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071f8d971d7c4c8/Fotboll/Historiska tabeller/Matriser/Herrar/Sörmlands serier/"/>
    </mc:Choice>
  </mc:AlternateContent>
  <xr:revisionPtr revIDLastSave="3343" documentId="8_{4CED65DB-B0CA-4C38-A2D0-24457CA65E48}" xr6:coauthVersionLast="47" xr6:coauthVersionMax="47" xr10:uidLastSave="{789D7094-078C-40B3-8E05-4DE417356171}"/>
  <bookViews>
    <workbookView xWindow="-120" yWindow="-120" windowWidth="29040" windowHeight="15720" tabRatio="924" activeTab="1" xr2:uid="{B80E1974-2626-4825-B30D-686731873FE8}"/>
  </bookViews>
  <sheets>
    <sheet name="Information" sheetId="2" r:id="rId1"/>
    <sheet name="Samlade Tabeller" sheetId="1" r:id="rId2"/>
    <sheet name="1921" sheetId="3" r:id="rId3"/>
    <sheet name="1925" sheetId="4" r:id="rId4"/>
    <sheet name="1926" sheetId="5" r:id="rId5"/>
    <sheet name="1928-29" sheetId="6" r:id="rId6"/>
    <sheet name="1929-30" sheetId="9" r:id="rId7"/>
    <sheet name="1930-31" sheetId="10" r:id="rId8"/>
    <sheet name="1931-32" sheetId="11" r:id="rId9"/>
    <sheet name="1932-33" sheetId="12" r:id="rId10"/>
    <sheet name="1933-34" sheetId="13" r:id="rId11"/>
    <sheet name="1934-35" sheetId="14" r:id="rId12"/>
    <sheet name="1935-36" sheetId="15" r:id="rId13"/>
    <sheet name="1936-37" sheetId="16" r:id="rId14"/>
    <sheet name="1937-38" sheetId="17" r:id="rId15"/>
    <sheet name="1938-39" sheetId="18" r:id="rId16"/>
    <sheet name="1939-40" sheetId="19" r:id="rId17"/>
    <sheet name="1940-41" sheetId="20" r:id="rId18"/>
    <sheet name="1941-42" sheetId="21" r:id="rId19"/>
    <sheet name="1942-43" sheetId="22" r:id="rId20"/>
    <sheet name="1943-44" sheetId="24" r:id="rId21"/>
    <sheet name="1944-45" sheetId="23" r:id="rId22"/>
    <sheet name="1945-46" sheetId="25" r:id="rId23"/>
    <sheet name="1946-47" sheetId="26" r:id="rId24"/>
    <sheet name="1947-48" sheetId="28" r:id="rId25"/>
    <sheet name="1948-49" sheetId="29" r:id="rId26"/>
    <sheet name="1949-50" sheetId="30" r:id="rId27"/>
    <sheet name="1950-51" sheetId="31" r:id="rId28"/>
    <sheet name="1951-52" sheetId="32" r:id="rId29"/>
    <sheet name="1952-53" sheetId="33" r:id="rId30"/>
    <sheet name="1953-54" sheetId="34" r:id="rId31"/>
    <sheet name="1954-55" sheetId="35" r:id="rId32"/>
    <sheet name="1955-56" sheetId="36" r:id="rId33"/>
    <sheet name="1956-57" sheetId="37" r:id="rId34"/>
    <sheet name="1957-58" sheetId="38" r:id="rId35"/>
    <sheet name="1959" sheetId="39" r:id="rId36"/>
    <sheet name="1960" sheetId="40" r:id="rId37"/>
    <sheet name="1961" sheetId="41" r:id="rId38"/>
    <sheet name="1962" sheetId="42" r:id="rId39"/>
    <sheet name="1963" sheetId="43" r:id="rId40"/>
    <sheet name="1964" sheetId="44" r:id="rId41"/>
    <sheet name="1965" sheetId="45" r:id="rId42"/>
    <sheet name="1966" sheetId="46" r:id="rId43"/>
    <sheet name="1967" sheetId="47" r:id="rId44"/>
    <sheet name="1968" sheetId="48" r:id="rId45"/>
    <sheet name="1969" sheetId="49" r:id="rId46"/>
    <sheet name="1970" sheetId="50" r:id="rId47"/>
    <sheet name="1971" sheetId="51" r:id="rId48"/>
    <sheet name="1972" sheetId="52" r:id="rId49"/>
    <sheet name="1973" sheetId="53" r:id="rId50"/>
    <sheet name="1974" sheetId="54" r:id="rId51"/>
    <sheet name="1975" sheetId="55" r:id="rId52"/>
    <sheet name="1976" sheetId="56" r:id="rId53"/>
    <sheet name="1977" sheetId="57" r:id="rId54"/>
    <sheet name="1978" sheetId="58" r:id="rId55"/>
    <sheet name="1979" sheetId="59" r:id="rId56"/>
    <sheet name="1980" sheetId="60" r:id="rId57"/>
    <sheet name="1981" sheetId="61" r:id="rId58"/>
    <sheet name="1982" sheetId="62" r:id="rId59"/>
    <sheet name="1983" sheetId="63" r:id="rId60"/>
    <sheet name="1984" sheetId="64" r:id="rId61"/>
    <sheet name="1985" sheetId="65" r:id="rId62"/>
    <sheet name="1986" sheetId="8" r:id="rId63"/>
    <sheet name="1987" sheetId="7" r:id="rId64"/>
    <sheet name="1988" sheetId="66" r:id="rId65"/>
    <sheet name="1989" sheetId="68" r:id="rId66"/>
    <sheet name="1990" sheetId="69" r:id="rId67"/>
    <sheet name="1991" sheetId="70" r:id="rId68"/>
    <sheet name="1992 - Våren" sheetId="71" r:id="rId69"/>
    <sheet name="1992 - Elitfyran" sheetId="72" r:id="rId70"/>
    <sheet name="1992 - Kvalfyran" sheetId="73" r:id="rId71"/>
    <sheet name="1993" sheetId="76" r:id="rId72"/>
    <sheet name="1994" sheetId="77" r:id="rId73"/>
    <sheet name="1995" sheetId="78" r:id="rId74"/>
    <sheet name="1996" sheetId="79" r:id="rId75"/>
    <sheet name="1997" sheetId="80" r:id="rId76"/>
    <sheet name="1998" sheetId="81" r:id="rId77"/>
    <sheet name="1999" sheetId="82" r:id="rId78"/>
    <sheet name="2000" sheetId="83" r:id="rId79"/>
    <sheet name="2001" sheetId="84" r:id="rId80"/>
    <sheet name="2002" sheetId="85" r:id="rId81"/>
    <sheet name="2003" sheetId="102" r:id="rId82"/>
    <sheet name="2004" sheetId="103" r:id="rId83"/>
    <sheet name="2005" sheetId="101" r:id="rId84"/>
    <sheet name="2006" sheetId="104" r:id="rId85"/>
    <sheet name="2007" sheetId="105" r:id="rId86"/>
    <sheet name="2008" sheetId="106" r:id="rId87"/>
    <sheet name="2009" sheetId="107" r:id="rId88"/>
    <sheet name="2010" sheetId="108" r:id="rId89"/>
    <sheet name="2011" sheetId="109" r:id="rId90"/>
    <sheet name="2012" sheetId="110" r:id="rId91"/>
    <sheet name="2013" sheetId="111" r:id="rId92"/>
    <sheet name="2014" sheetId="112" r:id="rId93"/>
    <sheet name="2015" sheetId="113" r:id="rId94"/>
    <sheet name="2016" sheetId="114" r:id="rId95"/>
    <sheet name="2017" sheetId="115" r:id="rId96"/>
    <sheet name="2018" sheetId="116" r:id="rId97"/>
    <sheet name="2019" sheetId="27" r:id="rId98"/>
    <sheet name="2020" sheetId="117" r:id="rId99"/>
    <sheet name="2021" sheetId="118" r:id="rId100"/>
    <sheet name="2022" sheetId="121" r:id="rId101"/>
    <sheet name="2023" sheetId="119" r:id="rId102"/>
  </sheets>
  <definedNames>
    <definedName name="_1931_32_Östsvenska_Serien_Div_2">'Samlade Tabeller'!$B$52</definedName>
    <definedName name="_1940_41_Sörmlandsserien">'Samlade Tabeller'!#REF!</definedName>
    <definedName name="_1941_42_Sörmlandsserien">'Samlade Tabeller'!#REF!</definedName>
    <definedName name="_1942_43_Sörmlandsserien">'Samlade Tabeller'!#REF!</definedName>
    <definedName name="_1964">'Samlade Tabeller'!#REF!</definedName>
    <definedName name="_1964_Div_4">'Samlade Tabeller'!#REF!</definedName>
    <definedName name="_1968_Div_4">'Samlade Tabeller'!#REF!</definedName>
    <definedName name="_1971_Div_4">'Samlade Tabeller'!#REF!</definedName>
    <definedName name="_1991_Div_4">'Samlade Tabeller'!#REF!</definedName>
    <definedName name="_1992_Div_4_Våren">'Samlade Tabeller'!#REF!</definedName>
    <definedName name="_1992_Elitfyran_Hösten">'Samlade Tabeller'!#REF!</definedName>
    <definedName name="_1992_Kvalfyran_Hösten">'Samlade Tabeller'!#REF!</definedName>
    <definedName name="_1993_Div_4">'Samlade Tabeller'!#REF!</definedName>
    <definedName name="_2003_Div_4">'Samlade Tabeller'!#REF!</definedName>
    <definedName name="_2004_Div_4">'Samlade Tabeller'!#REF!</definedName>
    <definedName name="_2017_Div_4">'Samlade Tabeller'!#REF!</definedName>
    <definedName name="_2018_Div_4">'Samlade Tabeller'!#REF!</definedName>
    <definedName name="År1921">'Samlade Tabeller'!$B$1</definedName>
    <definedName name="År1925">'Samlade Tabeller'!$B$11</definedName>
    <definedName name="År1926">'Samlade Tabeller'!$B$18</definedName>
    <definedName name="år192829">'Samlade Tabeller'!$B$25</definedName>
    <definedName name="år192930">'Samlade Tabeller'!$B$33</definedName>
    <definedName name="år193031">'Samlade Tabeller'!$B$42</definedName>
    <definedName name="år193233">'Samlade Tabeller'!#REF!</definedName>
    <definedName name="år193334">'Samlade Tabeller'!$M$1</definedName>
    <definedName name="år193435">'Samlade Tabeller'!#REF!</definedName>
    <definedName name="år193536">'Samlade Tabeller'!#REF!</definedName>
    <definedName name="år193637">'Samlade Tabeller'!#REF!</definedName>
    <definedName name="år193738">'Samlade Tabeller'!#REF!</definedName>
    <definedName name="år193839">'Samlade Tabeller'!#REF!</definedName>
    <definedName name="år193940">'Samlade Tabeller'!#REF!</definedName>
    <definedName name="år194344">'Samlade Tabeller'!#REF!</definedName>
    <definedName name="år194445">'Samlade Tabeller'!#REF!</definedName>
    <definedName name="år194546">'Samlade Tabeller'!#REF!</definedName>
    <definedName name="år194647">'Samlade Tabeller'!#REF!</definedName>
    <definedName name="år194748">'Samlade Tabeller'!#REF!</definedName>
    <definedName name="år194849">'Samlade Tabeller'!#REF!</definedName>
    <definedName name="år194950">'Samlade Tabeller'!#REF!</definedName>
    <definedName name="år195051">'Samlade Tabeller'!#REF!</definedName>
    <definedName name="år195152">'Samlade Tabeller'!#REF!</definedName>
    <definedName name="år195253">'Samlade Tabeller'!#REF!</definedName>
    <definedName name="år195354">'Samlade Tabeller'!#REF!</definedName>
    <definedName name="år195455">'Samlade Tabeller'!#REF!</definedName>
    <definedName name="år195556">'Samlade Tabeller'!#REF!</definedName>
    <definedName name="år195657">'Samlade Tabeller'!#REF!</definedName>
    <definedName name="år195758">'Samlade Tabeller'!#REF!</definedName>
    <definedName name="år1959">'Samlade Tabeller'!#REF!</definedName>
    <definedName name="år1960">'Samlade Tabeller'!#REF!</definedName>
    <definedName name="år1961">'Samlade Tabeller'!#REF!</definedName>
    <definedName name="år1962">'Samlade Tabeller'!#REF!</definedName>
    <definedName name="år1963">'Samlade Tabeller'!#REF!</definedName>
    <definedName name="år1965">'Samlade Tabeller'!#REF!</definedName>
    <definedName name="år1966">'Samlade Tabeller'!#REF!</definedName>
    <definedName name="år1967">'Samlade Tabeller'!#REF!</definedName>
    <definedName name="år1969">'Samlade Tabeller'!#REF!</definedName>
    <definedName name="År1970">'Samlade Tabeller'!#REF!</definedName>
    <definedName name="År1972">'Samlade Tabeller'!#REF!</definedName>
    <definedName name="År1973">'Samlade Tabeller'!#REF!</definedName>
    <definedName name="År1974">'Samlade Tabeller'!#REF!</definedName>
    <definedName name="År1975">'Samlade Tabeller'!#REF!</definedName>
    <definedName name="År1976">'Samlade Tabeller'!#REF!</definedName>
    <definedName name="år1977">'Samlade Tabeller'!#REF!</definedName>
    <definedName name="år1978">'Samlade Tabeller'!#REF!</definedName>
    <definedName name="år1979">'Samlade Tabeller'!#REF!</definedName>
    <definedName name="år1980">'Samlade Tabeller'!#REF!</definedName>
    <definedName name="år1981">'Samlade Tabeller'!#REF!</definedName>
    <definedName name="år1982">'Samlade Tabeller'!#REF!</definedName>
    <definedName name="år1983">'Samlade Tabeller'!#REF!</definedName>
    <definedName name="år1984">'Samlade Tabeller'!#REF!</definedName>
    <definedName name="år1985">'Samlade Tabeller'!#REF!</definedName>
    <definedName name="år1986">'Samlade Tabeller'!#REF!</definedName>
    <definedName name="år1987">'Samlade Tabeller'!#REF!</definedName>
    <definedName name="år1988">'Samlade Tabeller'!#REF!</definedName>
    <definedName name="år1989">'Samlade Tabeller'!#REF!</definedName>
    <definedName name="år1990">'Samlade Tabeller'!#REF!</definedName>
    <definedName name="år1994">'Samlade Tabeller'!#REF!</definedName>
    <definedName name="år1995">'Samlade Tabeller'!#REF!</definedName>
    <definedName name="år1996">'Samlade Tabeller'!#REF!</definedName>
    <definedName name="år1997">'Samlade Tabeller'!#REF!</definedName>
    <definedName name="år1998">'Samlade Tabeller'!#REF!</definedName>
    <definedName name="år1999">'Samlade Tabeller'!#REF!</definedName>
    <definedName name="år2000">'Samlade Tabeller'!#REF!</definedName>
    <definedName name="år2001">'Samlade Tabeller'!#REF!</definedName>
    <definedName name="år2002">'Samlade Tabeller'!#REF!</definedName>
    <definedName name="år2005">'Samlade Tabeller'!#REF!</definedName>
    <definedName name="år2006">'Samlade Tabeller'!#REF!</definedName>
    <definedName name="år2007">'Samlade Tabeller'!#REF!</definedName>
    <definedName name="år2008">'Samlade Tabeller'!#REF!</definedName>
    <definedName name="år2009">'Samlade Tabeller'!#REF!</definedName>
    <definedName name="år2010">'Samlade Tabeller'!#REF!</definedName>
    <definedName name="år2011">'Samlade Tabeller'!#REF!</definedName>
    <definedName name="år2012">'Samlade Tabeller'!#REF!</definedName>
    <definedName name="år2013">'Samlade Tabeller'!#REF!</definedName>
    <definedName name="år2014">'Samlade Tabeller'!#REF!</definedName>
    <definedName name="år2015">'Samlade Tabeller'!#REF!</definedName>
    <definedName name="år2016">'Samlade Tabeller'!#REF!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680" i="1" l="1"/>
  <c r="G680" i="1"/>
  <c r="F680" i="1"/>
  <c r="E680" i="1"/>
  <c r="D680" i="1"/>
  <c r="C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80" i="1" s="1"/>
  <c r="T662" i="1"/>
  <c r="R662" i="1"/>
  <c r="Q662" i="1"/>
  <c r="P662" i="1"/>
  <c r="O662" i="1"/>
  <c r="N662" i="1"/>
  <c r="U661" i="1"/>
  <c r="U660" i="1"/>
  <c r="U659" i="1"/>
  <c r="U658" i="1"/>
  <c r="U657" i="1"/>
  <c r="U656" i="1"/>
  <c r="U655" i="1"/>
  <c r="U654" i="1"/>
  <c r="U662" i="1" s="1"/>
  <c r="U653" i="1"/>
  <c r="U652" i="1"/>
  <c r="U651" i="1"/>
  <c r="U650" i="1"/>
  <c r="BH38" i="121"/>
  <c r="AU14" i="121"/>
  <c r="AS14" i="121"/>
  <c r="AR14" i="121"/>
  <c r="AP14" i="121"/>
  <c r="AO14" i="121"/>
  <c r="AM14" i="121"/>
  <c r="AL14" i="121"/>
  <c r="AJ14" i="121"/>
  <c r="AI14" i="121"/>
  <c r="AG14" i="121"/>
  <c r="AF14" i="121"/>
  <c r="AD14" i="121"/>
  <c r="AC14" i="121"/>
  <c r="AA14" i="121"/>
  <c r="Z14" i="121"/>
  <c r="X14" i="121"/>
  <c r="W14" i="121"/>
  <c r="U14" i="121"/>
  <c r="T14" i="121"/>
  <c r="R14" i="121"/>
  <c r="Q14" i="121"/>
  <c r="O14" i="121"/>
  <c r="N14" i="121"/>
  <c r="AX14" i="121" s="1"/>
  <c r="L14" i="121"/>
  <c r="AV14" i="121" s="1"/>
  <c r="I14" i="121"/>
  <c r="G14" i="121"/>
  <c r="F14" i="121"/>
  <c r="E14" i="121"/>
  <c r="D14" i="121"/>
  <c r="C14" i="121"/>
  <c r="AX13" i="121"/>
  <c r="AV13" i="121"/>
  <c r="J13" i="121"/>
  <c r="AX12" i="121"/>
  <c r="AV12" i="121"/>
  <c r="J12" i="121"/>
  <c r="AX11" i="121"/>
  <c r="AV11" i="121"/>
  <c r="J11" i="121"/>
  <c r="AX10" i="121"/>
  <c r="AV10" i="121"/>
  <c r="J10" i="121"/>
  <c r="AX9" i="121"/>
  <c r="AV9" i="121"/>
  <c r="J9" i="121"/>
  <c r="AX8" i="121"/>
  <c r="AV8" i="121"/>
  <c r="J8" i="121"/>
  <c r="AX7" i="121"/>
  <c r="AV7" i="121"/>
  <c r="J7" i="121"/>
  <c r="AX6" i="121"/>
  <c r="AV6" i="121"/>
  <c r="J6" i="121"/>
  <c r="AX5" i="121"/>
  <c r="AV5" i="121"/>
  <c r="J5" i="121"/>
  <c r="AX4" i="121"/>
  <c r="AV4" i="121"/>
  <c r="J4" i="121"/>
  <c r="AX3" i="121"/>
  <c r="AV3" i="121"/>
  <c r="J3" i="121"/>
  <c r="AX2" i="121"/>
  <c r="AV2" i="121"/>
  <c r="J2" i="121"/>
  <c r="J14" i="121" s="1"/>
  <c r="BJ80" i="121" l="1"/>
  <c r="BJ80" i="119" l="1"/>
  <c r="BH18" i="119"/>
  <c r="AU14" i="119"/>
  <c r="AS14" i="119"/>
  <c r="AR14" i="119"/>
  <c r="AP14" i="119"/>
  <c r="AO14" i="119"/>
  <c r="AM14" i="119"/>
  <c r="AL14" i="119"/>
  <c r="AJ14" i="119"/>
  <c r="AI14" i="119"/>
  <c r="AG14" i="119"/>
  <c r="AF14" i="119"/>
  <c r="AD14" i="119"/>
  <c r="AC14" i="119"/>
  <c r="AA14" i="119"/>
  <c r="Z14" i="119"/>
  <c r="X14" i="119"/>
  <c r="W14" i="119"/>
  <c r="U14" i="119"/>
  <c r="T14" i="119"/>
  <c r="R14" i="119"/>
  <c r="Q14" i="119"/>
  <c r="O14" i="119"/>
  <c r="N14" i="119"/>
  <c r="AX14" i="119" s="1"/>
  <c r="L14" i="119"/>
  <c r="AV14" i="119" s="1"/>
  <c r="I14" i="119"/>
  <c r="G14" i="119"/>
  <c r="F14" i="119"/>
  <c r="E14" i="119"/>
  <c r="D14" i="119"/>
  <c r="C14" i="119"/>
  <c r="AX13" i="119"/>
  <c r="AV13" i="119"/>
  <c r="J13" i="119"/>
  <c r="AX12" i="119"/>
  <c r="AV12" i="119"/>
  <c r="J12" i="119"/>
  <c r="AX11" i="119"/>
  <c r="AV11" i="119"/>
  <c r="J11" i="119"/>
  <c r="AX10" i="119"/>
  <c r="AV10" i="119"/>
  <c r="J10" i="119"/>
  <c r="AX9" i="119"/>
  <c r="AV9" i="119"/>
  <c r="J9" i="119"/>
  <c r="AX8" i="119"/>
  <c r="AV8" i="119"/>
  <c r="J8" i="119"/>
  <c r="AX7" i="119"/>
  <c r="AV7" i="119"/>
  <c r="J7" i="119"/>
  <c r="AX6" i="119"/>
  <c r="AV6" i="119"/>
  <c r="J6" i="119"/>
  <c r="AX5" i="119"/>
  <c r="AV5" i="119"/>
  <c r="J5" i="119"/>
  <c r="AX4" i="119"/>
  <c r="AV4" i="119"/>
  <c r="J4" i="119"/>
  <c r="AX3" i="119"/>
  <c r="AV3" i="119"/>
  <c r="J3" i="119"/>
  <c r="AX2" i="119"/>
  <c r="AV2" i="119"/>
  <c r="J2" i="119"/>
  <c r="J14" i="119" s="1"/>
  <c r="AT12" i="29"/>
  <c r="AR12" i="29"/>
  <c r="AQ12" i="29"/>
  <c r="AO12" i="29"/>
  <c r="AN12" i="29"/>
  <c r="AL12" i="29"/>
  <c r="AK12" i="29"/>
  <c r="AI12" i="29"/>
  <c r="AH12" i="29"/>
  <c r="AF12" i="29"/>
  <c r="AE12" i="29"/>
  <c r="AC12" i="29"/>
  <c r="AB12" i="29"/>
  <c r="Z12" i="29"/>
  <c r="Y12" i="29"/>
  <c r="W12" i="29"/>
  <c r="V12" i="29"/>
  <c r="T12" i="29"/>
  <c r="S12" i="29"/>
  <c r="Q12" i="29"/>
  <c r="P12" i="29"/>
  <c r="N12" i="29"/>
  <c r="I29" i="9"/>
  <c r="G29" i="9"/>
  <c r="F29" i="9"/>
  <c r="E29" i="9"/>
  <c r="D29" i="9"/>
  <c r="C29" i="9"/>
  <c r="J28" i="9"/>
  <c r="J27" i="9"/>
  <c r="J26" i="9"/>
  <c r="J25" i="9"/>
  <c r="J24" i="9"/>
  <c r="J23" i="9"/>
  <c r="J22" i="9"/>
  <c r="I19" i="9"/>
  <c r="G19" i="9"/>
  <c r="F19" i="9"/>
  <c r="E19" i="9"/>
  <c r="D19" i="9"/>
  <c r="C19" i="9"/>
  <c r="J18" i="9"/>
  <c r="J17" i="9"/>
  <c r="J16" i="9"/>
  <c r="J15" i="9"/>
  <c r="J14" i="9"/>
  <c r="J13" i="9"/>
  <c r="J12" i="9"/>
  <c r="AK8" i="9"/>
  <c r="AI8" i="9"/>
  <c r="AK7" i="9"/>
  <c r="AI7" i="9"/>
  <c r="AK6" i="9"/>
  <c r="AI6" i="9"/>
  <c r="AK5" i="9"/>
  <c r="AI5" i="9"/>
  <c r="AK4" i="9"/>
  <c r="AI4" i="9"/>
  <c r="AK3" i="9"/>
  <c r="AI3" i="9"/>
  <c r="AK2" i="9"/>
  <c r="AI2" i="9"/>
  <c r="I23" i="12" l="1"/>
  <c r="G23" i="12"/>
  <c r="F23" i="12"/>
  <c r="E23" i="12"/>
  <c r="D23" i="12"/>
  <c r="C23" i="12"/>
  <c r="J22" i="12"/>
  <c r="J21" i="12"/>
  <c r="J20" i="12"/>
  <c r="J19" i="12"/>
  <c r="J18" i="12"/>
  <c r="J17" i="12"/>
  <c r="J16" i="12"/>
  <c r="J15" i="12"/>
  <c r="J14" i="12"/>
  <c r="J23" i="12" s="1"/>
  <c r="I23" i="13" l="1"/>
  <c r="G23" i="13"/>
  <c r="F23" i="13"/>
  <c r="E23" i="13"/>
  <c r="D23" i="13"/>
  <c r="C23" i="13"/>
  <c r="J22" i="13"/>
  <c r="J21" i="13"/>
  <c r="J20" i="13"/>
  <c r="J18" i="13"/>
  <c r="J17" i="13"/>
  <c r="J16" i="13"/>
  <c r="J15" i="13"/>
  <c r="J14" i="13"/>
  <c r="J23" i="13" s="1"/>
  <c r="I25" i="14" l="1"/>
  <c r="G25" i="14"/>
  <c r="F25" i="14"/>
  <c r="E25" i="14"/>
  <c r="D25" i="14"/>
  <c r="C25" i="14"/>
  <c r="J24" i="14"/>
  <c r="J23" i="14"/>
  <c r="J22" i="14"/>
  <c r="J21" i="14"/>
  <c r="J20" i="14"/>
  <c r="J19" i="14"/>
  <c r="J18" i="14"/>
  <c r="J17" i="14"/>
  <c r="J16" i="14"/>
  <c r="J15" i="14"/>
  <c r="J25" i="14" s="1"/>
  <c r="I38" i="15" l="1"/>
  <c r="G38" i="15"/>
  <c r="F38" i="15"/>
  <c r="E38" i="15"/>
  <c r="D38" i="15"/>
  <c r="C38" i="15"/>
  <c r="J37" i="15"/>
  <c r="J36" i="15"/>
  <c r="J35" i="15"/>
  <c r="J34" i="15"/>
  <c r="J33" i="15"/>
  <c r="J32" i="15"/>
  <c r="J31" i="15"/>
  <c r="J30" i="15"/>
  <c r="J29" i="15"/>
  <c r="J28" i="15"/>
  <c r="J38" i="15" s="1"/>
  <c r="I25" i="15"/>
  <c r="G25" i="15"/>
  <c r="F25" i="15"/>
  <c r="E25" i="15"/>
  <c r="D25" i="15"/>
  <c r="C25" i="15"/>
  <c r="J24" i="15"/>
  <c r="J23" i="15"/>
  <c r="J22" i="15"/>
  <c r="J21" i="15"/>
  <c r="J20" i="15"/>
  <c r="J19" i="15"/>
  <c r="J18" i="15"/>
  <c r="J17" i="15"/>
  <c r="J16" i="15"/>
  <c r="J15" i="15"/>
  <c r="J25" i="15" s="1"/>
  <c r="I41" i="18" l="1"/>
  <c r="G41" i="18"/>
  <c r="F41" i="18"/>
  <c r="E41" i="18"/>
  <c r="D41" i="18"/>
  <c r="C41" i="18"/>
  <c r="J40" i="18"/>
  <c r="J39" i="18"/>
  <c r="J38" i="18"/>
  <c r="J37" i="18"/>
  <c r="J36" i="18"/>
  <c r="J35" i="18"/>
  <c r="J34" i="18"/>
  <c r="J33" i="18"/>
  <c r="J32" i="18"/>
  <c r="J31" i="18"/>
  <c r="J30" i="18"/>
  <c r="J41" i="18" s="1"/>
  <c r="I27" i="18"/>
  <c r="G27" i="18"/>
  <c r="F27" i="18"/>
  <c r="E27" i="18"/>
  <c r="D27" i="18"/>
  <c r="C27" i="18"/>
  <c r="J26" i="18"/>
  <c r="J25" i="18"/>
  <c r="J24" i="18"/>
  <c r="J23" i="18"/>
  <c r="J22" i="18"/>
  <c r="J21" i="18"/>
  <c r="J20" i="18"/>
  <c r="J19" i="18"/>
  <c r="J18" i="18"/>
  <c r="J17" i="18"/>
  <c r="J16" i="18"/>
  <c r="J27" i="18" s="1"/>
  <c r="I39" i="19" l="1"/>
  <c r="G39" i="19"/>
  <c r="F39" i="19"/>
  <c r="E39" i="19"/>
  <c r="D39" i="19"/>
  <c r="C39" i="19"/>
  <c r="J38" i="19"/>
  <c r="J37" i="19"/>
  <c r="J36" i="19"/>
  <c r="J35" i="19"/>
  <c r="J34" i="19"/>
  <c r="J33" i="19"/>
  <c r="J32" i="19"/>
  <c r="J31" i="19"/>
  <c r="J30" i="19"/>
  <c r="J29" i="19"/>
  <c r="J39" i="19" s="1"/>
  <c r="I26" i="19"/>
  <c r="G26" i="19"/>
  <c r="F26" i="19"/>
  <c r="E26" i="19"/>
  <c r="D26" i="19"/>
  <c r="C26" i="19"/>
  <c r="J25" i="19"/>
  <c r="J24" i="19"/>
  <c r="J23" i="19"/>
  <c r="J22" i="19"/>
  <c r="J21" i="19"/>
  <c r="J20" i="19"/>
  <c r="J19" i="19"/>
  <c r="J18" i="19"/>
  <c r="J17" i="19"/>
  <c r="J16" i="19"/>
  <c r="J26" i="19" s="1"/>
  <c r="J2" i="19"/>
  <c r="J3" i="19"/>
  <c r="J4" i="19"/>
  <c r="J5" i="19"/>
  <c r="J6" i="19"/>
  <c r="J7" i="19"/>
  <c r="J13" i="19" s="1"/>
  <c r="J8" i="19"/>
  <c r="J9" i="19"/>
  <c r="J10" i="19"/>
  <c r="J11" i="19"/>
  <c r="N12" i="19"/>
  <c r="P12" i="19"/>
  <c r="C13" i="19"/>
  <c r="D13" i="19"/>
  <c r="E13" i="19"/>
  <c r="F13" i="19"/>
  <c r="G13" i="19"/>
  <c r="I13" i="19"/>
  <c r="I38" i="22" l="1"/>
  <c r="G38" i="22"/>
  <c r="F38" i="22"/>
  <c r="E38" i="22"/>
  <c r="D38" i="22"/>
  <c r="C38" i="22"/>
  <c r="J37" i="22"/>
  <c r="J36" i="22"/>
  <c r="J35" i="22"/>
  <c r="J34" i="22"/>
  <c r="J33" i="22"/>
  <c r="J32" i="22"/>
  <c r="J31" i="22"/>
  <c r="J30" i="22"/>
  <c r="J29" i="22"/>
  <c r="J28" i="22"/>
  <c r="J38" i="22" s="1"/>
  <c r="I25" i="22"/>
  <c r="G25" i="22"/>
  <c r="F25" i="22"/>
  <c r="E25" i="22"/>
  <c r="D25" i="22"/>
  <c r="C25" i="22"/>
  <c r="J24" i="22"/>
  <c r="J23" i="22"/>
  <c r="J22" i="22"/>
  <c r="J21" i="22"/>
  <c r="J20" i="22"/>
  <c r="J19" i="22"/>
  <c r="J18" i="22"/>
  <c r="J17" i="22"/>
  <c r="J16" i="22"/>
  <c r="J15" i="22"/>
  <c r="J25" i="22" s="1"/>
  <c r="I41" i="24" l="1"/>
  <c r="G41" i="24"/>
  <c r="F41" i="24"/>
  <c r="E41" i="24"/>
  <c r="D41" i="24"/>
  <c r="C41" i="24"/>
  <c r="J40" i="24"/>
  <c r="J39" i="24"/>
  <c r="J38" i="24"/>
  <c r="J37" i="24"/>
  <c r="J36" i="24"/>
  <c r="J35" i="24"/>
  <c r="J34" i="24"/>
  <c r="J33" i="24"/>
  <c r="J32" i="24"/>
  <c r="J31" i="24"/>
  <c r="J30" i="24"/>
  <c r="J41" i="24" s="1"/>
  <c r="I27" i="24"/>
  <c r="G27" i="24"/>
  <c r="F27" i="24"/>
  <c r="E27" i="24"/>
  <c r="D27" i="24"/>
  <c r="C27" i="24"/>
  <c r="J26" i="24"/>
  <c r="J25" i="24"/>
  <c r="J24" i="24"/>
  <c r="J23" i="24"/>
  <c r="J22" i="24"/>
  <c r="J21" i="24"/>
  <c r="J20" i="24"/>
  <c r="J19" i="24"/>
  <c r="J18" i="24"/>
  <c r="J17" i="24"/>
  <c r="J27" i="24" s="1"/>
  <c r="J16" i="24"/>
  <c r="I38" i="23" l="1"/>
  <c r="G38" i="23"/>
  <c r="F38" i="23"/>
  <c r="E38" i="23"/>
  <c r="D38" i="23"/>
  <c r="C38" i="23"/>
  <c r="J37" i="23"/>
  <c r="J36" i="23"/>
  <c r="J35" i="23"/>
  <c r="J34" i="23"/>
  <c r="J33" i="23"/>
  <c r="J32" i="23"/>
  <c r="J31" i="23"/>
  <c r="J30" i="23"/>
  <c r="J29" i="23"/>
  <c r="J28" i="23"/>
  <c r="J38" i="23" s="1"/>
  <c r="I25" i="23"/>
  <c r="G25" i="23"/>
  <c r="F25" i="23"/>
  <c r="E25" i="23"/>
  <c r="D25" i="23"/>
  <c r="C25" i="23"/>
  <c r="J24" i="23"/>
  <c r="J23" i="23"/>
  <c r="J22" i="23"/>
  <c r="J21" i="23"/>
  <c r="J20" i="23"/>
  <c r="J19" i="23"/>
  <c r="J18" i="23"/>
  <c r="J17" i="23"/>
  <c r="J16" i="23"/>
  <c r="J15" i="23"/>
  <c r="J25" i="23" s="1"/>
  <c r="I41" i="25" l="1"/>
  <c r="G41" i="25"/>
  <c r="F41" i="25"/>
  <c r="E41" i="25"/>
  <c r="D41" i="25"/>
  <c r="C41" i="25"/>
  <c r="J40" i="25"/>
  <c r="J39" i="25"/>
  <c r="J38" i="25"/>
  <c r="J37" i="25"/>
  <c r="J36" i="25"/>
  <c r="J35" i="25"/>
  <c r="J34" i="25"/>
  <c r="J33" i="25"/>
  <c r="J32" i="25"/>
  <c r="J31" i="25"/>
  <c r="J30" i="25"/>
  <c r="J41" i="25" s="1"/>
  <c r="I27" i="25"/>
  <c r="G27" i="25"/>
  <c r="F27" i="25"/>
  <c r="E27" i="25"/>
  <c r="D27" i="25"/>
  <c r="C27" i="25"/>
  <c r="J26" i="25"/>
  <c r="J25" i="25"/>
  <c r="J24" i="25"/>
  <c r="J23" i="25"/>
  <c r="J22" i="25"/>
  <c r="J21" i="25"/>
  <c r="J20" i="25"/>
  <c r="J19" i="25"/>
  <c r="J18" i="25"/>
  <c r="J17" i="25"/>
  <c r="J16" i="25"/>
  <c r="J27" i="25" s="1"/>
  <c r="I38" i="28" l="1"/>
  <c r="G38" i="28"/>
  <c r="F38" i="28"/>
  <c r="E38" i="28"/>
  <c r="D38" i="28"/>
  <c r="C38" i="28"/>
  <c r="J37" i="28"/>
  <c r="J36" i="28"/>
  <c r="J35" i="28"/>
  <c r="J34" i="28"/>
  <c r="J33" i="28"/>
  <c r="J32" i="28"/>
  <c r="J31" i="28"/>
  <c r="J30" i="28"/>
  <c r="J29" i="28"/>
  <c r="J28" i="28"/>
  <c r="J38" i="28" s="1"/>
  <c r="I25" i="28"/>
  <c r="G25" i="28"/>
  <c r="F25" i="28"/>
  <c r="E25" i="28"/>
  <c r="D25" i="28"/>
  <c r="C25" i="28"/>
  <c r="J24" i="28"/>
  <c r="J23" i="28"/>
  <c r="J22" i="28"/>
  <c r="J21" i="28"/>
  <c r="J20" i="28"/>
  <c r="J19" i="28"/>
  <c r="J18" i="28"/>
  <c r="J17" i="28"/>
  <c r="J16" i="28"/>
  <c r="J15" i="28"/>
  <c r="J25" i="28" s="1"/>
  <c r="I38" i="32" l="1"/>
  <c r="G38" i="32"/>
  <c r="F38" i="32"/>
  <c r="E38" i="32"/>
  <c r="D38" i="32"/>
  <c r="C38" i="32"/>
  <c r="J37" i="32"/>
  <c r="J36" i="32"/>
  <c r="J35" i="32"/>
  <c r="J34" i="32"/>
  <c r="J33" i="32"/>
  <c r="J32" i="32"/>
  <c r="J31" i="32"/>
  <c r="J30" i="32"/>
  <c r="J29" i="32"/>
  <c r="J28" i="32"/>
  <c r="J38" i="32" s="1"/>
  <c r="I25" i="32"/>
  <c r="G25" i="32"/>
  <c r="F25" i="32"/>
  <c r="E25" i="32"/>
  <c r="D25" i="32"/>
  <c r="C25" i="32"/>
  <c r="J24" i="32"/>
  <c r="J23" i="32"/>
  <c r="J22" i="32"/>
  <c r="J21" i="32"/>
  <c r="J20" i="32"/>
  <c r="J19" i="32"/>
  <c r="J18" i="32"/>
  <c r="J17" i="32"/>
  <c r="J16" i="32"/>
  <c r="J15" i="32"/>
  <c r="J25" i="32" s="1"/>
  <c r="J11" i="38" l="1"/>
  <c r="I13" i="38"/>
  <c r="G13" i="38"/>
  <c r="F13" i="38"/>
  <c r="E13" i="38"/>
  <c r="D13" i="38"/>
  <c r="C13" i="38"/>
  <c r="J12" i="38"/>
  <c r="J10" i="38"/>
  <c r="J9" i="38"/>
  <c r="J8" i="38"/>
  <c r="J7" i="38"/>
  <c r="J6" i="38"/>
  <c r="J5" i="38"/>
  <c r="J4" i="38"/>
  <c r="J3" i="38"/>
  <c r="J2" i="38"/>
  <c r="J13" i="38" s="1"/>
  <c r="I52" i="38"/>
  <c r="G52" i="38"/>
  <c r="F52" i="38"/>
  <c r="E52" i="38"/>
  <c r="D52" i="38"/>
  <c r="C52" i="38"/>
  <c r="J51" i="38"/>
  <c r="J50" i="38"/>
  <c r="J49" i="38"/>
  <c r="J48" i="38"/>
  <c r="J47" i="38"/>
  <c r="J46" i="38"/>
  <c r="J45" i="38"/>
  <c r="J44" i="38"/>
  <c r="J43" i="38"/>
  <c r="J42" i="38"/>
  <c r="J41" i="38"/>
  <c r="J52" i="38" s="1"/>
  <c r="I38" i="38"/>
  <c r="G38" i="38"/>
  <c r="F38" i="38"/>
  <c r="E38" i="38"/>
  <c r="D38" i="38"/>
  <c r="C38" i="38"/>
  <c r="J37" i="38"/>
  <c r="J36" i="38"/>
  <c r="J35" i="38"/>
  <c r="J34" i="38"/>
  <c r="J33" i="38"/>
  <c r="J32" i="38"/>
  <c r="J31" i="38"/>
  <c r="J30" i="38"/>
  <c r="J29" i="38"/>
  <c r="J28" i="38"/>
  <c r="J38" i="38" s="1"/>
  <c r="J27" i="38"/>
  <c r="BD57" i="26" l="1"/>
  <c r="BB57" i="26"/>
  <c r="BE57" i="26" s="1"/>
  <c r="BA57" i="26"/>
  <c r="AY57" i="26"/>
  <c r="AW57" i="26"/>
  <c r="I38" i="26"/>
  <c r="G38" i="26"/>
  <c r="F38" i="26"/>
  <c r="E38" i="26"/>
  <c r="D38" i="26"/>
  <c r="C38" i="26"/>
  <c r="J37" i="26"/>
  <c r="J36" i="26"/>
  <c r="J35" i="26"/>
  <c r="J34" i="26"/>
  <c r="J33" i="26"/>
  <c r="J32" i="26"/>
  <c r="J31" i="26"/>
  <c r="J30" i="26"/>
  <c r="J29" i="26"/>
  <c r="J28" i="26"/>
  <c r="J38" i="26" s="1"/>
  <c r="I25" i="26"/>
  <c r="G25" i="26"/>
  <c r="F25" i="26"/>
  <c r="E25" i="26"/>
  <c r="D25" i="26"/>
  <c r="C25" i="26"/>
  <c r="J24" i="26"/>
  <c r="J23" i="26"/>
  <c r="J22" i="26"/>
  <c r="J21" i="26"/>
  <c r="J20" i="26"/>
  <c r="J19" i="26"/>
  <c r="J18" i="26"/>
  <c r="J17" i="26"/>
  <c r="J16" i="26"/>
  <c r="J15" i="26"/>
  <c r="J25" i="26" s="1"/>
  <c r="AQ12" i="26"/>
  <c r="AO12" i="26"/>
  <c r="AN12" i="26"/>
  <c r="AL12" i="26"/>
  <c r="AK12" i="26"/>
  <c r="AI12" i="26"/>
  <c r="AH12" i="26"/>
  <c r="AF12" i="26"/>
  <c r="AE12" i="26"/>
  <c r="AC12" i="26"/>
  <c r="AB12" i="26"/>
  <c r="Z12" i="26"/>
  <c r="Y12" i="26"/>
  <c r="W12" i="26"/>
  <c r="V12" i="26"/>
  <c r="T12" i="26"/>
  <c r="S12" i="26"/>
  <c r="Q12" i="26"/>
  <c r="P12" i="26"/>
  <c r="N12" i="26"/>
  <c r="I12" i="26"/>
  <c r="G12" i="26"/>
  <c r="F12" i="26"/>
  <c r="E12" i="26"/>
  <c r="D12" i="26"/>
  <c r="C12" i="26"/>
  <c r="AT11" i="26"/>
  <c r="AR11" i="26"/>
  <c r="J11" i="26"/>
  <c r="AT10" i="26"/>
  <c r="AR10" i="26"/>
  <c r="J10" i="26"/>
  <c r="AT9" i="26"/>
  <c r="AR9" i="26"/>
  <c r="J9" i="26"/>
  <c r="AT8" i="26"/>
  <c r="AR8" i="26"/>
  <c r="J8" i="26"/>
  <c r="AT7" i="26"/>
  <c r="AR7" i="26"/>
  <c r="J7" i="26"/>
  <c r="AT6" i="26"/>
  <c r="AR6" i="26"/>
  <c r="J6" i="26"/>
  <c r="AT5" i="26"/>
  <c r="AR5" i="26"/>
  <c r="J5" i="26"/>
  <c r="AT4" i="26"/>
  <c r="AR4" i="26"/>
  <c r="J4" i="26"/>
  <c r="AT3" i="26"/>
  <c r="AR3" i="26"/>
  <c r="J3" i="26"/>
  <c r="J12" i="26" s="1"/>
  <c r="AT2" i="26"/>
  <c r="AT12" i="26" s="1"/>
  <c r="AR2" i="26"/>
  <c r="AR12" i="26" s="1"/>
  <c r="J2" i="26"/>
  <c r="T648" i="1" l="1"/>
  <c r="R648" i="1"/>
  <c r="Q648" i="1"/>
  <c r="P648" i="1"/>
  <c r="O648" i="1"/>
  <c r="N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48" i="1"/>
  <c r="T222" i="1"/>
  <c r="R222" i="1"/>
  <c r="Q222" i="1"/>
  <c r="P222" i="1"/>
  <c r="O222" i="1"/>
  <c r="N222" i="1"/>
  <c r="U221" i="1"/>
  <c r="U220" i="1"/>
  <c r="U219" i="1"/>
  <c r="U218" i="1"/>
  <c r="U217" i="1"/>
  <c r="U216" i="1"/>
  <c r="U215" i="1"/>
  <c r="U214" i="1"/>
  <c r="U213" i="1"/>
  <c r="U212" i="1"/>
  <c r="U222" i="1"/>
  <c r="AW14" i="118"/>
  <c r="AU14" i="118"/>
  <c r="AT14" i="118"/>
  <c r="AR14" i="118"/>
  <c r="AQ14" i="118"/>
  <c r="AO14" i="118"/>
  <c r="AN14" i="118"/>
  <c r="AL14" i="118"/>
  <c r="AK14" i="118"/>
  <c r="AI14" i="118"/>
  <c r="AH14" i="118"/>
  <c r="AF14" i="118"/>
  <c r="AE14" i="118"/>
  <c r="AC14" i="118"/>
  <c r="AB14" i="118"/>
  <c r="Z14" i="118"/>
  <c r="Y14" i="118"/>
  <c r="W14" i="118"/>
  <c r="V14" i="118"/>
  <c r="T14" i="118"/>
  <c r="S14" i="118"/>
  <c r="Q14" i="118"/>
  <c r="P14" i="118"/>
  <c r="N14" i="118"/>
  <c r="I14" i="118"/>
  <c r="G14" i="118"/>
  <c r="F14" i="118"/>
  <c r="E14" i="118"/>
  <c r="D14" i="118"/>
  <c r="C14" i="118"/>
  <c r="AZ13" i="118"/>
  <c r="AX13" i="118"/>
  <c r="J13" i="118"/>
  <c r="AZ12" i="118"/>
  <c r="AX12" i="118"/>
  <c r="J12" i="118"/>
  <c r="AZ11" i="118"/>
  <c r="AX11" i="118"/>
  <c r="J11" i="118"/>
  <c r="AZ10" i="118"/>
  <c r="AX10" i="118"/>
  <c r="J10" i="118"/>
  <c r="AZ9" i="118"/>
  <c r="AX9" i="118"/>
  <c r="J9" i="118"/>
  <c r="AZ8" i="118"/>
  <c r="AX8" i="118"/>
  <c r="J8" i="118"/>
  <c r="AZ7" i="118"/>
  <c r="AX7" i="118"/>
  <c r="J7" i="118"/>
  <c r="AZ6" i="118"/>
  <c r="AX6" i="118"/>
  <c r="J6" i="118"/>
  <c r="AZ5" i="118"/>
  <c r="AX5" i="118"/>
  <c r="J5" i="118"/>
  <c r="AZ4" i="118"/>
  <c r="AX4" i="118"/>
  <c r="J4" i="118"/>
  <c r="AZ3" i="118"/>
  <c r="AX3" i="118"/>
  <c r="J3" i="118"/>
  <c r="AZ2" i="118"/>
  <c r="AX2" i="118"/>
  <c r="J2" i="118"/>
  <c r="AZ14" i="118"/>
  <c r="J14" i="118"/>
  <c r="AX14" i="118"/>
  <c r="AZ14" i="81"/>
  <c r="AW14" i="81"/>
  <c r="AU14" i="81"/>
  <c r="AT14" i="81"/>
  <c r="AR14" i="81"/>
  <c r="AX14" i="81"/>
  <c r="AQ14" i="81"/>
  <c r="AO14" i="81"/>
  <c r="AN14" i="81"/>
  <c r="AL14" i="81"/>
  <c r="AK14" i="81"/>
  <c r="AI14" i="81"/>
  <c r="AH14" i="81"/>
  <c r="AF14" i="81"/>
  <c r="AE14" i="81"/>
  <c r="AC14" i="81"/>
  <c r="AB14" i="81"/>
  <c r="Z14" i="81"/>
  <c r="Y14" i="81"/>
  <c r="W14" i="81"/>
  <c r="V14" i="81"/>
  <c r="T14" i="81"/>
  <c r="S14" i="81"/>
  <c r="Q14" i="81"/>
  <c r="P14" i="81"/>
  <c r="N14" i="81"/>
  <c r="I14" i="81"/>
  <c r="G14" i="81"/>
  <c r="F14" i="81"/>
  <c r="E14" i="81"/>
  <c r="D14" i="81"/>
  <c r="C14" i="81"/>
  <c r="AZ13" i="81"/>
  <c r="AX13" i="81"/>
  <c r="J13" i="81"/>
  <c r="AZ12" i="81"/>
  <c r="AX12" i="81"/>
  <c r="J12" i="81"/>
  <c r="AZ11" i="81"/>
  <c r="AX11" i="81"/>
  <c r="J11" i="81"/>
  <c r="AZ10" i="81"/>
  <c r="AX10" i="81"/>
  <c r="J10" i="81"/>
  <c r="AZ9" i="81"/>
  <c r="AX9" i="81"/>
  <c r="J9" i="81"/>
  <c r="AZ8" i="81"/>
  <c r="AX8" i="81"/>
  <c r="J8" i="81"/>
  <c r="AZ7" i="81"/>
  <c r="AX7" i="81"/>
  <c r="J7" i="81"/>
  <c r="AZ6" i="81"/>
  <c r="AX6" i="81"/>
  <c r="J6" i="81"/>
  <c r="AZ5" i="81"/>
  <c r="AX5" i="81"/>
  <c r="J5" i="81"/>
  <c r="AZ4" i="81"/>
  <c r="AX4" i="81"/>
  <c r="J4" i="81"/>
  <c r="AZ3" i="81"/>
  <c r="AX3" i="81"/>
  <c r="J3" i="81"/>
  <c r="AZ2" i="81"/>
  <c r="AX2" i="81"/>
  <c r="J2" i="81"/>
  <c r="J14" i="81"/>
  <c r="U10" i="1"/>
  <c r="U9" i="1"/>
  <c r="U8" i="1"/>
  <c r="U7" i="1"/>
  <c r="U6" i="1"/>
  <c r="U5" i="1"/>
  <c r="U4" i="1"/>
  <c r="U3" i="1"/>
  <c r="U2" i="1"/>
  <c r="AW14" i="79"/>
  <c r="AU14" i="79"/>
  <c r="AT14" i="79"/>
  <c r="AR14" i="79"/>
  <c r="AQ14" i="79"/>
  <c r="AO14" i="79"/>
  <c r="AN14" i="79"/>
  <c r="AL14" i="79"/>
  <c r="AK14" i="79"/>
  <c r="AI14" i="79"/>
  <c r="AH14" i="79"/>
  <c r="AF14" i="79"/>
  <c r="AE14" i="79"/>
  <c r="AC14" i="79"/>
  <c r="AB14" i="79"/>
  <c r="Z14" i="79"/>
  <c r="Y14" i="79"/>
  <c r="W14" i="79"/>
  <c r="V14" i="79"/>
  <c r="T14" i="79"/>
  <c r="S14" i="79"/>
  <c r="Q14" i="79"/>
  <c r="P14" i="79"/>
  <c r="AZ14" i="79"/>
  <c r="N14" i="79"/>
  <c r="AX14" i="79"/>
  <c r="I14" i="79"/>
  <c r="G14" i="79"/>
  <c r="F14" i="79"/>
  <c r="E14" i="79"/>
  <c r="D14" i="79"/>
  <c r="C14" i="79"/>
  <c r="AZ13" i="79"/>
  <c r="AX13" i="79"/>
  <c r="J13" i="79"/>
  <c r="AZ12" i="79"/>
  <c r="AX12" i="79"/>
  <c r="J12" i="79"/>
  <c r="AZ11" i="79"/>
  <c r="AX11" i="79"/>
  <c r="J11" i="79"/>
  <c r="AZ10" i="79"/>
  <c r="AX10" i="79"/>
  <c r="J10" i="79"/>
  <c r="AZ9" i="79"/>
  <c r="AX9" i="79"/>
  <c r="J9" i="79"/>
  <c r="AZ8" i="79"/>
  <c r="AX8" i="79"/>
  <c r="J8" i="79"/>
  <c r="AZ7" i="79"/>
  <c r="AX7" i="79"/>
  <c r="J7" i="79"/>
  <c r="AZ6" i="79"/>
  <c r="AX6" i="79"/>
  <c r="J6" i="79"/>
  <c r="AZ5" i="79"/>
  <c r="AX5" i="79"/>
  <c r="J5" i="79"/>
  <c r="AZ4" i="79"/>
  <c r="AX4" i="79"/>
  <c r="J4" i="79"/>
  <c r="AZ3" i="79"/>
  <c r="AX3" i="79"/>
  <c r="J3" i="79"/>
  <c r="AZ2" i="79"/>
  <c r="AX2" i="79"/>
  <c r="J2" i="79"/>
  <c r="J14" i="79"/>
  <c r="AW14" i="80"/>
  <c r="AU14" i="80"/>
  <c r="AT14" i="80"/>
  <c r="AR14" i="80"/>
  <c r="AQ14" i="80"/>
  <c r="AO14" i="80"/>
  <c r="AN14" i="80"/>
  <c r="AL14" i="80"/>
  <c r="AK14" i="80"/>
  <c r="AI14" i="80"/>
  <c r="AH14" i="80"/>
  <c r="AF14" i="80"/>
  <c r="AE14" i="80"/>
  <c r="AC14" i="80"/>
  <c r="AB14" i="80"/>
  <c r="Z14" i="80"/>
  <c r="Y14" i="80"/>
  <c r="W14" i="80"/>
  <c r="V14" i="80"/>
  <c r="T14" i="80"/>
  <c r="S14" i="80"/>
  <c r="Q14" i="80"/>
  <c r="P14" i="80"/>
  <c r="AZ14" i="80"/>
  <c r="N14" i="80"/>
  <c r="AX14" i="80"/>
  <c r="I14" i="80"/>
  <c r="G14" i="80"/>
  <c r="F14" i="80"/>
  <c r="E14" i="80"/>
  <c r="D14" i="80"/>
  <c r="C14" i="80"/>
  <c r="AZ13" i="80"/>
  <c r="AX13" i="80"/>
  <c r="J13" i="80"/>
  <c r="AZ12" i="80"/>
  <c r="AX12" i="80"/>
  <c r="J12" i="80"/>
  <c r="AZ11" i="80"/>
  <c r="AX11" i="80"/>
  <c r="J11" i="80"/>
  <c r="AZ10" i="80"/>
  <c r="AX10" i="80"/>
  <c r="J10" i="80"/>
  <c r="AZ9" i="80"/>
  <c r="AX9" i="80"/>
  <c r="J9" i="80"/>
  <c r="AZ8" i="80"/>
  <c r="AX8" i="80"/>
  <c r="J8" i="80"/>
  <c r="AZ7" i="80"/>
  <c r="AX7" i="80"/>
  <c r="J7" i="80"/>
  <c r="AZ6" i="80"/>
  <c r="AX6" i="80"/>
  <c r="J6" i="80"/>
  <c r="AZ5" i="80"/>
  <c r="AX5" i="80"/>
  <c r="J5" i="80"/>
  <c r="AZ4" i="80"/>
  <c r="AX4" i="80"/>
  <c r="J4" i="80"/>
  <c r="AZ3" i="80"/>
  <c r="AX3" i="80"/>
  <c r="J3" i="80"/>
  <c r="AZ2" i="80"/>
  <c r="AX2" i="80"/>
  <c r="J2" i="80"/>
  <c r="J14" i="80"/>
  <c r="AW14" i="70"/>
  <c r="AU14" i="70"/>
  <c r="AT14" i="70"/>
  <c r="AR14" i="70"/>
  <c r="AQ14" i="70"/>
  <c r="AO14" i="70"/>
  <c r="AN14" i="70"/>
  <c r="AK14" i="70"/>
  <c r="AI14" i="70"/>
  <c r="AH14" i="70"/>
  <c r="AF14" i="70"/>
  <c r="AE14" i="70"/>
  <c r="AC14" i="70"/>
  <c r="AB14" i="70"/>
  <c r="Z14" i="70"/>
  <c r="Y14" i="70"/>
  <c r="W14" i="70"/>
  <c r="V14" i="70"/>
  <c r="T14" i="70"/>
  <c r="S14" i="70"/>
  <c r="Q14" i="70"/>
  <c r="P14" i="70"/>
  <c r="N14" i="70"/>
  <c r="I14" i="70"/>
  <c r="G14" i="70"/>
  <c r="F14" i="70"/>
  <c r="E14" i="70"/>
  <c r="D14" i="70"/>
  <c r="C14" i="70"/>
  <c r="AZ13" i="70"/>
  <c r="AX13" i="70"/>
  <c r="J13" i="70"/>
  <c r="AZ12" i="70"/>
  <c r="AX12" i="70"/>
  <c r="J12" i="70"/>
  <c r="AZ11" i="70"/>
  <c r="AX11" i="70"/>
  <c r="J11" i="70"/>
  <c r="AZ10" i="70"/>
  <c r="AX10" i="70"/>
  <c r="J10" i="70"/>
  <c r="AZ9" i="70"/>
  <c r="AX9" i="70"/>
  <c r="J9" i="70"/>
  <c r="AZ8" i="70"/>
  <c r="AX8" i="70"/>
  <c r="J8" i="70"/>
  <c r="AZ7" i="70"/>
  <c r="AX7" i="70"/>
  <c r="J7" i="70"/>
  <c r="AZ6" i="70"/>
  <c r="AX6" i="70"/>
  <c r="J6" i="70"/>
  <c r="AZ5" i="70"/>
  <c r="AL5" i="70"/>
  <c r="AL14" i="70"/>
  <c r="J5" i="70"/>
  <c r="AZ4" i="70"/>
  <c r="AX4" i="70"/>
  <c r="J4" i="70"/>
  <c r="AZ3" i="70"/>
  <c r="AX3" i="70"/>
  <c r="J3" i="70"/>
  <c r="AZ2" i="70"/>
  <c r="AX2" i="70"/>
  <c r="J2" i="70"/>
  <c r="J14" i="70"/>
  <c r="AX5" i="70"/>
  <c r="AZ14" i="70"/>
  <c r="AX14" i="70"/>
  <c r="AW14" i="69"/>
  <c r="AU14" i="69"/>
  <c r="AT14" i="69"/>
  <c r="AR14" i="69"/>
  <c r="AQ14" i="69"/>
  <c r="AO14" i="69"/>
  <c r="AN14" i="69"/>
  <c r="AL14" i="69"/>
  <c r="AK14" i="69"/>
  <c r="AI14" i="69"/>
  <c r="AH14" i="69"/>
  <c r="AF14" i="69"/>
  <c r="AE14" i="69"/>
  <c r="AC14" i="69"/>
  <c r="AB14" i="69"/>
  <c r="Z14" i="69"/>
  <c r="Y14" i="69"/>
  <c r="W14" i="69"/>
  <c r="V14" i="69"/>
  <c r="T14" i="69"/>
  <c r="S14" i="69"/>
  <c r="Q14" i="69"/>
  <c r="P14" i="69"/>
  <c r="AZ14" i="69"/>
  <c r="N14" i="69"/>
  <c r="AX14" i="69"/>
  <c r="I14" i="69"/>
  <c r="G14" i="69"/>
  <c r="F14" i="69"/>
  <c r="E14" i="69"/>
  <c r="D14" i="69"/>
  <c r="C14" i="69"/>
  <c r="AZ13" i="69"/>
  <c r="AX13" i="69"/>
  <c r="J13" i="69"/>
  <c r="AZ12" i="69"/>
  <c r="AX12" i="69"/>
  <c r="J12" i="69"/>
  <c r="AZ11" i="69"/>
  <c r="AX11" i="69"/>
  <c r="J11" i="69"/>
  <c r="AZ10" i="69"/>
  <c r="AX10" i="69"/>
  <c r="J10" i="69"/>
  <c r="AZ9" i="69"/>
  <c r="AX9" i="69"/>
  <c r="J9" i="69"/>
  <c r="AZ8" i="69"/>
  <c r="AX8" i="69"/>
  <c r="J8" i="69"/>
  <c r="AZ7" i="69"/>
  <c r="AX7" i="69"/>
  <c r="J7" i="69"/>
  <c r="AZ6" i="69"/>
  <c r="AX6" i="69"/>
  <c r="J6" i="69"/>
  <c r="AZ5" i="69"/>
  <c r="AX5" i="69"/>
  <c r="J5" i="69"/>
  <c r="AZ4" i="69"/>
  <c r="AX4" i="69"/>
  <c r="J4" i="69"/>
  <c r="AZ3" i="69"/>
  <c r="AX3" i="69"/>
  <c r="J3" i="69"/>
  <c r="AZ2" i="69"/>
  <c r="AX2" i="69"/>
  <c r="J2" i="69"/>
  <c r="J14" i="69"/>
  <c r="T634" i="1"/>
  <c r="R634" i="1"/>
  <c r="Q634" i="1"/>
  <c r="P634" i="1"/>
  <c r="O634" i="1"/>
  <c r="N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AW14" i="117"/>
  <c r="AU14" i="117"/>
  <c r="AT14" i="117"/>
  <c r="AR14" i="117"/>
  <c r="AQ14" i="117"/>
  <c r="AO14" i="117"/>
  <c r="AN14" i="117"/>
  <c r="AL14" i="117"/>
  <c r="AK14" i="117"/>
  <c r="AI14" i="117"/>
  <c r="AH14" i="117"/>
  <c r="AF14" i="117"/>
  <c r="AE14" i="117"/>
  <c r="AC14" i="117"/>
  <c r="AB14" i="117"/>
  <c r="Z14" i="117"/>
  <c r="Y14" i="117"/>
  <c r="W14" i="117"/>
  <c r="V14" i="117"/>
  <c r="T14" i="117"/>
  <c r="S14" i="117"/>
  <c r="Q14" i="117"/>
  <c r="P14" i="117"/>
  <c r="AZ14" i="117"/>
  <c r="N14" i="117"/>
  <c r="AX14" i="117"/>
  <c r="I14" i="117"/>
  <c r="G14" i="117"/>
  <c r="F14" i="117"/>
  <c r="E14" i="117"/>
  <c r="D14" i="117"/>
  <c r="C14" i="117"/>
  <c r="AZ13" i="117"/>
  <c r="AX13" i="117"/>
  <c r="J13" i="117"/>
  <c r="AZ12" i="117"/>
  <c r="AX12" i="117"/>
  <c r="J12" i="117"/>
  <c r="AZ11" i="117"/>
  <c r="AX11" i="117"/>
  <c r="J11" i="117"/>
  <c r="AZ10" i="117"/>
  <c r="AX10" i="117"/>
  <c r="J10" i="117"/>
  <c r="AZ9" i="117"/>
  <c r="AX9" i="117"/>
  <c r="J9" i="117"/>
  <c r="AZ8" i="117"/>
  <c r="AX8" i="117"/>
  <c r="J8" i="117"/>
  <c r="AZ7" i="117"/>
  <c r="AX7" i="117"/>
  <c r="J7" i="117"/>
  <c r="AZ6" i="117"/>
  <c r="AX6" i="117"/>
  <c r="J6" i="117"/>
  <c r="AZ5" i="117"/>
  <c r="AX5" i="117"/>
  <c r="J5" i="117"/>
  <c r="AZ4" i="117"/>
  <c r="AX4" i="117"/>
  <c r="J4" i="117"/>
  <c r="AZ3" i="117"/>
  <c r="AX3" i="117"/>
  <c r="J3" i="117"/>
  <c r="AZ2" i="117"/>
  <c r="AX2" i="117"/>
  <c r="J2" i="117"/>
  <c r="J14" i="117"/>
  <c r="U634" i="1"/>
  <c r="AW14" i="68"/>
  <c r="AU14" i="68"/>
  <c r="AT14" i="68"/>
  <c r="AR14" i="68"/>
  <c r="AQ14" i="68"/>
  <c r="AO14" i="68"/>
  <c r="AN14" i="68"/>
  <c r="AL14" i="68"/>
  <c r="AK14" i="68"/>
  <c r="AI14" i="68"/>
  <c r="AH14" i="68"/>
  <c r="AF14" i="68"/>
  <c r="AE14" i="68"/>
  <c r="AC14" i="68"/>
  <c r="AB14" i="68"/>
  <c r="Z14" i="68"/>
  <c r="Y14" i="68"/>
  <c r="W14" i="68"/>
  <c r="V14" i="68"/>
  <c r="S14" i="68"/>
  <c r="Q14" i="68"/>
  <c r="P14" i="68"/>
  <c r="AZ14" i="68"/>
  <c r="N14" i="68"/>
  <c r="I14" i="68"/>
  <c r="G14" i="68"/>
  <c r="F14" i="68"/>
  <c r="E14" i="68"/>
  <c r="D14" i="68"/>
  <c r="C14" i="68"/>
  <c r="AZ13" i="68"/>
  <c r="AX13" i="68"/>
  <c r="J13" i="68"/>
  <c r="AZ12" i="68"/>
  <c r="T12" i="68"/>
  <c r="T14" i="68"/>
  <c r="J12" i="68"/>
  <c r="AZ11" i="68"/>
  <c r="AX11" i="68"/>
  <c r="J11" i="68"/>
  <c r="AZ10" i="68"/>
  <c r="AX10" i="68"/>
  <c r="J10" i="68"/>
  <c r="AZ9" i="68"/>
  <c r="AX9" i="68"/>
  <c r="J9" i="68"/>
  <c r="AZ8" i="68"/>
  <c r="AX8" i="68"/>
  <c r="J8" i="68"/>
  <c r="AZ7" i="68"/>
  <c r="AX7" i="68"/>
  <c r="J7" i="68"/>
  <c r="AZ6" i="68"/>
  <c r="AX6" i="68"/>
  <c r="J6" i="68"/>
  <c r="AZ5" i="68"/>
  <c r="AX5" i="68"/>
  <c r="J5" i="68"/>
  <c r="AZ4" i="68"/>
  <c r="AX4" i="68"/>
  <c r="J4" i="68"/>
  <c r="AZ3" i="68"/>
  <c r="AX3" i="68"/>
  <c r="J3" i="68"/>
  <c r="AZ2" i="68"/>
  <c r="AX2" i="68"/>
  <c r="J2" i="68"/>
  <c r="J14" i="68"/>
  <c r="AX14" i="68"/>
  <c r="AX12" i="68"/>
  <c r="AW14" i="66"/>
  <c r="AU14" i="66"/>
  <c r="AT14" i="66"/>
  <c r="AR14" i="66"/>
  <c r="AQ14" i="66"/>
  <c r="AO14" i="66"/>
  <c r="AN14" i="66"/>
  <c r="AL14" i="66"/>
  <c r="AK14" i="66"/>
  <c r="AI14" i="66"/>
  <c r="AH14" i="66"/>
  <c r="AF14" i="66"/>
  <c r="AE14" i="66"/>
  <c r="AC14" i="66"/>
  <c r="AB14" i="66"/>
  <c r="Z14" i="66"/>
  <c r="Y14" i="66"/>
  <c r="W14" i="66"/>
  <c r="V14" i="66"/>
  <c r="T14" i="66"/>
  <c r="S14" i="66"/>
  <c r="Q14" i="66"/>
  <c r="P14" i="66"/>
  <c r="N14" i="66"/>
  <c r="I14" i="66"/>
  <c r="G14" i="66"/>
  <c r="F14" i="66"/>
  <c r="E14" i="66"/>
  <c r="D14" i="66"/>
  <c r="C14" i="66"/>
  <c r="AZ13" i="66"/>
  <c r="AX13" i="66"/>
  <c r="J13" i="66"/>
  <c r="AZ12" i="66"/>
  <c r="AX12" i="66"/>
  <c r="J12" i="66"/>
  <c r="AZ11" i="66"/>
  <c r="AX11" i="66"/>
  <c r="J11" i="66"/>
  <c r="AZ10" i="66"/>
  <c r="AX10" i="66"/>
  <c r="J10" i="66"/>
  <c r="AZ9" i="66"/>
  <c r="AX9" i="66"/>
  <c r="J9" i="66"/>
  <c r="AZ8" i="66"/>
  <c r="AX8" i="66"/>
  <c r="J8" i="66"/>
  <c r="AZ7" i="66"/>
  <c r="AX7" i="66"/>
  <c r="J7" i="66"/>
  <c r="AZ6" i="66"/>
  <c r="AX6" i="66"/>
  <c r="J6" i="66"/>
  <c r="AZ5" i="66"/>
  <c r="AX5" i="66"/>
  <c r="J5" i="66"/>
  <c r="AZ4" i="66"/>
  <c r="AX4" i="66"/>
  <c r="J4" i="66"/>
  <c r="AZ3" i="66"/>
  <c r="AX3" i="66"/>
  <c r="AX14" i="66"/>
  <c r="J3" i="66"/>
  <c r="AZ2" i="66"/>
  <c r="AX2" i="66"/>
  <c r="J2" i="66"/>
  <c r="AZ14" i="66"/>
  <c r="J14" i="66"/>
  <c r="AL10" i="72"/>
  <c r="AJ10" i="72"/>
  <c r="AI10" i="72"/>
  <c r="AG10" i="72"/>
  <c r="AF10" i="72"/>
  <c r="AD10" i="72"/>
  <c r="AC10" i="72"/>
  <c r="AA10" i="72"/>
  <c r="Z10" i="72"/>
  <c r="X10" i="72"/>
  <c r="W10" i="72"/>
  <c r="U10" i="72"/>
  <c r="T10" i="72"/>
  <c r="R10" i="72"/>
  <c r="Q10" i="72"/>
  <c r="AO10" i="72"/>
  <c r="O10" i="72"/>
  <c r="AM10" i="72"/>
  <c r="I10" i="72"/>
  <c r="G10" i="72"/>
  <c r="F10" i="72"/>
  <c r="E10" i="72"/>
  <c r="D10" i="72"/>
  <c r="J10" i="72"/>
  <c r="C10" i="72"/>
  <c r="AO9" i="72"/>
  <c r="AM9" i="72"/>
  <c r="J9" i="72"/>
  <c r="AO8" i="72"/>
  <c r="AM8" i="72"/>
  <c r="J8" i="72"/>
  <c r="AO7" i="72"/>
  <c r="AM7" i="72"/>
  <c r="J7" i="72"/>
  <c r="AO6" i="72"/>
  <c r="AM6" i="72"/>
  <c r="J6" i="72"/>
  <c r="AO5" i="72"/>
  <c r="AM5" i="72"/>
  <c r="J5" i="72"/>
  <c r="AO4" i="72"/>
  <c r="AM4" i="72"/>
  <c r="J4" i="72"/>
  <c r="AO3" i="72"/>
  <c r="AM3" i="72"/>
  <c r="J3" i="72"/>
  <c r="AO2" i="72"/>
  <c r="AM2" i="72"/>
  <c r="J2" i="72"/>
  <c r="AH8" i="73"/>
  <c r="AF8" i="73"/>
  <c r="AE8" i="73"/>
  <c r="AC8" i="73"/>
  <c r="AB8" i="73"/>
  <c r="Z8" i="73"/>
  <c r="Y8" i="73"/>
  <c r="W8" i="73"/>
  <c r="V8" i="73"/>
  <c r="T8" i="73"/>
  <c r="S8" i="73"/>
  <c r="Q8" i="73"/>
  <c r="P8" i="73"/>
  <c r="N8" i="73"/>
  <c r="I8" i="73"/>
  <c r="G8" i="73"/>
  <c r="F8" i="73"/>
  <c r="E8" i="73"/>
  <c r="D8" i="73"/>
  <c r="J8" i="73"/>
  <c r="C8" i="73"/>
  <c r="AH7" i="73"/>
  <c r="AF7" i="73"/>
  <c r="J7" i="73"/>
  <c r="AH6" i="73"/>
  <c r="AF6" i="73"/>
  <c r="J6" i="73"/>
  <c r="AH5" i="73"/>
  <c r="AF5" i="73"/>
  <c r="J5" i="73"/>
  <c r="AH4" i="73"/>
  <c r="AF4" i="73"/>
  <c r="J4" i="73"/>
  <c r="AH3" i="73"/>
  <c r="AF3" i="73"/>
  <c r="J3" i="73"/>
  <c r="AH2" i="73"/>
  <c r="AF2" i="73"/>
  <c r="J2" i="73"/>
  <c r="T620" i="1"/>
  <c r="R620" i="1"/>
  <c r="Q620" i="1"/>
  <c r="P620" i="1"/>
  <c r="O620" i="1"/>
  <c r="N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T606" i="1"/>
  <c r="R606" i="1"/>
  <c r="Q606" i="1"/>
  <c r="P606" i="1"/>
  <c r="O606" i="1"/>
  <c r="N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AW14" i="116"/>
  <c r="AU14" i="116"/>
  <c r="AT14" i="116"/>
  <c r="AR14" i="116"/>
  <c r="AQ14" i="116"/>
  <c r="AO14" i="116"/>
  <c r="AN14" i="116"/>
  <c r="AL14" i="116"/>
  <c r="AK14" i="116"/>
  <c r="AI14" i="116"/>
  <c r="AH14" i="116"/>
  <c r="AF14" i="116"/>
  <c r="AE14" i="116"/>
  <c r="AC14" i="116"/>
  <c r="AB14" i="116"/>
  <c r="Z14" i="116"/>
  <c r="Y14" i="116"/>
  <c r="W14" i="116"/>
  <c r="V14" i="116"/>
  <c r="T14" i="116"/>
  <c r="S14" i="116"/>
  <c r="Q14" i="116"/>
  <c r="P14" i="116"/>
  <c r="N14" i="116"/>
  <c r="I14" i="116"/>
  <c r="G14" i="116"/>
  <c r="F14" i="116"/>
  <c r="E14" i="116"/>
  <c r="D14" i="116"/>
  <c r="C14" i="116"/>
  <c r="AZ13" i="116"/>
  <c r="AX13" i="116"/>
  <c r="J13" i="116"/>
  <c r="AZ12" i="116"/>
  <c r="AX12" i="116"/>
  <c r="J12" i="116"/>
  <c r="AZ11" i="116"/>
  <c r="AX11" i="116"/>
  <c r="J11" i="116"/>
  <c r="AZ10" i="116"/>
  <c r="AX10" i="116"/>
  <c r="J10" i="116"/>
  <c r="AZ9" i="116"/>
  <c r="AX9" i="116"/>
  <c r="J9" i="116"/>
  <c r="AZ8" i="116"/>
  <c r="AX8" i="116"/>
  <c r="J8" i="116"/>
  <c r="AZ7" i="116"/>
  <c r="AX7" i="116"/>
  <c r="J7" i="116"/>
  <c r="AZ6" i="116"/>
  <c r="AX6" i="116"/>
  <c r="J6" i="116"/>
  <c r="AZ5" i="116"/>
  <c r="AX5" i="116"/>
  <c r="J5" i="116"/>
  <c r="AZ4" i="116"/>
  <c r="AX4" i="116"/>
  <c r="J4" i="116"/>
  <c r="AZ3" i="116"/>
  <c r="AX3" i="116"/>
  <c r="J3" i="116"/>
  <c r="AZ2" i="116"/>
  <c r="AZ14" i="116"/>
  <c r="AX2" i="116"/>
  <c r="AX14" i="116"/>
  <c r="J2" i="116"/>
  <c r="J14" i="116"/>
  <c r="U606" i="1"/>
  <c r="U620" i="1"/>
  <c r="I662" i="1"/>
  <c r="G662" i="1"/>
  <c r="F662" i="1"/>
  <c r="E662" i="1"/>
  <c r="D662" i="1"/>
  <c r="C662" i="1"/>
  <c r="J660" i="1"/>
  <c r="J659" i="1"/>
  <c r="J658" i="1"/>
  <c r="J657" i="1"/>
  <c r="J656" i="1"/>
  <c r="J655" i="1"/>
  <c r="J654" i="1"/>
  <c r="J653" i="1"/>
  <c r="J652" i="1"/>
  <c r="J651" i="1"/>
  <c r="J650" i="1"/>
  <c r="I14" i="115"/>
  <c r="G14" i="115"/>
  <c r="F14" i="115"/>
  <c r="E14" i="115"/>
  <c r="D14" i="115"/>
  <c r="C14" i="115"/>
  <c r="AT13" i="115"/>
  <c r="AR13" i="115"/>
  <c r="AQ13" i="115"/>
  <c r="AO13" i="115"/>
  <c r="AN13" i="115"/>
  <c r="AL13" i="115"/>
  <c r="AK13" i="115"/>
  <c r="AI13" i="115"/>
  <c r="AH13" i="115"/>
  <c r="AF13" i="115"/>
  <c r="AE13" i="115"/>
  <c r="AC13" i="115"/>
  <c r="AB13" i="115"/>
  <c r="Z13" i="115"/>
  <c r="Y13" i="115"/>
  <c r="W13" i="115"/>
  <c r="V13" i="115"/>
  <c r="T13" i="115"/>
  <c r="S13" i="115"/>
  <c r="Q13" i="115"/>
  <c r="P13" i="115"/>
  <c r="N13" i="115"/>
  <c r="AW12" i="115"/>
  <c r="AU12" i="115"/>
  <c r="J12" i="115"/>
  <c r="AW11" i="115"/>
  <c r="AU11" i="115"/>
  <c r="J11" i="115"/>
  <c r="AW10" i="115"/>
  <c r="AU10" i="115"/>
  <c r="J10" i="115"/>
  <c r="AW9" i="115"/>
  <c r="AU9" i="115"/>
  <c r="J9" i="115"/>
  <c r="AW8" i="115"/>
  <c r="AU8" i="115"/>
  <c r="J8" i="115"/>
  <c r="AW7" i="115"/>
  <c r="AU7" i="115"/>
  <c r="J7" i="115"/>
  <c r="AW6" i="115"/>
  <c r="AU6" i="115"/>
  <c r="J6" i="115"/>
  <c r="AW5" i="115"/>
  <c r="AU5" i="115"/>
  <c r="J5" i="115"/>
  <c r="AW4" i="115"/>
  <c r="AU4" i="115"/>
  <c r="J4" i="115"/>
  <c r="AW3" i="115"/>
  <c r="AU3" i="115"/>
  <c r="J3" i="115"/>
  <c r="AW2" i="115"/>
  <c r="AW13" i="115"/>
  <c r="AU2" i="115"/>
  <c r="AU13" i="115"/>
  <c r="J2" i="115"/>
  <c r="J14" i="115"/>
  <c r="J662" i="1"/>
  <c r="I648" i="1"/>
  <c r="G648" i="1"/>
  <c r="F648" i="1"/>
  <c r="E648" i="1"/>
  <c r="D648" i="1"/>
  <c r="C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AW14" i="114"/>
  <c r="AU14" i="114"/>
  <c r="AT14" i="114"/>
  <c r="AR14" i="114"/>
  <c r="AQ14" i="114"/>
  <c r="AO14" i="114"/>
  <c r="AN14" i="114"/>
  <c r="AL14" i="114"/>
  <c r="AK14" i="114"/>
  <c r="AI14" i="114"/>
  <c r="AH14" i="114"/>
  <c r="AF14" i="114"/>
  <c r="AE14" i="114"/>
  <c r="AC14" i="114"/>
  <c r="AB14" i="114"/>
  <c r="Z14" i="114"/>
  <c r="Y14" i="114"/>
  <c r="W14" i="114"/>
  <c r="V14" i="114"/>
  <c r="T14" i="114"/>
  <c r="S14" i="114"/>
  <c r="Q14" i="114"/>
  <c r="P14" i="114"/>
  <c r="N14" i="114"/>
  <c r="I14" i="114"/>
  <c r="G14" i="114"/>
  <c r="F14" i="114"/>
  <c r="E14" i="114"/>
  <c r="D14" i="114"/>
  <c r="C14" i="114"/>
  <c r="AZ13" i="114"/>
  <c r="AX13" i="114"/>
  <c r="J13" i="114"/>
  <c r="AZ12" i="114"/>
  <c r="AX12" i="114"/>
  <c r="J12" i="114"/>
  <c r="AZ11" i="114"/>
  <c r="AX11" i="114"/>
  <c r="J11" i="114"/>
  <c r="AZ10" i="114"/>
  <c r="AX10" i="114"/>
  <c r="J10" i="114"/>
  <c r="AZ9" i="114"/>
  <c r="AX9" i="114"/>
  <c r="J9" i="114"/>
  <c r="AZ8" i="114"/>
  <c r="AX8" i="114"/>
  <c r="J8" i="114"/>
  <c r="AZ7" i="114"/>
  <c r="AX7" i="114"/>
  <c r="J7" i="114"/>
  <c r="AZ6" i="114"/>
  <c r="AX6" i="114"/>
  <c r="J6" i="114"/>
  <c r="AZ5" i="114"/>
  <c r="AX5" i="114"/>
  <c r="J5" i="114"/>
  <c r="AZ4" i="114"/>
  <c r="AX4" i="114"/>
  <c r="J4" i="114"/>
  <c r="AZ3" i="114"/>
  <c r="AX3" i="114"/>
  <c r="J3" i="114"/>
  <c r="AZ2" i="114"/>
  <c r="AZ14" i="114"/>
  <c r="AX2" i="114"/>
  <c r="AX14" i="114"/>
  <c r="J2" i="114"/>
  <c r="J14" i="114"/>
  <c r="J648" i="1"/>
  <c r="I634" i="1"/>
  <c r="G634" i="1"/>
  <c r="F634" i="1"/>
  <c r="E634" i="1"/>
  <c r="D634" i="1"/>
  <c r="C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AW14" i="113"/>
  <c r="AU14" i="113"/>
  <c r="AT14" i="113"/>
  <c r="AR14" i="113"/>
  <c r="AQ14" i="113"/>
  <c r="AO14" i="113"/>
  <c r="AN14" i="113"/>
  <c r="AL14" i="113"/>
  <c r="AK14" i="113"/>
  <c r="AI14" i="113"/>
  <c r="AH14" i="113"/>
  <c r="AF14" i="113"/>
  <c r="AE14" i="113"/>
  <c r="AC14" i="113"/>
  <c r="AB14" i="113"/>
  <c r="Z14" i="113"/>
  <c r="Y14" i="113"/>
  <c r="W14" i="113"/>
  <c r="V14" i="113"/>
  <c r="T14" i="113"/>
  <c r="S14" i="113"/>
  <c r="Q14" i="113"/>
  <c r="P14" i="113"/>
  <c r="N14" i="113"/>
  <c r="I14" i="113"/>
  <c r="G14" i="113"/>
  <c r="F14" i="113"/>
  <c r="E14" i="113"/>
  <c r="D14" i="113"/>
  <c r="C14" i="113"/>
  <c r="AZ13" i="113"/>
  <c r="AX13" i="113"/>
  <c r="J13" i="113"/>
  <c r="AZ12" i="113"/>
  <c r="AX12" i="113"/>
  <c r="J12" i="113"/>
  <c r="AZ11" i="113"/>
  <c r="AX11" i="113"/>
  <c r="J11" i="113"/>
  <c r="AZ10" i="113"/>
  <c r="AX10" i="113"/>
  <c r="J10" i="113"/>
  <c r="AZ9" i="113"/>
  <c r="AX9" i="113"/>
  <c r="J9" i="113"/>
  <c r="AZ8" i="113"/>
  <c r="AX8" i="113"/>
  <c r="J8" i="113"/>
  <c r="AZ7" i="113"/>
  <c r="AX7" i="113"/>
  <c r="J7" i="113"/>
  <c r="AZ6" i="113"/>
  <c r="AX6" i="113"/>
  <c r="J6" i="113"/>
  <c r="AZ5" i="113"/>
  <c r="AX5" i="113"/>
  <c r="J5" i="113"/>
  <c r="AZ4" i="113"/>
  <c r="AX4" i="113"/>
  <c r="J4" i="113"/>
  <c r="AZ3" i="113"/>
  <c r="AX3" i="113"/>
  <c r="J3" i="113"/>
  <c r="AZ2" i="113"/>
  <c r="AZ14" i="113"/>
  <c r="AX2" i="113"/>
  <c r="AX14" i="113"/>
  <c r="J2" i="113"/>
  <c r="J14" i="113"/>
  <c r="J634" i="1"/>
  <c r="I620" i="1"/>
  <c r="G620" i="1"/>
  <c r="F620" i="1"/>
  <c r="E620" i="1"/>
  <c r="D620" i="1"/>
  <c r="C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AW14" i="112"/>
  <c r="AU14" i="112"/>
  <c r="AT14" i="112"/>
  <c r="AR14" i="112"/>
  <c r="AQ14" i="112"/>
  <c r="AO14" i="112"/>
  <c r="AN14" i="112"/>
  <c r="AL14" i="112"/>
  <c r="AK14" i="112"/>
  <c r="AI14" i="112"/>
  <c r="AH14" i="112"/>
  <c r="AF14" i="112"/>
  <c r="AE14" i="112"/>
  <c r="AC14" i="112"/>
  <c r="AB14" i="112"/>
  <c r="Z14" i="112"/>
  <c r="Y14" i="112"/>
  <c r="W14" i="112"/>
  <c r="V14" i="112"/>
  <c r="T14" i="112"/>
  <c r="S14" i="112"/>
  <c r="Q14" i="112"/>
  <c r="P14" i="112"/>
  <c r="N14" i="112"/>
  <c r="I14" i="112"/>
  <c r="G14" i="112"/>
  <c r="F14" i="112"/>
  <c r="E14" i="112"/>
  <c r="D14" i="112"/>
  <c r="C14" i="112"/>
  <c r="AZ13" i="112"/>
  <c r="AX13" i="112"/>
  <c r="J13" i="112"/>
  <c r="AZ12" i="112"/>
  <c r="AX12" i="112"/>
  <c r="J12" i="112"/>
  <c r="AZ11" i="112"/>
  <c r="AX11" i="112"/>
  <c r="J11" i="112"/>
  <c r="AZ10" i="112"/>
  <c r="AX10" i="112"/>
  <c r="J10" i="112"/>
  <c r="AZ9" i="112"/>
  <c r="AX9" i="112"/>
  <c r="J9" i="112"/>
  <c r="AZ8" i="112"/>
  <c r="AX8" i="112"/>
  <c r="J8" i="112"/>
  <c r="AZ7" i="112"/>
  <c r="AX7" i="112"/>
  <c r="J7" i="112"/>
  <c r="AZ6" i="112"/>
  <c r="AX6" i="112"/>
  <c r="J6" i="112"/>
  <c r="AZ5" i="112"/>
  <c r="AX5" i="112"/>
  <c r="J5" i="112"/>
  <c r="AZ4" i="112"/>
  <c r="AX4" i="112"/>
  <c r="J4" i="112"/>
  <c r="AZ3" i="112"/>
  <c r="AX3" i="112"/>
  <c r="J3" i="112"/>
  <c r="AZ2" i="112"/>
  <c r="AZ14" i="112"/>
  <c r="AX2" i="112"/>
  <c r="AX14" i="112"/>
  <c r="J2" i="112"/>
  <c r="J14" i="112"/>
  <c r="J620" i="1"/>
  <c r="I606" i="1"/>
  <c r="G606" i="1"/>
  <c r="F606" i="1"/>
  <c r="E606" i="1"/>
  <c r="D606" i="1"/>
  <c r="C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AW14" i="111"/>
  <c r="AU14" i="111"/>
  <c r="AT14" i="111"/>
  <c r="AR14" i="111"/>
  <c r="AQ14" i="111"/>
  <c r="AO14" i="111"/>
  <c r="AN14" i="111"/>
  <c r="AL14" i="111"/>
  <c r="AK14" i="111"/>
  <c r="AI14" i="111"/>
  <c r="AH14" i="111"/>
  <c r="AF14" i="111"/>
  <c r="AE14" i="111"/>
  <c r="AC14" i="111"/>
  <c r="AB14" i="111"/>
  <c r="Z14" i="111"/>
  <c r="Y14" i="111"/>
  <c r="W14" i="111"/>
  <c r="V14" i="111"/>
  <c r="T14" i="111"/>
  <c r="S14" i="111"/>
  <c r="Q14" i="111"/>
  <c r="P14" i="111"/>
  <c r="N14" i="111"/>
  <c r="I14" i="111"/>
  <c r="G14" i="111"/>
  <c r="F14" i="111"/>
  <c r="E14" i="111"/>
  <c r="D14" i="111"/>
  <c r="C14" i="111"/>
  <c r="AZ13" i="111"/>
  <c r="AX13" i="111"/>
  <c r="J13" i="111"/>
  <c r="AZ12" i="111"/>
  <c r="AX12" i="111"/>
  <c r="J12" i="111"/>
  <c r="AZ11" i="111"/>
  <c r="AX11" i="111"/>
  <c r="J11" i="111"/>
  <c r="AZ10" i="111"/>
  <c r="AX10" i="111"/>
  <c r="J10" i="111"/>
  <c r="AZ9" i="111"/>
  <c r="AX9" i="111"/>
  <c r="J9" i="111"/>
  <c r="AZ8" i="111"/>
  <c r="AX8" i="111"/>
  <c r="J8" i="111"/>
  <c r="AZ7" i="111"/>
  <c r="AX7" i="111"/>
  <c r="J7" i="111"/>
  <c r="AZ6" i="111"/>
  <c r="AX6" i="111"/>
  <c r="J6" i="111"/>
  <c r="AZ5" i="111"/>
  <c r="AX5" i="111"/>
  <c r="J5" i="111"/>
  <c r="AZ4" i="111"/>
  <c r="AX4" i="111"/>
  <c r="J4" i="111"/>
  <c r="AZ3" i="111"/>
  <c r="AX3" i="111"/>
  <c r="J3" i="111"/>
  <c r="AZ2" i="111"/>
  <c r="AZ14" i="111"/>
  <c r="AX2" i="111"/>
  <c r="AX14" i="111"/>
  <c r="J2" i="111"/>
  <c r="J14" i="111"/>
  <c r="J606" i="1"/>
  <c r="T588" i="1"/>
  <c r="R588" i="1"/>
  <c r="Q588" i="1"/>
  <c r="P588" i="1"/>
  <c r="O588" i="1"/>
  <c r="N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AW14" i="110"/>
  <c r="AU14" i="110"/>
  <c r="AT14" i="110"/>
  <c r="AR14" i="110"/>
  <c r="AQ14" i="110"/>
  <c r="AO14" i="110"/>
  <c r="AN14" i="110"/>
  <c r="AL14" i="110"/>
  <c r="AK14" i="110"/>
  <c r="AI14" i="110"/>
  <c r="AH14" i="110"/>
  <c r="AF14" i="110"/>
  <c r="AE14" i="110"/>
  <c r="AC14" i="110"/>
  <c r="AB14" i="110"/>
  <c r="Z14" i="110"/>
  <c r="Y14" i="110"/>
  <c r="W14" i="110"/>
  <c r="V14" i="110"/>
  <c r="T14" i="110"/>
  <c r="S14" i="110"/>
  <c r="Q14" i="110"/>
  <c r="P14" i="110"/>
  <c r="N14" i="110"/>
  <c r="I14" i="110"/>
  <c r="G14" i="110"/>
  <c r="F14" i="110"/>
  <c r="E14" i="110"/>
  <c r="D14" i="110"/>
  <c r="C14" i="110"/>
  <c r="AZ13" i="110"/>
  <c r="AX13" i="110"/>
  <c r="J13" i="110"/>
  <c r="AZ12" i="110"/>
  <c r="AX12" i="110"/>
  <c r="J12" i="110"/>
  <c r="AZ11" i="110"/>
  <c r="AX11" i="110"/>
  <c r="J11" i="110"/>
  <c r="AZ10" i="110"/>
  <c r="AX10" i="110"/>
  <c r="J10" i="110"/>
  <c r="AZ9" i="110"/>
  <c r="AX9" i="110"/>
  <c r="J9" i="110"/>
  <c r="AZ8" i="110"/>
  <c r="AX8" i="110"/>
  <c r="J8" i="110"/>
  <c r="AZ7" i="110"/>
  <c r="AX7" i="110"/>
  <c r="J7" i="110"/>
  <c r="AZ6" i="110"/>
  <c r="AX6" i="110"/>
  <c r="J6" i="110"/>
  <c r="AZ5" i="110"/>
  <c r="AX5" i="110"/>
  <c r="J5" i="110"/>
  <c r="AZ4" i="110"/>
  <c r="AX4" i="110"/>
  <c r="J4" i="110"/>
  <c r="AZ3" i="110"/>
  <c r="AX3" i="110"/>
  <c r="J3" i="110"/>
  <c r="AZ2" i="110"/>
  <c r="AZ14" i="110"/>
  <c r="AX2" i="110"/>
  <c r="AX14" i="110"/>
  <c r="J2" i="110"/>
  <c r="J14" i="110"/>
  <c r="U588" i="1"/>
  <c r="T574" i="1"/>
  <c r="R574" i="1"/>
  <c r="Q574" i="1"/>
  <c r="P574" i="1"/>
  <c r="O574" i="1"/>
  <c r="N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AW14" i="109"/>
  <c r="AU14" i="109"/>
  <c r="AT14" i="109"/>
  <c r="AR14" i="109"/>
  <c r="AQ14" i="109"/>
  <c r="AO14" i="109"/>
  <c r="AN14" i="109"/>
  <c r="AL14" i="109"/>
  <c r="AK14" i="109"/>
  <c r="AI14" i="109"/>
  <c r="AH14" i="109"/>
  <c r="AF14" i="109"/>
  <c r="AE14" i="109"/>
  <c r="AC14" i="109"/>
  <c r="AB14" i="109"/>
  <c r="Z14" i="109"/>
  <c r="Y14" i="109"/>
  <c r="W14" i="109"/>
  <c r="V14" i="109"/>
  <c r="T14" i="109"/>
  <c r="S14" i="109"/>
  <c r="Q14" i="109"/>
  <c r="P14" i="109"/>
  <c r="N14" i="109"/>
  <c r="I14" i="109"/>
  <c r="G14" i="109"/>
  <c r="F14" i="109"/>
  <c r="E14" i="109"/>
  <c r="D14" i="109"/>
  <c r="C14" i="109"/>
  <c r="AZ13" i="109"/>
  <c r="AX13" i="109"/>
  <c r="J13" i="109"/>
  <c r="AZ12" i="109"/>
  <c r="AX12" i="109"/>
  <c r="J12" i="109"/>
  <c r="AZ11" i="109"/>
  <c r="AX11" i="109"/>
  <c r="J11" i="109"/>
  <c r="AZ10" i="109"/>
  <c r="AX10" i="109"/>
  <c r="J10" i="109"/>
  <c r="AZ9" i="109"/>
  <c r="AX9" i="109"/>
  <c r="J9" i="109"/>
  <c r="AZ8" i="109"/>
  <c r="AX8" i="109"/>
  <c r="J8" i="109"/>
  <c r="AZ7" i="109"/>
  <c r="AX7" i="109"/>
  <c r="J7" i="109"/>
  <c r="AZ6" i="109"/>
  <c r="AX6" i="109"/>
  <c r="J6" i="109"/>
  <c r="AZ5" i="109"/>
  <c r="AX5" i="109"/>
  <c r="J5" i="109"/>
  <c r="AZ4" i="109"/>
  <c r="AX4" i="109"/>
  <c r="J4" i="109"/>
  <c r="AZ3" i="109"/>
  <c r="AX3" i="109"/>
  <c r="J3" i="109"/>
  <c r="AZ2" i="109"/>
  <c r="AZ14" i="109"/>
  <c r="AX2" i="109"/>
  <c r="AX14" i="109"/>
  <c r="J2" i="109"/>
  <c r="J14" i="109"/>
  <c r="U574" i="1"/>
  <c r="T560" i="1"/>
  <c r="R560" i="1"/>
  <c r="Q560" i="1"/>
  <c r="P560" i="1"/>
  <c r="O560" i="1"/>
  <c r="N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AW14" i="108"/>
  <c r="AU14" i="108"/>
  <c r="AT14" i="108"/>
  <c r="AR14" i="108"/>
  <c r="AQ14" i="108"/>
  <c r="AO14" i="108"/>
  <c r="AN14" i="108"/>
  <c r="AL14" i="108"/>
  <c r="AK14" i="108"/>
  <c r="AI14" i="108"/>
  <c r="AH14" i="108"/>
  <c r="AF14" i="108"/>
  <c r="AE14" i="108"/>
  <c r="AC14" i="108"/>
  <c r="AB14" i="108"/>
  <c r="Z14" i="108"/>
  <c r="Y14" i="108"/>
  <c r="W14" i="108"/>
  <c r="V14" i="108"/>
  <c r="T14" i="108"/>
  <c r="S14" i="108"/>
  <c r="Q14" i="108"/>
  <c r="P14" i="108"/>
  <c r="N14" i="108"/>
  <c r="I14" i="108"/>
  <c r="G14" i="108"/>
  <c r="F14" i="108"/>
  <c r="E14" i="108"/>
  <c r="D14" i="108"/>
  <c r="C14" i="108"/>
  <c r="AZ13" i="108"/>
  <c r="AX13" i="108"/>
  <c r="J13" i="108"/>
  <c r="AZ12" i="108"/>
  <c r="AX12" i="108"/>
  <c r="J12" i="108"/>
  <c r="AZ11" i="108"/>
  <c r="AX11" i="108"/>
  <c r="J11" i="108"/>
  <c r="AZ10" i="108"/>
  <c r="AX10" i="108"/>
  <c r="J10" i="108"/>
  <c r="AZ9" i="108"/>
  <c r="AX9" i="108"/>
  <c r="J9" i="108"/>
  <c r="AZ8" i="108"/>
  <c r="AX8" i="108"/>
  <c r="J8" i="108"/>
  <c r="AZ7" i="108"/>
  <c r="AX7" i="108"/>
  <c r="J7" i="108"/>
  <c r="AZ6" i="108"/>
  <c r="AX6" i="108"/>
  <c r="J6" i="108"/>
  <c r="AZ5" i="108"/>
  <c r="AX5" i="108"/>
  <c r="J5" i="108"/>
  <c r="AZ4" i="108"/>
  <c r="AX4" i="108"/>
  <c r="J4" i="108"/>
  <c r="AZ3" i="108"/>
  <c r="AX3" i="108"/>
  <c r="J3" i="108"/>
  <c r="AZ2" i="108"/>
  <c r="AZ14" i="108"/>
  <c r="AX2" i="108"/>
  <c r="AX14" i="108"/>
  <c r="J2" i="108"/>
  <c r="J14" i="108"/>
  <c r="U560" i="1"/>
  <c r="T546" i="1"/>
  <c r="R546" i="1"/>
  <c r="Q546" i="1"/>
  <c r="P546" i="1"/>
  <c r="O546" i="1"/>
  <c r="N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AW14" i="107"/>
  <c r="AU14" i="107"/>
  <c r="AT14" i="107"/>
  <c r="AR14" i="107"/>
  <c r="AQ14" i="107"/>
  <c r="AO14" i="107"/>
  <c r="AN14" i="107"/>
  <c r="AL14" i="107"/>
  <c r="AK14" i="107"/>
  <c r="AI14" i="107"/>
  <c r="AH14" i="107"/>
  <c r="AF14" i="107"/>
  <c r="AE14" i="107"/>
  <c r="AC14" i="107"/>
  <c r="AB14" i="107"/>
  <c r="Z14" i="107"/>
  <c r="Y14" i="107"/>
  <c r="W14" i="107"/>
  <c r="V14" i="107"/>
  <c r="T14" i="107"/>
  <c r="S14" i="107"/>
  <c r="Q14" i="107"/>
  <c r="P14" i="107"/>
  <c r="N14" i="107"/>
  <c r="I14" i="107"/>
  <c r="G14" i="107"/>
  <c r="F14" i="107"/>
  <c r="E14" i="107"/>
  <c r="D14" i="107"/>
  <c r="C14" i="107"/>
  <c r="AZ13" i="107"/>
  <c r="AX13" i="107"/>
  <c r="J13" i="107"/>
  <c r="AZ12" i="107"/>
  <c r="AX12" i="107"/>
  <c r="J12" i="107"/>
  <c r="AZ11" i="107"/>
  <c r="AX11" i="107"/>
  <c r="J11" i="107"/>
  <c r="AZ10" i="107"/>
  <c r="AX10" i="107"/>
  <c r="J10" i="107"/>
  <c r="AZ9" i="107"/>
  <c r="AX9" i="107"/>
  <c r="J9" i="107"/>
  <c r="AZ8" i="107"/>
  <c r="AX8" i="107"/>
  <c r="J8" i="107"/>
  <c r="AZ7" i="107"/>
  <c r="AX7" i="107"/>
  <c r="J7" i="107"/>
  <c r="AZ6" i="107"/>
  <c r="AX6" i="107"/>
  <c r="J6" i="107"/>
  <c r="AZ5" i="107"/>
  <c r="AX5" i="107"/>
  <c r="J5" i="107"/>
  <c r="AZ4" i="107"/>
  <c r="AX4" i="107"/>
  <c r="J4" i="107"/>
  <c r="AZ3" i="107"/>
  <c r="AX3" i="107"/>
  <c r="J3" i="107"/>
  <c r="AZ2" i="107"/>
  <c r="AZ14" i="107"/>
  <c r="AX2" i="107"/>
  <c r="AX14" i="107"/>
  <c r="J2" i="107"/>
  <c r="J14" i="107"/>
  <c r="U546" i="1"/>
  <c r="T532" i="1"/>
  <c r="R532" i="1"/>
  <c r="Q532" i="1"/>
  <c r="P532" i="1"/>
  <c r="O532" i="1"/>
  <c r="N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AW14" i="106"/>
  <c r="AU14" i="106"/>
  <c r="AT14" i="106"/>
  <c r="AR14" i="106"/>
  <c r="AQ14" i="106"/>
  <c r="AO14" i="106"/>
  <c r="AN14" i="106"/>
  <c r="AL14" i="106"/>
  <c r="AK14" i="106"/>
  <c r="AI14" i="106"/>
  <c r="AH14" i="106"/>
  <c r="AF14" i="106"/>
  <c r="AE14" i="106"/>
  <c r="AC14" i="106"/>
  <c r="AB14" i="106"/>
  <c r="Z14" i="106"/>
  <c r="Y14" i="106"/>
  <c r="W14" i="106"/>
  <c r="V14" i="106"/>
  <c r="T14" i="106"/>
  <c r="S14" i="106"/>
  <c r="Q14" i="106"/>
  <c r="P14" i="106"/>
  <c r="N14" i="106"/>
  <c r="I14" i="106"/>
  <c r="G14" i="106"/>
  <c r="F14" i="106"/>
  <c r="E14" i="106"/>
  <c r="D14" i="106"/>
  <c r="C14" i="106"/>
  <c r="AZ13" i="106"/>
  <c r="AX13" i="106"/>
  <c r="J13" i="106"/>
  <c r="AZ12" i="106"/>
  <c r="AX12" i="106"/>
  <c r="J12" i="106"/>
  <c r="AZ11" i="106"/>
  <c r="AX11" i="106"/>
  <c r="J11" i="106"/>
  <c r="AZ10" i="106"/>
  <c r="AX10" i="106"/>
  <c r="J10" i="106"/>
  <c r="AZ9" i="106"/>
  <c r="AX9" i="106"/>
  <c r="J9" i="106"/>
  <c r="AZ8" i="106"/>
  <c r="AX8" i="106"/>
  <c r="J8" i="106"/>
  <c r="AZ7" i="106"/>
  <c r="AX7" i="106"/>
  <c r="J7" i="106"/>
  <c r="AZ6" i="106"/>
  <c r="AX6" i="106"/>
  <c r="J6" i="106"/>
  <c r="AZ5" i="106"/>
  <c r="AX5" i="106"/>
  <c r="J5" i="106"/>
  <c r="AZ4" i="106"/>
  <c r="AX4" i="106"/>
  <c r="J4" i="106"/>
  <c r="AZ3" i="106"/>
  <c r="AX3" i="106"/>
  <c r="J3" i="106"/>
  <c r="AZ2" i="106"/>
  <c r="AZ14" i="106"/>
  <c r="AX2" i="106"/>
  <c r="AX14" i="106"/>
  <c r="J2" i="106"/>
  <c r="J14" i="106"/>
  <c r="U532" i="1"/>
  <c r="I588" i="1"/>
  <c r="G588" i="1"/>
  <c r="F588" i="1"/>
  <c r="E588" i="1"/>
  <c r="D588" i="1"/>
  <c r="J588" i="1"/>
  <c r="C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AW14" i="105"/>
  <c r="AU14" i="105"/>
  <c r="AT14" i="105"/>
  <c r="AR14" i="105"/>
  <c r="AQ14" i="105"/>
  <c r="AO14" i="105"/>
  <c r="AN14" i="105"/>
  <c r="AL14" i="105"/>
  <c r="AK14" i="105"/>
  <c r="AI14" i="105"/>
  <c r="AH14" i="105"/>
  <c r="AF14" i="105"/>
  <c r="AE14" i="105"/>
  <c r="AC14" i="105"/>
  <c r="AB14" i="105"/>
  <c r="Z14" i="105"/>
  <c r="Y14" i="105"/>
  <c r="W14" i="105"/>
  <c r="V14" i="105"/>
  <c r="T14" i="105"/>
  <c r="S14" i="105"/>
  <c r="Q14" i="105"/>
  <c r="P14" i="105"/>
  <c r="N14" i="105"/>
  <c r="J14" i="105"/>
  <c r="I14" i="105"/>
  <c r="G14" i="105"/>
  <c r="F14" i="105"/>
  <c r="E14" i="105"/>
  <c r="D14" i="105"/>
  <c r="C14" i="105"/>
  <c r="AZ13" i="105"/>
  <c r="AX13" i="105"/>
  <c r="J13" i="105"/>
  <c r="AZ12" i="105"/>
  <c r="AX12" i="105"/>
  <c r="J12" i="105"/>
  <c r="AZ11" i="105"/>
  <c r="AX11" i="105"/>
  <c r="J11" i="105"/>
  <c r="AZ10" i="105"/>
  <c r="AX10" i="105"/>
  <c r="J10" i="105"/>
  <c r="AZ9" i="105"/>
  <c r="AX9" i="105"/>
  <c r="J9" i="105"/>
  <c r="AZ8" i="105"/>
  <c r="AX8" i="105"/>
  <c r="J8" i="105"/>
  <c r="AZ7" i="105"/>
  <c r="AX7" i="105"/>
  <c r="J7" i="105"/>
  <c r="AZ6" i="105"/>
  <c r="AX6" i="105"/>
  <c r="J6" i="105"/>
  <c r="AZ5" i="105"/>
  <c r="AX5" i="105"/>
  <c r="J5" i="105"/>
  <c r="AZ4" i="105"/>
  <c r="AX4" i="105"/>
  <c r="J4" i="105"/>
  <c r="AZ3" i="105"/>
  <c r="AX3" i="105"/>
  <c r="J3" i="105"/>
  <c r="AZ2" i="105"/>
  <c r="AZ14" i="105"/>
  <c r="AX2" i="105"/>
  <c r="AX14" i="105"/>
  <c r="J2" i="105"/>
  <c r="I574" i="1"/>
  <c r="G574" i="1"/>
  <c r="F574" i="1"/>
  <c r="E574" i="1"/>
  <c r="D574" i="1"/>
  <c r="C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AW14" i="104"/>
  <c r="AU14" i="104"/>
  <c r="AT14" i="104"/>
  <c r="AR14" i="104"/>
  <c r="AQ14" i="104"/>
  <c r="AO14" i="104"/>
  <c r="AN14" i="104"/>
  <c r="AL14" i="104"/>
  <c r="AK14" i="104"/>
  <c r="AI14" i="104"/>
  <c r="AH14" i="104"/>
  <c r="AF14" i="104"/>
  <c r="AE14" i="104"/>
  <c r="AC14" i="104"/>
  <c r="AB14" i="104"/>
  <c r="Z14" i="104"/>
  <c r="Y14" i="104"/>
  <c r="W14" i="104"/>
  <c r="V14" i="104"/>
  <c r="T14" i="104"/>
  <c r="S14" i="104"/>
  <c r="Q14" i="104"/>
  <c r="P14" i="104"/>
  <c r="N14" i="104"/>
  <c r="I14" i="104"/>
  <c r="G14" i="104"/>
  <c r="F14" i="104"/>
  <c r="E14" i="104"/>
  <c r="D14" i="104"/>
  <c r="C14" i="104"/>
  <c r="AZ13" i="104"/>
  <c r="AX13" i="104"/>
  <c r="J13" i="104"/>
  <c r="AZ12" i="104"/>
  <c r="AX12" i="104"/>
  <c r="J12" i="104"/>
  <c r="AZ11" i="104"/>
  <c r="AX11" i="104"/>
  <c r="J11" i="104"/>
  <c r="AZ10" i="104"/>
  <c r="AX10" i="104"/>
  <c r="J10" i="104"/>
  <c r="AZ9" i="104"/>
  <c r="AX9" i="104"/>
  <c r="J9" i="104"/>
  <c r="AZ8" i="104"/>
  <c r="AX8" i="104"/>
  <c r="J8" i="104"/>
  <c r="AZ7" i="104"/>
  <c r="AX7" i="104"/>
  <c r="J7" i="104"/>
  <c r="AZ6" i="104"/>
  <c r="AX6" i="104"/>
  <c r="J6" i="104"/>
  <c r="AZ5" i="104"/>
  <c r="AX5" i="104"/>
  <c r="J5" i="104"/>
  <c r="AZ4" i="104"/>
  <c r="AX4" i="104"/>
  <c r="J4" i="104"/>
  <c r="AZ3" i="104"/>
  <c r="AX3" i="104"/>
  <c r="J3" i="104"/>
  <c r="AZ2" i="104"/>
  <c r="AZ14" i="104"/>
  <c r="AX2" i="104"/>
  <c r="AX14" i="104"/>
  <c r="J2" i="104"/>
  <c r="J14" i="104"/>
  <c r="J574" i="1"/>
  <c r="I560" i="1"/>
  <c r="G560" i="1"/>
  <c r="F560" i="1"/>
  <c r="E560" i="1"/>
  <c r="D560" i="1"/>
  <c r="C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AW14" i="101"/>
  <c r="AU14" i="101"/>
  <c r="AT14" i="101"/>
  <c r="AR14" i="101"/>
  <c r="AQ14" i="101"/>
  <c r="AO14" i="101"/>
  <c r="AN14" i="101"/>
  <c r="AL14" i="101"/>
  <c r="AK14" i="101"/>
  <c r="AI14" i="101"/>
  <c r="AH14" i="101"/>
  <c r="AF14" i="101"/>
  <c r="AE14" i="101"/>
  <c r="AC14" i="101"/>
  <c r="AB14" i="101"/>
  <c r="Z14" i="101"/>
  <c r="Y14" i="101"/>
  <c r="W14" i="101"/>
  <c r="V14" i="101"/>
  <c r="T14" i="101"/>
  <c r="S14" i="101"/>
  <c r="Q14" i="101"/>
  <c r="P14" i="101"/>
  <c r="N14" i="101"/>
  <c r="I14" i="101"/>
  <c r="G14" i="101"/>
  <c r="F14" i="101"/>
  <c r="E14" i="101"/>
  <c r="D14" i="101"/>
  <c r="C14" i="101"/>
  <c r="AZ13" i="101"/>
  <c r="AX13" i="101"/>
  <c r="J13" i="101"/>
  <c r="AZ12" i="101"/>
  <c r="AX12" i="101"/>
  <c r="J12" i="101"/>
  <c r="AZ11" i="101"/>
  <c r="AX11" i="101"/>
  <c r="J11" i="101"/>
  <c r="AZ10" i="101"/>
  <c r="AX10" i="101"/>
  <c r="J10" i="101"/>
  <c r="AZ9" i="101"/>
  <c r="AX9" i="101"/>
  <c r="J9" i="101"/>
  <c r="AZ8" i="101"/>
  <c r="AX8" i="101"/>
  <c r="J8" i="101"/>
  <c r="AZ7" i="101"/>
  <c r="AX7" i="101"/>
  <c r="J7" i="101"/>
  <c r="AZ6" i="101"/>
  <c r="AX6" i="101"/>
  <c r="J6" i="101"/>
  <c r="AZ5" i="101"/>
  <c r="AX5" i="101"/>
  <c r="J5" i="101"/>
  <c r="AZ4" i="101"/>
  <c r="AX4" i="101"/>
  <c r="J4" i="101"/>
  <c r="AZ3" i="101"/>
  <c r="AX3" i="101"/>
  <c r="J3" i="101"/>
  <c r="AZ2" i="101"/>
  <c r="AZ14" i="101"/>
  <c r="AX2" i="101"/>
  <c r="AX14" i="101"/>
  <c r="J2" i="101"/>
  <c r="J14" i="101"/>
  <c r="J560" i="1"/>
  <c r="I546" i="1"/>
  <c r="G546" i="1"/>
  <c r="F546" i="1"/>
  <c r="E546" i="1"/>
  <c r="D546" i="1"/>
  <c r="C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AW14" i="103"/>
  <c r="AU14" i="103"/>
  <c r="AT14" i="103"/>
  <c r="AR14" i="103"/>
  <c r="AQ14" i="103"/>
  <c r="AO14" i="103"/>
  <c r="AN14" i="103"/>
  <c r="AL14" i="103"/>
  <c r="AK14" i="103"/>
  <c r="AI14" i="103"/>
  <c r="AH14" i="103"/>
  <c r="AF14" i="103"/>
  <c r="AE14" i="103"/>
  <c r="AC14" i="103"/>
  <c r="AB14" i="103"/>
  <c r="Z14" i="103"/>
  <c r="Y14" i="103"/>
  <c r="W14" i="103"/>
  <c r="V14" i="103"/>
  <c r="T14" i="103"/>
  <c r="S14" i="103"/>
  <c r="Q14" i="103"/>
  <c r="P14" i="103"/>
  <c r="AZ14" i="103"/>
  <c r="N14" i="103"/>
  <c r="AX14" i="103"/>
  <c r="I14" i="103"/>
  <c r="G14" i="103"/>
  <c r="F14" i="103"/>
  <c r="E14" i="103"/>
  <c r="D14" i="103"/>
  <c r="C14" i="103"/>
  <c r="AZ13" i="103"/>
  <c r="AX13" i="103"/>
  <c r="J13" i="103"/>
  <c r="AZ12" i="103"/>
  <c r="AX12" i="103"/>
  <c r="J12" i="103"/>
  <c r="AZ11" i="103"/>
  <c r="AX11" i="103"/>
  <c r="J11" i="103"/>
  <c r="AZ10" i="103"/>
  <c r="AX10" i="103"/>
  <c r="J10" i="103"/>
  <c r="AZ9" i="103"/>
  <c r="AX9" i="103"/>
  <c r="J9" i="103"/>
  <c r="AZ8" i="103"/>
  <c r="AX8" i="103"/>
  <c r="J8" i="103"/>
  <c r="AZ7" i="103"/>
  <c r="AX7" i="103"/>
  <c r="J7" i="103"/>
  <c r="AZ6" i="103"/>
  <c r="AX6" i="103"/>
  <c r="J6" i="103"/>
  <c r="AZ5" i="103"/>
  <c r="AX5" i="103"/>
  <c r="J5" i="103"/>
  <c r="AZ4" i="103"/>
  <c r="AX4" i="103"/>
  <c r="J4" i="103"/>
  <c r="AZ3" i="103"/>
  <c r="AX3" i="103"/>
  <c r="J3" i="103"/>
  <c r="AZ2" i="103"/>
  <c r="AX2" i="103"/>
  <c r="J2" i="103"/>
  <c r="J14" i="103"/>
  <c r="J546" i="1"/>
  <c r="I532" i="1"/>
  <c r="G532" i="1"/>
  <c r="F532" i="1"/>
  <c r="E532" i="1"/>
  <c r="D532" i="1"/>
  <c r="C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AW14" i="102"/>
  <c r="AU14" i="102"/>
  <c r="AT14" i="102"/>
  <c r="AR14" i="102"/>
  <c r="AQ14" i="102"/>
  <c r="AO14" i="102"/>
  <c r="AN14" i="102"/>
  <c r="AL14" i="102"/>
  <c r="AK14" i="102"/>
  <c r="AI14" i="102"/>
  <c r="AH14" i="102"/>
  <c r="AF14" i="102"/>
  <c r="AE14" i="102"/>
  <c r="AC14" i="102"/>
  <c r="AB14" i="102"/>
  <c r="Z14" i="102"/>
  <c r="Y14" i="102"/>
  <c r="W14" i="102"/>
  <c r="V14" i="102"/>
  <c r="T14" i="102"/>
  <c r="S14" i="102"/>
  <c r="Q14" i="102"/>
  <c r="P14" i="102"/>
  <c r="AZ14" i="102"/>
  <c r="N14" i="102"/>
  <c r="AX14" i="102"/>
  <c r="I14" i="102"/>
  <c r="G14" i="102"/>
  <c r="F14" i="102"/>
  <c r="E14" i="102"/>
  <c r="D14" i="102"/>
  <c r="C14" i="102"/>
  <c r="AZ13" i="102"/>
  <c r="AX13" i="102"/>
  <c r="J13" i="102"/>
  <c r="AZ12" i="102"/>
  <c r="AX12" i="102"/>
  <c r="J12" i="102"/>
  <c r="AZ11" i="102"/>
  <c r="AX11" i="102"/>
  <c r="J11" i="102"/>
  <c r="AZ10" i="102"/>
  <c r="AX10" i="102"/>
  <c r="J10" i="102"/>
  <c r="AZ9" i="102"/>
  <c r="AX9" i="102"/>
  <c r="J9" i="102"/>
  <c r="AZ8" i="102"/>
  <c r="AX8" i="102"/>
  <c r="J8" i="102"/>
  <c r="AZ7" i="102"/>
  <c r="AX7" i="102"/>
  <c r="J7" i="102"/>
  <c r="AZ6" i="102"/>
  <c r="AX6" i="102"/>
  <c r="J6" i="102"/>
  <c r="AZ5" i="102"/>
  <c r="AX5" i="102"/>
  <c r="J5" i="102"/>
  <c r="AZ4" i="102"/>
  <c r="AX4" i="102"/>
  <c r="J4" i="102"/>
  <c r="AZ3" i="102"/>
  <c r="AX3" i="102"/>
  <c r="J3" i="102"/>
  <c r="AZ2" i="102"/>
  <c r="AX2" i="102"/>
  <c r="J2" i="102"/>
  <c r="J14" i="102"/>
  <c r="J532" i="1"/>
  <c r="T514" i="1"/>
  <c r="R514" i="1"/>
  <c r="Q514" i="1"/>
  <c r="P514" i="1"/>
  <c r="O514" i="1"/>
  <c r="N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AW14" i="85"/>
  <c r="AU14" i="85"/>
  <c r="AT14" i="85"/>
  <c r="AR14" i="85"/>
  <c r="AQ14" i="85"/>
  <c r="AO14" i="85"/>
  <c r="AN14" i="85"/>
  <c r="AL14" i="85"/>
  <c r="AK14" i="85"/>
  <c r="AI14" i="85"/>
  <c r="AH14" i="85"/>
  <c r="AF14" i="85"/>
  <c r="AE14" i="85"/>
  <c r="AC14" i="85"/>
  <c r="AB14" i="85"/>
  <c r="Z14" i="85"/>
  <c r="Y14" i="85"/>
  <c r="W14" i="85"/>
  <c r="V14" i="85"/>
  <c r="T14" i="85"/>
  <c r="S14" i="85"/>
  <c r="Q14" i="85"/>
  <c r="P14" i="85"/>
  <c r="N14" i="85"/>
  <c r="I14" i="85"/>
  <c r="G14" i="85"/>
  <c r="F14" i="85"/>
  <c r="E14" i="85"/>
  <c r="D14" i="85"/>
  <c r="C14" i="85"/>
  <c r="AZ13" i="85"/>
  <c r="AX13" i="85"/>
  <c r="J13" i="85"/>
  <c r="AZ12" i="85"/>
  <c r="AX12" i="85"/>
  <c r="J12" i="85"/>
  <c r="AZ11" i="85"/>
  <c r="AX11" i="85"/>
  <c r="J11" i="85"/>
  <c r="AZ10" i="85"/>
  <c r="AX10" i="85"/>
  <c r="J10" i="85"/>
  <c r="AZ9" i="85"/>
  <c r="AX9" i="85"/>
  <c r="J9" i="85"/>
  <c r="AZ8" i="85"/>
  <c r="AX8" i="85"/>
  <c r="J8" i="85"/>
  <c r="AZ7" i="85"/>
  <c r="AX7" i="85"/>
  <c r="J7" i="85"/>
  <c r="AZ6" i="85"/>
  <c r="AX6" i="85"/>
  <c r="J6" i="85"/>
  <c r="AZ5" i="85"/>
  <c r="AX5" i="85"/>
  <c r="J5" i="85"/>
  <c r="AZ4" i="85"/>
  <c r="AX4" i="85"/>
  <c r="J4" i="85"/>
  <c r="AZ3" i="85"/>
  <c r="AX3" i="85"/>
  <c r="J3" i="85"/>
  <c r="AZ2" i="85"/>
  <c r="AZ14" i="85"/>
  <c r="AX2" i="85"/>
  <c r="AX14" i="85"/>
  <c r="J2" i="85"/>
  <c r="J14" i="85"/>
  <c r="U514" i="1"/>
  <c r="T500" i="1"/>
  <c r="R500" i="1"/>
  <c r="Q500" i="1"/>
  <c r="P500" i="1"/>
  <c r="O500" i="1"/>
  <c r="N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AW14" i="84"/>
  <c r="AU14" i="84"/>
  <c r="AT14" i="84"/>
  <c r="AR14" i="84"/>
  <c r="AQ14" i="84"/>
  <c r="AO14" i="84"/>
  <c r="AN14" i="84"/>
  <c r="AL14" i="84"/>
  <c r="AK14" i="84"/>
  <c r="AI14" i="84"/>
  <c r="AH14" i="84"/>
  <c r="AF14" i="84"/>
  <c r="AE14" i="84"/>
  <c r="AC14" i="84"/>
  <c r="AB14" i="84"/>
  <c r="Z14" i="84"/>
  <c r="Y14" i="84"/>
  <c r="W14" i="84"/>
  <c r="V14" i="84"/>
  <c r="T14" i="84"/>
  <c r="S14" i="84"/>
  <c r="Q14" i="84"/>
  <c r="P14" i="84"/>
  <c r="N14" i="84"/>
  <c r="I14" i="84"/>
  <c r="G14" i="84"/>
  <c r="F14" i="84"/>
  <c r="E14" i="84"/>
  <c r="D14" i="84"/>
  <c r="C14" i="84"/>
  <c r="AZ13" i="84"/>
  <c r="AX13" i="84"/>
  <c r="J13" i="84"/>
  <c r="AZ12" i="84"/>
  <c r="AX12" i="84"/>
  <c r="J12" i="84"/>
  <c r="AZ11" i="84"/>
  <c r="AX11" i="84"/>
  <c r="J11" i="84"/>
  <c r="AZ10" i="84"/>
  <c r="AX10" i="84"/>
  <c r="J10" i="84"/>
  <c r="AZ9" i="84"/>
  <c r="AX9" i="84"/>
  <c r="J9" i="84"/>
  <c r="AZ8" i="84"/>
  <c r="AX8" i="84"/>
  <c r="J8" i="84"/>
  <c r="AZ7" i="84"/>
  <c r="AX7" i="84"/>
  <c r="J7" i="84"/>
  <c r="AZ6" i="84"/>
  <c r="AX6" i="84"/>
  <c r="J6" i="84"/>
  <c r="AZ5" i="84"/>
  <c r="AX5" i="84"/>
  <c r="J5" i="84"/>
  <c r="AZ4" i="84"/>
  <c r="AX4" i="84"/>
  <c r="J4" i="84"/>
  <c r="AZ3" i="84"/>
  <c r="AX3" i="84"/>
  <c r="J3" i="84"/>
  <c r="AZ2" i="84"/>
  <c r="AZ14" i="84"/>
  <c r="AX2" i="84"/>
  <c r="AX14" i="84"/>
  <c r="J2" i="84"/>
  <c r="J14" i="84"/>
  <c r="U500" i="1"/>
  <c r="T486" i="1"/>
  <c r="R486" i="1"/>
  <c r="Q486" i="1"/>
  <c r="P486" i="1"/>
  <c r="O486" i="1"/>
  <c r="N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AW14" i="83"/>
  <c r="AU14" i="83"/>
  <c r="AT14" i="83"/>
  <c r="AR14" i="83"/>
  <c r="AQ14" i="83"/>
  <c r="AO14" i="83"/>
  <c r="AN14" i="83"/>
  <c r="AL14" i="83"/>
  <c r="AK14" i="83"/>
  <c r="AI14" i="83"/>
  <c r="AH14" i="83"/>
  <c r="AF14" i="83"/>
  <c r="AE14" i="83"/>
  <c r="AC14" i="83"/>
  <c r="AB14" i="83"/>
  <c r="Z14" i="83"/>
  <c r="Y14" i="83"/>
  <c r="W14" i="83"/>
  <c r="V14" i="83"/>
  <c r="T14" i="83"/>
  <c r="S14" i="83"/>
  <c r="Q14" i="83"/>
  <c r="P14" i="83"/>
  <c r="N14" i="83"/>
  <c r="I14" i="83"/>
  <c r="G14" i="83"/>
  <c r="F14" i="83"/>
  <c r="E14" i="83"/>
  <c r="D14" i="83"/>
  <c r="C14" i="83"/>
  <c r="AZ13" i="83"/>
  <c r="AX13" i="83"/>
  <c r="J13" i="83"/>
  <c r="AZ12" i="83"/>
  <c r="AX12" i="83"/>
  <c r="J12" i="83"/>
  <c r="AZ11" i="83"/>
  <c r="AX11" i="83"/>
  <c r="J11" i="83"/>
  <c r="AZ10" i="83"/>
  <c r="AX10" i="83"/>
  <c r="J10" i="83"/>
  <c r="AZ9" i="83"/>
  <c r="AX9" i="83"/>
  <c r="J9" i="83"/>
  <c r="AZ8" i="83"/>
  <c r="AX8" i="83"/>
  <c r="J8" i="83"/>
  <c r="AZ7" i="83"/>
  <c r="AX7" i="83"/>
  <c r="J7" i="83"/>
  <c r="AZ6" i="83"/>
  <c r="AX6" i="83"/>
  <c r="J6" i="83"/>
  <c r="AZ5" i="83"/>
  <c r="AX5" i="83"/>
  <c r="J5" i="83"/>
  <c r="AZ4" i="83"/>
  <c r="AX4" i="83"/>
  <c r="J4" i="83"/>
  <c r="AZ3" i="83"/>
  <c r="AZ14" i="83"/>
  <c r="AX3" i="83"/>
  <c r="J3" i="83"/>
  <c r="AZ2" i="83"/>
  <c r="AX2" i="83"/>
  <c r="AX14" i="83"/>
  <c r="J2" i="83"/>
  <c r="J14" i="83"/>
  <c r="U486" i="1"/>
  <c r="T458" i="1"/>
  <c r="R458" i="1"/>
  <c r="Q458" i="1"/>
  <c r="P458" i="1"/>
  <c r="O458" i="1"/>
  <c r="N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T472" i="1"/>
  <c r="R472" i="1"/>
  <c r="Q472" i="1"/>
  <c r="P472" i="1"/>
  <c r="O472" i="1"/>
  <c r="N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AW14" i="82"/>
  <c r="AU14" i="82"/>
  <c r="AT14" i="82"/>
  <c r="AR14" i="82"/>
  <c r="AQ14" i="82"/>
  <c r="AO14" i="82"/>
  <c r="AN14" i="82"/>
  <c r="AL14" i="82"/>
  <c r="AK14" i="82"/>
  <c r="AI14" i="82"/>
  <c r="AH14" i="82"/>
  <c r="AF14" i="82"/>
  <c r="AE14" i="82"/>
  <c r="AC14" i="82"/>
  <c r="AB14" i="82"/>
  <c r="Z14" i="82"/>
  <c r="Y14" i="82"/>
  <c r="W14" i="82"/>
  <c r="V14" i="82"/>
  <c r="T14" i="82"/>
  <c r="S14" i="82"/>
  <c r="Q14" i="82"/>
  <c r="P14" i="82"/>
  <c r="N14" i="82"/>
  <c r="I14" i="82"/>
  <c r="G14" i="82"/>
  <c r="F14" i="82"/>
  <c r="E14" i="82"/>
  <c r="D14" i="82"/>
  <c r="C14" i="82"/>
  <c r="AZ13" i="82"/>
  <c r="AX13" i="82"/>
  <c r="J13" i="82"/>
  <c r="AZ12" i="82"/>
  <c r="AX12" i="82"/>
  <c r="J12" i="82"/>
  <c r="AZ11" i="82"/>
  <c r="AX11" i="82"/>
  <c r="J11" i="82"/>
  <c r="AZ10" i="82"/>
  <c r="AX10" i="82"/>
  <c r="J10" i="82"/>
  <c r="AZ9" i="82"/>
  <c r="AX9" i="82"/>
  <c r="J9" i="82"/>
  <c r="AZ8" i="82"/>
  <c r="AX8" i="82"/>
  <c r="J8" i="82"/>
  <c r="AZ7" i="82"/>
  <c r="AX7" i="82"/>
  <c r="J7" i="82"/>
  <c r="AZ6" i="82"/>
  <c r="AX6" i="82"/>
  <c r="J6" i="82"/>
  <c r="AZ5" i="82"/>
  <c r="AX5" i="82"/>
  <c r="J5" i="82"/>
  <c r="AZ4" i="82"/>
  <c r="AX4" i="82"/>
  <c r="J4" i="82"/>
  <c r="AZ3" i="82"/>
  <c r="AX3" i="82"/>
  <c r="J3" i="82"/>
  <c r="AZ2" i="82"/>
  <c r="AZ14" i="82"/>
  <c r="AX2" i="82"/>
  <c r="AX14" i="82"/>
  <c r="J2" i="82"/>
  <c r="J14" i="82"/>
  <c r="U458" i="1"/>
  <c r="U472" i="1"/>
  <c r="I514" i="1"/>
  <c r="G514" i="1"/>
  <c r="F514" i="1"/>
  <c r="E514" i="1"/>
  <c r="D514" i="1"/>
  <c r="C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14" i="1"/>
  <c r="I500" i="1"/>
  <c r="G500" i="1"/>
  <c r="F500" i="1"/>
  <c r="E500" i="1"/>
  <c r="D500" i="1"/>
  <c r="C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500" i="1"/>
  <c r="I486" i="1"/>
  <c r="G486" i="1"/>
  <c r="F486" i="1"/>
  <c r="E486" i="1"/>
  <c r="D486" i="1"/>
  <c r="C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AW14" i="78"/>
  <c r="AU14" i="78"/>
  <c r="AT14" i="78"/>
  <c r="AR14" i="78"/>
  <c r="AQ14" i="78"/>
  <c r="AO14" i="78"/>
  <c r="AN14" i="78"/>
  <c r="AL14" i="78"/>
  <c r="AK14" i="78"/>
  <c r="AI14" i="78"/>
  <c r="AH14" i="78"/>
  <c r="AF14" i="78"/>
  <c r="AE14" i="78"/>
  <c r="AC14" i="78"/>
  <c r="AB14" i="78"/>
  <c r="Z14" i="78"/>
  <c r="Y14" i="78"/>
  <c r="W14" i="78"/>
  <c r="V14" i="78"/>
  <c r="T14" i="78"/>
  <c r="S14" i="78"/>
  <c r="Q14" i="78"/>
  <c r="P14" i="78"/>
  <c r="AZ14" i="78"/>
  <c r="N14" i="78"/>
  <c r="AX14" i="78"/>
  <c r="I14" i="78"/>
  <c r="G14" i="78"/>
  <c r="F14" i="78"/>
  <c r="E14" i="78"/>
  <c r="D14" i="78"/>
  <c r="C14" i="78"/>
  <c r="AZ13" i="78"/>
  <c r="AX13" i="78"/>
  <c r="J13" i="78"/>
  <c r="AZ12" i="78"/>
  <c r="AX12" i="78"/>
  <c r="J12" i="78"/>
  <c r="AZ11" i="78"/>
  <c r="AX11" i="78"/>
  <c r="J11" i="78"/>
  <c r="AZ10" i="78"/>
  <c r="AX10" i="78"/>
  <c r="J10" i="78"/>
  <c r="AZ9" i="78"/>
  <c r="AX9" i="78"/>
  <c r="J9" i="78"/>
  <c r="AZ8" i="78"/>
  <c r="AX8" i="78"/>
  <c r="J8" i="78"/>
  <c r="J14" i="78"/>
  <c r="AZ7" i="78"/>
  <c r="AX7" i="78"/>
  <c r="J7" i="78"/>
  <c r="AZ6" i="78"/>
  <c r="AX6" i="78"/>
  <c r="J6" i="78"/>
  <c r="AZ5" i="78"/>
  <c r="AX5" i="78"/>
  <c r="J5" i="78"/>
  <c r="AZ4" i="78"/>
  <c r="AX4" i="78"/>
  <c r="J4" i="78"/>
  <c r="AZ3" i="78"/>
  <c r="AX3" i="78"/>
  <c r="J3" i="78"/>
  <c r="AZ2" i="78"/>
  <c r="AX2" i="78"/>
  <c r="J2" i="78"/>
  <c r="J486" i="1"/>
  <c r="I472" i="1"/>
  <c r="G472" i="1"/>
  <c r="F472" i="1"/>
  <c r="E472" i="1"/>
  <c r="D472" i="1"/>
  <c r="C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AW14" i="77"/>
  <c r="AU14" i="77"/>
  <c r="AT14" i="77"/>
  <c r="AR14" i="77"/>
  <c r="AQ14" i="77"/>
  <c r="AO14" i="77"/>
  <c r="AN14" i="77"/>
  <c r="AL14" i="77"/>
  <c r="AK14" i="77"/>
  <c r="AI14" i="77"/>
  <c r="AH14" i="77"/>
  <c r="AF14" i="77"/>
  <c r="AE14" i="77"/>
  <c r="AC14" i="77"/>
  <c r="AB14" i="77"/>
  <c r="Z14" i="77"/>
  <c r="Y14" i="77"/>
  <c r="W14" i="77"/>
  <c r="V14" i="77"/>
  <c r="T14" i="77"/>
  <c r="S14" i="77"/>
  <c r="Q14" i="77"/>
  <c r="P14" i="77"/>
  <c r="AZ14" i="77"/>
  <c r="N14" i="77"/>
  <c r="AX14" i="77"/>
  <c r="I14" i="77"/>
  <c r="G14" i="77"/>
  <c r="F14" i="77"/>
  <c r="E14" i="77"/>
  <c r="D14" i="77"/>
  <c r="C14" i="77"/>
  <c r="AZ13" i="77"/>
  <c r="AX13" i="77"/>
  <c r="J13" i="77"/>
  <c r="AZ12" i="77"/>
  <c r="AX12" i="77"/>
  <c r="J12" i="77"/>
  <c r="AZ11" i="77"/>
  <c r="AX11" i="77"/>
  <c r="J11" i="77"/>
  <c r="AZ10" i="77"/>
  <c r="AX10" i="77"/>
  <c r="J10" i="77"/>
  <c r="AZ9" i="77"/>
  <c r="AX9" i="77"/>
  <c r="J9" i="77"/>
  <c r="AZ8" i="77"/>
  <c r="AX8" i="77"/>
  <c r="J8" i="77"/>
  <c r="AZ7" i="77"/>
  <c r="AX7" i="77"/>
  <c r="J7" i="77"/>
  <c r="AZ6" i="77"/>
  <c r="AX6" i="77"/>
  <c r="J6" i="77"/>
  <c r="AZ5" i="77"/>
  <c r="AX5" i="77"/>
  <c r="J5" i="77"/>
  <c r="AZ4" i="77"/>
  <c r="AX4" i="77"/>
  <c r="J4" i="77"/>
  <c r="AZ3" i="77"/>
  <c r="AX3" i="77"/>
  <c r="J3" i="77"/>
  <c r="AZ2" i="77"/>
  <c r="AX2" i="77"/>
  <c r="J2" i="77"/>
  <c r="J14" i="77"/>
  <c r="J472" i="1"/>
  <c r="I458" i="1"/>
  <c r="G458" i="1"/>
  <c r="F458" i="1"/>
  <c r="E458" i="1"/>
  <c r="D458" i="1"/>
  <c r="C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AW14" i="76"/>
  <c r="AU14" i="76"/>
  <c r="AT14" i="76"/>
  <c r="AR14" i="76"/>
  <c r="AQ14" i="76"/>
  <c r="AO14" i="76"/>
  <c r="AN14" i="76"/>
  <c r="AL14" i="76"/>
  <c r="AK14" i="76"/>
  <c r="AI14" i="76"/>
  <c r="AH14" i="76"/>
  <c r="AF14" i="76"/>
  <c r="AE14" i="76"/>
  <c r="AC14" i="76"/>
  <c r="AB14" i="76"/>
  <c r="Z14" i="76"/>
  <c r="Y14" i="76"/>
  <c r="W14" i="76"/>
  <c r="V14" i="76"/>
  <c r="T14" i="76"/>
  <c r="S14" i="76"/>
  <c r="Q14" i="76"/>
  <c r="P14" i="76"/>
  <c r="N14" i="76"/>
  <c r="AX14" i="76"/>
  <c r="I14" i="76"/>
  <c r="G14" i="76"/>
  <c r="F14" i="76"/>
  <c r="E14" i="76"/>
  <c r="D14" i="76"/>
  <c r="C14" i="76"/>
  <c r="AZ13" i="76"/>
  <c r="AX13" i="76"/>
  <c r="J13" i="76"/>
  <c r="AZ12" i="76"/>
  <c r="AX12" i="76"/>
  <c r="J12" i="76"/>
  <c r="AZ11" i="76"/>
  <c r="AX11" i="76"/>
  <c r="J11" i="76"/>
  <c r="AZ10" i="76"/>
  <c r="AX10" i="76"/>
  <c r="J10" i="76"/>
  <c r="AZ9" i="76"/>
  <c r="AX9" i="76"/>
  <c r="J9" i="76"/>
  <c r="AZ8" i="76"/>
  <c r="AX8" i="76"/>
  <c r="J8" i="76"/>
  <c r="AZ7" i="76"/>
  <c r="AX7" i="76"/>
  <c r="J7" i="76"/>
  <c r="AZ6" i="76"/>
  <c r="AX6" i="76"/>
  <c r="J6" i="76"/>
  <c r="AZ5" i="76"/>
  <c r="AX5" i="76"/>
  <c r="J5" i="76"/>
  <c r="AZ4" i="76"/>
  <c r="AX4" i="76"/>
  <c r="J4" i="76"/>
  <c r="AZ3" i="76"/>
  <c r="AX3" i="76"/>
  <c r="J3" i="76"/>
  <c r="AZ2" i="76"/>
  <c r="AX2" i="76"/>
  <c r="J2" i="76"/>
  <c r="J14" i="76"/>
  <c r="AZ14" i="76"/>
  <c r="J458" i="1"/>
  <c r="T444" i="1"/>
  <c r="R444" i="1"/>
  <c r="Q444" i="1"/>
  <c r="P444" i="1"/>
  <c r="O444" i="1"/>
  <c r="U444" i="1"/>
  <c r="N444" i="1"/>
  <c r="U443" i="1"/>
  <c r="U442" i="1"/>
  <c r="U441" i="1"/>
  <c r="U440" i="1"/>
  <c r="U439" i="1"/>
  <c r="U438" i="1"/>
  <c r="T436" i="1"/>
  <c r="R436" i="1"/>
  <c r="Q436" i="1"/>
  <c r="P436" i="1"/>
  <c r="O436" i="1"/>
  <c r="N436" i="1"/>
  <c r="U435" i="1"/>
  <c r="U434" i="1"/>
  <c r="U433" i="1"/>
  <c r="U432" i="1"/>
  <c r="U431" i="1"/>
  <c r="U430" i="1"/>
  <c r="U429" i="1"/>
  <c r="U428" i="1"/>
  <c r="T426" i="1"/>
  <c r="R426" i="1"/>
  <c r="Q426" i="1"/>
  <c r="P426" i="1"/>
  <c r="O426" i="1"/>
  <c r="N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AW14" i="71"/>
  <c r="AU14" i="71"/>
  <c r="AT14" i="71"/>
  <c r="AR14" i="71"/>
  <c r="AQ14" i="71"/>
  <c r="AO14" i="71"/>
  <c r="AN14" i="71"/>
  <c r="AL14" i="71"/>
  <c r="AK14" i="71"/>
  <c r="AI14" i="71"/>
  <c r="AH14" i="71"/>
  <c r="AF14" i="71"/>
  <c r="AE14" i="71"/>
  <c r="AC14" i="71"/>
  <c r="AB14" i="71"/>
  <c r="Z14" i="71"/>
  <c r="Y14" i="71"/>
  <c r="W14" i="71"/>
  <c r="V14" i="71"/>
  <c r="T14" i="71"/>
  <c r="S14" i="71"/>
  <c r="Q14" i="71"/>
  <c r="P14" i="71"/>
  <c r="AZ14" i="71"/>
  <c r="N14" i="71"/>
  <c r="AX14" i="71"/>
  <c r="I14" i="71"/>
  <c r="G14" i="71"/>
  <c r="F14" i="71"/>
  <c r="E14" i="71"/>
  <c r="D14" i="71"/>
  <c r="C14" i="71"/>
  <c r="AZ13" i="71"/>
  <c r="AX13" i="71"/>
  <c r="J13" i="71"/>
  <c r="AZ12" i="71"/>
  <c r="AX12" i="71"/>
  <c r="J12" i="71"/>
  <c r="AZ11" i="71"/>
  <c r="AX11" i="71"/>
  <c r="J11" i="71"/>
  <c r="AZ10" i="71"/>
  <c r="AX10" i="71"/>
  <c r="J10" i="71"/>
  <c r="AZ9" i="71"/>
  <c r="AX9" i="71"/>
  <c r="J9" i="71"/>
  <c r="AZ8" i="71"/>
  <c r="AX8" i="71"/>
  <c r="J8" i="71"/>
  <c r="AZ7" i="71"/>
  <c r="AX7" i="71"/>
  <c r="J7" i="71"/>
  <c r="AZ6" i="71"/>
  <c r="AX6" i="71"/>
  <c r="J6" i="71"/>
  <c r="AZ5" i="71"/>
  <c r="AX5" i="71"/>
  <c r="J5" i="71"/>
  <c r="AZ4" i="71"/>
  <c r="AX4" i="71"/>
  <c r="J4" i="71"/>
  <c r="AZ3" i="71"/>
  <c r="AX3" i="71"/>
  <c r="J3" i="71"/>
  <c r="AZ2" i="71"/>
  <c r="AX2" i="71"/>
  <c r="J2" i="71"/>
  <c r="J14" i="71"/>
  <c r="U436" i="1"/>
  <c r="U426" i="1"/>
  <c r="T412" i="1"/>
  <c r="R412" i="1"/>
  <c r="Q412" i="1"/>
  <c r="P412" i="1"/>
  <c r="O412" i="1"/>
  <c r="N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412" i="1"/>
  <c r="T398" i="1"/>
  <c r="R398" i="1"/>
  <c r="Q398" i="1"/>
  <c r="P398" i="1"/>
  <c r="O398" i="1"/>
  <c r="N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98" i="1"/>
  <c r="T384" i="1"/>
  <c r="R384" i="1"/>
  <c r="Q384" i="1"/>
  <c r="P384" i="1"/>
  <c r="O384" i="1"/>
  <c r="N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84" i="1"/>
  <c r="I440" i="1"/>
  <c r="G440" i="1"/>
  <c r="F440" i="1"/>
  <c r="E440" i="1"/>
  <c r="D440" i="1"/>
  <c r="C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40" i="1"/>
  <c r="I426" i="1"/>
  <c r="G426" i="1"/>
  <c r="F426" i="1"/>
  <c r="E426" i="1"/>
  <c r="D426" i="1"/>
  <c r="C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I412" i="1"/>
  <c r="G412" i="1"/>
  <c r="F412" i="1"/>
  <c r="E412" i="1"/>
  <c r="D412" i="1"/>
  <c r="C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I398" i="1"/>
  <c r="G398" i="1"/>
  <c r="F398" i="1"/>
  <c r="E398" i="1"/>
  <c r="D398" i="1"/>
  <c r="C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AW14" i="65"/>
  <c r="AU14" i="65"/>
  <c r="AT14" i="65"/>
  <c r="AR14" i="65"/>
  <c r="AQ14" i="65"/>
  <c r="AO14" i="65"/>
  <c r="AN14" i="65"/>
  <c r="AL14" i="65"/>
  <c r="AK14" i="65"/>
  <c r="AI14" i="65"/>
  <c r="AH14" i="65"/>
  <c r="AF14" i="65"/>
  <c r="AE14" i="65"/>
  <c r="AC14" i="65"/>
  <c r="AB14" i="65"/>
  <c r="Y14" i="65"/>
  <c r="W14" i="65"/>
  <c r="V14" i="65"/>
  <c r="T14" i="65"/>
  <c r="S14" i="65"/>
  <c r="Q14" i="65"/>
  <c r="P14" i="65"/>
  <c r="N14" i="65"/>
  <c r="I14" i="65"/>
  <c r="G14" i="65"/>
  <c r="F14" i="65"/>
  <c r="E14" i="65"/>
  <c r="D14" i="65"/>
  <c r="C14" i="65"/>
  <c r="AZ13" i="65"/>
  <c r="AX13" i="65"/>
  <c r="J13" i="65"/>
  <c r="AZ12" i="65"/>
  <c r="AX12" i="65"/>
  <c r="J12" i="65"/>
  <c r="AZ11" i="65"/>
  <c r="AX11" i="65"/>
  <c r="J11" i="65"/>
  <c r="AZ10" i="65"/>
  <c r="AX10" i="65"/>
  <c r="J10" i="65"/>
  <c r="AZ9" i="65"/>
  <c r="AX9" i="65"/>
  <c r="J9" i="65"/>
  <c r="AZ8" i="65"/>
  <c r="AX8" i="65"/>
  <c r="J8" i="65"/>
  <c r="AZ7" i="65"/>
  <c r="AX7" i="65"/>
  <c r="J7" i="65"/>
  <c r="AZ6" i="65"/>
  <c r="AX6" i="65"/>
  <c r="J6" i="65"/>
  <c r="AZ5" i="65"/>
  <c r="AX5" i="65"/>
  <c r="J5" i="65"/>
  <c r="AZ4" i="65"/>
  <c r="AX4" i="65"/>
  <c r="J4" i="65"/>
  <c r="AZ3" i="65"/>
  <c r="AX3" i="65"/>
  <c r="J3" i="65"/>
  <c r="AZ2" i="65"/>
  <c r="AZ14" i="65"/>
  <c r="Z2" i="65"/>
  <c r="Z14" i="65"/>
  <c r="J2" i="65"/>
  <c r="J14" i="65"/>
  <c r="J426" i="1"/>
  <c r="J398" i="1"/>
  <c r="J412" i="1"/>
  <c r="AX2" i="65"/>
  <c r="AX14" i="65"/>
  <c r="I384" i="1"/>
  <c r="G384" i="1"/>
  <c r="F384" i="1"/>
  <c r="E384" i="1"/>
  <c r="D384" i="1"/>
  <c r="C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AW14" i="64"/>
  <c r="AU14" i="64"/>
  <c r="AT14" i="64"/>
  <c r="AR14" i="64"/>
  <c r="AQ14" i="64"/>
  <c r="AO14" i="64"/>
  <c r="AN14" i="64"/>
  <c r="AL14" i="64"/>
  <c r="AK14" i="64"/>
  <c r="AI14" i="64"/>
  <c r="AH14" i="64"/>
  <c r="AF14" i="64"/>
  <c r="AE14" i="64"/>
  <c r="AC14" i="64"/>
  <c r="AB14" i="64"/>
  <c r="Z14" i="64"/>
  <c r="Y14" i="64"/>
  <c r="W14" i="64"/>
  <c r="V14" i="64"/>
  <c r="T14" i="64"/>
  <c r="S14" i="64"/>
  <c r="Q14" i="64"/>
  <c r="P14" i="64"/>
  <c r="N14" i="64"/>
  <c r="I14" i="64"/>
  <c r="G14" i="64"/>
  <c r="F14" i="64"/>
  <c r="E14" i="64"/>
  <c r="D14" i="64"/>
  <c r="C14" i="64"/>
  <c r="AZ13" i="64"/>
  <c r="AX13" i="64"/>
  <c r="J13" i="64"/>
  <c r="AZ12" i="64"/>
  <c r="AX12" i="64"/>
  <c r="J12" i="64"/>
  <c r="AZ11" i="64"/>
  <c r="AX11" i="64"/>
  <c r="J11" i="64"/>
  <c r="AZ10" i="64"/>
  <c r="AX10" i="64"/>
  <c r="J10" i="64"/>
  <c r="AZ9" i="64"/>
  <c r="AX9" i="64"/>
  <c r="J9" i="64"/>
  <c r="AZ8" i="64"/>
  <c r="AX8" i="64"/>
  <c r="J8" i="64"/>
  <c r="AZ7" i="64"/>
  <c r="AX7" i="64"/>
  <c r="J7" i="64"/>
  <c r="AZ6" i="64"/>
  <c r="AX6" i="64"/>
  <c r="J6" i="64"/>
  <c r="AZ5" i="64"/>
  <c r="AX5" i="64"/>
  <c r="J5" i="64"/>
  <c r="AZ4" i="64"/>
  <c r="AX4" i="64"/>
  <c r="J4" i="64"/>
  <c r="AZ3" i="64"/>
  <c r="AX3" i="64"/>
  <c r="J3" i="64"/>
  <c r="AZ2" i="64"/>
  <c r="AZ14" i="64"/>
  <c r="AX2" i="64"/>
  <c r="AX14" i="64"/>
  <c r="J2" i="64"/>
  <c r="J14" i="64"/>
  <c r="J384" i="1"/>
  <c r="T366" i="1"/>
  <c r="R366" i="1"/>
  <c r="Q366" i="1"/>
  <c r="P366" i="1"/>
  <c r="O366" i="1"/>
  <c r="N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AW14" i="63"/>
  <c r="AU14" i="63"/>
  <c r="AT14" i="63"/>
  <c r="AR14" i="63"/>
  <c r="AQ14" i="63"/>
  <c r="AO14" i="63"/>
  <c r="AN14" i="63"/>
  <c r="AL14" i="63"/>
  <c r="AK14" i="63"/>
  <c r="AI14" i="63"/>
  <c r="AH14" i="63"/>
  <c r="AF14" i="63"/>
  <c r="AE14" i="63"/>
  <c r="AC14" i="63"/>
  <c r="AB14" i="63"/>
  <c r="Z14" i="63"/>
  <c r="Y14" i="63"/>
  <c r="W14" i="63"/>
  <c r="V14" i="63"/>
  <c r="T14" i="63"/>
  <c r="S14" i="63"/>
  <c r="Q14" i="63"/>
  <c r="P14" i="63"/>
  <c r="N14" i="63"/>
  <c r="I14" i="63"/>
  <c r="G14" i="63"/>
  <c r="F14" i="63"/>
  <c r="E14" i="63"/>
  <c r="D14" i="63"/>
  <c r="C14" i="63"/>
  <c r="AZ13" i="63"/>
  <c r="AX13" i="63"/>
  <c r="J13" i="63"/>
  <c r="AZ12" i="63"/>
  <c r="AX12" i="63"/>
  <c r="J12" i="63"/>
  <c r="AZ11" i="63"/>
  <c r="AX11" i="63"/>
  <c r="J11" i="63"/>
  <c r="AZ10" i="63"/>
  <c r="AX10" i="63"/>
  <c r="J10" i="63"/>
  <c r="AZ9" i="63"/>
  <c r="AX9" i="63"/>
  <c r="J9" i="63"/>
  <c r="AZ8" i="63"/>
  <c r="AX8" i="63"/>
  <c r="J8" i="63"/>
  <c r="AZ7" i="63"/>
  <c r="AX7" i="63"/>
  <c r="J7" i="63"/>
  <c r="AZ6" i="63"/>
  <c r="AX6" i="63"/>
  <c r="J6" i="63"/>
  <c r="AZ5" i="63"/>
  <c r="AX5" i="63"/>
  <c r="J5" i="63"/>
  <c r="AZ4" i="63"/>
  <c r="AX4" i="63"/>
  <c r="J4" i="63"/>
  <c r="AZ3" i="63"/>
  <c r="AX3" i="63"/>
  <c r="J3" i="63"/>
  <c r="AZ2" i="63"/>
  <c r="AZ14" i="63"/>
  <c r="AX2" i="63"/>
  <c r="AX14" i="63"/>
  <c r="J2" i="63"/>
  <c r="J14" i="63"/>
  <c r="U366" i="1"/>
  <c r="T352" i="1"/>
  <c r="R352" i="1"/>
  <c r="Q352" i="1"/>
  <c r="P352" i="1"/>
  <c r="O352" i="1"/>
  <c r="N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AW14" i="62"/>
  <c r="AU14" i="62"/>
  <c r="AT14" i="62"/>
  <c r="AR14" i="62"/>
  <c r="AQ14" i="62"/>
  <c r="AO14" i="62"/>
  <c r="AN14" i="62"/>
  <c r="AL14" i="62"/>
  <c r="AK14" i="62"/>
  <c r="AI14" i="62"/>
  <c r="AH14" i="62"/>
  <c r="AF14" i="62"/>
  <c r="AE14" i="62"/>
  <c r="AC14" i="62"/>
  <c r="AB14" i="62"/>
  <c r="Z14" i="62"/>
  <c r="Y14" i="62"/>
  <c r="W14" i="62"/>
  <c r="V14" i="62"/>
  <c r="T14" i="62"/>
  <c r="S14" i="62"/>
  <c r="Q14" i="62"/>
  <c r="P14" i="62"/>
  <c r="N14" i="62"/>
  <c r="I14" i="62"/>
  <c r="G14" i="62"/>
  <c r="F14" i="62"/>
  <c r="E14" i="62"/>
  <c r="D14" i="62"/>
  <c r="C14" i="62"/>
  <c r="AZ13" i="62"/>
  <c r="AX13" i="62"/>
  <c r="J13" i="62"/>
  <c r="AZ12" i="62"/>
  <c r="AX12" i="62"/>
  <c r="J12" i="62"/>
  <c r="AZ11" i="62"/>
  <c r="AX11" i="62"/>
  <c r="J11" i="62"/>
  <c r="AZ10" i="62"/>
  <c r="AX10" i="62"/>
  <c r="J10" i="62"/>
  <c r="AZ9" i="62"/>
  <c r="AX9" i="62"/>
  <c r="J9" i="62"/>
  <c r="AZ8" i="62"/>
  <c r="AX8" i="62"/>
  <c r="J8" i="62"/>
  <c r="AZ7" i="62"/>
  <c r="AX7" i="62"/>
  <c r="J7" i="62"/>
  <c r="AZ6" i="62"/>
  <c r="AX6" i="62"/>
  <c r="J6" i="62"/>
  <c r="AZ5" i="62"/>
  <c r="AX5" i="62"/>
  <c r="J5" i="62"/>
  <c r="AZ4" i="62"/>
  <c r="AX4" i="62"/>
  <c r="J4" i="62"/>
  <c r="AZ3" i="62"/>
  <c r="AX3" i="62"/>
  <c r="J3" i="62"/>
  <c r="AZ2" i="62"/>
  <c r="AZ14" i="62"/>
  <c r="AX2" i="62"/>
  <c r="AX14" i="62"/>
  <c r="J2" i="62"/>
  <c r="J14" i="62"/>
  <c r="U352" i="1"/>
  <c r="T338" i="1"/>
  <c r="R338" i="1"/>
  <c r="Q338" i="1"/>
  <c r="P338" i="1"/>
  <c r="O338" i="1"/>
  <c r="N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AW14" i="61"/>
  <c r="AU14" i="61"/>
  <c r="AT14" i="61"/>
  <c r="AR14" i="61"/>
  <c r="AQ14" i="61"/>
  <c r="AO14" i="61"/>
  <c r="AN14" i="61"/>
  <c r="AL14" i="61"/>
  <c r="AK14" i="61"/>
  <c r="AI14" i="61"/>
  <c r="AH14" i="61"/>
  <c r="AF14" i="61"/>
  <c r="AE14" i="61"/>
  <c r="AC14" i="61"/>
  <c r="AB14" i="61"/>
  <c r="Z14" i="61"/>
  <c r="Y14" i="61"/>
  <c r="W14" i="61"/>
  <c r="V14" i="61"/>
  <c r="T14" i="61"/>
  <c r="S14" i="61"/>
  <c r="Q14" i="61"/>
  <c r="P14" i="61"/>
  <c r="N14" i="61"/>
  <c r="I14" i="61"/>
  <c r="G14" i="61"/>
  <c r="F14" i="61"/>
  <c r="E14" i="61"/>
  <c r="D14" i="61"/>
  <c r="C14" i="61"/>
  <c r="AZ13" i="61"/>
  <c r="AX13" i="61"/>
  <c r="J13" i="61"/>
  <c r="AZ12" i="61"/>
  <c r="AX12" i="61"/>
  <c r="J12" i="61"/>
  <c r="AZ11" i="61"/>
  <c r="AX11" i="61"/>
  <c r="J11" i="61"/>
  <c r="AZ10" i="61"/>
  <c r="AX10" i="61"/>
  <c r="J10" i="61"/>
  <c r="AZ9" i="61"/>
  <c r="AX9" i="61"/>
  <c r="J9" i="61"/>
  <c r="AZ8" i="61"/>
  <c r="AX8" i="61"/>
  <c r="J8" i="61"/>
  <c r="AZ7" i="61"/>
  <c r="AX7" i="61"/>
  <c r="J7" i="61"/>
  <c r="AZ6" i="61"/>
  <c r="AX6" i="61"/>
  <c r="J6" i="61"/>
  <c r="AZ5" i="61"/>
  <c r="AX5" i="61"/>
  <c r="J5" i="61"/>
  <c r="AZ4" i="61"/>
  <c r="AX4" i="61"/>
  <c r="J4" i="61"/>
  <c r="AZ3" i="61"/>
  <c r="AX3" i="61"/>
  <c r="J3" i="61"/>
  <c r="AZ2" i="61"/>
  <c r="AZ14" i="61"/>
  <c r="AX2" i="61"/>
  <c r="AX14" i="61"/>
  <c r="J2" i="61"/>
  <c r="J14" i="61"/>
  <c r="U338" i="1"/>
  <c r="T324" i="1"/>
  <c r="R324" i="1"/>
  <c r="Q324" i="1"/>
  <c r="P324" i="1"/>
  <c r="O324" i="1"/>
  <c r="N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AW14" i="60"/>
  <c r="AU14" i="60"/>
  <c r="AT14" i="60"/>
  <c r="AR14" i="60"/>
  <c r="AQ14" i="60"/>
  <c r="AO14" i="60"/>
  <c r="AN14" i="60"/>
  <c r="AL14" i="60"/>
  <c r="AK14" i="60"/>
  <c r="AI14" i="60"/>
  <c r="AH14" i="60"/>
  <c r="AF14" i="60"/>
  <c r="AE14" i="60"/>
  <c r="AC14" i="60"/>
  <c r="AB14" i="60"/>
  <c r="Z14" i="60"/>
  <c r="Y14" i="60"/>
  <c r="W14" i="60"/>
  <c r="V14" i="60"/>
  <c r="T14" i="60"/>
  <c r="S14" i="60"/>
  <c r="Q14" i="60"/>
  <c r="P14" i="60"/>
  <c r="N14" i="60"/>
  <c r="I14" i="60"/>
  <c r="G14" i="60"/>
  <c r="F14" i="60"/>
  <c r="E14" i="60"/>
  <c r="D14" i="60"/>
  <c r="C14" i="60"/>
  <c r="AZ13" i="60"/>
  <c r="AX13" i="60"/>
  <c r="J13" i="60"/>
  <c r="AZ12" i="60"/>
  <c r="AX12" i="60"/>
  <c r="J12" i="60"/>
  <c r="AZ11" i="60"/>
  <c r="AX11" i="60"/>
  <c r="J11" i="60"/>
  <c r="AZ10" i="60"/>
  <c r="AX10" i="60"/>
  <c r="J10" i="60"/>
  <c r="AZ9" i="60"/>
  <c r="AX9" i="60"/>
  <c r="J9" i="60"/>
  <c r="AZ8" i="60"/>
  <c r="AX8" i="60"/>
  <c r="J8" i="60"/>
  <c r="AZ7" i="60"/>
  <c r="AX7" i="60"/>
  <c r="J7" i="60"/>
  <c r="AZ6" i="60"/>
  <c r="AX6" i="60"/>
  <c r="J6" i="60"/>
  <c r="AZ5" i="60"/>
  <c r="AX5" i="60"/>
  <c r="J5" i="60"/>
  <c r="AZ4" i="60"/>
  <c r="AX4" i="60"/>
  <c r="J4" i="60"/>
  <c r="AZ3" i="60"/>
  <c r="AX3" i="60"/>
  <c r="J3" i="60"/>
  <c r="AZ2" i="60"/>
  <c r="AZ14" i="60"/>
  <c r="AX2" i="60"/>
  <c r="AX14" i="60"/>
  <c r="J2" i="60"/>
  <c r="J14" i="60"/>
  <c r="U324" i="1"/>
  <c r="T310" i="1"/>
  <c r="R310" i="1"/>
  <c r="Q310" i="1"/>
  <c r="P310" i="1"/>
  <c r="O310" i="1"/>
  <c r="N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AW14" i="59"/>
  <c r="AU14" i="59"/>
  <c r="AT14" i="59"/>
  <c r="AR14" i="59"/>
  <c r="AQ14" i="59"/>
  <c r="AO14" i="59"/>
  <c r="AN14" i="59"/>
  <c r="AL14" i="59"/>
  <c r="AK14" i="59"/>
  <c r="AI14" i="59"/>
  <c r="AH14" i="59"/>
  <c r="AF14" i="59"/>
  <c r="AE14" i="59"/>
  <c r="AC14" i="59"/>
  <c r="AB14" i="59"/>
  <c r="Z14" i="59"/>
  <c r="Y14" i="59"/>
  <c r="W14" i="59"/>
  <c r="V14" i="59"/>
  <c r="T14" i="59"/>
  <c r="S14" i="59"/>
  <c r="Q14" i="59"/>
  <c r="P14" i="59"/>
  <c r="N14" i="59"/>
  <c r="I14" i="59"/>
  <c r="G14" i="59"/>
  <c r="F14" i="59"/>
  <c r="E14" i="59"/>
  <c r="D14" i="59"/>
  <c r="C14" i="59"/>
  <c r="AZ13" i="59"/>
  <c r="AX13" i="59"/>
  <c r="J13" i="59"/>
  <c r="AZ12" i="59"/>
  <c r="AX12" i="59"/>
  <c r="J12" i="59"/>
  <c r="AZ11" i="59"/>
  <c r="AX11" i="59"/>
  <c r="J11" i="59"/>
  <c r="AZ10" i="59"/>
  <c r="AX10" i="59"/>
  <c r="J10" i="59"/>
  <c r="AZ9" i="59"/>
  <c r="AX9" i="59"/>
  <c r="J9" i="59"/>
  <c r="AZ8" i="59"/>
  <c r="AX8" i="59"/>
  <c r="J8" i="59"/>
  <c r="AZ7" i="59"/>
  <c r="AX7" i="59"/>
  <c r="J7" i="59"/>
  <c r="AZ6" i="59"/>
  <c r="AX6" i="59"/>
  <c r="J6" i="59"/>
  <c r="AZ5" i="59"/>
  <c r="AX5" i="59"/>
  <c r="J5" i="59"/>
  <c r="AZ4" i="59"/>
  <c r="AX4" i="59"/>
  <c r="J4" i="59"/>
  <c r="AZ3" i="59"/>
  <c r="AX3" i="59"/>
  <c r="J3" i="59"/>
  <c r="AZ2" i="59"/>
  <c r="AZ14" i="59"/>
  <c r="AX2" i="59"/>
  <c r="AX14" i="59"/>
  <c r="J2" i="59"/>
  <c r="J14" i="59"/>
  <c r="U310" i="1"/>
  <c r="I366" i="1"/>
  <c r="G366" i="1"/>
  <c r="F366" i="1"/>
  <c r="E366" i="1"/>
  <c r="D366" i="1"/>
  <c r="C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AW14" i="58"/>
  <c r="AU14" i="58"/>
  <c r="AT14" i="58"/>
  <c r="AR14" i="58"/>
  <c r="AQ14" i="58"/>
  <c r="AO14" i="58"/>
  <c r="AN14" i="58"/>
  <c r="AL14" i="58"/>
  <c r="AK14" i="58"/>
  <c r="AI14" i="58"/>
  <c r="AH14" i="58"/>
  <c r="AF14" i="58"/>
  <c r="AE14" i="58"/>
  <c r="AC14" i="58"/>
  <c r="AB14" i="58"/>
  <c r="Z14" i="58"/>
  <c r="Y14" i="58"/>
  <c r="W14" i="58"/>
  <c r="V14" i="58"/>
  <c r="T14" i="58"/>
  <c r="S14" i="58"/>
  <c r="Q14" i="58"/>
  <c r="P14" i="58"/>
  <c r="N14" i="58"/>
  <c r="I14" i="58"/>
  <c r="G14" i="58"/>
  <c r="F14" i="58"/>
  <c r="E14" i="58"/>
  <c r="D14" i="58"/>
  <c r="C14" i="58"/>
  <c r="AZ13" i="58"/>
  <c r="AX13" i="58"/>
  <c r="J13" i="58"/>
  <c r="AZ12" i="58"/>
  <c r="AX12" i="58"/>
  <c r="J12" i="58"/>
  <c r="AZ11" i="58"/>
  <c r="AX11" i="58"/>
  <c r="J11" i="58"/>
  <c r="AZ10" i="58"/>
  <c r="AX10" i="58"/>
  <c r="J10" i="58"/>
  <c r="AZ9" i="58"/>
  <c r="AX9" i="58"/>
  <c r="J9" i="58"/>
  <c r="AZ8" i="58"/>
  <c r="AX8" i="58"/>
  <c r="J8" i="58"/>
  <c r="AZ7" i="58"/>
  <c r="AX7" i="58"/>
  <c r="J7" i="58"/>
  <c r="AZ6" i="58"/>
  <c r="AX6" i="58"/>
  <c r="J6" i="58"/>
  <c r="AZ5" i="58"/>
  <c r="AX5" i="58"/>
  <c r="J5" i="58"/>
  <c r="AZ4" i="58"/>
  <c r="AX4" i="58"/>
  <c r="J4" i="58"/>
  <c r="AZ3" i="58"/>
  <c r="AX3" i="58"/>
  <c r="J3" i="58"/>
  <c r="AZ2" i="58"/>
  <c r="AZ14" i="58"/>
  <c r="AX2" i="58"/>
  <c r="AX14" i="58"/>
  <c r="J2" i="58"/>
  <c r="J14" i="58"/>
  <c r="J366" i="1"/>
  <c r="I352" i="1"/>
  <c r="G352" i="1"/>
  <c r="F352" i="1"/>
  <c r="E352" i="1"/>
  <c r="D352" i="1"/>
  <c r="C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AW14" i="57"/>
  <c r="AU14" i="57"/>
  <c r="AT14" i="57"/>
  <c r="AR14" i="57"/>
  <c r="AQ14" i="57"/>
  <c r="AO14" i="57"/>
  <c r="AN14" i="57"/>
  <c r="AL14" i="57"/>
  <c r="AK14" i="57"/>
  <c r="AI14" i="57"/>
  <c r="AH14" i="57"/>
  <c r="AF14" i="57"/>
  <c r="AE14" i="57"/>
  <c r="AC14" i="57"/>
  <c r="AB14" i="57"/>
  <c r="Z14" i="57"/>
  <c r="Y14" i="57"/>
  <c r="W14" i="57"/>
  <c r="V14" i="57"/>
  <c r="T14" i="57"/>
  <c r="S14" i="57"/>
  <c r="Q14" i="57"/>
  <c r="P14" i="57"/>
  <c r="N14" i="57"/>
  <c r="I14" i="57"/>
  <c r="G14" i="57"/>
  <c r="F14" i="57"/>
  <c r="E14" i="57"/>
  <c r="D14" i="57"/>
  <c r="C14" i="57"/>
  <c r="AZ13" i="57"/>
  <c r="AX13" i="57"/>
  <c r="J13" i="57"/>
  <c r="AZ12" i="57"/>
  <c r="AX12" i="57"/>
  <c r="J12" i="57"/>
  <c r="AZ11" i="57"/>
  <c r="AX11" i="57"/>
  <c r="J11" i="57"/>
  <c r="AZ10" i="57"/>
  <c r="AX10" i="57"/>
  <c r="J10" i="57"/>
  <c r="AZ9" i="57"/>
  <c r="AX9" i="57"/>
  <c r="J9" i="57"/>
  <c r="AZ8" i="57"/>
  <c r="AX8" i="57"/>
  <c r="J8" i="57"/>
  <c r="AZ7" i="57"/>
  <c r="AX7" i="57"/>
  <c r="J7" i="57"/>
  <c r="AZ6" i="57"/>
  <c r="AX6" i="57"/>
  <c r="J6" i="57"/>
  <c r="AZ5" i="57"/>
  <c r="AX5" i="57"/>
  <c r="J5" i="57"/>
  <c r="AZ4" i="57"/>
  <c r="AX4" i="57"/>
  <c r="J4" i="57"/>
  <c r="AZ3" i="57"/>
  <c r="AX3" i="57"/>
  <c r="J3" i="57"/>
  <c r="AZ2" i="57"/>
  <c r="AZ14" i="57"/>
  <c r="AX2" i="57"/>
  <c r="AX14" i="57"/>
  <c r="J2" i="57"/>
  <c r="J14" i="57"/>
  <c r="J352" i="1"/>
  <c r="I324" i="1"/>
  <c r="G324" i="1"/>
  <c r="F324" i="1"/>
  <c r="E324" i="1"/>
  <c r="D324" i="1"/>
  <c r="C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AW14" i="55"/>
  <c r="AU14" i="55"/>
  <c r="AT14" i="55"/>
  <c r="AR14" i="55"/>
  <c r="AQ14" i="55"/>
  <c r="AO14" i="55"/>
  <c r="AN14" i="55"/>
  <c r="AL14" i="55"/>
  <c r="AK14" i="55"/>
  <c r="AI14" i="55"/>
  <c r="AH14" i="55"/>
  <c r="AF14" i="55"/>
  <c r="AE14" i="55"/>
  <c r="AC14" i="55"/>
  <c r="AB14" i="55"/>
  <c r="Z14" i="55"/>
  <c r="Y14" i="55"/>
  <c r="W14" i="55"/>
  <c r="V14" i="55"/>
  <c r="T14" i="55"/>
  <c r="S14" i="55"/>
  <c r="Q14" i="55"/>
  <c r="P14" i="55"/>
  <c r="N14" i="55"/>
  <c r="I14" i="55"/>
  <c r="G14" i="55"/>
  <c r="F14" i="55"/>
  <c r="E14" i="55"/>
  <c r="D14" i="55"/>
  <c r="C14" i="55"/>
  <c r="AZ13" i="55"/>
  <c r="AX13" i="55"/>
  <c r="J13" i="55"/>
  <c r="AZ12" i="55"/>
  <c r="AX12" i="55"/>
  <c r="J12" i="55"/>
  <c r="AZ11" i="55"/>
  <c r="AX11" i="55"/>
  <c r="J11" i="55"/>
  <c r="AZ10" i="55"/>
  <c r="AX10" i="55"/>
  <c r="J10" i="55"/>
  <c r="AZ9" i="55"/>
  <c r="AX9" i="55"/>
  <c r="J9" i="55"/>
  <c r="AZ8" i="55"/>
  <c r="AX8" i="55"/>
  <c r="J8" i="55"/>
  <c r="AZ7" i="55"/>
  <c r="AX7" i="55"/>
  <c r="J7" i="55"/>
  <c r="AZ6" i="55"/>
  <c r="AX6" i="55"/>
  <c r="J6" i="55"/>
  <c r="AZ5" i="55"/>
  <c r="AX5" i="55"/>
  <c r="J5" i="55"/>
  <c r="AZ4" i="55"/>
  <c r="AX4" i="55"/>
  <c r="J4" i="55"/>
  <c r="AZ3" i="55"/>
  <c r="AX3" i="55"/>
  <c r="J3" i="55"/>
  <c r="AZ2" i="55"/>
  <c r="AZ14" i="55"/>
  <c r="AX2" i="55"/>
  <c r="AX14" i="55"/>
  <c r="J2" i="55"/>
  <c r="J14" i="55"/>
  <c r="J324" i="1"/>
  <c r="I310" i="1"/>
  <c r="G310" i="1"/>
  <c r="F310" i="1"/>
  <c r="E310" i="1"/>
  <c r="D310" i="1"/>
  <c r="C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AW14" i="54"/>
  <c r="AU14" i="54"/>
  <c r="AT14" i="54"/>
  <c r="AR14" i="54"/>
  <c r="AQ14" i="54"/>
  <c r="AO14" i="54"/>
  <c r="AN14" i="54"/>
  <c r="AL14" i="54"/>
  <c r="AK14" i="54"/>
  <c r="AI14" i="54"/>
  <c r="AH14" i="54"/>
  <c r="AF14" i="54"/>
  <c r="AE14" i="54"/>
  <c r="AC14" i="54"/>
  <c r="AB14" i="54"/>
  <c r="Z14" i="54"/>
  <c r="Y14" i="54"/>
  <c r="W14" i="54"/>
  <c r="V14" i="54"/>
  <c r="T14" i="54"/>
  <c r="S14" i="54"/>
  <c r="Q14" i="54"/>
  <c r="P14" i="54"/>
  <c r="N14" i="54"/>
  <c r="I14" i="54"/>
  <c r="G14" i="54"/>
  <c r="F14" i="54"/>
  <c r="E14" i="54"/>
  <c r="D14" i="54"/>
  <c r="C14" i="54"/>
  <c r="AZ13" i="54"/>
  <c r="AX13" i="54"/>
  <c r="J13" i="54"/>
  <c r="AZ12" i="54"/>
  <c r="AX12" i="54"/>
  <c r="J12" i="54"/>
  <c r="AZ11" i="54"/>
  <c r="AX11" i="54"/>
  <c r="J11" i="54"/>
  <c r="AZ10" i="54"/>
  <c r="AX10" i="54"/>
  <c r="J10" i="54"/>
  <c r="AZ9" i="54"/>
  <c r="AX9" i="54"/>
  <c r="J9" i="54"/>
  <c r="AZ8" i="54"/>
  <c r="AX8" i="54"/>
  <c r="J8" i="54"/>
  <c r="AZ7" i="54"/>
  <c r="AX7" i="54"/>
  <c r="J7" i="54"/>
  <c r="AZ6" i="54"/>
  <c r="AX6" i="54"/>
  <c r="J6" i="54"/>
  <c r="AZ5" i="54"/>
  <c r="AX5" i="54"/>
  <c r="J5" i="54"/>
  <c r="AZ4" i="54"/>
  <c r="AX4" i="54"/>
  <c r="J4" i="54"/>
  <c r="AZ3" i="54"/>
  <c r="AX3" i="54"/>
  <c r="J3" i="54"/>
  <c r="AZ2" i="54"/>
  <c r="AZ14" i="54"/>
  <c r="AX2" i="54"/>
  <c r="AX14" i="54"/>
  <c r="J2" i="54"/>
  <c r="J14" i="54"/>
  <c r="J310" i="1"/>
  <c r="T292" i="1"/>
  <c r="R292" i="1"/>
  <c r="Q292" i="1"/>
  <c r="P292" i="1"/>
  <c r="O292" i="1"/>
  <c r="N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AW14" i="53"/>
  <c r="AU14" i="53"/>
  <c r="AT14" i="53"/>
  <c r="AR14" i="53"/>
  <c r="AQ14" i="53"/>
  <c r="AO14" i="53"/>
  <c r="AN14" i="53"/>
  <c r="AL14" i="53"/>
  <c r="AK14" i="53"/>
  <c r="AI14" i="53"/>
  <c r="AH14" i="53"/>
  <c r="AF14" i="53"/>
  <c r="AE14" i="53"/>
  <c r="AC14" i="53"/>
  <c r="AB14" i="53"/>
  <c r="Z14" i="53"/>
  <c r="Y14" i="53"/>
  <c r="W14" i="53"/>
  <c r="V14" i="53"/>
  <c r="T14" i="53"/>
  <c r="S14" i="53"/>
  <c r="Q14" i="53"/>
  <c r="P14" i="53"/>
  <c r="N14" i="53"/>
  <c r="I14" i="53"/>
  <c r="G14" i="53"/>
  <c r="F14" i="53"/>
  <c r="E14" i="53"/>
  <c r="D14" i="53"/>
  <c r="C14" i="53"/>
  <c r="AZ13" i="53"/>
  <c r="AX13" i="53"/>
  <c r="J13" i="53"/>
  <c r="AZ12" i="53"/>
  <c r="AX12" i="53"/>
  <c r="J12" i="53"/>
  <c r="AZ11" i="53"/>
  <c r="AX11" i="53"/>
  <c r="J11" i="53"/>
  <c r="AZ10" i="53"/>
  <c r="AX10" i="53"/>
  <c r="J10" i="53"/>
  <c r="AZ9" i="53"/>
  <c r="AX9" i="53"/>
  <c r="J9" i="53"/>
  <c r="AZ8" i="53"/>
  <c r="AX8" i="53"/>
  <c r="J8" i="53"/>
  <c r="AZ7" i="53"/>
  <c r="AX7" i="53"/>
  <c r="J7" i="53"/>
  <c r="AZ6" i="53"/>
  <c r="AX6" i="53"/>
  <c r="J6" i="53"/>
  <c r="AZ5" i="53"/>
  <c r="AX5" i="53"/>
  <c r="J5" i="53"/>
  <c r="AZ4" i="53"/>
  <c r="AX4" i="53"/>
  <c r="J4" i="53"/>
  <c r="AZ3" i="53"/>
  <c r="AX3" i="53"/>
  <c r="J3" i="53"/>
  <c r="AZ2" i="53"/>
  <c r="AZ14" i="53"/>
  <c r="AX2" i="53"/>
  <c r="AX14" i="53"/>
  <c r="J2" i="53"/>
  <c r="J14" i="53"/>
  <c r="U292" i="1"/>
  <c r="T278" i="1"/>
  <c r="R278" i="1"/>
  <c r="Q278" i="1"/>
  <c r="P278" i="1"/>
  <c r="O278" i="1"/>
  <c r="N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AW14" i="52"/>
  <c r="AU14" i="52"/>
  <c r="AT14" i="52"/>
  <c r="AR14" i="52"/>
  <c r="AQ14" i="52"/>
  <c r="AO14" i="52"/>
  <c r="AN14" i="52"/>
  <c r="AL14" i="52"/>
  <c r="AK14" i="52"/>
  <c r="AI14" i="52"/>
  <c r="AH14" i="52"/>
  <c r="AF14" i="52"/>
  <c r="AE14" i="52"/>
  <c r="AC14" i="52"/>
  <c r="AB14" i="52"/>
  <c r="Z14" i="52"/>
  <c r="Y14" i="52"/>
  <c r="W14" i="52"/>
  <c r="V14" i="52"/>
  <c r="T14" i="52"/>
  <c r="S14" i="52"/>
  <c r="Q14" i="52"/>
  <c r="P14" i="52"/>
  <c r="N14" i="52"/>
  <c r="I14" i="52"/>
  <c r="G14" i="52"/>
  <c r="F14" i="52"/>
  <c r="E14" i="52"/>
  <c r="D14" i="52"/>
  <c r="C14" i="52"/>
  <c r="AZ13" i="52"/>
  <c r="AX13" i="52"/>
  <c r="J13" i="52"/>
  <c r="AZ12" i="52"/>
  <c r="AX12" i="52"/>
  <c r="J12" i="52"/>
  <c r="AZ11" i="52"/>
  <c r="AX11" i="52"/>
  <c r="J11" i="52"/>
  <c r="AZ10" i="52"/>
  <c r="AX10" i="52"/>
  <c r="J10" i="52"/>
  <c r="AZ9" i="52"/>
  <c r="AX9" i="52"/>
  <c r="J9" i="52"/>
  <c r="AZ8" i="52"/>
  <c r="AX8" i="52"/>
  <c r="J8" i="52"/>
  <c r="AZ7" i="52"/>
  <c r="AX7" i="52"/>
  <c r="J7" i="52"/>
  <c r="AZ6" i="52"/>
  <c r="AX6" i="52"/>
  <c r="J6" i="52"/>
  <c r="AZ5" i="52"/>
  <c r="AX5" i="52"/>
  <c r="J5" i="52"/>
  <c r="AZ4" i="52"/>
  <c r="AX4" i="52"/>
  <c r="J4" i="52"/>
  <c r="AZ3" i="52"/>
  <c r="AX3" i="52"/>
  <c r="J3" i="52"/>
  <c r="AZ2" i="52"/>
  <c r="AZ14" i="52"/>
  <c r="AX2" i="52"/>
  <c r="AX14" i="52"/>
  <c r="J2" i="52"/>
  <c r="J14" i="52"/>
  <c r="U278" i="1"/>
  <c r="T264" i="1"/>
  <c r="R264" i="1"/>
  <c r="Q264" i="1"/>
  <c r="P264" i="1"/>
  <c r="O264" i="1"/>
  <c r="N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AW14" i="51"/>
  <c r="AU14" i="51"/>
  <c r="AT14" i="51"/>
  <c r="AR14" i="51"/>
  <c r="AQ14" i="51"/>
  <c r="AO14" i="51"/>
  <c r="AN14" i="51"/>
  <c r="AL14" i="51"/>
  <c r="AK14" i="51"/>
  <c r="AI14" i="51"/>
  <c r="AH14" i="51"/>
  <c r="AF14" i="51"/>
  <c r="AE14" i="51"/>
  <c r="AC14" i="51"/>
  <c r="AB14" i="51"/>
  <c r="Z14" i="51"/>
  <c r="Y14" i="51"/>
  <c r="W14" i="51"/>
  <c r="V14" i="51"/>
  <c r="T14" i="51"/>
  <c r="S14" i="51"/>
  <c r="Q14" i="51"/>
  <c r="P14" i="51"/>
  <c r="N14" i="51"/>
  <c r="I14" i="51"/>
  <c r="G14" i="51"/>
  <c r="F14" i="51"/>
  <c r="E14" i="51"/>
  <c r="D14" i="51"/>
  <c r="C14" i="51"/>
  <c r="AZ13" i="51"/>
  <c r="AX13" i="51"/>
  <c r="J13" i="51"/>
  <c r="AZ12" i="51"/>
  <c r="AX12" i="51"/>
  <c r="J12" i="51"/>
  <c r="AZ11" i="51"/>
  <c r="AX11" i="51"/>
  <c r="J11" i="51"/>
  <c r="AZ10" i="51"/>
  <c r="AX10" i="51"/>
  <c r="J10" i="51"/>
  <c r="AZ9" i="51"/>
  <c r="AX9" i="51"/>
  <c r="J9" i="51"/>
  <c r="AZ8" i="51"/>
  <c r="AX8" i="51"/>
  <c r="J8" i="51"/>
  <c r="AZ7" i="51"/>
  <c r="AX7" i="51"/>
  <c r="J7" i="51"/>
  <c r="AZ6" i="51"/>
  <c r="AX6" i="51"/>
  <c r="J6" i="51"/>
  <c r="AZ5" i="51"/>
  <c r="AX5" i="51"/>
  <c r="J5" i="51"/>
  <c r="AZ4" i="51"/>
  <c r="AX4" i="51"/>
  <c r="J4" i="51"/>
  <c r="AZ3" i="51"/>
  <c r="AX3" i="51"/>
  <c r="J3" i="51"/>
  <c r="AZ2" i="51"/>
  <c r="AZ14" i="51"/>
  <c r="AX2" i="51"/>
  <c r="AX14" i="51"/>
  <c r="J2" i="51"/>
  <c r="J14" i="51"/>
  <c r="U264" i="1"/>
  <c r="T250" i="1"/>
  <c r="R250" i="1"/>
  <c r="Q250" i="1"/>
  <c r="P250" i="1"/>
  <c r="O250" i="1"/>
  <c r="N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AW14" i="50"/>
  <c r="AU14" i="50"/>
  <c r="AT14" i="50"/>
  <c r="AR14" i="50"/>
  <c r="AQ14" i="50"/>
  <c r="AO14" i="50"/>
  <c r="AN14" i="50"/>
  <c r="AL14" i="50"/>
  <c r="AK14" i="50"/>
  <c r="AI14" i="50"/>
  <c r="AH14" i="50"/>
  <c r="AF14" i="50"/>
  <c r="AE14" i="50"/>
  <c r="AC14" i="50"/>
  <c r="AB14" i="50"/>
  <c r="Z14" i="50"/>
  <c r="Y14" i="50"/>
  <c r="W14" i="50"/>
  <c r="V14" i="50"/>
  <c r="T14" i="50"/>
  <c r="S14" i="50"/>
  <c r="Q14" i="50"/>
  <c r="P14" i="50"/>
  <c r="N14" i="50"/>
  <c r="I14" i="50"/>
  <c r="G14" i="50"/>
  <c r="F14" i="50"/>
  <c r="E14" i="50"/>
  <c r="D14" i="50"/>
  <c r="C14" i="50"/>
  <c r="AZ13" i="50"/>
  <c r="AX13" i="50"/>
  <c r="J13" i="50"/>
  <c r="AZ12" i="50"/>
  <c r="AX12" i="50"/>
  <c r="J12" i="50"/>
  <c r="AZ11" i="50"/>
  <c r="AX11" i="50"/>
  <c r="J11" i="50"/>
  <c r="AZ10" i="50"/>
  <c r="AX10" i="50"/>
  <c r="J10" i="50"/>
  <c r="AZ9" i="50"/>
  <c r="AX9" i="50"/>
  <c r="J9" i="50"/>
  <c r="AZ8" i="50"/>
  <c r="AX8" i="50"/>
  <c r="J8" i="50"/>
  <c r="AZ7" i="50"/>
  <c r="AX7" i="50"/>
  <c r="J7" i="50"/>
  <c r="AZ6" i="50"/>
  <c r="AX6" i="50"/>
  <c r="J6" i="50"/>
  <c r="AZ5" i="50"/>
  <c r="AX5" i="50"/>
  <c r="J5" i="50"/>
  <c r="AZ4" i="50"/>
  <c r="AX4" i="50"/>
  <c r="J4" i="50"/>
  <c r="AZ3" i="50"/>
  <c r="AX3" i="50"/>
  <c r="J3" i="50"/>
  <c r="AZ2" i="50"/>
  <c r="AX2" i="50"/>
  <c r="J2" i="50"/>
  <c r="J14" i="50"/>
  <c r="U250" i="1"/>
  <c r="AX14" i="50"/>
  <c r="AZ14" i="50"/>
  <c r="T236" i="1"/>
  <c r="R236" i="1"/>
  <c r="Q236" i="1"/>
  <c r="P236" i="1"/>
  <c r="O236" i="1"/>
  <c r="N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AW14" i="49"/>
  <c r="AU14" i="49"/>
  <c r="AT14" i="49"/>
  <c r="AR14" i="49"/>
  <c r="AQ14" i="49"/>
  <c r="AO14" i="49"/>
  <c r="AN14" i="49"/>
  <c r="AL14" i="49"/>
  <c r="AK14" i="49"/>
  <c r="AI14" i="49"/>
  <c r="AH14" i="49"/>
  <c r="AF14" i="49"/>
  <c r="AE14" i="49"/>
  <c r="AC14" i="49"/>
  <c r="AB14" i="49"/>
  <c r="Z14" i="49"/>
  <c r="Y14" i="49"/>
  <c r="W14" i="49"/>
  <c r="V14" i="49"/>
  <c r="T14" i="49"/>
  <c r="S14" i="49"/>
  <c r="Q14" i="49"/>
  <c r="P14" i="49"/>
  <c r="N14" i="49"/>
  <c r="I14" i="49"/>
  <c r="G14" i="49"/>
  <c r="F14" i="49"/>
  <c r="E14" i="49"/>
  <c r="D14" i="49"/>
  <c r="C14" i="49"/>
  <c r="AZ13" i="49"/>
  <c r="AX13" i="49"/>
  <c r="J13" i="49"/>
  <c r="AZ12" i="49"/>
  <c r="AX12" i="49"/>
  <c r="J12" i="49"/>
  <c r="AZ11" i="49"/>
  <c r="AX11" i="49"/>
  <c r="J11" i="49"/>
  <c r="AZ10" i="49"/>
  <c r="AX10" i="49"/>
  <c r="J10" i="49"/>
  <c r="AZ9" i="49"/>
  <c r="AX9" i="49"/>
  <c r="J9" i="49"/>
  <c r="AZ8" i="49"/>
  <c r="AX8" i="49"/>
  <c r="J8" i="49"/>
  <c r="AZ7" i="49"/>
  <c r="AX7" i="49"/>
  <c r="J7" i="49"/>
  <c r="AZ6" i="49"/>
  <c r="AX6" i="49"/>
  <c r="J6" i="49"/>
  <c r="AZ5" i="49"/>
  <c r="AX5" i="49"/>
  <c r="J5" i="49"/>
  <c r="AZ4" i="49"/>
  <c r="AX4" i="49"/>
  <c r="J4" i="49"/>
  <c r="AZ3" i="49"/>
  <c r="AX3" i="49"/>
  <c r="J3" i="49"/>
  <c r="AZ2" i="49"/>
  <c r="AZ14" i="49"/>
  <c r="AX2" i="49"/>
  <c r="AX14" i="49"/>
  <c r="J2" i="49"/>
  <c r="J14" i="49"/>
  <c r="U236" i="1"/>
  <c r="I286" i="1"/>
  <c r="G286" i="1"/>
  <c r="F286" i="1"/>
  <c r="E286" i="1"/>
  <c r="D286" i="1"/>
  <c r="C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I29" i="48"/>
  <c r="G29" i="48"/>
  <c r="F29" i="48"/>
  <c r="E29" i="48"/>
  <c r="D29" i="48"/>
  <c r="C29" i="48"/>
  <c r="J28" i="48"/>
  <c r="J27" i="48"/>
  <c r="J26" i="48"/>
  <c r="J25" i="48"/>
  <c r="J24" i="48"/>
  <c r="J23" i="48"/>
  <c r="J22" i="48"/>
  <c r="J21" i="48"/>
  <c r="J20" i="48"/>
  <c r="J19" i="48"/>
  <c r="J18" i="48"/>
  <c r="J17" i="48"/>
  <c r="J29" i="48"/>
  <c r="AW14" i="48"/>
  <c r="AU14" i="48"/>
  <c r="AT14" i="48"/>
  <c r="AR14" i="48"/>
  <c r="AQ14" i="48"/>
  <c r="AO14" i="48"/>
  <c r="AN14" i="48"/>
  <c r="AL14" i="48"/>
  <c r="AK14" i="48"/>
  <c r="AI14" i="48"/>
  <c r="AH14" i="48"/>
  <c r="AF14" i="48"/>
  <c r="AE14" i="48"/>
  <c r="AC14" i="48"/>
  <c r="AB14" i="48"/>
  <c r="Z14" i="48"/>
  <c r="Y14" i="48"/>
  <c r="W14" i="48"/>
  <c r="V14" i="48"/>
  <c r="T14" i="48"/>
  <c r="S14" i="48"/>
  <c r="Q14" i="48"/>
  <c r="P14" i="48"/>
  <c r="AZ14" i="48"/>
  <c r="N14" i="48"/>
  <c r="AX14" i="48"/>
  <c r="I14" i="48"/>
  <c r="G14" i="48"/>
  <c r="F14" i="48"/>
  <c r="E14" i="48"/>
  <c r="D14" i="48"/>
  <c r="C14" i="48"/>
  <c r="AZ13" i="48"/>
  <c r="AX13" i="48"/>
  <c r="J13" i="48"/>
  <c r="AZ12" i="48"/>
  <c r="AX12" i="48"/>
  <c r="J12" i="48"/>
  <c r="AZ11" i="48"/>
  <c r="AX11" i="48"/>
  <c r="J11" i="48"/>
  <c r="AZ10" i="48"/>
  <c r="AX10" i="48"/>
  <c r="J10" i="48"/>
  <c r="AZ9" i="48"/>
  <c r="AX9" i="48"/>
  <c r="J9" i="48"/>
  <c r="AZ8" i="48"/>
  <c r="AX8" i="48"/>
  <c r="J8" i="48"/>
  <c r="J14" i="48"/>
  <c r="AZ7" i="48"/>
  <c r="AX7" i="48"/>
  <c r="J7" i="48"/>
  <c r="AZ6" i="48"/>
  <c r="AX6" i="48"/>
  <c r="J6" i="48"/>
  <c r="AZ5" i="48"/>
  <c r="AX5" i="48"/>
  <c r="J5" i="48"/>
  <c r="AZ4" i="48"/>
  <c r="AX4" i="48"/>
  <c r="J4" i="48"/>
  <c r="AZ3" i="48"/>
  <c r="AX3" i="48"/>
  <c r="J3" i="48"/>
  <c r="AZ2" i="48"/>
  <c r="AX2" i="48"/>
  <c r="J2" i="48"/>
  <c r="J286" i="1"/>
  <c r="I272" i="1"/>
  <c r="G272" i="1"/>
  <c r="F272" i="1"/>
  <c r="E272" i="1"/>
  <c r="D272" i="1"/>
  <c r="C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AW14" i="47"/>
  <c r="AU14" i="47"/>
  <c r="AT14" i="47"/>
  <c r="AR14" i="47"/>
  <c r="AQ14" i="47"/>
  <c r="AO14" i="47"/>
  <c r="AN14" i="47"/>
  <c r="AL14" i="47"/>
  <c r="AK14" i="47"/>
  <c r="AI14" i="47"/>
  <c r="AH14" i="47"/>
  <c r="AF14" i="47"/>
  <c r="AE14" i="47"/>
  <c r="AC14" i="47"/>
  <c r="AB14" i="47"/>
  <c r="Z14" i="47"/>
  <c r="Y14" i="47"/>
  <c r="W14" i="47"/>
  <c r="V14" i="47"/>
  <c r="T14" i="47"/>
  <c r="S14" i="47"/>
  <c r="Q14" i="47"/>
  <c r="P14" i="47"/>
  <c r="N14" i="47"/>
  <c r="I14" i="47"/>
  <c r="G14" i="47"/>
  <c r="F14" i="47"/>
  <c r="E14" i="47"/>
  <c r="D14" i="47"/>
  <c r="C14" i="47"/>
  <c r="AZ13" i="47"/>
  <c r="AX13" i="47"/>
  <c r="J13" i="47"/>
  <c r="AZ12" i="47"/>
  <c r="AX12" i="47"/>
  <c r="J12" i="47"/>
  <c r="AZ11" i="47"/>
  <c r="AX11" i="47"/>
  <c r="J11" i="47"/>
  <c r="AZ10" i="47"/>
  <c r="AX10" i="47"/>
  <c r="J10" i="47"/>
  <c r="AZ9" i="47"/>
  <c r="AX9" i="47"/>
  <c r="J9" i="47"/>
  <c r="AZ8" i="47"/>
  <c r="AX8" i="47"/>
  <c r="J8" i="47"/>
  <c r="AZ7" i="47"/>
  <c r="AX7" i="47"/>
  <c r="J7" i="47"/>
  <c r="AZ6" i="47"/>
  <c r="AX6" i="47"/>
  <c r="J6" i="47"/>
  <c r="AZ5" i="47"/>
  <c r="AX5" i="47"/>
  <c r="AO5" i="47"/>
  <c r="J5" i="47"/>
  <c r="AZ4" i="47"/>
  <c r="AX4" i="47"/>
  <c r="J4" i="47"/>
  <c r="AZ3" i="47"/>
  <c r="AX3" i="47"/>
  <c r="J3" i="47"/>
  <c r="AZ2" i="47"/>
  <c r="AZ14" i="47"/>
  <c r="AX2" i="47"/>
  <c r="AX14" i="47"/>
  <c r="J2" i="47"/>
  <c r="J14" i="47"/>
  <c r="J272" i="1"/>
  <c r="I258" i="1"/>
  <c r="G258" i="1"/>
  <c r="F258" i="1"/>
  <c r="E258" i="1"/>
  <c r="D258" i="1"/>
  <c r="C258" i="1"/>
  <c r="J257" i="1"/>
  <c r="J256" i="1"/>
  <c r="J255" i="1"/>
  <c r="J254" i="1"/>
  <c r="J253" i="1"/>
  <c r="J252" i="1"/>
  <c r="J251" i="1"/>
  <c r="J250" i="1"/>
  <c r="J249" i="1"/>
  <c r="J248" i="1"/>
  <c r="I12" i="46"/>
  <c r="G12" i="46"/>
  <c r="F12" i="46"/>
  <c r="E12" i="46"/>
  <c r="D12" i="46"/>
  <c r="C12" i="46"/>
  <c r="AT11" i="46"/>
  <c r="AR11" i="46"/>
  <c r="J11" i="46"/>
  <c r="AT10" i="46"/>
  <c r="AR10" i="46"/>
  <c r="J10" i="46"/>
  <c r="AT9" i="46"/>
  <c r="AR9" i="46"/>
  <c r="J9" i="46"/>
  <c r="AT8" i="46"/>
  <c r="AR8" i="46"/>
  <c r="J8" i="46"/>
  <c r="AT7" i="46"/>
  <c r="AR7" i="46"/>
  <c r="J7" i="46"/>
  <c r="AT6" i="46"/>
  <c r="AR6" i="46"/>
  <c r="J6" i="46"/>
  <c r="AT5" i="46"/>
  <c r="AR5" i="46"/>
  <c r="J5" i="46"/>
  <c r="AT4" i="46"/>
  <c r="AR4" i="46"/>
  <c r="J4" i="46"/>
  <c r="AT3" i="46"/>
  <c r="AR3" i="46"/>
  <c r="J3" i="46"/>
  <c r="AT2" i="46"/>
  <c r="AT12" i="46"/>
  <c r="AR2" i="46"/>
  <c r="AR12" i="46"/>
  <c r="J2" i="46"/>
  <c r="J12" i="46"/>
  <c r="J258" i="1"/>
  <c r="I234" i="1"/>
  <c r="G234" i="1"/>
  <c r="F234" i="1"/>
  <c r="E234" i="1"/>
  <c r="D234" i="1"/>
  <c r="C234" i="1"/>
  <c r="J233" i="1"/>
  <c r="J232" i="1"/>
  <c r="J231" i="1"/>
  <c r="J230" i="1"/>
  <c r="J229" i="1"/>
  <c r="J228" i="1"/>
  <c r="J227" i="1"/>
  <c r="J226" i="1"/>
  <c r="J225" i="1"/>
  <c r="J224" i="1"/>
  <c r="I246" i="1"/>
  <c r="G246" i="1"/>
  <c r="F246" i="1"/>
  <c r="E246" i="1"/>
  <c r="D246" i="1"/>
  <c r="C246" i="1"/>
  <c r="J245" i="1"/>
  <c r="J244" i="1"/>
  <c r="J243" i="1"/>
  <c r="J242" i="1"/>
  <c r="J241" i="1"/>
  <c r="J240" i="1"/>
  <c r="J239" i="1"/>
  <c r="J238" i="1"/>
  <c r="J237" i="1"/>
  <c r="J236" i="1"/>
  <c r="AQ12" i="45"/>
  <c r="AO12" i="45"/>
  <c r="AN12" i="45"/>
  <c r="AL12" i="45"/>
  <c r="AK12" i="45"/>
  <c r="AI12" i="45"/>
  <c r="AH12" i="45"/>
  <c r="AF12" i="45"/>
  <c r="AE12" i="45"/>
  <c r="AC12" i="45"/>
  <c r="AB12" i="45"/>
  <c r="Z12" i="45"/>
  <c r="Y12" i="45"/>
  <c r="W12" i="45"/>
  <c r="V12" i="45"/>
  <c r="T12" i="45"/>
  <c r="S12" i="45"/>
  <c r="Q12" i="45"/>
  <c r="P12" i="45"/>
  <c r="N12" i="45"/>
  <c r="I12" i="45"/>
  <c r="G12" i="45"/>
  <c r="F12" i="45"/>
  <c r="E12" i="45"/>
  <c r="D12" i="45"/>
  <c r="C12" i="45"/>
  <c r="AT11" i="45"/>
  <c r="AR11" i="45"/>
  <c r="J11" i="45"/>
  <c r="AT10" i="45"/>
  <c r="AR10" i="45"/>
  <c r="J10" i="45"/>
  <c r="AT9" i="45"/>
  <c r="AR9" i="45"/>
  <c r="J9" i="45"/>
  <c r="AT8" i="45"/>
  <c r="AR8" i="45"/>
  <c r="J8" i="45"/>
  <c r="AT7" i="45"/>
  <c r="AR7" i="45"/>
  <c r="J7" i="45"/>
  <c r="AT6" i="45"/>
  <c r="AR6" i="45"/>
  <c r="J6" i="45"/>
  <c r="AT5" i="45"/>
  <c r="AR5" i="45"/>
  <c r="J5" i="45"/>
  <c r="AT4" i="45"/>
  <c r="AR4" i="45"/>
  <c r="J4" i="45"/>
  <c r="AT3" i="45"/>
  <c r="AR3" i="45"/>
  <c r="J3" i="45"/>
  <c r="AT2" i="45"/>
  <c r="AT12" i="45"/>
  <c r="AR2" i="45"/>
  <c r="AR12" i="45"/>
  <c r="J2" i="45"/>
  <c r="J12" i="45"/>
  <c r="J246" i="1"/>
  <c r="J234" i="1"/>
  <c r="AQ12" i="44"/>
  <c r="AO12" i="44"/>
  <c r="AN12" i="44"/>
  <c r="AL12" i="44"/>
  <c r="AK12" i="44"/>
  <c r="AI12" i="44"/>
  <c r="AH12" i="44"/>
  <c r="AF12" i="44"/>
  <c r="AE12" i="44"/>
  <c r="AC12" i="44"/>
  <c r="AB12" i="44"/>
  <c r="Z12" i="44"/>
  <c r="Y12" i="44"/>
  <c r="W12" i="44"/>
  <c r="V12" i="44"/>
  <c r="T12" i="44"/>
  <c r="S12" i="44"/>
  <c r="Q12" i="44"/>
  <c r="P12" i="44"/>
  <c r="N12" i="44"/>
  <c r="I12" i="44"/>
  <c r="G12" i="44"/>
  <c r="F12" i="44"/>
  <c r="E12" i="44"/>
  <c r="D12" i="44"/>
  <c r="C12" i="44"/>
  <c r="AT11" i="44"/>
  <c r="AR11" i="44"/>
  <c r="J11" i="44"/>
  <c r="AT10" i="44"/>
  <c r="AR10" i="44"/>
  <c r="J10" i="44"/>
  <c r="AT9" i="44"/>
  <c r="AR9" i="44"/>
  <c r="J9" i="44"/>
  <c r="AT8" i="44"/>
  <c r="AR8" i="44"/>
  <c r="J8" i="44"/>
  <c r="AT7" i="44"/>
  <c r="AR7" i="44"/>
  <c r="J7" i="44"/>
  <c r="AT6" i="44"/>
  <c r="AR6" i="44"/>
  <c r="J6" i="44"/>
  <c r="AT5" i="44"/>
  <c r="AR5" i="44"/>
  <c r="J5" i="44"/>
  <c r="AT4" i="44"/>
  <c r="AR4" i="44"/>
  <c r="J4" i="44"/>
  <c r="AT3" i="44"/>
  <c r="AR3" i="44"/>
  <c r="J3" i="44"/>
  <c r="AT2" i="44"/>
  <c r="AT12" i="44"/>
  <c r="AR2" i="44"/>
  <c r="AR12" i="44"/>
  <c r="J2" i="44"/>
  <c r="J12" i="44"/>
  <c r="AQ12" i="43"/>
  <c r="AO12" i="43"/>
  <c r="AN12" i="43"/>
  <c r="AL12" i="43"/>
  <c r="AK12" i="43"/>
  <c r="AI12" i="43"/>
  <c r="AH12" i="43"/>
  <c r="AF12" i="43"/>
  <c r="AE12" i="43"/>
  <c r="AC12" i="43"/>
  <c r="AB12" i="43"/>
  <c r="Z12" i="43"/>
  <c r="Y12" i="43"/>
  <c r="W12" i="43"/>
  <c r="V12" i="43"/>
  <c r="T12" i="43"/>
  <c r="S12" i="43"/>
  <c r="Q12" i="43"/>
  <c r="P12" i="43"/>
  <c r="N12" i="43"/>
  <c r="I12" i="43"/>
  <c r="G12" i="43"/>
  <c r="F12" i="43"/>
  <c r="E12" i="43"/>
  <c r="D12" i="43"/>
  <c r="C12" i="43"/>
  <c r="AT11" i="43"/>
  <c r="AR11" i="43"/>
  <c r="J11" i="43"/>
  <c r="AT10" i="43"/>
  <c r="AR10" i="43"/>
  <c r="J10" i="43"/>
  <c r="AT9" i="43"/>
  <c r="AR9" i="43"/>
  <c r="J9" i="43"/>
  <c r="AT8" i="43"/>
  <c r="AR8" i="43"/>
  <c r="J8" i="43"/>
  <c r="AT7" i="43"/>
  <c r="AR7" i="43"/>
  <c r="J7" i="43"/>
  <c r="AT6" i="43"/>
  <c r="AR6" i="43"/>
  <c r="J6" i="43"/>
  <c r="AT5" i="43"/>
  <c r="AR5" i="43"/>
  <c r="J5" i="43"/>
  <c r="AT4" i="43"/>
  <c r="AR4" i="43"/>
  <c r="J4" i="43"/>
  <c r="AT3" i="43"/>
  <c r="AR3" i="43"/>
  <c r="J3" i="43"/>
  <c r="J12" i="43"/>
  <c r="AT2" i="43"/>
  <c r="AT12" i="43"/>
  <c r="AR2" i="43"/>
  <c r="AR12" i="43"/>
  <c r="J2" i="43"/>
  <c r="T210" i="1"/>
  <c r="R210" i="1"/>
  <c r="Q210" i="1"/>
  <c r="P210" i="1"/>
  <c r="O210" i="1"/>
  <c r="N210" i="1"/>
  <c r="U209" i="1"/>
  <c r="U208" i="1"/>
  <c r="U207" i="1"/>
  <c r="U206" i="1"/>
  <c r="U205" i="1"/>
  <c r="U204" i="1"/>
  <c r="U203" i="1"/>
  <c r="U202" i="1"/>
  <c r="U201" i="1"/>
  <c r="U200" i="1"/>
  <c r="AQ12" i="42"/>
  <c r="AO12" i="42"/>
  <c r="AN12" i="42"/>
  <c r="AL12" i="42"/>
  <c r="AK12" i="42"/>
  <c r="AI12" i="42"/>
  <c r="AH12" i="42"/>
  <c r="AF12" i="42"/>
  <c r="AE12" i="42"/>
  <c r="AC12" i="42"/>
  <c r="AB12" i="42"/>
  <c r="Z12" i="42"/>
  <c r="Y12" i="42"/>
  <c r="W12" i="42"/>
  <c r="V12" i="42"/>
  <c r="T12" i="42"/>
  <c r="S12" i="42"/>
  <c r="Q12" i="42"/>
  <c r="P12" i="42"/>
  <c r="N12" i="42"/>
  <c r="I12" i="42"/>
  <c r="G12" i="42"/>
  <c r="F12" i="42"/>
  <c r="E12" i="42"/>
  <c r="D12" i="42"/>
  <c r="C12" i="42"/>
  <c r="AT11" i="42"/>
  <c r="AR11" i="42"/>
  <c r="J11" i="42"/>
  <c r="AT10" i="42"/>
  <c r="AR10" i="42"/>
  <c r="J10" i="42"/>
  <c r="AT9" i="42"/>
  <c r="AR9" i="42"/>
  <c r="J9" i="42"/>
  <c r="AT8" i="42"/>
  <c r="AR8" i="42"/>
  <c r="J8" i="42"/>
  <c r="AT7" i="42"/>
  <c r="AR7" i="42"/>
  <c r="J7" i="42"/>
  <c r="AT6" i="42"/>
  <c r="AR6" i="42"/>
  <c r="J6" i="42"/>
  <c r="AT5" i="42"/>
  <c r="AR5" i="42"/>
  <c r="J5" i="42"/>
  <c r="AT4" i="42"/>
  <c r="AR4" i="42"/>
  <c r="J4" i="42"/>
  <c r="AT3" i="42"/>
  <c r="AR3" i="42"/>
  <c r="J3" i="42"/>
  <c r="AT2" i="42"/>
  <c r="AT12" i="42"/>
  <c r="AR2" i="42"/>
  <c r="AR12" i="42"/>
  <c r="J2" i="42"/>
  <c r="J12" i="42"/>
  <c r="U210" i="1"/>
  <c r="T198" i="1"/>
  <c r="R198" i="1"/>
  <c r="Q198" i="1"/>
  <c r="P198" i="1"/>
  <c r="O198" i="1"/>
  <c r="N198" i="1"/>
  <c r="U197" i="1"/>
  <c r="U196" i="1"/>
  <c r="U195" i="1"/>
  <c r="U194" i="1"/>
  <c r="U193" i="1"/>
  <c r="U192" i="1"/>
  <c r="U191" i="1"/>
  <c r="U190" i="1"/>
  <c r="U189" i="1"/>
  <c r="U188" i="1"/>
  <c r="AQ12" i="41"/>
  <c r="AO12" i="41"/>
  <c r="AN12" i="41"/>
  <c r="AL12" i="41"/>
  <c r="AK12" i="41"/>
  <c r="AI12" i="41"/>
  <c r="AH12" i="41"/>
  <c r="AF12" i="41"/>
  <c r="AE12" i="41"/>
  <c r="AC12" i="41"/>
  <c r="AB12" i="41"/>
  <c r="Z12" i="41"/>
  <c r="Y12" i="41"/>
  <c r="W12" i="41"/>
  <c r="V12" i="41"/>
  <c r="T12" i="41"/>
  <c r="S12" i="41"/>
  <c r="Q12" i="41"/>
  <c r="P12" i="41"/>
  <c r="N12" i="41"/>
  <c r="I12" i="41"/>
  <c r="G12" i="41"/>
  <c r="F12" i="41"/>
  <c r="E12" i="41"/>
  <c r="D12" i="41"/>
  <c r="C12" i="41"/>
  <c r="AT11" i="41"/>
  <c r="AR11" i="41"/>
  <c r="J11" i="41"/>
  <c r="AT10" i="41"/>
  <c r="AR10" i="41"/>
  <c r="J10" i="41"/>
  <c r="AT9" i="41"/>
  <c r="AR9" i="41"/>
  <c r="J9" i="41"/>
  <c r="AT8" i="41"/>
  <c r="AR8" i="41"/>
  <c r="J8" i="41"/>
  <c r="AT7" i="41"/>
  <c r="AR7" i="41"/>
  <c r="J7" i="41"/>
  <c r="AT6" i="41"/>
  <c r="AR6" i="41"/>
  <c r="J6" i="41"/>
  <c r="AT5" i="41"/>
  <c r="AR5" i="41"/>
  <c r="J5" i="41"/>
  <c r="AT4" i="41"/>
  <c r="AR4" i="41"/>
  <c r="J4" i="41"/>
  <c r="AT3" i="41"/>
  <c r="AR3" i="41"/>
  <c r="J3" i="41"/>
  <c r="AT2" i="41"/>
  <c r="AR2" i="41"/>
  <c r="AR12" i="41"/>
  <c r="J2" i="41"/>
  <c r="AT12" i="41"/>
  <c r="J12" i="41"/>
  <c r="U198" i="1"/>
  <c r="T186" i="1"/>
  <c r="R186" i="1"/>
  <c r="Q186" i="1"/>
  <c r="P186" i="1"/>
  <c r="O186" i="1"/>
  <c r="N186" i="1"/>
  <c r="U185" i="1"/>
  <c r="U184" i="1"/>
  <c r="U183" i="1"/>
  <c r="U182" i="1"/>
  <c r="U181" i="1"/>
  <c r="U180" i="1"/>
  <c r="U179" i="1"/>
  <c r="U178" i="1"/>
  <c r="U177" i="1"/>
  <c r="U176" i="1"/>
  <c r="I12" i="40"/>
  <c r="G12" i="40"/>
  <c r="F12" i="40"/>
  <c r="E12" i="40"/>
  <c r="D12" i="40"/>
  <c r="C12" i="40"/>
  <c r="AT11" i="40"/>
  <c r="AR11" i="40"/>
  <c r="J11" i="40"/>
  <c r="AT10" i="40"/>
  <c r="AR10" i="40"/>
  <c r="J10" i="40"/>
  <c r="AT9" i="40"/>
  <c r="AR9" i="40"/>
  <c r="J9" i="40"/>
  <c r="AT8" i="40"/>
  <c r="AR8" i="40"/>
  <c r="J8" i="40"/>
  <c r="AT7" i="40"/>
  <c r="AR7" i="40"/>
  <c r="J7" i="40"/>
  <c r="AT6" i="40"/>
  <c r="AR6" i="40"/>
  <c r="J6" i="40"/>
  <c r="AT5" i="40"/>
  <c r="AR5" i="40"/>
  <c r="J5" i="40"/>
  <c r="AT4" i="40"/>
  <c r="AR4" i="40"/>
  <c r="J4" i="40"/>
  <c r="AT3" i="40"/>
  <c r="AR3" i="40"/>
  <c r="J3" i="40"/>
  <c r="AT2" i="40"/>
  <c r="AT12" i="40"/>
  <c r="AR2" i="40"/>
  <c r="AR12" i="40"/>
  <c r="J2" i="40"/>
  <c r="J12" i="40"/>
  <c r="U186" i="1"/>
  <c r="T174" i="1"/>
  <c r="R174" i="1"/>
  <c r="Q174" i="1"/>
  <c r="P174" i="1"/>
  <c r="O174" i="1"/>
  <c r="N174" i="1"/>
  <c r="U173" i="1"/>
  <c r="U172" i="1"/>
  <c r="U171" i="1"/>
  <c r="U170" i="1"/>
  <c r="U169" i="1"/>
  <c r="U168" i="1"/>
  <c r="U167" i="1"/>
  <c r="U166" i="1"/>
  <c r="U165" i="1"/>
  <c r="U164" i="1"/>
  <c r="U163" i="1"/>
  <c r="AT13" i="39"/>
  <c r="AR13" i="39"/>
  <c r="AQ13" i="39"/>
  <c r="AO13" i="39"/>
  <c r="AN13" i="39"/>
  <c r="AL13" i="39"/>
  <c r="AK13" i="39"/>
  <c r="AI13" i="39"/>
  <c r="AH13" i="39"/>
  <c r="AF13" i="39"/>
  <c r="AE13" i="39"/>
  <c r="AC13" i="39"/>
  <c r="AB13" i="39"/>
  <c r="Z13" i="39"/>
  <c r="Y13" i="39"/>
  <c r="W13" i="39"/>
  <c r="V13" i="39"/>
  <c r="T13" i="39"/>
  <c r="S13" i="39"/>
  <c r="Q13" i="39"/>
  <c r="P13" i="39"/>
  <c r="N13" i="39"/>
  <c r="I13" i="39"/>
  <c r="G13" i="39"/>
  <c r="F13" i="39"/>
  <c r="E13" i="39"/>
  <c r="D13" i="39"/>
  <c r="C13" i="39"/>
  <c r="AW12" i="39"/>
  <c r="AU12" i="39"/>
  <c r="J12" i="39"/>
  <c r="AW11" i="39"/>
  <c r="AU11" i="39"/>
  <c r="J11" i="39"/>
  <c r="AW10" i="39"/>
  <c r="AU10" i="39"/>
  <c r="J10" i="39"/>
  <c r="AW9" i="39"/>
  <c r="AU9" i="39"/>
  <c r="J9" i="39"/>
  <c r="AW8" i="39"/>
  <c r="AU8" i="39"/>
  <c r="J8" i="39"/>
  <c r="AW7" i="39"/>
  <c r="AU7" i="39"/>
  <c r="J7" i="39"/>
  <c r="AW6" i="39"/>
  <c r="AU6" i="39"/>
  <c r="J6" i="39"/>
  <c r="AW5" i="39"/>
  <c r="AU5" i="39"/>
  <c r="J5" i="39"/>
  <c r="AW4" i="39"/>
  <c r="AU4" i="39"/>
  <c r="J4" i="39"/>
  <c r="AW3" i="39"/>
  <c r="AU3" i="39"/>
  <c r="J3" i="39"/>
  <c r="AW2" i="39"/>
  <c r="AW13" i="39"/>
  <c r="AU2" i="39"/>
  <c r="AU13" i="39"/>
  <c r="J2" i="39"/>
  <c r="J13" i="39"/>
  <c r="U174" i="1"/>
  <c r="T161" i="1"/>
  <c r="R161" i="1"/>
  <c r="Q161" i="1"/>
  <c r="P161" i="1"/>
  <c r="O161" i="1"/>
  <c r="N161" i="1"/>
  <c r="U160" i="1"/>
  <c r="U159" i="1"/>
  <c r="U158" i="1"/>
  <c r="U157" i="1"/>
  <c r="U156" i="1"/>
  <c r="U155" i="1"/>
  <c r="U154" i="1"/>
  <c r="U153" i="1"/>
  <c r="U152" i="1"/>
  <c r="U151" i="1"/>
  <c r="U150" i="1"/>
  <c r="AT24" i="38"/>
  <c r="AR24" i="38"/>
  <c r="AQ24" i="38"/>
  <c r="AO24" i="38"/>
  <c r="AN24" i="38"/>
  <c r="AL24" i="38"/>
  <c r="AK24" i="38"/>
  <c r="AI24" i="38"/>
  <c r="AH24" i="38"/>
  <c r="AF24" i="38"/>
  <c r="AE24" i="38"/>
  <c r="AC24" i="38"/>
  <c r="AB24" i="38"/>
  <c r="Z24" i="38"/>
  <c r="Y24" i="38"/>
  <c r="W24" i="38"/>
  <c r="V24" i="38"/>
  <c r="T24" i="38"/>
  <c r="S24" i="38"/>
  <c r="Q24" i="38"/>
  <c r="P24" i="38"/>
  <c r="N24" i="38"/>
  <c r="AW22" i="38"/>
  <c r="AU22" i="38"/>
  <c r="AW20" i="38"/>
  <c r="AU20" i="38"/>
  <c r="AW18" i="38"/>
  <c r="AU18" i="38"/>
  <c r="AW16" i="38"/>
  <c r="AU16" i="38"/>
  <c r="AW14" i="38"/>
  <c r="AU14" i="38"/>
  <c r="AW12" i="38"/>
  <c r="AU12" i="38"/>
  <c r="AW10" i="38"/>
  <c r="AU10" i="38"/>
  <c r="AW8" i="38"/>
  <c r="AU8" i="38"/>
  <c r="AW6" i="38"/>
  <c r="AU6" i="38"/>
  <c r="AW4" i="38"/>
  <c r="AU4" i="38"/>
  <c r="AW2" i="38"/>
  <c r="AW24" i="38"/>
  <c r="AU2" i="38"/>
  <c r="AU24" i="38"/>
  <c r="U161" i="1"/>
  <c r="I220" i="1"/>
  <c r="G220" i="1"/>
  <c r="F220" i="1"/>
  <c r="E220" i="1"/>
  <c r="D220" i="1"/>
  <c r="C220" i="1"/>
  <c r="J219" i="1"/>
  <c r="J218" i="1"/>
  <c r="J217" i="1"/>
  <c r="J216" i="1"/>
  <c r="J215" i="1"/>
  <c r="J214" i="1"/>
  <c r="J213" i="1"/>
  <c r="J212" i="1"/>
  <c r="J211" i="1"/>
  <c r="J210" i="1"/>
  <c r="AQ12" i="37"/>
  <c r="AO12" i="37"/>
  <c r="AN12" i="37"/>
  <c r="AL12" i="37"/>
  <c r="AK12" i="37"/>
  <c r="AI12" i="37"/>
  <c r="AH12" i="37"/>
  <c r="AF12" i="37"/>
  <c r="AE12" i="37"/>
  <c r="AC12" i="37"/>
  <c r="AB12" i="37"/>
  <c r="Z12" i="37"/>
  <c r="Y12" i="37"/>
  <c r="W12" i="37"/>
  <c r="V12" i="37"/>
  <c r="T12" i="37"/>
  <c r="S12" i="37"/>
  <c r="Q12" i="37"/>
  <c r="P12" i="37"/>
  <c r="N12" i="37"/>
  <c r="I12" i="37"/>
  <c r="G12" i="37"/>
  <c r="F12" i="37"/>
  <c r="E12" i="37"/>
  <c r="D12" i="37"/>
  <c r="C12" i="37"/>
  <c r="AT11" i="37"/>
  <c r="AR11" i="37"/>
  <c r="J11" i="37"/>
  <c r="AT10" i="37"/>
  <c r="AR10" i="37"/>
  <c r="J10" i="37"/>
  <c r="AT9" i="37"/>
  <c r="AR9" i="37"/>
  <c r="J9" i="37"/>
  <c r="AT8" i="37"/>
  <c r="AR8" i="37"/>
  <c r="J8" i="37"/>
  <c r="AT7" i="37"/>
  <c r="AR7" i="37"/>
  <c r="J7" i="37"/>
  <c r="AT6" i="37"/>
  <c r="AR6" i="37"/>
  <c r="J6" i="37"/>
  <c r="AT5" i="37"/>
  <c r="AR5" i="37"/>
  <c r="J5" i="37"/>
  <c r="AT4" i="37"/>
  <c r="AR4" i="37"/>
  <c r="J4" i="37"/>
  <c r="AT3" i="37"/>
  <c r="AR3" i="37"/>
  <c r="J3" i="37"/>
  <c r="AT2" i="37"/>
  <c r="AT12" i="37"/>
  <c r="AR2" i="37"/>
  <c r="AR12" i="37"/>
  <c r="J2" i="37"/>
  <c r="J12" i="37"/>
  <c r="J220" i="1"/>
  <c r="I208" i="1"/>
  <c r="G208" i="1"/>
  <c r="F208" i="1"/>
  <c r="E208" i="1"/>
  <c r="D208" i="1"/>
  <c r="C208" i="1"/>
  <c r="J207" i="1"/>
  <c r="J206" i="1"/>
  <c r="J205" i="1"/>
  <c r="J204" i="1"/>
  <c r="J203" i="1"/>
  <c r="J202" i="1"/>
  <c r="J201" i="1"/>
  <c r="J200" i="1"/>
  <c r="J199" i="1"/>
  <c r="J198" i="1"/>
  <c r="AQ12" i="36"/>
  <c r="AO12" i="36"/>
  <c r="AN12" i="36"/>
  <c r="AL12" i="36"/>
  <c r="AK12" i="36"/>
  <c r="AI12" i="36"/>
  <c r="AH12" i="36"/>
  <c r="AF12" i="36"/>
  <c r="AE12" i="36"/>
  <c r="AC12" i="36"/>
  <c r="AB12" i="36"/>
  <c r="Z12" i="36"/>
  <c r="Y12" i="36"/>
  <c r="W12" i="36"/>
  <c r="V12" i="36"/>
  <c r="T12" i="36"/>
  <c r="S12" i="36"/>
  <c r="Q12" i="36"/>
  <c r="P12" i="36"/>
  <c r="N12" i="36"/>
  <c r="I12" i="36"/>
  <c r="G12" i="36"/>
  <c r="F12" i="36"/>
  <c r="E12" i="36"/>
  <c r="D12" i="36"/>
  <c r="C12" i="36"/>
  <c r="AT11" i="36"/>
  <c r="AR11" i="36"/>
  <c r="J11" i="36"/>
  <c r="AT10" i="36"/>
  <c r="AR10" i="36"/>
  <c r="J10" i="36"/>
  <c r="AT9" i="36"/>
  <c r="AR9" i="36"/>
  <c r="J9" i="36"/>
  <c r="AT8" i="36"/>
  <c r="AR8" i="36"/>
  <c r="J8" i="36"/>
  <c r="AT7" i="36"/>
  <c r="AR7" i="36"/>
  <c r="J7" i="36"/>
  <c r="AT6" i="36"/>
  <c r="AR6" i="36"/>
  <c r="J6" i="36"/>
  <c r="AT5" i="36"/>
  <c r="AR5" i="36"/>
  <c r="J5" i="36"/>
  <c r="AT4" i="36"/>
  <c r="AR4" i="36"/>
  <c r="J4" i="36"/>
  <c r="AT3" i="36"/>
  <c r="AR3" i="36"/>
  <c r="J3" i="36"/>
  <c r="AT2" i="36"/>
  <c r="AT12" i="36"/>
  <c r="AR2" i="36"/>
  <c r="AR12" i="36"/>
  <c r="J2" i="36"/>
  <c r="J12" i="36"/>
  <c r="J208" i="1"/>
  <c r="I196" i="1"/>
  <c r="G196" i="1"/>
  <c r="F196" i="1"/>
  <c r="E196" i="1"/>
  <c r="D196" i="1"/>
  <c r="C196" i="1"/>
  <c r="J195" i="1"/>
  <c r="J194" i="1"/>
  <c r="J193" i="1"/>
  <c r="J192" i="1"/>
  <c r="J191" i="1"/>
  <c r="J190" i="1"/>
  <c r="J189" i="1"/>
  <c r="J188" i="1"/>
  <c r="J187" i="1"/>
  <c r="J186" i="1"/>
  <c r="AQ12" i="35"/>
  <c r="AO12" i="35"/>
  <c r="AN12" i="35"/>
  <c r="AL12" i="35"/>
  <c r="AK12" i="35"/>
  <c r="AI12" i="35"/>
  <c r="AH12" i="35"/>
  <c r="AF12" i="35"/>
  <c r="AE12" i="35"/>
  <c r="AC12" i="35"/>
  <c r="AB12" i="35"/>
  <c r="Z12" i="35"/>
  <c r="Y12" i="35"/>
  <c r="W12" i="35"/>
  <c r="V12" i="35"/>
  <c r="T12" i="35"/>
  <c r="S12" i="35"/>
  <c r="Q12" i="35"/>
  <c r="P12" i="35"/>
  <c r="N12" i="35"/>
  <c r="I12" i="35"/>
  <c r="G12" i="35"/>
  <c r="F12" i="35"/>
  <c r="E12" i="35"/>
  <c r="D12" i="35"/>
  <c r="C12" i="35"/>
  <c r="AT11" i="35"/>
  <c r="AR11" i="35"/>
  <c r="J11" i="35"/>
  <c r="AT10" i="35"/>
  <c r="AR10" i="35"/>
  <c r="J10" i="35"/>
  <c r="AT9" i="35"/>
  <c r="AR9" i="35"/>
  <c r="J9" i="35"/>
  <c r="AT8" i="35"/>
  <c r="AR8" i="35"/>
  <c r="J8" i="35"/>
  <c r="AT7" i="35"/>
  <c r="AR7" i="35"/>
  <c r="J7" i="35"/>
  <c r="AT6" i="35"/>
  <c r="AR6" i="35"/>
  <c r="J6" i="35"/>
  <c r="AT5" i="35"/>
  <c r="AR5" i="35"/>
  <c r="J5" i="35"/>
  <c r="AT4" i="35"/>
  <c r="AR4" i="35"/>
  <c r="J4" i="35"/>
  <c r="AT3" i="35"/>
  <c r="AR3" i="35"/>
  <c r="J3" i="35"/>
  <c r="AT2" i="35"/>
  <c r="AT12" i="35"/>
  <c r="AR2" i="35"/>
  <c r="AR12" i="35"/>
  <c r="J2" i="35"/>
  <c r="J12" i="35"/>
  <c r="J196" i="1"/>
  <c r="I184" i="1"/>
  <c r="G184" i="1"/>
  <c r="F184" i="1"/>
  <c r="E184" i="1"/>
  <c r="D184" i="1"/>
  <c r="C184" i="1"/>
  <c r="J183" i="1"/>
  <c r="J182" i="1"/>
  <c r="J181" i="1"/>
  <c r="J180" i="1"/>
  <c r="J179" i="1"/>
  <c r="J178" i="1"/>
  <c r="J177" i="1"/>
  <c r="J176" i="1"/>
  <c r="J175" i="1"/>
  <c r="J174" i="1"/>
  <c r="AQ12" i="34"/>
  <c r="AO12" i="34"/>
  <c r="AN12" i="34"/>
  <c r="AL12" i="34"/>
  <c r="AK12" i="34"/>
  <c r="AI12" i="34"/>
  <c r="AH12" i="34"/>
  <c r="AF12" i="34"/>
  <c r="AE12" i="34"/>
  <c r="AC12" i="34"/>
  <c r="AB12" i="34"/>
  <c r="Z12" i="34"/>
  <c r="Y12" i="34"/>
  <c r="W12" i="34"/>
  <c r="V12" i="34"/>
  <c r="T12" i="34"/>
  <c r="S12" i="34"/>
  <c r="Q12" i="34"/>
  <c r="P12" i="34"/>
  <c r="N12" i="34"/>
  <c r="I12" i="34"/>
  <c r="G12" i="34"/>
  <c r="F12" i="34"/>
  <c r="E12" i="34"/>
  <c r="D12" i="34"/>
  <c r="C12" i="34"/>
  <c r="AT11" i="34"/>
  <c r="AR11" i="34"/>
  <c r="J11" i="34"/>
  <c r="AT10" i="34"/>
  <c r="AR10" i="34"/>
  <c r="J10" i="34"/>
  <c r="AT9" i="34"/>
  <c r="AR9" i="34"/>
  <c r="J9" i="34"/>
  <c r="AT8" i="34"/>
  <c r="AR8" i="34"/>
  <c r="J8" i="34"/>
  <c r="AT7" i="34"/>
  <c r="AR7" i="34"/>
  <c r="J7" i="34"/>
  <c r="AT6" i="34"/>
  <c r="AR6" i="34"/>
  <c r="J6" i="34"/>
  <c r="AT5" i="34"/>
  <c r="AR5" i="34"/>
  <c r="J5" i="34"/>
  <c r="AT4" i="34"/>
  <c r="AR4" i="34"/>
  <c r="J4" i="34"/>
  <c r="AT3" i="34"/>
  <c r="AR3" i="34"/>
  <c r="J3" i="34"/>
  <c r="AT2" i="34"/>
  <c r="AR2" i="34"/>
  <c r="J2" i="34"/>
  <c r="AT12" i="34"/>
  <c r="AR12" i="34"/>
  <c r="J12" i="34"/>
  <c r="J184" i="1"/>
  <c r="I172" i="1"/>
  <c r="G172" i="1"/>
  <c r="F172" i="1"/>
  <c r="E172" i="1"/>
  <c r="D172" i="1"/>
  <c r="C172" i="1"/>
  <c r="J171" i="1"/>
  <c r="J170" i="1"/>
  <c r="J169" i="1"/>
  <c r="J168" i="1"/>
  <c r="J167" i="1"/>
  <c r="J166" i="1"/>
  <c r="J165" i="1"/>
  <c r="J164" i="1"/>
  <c r="J163" i="1"/>
  <c r="J162" i="1"/>
  <c r="AQ12" i="33"/>
  <c r="AO12" i="33"/>
  <c r="AN12" i="33"/>
  <c r="AL12" i="33"/>
  <c r="AK12" i="33"/>
  <c r="AI12" i="33"/>
  <c r="AH12" i="33"/>
  <c r="AF12" i="33"/>
  <c r="AE12" i="33"/>
  <c r="AC12" i="33"/>
  <c r="AB12" i="33"/>
  <c r="Z12" i="33"/>
  <c r="Y12" i="33"/>
  <c r="W12" i="33"/>
  <c r="V12" i="33"/>
  <c r="T12" i="33"/>
  <c r="S12" i="33"/>
  <c r="Q12" i="33"/>
  <c r="P12" i="33"/>
  <c r="N12" i="33"/>
  <c r="I12" i="33"/>
  <c r="G12" i="33"/>
  <c r="F12" i="33"/>
  <c r="E12" i="33"/>
  <c r="D12" i="33"/>
  <c r="C12" i="33"/>
  <c r="AT11" i="33"/>
  <c r="AR11" i="33"/>
  <c r="J11" i="33"/>
  <c r="AT10" i="33"/>
  <c r="AR10" i="33"/>
  <c r="J10" i="33"/>
  <c r="AT9" i="33"/>
  <c r="AR9" i="33"/>
  <c r="J9" i="33"/>
  <c r="AT8" i="33"/>
  <c r="AR8" i="33"/>
  <c r="J8" i="33"/>
  <c r="AT7" i="33"/>
  <c r="AR7" i="33"/>
  <c r="J7" i="33"/>
  <c r="AT6" i="33"/>
  <c r="AR6" i="33"/>
  <c r="J6" i="33"/>
  <c r="AT5" i="33"/>
  <c r="AR5" i="33"/>
  <c r="J5" i="33"/>
  <c r="AT4" i="33"/>
  <c r="AR4" i="33"/>
  <c r="J4" i="33"/>
  <c r="AT3" i="33"/>
  <c r="AR3" i="33"/>
  <c r="J3" i="33"/>
  <c r="AT2" i="33"/>
  <c r="AR2" i="33"/>
  <c r="J2" i="33"/>
  <c r="J12" i="33"/>
  <c r="AR12" i="33"/>
  <c r="AT12" i="33"/>
  <c r="J172" i="1"/>
  <c r="I160" i="1"/>
  <c r="G160" i="1"/>
  <c r="F160" i="1"/>
  <c r="E160" i="1"/>
  <c r="D160" i="1"/>
  <c r="C160" i="1"/>
  <c r="J159" i="1"/>
  <c r="J158" i="1"/>
  <c r="J157" i="1"/>
  <c r="J156" i="1"/>
  <c r="J155" i="1"/>
  <c r="J154" i="1"/>
  <c r="J153" i="1"/>
  <c r="J152" i="1"/>
  <c r="J151" i="1"/>
  <c r="J150" i="1"/>
  <c r="AQ12" i="32"/>
  <c r="AO12" i="32"/>
  <c r="AN12" i="32"/>
  <c r="AL12" i="32"/>
  <c r="AK12" i="32"/>
  <c r="AI12" i="32"/>
  <c r="AH12" i="32"/>
  <c r="AF12" i="32"/>
  <c r="AE12" i="32"/>
  <c r="AC12" i="32"/>
  <c r="AB12" i="32"/>
  <c r="Z12" i="32"/>
  <c r="Y12" i="32"/>
  <c r="W12" i="32"/>
  <c r="V12" i="32"/>
  <c r="T12" i="32"/>
  <c r="S12" i="32"/>
  <c r="Q12" i="32"/>
  <c r="P12" i="32"/>
  <c r="N12" i="32"/>
  <c r="I12" i="32"/>
  <c r="G12" i="32"/>
  <c r="F12" i="32"/>
  <c r="E12" i="32"/>
  <c r="D12" i="32"/>
  <c r="C12" i="32"/>
  <c r="AT11" i="32"/>
  <c r="AR11" i="32"/>
  <c r="J11" i="32"/>
  <c r="AT10" i="32"/>
  <c r="AR10" i="32"/>
  <c r="J10" i="32"/>
  <c r="AT9" i="32"/>
  <c r="AR9" i="32"/>
  <c r="J9" i="32"/>
  <c r="AT8" i="32"/>
  <c r="AR8" i="32"/>
  <c r="J8" i="32"/>
  <c r="AT7" i="32"/>
  <c r="AR7" i="32"/>
  <c r="J7" i="32"/>
  <c r="AT6" i="32"/>
  <c r="AR6" i="32"/>
  <c r="J6" i="32"/>
  <c r="AT5" i="32"/>
  <c r="AR5" i="32"/>
  <c r="J5" i="32"/>
  <c r="AT4" i="32"/>
  <c r="AR4" i="32"/>
  <c r="J4" i="32"/>
  <c r="AT3" i="32"/>
  <c r="AR3" i="32"/>
  <c r="J3" i="32"/>
  <c r="AT2" i="32"/>
  <c r="AT12" i="32"/>
  <c r="AR2" i="32"/>
  <c r="AR12" i="32"/>
  <c r="J2" i="32"/>
  <c r="J12" i="32"/>
  <c r="J160" i="1"/>
  <c r="T145" i="1"/>
  <c r="R145" i="1"/>
  <c r="Q145" i="1"/>
  <c r="P145" i="1"/>
  <c r="O145" i="1"/>
  <c r="N145" i="1"/>
  <c r="U144" i="1"/>
  <c r="U143" i="1"/>
  <c r="U142" i="1"/>
  <c r="U141" i="1"/>
  <c r="U140" i="1"/>
  <c r="U139" i="1"/>
  <c r="U138" i="1"/>
  <c r="U137" i="1"/>
  <c r="U136" i="1"/>
  <c r="AN11" i="31"/>
  <c r="AL11" i="31"/>
  <c r="AK11" i="31"/>
  <c r="AI11" i="31"/>
  <c r="AH11" i="31"/>
  <c r="AF11" i="31"/>
  <c r="AE11" i="31"/>
  <c r="AC11" i="31"/>
  <c r="AB11" i="31"/>
  <c r="Z11" i="31"/>
  <c r="Y11" i="31"/>
  <c r="W11" i="31"/>
  <c r="V11" i="31"/>
  <c r="T11" i="31"/>
  <c r="S11" i="31"/>
  <c r="Q11" i="31"/>
  <c r="P11" i="31"/>
  <c r="AQ11" i="31"/>
  <c r="N11" i="31"/>
  <c r="AO11" i="31"/>
  <c r="I11" i="31"/>
  <c r="G11" i="31"/>
  <c r="F11" i="31"/>
  <c r="E11" i="31"/>
  <c r="D11" i="31"/>
  <c r="C11" i="31"/>
  <c r="AQ10" i="31"/>
  <c r="AO10" i="31"/>
  <c r="J10" i="31"/>
  <c r="AQ9" i="31"/>
  <c r="AO9" i="31"/>
  <c r="J9" i="31"/>
  <c r="AQ8" i="31"/>
  <c r="AO8" i="31"/>
  <c r="J8" i="31"/>
  <c r="AQ7" i="31"/>
  <c r="AO7" i="31"/>
  <c r="J7" i="31"/>
  <c r="AQ6" i="31"/>
  <c r="AO6" i="31"/>
  <c r="J6" i="31"/>
  <c r="AQ5" i="31"/>
  <c r="AO5" i="31"/>
  <c r="J5" i="31"/>
  <c r="AQ4" i="31"/>
  <c r="AO4" i="31"/>
  <c r="J4" i="31"/>
  <c r="AQ3" i="31"/>
  <c r="AO3" i="31"/>
  <c r="J3" i="31"/>
  <c r="AQ2" i="31"/>
  <c r="AO2" i="31"/>
  <c r="J2" i="31"/>
  <c r="J11" i="31"/>
  <c r="U145" i="1"/>
  <c r="T134" i="1"/>
  <c r="R134" i="1"/>
  <c r="Q134" i="1"/>
  <c r="P134" i="1"/>
  <c r="O134" i="1"/>
  <c r="N134" i="1"/>
  <c r="U133" i="1"/>
  <c r="U132" i="1"/>
  <c r="U131" i="1"/>
  <c r="U130" i="1"/>
  <c r="U129" i="1"/>
  <c r="U128" i="1"/>
  <c r="U127" i="1"/>
  <c r="U126" i="1"/>
  <c r="U125" i="1"/>
  <c r="U134" i="1"/>
  <c r="AN11" i="30"/>
  <c r="AL11" i="30"/>
  <c r="AK11" i="30"/>
  <c r="AI11" i="30"/>
  <c r="AH11" i="30"/>
  <c r="AF11" i="30"/>
  <c r="AE11" i="30"/>
  <c r="AC11" i="30"/>
  <c r="AB11" i="30"/>
  <c r="Z11" i="30"/>
  <c r="Y11" i="30"/>
  <c r="W11" i="30"/>
  <c r="V11" i="30"/>
  <c r="T11" i="30"/>
  <c r="S11" i="30"/>
  <c r="Q11" i="30"/>
  <c r="P11" i="30"/>
  <c r="AQ11" i="30"/>
  <c r="N11" i="30"/>
  <c r="AO11" i="30"/>
  <c r="I11" i="30"/>
  <c r="G11" i="30"/>
  <c r="F11" i="30"/>
  <c r="E11" i="30"/>
  <c r="D11" i="30"/>
  <c r="C11" i="30"/>
  <c r="AQ10" i="30"/>
  <c r="AO10" i="30"/>
  <c r="J10" i="30"/>
  <c r="AQ9" i="30"/>
  <c r="AO9" i="30"/>
  <c r="J9" i="30"/>
  <c r="AQ8" i="30"/>
  <c r="AO8" i="30"/>
  <c r="J8" i="30"/>
  <c r="AQ7" i="30"/>
  <c r="AO7" i="30"/>
  <c r="J7" i="30"/>
  <c r="AQ6" i="30"/>
  <c r="AO6" i="30"/>
  <c r="J6" i="30"/>
  <c r="AQ5" i="30"/>
  <c r="AO5" i="30"/>
  <c r="J5" i="30"/>
  <c r="AQ4" i="30"/>
  <c r="AO4" i="30"/>
  <c r="J4" i="30"/>
  <c r="AQ3" i="30"/>
  <c r="AO3" i="30"/>
  <c r="J3" i="30"/>
  <c r="AQ2" i="30"/>
  <c r="AO2" i="30"/>
  <c r="J2" i="30"/>
  <c r="J11" i="30"/>
  <c r="T123" i="1"/>
  <c r="R123" i="1"/>
  <c r="Q123" i="1"/>
  <c r="P123" i="1"/>
  <c r="O123" i="1"/>
  <c r="N123" i="1"/>
  <c r="U122" i="1"/>
  <c r="U121" i="1"/>
  <c r="U120" i="1"/>
  <c r="U119" i="1"/>
  <c r="U118" i="1"/>
  <c r="U117" i="1"/>
  <c r="U116" i="1"/>
  <c r="U115" i="1"/>
  <c r="U114" i="1"/>
  <c r="U113" i="1"/>
  <c r="T111" i="1"/>
  <c r="R111" i="1"/>
  <c r="Q111" i="1"/>
  <c r="P111" i="1"/>
  <c r="O111" i="1"/>
  <c r="N111" i="1"/>
  <c r="U110" i="1"/>
  <c r="U109" i="1"/>
  <c r="U108" i="1"/>
  <c r="U107" i="1"/>
  <c r="U106" i="1"/>
  <c r="U105" i="1"/>
  <c r="U104" i="1"/>
  <c r="U103" i="1"/>
  <c r="U102" i="1"/>
  <c r="U101" i="1"/>
  <c r="U111" i="1"/>
  <c r="I12" i="29"/>
  <c r="G12" i="29"/>
  <c r="F12" i="29"/>
  <c r="E12" i="29"/>
  <c r="D12" i="29"/>
  <c r="C12" i="29"/>
  <c r="AT11" i="29"/>
  <c r="AR11" i="29"/>
  <c r="J11" i="29"/>
  <c r="AT10" i="29"/>
  <c r="AR10" i="29"/>
  <c r="J10" i="29"/>
  <c r="AT9" i="29"/>
  <c r="AR9" i="29"/>
  <c r="J9" i="29"/>
  <c r="AT8" i="29"/>
  <c r="AR8" i="29"/>
  <c r="J8" i="29"/>
  <c r="AT7" i="29"/>
  <c r="AR7" i="29"/>
  <c r="J7" i="29"/>
  <c r="AT6" i="29"/>
  <c r="AR6" i="29"/>
  <c r="J6" i="29"/>
  <c r="AT5" i="29"/>
  <c r="AR5" i="29"/>
  <c r="J5" i="29"/>
  <c r="AT4" i="29"/>
  <c r="AR4" i="29"/>
  <c r="J4" i="29"/>
  <c r="AT3" i="29"/>
  <c r="AR3" i="29"/>
  <c r="J3" i="29"/>
  <c r="AT2" i="29"/>
  <c r="AR2" i="29"/>
  <c r="J2" i="29"/>
  <c r="J12" i="29"/>
  <c r="U123" i="1"/>
  <c r="AQ12" i="28"/>
  <c r="AO12" i="28"/>
  <c r="AN12" i="28"/>
  <c r="AL12" i="28"/>
  <c r="AK12" i="28"/>
  <c r="AI12" i="28"/>
  <c r="AH12" i="28"/>
  <c r="AF12" i="28"/>
  <c r="AE12" i="28"/>
  <c r="AC12" i="28"/>
  <c r="AB12" i="28"/>
  <c r="Z12" i="28"/>
  <c r="Y12" i="28"/>
  <c r="W12" i="28"/>
  <c r="V12" i="28"/>
  <c r="T12" i="28"/>
  <c r="S12" i="28"/>
  <c r="Q12" i="28"/>
  <c r="P12" i="28"/>
  <c r="N12" i="28"/>
  <c r="I12" i="28"/>
  <c r="G12" i="28"/>
  <c r="F12" i="28"/>
  <c r="E12" i="28"/>
  <c r="D12" i="28"/>
  <c r="C12" i="28"/>
  <c r="AT11" i="28"/>
  <c r="AR11" i="28"/>
  <c r="J11" i="28"/>
  <c r="AT10" i="28"/>
  <c r="AR10" i="28"/>
  <c r="J10" i="28"/>
  <c r="AT9" i="28"/>
  <c r="AR9" i="28"/>
  <c r="J9" i="28"/>
  <c r="AT8" i="28"/>
  <c r="AR8" i="28"/>
  <c r="J8" i="28"/>
  <c r="AT7" i="28"/>
  <c r="AR7" i="28"/>
  <c r="J7" i="28"/>
  <c r="AT6" i="28"/>
  <c r="AR6" i="28"/>
  <c r="J6" i="28"/>
  <c r="AT5" i="28"/>
  <c r="AR5" i="28"/>
  <c r="J5" i="28"/>
  <c r="AT4" i="28"/>
  <c r="AR4" i="28"/>
  <c r="J4" i="28"/>
  <c r="AT3" i="28"/>
  <c r="AR3" i="28"/>
  <c r="J3" i="28"/>
  <c r="J12" i="28"/>
  <c r="AT2" i="28"/>
  <c r="AT12" i="28"/>
  <c r="AR2" i="28"/>
  <c r="AR12" i="28"/>
  <c r="J2" i="28"/>
  <c r="AW14" i="27"/>
  <c r="AU14" i="27"/>
  <c r="AT14" i="27"/>
  <c r="AR14" i="27"/>
  <c r="AQ14" i="27"/>
  <c r="AO14" i="27"/>
  <c r="AN14" i="27"/>
  <c r="AL14" i="27"/>
  <c r="AK14" i="27"/>
  <c r="AI14" i="27"/>
  <c r="AH14" i="27"/>
  <c r="AF14" i="27"/>
  <c r="AE14" i="27"/>
  <c r="AC14" i="27"/>
  <c r="AB14" i="27"/>
  <c r="Z14" i="27"/>
  <c r="Y14" i="27"/>
  <c r="W14" i="27"/>
  <c r="V14" i="27"/>
  <c r="T14" i="27"/>
  <c r="S14" i="27"/>
  <c r="Q14" i="27"/>
  <c r="P14" i="27"/>
  <c r="AZ14" i="27"/>
  <c r="N14" i="27"/>
  <c r="AX14" i="27"/>
  <c r="I14" i="27"/>
  <c r="G14" i="27"/>
  <c r="F14" i="27"/>
  <c r="E14" i="27"/>
  <c r="D14" i="27"/>
  <c r="C14" i="27"/>
  <c r="AZ13" i="27"/>
  <c r="AX13" i="27"/>
  <c r="J13" i="27"/>
  <c r="AZ12" i="27"/>
  <c r="AX12" i="27"/>
  <c r="J12" i="27"/>
  <c r="AZ11" i="27"/>
  <c r="AX11" i="27"/>
  <c r="J11" i="27"/>
  <c r="AZ10" i="27"/>
  <c r="AX10" i="27"/>
  <c r="J10" i="27"/>
  <c r="AZ9" i="27"/>
  <c r="AX9" i="27"/>
  <c r="J9" i="27"/>
  <c r="AZ8" i="27"/>
  <c r="AX8" i="27"/>
  <c r="J8" i="27"/>
  <c r="AZ7" i="27"/>
  <c r="AX7" i="27"/>
  <c r="J7" i="27"/>
  <c r="AZ6" i="27"/>
  <c r="AX6" i="27"/>
  <c r="J6" i="27"/>
  <c r="AZ5" i="27"/>
  <c r="AX5" i="27"/>
  <c r="J5" i="27"/>
  <c r="AZ4" i="27"/>
  <c r="AX4" i="27"/>
  <c r="J4" i="27"/>
  <c r="AZ3" i="27"/>
  <c r="AX3" i="27"/>
  <c r="J3" i="27"/>
  <c r="AZ2" i="27"/>
  <c r="AX2" i="27"/>
  <c r="J2" i="27"/>
  <c r="J14" i="27"/>
  <c r="T99" i="1"/>
  <c r="R99" i="1"/>
  <c r="Q99" i="1"/>
  <c r="P99" i="1"/>
  <c r="O99" i="1"/>
  <c r="N99" i="1"/>
  <c r="U98" i="1"/>
  <c r="U97" i="1"/>
  <c r="U96" i="1"/>
  <c r="U95" i="1"/>
  <c r="U94" i="1"/>
  <c r="U93" i="1"/>
  <c r="U92" i="1"/>
  <c r="U91" i="1"/>
  <c r="U90" i="1"/>
  <c r="U89" i="1"/>
  <c r="U99" i="1"/>
  <c r="T87" i="1"/>
  <c r="R87" i="1"/>
  <c r="Q87" i="1"/>
  <c r="P87" i="1"/>
  <c r="O87" i="1"/>
  <c r="N87" i="1"/>
  <c r="U86" i="1"/>
  <c r="U85" i="1"/>
  <c r="U84" i="1"/>
  <c r="U83" i="1"/>
  <c r="U82" i="1"/>
  <c r="U81" i="1"/>
  <c r="U80" i="1"/>
  <c r="U79" i="1"/>
  <c r="U78" i="1"/>
  <c r="U77" i="1"/>
  <c r="U76" i="1"/>
  <c r="AT13" i="25"/>
  <c r="AR13" i="25"/>
  <c r="AQ13" i="25"/>
  <c r="AO13" i="25"/>
  <c r="AN13" i="25"/>
  <c r="AL13" i="25"/>
  <c r="AK13" i="25"/>
  <c r="AI13" i="25"/>
  <c r="AH13" i="25"/>
  <c r="AF13" i="25"/>
  <c r="AE13" i="25"/>
  <c r="AC13" i="25"/>
  <c r="AB13" i="25"/>
  <c r="Z13" i="25"/>
  <c r="Y13" i="25"/>
  <c r="W13" i="25"/>
  <c r="V13" i="25"/>
  <c r="T13" i="25"/>
  <c r="S13" i="25"/>
  <c r="Q13" i="25"/>
  <c r="P13" i="25"/>
  <c r="N13" i="25"/>
  <c r="I13" i="25"/>
  <c r="G13" i="25"/>
  <c r="F13" i="25"/>
  <c r="E13" i="25"/>
  <c r="D13" i="25"/>
  <c r="C13" i="25"/>
  <c r="AW12" i="25"/>
  <c r="AU12" i="25"/>
  <c r="J12" i="25"/>
  <c r="AW11" i="25"/>
  <c r="AU11" i="25"/>
  <c r="J11" i="25"/>
  <c r="AW10" i="25"/>
  <c r="AU10" i="25"/>
  <c r="J10" i="25"/>
  <c r="AW9" i="25"/>
  <c r="AU9" i="25"/>
  <c r="J9" i="25"/>
  <c r="AW8" i="25"/>
  <c r="AU8" i="25"/>
  <c r="J8" i="25"/>
  <c r="AW7" i="25"/>
  <c r="AU7" i="25"/>
  <c r="J7" i="25"/>
  <c r="AW6" i="25"/>
  <c r="AU6" i="25"/>
  <c r="J6" i="25"/>
  <c r="AW5" i="25"/>
  <c r="AU5" i="25"/>
  <c r="J5" i="25"/>
  <c r="AW4" i="25"/>
  <c r="AU4" i="25"/>
  <c r="J4" i="25"/>
  <c r="AW3" i="25"/>
  <c r="AU3" i="25"/>
  <c r="J3" i="25"/>
  <c r="AW2" i="25"/>
  <c r="AW13" i="25"/>
  <c r="AU2" i="25"/>
  <c r="AU13" i="25"/>
  <c r="J2" i="25"/>
  <c r="J13" i="25"/>
  <c r="U87" i="1"/>
  <c r="I146" i="1"/>
  <c r="G146" i="1"/>
  <c r="F146" i="1"/>
  <c r="E146" i="1"/>
  <c r="D146" i="1"/>
  <c r="C146" i="1"/>
  <c r="J145" i="1"/>
  <c r="J144" i="1"/>
  <c r="J143" i="1"/>
  <c r="J142" i="1"/>
  <c r="J141" i="1"/>
  <c r="J140" i="1"/>
  <c r="J139" i="1"/>
  <c r="J138" i="1"/>
  <c r="J137" i="1"/>
  <c r="J136" i="1"/>
  <c r="AQ12" i="23"/>
  <c r="AO12" i="23"/>
  <c r="AN12" i="23"/>
  <c r="AL12" i="23"/>
  <c r="AK12" i="23"/>
  <c r="AI12" i="23"/>
  <c r="AH12" i="23"/>
  <c r="AF12" i="23"/>
  <c r="AE12" i="23"/>
  <c r="AC12" i="23"/>
  <c r="AB12" i="23"/>
  <c r="Z12" i="23"/>
  <c r="Y12" i="23"/>
  <c r="W12" i="23"/>
  <c r="V12" i="23"/>
  <c r="T12" i="23"/>
  <c r="S12" i="23"/>
  <c r="Q12" i="23"/>
  <c r="P12" i="23"/>
  <c r="N12" i="23"/>
  <c r="I12" i="23"/>
  <c r="G12" i="23"/>
  <c r="F12" i="23"/>
  <c r="E12" i="23"/>
  <c r="D12" i="23"/>
  <c r="C12" i="23"/>
  <c r="AT11" i="23"/>
  <c r="AR11" i="23"/>
  <c r="J11" i="23"/>
  <c r="AT10" i="23"/>
  <c r="AR10" i="23"/>
  <c r="J10" i="23"/>
  <c r="AT9" i="23"/>
  <c r="AR9" i="23"/>
  <c r="J9" i="23"/>
  <c r="AT8" i="23"/>
  <c r="AR8" i="23"/>
  <c r="J8" i="23"/>
  <c r="AT7" i="23"/>
  <c r="AR7" i="23"/>
  <c r="J7" i="23"/>
  <c r="AT6" i="23"/>
  <c r="AR6" i="23"/>
  <c r="J6" i="23"/>
  <c r="AT5" i="23"/>
  <c r="AR5" i="23"/>
  <c r="J5" i="23"/>
  <c r="AT4" i="23"/>
  <c r="AR4" i="23"/>
  <c r="J4" i="23"/>
  <c r="J12" i="23"/>
  <c r="AT3" i="23"/>
  <c r="AR3" i="23"/>
  <c r="J3" i="23"/>
  <c r="AT2" i="23"/>
  <c r="AT12" i="23"/>
  <c r="AR2" i="23"/>
  <c r="AR12" i="23"/>
  <c r="J2" i="23"/>
  <c r="I134" i="1"/>
  <c r="G134" i="1"/>
  <c r="F134" i="1"/>
  <c r="E134" i="1"/>
  <c r="D134" i="1"/>
  <c r="C134" i="1"/>
  <c r="J133" i="1"/>
  <c r="J132" i="1"/>
  <c r="J131" i="1"/>
  <c r="J130" i="1"/>
  <c r="J129" i="1"/>
  <c r="J128" i="1"/>
  <c r="J127" i="1"/>
  <c r="J126" i="1"/>
  <c r="J125" i="1"/>
  <c r="J124" i="1"/>
  <c r="J123" i="1"/>
  <c r="AT13" i="24"/>
  <c r="AR13" i="24"/>
  <c r="AQ13" i="24"/>
  <c r="AO13" i="24"/>
  <c r="AN13" i="24"/>
  <c r="AL13" i="24"/>
  <c r="AK13" i="24"/>
  <c r="AI13" i="24"/>
  <c r="AH13" i="24"/>
  <c r="AF13" i="24"/>
  <c r="AE13" i="24"/>
  <c r="AC13" i="24"/>
  <c r="AB13" i="24"/>
  <c r="Z13" i="24"/>
  <c r="Y13" i="24"/>
  <c r="W13" i="24"/>
  <c r="V13" i="24"/>
  <c r="T13" i="24"/>
  <c r="S13" i="24"/>
  <c r="Q13" i="24"/>
  <c r="P13" i="24"/>
  <c r="N13" i="24"/>
  <c r="I13" i="24"/>
  <c r="G13" i="24"/>
  <c r="F13" i="24"/>
  <c r="E13" i="24"/>
  <c r="D13" i="24"/>
  <c r="C13" i="24"/>
  <c r="AW12" i="24"/>
  <c r="AU12" i="24"/>
  <c r="J12" i="24"/>
  <c r="AW11" i="24"/>
  <c r="AU11" i="24"/>
  <c r="J11" i="24"/>
  <c r="AW10" i="24"/>
  <c r="AU10" i="24"/>
  <c r="J10" i="24"/>
  <c r="AW9" i="24"/>
  <c r="AU9" i="24"/>
  <c r="J9" i="24"/>
  <c r="AW8" i="24"/>
  <c r="AU8" i="24"/>
  <c r="J8" i="24"/>
  <c r="AW7" i="24"/>
  <c r="AU7" i="24"/>
  <c r="J7" i="24"/>
  <c r="AW6" i="24"/>
  <c r="AU6" i="24"/>
  <c r="J6" i="24"/>
  <c r="AW5" i="24"/>
  <c r="AU5" i="24"/>
  <c r="J5" i="24"/>
  <c r="AW4" i="24"/>
  <c r="AU4" i="24"/>
  <c r="J4" i="24"/>
  <c r="AW3" i="24"/>
  <c r="AU3" i="24"/>
  <c r="J3" i="24"/>
  <c r="AW2" i="24"/>
  <c r="AW13" i="24"/>
  <c r="AU2" i="24"/>
  <c r="AU13" i="24"/>
  <c r="J2" i="24"/>
  <c r="J13" i="24"/>
  <c r="J134" i="1"/>
  <c r="J146" i="1"/>
  <c r="I121" i="1"/>
  <c r="G121" i="1"/>
  <c r="F121" i="1"/>
  <c r="E121" i="1"/>
  <c r="D121" i="1"/>
  <c r="C121" i="1"/>
  <c r="J120" i="1"/>
  <c r="J119" i="1"/>
  <c r="J118" i="1"/>
  <c r="J117" i="1"/>
  <c r="J116" i="1"/>
  <c r="J115" i="1"/>
  <c r="J114" i="1"/>
  <c r="J113" i="1"/>
  <c r="J112" i="1"/>
  <c r="J111" i="1"/>
  <c r="AQ12" i="22"/>
  <c r="AO12" i="22"/>
  <c r="AN12" i="22"/>
  <c r="AL12" i="22"/>
  <c r="AK12" i="22"/>
  <c r="AI12" i="22"/>
  <c r="AH12" i="22"/>
  <c r="AF12" i="22"/>
  <c r="AE12" i="22"/>
  <c r="AC12" i="22"/>
  <c r="AB12" i="22"/>
  <c r="Z12" i="22"/>
  <c r="Y12" i="22"/>
  <c r="W12" i="22"/>
  <c r="V12" i="22"/>
  <c r="T12" i="22"/>
  <c r="S12" i="22"/>
  <c r="Q12" i="22"/>
  <c r="P12" i="22"/>
  <c r="N12" i="22"/>
  <c r="I12" i="22"/>
  <c r="G12" i="22"/>
  <c r="F12" i="22"/>
  <c r="E12" i="22"/>
  <c r="D12" i="22"/>
  <c r="C12" i="22"/>
  <c r="AT11" i="22"/>
  <c r="AR11" i="22"/>
  <c r="J11" i="22"/>
  <c r="AT10" i="22"/>
  <c r="AR10" i="22"/>
  <c r="J10" i="22"/>
  <c r="AT9" i="22"/>
  <c r="AR9" i="22"/>
  <c r="J9" i="22"/>
  <c r="AT8" i="22"/>
  <c r="AR8" i="22"/>
  <c r="J8" i="22"/>
  <c r="AT7" i="22"/>
  <c r="AR7" i="22"/>
  <c r="J7" i="22"/>
  <c r="AT6" i="22"/>
  <c r="AR6" i="22"/>
  <c r="J6" i="22"/>
  <c r="AT5" i="22"/>
  <c r="AR5" i="22"/>
  <c r="J5" i="22"/>
  <c r="AT4" i="22"/>
  <c r="AR4" i="22"/>
  <c r="J4" i="22"/>
  <c r="AT3" i="22"/>
  <c r="AR3" i="22"/>
  <c r="J3" i="22"/>
  <c r="AT2" i="22"/>
  <c r="AT12" i="22"/>
  <c r="AR2" i="22"/>
  <c r="AR12" i="22"/>
  <c r="J2" i="22"/>
  <c r="J12" i="22"/>
  <c r="J121" i="1"/>
  <c r="I109" i="1"/>
  <c r="G109" i="1"/>
  <c r="F109" i="1"/>
  <c r="E109" i="1"/>
  <c r="D109" i="1"/>
  <c r="C109" i="1"/>
  <c r="J108" i="1"/>
  <c r="J107" i="1"/>
  <c r="J106" i="1"/>
  <c r="J105" i="1"/>
  <c r="J104" i="1"/>
  <c r="J103" i="1"/>
  <c r="J102" i="1"/>
  <c r="J101" i="1"/>
  <c r="J100" i="1"/>
  <c r="J99" i="1"/>
  <c r="AQ12" i="21"/>
  <c r="AO12" i="21"/>
  <c r="AN12" i="21"/>
  <c r="AL12" i="21"/>
  <c r="AK12" i="21"/>
  <c r="AI12" i="21"/>
  <c r="AH12" i="21"/>
  <c r="AF12" i="21"/>
  <c r="AE12" i="21"/>
  <c r="AC12" i="21"/>
  <c r="AB12" i="21"/>
  <c r="Z12" i="21"/>
  <c r="Y12" i="21"/>
  <c r="W12" i="21"/>
  <c r="V12" i="21"/>
  <c r="T12" i="21"/>
  <c r="S12" i="21"/>
  <c r="Q12" i="21"/>
  <c r="P12" i="21"/>
  <c r="N12" i="21"/>
  <c r="I12" i="21"/>
  <c r="G12" i="21"/>
  <c r="F12" i="21"/>
  <c r="E12" i="21"/>
  <c r="D12" i="21"/>
  <c r="C12" i="21"/>
  <c r="AT11" i="21"/>
  <c r="AR11" i="21"/>
  <c r="J11" i="21"/>
  <c r="AT10" i="21"/>
  <c r="AR10" i="21"/>
  <c r="J10" i="21"/>
  <c r="AT9" i="21"/>
  <c r="AR9" i="21"/>
  <c r="J9" i="21"/>
  <c r="AT8" i="21"/>
  <c r="AR8" i="21"/>
  <c r="J8" i="21"/>
  <c r="AT7" i="21"/>
  <c r="AR7" i="21"/>
  <c r="J7" i="21"/>
  <c r="AT6" i="21"/>
  <c r="AR6" i="21"/>
  <c r="J6" i="21"/>
  <c r="AT5" i="21"/>
  <c r="AR5" i="21"/>
  <c r="J5" i="21"/>
  <c r="AT4" i="21"/>
  <c r="AR4" i="21"/>
  <c r="J4" i="21"/>
  <c r="AT3" i="21"/>
  <c r="AR3" i="21"/>
  <c r="J3" i="21"/>
  <c r="AT2" i="21"/>
  <c r="AT12" i="21"/>
  <c r="AR2" i="21"/>
  <c r="AR12" i="21"/>
  <c r="J2" i="21"/>
  <c r="J12" i="21"/>
  <c r="J109" i="1"/>
  <c r="I97" i="1"/>
  <c r="G97" i="1"/>
  <c r="F97" i="1"/>
  <c r="E97" i="1"/>
  <c r="D97" i="1"/>
  <c r="C97" i="1"/>
  <c r="J96" i="1"/>
  <c r="J95" i="1"/>
  <c r="J94" i="1"/>
  <c r="J93" i="1"/>
  <c r="J92" i="1"/>
  <c r="J91" i="1"/>
  <c r="J90" i="1"/>
  <c r="J89" i="1"/>
  <c r="AK10" i="20"/>
  <c r="AI10" i="20"/>
  <c r="AH10" i="20"/>
  <c r="AF10" i="20"/>
  <c r="AE10" i="20"/>
  <c r="AC10" i="20"/>
  <c r="AB10" i="20"/>
  <c r="Z10" i="20"/>
  <c r="Y10" i="20"/>
  <c r="W10" i="20"/>
  <c r="V10" i="20"/>
  <c r="T10" i="20"/>
  <c r="S10" i="20"/>
  <c r="Q10" i="20"/>
  <c r="P10" i="20"/>
  <c r="AN10" i="20"/>
  <c r="N10" i="20"/>
  <c r="AL10" i="20"/>
  <c r="I10" i="20"/>
  <c r="G10" i="20"/>
  <c r="F10" i="20"/>
  <c r="E10" i="20"/>
  <c r="D10" i="20"/>
  <c r="C10" i="20"/>
  <c r="AN9" i="20"/>
  <c r="AL9" i="20"/>
  <c r="J9" i="20"/>
  <c r="AN8" i="20"/>
  <c r="AL8" i="20"/>
  <c r="J8" i="20"/>
  <c r="AN7" i="20"/>
  <c r="AL7" i="20"/>
  <c r="J7" i="20"/>
  <c r="AN6" i="20"/>
  <c r="AL6" i="20"/>
  <c r="J6" i="20"/>
  <c r="AN5" i="20"/>
  <c r="AL5" i="20"/>
  <c r="J5" i="20"/>
  <c r="AN4" i="20"/>
  <c r="AL4" i="20"/>
  <c r="J4" i="20"/>
  <c r="AN3" i="20"/>
  <c r="AL3" i="20"/>
  <c r="J3" i="20"/>
  <c r="AN2" i="20"/>
  <c r="AL2" i="20"/>
  <c r="J2" i="20"/>
  <c r="J10" i="20"/>
  <c r="J97" i="1"/>
  <c r="I87" i="1"/>
  <c r="G87" i="1"/>
  <c r="F87" i="1"/>
  <c r="E87" i="1"/>
  <c r="D87" i="1"/>
  <c r="C87" i="1"/>
  <c r="J85" i="1"/>
  <c r="J84" i="1"/>
  <c r="J83" i="1"/>
  <c r="J82" i="1"/>
  <c r="J81" i="1"/>
  <c r="J80" i="1"/>
  <c r="J79" i="1"/>
  <c r="J78" i="1"/>
  <c r="J77" i="1"/>
  <c r="J76" i="1"/>
  <c r="AQ12" i="19"/>
  <c r="AO12" i="19"/>
  <c r="AN12" i="19"/>
  <c r="AL12" i="19"/>
  <c r="AK12" i="19"/>
  <c r="AI12" i="19"/>
  <c r="AH12" i="19"/>
  <c r="AF12" i="19"/>
  <c r="AE12" i="19"/>
  <c r="AC12" i="19"/>
  <c r="AB12" i="19"/>
  <c r="Z12" i="19"/>
  <c r="Y12" i="19"/>
  <c r="W12" i="19"/>
  <c r="V12" i="19"/>
  <c r="T12" i="19"/>
  <c r="S12" i="19"/>
  <c r="Q12" i="19"/>
  <c r="AT11" i="19"/>
  <c r="AR11" i="19"/>
  <c r="AT10" i="19"/>
  <c r="AR10" i="19"/>
  <c r="AT9" i="19"/>
  <c r="AR9" i="19"/>
  <c r="AT8" i="19"/>
  <c r="AR8" i="19"/>
  <c r="AT7" i="19"/>
  <c r="AR7" i="19"/>
  <c r="AT6" i="19"/>
  <c r="AR6" i="19"/>
  <c r="AT5" i="19"/>
  <c r="AR5" i="19"/>
  <c r="AT4" i="19"/>
  <c r="AR4" i="19"/>
  <c r="AT3" i="19"/>
  <c r="AR3" i="19"/>
  <c r="AT2" i="19"/>
  <c r="AR2" i="19"/>
  <c r="AR12" i="19" s="1"/>
  <c r="J87" i="1"/>
  <c r="T72" i="1"/>
  <c r="R72" i="1"/>
  <c r="Q72" i="1"/>
  <c r="P72" i="1"/>
  <c r="O72" i="1"/>
  <c r="N72" i="1"/>
  <c r="U71" i="1"/>
  <c r="U70" i="1"/>
  <c r="U69" i="1"/>
  <c r="U68" i="1"/>
  <c r="U67" i="1"/>
  <c r="U66" i="1"/>
  <c r="U65" i="1"/>
  <c r="U64" i="1"/>
  <c r="U63" i="1"/>
  <c r="U62" i="1"/>
  <c r="U61" i="1"/>
  <c r="T59" i="1"/>
  <c r="R59" i="1"/>
  <c r="Q59" i="1"/>
  <c r="P59" i="1"/>
  <c r="O59" i="1"/>
  <c r="N59" i="1"/>
  <c r="U58" i="1"/>
  <c r="U57" i="1"/>
  <c r="U56" i="1"/>
  <c r="U55" i="1"/>
  <c r="U54" i="1"/>
  <c r="U53" i="1"/>
  <c r="U52" i="1"/>
  <c r="U51" i="1"/>
  <c r="U50" i="1"/>
  <c r="U49" i="1"/>
  <c r="AT13" i="18"/>
  <c r="AR13" i="18"/>
  <c r="AQ13" i="18"/>
  <c r="AO13" i="18"/>
  <c r="AN13" i="18"/>
  <c r="AL13" i="18"/>
  <c r="AK13" i="18"/>
  <c r="AI13" i="18"/>
  <c r="AH13" i="18"/>
  <c r="AF13" i="18"/>
  <c r="AE13" i="18"/>
  <c r="AC13" i="18"/>
  <c r="AB13" i="18"/>
  <c r="Z13" i="18"/>
  <c r="Y13" i="18"/>
  <c r="W13" i="18"/>
  <c r="V13" i="18"/>
  <c r="T13" i="18"/>
  <c r="S13" i="18"/>
  <c r="Q13" i="18"/>
  <c r="P13" i="18"/>
  <c r="AX13" i="18"/>
  <c r="N13" i="18"/>
  <c r="AV13" i="18"/>
  <c r="I13" i="18"/>
  <c r="G13" i="18"/>
  <c r="F13" i="18"/>
  <c r="E13" i="18"/>
  <c r="D13" i="18"/>
  <c r="C13" i="18"/>
  <c r="AX12" i="18"/>
  <c r="AV12" i="18"/>
  <c r="J12" i="18"/>
  <c r="AX11" i="18"/>
  <c r="AV11" i="18"/>
  <c r="J11" i="18"/>
  <c r="AX10" i="18"/>
  <c r="AV10" i="18"/>
  <c r="J10" i="18"/>
  <c r="AX9" i="18"/>
  <c r="AV9" i="18"/>
  <c r="J9" i="18"/>
  <c r="AX8" i="18"/>
  <c r="AV8" i="18"/>
  <c r="J8" i="18"/>
  <c r="AX7" i="18"/>
  <c r="AV7" i="18"/>
  <c r="J7" i="18"/>
  <c r="J13" i="18"/>
  <c r="AX6" i="18"/>
  <c r="AV6" i="18"/>
  <c r="J6" i="18"/>
  <c r="AX5" i="18"/>
  <c r="AV5" i="18"/>
  <c r="J5" i="18"/>
  <c r="AX4" i="18"/>
  <c r="AV4" i="18"/>
  <c r="J4" i="18"/>
  <c r="AX3" i="18"/>
  <c r="AV3" i="18"/>
  <c r="J3" i="18"/>
  <c r="AX2" i="18"/>
  <c r="AV2" i="18"/>
  <c r="J2" i="18"/>
  <c r="U59" i="1"/>
  <c r="U72" i="1"/>
  <c r="AQ12" i="17"/>
  <c r="AO12" i="17"/>
  <c r="AN12" i="17"/>
  <c r="AL12" i="17"/>
  <c r="AK12" i="17"/>
  <c r="AI12" i="17"/>
  <c r="AH12" i="17"/>
  <c r="AF12" i="17"/>
  <c r="AE12" i="17"/>
  <c r="AC12" i="17"/>
  <c r="AB12" i="17"/>
  <c r="Z12" i="17"/>
  <c r="Y12" i="17"/>
  <c r="W12" i="17"/>
  <c r="V12" i="17"/>
  <c r="T12" i="17"/>
  <c r="S12" i="17"/>
  <c r="Q12" i="17"/>
  <c r="P12" i="17"/>
  <c r="N12" i="17"/>
  <c r="I12" i="17"/>
  <c r="G12" i="17"/>
  <c r="F12" i="17"/>
  <c r="E12" i="17"/>
  <c r="D12" i="17"/>
  <c r="C12" i="17"/>
  <c r="AT11" i="17"/>
  <c r="AR11" i="17"/>
  <c r="J11" i="17"/>
  <c r="AT10" i="17"/>
  <c r="AR10" i="17"/>
  <c r="J10" i="17"/>
  <c r="AT9" i="17"/>
  <c r="AR9" i="17"/>
  <c r="J9" i="17"/>
  <c r="AT8" i="17"/>
  <c r="AR8" i="17"/>
  <c r="J8" i="17"/>
  <c r="AT7" i="17"/>
  <c r="AR7" i="17"/>
  <c r="J7" i="17"/>
  <c r="AT6" i="17"/>
  <c r="AR6" i="17"/>
  <c r="J6" i="17"/>
  <c r="AT5" i="17"/>
  <c r="AR5" i="17"/>
  <c r="J5" i="17"/>
  <c r="AT4" i="17"/>
  <c r="AR4" i="17"/>
  <c r="J4" i="17"/>
  <c r="AT3" i="17"/>
  <c r="AR3" i="17"/>
  <c r="J3" i="17"/>
  <c r="J12" i="17"/>
  <c r="AT2" i="17"/>
  <c r="AT12" i="17"/>
  <c r="AR2" i="17"/>
  <c r="AR12" i="17"/>
  <c r="J2" i="17"/>
  <c r="T47" i="1"/>
  <c r="R47" i="1"/>
  <c r="Q47" i="1"/>
  <c r="P47" i="1"/>
  <c r="O47" i="1"/>
  <c r="N47" i="1"/>
  <c r="U46" i="1"/>
  <c r="U45" i="1"/>
  <c r="U44" i="1"/>
  <c r="U43" i="1"/>
  <c r="U42" i="1"/>
  <c r="U41" i="1"/>
  <c r="U40" i="1"/>
  <c r="U39" i="1"/>
  <c r="U38" i="1"/>
  <c r="U37" i="1"/>
  <c r="AQ12" i="16"/>
  <c r="AO12" i="16"/>
  <c r="AN12" i="16"/>
  <c r="AL12" i="16"/>
  <c r="AK12" i="16"/>
  <c r="AI12" i="16"/>
  <c r="AH12" i="16"/>
  <c r="AF12" i="16"/>
  <c r="AE12" i="16"/>
  <c r="AC12" i="16"/>
  <c r="AB12" i="16"/>
  <c r="Z12" i="16"/>
  <c r="Y12" i="16"/>
  <c r="W12" i="16"/>
  <c r="V12" i="16"/>
  <c r="T12" i="16"/>
  <c r="S12" i="16"/>
  <c r="Q12" i="16"/>
  <c r="P12" i="16"/>
  <c r="N12" i="16"/>
  <c r="I12" i="16"/>
  <c r="G12" i="16"/>
  <c r="F12" i="16"/>
  <c r="E12" i="16"/>
  <c r="D12" i="16"/>
  <c r="C12" i="16"/>
  <c r="AT11" i="16"/>
  <c r="AR11" i="16"/>
  <c r="J11" i="16"/>
  <c r="AT10" i="16"/>
  <c r="AR10" i="16"/>
  <c r="J10" i="16"/>
  <c r="AT9" i="16"/>
  <c r="AR9" i="16"/>
  <c r="J9" i="16"/>
  <c r="AT8" i="16"/>
  <c r="AR8" i="16"/>
  <c r="J8" i="16"/>
  <c r="AT7" i="16"/>
  <c r="AR7" i="16"/>
  <c r="J7" i="16"/>
  <c r="AT6" i="16"/>
  <c r="AR6" i="16"/>
  <c r="J6" i="16"/>
  <c r="AT5" i="16"/>
  <c r="AR5" i="16"/>
  <c r="J5" i="16"/>
  <c r="AT4" i="16"/>
  <c r="AR4" i="16"/>
  <c r="J4" i="16"/>
  <c r="AT3" i="16"/>
  <c r="AR3" i="16"/>
  <c r="J3" i="16"/>
  <c r="J12" i="16"/>
  <c r="AT2" i="16"/>
  <c r="AT12" i="16"/>
  <c r="AR2" i="16"/>
  <c r="AR12" i="16"/>
  <c r="J2" i="16"/>
  <c r="U47" i="1"/>
  <c r="AQ12" i="15"/>
  <c r="AO12" i="15"/>
  <c r="AN12" i="15"/>
  <c r="AL12" i="15"/>
  <c r="AK12" i="15"/>
  <c r="AI12" i="15"/>
  <c r="AH12" i="15"/>
  <c r="AF12" i="15"/>
  <c r="AE12" i="15"/>
  <c r="AC12" i="15"/>
  <c r="AB12" i="15"/>
  <c r="Z12" i="15"/>
  <c r="Y12" i="15"/>
  <c r="W12" i="15"/>
  <c r="V12" i="15"/>
  <c r="T12" i="15"/>
  <c r="S12" i="15"/>
  <c r="Q12" i="15"/>
  <c r="P12" i="15"/>
  <c r="N12" i="15"/>
  <c r="J12" i="15"/>
  <c r="I12" i="15"/>
  <c r="G12" i="15"/>
  <c r="F12" i="15"/>
  <c r="E12" i="15"/>
  <c r="D12" i="15"/>
  <c r="C12" i="15"/>
  <c r="AT11" i="15"/>
  <c r="AR11" i="15"/>
  <c r="J11" i="15"/>
  <c r="AT10" i="15"/>
  <c r="AR10" i="15"/>
  <c r="J10" i="15"/>
  <c r="AT9" i="15"/>
  <c r="AR9" i="15"/>
  <c r="J9" i="15"/>
  <c r="AT8" i="15"/>
  <c r="AR8" i="15"/>
  <c r="J8" i="15"/>
  <c r="AT7" i="15"/>
  <c r="AR7" i="15"/>
  <c r="J7" i="15"/>
  <c r="AT6" i="15"/>
  <c r="AR6" i="15"/>
  <c r="J6" i="15"/>
  <c r="AT5" i="15"/>
  <c r="AR5" i="15"/>
  <c r="J5" i="15"/>
  <c r="AT4" i="15"/>
  <c r="AR4" i="15"/>
  <c r="J4" i="15"/>
  <c r="AT3" i="15"/>
  <c r="AR3" i="15"/>
  <c r="J3" i="15"/>
  <c r="AT2" i="15"/>
  <c r="AT12" i="15"/>
  <c r="AR2" i="15"/>
  <c r="AR12" i="15"/>
  <c r="J2" i="15"/>
  <c r="T35" i="1"/>
  <c r="R35" i="1"/>
  <c r="Q35" i="1"/>
  <c r="P35" i="1"/>
  <c r="O35" i="1"/>
  <c r="U35" i="1"/>
  <c r="N35" i="1"/>
  <c r="U34" i="1"/>
  <c r="U33" i="1"/>
  <c r="U32" i="1"/>
  <c r="U31" i="1"/>
  <c r="U30" i="1"/>
  <c r="U29" i="1"/>
  <c r="U28" i="1"/>
  <c r="U27" i="1"/>
  <c r="U26" i="1"/>
  <c r="U25" i="1"/>
  <c r="T23" i="1"/>
  <c r="R23" i="1"/>
  <c r="Q23" i="1"/>
  <c r="P23" i="1"/>
  <c r="O23" i="1"/>
  <c r="N23" i="1"/>
  <c r="U22" i="1"/>
  <c r="U21" i="1"/>
  <c r="U20" i="1"/>
  <c r="U19" i="1"/>
  <c r="U18" i="1"/>
  <c r="U17" i="1"/>
  <c r="U16" i="1"/>
  <c r="U15" i="1"/>
  <c r="U14" i="1"/>
  <c r="U13" i="1"/>
  <c r="AQ12" i="14"/>
  <c r="AO12" i="14"/>
  <c r="AN12" i="14"/>
  <c r="AL12" i="14"/>
  <c r="AK12" i="14"/>
  <c r="AI12" i="14"/>
  <c r="AH12" i="14"/>
  <c r="AF12" i="14"/>
  <c r="AE12" i="14"/>
  <c r="AC12" i="14"/>
  <c r="AB12" i="14"/>
  <c r="Z12" i="14"/>
  <c r="Y12" i="14"/>
  <c r="W12" i="14"/>
  <c r="V12" i="14"/>
  <c r="T12" i="14"/>
  <c r="S12" i="14"/>
  <c r="Q12" i="14"/>
  <c r="P12" i="14"/>
  <c r="N12" i="14"/>
  <c r="I12" i="14"/>
  <c r="G12" i="14"/>
  <c r="F12" i="14"/>
  <c r="E12" i="14"/>
  <c r="D12" i="14"/>
  <c r="C12" i="14"/>
  <c r="AT11" i="14"/>
  <c r="AR11" i="14"/>
  <c r="J11" i="14"/>
  <c r="AT10" i="14"/>
  <c r="AR10" i="14"/>
  <c r="J10" i="14"/>
  <c r="AT9" i="14"/>
  <c r="AR9" i="14"/>
  <c r="J9" i="14"/>
  <c r="AT8" i="14"/>
  <c r="AR8" i="14"/>
  <c r="J8" i="14"/>
  <c r="AT7" i="14"/>
  <c r="AR7" i="14"/>
  <c r="J7" i="14"/>
  <c r="AT6" i="14"/>
  <c r="AR6" i="14"/>
  <c r="J6" i="14"/>
  <c r="AT5" i="14"/>
  <c r="AR5" i="14"/>
  <c r="J5" i="14"/>
  <c r="AT4" i="14"/>
  <c r="AR4" i="14"/>
  <c r="J4" i="14"/>
  <c r="AT3" i="14"/>
  <c r="AR3" i="14"/>
  <c r="J3" i="14"/>
  <c r="J12" i="14"/>
  <c r="AT2" i="14"/>
  <c r="AT12" i="14"/>
  <c r="AR2" i="14"/>
  <c r="AR12" i="14"/>
  <c r="J2" i="14"/>
  <c r="U23" i="1"/>
  <c r="AN11" i="13"/>
  <c r="AL11" i="13"/>
  <c r="AK11" i="13"/>
  <c r="AI11" i="13"/>
  <c r="AH11" i="13"/>
  <c r="AF11" i="13"/>
  <c r="AE11" i="13"/>
  <c r="AC11" i="13"/>
  <c r="AB11" i="13"/>
  <c r="Z11" i="13"/>
  <c r="Y11" i="13"/>
  <c r="W11" i="13"/>
  <c r="V11" i="13"/>
  <c r="T11" i="13"/>
  <c r="S11" i="13"/>
  <c r="Q11" i="13"/>
  <c r="P11" i="13"/>
  <c r="N11" i="13"/>
  <c r="AO11" i="13"/>
  <c r="I11" i="13"/>
  <c r="G11" i="13"/>
  <c r="F11" i="13"/>
  <c r="E11" i="13"/>
  <c r="D11" i="13"/>
  <c r="C11" i="13"/>
  <c r="AQ10" i="13"/>
  <c r="AO10" i="13"/>
  <c r="J10" i="13"/>
  <c r="AQ9" i="13"/>
  <c r="AO9" i="13"/>
  <c r="J9" i="13"/>
  <c r="AQ8" i="13"/>
  <c r="AO8" i="13"/>
  <c r="J8" i="13"/>
  <c r="AQ7" i="13"/>
  <c r="AO7" i="13"/>
  <c r="J7" i="13"/>
  <c r="AQ6" i="13"/>
  <c r="AO6" i="13"/>
  <c r="J6" i="13"/>
  <c r="AQ5" i="13"/>
  <c r="AO5" i="13"/>
  <c r="J5" i="13"/>
  <c r="AQ4" i="13"/>
  <c r="AO4" i="13"/>
  <c r="J4" i="13"/>
  <c r="AQ3" i="13"/>
  <c r="AO3" i="13"/>
  <c r="J3" i="13"/>
  <c r="AQ2" i="13"/>
  <c r="AO2" i="13"/>
  <c r="J2" i="13"/>
  <c r="J11" i="13"/>
  <c r="AQ11" i="13"/>
  <c r="AN11" i="12"/>
  <c r="AL11" i="12"/>
  <c r="AK11" i="12"/>
  <c r="AI11" i="12"/>
  <c r="AH11" i="12"/>
  <c r="AF11" i="12"/>
  <c r="AE11" i="12"/>
  <c r="AC11" i="12"/>
  <c r="AB11" i="12"/>
  <c r="Z11" i="12"/>
  <c r="Y11" i="12"/>
  <c r="W11" i="12"/>
  <c r="V11" i="12"/>
  <c r="T11" i="12"/>
  <c r="S11" i="12"/>
  <c r="Q11" i="12"/>
  <c r="P11" i="12"/>
  <c r="AQ11" i="12"/>
  <c r="N11" i="12"/>
  <c r="AO11" i="12"/>
  <c r="I11" i="12"/>
  <c r="G11" i="12"/>
  <c r="F11" i="12"/>
  <c r="E11" i="12"/>
  <c r="D11" i="12"/>
  <c r="C11" i="12"/>
  <c r="AQ10" i="12"/>
  <c r="AO10" i="12"/>
  <c r="J10" i="12"/>
  <c r="AQ9" i="12"/>
  <c r="AO9" i="12"/>
  <c r="J9" i="12"/>
  <c r="AQ8" i="12"/>
  <c r="AO8" i="12"/>
  <c r="J8" i="12"/>
  <c r="AQ7" i="12"/>
  <c r="AO7" i="12"/>
  <c r="J7" i="12"/>
  <c r="AQ6" i="12"/>
  <c r="AO6" i="12"/>
  <c r="J6" i="12"/>
  <c r="AQ5" i="12"/>
  <c r="AO5" i="12"/>
  <c r="J5" i="12"/>
  <c r="AQ4" i="12"/>
  <c r="AO4" i="12"/>
  <c r="J4" i="12"/>
  <c r="AQ3" i="12"/>
  <c r="AO3" i="12"/>
  <c r="J3" i="12"/>
  <c r="AQ2" i="12"/>
  <c r="AO2" i="12"/>
  <c r="J2" i="12"/>
  <c r="J11" i="12"/>
  <c r="I70" i="1"/>
  <c r="G70" i="1"/>
  <c r="F70" i="1"/>
  <c r="E70" i="1"/>
  <c r="D70" i="1"/>
  <c r="C70" i="1"/>
  <c r="J69" i="1"/>
  <c r="J68" i="1"/>
  <c r="J67" i="1"/>
  <c r="J66" i="1"/>
  <c r="J65" i="1"/>
  <c r="J64" i="1"/>
  <c r="J63" i="1"/>
  <c r="J62" i="1"/>
  <c r="J61" i="1"/>
  <c r="I59" i="1"/>
  <c r="G59" i="1"/>
  <c r="F59" i="1"/>
  <c r="E59" i="1"/>
  <c r="D59" i="1"/>
  <c r="C59" i="1"/>
  <c r="J58" i="1"/>
  <c r="J57" i="1"/>
  <c r="J56" i="1"/>
  <c r="J55" i="1"/>
  <c r="J54" i="1"/>
  <c r="J53" i="1"/>
  <c r="AE8" i="11"/>
  <c r="AC8" i="11"/>
  <c r="AB8" i="11"/>
  <c r="Z8" i="11"/>
  <c r="Y8" i="11"/>
  <c r="W8" i="11"/>
  <c r="V8" i="11"/>
  <c r="T8" i="11"/>
  <c r="S8" i="11"/>
  <c r="Q8" i="11"/>
  <c r="P8" i="11"/>
  <c r="N8" i="11"/>
  <c r="I8" i="11"/>
  <c r="G8" i="11"/>
  <c r="F8" i="11"/>
  <c r="E8" i="11"/>
  <c r="D8" i="11"/>
  <c r="C8" i="11"/>
  <c r="AH7" i="11"/>
  <c r="AF7" i="11"/>
  <c r="J7" i="11"/>
  <c r="AH6" i="11"/>
  <c r="AF6" i="11"/>
  <c r="J6" i="11"/>
  <c r="AH5" i="11"/>
  <c r="AF5" i="11"/>
  <c r="J5" i="11"/>
  <c r="AH4" i="11"/>
  <c r="AF4" i="11"/>
  <c r="J4" i="11"/>
  <c r="AH3" i="11"/>
  <c r="AF3" i="11"/>
  <c r="J3" i="11"/>
  <c r="AH2" i="11"/>
  <c r="AH8" i="11"/>
  <c r="AF2" i="11"/>
  <c r="AF8" i="11"/>
  <c r="J2" i="11"/>
  <c r="J8" i="11"/>
  <c r="J59" i="1"/>
  <c r="J70" i="1"/>
  <c r="I21" i="10"/>
  <c r="G21" i="10"/>
  <c r="F21" i="10"/>
  <c r="E21" i="10"/>
  <c r="D21" i="10"/>
  <c r="C21" i="10"/>
  <c r="J20" i="10"/>
  <c r="J19" i="10"/>
  <c r="J18" i="10"/>
  <c r="J17" i="10"/>
  <c r="J16" i="10"/>
  <c r="J15" i="10"/>
  <c r="J14" i="10"/>
  <c r="J13" i="10"/>
  <c r="J21" i="10"/>
  <c r="AK10" i="10"/>
  <c r="AI10" i="10"/>
  <c r="AH10" i="10"/>
  <c r="AF10" i="10"/>
  <c r="AE10" i="10"/>
  <c r="AC10" i="10"/>
  <c r="AB10" i="10"/>
  <c r="Z10" i="10"/>
  <c r="Y10" i="10"/>
  <c r="W10" i="10"/>
  <c r="V10" i="10"/>
  <c r="T10" i="10"/>
  <c r="S10" i="10"/>
  <c r="Q10" i="10"/>
  <c r="P10" i="10"/>
  <c r="N10" i="10"/>
  <c r="I10" i="10"/>
  <c r="G10" i="10"/>
  <c r="F10" i="10"/>
  <c r="E10" i="10"/>
  <c r="D10" i="10"/>
  <c r="C10" i="10"/>
  <c r="AN9" i="10"/>
  <c r="AL9" i="10"/>
  <c r="J9" i="10"/>
  <c r="AN8" i="10"/>
  <c r="AL8" i="10"/>
  <c r="J8" i="10"/>
  <c r="AN7" i="10"/>
  <c r="AL7" i="10"/>
  <c r="J7" i="10"/>
  <c r="AN6" i="10"/>
  <c r="AL6" i="10"/>
  <c r="J6" i="10"/>
  <c r="AN5" i="10"/>
  <c r="AL5" i="10"/>
  <c r="J5" i="10"/>
  <c r="AN4" i="10"/>
  <c r="AL4" i="10"/>
  <c r="J4" i="10"/>
  <c r="AN3" i="10"/>
  <c r="AL3" i="10"/>
  <c r="J3" i="10"/>
  <c r="AN2" i="10"/>
  <c r="AN10" i="10"/>
  <c r="AL2" i="10"/>
  <c r="AL10" i="10"/>
  <c r="J2" i="10"/>
  <c r="J10" i="10"/>
  <c r="AH9" i="9"/>
  <c r="AF9" i="9"/>
  <c r="AE9" i="9"/>
  <c r="AC9" i="9"/>
  <c r="AB9" i="9"/>
  <c r="Z9" i="9"/>
  <c r="Y9" i="9"/>
  <c r="W9" i="9"/>
  <c r="AI9" i="9" s="1"/>
  <c r="V9" i="9"/>
  <c r="AK9" i="9" s="1"/>
  <c r="T9" i="9"/>
  <c r="S9" i="9"/>
  <c r="Q9" i="9"/>
  <c r="P9" i="9"/>
  <c r="N9" i="9"/>
  <c r="I9" i="9"/>
  <c r="G9" i="9"/>
  <c r="F9" i="9"/>
  <c r="E9" i="9"/>
  <c r="D9" i="9"/>
  <c r="C9" i="9"/>
  <c r="J8" i="9"/>
  <c r="J7" i="9"/>
  <c r="J6" i="9"/>
  <c r="J5" i="9"/>
  <c r="J4" i="9"/>
  <c r="J3" i="9"/>
  <c r="J2" i="9"/>
  <c r="AE8" i="6"/>
  <c r="AC8" i="6"/>
  <c r="AB8" i="6"/>
  <c r="Z8" i="6"/>
  <c r="Y8" i="6"/>
  <c r="W8" i="6"/>
  <c r="V8" i="6"/>
  <c r="T8" i="6"/>
  <c r="S8" i="6"/>
  <c r="Q8" i="6"/>
  <c r="P8" i="6"/>
  <c r="N8" i="6"/>
  <c r="I8" i="6"/>
  <c r="G8" i="6"/>
  <c r="F8" i="6"/>
  <c r="E8" i="6"/>
  <c r="D8" i="6"/>
  <c r="C8" i="6"/>
  <c r="AH7" i="6"/>
  <c r="AF7" i="6"/>
  <c r="J7" i="6"/>
  <c r="AH6" i="6"/>
  <c r="AF6" i="6"/>
  <c r="J6" i="6"/>
  <c r="AH5" i="6"/>
  <c r="AF5" i="6"/>
  <c r="J5" i="6"/>
  <c r="AH4" i="6"/>
  <c r="AF4" i="6"/>
  <c r="J4" i="6"/>
  <c r="AH3" i="6"/>
  <c r="AF3" i="6"/>
  <c r="J3" i="6"/>
  <c r="AH2" i="6"/>
  <c r="AH8" i="6"/>
  <c r="AF2" i="6"/>
  <c r="AF8" i="6"/>
  <c r="J2" i="6"/>
  <c r="AB7" i="5"/>
  <c r="Z7" i="5"/>
  <c r="Y7" i="5"/>
  <c r="W7" i="5"/>
  <c r="V7" i="5"/>
  <c r="T7" i="5"/>
  <c r="S7" i="5"/>
  <c r="Q7" i="5"/>
  <c r="P7" i="5"/>
  <c r="N7" i="5"/>
  <c r="I7" i="5"/>
  <c r="G7" i="5"/>
  <c r="F7" i="5"/>
  <c r="E7" i="5"/>
  <c r="D7" i="5"/>
  <c r="C7" i="5"/>
  <c r="AE6" i="5"/>
  <c r="AC6" i="5"/>
  <c r="J6" i="5"/>
  <c r="AE5" i="5"/>
  <c r="AC5" i="5"/>
  <c r="J5" i="5"/>
  <c r="AE4" i="5"/>
  <c r="AC4" i="5"/>
  <c r="J4" i="5"/>
  <c r="AE3" i="5"/>
  <c r="AC3" i="5"/>
  <c r="J3" i="5"/>
  <c r="AE2" i="5"/>
  <c r="AE7" i="5"/>
  <c r="AC2" i="5"/>
  <c r="AC7" i="5"/>
  <c r="J2" i="5"/>
  <c r="J7" i="5"/>
  <c r="AB7" i="4"/>
  <c r="Z7" i="4"/>
  <c r="Y7" i="4"/>
  <c r="W7" i="4"/>
  <c r="V7" i="4"/>
  <c r="T7" i="4"/>
  <c r="S7" i="4"/>
  <c r="Q7" i="4"/>
  <c r="P7" i="4"/>
  <c r="N7" i="4"/>
  <c r="I7" i="4"/>
  <c r="G7" i="4"/>
  <c r="F7" i="4"/>
  <c r="E7" i="4"/>
  <c r="D7" i="4"/>
  <c r="C7" i="4"/>
  <c r="AE6" i="4"/>
  <c r="AC6" i="4"/>
  <c r="J6" i="4"/>
  <c r="AE5" i="4"/>
  <c r="AC5" i="4"/>
  <c r="J5" i="4"/>
  <c r="AE4" i="4"/>
  <c r="AC4" i="4"/>
  <c r="J4" i="4"/>
  <c r="AE3" i="4"/>
  <c r="AC3" i="4"/>
  <c r="J3" i="4"/>
  <c r="J7" i="4"/>
  <c r="AE2" i="4"/>
  <c r="AE7" i="4"/>
  <c r="AC2" i="4"/>
  <c r="AC7" i="4"/>
  <c r="J2" i="4"/>
  <c r="AW14" i="8"/>
  <c r="AU14" i="8"/>
  <c r="AT14" i="8"/>
  <c r="AR14" i="8"/>
  <c r="AQ14" i="8"/>
  <c r="AO14" i="8"/>
  <c r="AN14" i="8"/>
  <c r="AL14" i="8"/>
  <c r="AK14" i="8"/>
  <c r="AI14" i="8"/>
  <c r="AH14" i="8"/>
  <c r="AF14" i="8"/>
  <c r="AE14" i="8"/>
  <c r="AC14" i="8"/>
  <c r="AB14" i="8"/>
  <c r="Z14" i="8"/>
  <c r="Y14" i="8"/>
  <c r="W14" i="8"/>
  <c r="V14" i="8"/>
  <c r="T14" i="8"/>
  <c r="S14" i="8"/>
  <c r="Q14" i="8"/>
  <c r="P14" i="8"/>
  <c r="N14" i="8"/>
  <c r="I14" i="8"/>
  <c r="G14" i="8"/>
  <c r="F14" i="8"/>
  <c r="E14" i="8"/>
  <c r="D14" i="8"/>
  <c r="C14" i="8"/>
  <c r="AZ13" i="8"/>
  <c r="AX13" i="8"/>
  <c r="J13" i="8"/>
  <c r="AZ12" i="8"/>
  <c r="AX12" i="8"/>
  <c r="J12" i="8"/>
  <c r="AZ11" i="8"/>
  <c r="AX11" i="8"/>
  <c r="J11" i="8"/>
  <c r="AZ10" i="8"/>
  <c r="AX10" i="8"/>
  <c r="J10" i="8"/>
  <c r="AZ9" i="8"/>
  <c r="AX9" i="8"/>
  <c r="J9" i="8"/>
  <c r="AZ8" i="8"/>
  <c r="AX8" i="8"/>
  <c r="J8" i="8"/>
  <c r="AZ7" i="8"/>
  <c r="AX7" i="8"/>
  <c r="J7" i="8"/>
  <c r="AZ6" i="8"/>
  <c r="AX6" i="8"/>
  <c r="J6" i="8"/>
  <c r="AZ5" i="8"/>
  <c r="AX5" i="8"/>
  <c r="J5" i="8"/>
  <c r="AZ4" i="8"/>
  <c r="AX4" i="8"/>
  <c r="J4" i="8"/>
  <c r="AZ3" i="8"/>
  <c r="AX3" i="8"/>
  <c r="J3" i="8"/>
  <c r="AZ2" i="8"/>
  <c r="AZ14" i="8"/>
  <c r="AX2" i="8"/>
  <c r="AX14" i="8"/>
  <c r="J2" i="8"/>
  <c r="J14" i="8"/>
  <c r="AK10" i="3"/>
  <c r="AI10" i="3"/>
  <c r="AH10" i="3"/>
  <c r="AF10" i="3"/>
  <c r="AE10" i="3"/>
  <c r="AC10" i="3"/>
  <c r="AB10" i="3"/>
  <c r="Z10" i="3"/>
  <c r="Y10" i="3"/>
  <c r="W10" i="3"/>
  <c r="V10" i="3"/>
  <c r="T10" i="3"/>
  <c r="S10" i="3"/>
  <c r="Q10" i="3"/>
  <c r="P10" i="3"/>
  <c r="N10" i="3"/>
  <c r="I10" i="3"/>
  <c r="G10" i="3"/>
  <c r="F10" i="3"/>
  <c r="E10" i="3"/>
  <c r="D10" i="3"/>
  <c r="C10" i="3"/>
  <c r="AN9" i="3"/>
  <c r="AL9" i="3"/>
  <c r="J9" i="3"/>
  <c r="AN8" i="3"/>
  <c r="AL8" i="3"/>
  <c r="J8" i="3"/>
  <c r="AN7" i="3"/>
  <c r="AL7" i="3"/>
  <c r="J7" i="3"/>
  <c r="AN6" i="3"/>
  <c r="AL6" i="3"/>
  <c r="J6" i="3"/>
  <c r="AN5" i="3"/>
  <c r="AL5" i="3"/>
  <c r="J5" i="3"/>
  <c r="AN4" i="3"/>
  <c r="AL4" i="3"/>
  <c r="J4" i="3"/>
  <c r="AN3" i="3"/>
  <c r="AL3" i="3"/>
  <c r="J3" i="3"/>
  <c r="AN2" i="3"/>
  <c r="AN10" i="3"/>
  <c r="AL2" i="3"/>
  <c r="AL10" i="3"/>
  <c r="J2" i="3"/>
  <c r="J10" i="3"/>
  <c r="AW14" i="7"/>
  <c r="AU14" i="7"/>
  <c r="AT14" i="7"/>
  <c r="AR14" i="7"/>
  <c r="AQ14" i="7"/>
  <c r="AO14" i="7"/>
  <c r="AN14" i="7"/>
  <c r="AL14" i="7"/>
  <c r="AK14" i="7"/>
  <c r="AI14" i="7"/>
  <c r="AH14" i="7"/>
  <c r="AF14" i="7"/>
  <c r="AE14" i="7"/>
  <c r="AC14" i="7"/>
  <c r="AB14" i="7"/>
  <c r="Z14" i="7"/>
  <c r="Y14" i="7"/>
  <c r="W14" i="7"/>
  <c r="V14" i="7"/>
  <c r="T14" i="7"/>
  <c r="S14" i="7"/>
  <c r="Q14" i="7"/>
  <c r="P14" i="7"/>
  <c r="N14" i="7"/>
  <c r="I14" i="7"/>
  <c r="G14" i="7"/>
  <c r="F14" i="7"/>
  <c r="E14" i="7"/>
  <c r="D14" i="7"/>
  <c r="C14" i="7"/>
  <c r="AZ13" i="7"/>
  <c r="AX13" i="7"/>
  <c r="J13" i="7"/>
  <c r="AZ12" i="7"/>
  <c r="AX12" i="7"/>
  <c r="J12" i="7"/>
  <c r="AZ11" i="7"/>
  <c r="AX11" i="7"/>
  <c r="J11" i="7"/>
  <c r="AZ10" i="7"/>
  <c r="AX10" i="7"/>
  <c r="J10" i="7"/>
  <c r="AZ9" i="7"/>
  <c r="AX9" i="7"/>
  <c r="J9" i="7"/>
  <c r="AZ8" i="7"/>
  <c r="AX8" i="7"/>
  <c r="J8" i="7"/>
  <c r="AZ7" i="7"/>
  <c r="AX7" i="7"/>
  <c r="J7" i="7"/>
  <c r="AZ6" i="7"/>
  <c r="AX6" i="7"/>
  <c r="J6" i="7"/>
  <c r="AZ5" i="7"/>
  <c r="AX5" i="7"/>
  <c r="J5" i="7"/>
  <c r="AZ4" i="7"/>
  <c r="AX4" i="7"/>
  <c r="J4" i="7"/>
  <c r="AZ3" i="7"/>
  <c r="AX3" i="7"/>
  <c r="J3" i="7"/>
  <c r="AZ2" i="7"/>
  <c r="AZ14" i="7"/>
  <c r="AX2" i="7"/>
  <c r="AX14" i="7"/>
  <c r="J2" i="7"/>
  <c r="J14" i="7"/>
  <c r="T11" i="1"/>
  <c r="R11" i="1"/>
  <c r="Q11" i="1"/>
  <c r="P11" i="1"/>
  <c r="O11" i="1"/>
  <c r="N11" i="1"/>
  <c r="I51" i="1"/>
  <c r="G51" i="1"/>
  <c r="F51" i="1"/>
  <c r="E51" i="1"/>
  <c r="D51" i="1"/>
  <c r="C51" i="1"/>
  <c r="J50" i="1"/>
  <c r="J49" i="1"/>
  <c r="J48" i="1"/>
  <c r="J47" i="1"/>
  <c r="J46" i="1"/>
  <c r="J45" i="1"/>
  <c r="J44" i="1"/>
  <c r="J43" i="1"/>
  <c r="I41" i="1"/>
  <c r="G41" i="1"/>
  <c r="F41" i="1"/>
  <c r="E41" i="1"/>
  <c r="D41" i="1"/>
  <c r="C41" i="1"/>
  <c r="J40" i="1"/>
  <c r="J39" i="1"/>
  <c r="J38" i="1"/>
  <c r="J37" i="1"/>
  <c r="J36" i="1"/>
  <c r="J35" i="1"/>
  <c r="J34" i="1"/>
  <c r="I32" i="1"/>
  <c r="G32" i="1"/>
  <c r="F32" i="1"/>
  <c r="E32" i="1"/>
  <c r="D32" i="1"/>
  <c r="C32" i="1"/>
  <c r="J31" i="1"/>
  <c r="J30" i="1"/>
  <c r="J29" i="1"/>
  <c r="J28" i="1"/>
  <c r="J27" i="1"/>
  <c r="J26" i="1"/>
  <c r="I24" i="1"/>
  <c r="G24" i="1"/>
  <c r="F24" i="1"/>
  <c r="E24" i="1"/>
  <c r="D24" i="1"/>
  <c r="C24" i="1"/>
  <c r="J23" i="1"/>
  <c r="J22" i="1"/>
  <c r="J21" i="1"/>
  <c r="J20" i="1"/>
  <c r="J19" i="1"/>
  <c r="I17" i="1"/>
  <c r="G17" i="1"/>
  <c r="F17" i="1"/>
  <c r="E17" i="1"/>
  <c r="D17" i="1"/>
  <c r="C17" i="1"/>
  <c r="J16" i="1"/>
  <c r="J15" i="1"/>
  <c r="J14" i="1"/>
  <c r="J13" i="1"/>
  <c r="J12" i="1"/>
  <c r="J10" i="1"/>
  <c r="I10" i="1"/>
  <c r="G10" i="1"/>
  <c r="F10" i="1"/>
  <c r="E10" i="1"/>
  <c r="D10" i="1"/>
  <c r="C10" i="1"/>
  <c r="J24" i="1"/>
  <c r="J32" i="1"/>
  <c r="J41" i="1"/>
  <c r="U11" i="1"/>
  <c r="J17" i="1"/>
  <c r="J51" i="1"/>
  <c r="AT12" i="19" l="1"/>
</calcChain>
</file>

<file path=xl/sharedStrings.xml><?xml version="1.0" encoding="utf-8"?>
<sst xmlns="http://schemas.openxmlformats.org/spreadsheetml/2006/main" count="45971" uniqueCount="5851">
  <si>
    <t>1921 Sörmlandsserien</t>
  </si>
  <si>
    <t>Tunafors SK</t>
  </si>
  <si>
    <t>IF Verdandi</t>
  </si>
  <si>
    <t>Nyköpings AIK</t>
  </si>
  <si>
    <t>Djurgården ASK</t>
  </si>
  <si>
    <t>Katrineholms AIK</t>
  </si>
  <si>
    <t>GUIF</t>
  </si>
  <si>
    <t>Södertälje IF</t>
  </si>
  <si>
    <t>Katrineholms SK</t>
  </si>
  <si>
    <t>-</t>
  </si>
  <si>
    <t>1925 Sörmlandsserien</t>
  </si>
  <si>
    <t>Södertälje SK</t>
  </si>
  <si>
    <t>1926 Sörmlandsserien</t>
  </si>
  <si>
    <t>IK Viljan</t>
  </si>
  <si>
    <t>Nyköpings BK</t>
  </si>
  <si>
    <t>Flens IF</t>
  </si>
  <si>
    <t>Valla IF</t>
  </si>
  <si>
    <t>Skogstorps GIF</t>
  </si>
  <si>
    <t>Torshälla-Nyby IS</t>
  </si>
  <si>
    <t>Oxelösunds SK</t>
  </si>
  <si>
    <t>IF Linnea</t>
  </si>
  <si>
    <t>Vagnhärads SK</t>
  </si>
  <si>
    <t>Värmbols GIF</t>
  </si>
  <si>
    <t>Torshälla-Nyby IF</t>
  </si>
  <si>
    <t>Hällbybrunns IF</t>
  </si>
  <si>
    <t>IFK Mariefred</t>
  </si>
  <si>
    <t>Hälleforsnäs IF</t>
  </si>
  <si>
    <t>Ekensbergs AIK</t>
  </si>
  <si>
    <t>Malmköpings IF</t>
  </si>
  <si>
    <t>Skogstorp GIF</t>
  </si>
  <si>
    <t>1936-37 Östsvenska serien Div 2</t>
  </si>
  <si>
    <t>Nykvarns SK</t>
  </si>
  <si>
    <t>1937-38 Sörmlandsserien</t>
  </si>
  <si>
    <t>Högsjö BK</t>
  </si>
  <si>
    <t>IK Standard</t>
  </si>
  <si>
    <t>1938-39 Sörmlandsserien</t>
  </si>
  <si>
    <t>Vingåkers IF</t>
  </si>
  <si>
    <t>1939-40 Sörmlandsserien</t>
  </si>
  <si>
    <t>IF Svea</t>
  </si>
  <si>
    <t>Oxelösunds AIF</t>
  </si>
  <si>
    <t>Södertälje FF</t>
  </si>
  <si>
    <t>BK Star</t>
  </si>
  <si>
    <t>INGA SÖDERTÄLJELAG</t>
  </si>
  <si>
    <t>Uppfl</t>
  </si>
  <si>
    <t>Nedfl</t>
  </si>
  <si>
    <t>Skogstorps GoIF</t>
  </si>
  <si>
    <t>Hargs BK</t>
  </si>
  <si>
    <t>Östertälje IK</t>
  </si>
  <si>
    <t>Södertälje FC</t>
  </si>
  <si>
    <t>IK City</t>
  </si>
  <si>
    <t>Gnesta FF</t>
  </si>
  <si>
    <t>ÅR</t>
  </si>
  <si>
    <t>Deltagande lag</t>
  </si>
  <si>
    <t>1932-33</t>
  </si>
  <si>
    <t>1933-34</t>
  </si>
  <si>
    <t>1934-35</t>
  </si>
  <si>
    <t>1935-36</t>
  </si>
  <si>
    <t>1936-37</t>
  </si>
  <si>
    <t>1938-39</t>
  </si>
  <si>
    <t>1939-40</t>
  </si>
  <si>
    <t>1941-42</t>
  </si>
  <si>
    <t>Serienamn</t>
  </si>
  <si>
    <t>1937-38</t>
  </si>
  <si>
    <t>1942-43</t>
  </si>
  <si>
    <t>1943-44</t>
  </si>
  <si>
    <t>1944-45</t>
  </si>
  <si>
    <t>1945-46</t>
  </si>
  <si>
    <t>1946-47</t>
  </si>
  <si>
    <t>1948-49</t>
  </si>
  <si>
    <t>1947-48</t>
  </si>
  <si>
    <t>1950-51</t>
  </si>
  <si>
    <t>1951-52</t>
  </si>
  <si>
    <t>1949-50</t>
  </si>
  <si>
    <t>1952-53</t>
  </si>
  <si>
    <t>1953-54</t>
  </si>
  <si>
    <t>1954-55</t>
  </si>
  <si>
    <t>1955-56</t>
  </si>
  <si>
    <t>1957-58</t>
  </si>
  <si>
    <t>1940-41</t>
  </si>
  <si>
    <t>Sörmlandserien</t>
  </si>
  <si>
    <t>1927-28</t>
  </si>
  <si>
    <t>1928-29</t>
  </si>
  <si>
    <t>1929-30</t>
  </si>
  <si>
    <t>1930-31</t>
  </si>
  <si>
    <t>1931-32</t>
  </si>
  <si>
    <t>------</t>
  </si>
  <si>
    <t>Div 4</t>
  </si>
  <si>
    <t>Ekensbergs AIK, Södertälje SK</t>
  </si>
  <si>
    <t>Södetälje FC</t>
  </si>
  <si>
    <t>Södertälje FC, Södertälje FF</t>
  </si>
  <si>
    <t>Enhörna IF</t>
  </si>
  <si>
    <t>Enhörna IF, FF Södertälje, Järna SK</t>
  </si>
  <si>
    <t>Telge FF, Bethnarin IK, FF Södertälje</t>
  </si>
  <si>
    <t>Järna SK, Enhörna IF, Bethnarin IK, Syrianska BOIS, Telge FF</t>
  </si>
  <si>
    <t>Bethnahrin Suryoye IK, Enhörna IF, Syrianska BOIS</t>
  </si>
  <si>
    <t>Enhörna IF, Syrianska BOIS</t>
  </si>
  <si>
    <t>Enhörna IF, Telge FF</t>
  </si>
  <si>
    <t>Afrikansk FC</t>
  </si>
  <si>
    <t>Södertälje FF, Södertälje FC/Östertälje IK*</t>
  </si>
  <si>
    <t>Stallarholmens SK</t>
  </si>
  <si>
    <t xml:space="preserve">Assyriska </t>
  </si>
  <si>
    <t>Oxelösunds IK</t>
  </si>
  <si>
    <t>Eskilstuna Södra FF</t>
  </si>
  <si>
    <t>Assyriska Föreningen</t>
  </si>
  <si>
    <t xml:space="preserve">1986 Div 4 </t>
  </si>
  <si>
    <t>Södra FF</t>
  </si>
  <si>
    <t>Assyriska</t>
  </si>
  <si>
    <t xml:space="preserve">1987 Div 4 </t>
  </si>
  <si>
    <t xml:space="preserve">Gnesta FF     </t>
  </si>
  <si>
    <t>Broby/Bettna FC</t>
  </si>
  <si>
    <t>Järna SK</t>
  </si>
  <si>
    <t>Tystberga GIF</t>
  </si>
  <si>
    <t>Syrianska SK</t>
  </si>
  <si>
    <r>
      <t xml:space="preserve">Assyriska Föreningen, </t>
    </r>
    <r>
      <rPr>
        <sz val="9"/>
        <rFont val="Calibri"/>
        <family val="2"/>
        <scheme val="minor"/>
      </rPr>
      <t>Syrianska SK</t>
    </r>
  </si>
  <si>
    <t>1956-57</t>
  </si>
  <si>
    <t>Div 4 - våren</t>
  </si>
  <si>
    <t>Div 4 - Elitfyran hösten</t>
  </si>
  <si>
    <t>Div 4 - Kvalfyran hösten</t>
  </si>
  <si>
    <t>Seriesegrare</t>
  </si>
  <si>
    <t>@</t>
  </si>
  <si>
    <t>Omgång 1 25/4</t>
  </si>
  <si>
    <t>Omgång 12 3/8</t>
  </si>
  <si>
    <t>Assyriska - Värmbol</t>
  </si>
  <si>
    <t>Malmköping - Hälleforsnäs</t>
  </si>
  <si>
    <t>Broby - Tystberga</t>
  </si>
  <si>
    <t>Harg - Tystberga</t>
  </si>
  <si>
    <t>Harg - Södra</t>
  </si>
  <si>
    <t>Värmbol - Gnesta</t>
  </si>
  <si>
    <t>City - Järna</t>
  </si>
  <si>
    <t>Tunafors - Järna</t>
  </si>
  <si>
    <t>Tunafors - Hälleforsnäs</t>
  </si>
  <si>
    <t>Broby - Assyriska</t>
  </si>
  <si>
    <t>Malmköping - Gnesta</t>
  </si>
  <si>
    <t>City - Södra</t>
  </si>
  <si>
    <t>Omgång 2 2/5</t>
  </si>
  <si>
    <t>Omgång 13 7/8</t>
  </si>
  <si>
    <t>Södra - Broby</t>
  </si>
  <si>
    <t>Broby - Värmbol</t>
  </si>
  <si>
    <t>Gnesta - Tunafors</t>
  </si>
  <si>
    <t>Södra - Tunafors</t>
  </si>
  <si>
    <t>11.</t>
  </si>
  <si>
    <t>Hälleforsnäs - City</t>
  </si>
  <si>
    <t>Tystberga - City</t>
  </si>
  <si>
    <t>Järna - Harg</t>
  </si>
  <si>
    <t>Assyriska - Harg</t>
  </si>
  <si>
    <t>Tystberga - Assyriska</t>
  </si>
  <si>
    <t>Hälleforsnäs - Gnesta</t>
  </si>
  <si>
    <t>Värmbol - Malmköping</t>
  </si>
  <si>
    <t>Järna - Malmköping</t>
  </si>
  <si>
    <t>Omgång 3 10/5</t>
  </si>
  <si>
    <t>Omgång 14 12/8</t>
  </si>
  <si>
    <t>Anmärkning:</t>
  </si>
  <si>
    <t>Broby - Järna</t>
  </si>
  <si>
    <t>Harg - Broby</t>
  </si>
  <si>
    <t>City - Gnesta</t>
  </si>
  <si>
    <t>City - Assyriska</t>
  </si>
  <si>
    <t>Tunafors - Malmköping</t>
  </si>
  <si>
    <t>Tunafors - Tystberga</t>
  </si>
  <si>
    <t>Harg - Hälleforsnäs</t>
  </si>
  <si>
    <t>Malmköping - Södra</t>
  </si>
  <si>
    <t>Assyriska - Södra</t>
  </si>
  <si>
    <t>Gnesta - Järna</t>
  </si>
  <si>
    <t>Tystberga - Värmbol</t>
  </si>
  <si>
    <t>Värmbol - Hälleforsnäs</t>
  </si>
  <si>
    <t>Omgång 4 15/5</t>
  </si>
  <si>
    <t>Omgång 15 15/8</t>
  </si>
  <si>
    <t>Malmköping - City</t>
  </si>
  <si>
    <t>Assyriska - Tunafors</t>
  </si>
  <si>
    <t>Gnesta - Harg</t>
  </si>
  <si>
    <t>Harg - Värmbol</t>
  </si>
  <si>
    <t>Södra - Tystberga</t>
  </si>
  <si>
    <t>Järna - Hälleforsnäs</t>
  </si>
  <si>
    <t>Hälleforsnäs - Broby</t>
  </si>
  <si>
    <t>Tystberga - Malmköping</t>
  </si>
  <si>
    <t>Järna - Assyriska</t>
  </si>
  <si>
    <t>Broby - City</t>
  </si>
  <si>
    <t>Värmbol - Tunafors</t>
  </si>
  <si>
    <t>Södra - Gnesta</t>
  </si>
  <si>
    <t>Omgång 5 22/5</t>
  </si>
  <si>
    <t>Omgång 16 21/8</t>
  </si>
  <si>
    <t>Broby - Gnesta</t>
  </si>
  <si>
    <t>City - Harg</t>
  </si>
  <si>
    <t>Harg - Malmköping</t>
  </si>
  <si>
    <t>Tunafors - Broby</t>
  </si>
  <si>
    <t>City - Tunafors</t>
  </si>
  <si>
    <t>Gnesta - Tystberga</t>
  </si>
  <si>
    <t>Tystberga - Järna</t>
  </si>
  <si>
    <t>Malmköping - Assyriska</t>
  </si>
  <si>
    <t>Assyriska - Hälleforsnäs</t>
  </si>
  <si>
    <t>Hälleforsnäs - Södra</t>
  </si>
  <si>
    <t>Södra - Värmbol</t>
  </si>
  <si>
    <t>Värmbol - Järna</t>
  </si>
  <si>
    <t>Omgång 6 27/5</t>
  </si>
  <si>
    <t>Omgång 17 29/8</t>
  </si>
  <si>
    <t>Tunafors - Harg</t>
  </si>
  <si>
    <t>City - Värmbol</t>
  </si>
  <si>
    <t>Värmbol - City</t>
  </si>
  <si>
    <t>Assyriska - Gnesta</t>
  </si>
  <si>
    <t>Järna - Södra</t>
  </si>
  <si>
    <t>Broby - Malmköping</t>
  </si>
  <si>
    <t>Malmköping - Broby</t>
  </si>
  <si>
    <t>Harg - Tunafors</t>
  </si>
  <si>
    <t>Gnesta - Assyriska</t>
  </si>
  <si>
    <t>Södra - Järna</t>
  </si>
  <si>
    <t>Hälleforsnäs - Tystberga</t>
  </si>
  <si>
    <t>Tystberga - Hälleforsnäs</t>
  </si>
  <si>
    <t>Omgång 7 2/6</t>
  </si>
  <si>
    <t>Omgång 18 5/9</t>
  </si>
  <si>
    <t>Broby - Tunafors</t>
  </si>
  <si>
    <t>Tunafors - City</t>
  </si>
  <si>
    <t>Harg - City</t>
  </si>
  <si>
    <t>Malmköping - Harg</t>
  </si>
  <si>
    <t>Södra - Hälleforsnäs</t>
  </si>
  <si>
    <t>Gnesta - Broby</t>
  </si>
  <si>
    <t>Assyriska - Malmköping</t>
  </si>
  <si>
    <t>Hälleforsnäs - Assyriska</t>
  </si>
  <si>
    <t>Järna - Värmbol</t>
  </si>
  <si>
    <t>Järna - Tystberga</t>
  </si>
  <si>
    <t>Tystberga - Gnesta</t>
  </si>
  <si>
    <t>Värmbol - Södra</t>
  </si>
  <si>
    <t>Omgång 8 5/6</t>
  </si>
  <si>
    <t>Omgång 19 12/9</t>
  </si>
  <si>
    <t>City - Broby</t>
  </si>
  <si>
    <t>Assyriska - Järna</t>
  </si>
  <si>
    <t>Hälleforsnäs - Järna</t>
  </si>
  <si>
    <t>Broby - Hälleforsnäs</t>
  </si>
  <si>
    <t>Malmköping - Tystberga</t>
  </si>
  <si>
    <t>Harg - Gnesta</t>
  </si>
  <si>
    <t>Gnesta - Södra</t>
  </si>
  <si>
    <t>City - Malmköping</t>
  </si>
  <si>
    <t>Tunafors - Assyriska</t>
  </si>
  <si>
    <t>Tunafors - Värmbol</t>
  </si>
  <si>
    <t>Värmbol - Harg</t>
  </si>
  <si>
    <t>Tystberga - Södra</t>
  </si>
  <si>
    <t>Omgång 9 10/6</t>
  </si>
  <si>
    <t>Omgång 20 19/9</t>
  </si>
  <si>
    <t>Broby - Harg</t>
  </si>
  <si>
    <t>Malmköping - Tunafors</t>
  </si>
  <si>
    <t>Järna - Gnesta</t>
  </si>
  <si>
    <t>Gnesta - City</t>
  </si>
  <si>
    <t>Assyriska - City</t>
  </si>
  <si>
    <t>Hälleforsnäs - Harg</t>
  </si>
  <si>
    <t>Hälleforsnäs - Värmbol</t>
  </si>
  <si>
    <t>Järna - Broby</t>
  </si>
  <si>
    <t>Södra - Malmköping</t>
  </si>
  <si>
    <t>Södra - Assyriska</t>
  </si>
  <si>
    <t>Tystberga - Tunafors</t>
  </si>
  <si>
    <t>Värmbol - Tystberga</t>
  </si>
  <si>
    <t>Omgång 10 13/6</t>
  </si>
  <si>
    <t>Omgång 21 26/9</t>
  </si>
  <si>
    <t>Tunafors - Södra</t>
  </si>
  <si>
    <t>Assyriska - Tystberga</t>
  </si>
  <si>
    <t>Harg - Assyriska</t>
  </si>
  <si>
    <t>Broby - Södra</t>
  </si>
  <si>
    <t>City - Tystberga</t>
  </si>
  <si>
    <t>Harg - Järna</t>
  </si>
  <si>
    <t>Malmköping - Järna</t>
  </si>
  <si>
    <t>City - Hälleforsnäs</t>
  </si>
  <si>
    <t>Gnesta - Hälleforsnäs</t>
  </si>
  <si>
    <t>Tunafors - Gnesta</t>
  </si>
  <si>
    <t>Värmbol - Broby</t>
  </si>
  <si>
    <t>Malmköping - Värmbol</t>
  </si>
  <si>
    <t>Omgång 11 24/6</t>
  </si>
  <si>
    <t>Omgång 22 3/10</t>
  </si>
  <si>
    <t>Järna - Tunafors</t>
  </si>
  <si>
    <t>Gnesta - Malmköping</t>
  </si>
  <si>
    <t>Gnesta - Värmbol</t>
  </si>
  <si>
    <t>Hälleforsnäs - Tunafors</t>
  </si>
  <si>
    <t>Hälleforsnäs - Malmköping</t>
  </si>
  <si>
    <t>Järna - City</t>
  </si>
  <si>
    <t>Södra - City</t>
  </si>
  <si>
    <t>Södra - Harg</t>
  </si>
  <si>
    <t>Tystberga - Harg</t>
  </si>
  <si>
    <t>Tystberga - Broby</t>
  </si>
  <si>
    <t>Assyriska - Broby</t>
  </si>
  <si>
    <t>Värmbol - Assyriska</t>
  </si>
  <si>
    <t>1921 VÅREN</t>
  </si>
  <si>
    <t>Omgång  24/4</t>
  </si>
  <si>
    <t>Tunafors - Katrineholms SK</t>
  </si>
  <si>
    <t>Katrineholms AIK - GUIF</t>
  </si>
  <si>
    <t>Nyköpings AIK - Djurgårdens ASK</t>
  </si>
  <si>
    <t>Södertälje IF - IF Verdandi</t>
  </si>
  <si>
    <t>Omgång  29/4</t>
  </si>
  <si>
    <t>Djurgårdens ASK - GUIF</t>
  </si>
  <si>
    <t>Omgångar Maj</t>
  </si>
  <si>
    <t>1/5 Nyköpings AIK - Katrineholms SK</t>
  </si>
  <si>
    <t>5/5 Nyköpings AIK - Tunafors SK</t>
  </si>
  <si>
    <t>13/5 Verdandi - Tunafors SK</t>
  </si>
  <si>
    <t>Serien färdigspelades aldrig, detta pga ekonomiska problem.</t>
  </si>
  <si>
    <t>13/5 Katrineholms AIK - Katrineholms SK</t>
  </si>
  <si>
    <t>15/5 Katrineholms AIK - Tunafors SK</t>
  </si>
  <si>
    <t>15/5 Södertälje - GUIF</t>
  </si>
  <si>
    <t>15/5 Nyköpings AIK - IF Verdandi</t>
  </si>
  <si>
    <t>16/5 GUIF - Katrineholms AIK</t>
  </si>
  <si>
    <t>22/5 Katrineholms AIK - Djurgårdens Ask</t>
  </si>
  <si>
    <t>22/5 Södertälje IF - Tunafors SK</t>
  </si>
  <si>
    <t>27/5 IF Verdandi - GUIF</t>
  </si>
  <si>
    <t>Omgångar Juni</t>
  </si>
  <si>
    <t>3/6 Tunafors SK - Djurgårdens ask</t>
  </si>
  <si>
    <t>5/6 Södertälje IF - Katrineholms SK</t>
  </si>
  <si>
    <t>10/6 Djurgårdens ASK - IF Verdandi</t>
  </si>
  <si>
    <t>12/6 Katrineholms SK - Nyköpings AIK</t>
  </si>
  <si>
    <t>19/6 IF Verdandi - Katrineholms AIK</t>
  </si>
  <si>
    <t>21/6 Tunafors SK - GUIF</t>
  </si>
  <si>
    <t>Omgångar Juli</t>
  </si>
  <si>
    <t>3/7 Tunafors SK - Södertälje IF</t>
  </si>
  <si>
    <t>8/7 GUIF - Djurgårdens ASK</t>
  </si>
  <si>
    <t>10/7 GUIF - Nyköpings AIK</t>
  </si>
  <si>
    <t>17/7 Djurgårdens ASK - Södertälje IF</t>
  </si>
  <si>
    <t>Broby GIF*</t>
  </si>
  <si>
    <t>Omgång 1</t>
  </si>
  <si>
    <t>Omgång 12</t>
  </si>
  <si>
    <t>Vagnhärad - Södra</t>
  </si>
  <si>
    <t>Södra - Nykvarn</t>
  </si>
  <si>
    <t>City - Stallarholmen</t>
  </si>
  <si>
    <t>City - Vagnhärad</t>
  </si>
  <si>
    <t>Broby - Stallarholmen</t>
  </si>
  <si>
    <t>Flen - Malmköping</t>
  </si>
  <si>
    <t>Flen - Värmbol</t>
  </si>
  <si>
    <t>Assyriska - Oxelösund</t>
  </si>
  <si>
    <t>Gnesta - Nykvarn</t>
  </si>
  <si>
    <t>Gnesta - Oxelösund</t>
  </si>
  <si>
    <t>Omgång 2</t>
  </si>
  <si>
    <t>Omgång 13</t>
  </si>
  <si>
    <t>Nykvarn - Assyriska</t>
  </si>
  <si>
    <t>Vagnhärad - Broby</t>
  </si>
  <si>
    <t>Oxelösund - Flen</t>
  </si>
  <si>
    <t>Oxelösund - Nykvarn</t>
  </si>
  <si>
    <t>Stallarholmen - Vagnhärad</t>
  </si>
  <si>
    <t>Stallarholmen - Flen</t>
  </si>
  <si>
    <t>Omgång 3</t>
  </si>
  <si>
    <t>Omgång 14</t>
  </si>
  <si>
    <t>* = Slogs ihop med - 1986 ej deltagande i seriespel - Bettna AIS till Broby-Bettna FC till 1987.</t>
  </si>
  <si>
    <t>Vagnhärad - Värmbol</t>
  </si>
  <si>
    <t>Flen - Vagnhärad</t>
  </si>
  <si>
    <t>Broby - Oxelösund</t>
  </si>
  <si>
    <t>Assyriska - Stallarholmen</t>
  </si>
  <si>
    <t>Flen - Nykvarn</t>
  </si>
  <si>
    <t>Nykvarn - Malmköping</t>
  </si>
  <si>
    <t>Stallarholmen - Södra</t>
  </si>
  <si>
    <t>Södra - Oxelösund</t>
  </si>
  <si>
    <t>Omgång 4</t>
  </si>
  <si>
    <t>Omgång 15</t>
  </si>
  <si>
    <t>Oxelösund - City</t>
  </si>
  <si>
    <t>Vagnhärad - Assyriska</t>
  </si>
  <si>
    <t>Värmbol - Stallarholmen</t>
  </si>
  <si>
    <t>City - Flen</t>
  </si>
  <si>
    <t>Gnesta - Flen</t>
  </si>
  <si>
    <t>Malmköping - Oxelösund</t>
  </si>
  <si>
    <t>Nykvarn - Broby</t>
  </si>
  <si>
    <t>Stallarholmen - Gnesta</t>
  </si>
  <si>
    <t>Malmköping - Vagnhärad</t>
  </si>
  <si>
    <t>Värmbol - Nykvarn</t>
  </si>
  <si>
    <t>Omgång 5</t>
  </si>
  <si>
    <t>Omgång 16</t>
  </si>
  <si>
    <t>Vagnhärad - Oxelösund</t>
  </si>
  <si>
    <t>Flen - Broby</t>
  </si>
  <si>
    <t>City - Nykvarn</t>
  </si>
  <si>
    <t>Flen - Assyriska</t>
  </si>
  <si>
    <t>Gnesta - Vagnhärad</t>
  </si>
  <si>
    <t>Nykvarn - Stallarholmen</t>
  </si>
  <si>
    <t>Stallarholmen - Malmköping</t>
  </si>
  <si>
    <t>Oxelösund - Värmbol</t>
  </si>
  <si>
    <t>Omgång 6</t>
  </si>
  <si>
    <t>Omgång 17</t>
  </si>
  <si>
    <t>Flen - Södra</t>
  </si>
  <si>
    <t>Vagnhärad - Nykvarn</t>
  </si>
  <si>
    <t>Nykvarn - Vagnhärad</t>
  </si>
  <si>
    <t>Oxelösund - Stallarholmen</t>
  </si>
  <si>
    <t>Södra - Flen</t>
  </si>
  <si>
    <t>Stallarholmen - Oxelösund</t>
  </si>
  <si>
    <t>Omgång 7</t>
  </si>
  <si>
    <t>Omgång 18</t>
  </si>
  <si>
    <t>Broby - Flen</t>
  </si>
  <si>
    <t>Assyriska - Flen</t>
  </si>
  <si>
    <t>Värmbol - Oxelösund</t>
  </si>
  <si>
    <t>Nykvarn - City</t>
  </si>
  <si>
    <t>Vagnhärad - Gnesta</t>
  </si>
  <si>
    <t>Malmköping - Stallarholmen</t>
  </si>
  <si>
    <t>Stallarholmen - Nykvarn</t>
  </si>
  <si>
    <t>Oxelösund - Vagnhärad</t>
  </si>
  <si>
    <t>Omgång 8</t>
  </si>
  <si>
    <t>Omgång 19</t>
  </si>
  <si>
    <t>Flen - City</t>
  </si>
  <si>
    <t>Vagnhärad - Malmköping</t>
  </si>
  <si>
    <t>Nykvarn - Värmbol</t>
  </si>
  <si>
    <t>City - Oxelösund</t>
  </si>
  <si>
    <t>Oxelösund - Malmköping</t>
  </si>
  <si>
    <t>Broby - Nykvarn</t>
  </si>
  <si>
    <t>Flen - Gnesta</t>
  </si>
  <si>
    <t>Assyriska - Vagnhärad</t>
  </si>
  <si>
    <t>Gnesta - Stallarholmen</t>
  </si>
  <si>
    <t>Stallarholmen - Värmbol</t>
  </si>
  <si>
    <t>Omgång 9</t>
  </si>
  <si>
    <t>Omgång 20</t>
  </si>
  <si>
    <t>Malmköping - Nykvarn</t>
  </si>
  <si>
    <t>Vagnhärad - Flen</t>
  </si>
  <si>
    <t>Nykvarn - Flen</t>
  </si>
  <si>
    <t>Oxelösund - Broby</t>
  </si>
  <si>
    <t>Oxelösund - Södra</t>
  </si>
  <si>
    <t>Värmbol - Vagnhärad</t>
  </si>
  <si>
    <t>Stallarholmen - Assyriska</t>
  </si>
  <si>
    <t>Södra - Stallarholmen</t>
  </si>
  <si>
    <t>Omgång 10</t>
  </si>
  <si>
    <t>Omgång 21</t>
  </si>
  <si>
    <t>Vagnhärad - Stallarholmen</t>
  </si>
  <si>
    <t>Nykvarn - Oxelösund</t>
  </si>
  <si>
    <t>Flen - Stallarholmen</t>
  </si>
  <si>
    <t>Flen - Oxelösund</t>
  </si>
  <si>
    <t>Broby - Vagnhärad</t>
  </si>
  <si>
    <t>Assyriska - Nykvarn</t>
  </si>
  <si>
    <t>Omgång 11</t>
  </si>
  <si>
    <t>Omgång 22 4/10</t>
  </si>
  <si>
    <t>Nykvarn - Södra</t>
  </si>
  <si>
    <t>Nykvarn - Gnesta</t>
  </si>
  <si>
    <t>Oxelösund - Gnesta</t>
  </si>
  <si>
    <t>Oxelösund - Assyriska</t>
  </si>
  <si>
    <t>Värmbol - Flen</t>
  </si>
  <si>
    <t>Malmköping - Flen</t>
  </si>
  <si>
    <t>Vagnhärad - City</t>
  </si>
  <si>
    <t>Stallarholmen - Broby</t>
  </si>
  <si>
    <t>Stallarholmen - City</t>
  </si>
  <si>
    <t>Södra - Vagnhärad</t>
  </si>
  <si>
    <t>1925 VÅREN</t>
  </si>
  <si>
    <t>1925 HÖSTEN</t>
  </si>
  <si>
    <t>Tunafors SK *</t>
  </si>
  <si>
    <t>Södertälje - Verdandi 3/5</t>
  </si>
  <si>
    <t>GUIF - Tunafors 10/7</t>
  </si>
  <si>
    <t>Tunafors - GUIF 18/5</t>
  </si>
  <si>
    <t>Verdandi - GUIF 4/8</t>
  </si>
  <si>
    <t>Nyköpings AIK - Södertälje 21/5</t>
  </si>
  <si>
    <t>Tunafors - Verdandi 14/8</t>
  </si>
  <si>
    <t>Verdandi - Tunafors 29/5</t>
  </si>
  <si>
    <t>Södertälje - Nyköping 13/9</t>
  </si>
  <si>
    <t>Södertälje - Tunafors 1/6</t>
  </si>
  <si>
    <t>Verdandi - Södertälje 20/9</t>
  </si>
  <si>
    <t>Nyköping - GUIF 7/6</t>
  </si>
  <si>
    <t>Nyköping - Tunafors 20/9</t>
  </si>
  <si>
    <t>Verdandi använt ej kvalificerad spelare</t>
  </si>
  <si>
    <t>GUIF - Verdandi 12/6</t>
  </si>
  <si>
    <t>GUIF - Nyköping 27/9</t>
  </si>
  <si>
    <t xml:space="preserve">Omgång 9 Wo till Tunafors mot Södertälje </t>
  </si>
  <si>
    <t>Tunafors - Nyköping 21/6</t>
  </si>
  <si>
    <t>Tunafors - Södertälje 4/10</t>
  </si>
  <si>
    <t>Omgång 10 Wo till GUIF mot Södertälje</t>
  </si>
  <si>
    <t>GUIF - Södertälje 28/6</t>
  </si>
  <si>
    <t>Södertälje - GUIF</t>
  </si>
  <si>
    <t>Verdandi - Nyköping 28/6</t>
  </si>
  <si>
    <t>Nyköping - Verdandi</t>
  </si>
  <si>
    <t>1926 VÅREN</t>
  </si>
  <si>
    <t>1926 HÖSTEN</t>
  </si>
  <si>
    <t>Omgång 9/5</t>
  </si>
  <si>
    <t>Omgång 11/7</t>
  </si>
  <si>
    <t>Viljan - Verdandi</t>
  </si>
  <si>
    <t>Tunafors - Nyköping</t>
  </si>
  <si>
    <t>Omgång 13/5</t>
  </si>
  <si>
    <t>Omgång 23/7</t>
  </si>
  <si>
    <t>Nyköping -Tunafors</t>
  </si>
  <si>
    <t>Tunafors - Verdandi 2</t>
  </si>
  <si>
    <t>Omgång 16/5</t>
  </si>
  <si>
    <t>Omgång 25/7</t>
  </si>
  <si>
    <t>Södertälje - Verdandi</t>
  </si>
  <si>
    <t xml:space="preserve">Verdandi - Södertälje </t>
  </si>
  <si>
    <t>Omgång 28/5</t>
  </si>
  <si>
    <t>Omgång 3/8</t>
  </si>
  <si>
    <t>Verdandi - Tunafors</t>
  </si>
  <si>
    <t>Verdandi - Viljan</t>
  </si>
  <si>
    <t>Omgång 30/5</t>
  </si>
  <si>
    <t>Omgång 8/8</t>
  </si>
  <si>
    <t>Viljan - Nyköping</t>
  </si>
  <si>
    <t>Södertälje - Tunafors</t>
  </si>
  <si>
    <t>Omgång 6/6</t>
  </si>
  <si>
    <t>Omgång 15/8</t>
  </si>
  <si>
    <t>Nyköping - Södertälje</t>
  </si>
  <si>
    <t>Viljan - Tunafors</t>
  </si>
  <si>
    <t>Omgång 8/6</t>
  </si>
  <si>
    <t>Tunafors - Viljan</t>
  </si>
  <si>
    <t>Omgång 22/8</t>
  </si>
  <si>
    <t>Omgång 13/6</t>
  </si>
  <si>
    <t>Viljan - Södertälje</t>
  </si>
  <si>
    <t>Verdandi - Nyköping</t>
  </si>
  <si>
    <t>Omgång 29/8</t>
  </si>
  <si>
    <t>Södertälje - Viljan</t>
  </si>
  <si>
    <t>Södertälje - Nyköping</t>
  </si>
  <si>
    <t>Omgång 20/6</t>
  </si>
  <si>
    <t>Omgång 12/9</t>
  </si>
  <si>
    <t>Tunafors - Södertälje</t>
  </si>
  <si>
    <t>Nyköping - Viljan</t>
  </si>
  <si>
    <t>1928 HÖSTEN</t>
  </si>
  <si>
    <t>1929 VÅREN</t>
  </si>
  <si>
    <t>Omgång 1   12/8</t>
  </si>
  <si>
    <t>Omgång 7   28/4</t>
  </si>
  <si>
    <t>Verdandi - Södertälje</t>
  </si>
  <si>
    <t>Flen - Södertälje</t>
  </si>
  <si>
    <t>Viljan - Valla</t>
  </si>
  <si>
    <t>Valla - Verdandi</t>
  </si>
  <si>
    <t>Flen - Nyköping</t>
  </si>
  <si>
    <t>Omgång 2   19/8</t>
  </si>
  <si>
    <t>Omgång 8   5/5</t>
  </si>
  <si>
    <t>Verdandi - Viljan 16/8</t>
  </si>
  <si>
    <t>Södertälje - Valla</t>
  </si>
  <si>
    <t>Södertälje - Flen</t>
  </si>
  <si>
    <t>Nyköping - Flen</t>
  </si>
  <si>
    <t>Omgång 9   9/5</t>
  </si>
  <si>
    <t>Omgång 3   26/8</t>
  </si>
  <si>
    <t>Viljan - Flen</t>
  </si>
  <si>
    <t>Valla - Flen</t>
  </si>
  <si>
    <t>Valla - Nyköping</t>
  </si>
  <si>
    <t>Omgång 10   12/5</t>
  </si>
  <si>
    <t>Omgång 4   2/9</t>
  </si>
  <si>
    <t>Valla - Södertälje</t>
  </si>
  <si>
    <t xml:space="preserve">Flen - Valla </t>
  </si>
  <si>
    <t>Omgång 11   20/5</t>
  </si>
  <si>
    <t>Omgång 5   9/9</t>
  </si>
  <si>
    <t>Flen - Viljan</t>
  </si>
  <si>
    <t>Nyköping - Valla</t>
  </si>
  <si>
    <t>Flen - Verdandi</t>
  </si>
  <si>
    <t>Omgång 12   26/5</t>
  </si>
  <si>
    <t>Omgång 6   16/9</t>
  </si>
  <si>
    <t>Verdandi - Flen</t>
  </si>
  <si>
    <t>Valla - Viljan</t>
  </si>
  <si>
    <t>Verdandi - Valla 30/5</t>
  </si>
  <si>
    <t xml:space="preserve">1929-30 Östsvenska serien Div 2 </t>
  </si>
  <si>
    <t>1929 HÖSTEN</t>
  </si>
  <si>
    <t>1930 VÅREN</t>
  </si>
  <si>
    <t>Omgång 1 11/8</t>
  </si>
  <si>
    <t>Omgång 8 27/4</t>
  </si>
  <si>
    <t>Södertälje - Skogstorp</t>
  </si>
  <si>
    <t>Skogstorp - Flen</t>
  </si>
  <si>
    <t>Valla - KAIK</t>
  </si>
  <si>
    <t>Omgång 2 18/8</t>
  </si>
  <si>
    <t>Omgång 9 4/5</t>
  </si>
  <si>
    <t>Valla - Skogstorp</t>
  </si>
  <si>
    <t>KAIK - Viljan</t>
  </si>
  <si>
    <t>KAIK - Flen</t>
  </si>
  <si>
    <t>Flen - Skogstorp</t>
  </si>
  <si>
    <t>Omgång 3 25/8</t>
  </si>
  <si>
    <t>Omgång 10 11/5</t>
  </si>
  <si>
    <t>Skogstorp - Verdandi</t>
  </si>
  <si>
    <t>KAIK - Södertälje</t>
  </si>
  <si>
    <t>Södertälje - KAIK</t>
  </si>
  <si>
    <t>Skogstorp - Valla</t>
  </si>
  <si>
    <t>Omgång 4 1/9</t>
  </si>
  <si>
    <t>Omgång 11 18/5</t>
  </si>
  <si>
    <t>Flen - KAIK</t>
  </si>
  <si>
    <t>Viljan - KAIK</t>
  </si>
  <si>
    <t>Skogstorp - Södertälje</t>
  </si>
  <si>
    <t>Verdandi - Valla</t>
  </si>
  <si>
    <t>Omgång 5 8/9</t>
  </si>
  <si>
    <t>Omgång 25/5</t>
  </si>
  <si>
    <t>KAIK - Valla</t>
  </si>
  <si>
    <t>Skogstorp - Viljan</t>
  </si>
  <si>
    <t>Omgång 29/5</t>
  </si>
  <si>
    <t>Omgång 6 15/9</t>
  </si>
  <si>
    <t>KAIK - Verdandi</t>
  </si>
  <si>
    <t>Viljan - Skogstorp</t>
  </si>
  <si>
    <t>Omgång 1/6</t>
  </si>
  <si>
    <t>Verdandi - KAIK</t>
  </si>
  <si>
    <t>Omgång 7 22/9</t>
  </si>
  <si>
    <t>Omgång 5/6</t>
  </si>
  <si>
    <t>Flen - Valla</t>
  </si>
  <si>
    <t>Verdandi - Skogstorp 5/6</t>
  </si>
  <si>
    <t>KAIK - Skogstorp</t>
  </si>
  <si>
    <t>Omgång 9/6</t>
  </si>
  <si>
    <t>Skogstorp - KAIK</t>
  </si>
  <si>
    <t>1928-29 Östsvenska serien div 2</t>
  </si>
  <si>
    <t xml:space="preserve">1930-31 Östsvenska serien Div 2 </t>
  </si>
  <si>
    <t>1930 HÖSTEN</t>
  </si>
  <si>
    <t>1931 VÅREN</t>
  </si>
  <si>
    <t>Omgång 10/8</t>
  </si>
  <si>
    <t>Omgång 3/5</t>
  </si>
  <si>
    <t>Torshälla - Södertälje</t>
  </si>
  <si>
    <t>Viljan - Valla 5/10</t>
  </si>
  <si>
    <t>Torshälla - Oxelösund</t>
  </si>
  <si>
    <t>KAIK - Valla 16/6</t>
  </si>
  <si>
    <t>Omgång 10/5</t>
  </si>
  <si>
    <t>Omgång 17/8</t>
  </si>
  <si>
    <t>Södertälje - Torshälla</t>
  </si>
  <si>
    <t>Oxelösund - KAIK</t>
  </si>
  <si>
    <t>Viljan - Torshälla</t>
  </si>
  <si>
    <t>Omgång   14/5</t>
  </si>
  <si>
    <t>Omgång 24/8</t>
  </si>
  <si>
    <t>Omgång   17/5</t>
  </si>
  <si>
    <t>Oxelösund - Södertälje</t>
  </si>
  <si>
    <t>Omgång 31/8</t>
  </si>
  <si>
    <t>Oxelösund - Skogstorp</t>
  </si>
  <si>
    <t>Omgång   25/5</t>
  </si>
  <si>
    <t>Skogstorp - Torshälla</t>
  </si>
  <si>
    <t>Oxelösund - Valla</t>
  </si>
  <si>
    <t>Omgång 7/9</t>
  </si>
  <si>
    <t>Oxelösund - Torshälla</t>
  </si>
  <si>
    <t>Omgång   31/5</t>
  </si>
  <si>
    <t>KAIK - Oxelösund</t>
  </si>
  <si>
    <t>Torshälla - Viljan</t>
  </si>
  <si>
    <t>Södertälje - Oxelösund</t>
  </si>
  <si>
    <t>Omgång 14/9</t>
  </si>
  <si>
    <t>Valla - Torshälla</t>
  </si>
  <si>
    <t>Torshälla - Valla</t>
  </si>
  <si>
    <t>Omgång 7/6</t>
  </si>
  <si>
    <t>Torshälla - KAIK</t>
  </si>
  <si>
    <t>Skogstorp - Oxelösund</t>
  </si>
  <si>
    <t>Viljan - Oxelösund</t>
  </si>
  <si>
    <t>Viljan -KAIK 12/10</t>
  </si>
  <si>
    <t>Omgång 21/9</t>
  </si>
  <si>
    <t>Omgång 14/6</t>
  </si>
  <si>
    <t>KAIK - Torshälla</t>
  </si>
  <si>
    <t>Oxelösund - Viljan</t>
  </si>
  <si>
    <t>Valla - Oxelösund</t>
  </si>
  <si>
    <t>Torshälla - Skogstorp</t>
  </si>
  <si>
    <t>Omgång 28/9</t>
  </si>
  <si>
    <t>Flen - Torshälla</t>
  </si>
  <si>
    <t>Omgång 21/6</t>
  </si>
  <si>
    <t>Torshälla - Flen</t>
  </si>
  <si>
    <t xml:space="preserve">Valla - Skogstorp </t>
  </si>
  <si>
    <t>1931 HÖSTEN</t>
  </si>
  <si>
    <t>1932 VÅREN</t>
  </si>
  <si>
    <t>Omgång 9/8</t>
  </si>
  <si>
    <t>Omgång 8/5</t>
  </si>
  <si>
    <t>Torshälla - Linnea</t>
  </si>
  <si>
    <t>Omgång 16/8</t>
  </si>
  <si>
    <t>Viljan - Vagnhärad</t>
  </si>
  <si>
    <t>Vagnhärad - Viljan</t>
  </si>
  <si>
    <t>Omgång 23/8</t>
  </si>
  <si>
    <t>Omgång 22/5</t>
  </si>
  <si>
    <t>Vagnhärad - Torshälla</t>
  </si>
  <si>
    <t>Torshälla - Vagnhärad</t>
  </si>
  <si>
    <t>Flen - Linnea</t>
  </si>
  <si>
    <t>Linnea - Flen</t>
  </si>
  <si>
    <t>Nedanstående match saknas i SöFFs redovisning</t>
  </si>
  <si>
    <t>Omgång 30/8</t>
  </si>
  <si>
    <t>*Flen - Viljan 3-1</t>
  </si>
  <si>
    <t>Vagnhärad - Valla</t>
  </si>
  <si>
    <t>Valla - Vagnhärad</t>
  </si>
  <si>
    <t>Omgång 6/9</t>
  </si>
  <si>
    <t>Viljan - Linnea</t>
  </si>
  <si>
    <t>Valla - Linnea</t>
  </si>
  <si>
    <t>Linnea - Valla</t>
  </si>
  <si>
    <t>Omgång 13/9</t>
  </si>
  <si>
    <t>Omgång 12/6</t>
  </si>
  <si>
    <t>Linnea - Viljan</t>
  </si>
  <si>
    <t>Omgång 20/9</t>
  </si>
  <si>
    <t>Omgång 17/6</t>
  </si>
  <si>
    <t>Linnea - Vagnhärad</t>
  </si>
  <si>
    <t>Linnea - Torshälla</t>
  </si>
  <si>
    <t>Omgång 19/6</t>
  </si>
  <si>
    <t>Omgång x/x</t>
  </si>
  <si>
    <t>*Flen - Viljan</t>
  </si>
  <si>
    <t>Vagnhärad - Linnea</t>
  </si>
  <si>
    <t>1931-32 Östsvenska Serien div 2</t>
  </si>
  <si>
    <t>1932-33 Östsvenska serien div 2</t>
  </si>
  <si>
    <t>1932 HÖSTEN</t>
  </si>
  <si>
    <t>1933 VÅREN</t>
  </si>
  <si>
    <t>Omgång 5/8</t>
  </si>
  <si>
    <t>Omgång 23/4</t>
  </si>
  <si>
    <t>Katrineholm - Linnea</t>
  </si>
  <si>
    <t>Hällby - Torshälla</t>
  </si>
  <si>
    <t>Torshälla - Hällby</t>
  </si>
  <si>
    <t>Omgång 7/8</t>
  </si>
  <si>
    <t>Katrineholm - Viljan</t>
  </si>
  <si>
    <t>Södertälje - Linnea</t>
  </si>
  <si>
    <t>Hällby - Katrineholm</t>
  </si>
  <si>
    <t>Omgång 30/4</t>
  </si>
  <si>
    <t>Torshälla - Katrineholm</t>
  </si>
  <si>
    <t>Linnea - Oxelösund</t>
  </si>
  <si>
    <t>Katrineholm - Valla</t>
  </si>
  <si>
    <t>Hällby - Södertälje</t>
  </si>
  <si>
    <t>Värmbol - Linnea</t>
  </si>
  <si>
    <t xml:space="preserve">Valla - Viljan </t>
  </si>
  <si>
    <t>Värmbol - Valla 12/8</t>
  </si>
  <si>
    <t>Omgång 5/5</t>
  </si>
  <si>
    <t>Omgång 14/8</t>
  </si>
  <si>
    <t>Linnea - Katrineholm</t>
  </si>
  <si>
    <t>Katrineholm - Torshälla</t>
  </si>
  <si>
    <t>Valla - Värmbol</t>
  </si>
  <si>
    <t>Oxelösund - Linnea</t>
  </si>
  <si>
    <t>Södertälje - Hällby</t>
  </si>
  <si>
    <t>Omgång 7/5</t>
  </si>
  <si>
    <t>Värmbols GoIF</t>
  </si>
  <si>
    <t>Omgång 21/8</t>
  </si>
  <si>
    <t>Katrineholm - Hällby</t>
  </si>
  <si>
    <t>Varmbol - Katrineholm</t>
  </si>
  <si>
    <t>Omgång 12/5</t>
  </si>
  <si>
    <t>Katrineholm - Värmbol</t>
  </si>
  <si>
    <t>Omgång 28/8</t>
  </si>
  <si>
    <t>Viljan - Hällby</t>
  </si>
  <si>
    <t>Omgång 14/5</t>
  </si>
  <si>
    <t>Hällby - Värmbol</t>
  </si>
  <si>
    <t>Värmbol - Hällby</t>
  </si>
  <si>
    <t>Viljan - Katrineholm</t>
  </si>
  <si>
    <t>Omgång 4/9</t>
  </si>
  <si>
    <t>Omgång 19/5</t>
  </si>
  <si>
    <t>Linnea - Hällby</t>
  </si>
  <si>
    <t>Valla - Katrineholm</t>
  </si>
  <si>
    <t>Värmbol - Viljan</t>
  </si>
  <si>
    <t>Linnea - Värmbol</t>
  </si>
  <si>
    <t>Oxelösund - Katrineholm</t>
  </si>
  <si>
    <t>Omgång 21/5</t>
  </si>
  <si>
    <t>Omgång 11/9</t>
  </si>
  <si>
    <t>Hällby - Linnea</t>
  </si>
  <si>
    <t>Katrineholm - Oxelösund</t>
  </si>
  <si>
    <t>Hällby - Viljan</t>
  </si>
  <si>
    <t>Värmbol - Södertälje</t>
  </si>
  <si>
    <t>Södertälje - Värmbol</t>
  </si>
  <si>
    <t>Omgång 17/9</t>
  </si>
  <si>
    <t>Södertälje - Katrineholm</t>
  </si>
  <si>
    <t>Katrineholm - Södertälje</t>
  </si>
  <si>
    <t>Valla - Hällby</t>
  </si>
  <si>
    <t>Omgång 25/9</t>
  </si>
  <si>
    <t>Hällby - Valla</t>
  </si>
  <si>
    <t>Torshälla - Värmbol</t>
  </si>
  <si>
    <t>Värmbol - Torshälla</t>
  </si>
  <si>
    <t>Hällby - Oxelösund</t>
  </si>
  <si>
    <t>Omgång 2/6</t>
  </si>
  <si>
    <t>Omgång 2/10</t>
  </si>
  <si>
    <t>Oxelösund - Hällby</t>
  </si>
  <si>
    <t>Linnea - Södertälje 9/10</t>
  </si>
  <si>
    <t>Viljan - Värmbol</t>
  </si>
  <si>
    <t>Omgång 1 6/8</t>
  </si>
  <si>
    <t>Omgång 12 22/4</t>
  </si>
  <si>
    <t>Tunafors - Flen</t>
  </si>
  <si>
    <t>Mariefred - Torshälla</t>
  </si>
  <si>
    <t>Tunafors - Skogstorp</t>
  </si>
  <si>
    <t>Skogstorp - Mariefred</t>
  </si>
  <si>
    <t>Omgång 2 13/8</t>
  </si>
  <si>
    <t>Omgång 13 29/4</t>
  </si>
  <si>
    <t>Värmbol - Mariefred</t>
  </si>
  <si>
    <t>Torshälla - Tunafors</t>
  </si>
  <si>
    <t>Omgång 3 18/8</t>
  </si>
  <si>
    <t>Omgång 14 6/5</t>
  </si>
  <si>
    <t>Flen - Tunafors</t>
  </si>
  <si>
    <t>Södertälje - Mariefred</t>
  </si>
  <si>
    <t>Omgång 4 27/8</t>
  </si>
  <si>
    <t>Omgång 15 13/5</t>
  </si>
  <si>
    <t>Viljan - Mariefred</t>
  </si>
  <si>
    <t>Mariefred - Värmbol</t>
  </si>
  <si>
    <t>Skogstorp - Hällbybrunn</t>
  </si>
  <si>
    <t>Omgång 5 3/9</t>
  </si>
  <si>
    <t>Omgång 16 21/5</t>
  </si>
  <si>
    <t>Värmbol - Skogstorp</t>
  </si>
  <si>
    <t>Mariefred - Flen</t>
  </si>
  <si>
    <t>Torshälla - Mariefred</t>
  </si>
  <si>
    <t>Omgång 6 10/9</t>
  </si>
  <si>
    <t>Omgång 17 27/5</t>
  </si>
  <si>
    <t>Skogstorp - Värmbol</t>
  </si>
  <si>
    <t>Omgång 7 17/9</t>
  </si>
  <si>
    <t>Omgång 18 3/6</t>
  </si>
  <si>
    <t>Mariefred - Tunafors</t>
  </si>
  <si>
    <t>Mariefred - Södertälje</t>
  </si>
  <si>
    <t>Omgång 8 24/9</t>
  </si>
  <si>
    <t>Flen - Mariefred</t>
  </si>
  <si>
    <t>Omgång 9 1/10</t>
  </si>
  <si>
    <t>Tunafors - Mariefred</t>
  </si>
  <si>
    <t>Hällbybrunn - Skogstorp</t>
  </si>
  <si>
    <t>Omgång 10 8/10</t>
  </si>
  <si>
    <t>Mariefred - Viljan</t>
  </si>
  <si>
    <t>Skogstorp - Tunafors</t>
  </si>
  <si>
    <t>Omgång 11 15/10</t>
  </si>
  <si>
    <t>Mariefred - Skogstorp</t>
  </si>
  <si>
    <t>Tunafors - Torshälla</t>
  </si>
  <si>
    <t>1933-34 Östsvenska serien div 2</t>
  </si>
  <si>
    <t>Östsvenska serien div 2</t>
  </si>
  <si>
    <t>Omgång 13 5/5</t>
  </si>
  <si>
    <t>Hällby - Verdandi</t>
  </si>
  <si>
    <t>Hälleforsnäs - Ekensberg</t>
  </si>
  <si>
    <t>Ekensberg - Torshälla</t>
  </si>
  <si>
    <t>Tunafors - Hälleforsnäs 3/6</t>
  </si>
  <si>
    <t>Omgång 14 12/5</t>
  </si>
  <si>
    <t>Värmbol - Verdandi</t>
  </si>
  <si>
    <t>Tunafors - Ekensberg</t>
  </si>
  <si>
    <t>Hällby - Hälleforsnäs</t>
  </si>
  <si>
    <t>Hälleforsnäs - Viljan</t>
  </si>
  <si>
    <t>Ekensberg - Verdandi</t>
  </si>
  <si>
    <t>Hällby - Skogstorp</t>
  </si>
  <si>
    <t>Omgång 19/8</t>
  </si>
  <si>
    <t>Omgång 15 19/5</t>
  </si>
  <si>
    <t>Värmbol - Ekensberg</t>
  </si>
  <si>
    <t>Hälleforsnäs - Skogstorp</t>
  </si>
  <si>
    <t>Hälleforsnäs - Hällby</t>
  </si>
  <si>
    <t>Torshälla - Ekensberg</t>
  </si>
  <si>
    <t>Omgång 26/5</t>
  </si>
  <si>
    <t>Tunafors - Torshälla 25/8</t>
  </si>
  <si>
    <t>Ekensberg - Skogstorp</t>
  </si>
  <si>
    <t>Flen - Hälleforsnäs</t>
  </si>
  <si>
    <t>Verdandi - Hällby</t>
  </si>
  <si>
    <t>Ekensberg - Värmbol</t>
  </si>
  <si>
    <t>Hälleforsnäs - Verdandi</t>
  </si>
  <si>
    <t>Hällby - Flen</t>
  </si>
  <si>
    <t>Torshälla - Verdandi</t>
  </si>
  <si>
    <t>Skogstorp - Ekensberg</t>
  </si>
  <si>
    <t>Ekensberg - Viljan</t>
  </si>
  <si>
    <t>Omgång 18 2/6</t>
  </si>
  <si>
    <t>Hälleforsnäs - Torshälla</t>
  </si>
  <si>
    <t>Torshälla - Hälleforsnäs</t>
  </si>
  <si>
    <t>Verdandi - Skogstorp</t>
  </si>
  <si>
    <t>Hällby - Ekensberg</t>
  </si>
  <si>
    <t>Ekensberg - Hällby</t>
  </si>
  <si>
    <t>Tunafors - Verdandi</t>
  </si>
  <si>
    <t>Tunafors - Hällby</t>
  </si>
  <si>
    <t>Viljan - Ekensberg</t>
  </si>
  <si>
    <t>Verdandi -Hälleforsnäs</t>
  </si>
  <si>
    <t>Hällby - Tunafors</t>
  </si>
  <si>
    <t>Ekensberg - Flen</t>
  </si>
  <si>
    <t>Verdandi - Värmbol</t>
  </si>
  <si>
    <t>Flen - Hällby</t>
  </si>
  <si>
    <t>Ekensberg - Tunafors</t>
  </si>
  <si>
    <t>Skogstorp - Hälleforsnäs</t>
  </si>
  <si>
    <t>Verdandi - Torshälla</t>
  </si>
  <si>
    <t>Flen - Ekensberg</t>
  </si>
  <si>
    <t>Viljan - Hälleforsnäs</t>
  </si>
  <si>
    <t>Verdandi - Ekensberg</t>
  </si>
  <si>
    <t>Hälleforsnäs - Flen</t>
  </si>
  <si>
    <t>Ekensberg - Hälleforsnäs</t>
  </si>
  <si>
    <t>Skogstorp - Hällby</t>
  </si>
  <si>
    <t>1934-35 Östsvenska serien div 2</t>
  </si>
  <si>
    <t>1929-30 Östsvenska serien div 2</t>
  </si>
  <si>
    <t>1930-31 Östsvenska serien div 2</t>
  </si>
  <si>
    <t>Omgång 1 5/8</t>
  </si>
  <si>
    <t>Omgång 2 12/8</t>
  </si>
  <si>
    <t>Omgång 3 19/8</t>
  </si>
  <si>
    <t>Omgång 4 26/8</t>
  </si>
  <si>
    <t>Omgång 5 2/9</t>
  </si>
  <si>
    <t>Omgång 6 9/9</t>
  </si>
  <si>
    <t>Omgång 7 16/9</t>
  </si>
  <si>
    <t>Omgång 8 23/9</t>
  </si>
  <si>
    <t>Omgång 9 30/9</t>
  </si>
  <si>
    <t>Omgång 10 7/10</t>
  </si>
  <si>
    <t>Omgång 11 14/10</t>
  </si>
  <si>
    <t>Omgång 12 21/10</t>
  </si>
  <si>
    <t>1935-36 Östsvenska serien div 2</t>
  </si>
  <si>
    <t>1935 HÖSTEN</t>
  </si>
  <si>
    <t>1936 VÅREN</t>
  </si>
  <si>
    <t>Omgång 1 4/8</t>
  </si>
  <si>
    <t>Omgång 19/4</t>
  </si>
  <si>
    <t>Södertälje - Ekensberg 19/4</t>
  </si>
  <si>
    <t>Omgång 13 26/4</t>
  </si>
  <si>
    <t>Hälleforsnäs - Oxelösund</t>
  </si>
  <si>
    <t>Omgång  9/8</t>
  </si>
  <si>
    <t>Torshälla - Malmköping</t>
  </si>
  <si>
    <t>Omgång 14 3/5</t>
  </si>
  <si>
    <t>Ekensberg - Södertälje</t>
  </si>
  <si>
    <t>Omgång 2 11/8</t>
  </si>
  <si>
    <t>Oxelösund - Tunafors</t>
  </si>
  <si>
    <t>Tunafors - Oxelösund</t>
  </si>
  <si>
    <t>Hälleforsnäs - Flen 21/5</t>
  </si>
  <si>
    <t>Flen - Ekensbreg</t>
  </si>
  <si>
    <t>Omgång 4 25/8</t>
  </si>
  <si>
    <t>Omgång 17/5</t>
  </si>
  <si>
    <t>Omgång 5 1/9</t>
  </si>
  <si>
    <t xml:space="preserve">Ekensberg - Tunafors </t>
  </si>
  <si>
    <t>Malmköping - Hällby</t>
  </si>
  <si>
    <t>Omgång 24/5</t>
  </si>
  <si>
    <t/>
  </si>
  <si>
    <t>Hällby - Malmköping</t>
  </si>
  <si>
    <t>Tunafors - Hälleforsnäs 23/5</t>
  </si>
  <si>
    <t>Omgång 6 8/9</t>
  </si>
  <si>
    <t>Malmköping - Skogstorp</t>
  </si>
  <si>
    <t>Omgång 18 1/6</t>
  </si>
  <si>
    <t>Malmköping - Torshälla</t>
  </si>
  <si>
    <t>Omgång 7 15/9</t>
  </si>
  <si>
    <t>Södertälje - Hälleforsnäs</t>
  </si>
  <si>
    <t>Skogstorp - Malmköping</t>
  </si>
  <si>
    <t>Ekensberg - Oxelösund</t>
  </si>
  <si>
    <t>Omgång 8 22/9</t>
  </si>
  <si>
    <t>Södertälje - Malmköping</t>
  </si>
  <si>
    <t>Omgång 9 29/9</t>
  </si>
  <si>
    <t>Malmköping - Ekensberg</t>
  </si>
  <si>
    <t>Hälleforsnäs - Södertälje</t>
  </si>
  <si>
    <t>Omgång 10 6/10</t>
  </si>
  <si>
    <t>Oxelösund - Hälleforsnäs</t>
  </si>
  <si>
    <t>Ekensberg - Malmköping</t>
  </si>
  <si>
    <t>Omgång 11 13/10</t>
  </si>
  <si>
    <t>Oxelösund - Ekensberg</t>
  </si>
  <si>
    <t>Malmköping - Södertälje</t>
  </si>
  <si>
    <t>Omgång 12 20/10</t>
  </si>
  <si>
    <t>Omgång 1 2/8</t>
  </si>
  <si>
    <t>Omgång 25/4</t>
  </si>
  <si>
    <t>Flen - KSK</t>
  </si>
  <si>
    <t>Omgång 2/5</t>
  </si>
  <si>
    <t>Ekensberg - Nykvarn</t>
  </si>
  <si>
    <t>Nykvarn - Torshälla</t>
  </si>
  <si>
    <t>Omgång 2 9/8</t>
  </si>
  <si>
    <t>KSK - Flen</t>
  </si>
  <si>
    <t>KSK - Hällby</t>
  </si>
  <si>
    <t>Malmköping - Viljan</t>
  </si>
  <si>
    <t>Omgång 13 6/5</t>
  </si>
  <si>
    <t>Nykvarn - Viljan</t>
  </si>
  <si>
    <t>Skogstorp - Nykvarn</t>
  </si>
  <si>
    <t>Omgång 3 16/8</t>
  </si>
  <si>
    <t xml:space="preserve">Omgång 11/10 Wo till Hällbybrunn mot Flen. </t>
  </si>
  <si>
    <t>KSK - Tunafors</t>
  </si>
  <si>
    <t>Omgång 17/5 Wo till Flen mot Viljan.</t>
  </si>
  <si>
    <t>Malmköping - KSK</t>
  </si>
  <si>
    <t>Omgång  9/5</t>
  </si>
  <si>
    <t>Nykvarn - Hällby</t>
  </si>
  <si>
    <t>Hällby . Tunafors</t>
  </si>
  <si>
    <t>Omgång 4 23/8</t>
  </si>
  <si>
    <t>KSK - Nykvarn</t>
  </si>
  <si>
    <t>Viljan - Malmköping</t>
  </si>
  <si>
    <t>Omgång  17/5</t>
  </si>
  <si>
    <t>Ekensberg - KSK</t>
  </si>
  <si>
    <t>wo</t>
  </si>
  <si>
    <t>Hällby- Torshälla</t>
  </si>
  <si>
    <t>Omgång 5 30/8</t>
  </si>
  <si>
    <t>Tunafors - KSK</t>
  </si>
  <si>
    <t>Omgång 17 23/5</t>
  </si>
  <si>
    <t>Viljan - KSK</t>
  </si>
  <si>
    <t>Nykvarn - Tunafors</t>
  </si>
  <si>
    <t>Hällby - Nykvarn</t>
  </si>
  <si>
    <t>KSK - Ekensberg</t>
  </si>
  <si>
    <t>Skögstorp - Hällby</t>
  </si>
  <si>
    <t>Omgång 6 6/9</t>
  </si>
  <si>
    <t>Torshälla - KSK</t>
  </si>
  <si>
    <t>Omgång 18 30/5</t>
  </si>
  <si>
    <t>Hällby - KSK</t>
  </si>
  <si>
    <t>Omgång 7 13/9</t>
  </si>
  <si>
    <t>Skogstorp -Torshälla</t>
  </si>
  <si>
    <t>KSK - Malmköping</t>
  </si>
  <si>
    <t>Tunafors - Nykvarn</t>
  </si>
  <si>
    <t>Omgång 8 20/9</t>
  </si>
  <si>
    <t>Nykvarn - Skogstorp</t>
  </si>
  <si>
    <t>KSK - Viljan</t>
  </si>
  <si>
    <t>Omgång 9 27/9</t>
  </si>
  <si>
    <t>Torshälla - Nykvarn</t>
  </si>
  <si>
    <t>KSK - Skogstorp</t>
  </si>
  <si>
    <t>Omgång 10 4/10</t>
  </si>
  <si>
    <t>Nykvarn - KSK</t>
  </si>
  <si>
    <t>Omgång 11 11/10</t>
  </si>
  <si>
    <t>KSK - Torshälla</t>
  </si>
  <si>
    <t>Tunafors- Viljan</t>
  </si>
  <si>
    <t>Nykvarn - Ekensberg</t>
  </si>
  <si>
    <t>Omgång 12 18/10</t>
  </si>
  <si>
    <t>Viljan - Nykvarn</t>
  </si>
  <si>
    <t>Skogstorp - KSK</t>
  </si>
  <si>
    <t>1936-37 Östsvenska serien div 2</t>
  </si>
  <si>
    <t>Omgång 1 8/8</t>
  </si>
  <si>
    <t>Omgång 11 24/4</t>
  </si>
  <si>
    <t>Nyköping - Torshälla</t>
  </si>
  <si>
    <t>Högsjö - Viljan</t>
  </si>
  <si>
    <t>Standard - Hällby</t>
  </si>
  <si>
    <t>Hällby - Standard</t>
  </si>
  <si>
    <t>Södertälje - Högsjö</t>
  </si>
  <si>
    <t>Omgång 2 15/8</t>
  </si>
  <si>
    <t>Omgång 1/5</t>
  </si>
  <si>
    <t>Skogstorp - Standard</t>
  </si>
  <si>
    <t>Standard - Nyköping</t>
  </si>
  <si>
    <t>Högsjö - Malmköping</t>
  </si>
  <si>
    <t>Torshälla - Högsjö</t>
  </si>
  <si>
    <t>Omgång 6/5</t>
  </si>
  <si>
    <t>Omgång 3 22/8</t>
  </si>
  <si>
    <t>Standard - Flen</t>
  </si>
  <si>
    <t>Hällby - Nyköping</t>
  </si>
  <si>
    <t>Standard - Högsjö</t>
  </si>
  <si>
    <t>Omgång 4 29/8</t>
  </si>
  <si>
    <t>Högsjö - Hällby</t>
  </si>
  <si>
    <t>Södertälje -Malmköping</t>
  </si>
  <si>
    <t>Standard - Södertälje</t>
  </si>
  <si>
    <t>Omgång 15/5</t>
  </si>
  <si>
    <t>Nyköping - Skogstorp</t>
  </si>
  <si>
    <t>Högsjö - Standard</t>
  </si>
  <si>
    <t>Hällby - Högsjö</t>
  </si>
  <si>
    <t>Viljan - Standard</t>
  </si>
  <si>
    <t>Omgång 5 5/9</t>
  </si>
  <si>
    <t>Standard  - Skogstorp</t>
  </si>
  <si>
    <t>Högsjö - Söderälje</t>
  </si>
  <si>
    <t>Standard - Malmköping</t>
  </si>
  <si>
    <t>Högsjö - Nyköping</t>
  </si>
  <si>
    <t>Omgång 6 12/9</t>
  </si>
  <si>
    <t>Nyköping - Standard</t>
  </si>
  <si>
    <t>Malmköping - Högsjö</t>
  </si>
  <si>
    <t>Skogstorp - Högsjö</t>
  </si>
  <si>
    <t>Torshälla - Standard</t>
  </si>
  <si>
    <t>Omgång 7 26/9</t>
  </si>
  <si>
    <t>Nyköping - Hällby</t>
  </si>
  <si>
    <t>Högsjö - Torshälla</t>
  </si>
  <si>
    <t>Nyköping - Malmköping</t>
  </si>
  <si>
    <t>Flen - Högsjö</t>
  </si>
  <si>
    <t>Malmköping - Standard</t>
  </si>
  <si>
    <t>Omgång 3/6</t>
  </si>
  <si>
    <t>Omgång 8 3/10</t>
  </si>
  <si>
    <t>Standard - Viljan</t>
  </si>
  <si>
    <t>Omgång 18 6/6</t>
  </si>
  <si>
    <t>Högsjö - Flen</t>
  </si>
  <si>
    <t>Viljan - Högsjö</t>
  </si>
  <si>
    <t>Standard - Torshälla</t>
  </si>
  <si>
    <t>Skogstorp - Nyköping</t>
  </si>
  <si>
    <t>Malmköping - Nyköping</t>
  </si>
  <si>
    <t>Omgång 9 10/10</t>
  </si>
  <si>
    <t>Nyköping - Högsjö</t>
  </si>
  <si>
    <t>Flen - Standard</t>
  </si>
  <si>
    <t>Omgång 10 17/10</t>
  </si>
  <si>
    <t xml:space="preserve">Södertälje - Standard </t>
  </si>
  <si>
    <t>Högsjö - Skogstorp</t>
  </si>
  <si>
    <t>Torshälla - Nyköping</t>
  </si>
  <si>
    <t>1938 HÖSTEN</t>
  </si>
  <si>
    <t>1938 HÖSTEN forts</t>
  </si>
  <si>
    <t>1939 VÅREN</t>
  </si>
  <si>
    <t>Omgång 1 7/8</t>
  </si>
  <si>
    <t>Omgång 18/9</t>
  </si>
  <si>
    <t>Omgång 16/4</t>
  </si>
  <si>
    <t>Nykvarn - Hälleforsnäs</t>
  </si>
  <si>
    <t>Hälleforsnäs - Högsjö</t>
  </si>
  <si>
    <t>Vingåker - Södertäle</t>
  </si>
  <si>
    <t>Högsjö - Tunafors</t>
  </si>
  <si>
    <t>Viljan - Vingåker</t>
  </si>
  <si>
    <t>Vingåker - Flen</t>
  </si>
  <si>
    <t>Södertälje - Nykvarn</t>
  </si>
  <si>
    <t>Vingåker - Tunafors</t>
  </si>
  <si>
    <t>Torshälla - Skogatorp</t>
  </si>
  <si>
    <t>Vingåker - Skogstorp</t>
  </si>
  <si>
    <t>Södertälje - Vingåker</t>
  </si>
  <si>
    <t>Högsjö - Vingåker</t>
  </si>
  <si>
    <t>Hälleforsnäs - Nykvarn</t>
  </si>
  <si>
    <t>Omgång 3 14/8</t>
  </si>
  <si>
    <t>Nykvarn - Högsjö</t>
  </si>
  <si>
    <t>Skogstorp - Vingåker</t>
  </si>
  <si>
    <t>Vingåker - Viljan</t>
  </si>
  <si>
    <t>Vingåker - Hälleforsnäs</t>
  </si>
  <si>
    <t>Omgång 18/8</t>
  </si>
  <si>
    <t>Omgång 9/10</t>
  </si>
  <si>
    <t>Hälleforsnäs - Vingåker</t>
  </si>
  <si>
    <t>Nykvarn - Södertälje</t>
  </si>
  <si>
    <t>Högsjö - Nykvarn</t>
  </si>
  <si>
    <t>Omgång 16/10</t>
  </si>
  <si>
    <t>Viljan . Hällby</t>
  </si>
  <si>
    <t>Vingåker - Torshälla</t>
  </si>
  <si>
    <t>Omgång 18/5</t>
  </si>
  <si>
    <t>Vingåker - Högsjö</t>
  </si>
  <si>
    <t>Omgång 23/10</t>
  </si>
  <si>
    <t>Tunafors - Vingåker</t>
  </si>
  <si>
    <t>Hällby - Vingåker</t>
  </si>
  <si>
    <t>Högsjö - Hälleforsnäs</t>
  </si>
  <si>
    <t>Vingåker - Hällby</t>
  </si>
  <si>
    <t>Omgång 30/10</t>
  </si>
  <si>
    <t>Hälleforsnäa - Hällby</t>
  </si>
  <si>
    <t>Hälleforsnäs - Tunafora</t>
  </si>
  <si>
    <t>Vingåker - Nykvarn</t>
  </si>
  <si>
    <t>Flen - Vingåker</t>
  </si>
  <si>
    <t>Högsjö - Södertälje</t>
  </si>
  <si>
    <t>Tunafors - Högsjö</t>
  </si>
  <si>
    <t>Omgång 4/6</t>
  </si>
  <si>
    <t>Viljan - Hällefornäs</t>
  </si>
  <si>
    <t>Nykvarn - Vingåker</t>
  </si>
  <si>
    <t>Tunafors- Nykvarn</t>
  </si>
  <si>
    <t>Omgång 11/6</t>
  </si>
  <si>
    <t>Torshälla - Vingåker</t>
  </si>
  <si>
    <t>1939 HÖSTEN</t>
  </si>
  <si>
    <t>1939 HÖSTEN forts</t>
  </si>
  <si>
    <t>1940 VÅREN</t>
  </si>
  <si>
    <t>Omgång 30/7</t>
  </si>
  <si>
    <t>Omgång 21/4</t>
  </si>
  <si>
    <t>Oxelösund - Vingåker</t>
  </si>
  <si>
    <t>Oxelösund - Svea</t>
  </si>
  <si>
    <t>Hällby - Svea</t>
  </si>
  <si>
    <t>Skogstorp - Svea</t>
  </si>
  <si>
    <t>Omgång 4/8</t>
  </si>
  <si>
    <t>Omgång 24/9</t>
  </si>
  <si>
    <t>Omgång 28/4</t>
  </si>
  <si>
    <t>Svea - Tunafors</t>
  </si>
  <si>
    <t>Omgång 6/8</t>
  </si>
  <si>
    <t>UTGÅTT efter höstsäsongen</t>
  </si>
  <si>
    <t>Omgång 1/10</t>
  </si>
  <si>
    <t>Svea - Skogstorp</t>
  </si>
  <si>
    <t>Vingåker - Svea</t>
  </si>
  <si>
    <t>Omgång 11/8</t>
  </si>
  <si>
    <t>Hälleforsnäs - Svea</t>
  </si>
  <si>
    <t>Omgång 13/8</t>
  </si>
  <si>
    <t>Omgång 8/10</t>
  </si>
  <si>
    <t>Svea - Oxelösund</t>
  </si>
  <si>
    <t>Svea - Hällby</t>
  </si>
  <si>
    <t>Omgång 15/10</t>
  </si>
  <si>
    <t>Södertälje - Svea</t>
  </si>
  <si>
    <t>Omgång 20/8</t>
  </si>
  <si>
    <t>Svea - Vingåker</t>
  </si>
  <si>
    <t>Omgång 22/10</t>
  </si>
  <si>
    <t>Torshälla - Svea</t>
  </si>
  <si>
    <t>Omgång 27/8</t>
  </si>
  <si>
    <t>Tunafors - Svea</t>
  </si>
  <si>
    <t>Vingåker - Oxelösund</t>
  </si>
  <si>
    <t>Svea - Torshälla</t>
  </si>
  <si>
    <t>Omgång 29/10</t>
  </si>
  <si>
    <t>Omgång 3/9</t>
  </si>
  <si>
    <t>Svea - Hälleforsnäs</t>
  </si>
  <si>
    <t>Svea - Södertälje</t>
  </si>
  <si>
    <t>Svea - Viljan</t>
  </si>
  <si>
    <t>Hälleforsnäs- Hällby</t>
  </si>
  <si>
    <t>Omgång 10/9</t>
  </si>
  <si>
    <t>Omgång 31/5</t>
  </si>
  <si>
    <t>Viljan - Svea</t>
  </si>
  <si>
    <t>Vingåker - Södertälje</t>
  </si>
  <si>
    <t>Wo</t>
  </si>
  <si>
    <t>Kommentar</t>
  </si>
  <si>
    <t>Finns avvikelkse</t>
  </si>
  <si>
    <t>1940-41 Sörmlandsserien</t>
  </si>
  <si>
    <t>Öjs IS</t>
  </si>
  <si>
    <t>Åkers IF</t>
  </si>
  <si>
    <t>1940 HÖSTEN</t>
  </si>
  <si>
    <t>1941 VÅREN</t>
  </si>
  <si>
    <t>Hällbybrunns IF **</t>
  </si>
  <si>
    <t>Omgång 4/5</t>
  </si>
  <si>
    <t>Åker - Öjs</t>
  </si>
  <si>
    <t>Öjs - Svea</t>
  </si>
  <si>
    <t>Svea - Hällby 17/5</t>
  </si>
  <si>
    <t>Omgång 11/5</t>
  </si>
  <si>
    <t>Hälleforsnäs - Öjs</t>
  </si>
  <si>
    <t>Vingåker - Torshålla</t>
  </si>
  <si>
    <t>Torshälla - Åker</t>
  </si>
  <si>
    <t>Åker - Hällby</t>
  </si>
  <si>
    <t>* Högsjö BK kunde ej få ihop lag 1940/41 efter nedfl. Från div 3. Börjar om 1941/42</t>
  </si>
  <si>
    <t>Skogstorp - Öjs</t>
  </si>
  <si>
    <t>** Hällby blev ej uppflyttade pga att de inte hade en gpdkänd plan</t>
  </si>
  <si>
    <t>Svea -Öjs</t>
  </si>
  <si>
    <t>Öjs - Skogstorp</t>
  </si>
  <si>
    <t>Omgång 25/8</t>
  </si>
  <si>
    <t>Vingåker - Öjs</t>
  </si>
  <si>
    <t>Åker - Skogstorp</t>
  </si>
  <si>
    <t>Hälleforsnäs - Åker</t>
  </si>
  <si>
    <t>Öjs - Vingåker</t>
  </si>
  <si>
    <t>Omgång 1/9</t>
  </si>
  <si>
    <t>Åker - Svea</t>
  </si>
  <si>
    <t>Torshälla - Öjs</t>
  </si>
  <si>
    <t>Svea - Åker</t>
  </si>
  <si>
    <t>Skogstorp - Åker</t>
  </si>
  <si>
    <t>Omgång 8/9</t>
  </si>
  <si>
    <t>Omgång 27/5</t>
  </si>
  <si>
    <t>Åker - Vingåker</t>
  </si>
  <si>
    <t>Öjs - Torshälla</t>
  </si>
  <si>
    <t>Hällby - Åker</t>
  </si>
  <si>
    <t>Öjs - Hälleforsnäs</t>
  </si>
  <si>
    <t>Omgång 15/9</t>
  </si>
  <si>
    <t>Vingåker - Åker</t>
  </si>
  <si>
    <t>Öjs - Hällby</t>
  </si>
  <si>
    <t>Omgång 22/9</t>
  </si>
  <si>
    <t>Åker - Hälleforsnäs</t>
  </si>
  <si>
    <t>Hällby - Öjs</t>
  </si>
  <si>
    <t>Omgång 29/9</t>
  </si>
  <si>
    <t>Öjs - Åker</t>
  </si>
  <si>
    <t>Omgång 6/10</t>
  </si>
  <si>
    <t>Åker - Torshälla</t>
  </si>
  <si>
    <t>1941-42 Sörmlandsserien</t>
  </si>
  <si>
    <t>Nyköpings SK</t>
  </si>
  <si>
    <t>Oxelösunds  SK</t>
  </si>
  <si>
    <t>Öjs IS *</t>
  </si>
  <si>
    <t>Omgång 1 3/8</t>
  </si>
  <si>
    <t>Nyköping - Hälleforsnäs</t>
  </si>
  <si>
    <t>Hälleforsnäs - Nyköping</t>
  </si>
  <si>
    <t>Oxelösund - Åker</t>
  </si>
  <si>
    <t>Omgång 2 10/8</t>
  </si>
  <si>
    <t>Öjs - Viljan</t>
  </si>
  <si>
    <t>Standard -Torshälla</t>
  </si>
  <si>
    <t>* Bytte namn till Östermalms IS efter uppflyttningen</t>
  </si>
  <si>
    <t>Omgång 3 17/8</t>
  </si>
  <si>
    <t>Omgång 15 10/5</t>
  </si>
  <si>
    <t>Oxelösund - Nyköping</t>
  </si>
  <si>
    <t>Nyköping - Åker</t>
  </si>
  <si>
    <t>Hälleforsnäs - Standard</t>
  </si>
  <si>
    <t>Öjs - Standard</t>
  </si>
  <si>
    <t>Omgång 4 24/8</t>
  </si>
  <si>
    <t>Omgång 16 17/5</t>
  </si>
  <si>
    <t>Åker - Oxelösud</t>
  </si>
  <si>
    <t>Standard - Öjs</t>
  </si>
  <si>
    <t>Omgång 5 31/8</t>
  </si>
  <si>
    <t>Omgång 17 25/5</t>
  </si>
  <si>
    <t>Öjs - Flen</t>
  </si>
  <si>
    <t>Viljan - Åker</t>
  </si>
  <si>
    <t>Standard - Åker</t>
  </si>
  <si>
    <t>Oxelösund - Standard</t>
  </si>
  <si>
    <t>Viljan - Öjs</t>
  </si>
  <si>
    <t>Omgång 6 7/9</t>
  </si>
  <si>
    <t>Omgång 18 31/5</t>
  </si>
  <si>
    <t>Åker - Flen</t>
  </si>
  <si>
    <t>Öjs - Oxelösund</t>
  </si>
  <si>
    <t>*</t>
  </si>
  <si>
    <t>Omgång 7 14/9</t>
  </si>
  <si>
    <t>Nyköping - Oxelösund</t>
  </si>
  <si>
    <t>Standard - Hälleforsnäs</t>
  </si>
  <si>
    <t>Flen - Öjs</t>
  </si>
  <si>
    <t>Omgång 8 21/9</t>
  </si>
  <si>
    <t>Åker - Viljan</t>
  </si>
  <si>
    <t>Oxelösund - Öjs</t>
  </si>
  <si>
    <t>Omgång 9 28/9</t>
  </si>
  <si>
    <t>Öjs - Nyköping</t>
  </si>
  <si>
    <t>Omgång 10 5/10</t>
  </si>
  <si>
    <t>Nyköping - Torhälla</t>
  </si>
  <si>
    <t>Flen - Åker</t>
  </si>
  <si>
    <t>Omgång 11 12/10</t>
  </si>
  <si>
    <t>Åker - Nyköping</t>
  </si>
  <si>
    <t>Standard - Oxelösund</t>
  </si>
  <si>
    <t>Omgång 12 19/10</t>
  </si>
  <si>
    <t>Nyköping - Öjs</t>
  </si>
  <si>
    <t>Åker - Standard</t>
  </si>
  <si>
    <t>1942-43 Sörmlandsserien</t>
  </si>
  <si>
    <t>Eskilshems BK</t>
  </si>
  <si>
    <t>Torshälls-Nyby IS</t>
  </si>
  <si>
    <t>IFK Tumba</t>
  </si>
  <si>
    <t>Åkers IS</t>
  </si>
  <si>
    <t>Nyköping - KAIK</t>
  </si>
  <si>
    <t>Åker - KAIK</t>
  </si>
  <si>
    <t>Hälleforsnäs - Eskilshem</t>
  </si>
  <si>
    <t>Vingåker - Tumba</t>
  </si>
  <si>
    <t>Omgång 26/4</t>
  </si>
  <si>
    <t>Tumba - Hällby 18/10</t>
  </si>
  <si>
    <t>KAIK - Vingåker</t>
  </si>
  <si>
    <t>Eskilshem - Viljan</t>
  </si>
  <si>
    <t>KAIK - Hälleforsnäs</t>
  </si>
  <si>
    <t>Tumba - Hälleforsnäs</t>
  </si>
  <si>
    <t>Eskilshem - Torshälla</t>
  </si>
  <si>
    <t>Tumba - Nyköping</t>
  </si>
  <si>
    <t>Nyköping - Tumba</t>
  </si>
  <si>
    <t>Hälleforsnäs - KAIK</t>
  </si>
  <si>
    <t>KAIK - Åker</t>
  </si>
  <si>
    <t>Vingåker - Eskilshem</t>
  </si>
  <si>
    <t>Torshälla - Tumba</t>
  </si>
  <si>
    <t>Hällby - Eskilshem</t>
  </si>
  <si>
    <t>Vingåker - Nyköping 18/10</t>
  </si>
  <si>
    <t>Tumba - KAIK</t>
  </si>
  <si>
    <t>Eskilshem - Hälleforsnäs</t>
  </si>
  <si>
    <t>Åker - Tumba</t>
  </si>
  <si>
    <t>Eskilshem - Vingåker</t>
  </si>
  <si>
    <t>Eskilshem - KAIK</t>
  </si>
  <si>
    <t>KAIK - Eskilshem</t>
  </si>
  <si>
    <t>Tumba - Torshälla</t>
  </si>
  <si>
    <t>Omgång 23/5</t>
  </si>
  <si>
    <t>Hällby - Tumba</t>
  </si>
  <si>
    <t>KAIK - Nyköping</t>
  </si>
  <si>
    <t>Tumba - Eskilshem</t>
  </si>
  <si>
    <t>Tumba - Vingåker</t>
  </si>
  <si>
    <t>Viljan - Eskilshem</t>
  </si>
  <si>
    <t xml:space="preserve">Hällby - Hälleforsnäs </t>
  </si>
  <si>
    <t>Eskilshem - Nyköping</t>
  </si>
  <si>
    <t>Hällby - KAIK</t>
  </si>
  <si>
    <t>Vingåker - KAIK</t>
  </si>
  <si>
    <t>Torshälla - Eskilshem</t>
  </si>
  <si>
    <t>Tumba - Åker</t>
  </si>
  <si>
    <t>Viljan - Tumba</t>
  </si>
  <si>
    <t>KAIK - Tumba</t>
  </si>
  <si>
    <t>Åker - Eskilshem</t>
  </si>
  <si>
    <t>Eskilshem - Tumba</t>
  </si>
  <si>
    <t>KAIK - Hällby</t>
  </si>
  <si>
    <t>Nyköping - Vingåker</t>
  </si>
  <si>
    <t>Tumba - Viljan</t>
  </si>
  <si>
    <t>Eskilshem - Åker 18/10</t>
  </si>
  <si>
    <t>Nyköping - Eskilshem</t>
  </si>
  <si>
    <t>Hälleforsnäs - Tumba</t>
  </si>
  <si>
    <t>Omgång 29/4</t>
  </si>
  <si>
    <t>1943-44 Sörmlandsserien</t>
  </si>
  <si>
    <t>Gnesta GIF</t>
  </si>
  <si>
    <t>1943 HÖSTEN</t>
  </si>
  <si>
    <t>1944 VÅREN</t>
  </si>
  <si>
    <t>Svea - Eskilshem 7/8</t>
  </si>
  <si>
    <t>Gnesta - Svea</t>
  </si>
  <si>
    <t>Vingåker - Standard</t>
  </si>
  <si>
    <t>Gnesta - Nyköping</t>
  </si>
  <si>
    <t>Viljan - Vingåker 11/6</t>
  </si>
  <si>
    <t>IFK Tumba *</t>
  </si>
  <si>
    <t>Nyköping - Svea</t>
  </si>
  <si>
    <t>Tumba - Södertälje</t>
  </si>
  <si>
    <t>Omgång 3  22/8</t>
  </si>
  <si>
    <t>IFK Tumbas fotbollsverksamhet övertogs av Tumba Bruks IF efter säsongen</t>
  </si>
  <si>
    <t>Eskilshem - Svea</t>
  </si>
  <si>
    <t>Svea - Gnesta</t>
  </si>
  <si>
    <t>Södertälje - Eskilshem</t>
  </si>
  <si>
    <t xml:space="preserve">Standard - Torshälla </t>
  </si>
  <si>
    <t>Viljan - Gnesta</t>
  </si>
  <si>
    <t>Standard - Svea</t>
  </si>
  <si>
    <t xml:space="preserve">Tumba - Eskilshem </t>
  </si>
  <si>
    <t>Gnesta GoIF</t>
  </si>
  <si>
    <t>Nyköping - Gnesta</t>
  </si>
  <si>
    <t>Södertälje - Gnesta</t>
  </si>
  <si>
    <t>Standard - Vingåker</t>
  </si>
  <si>
    <t>Svea - Nyköping</t>
  </si>
  <si>
    <t>Eskilshem - Södertälje</t>
  </si>
  <si>
    <t>Södertälje - Standard</t>
  </si>
  <si>
    <t>Gnesta - Torshälla</t>
  </si>
  <si>
    <t>Gnesta - Viljan</t>
  </si>
  <si>
    <t>Tumba - Svea</t>
  </si>
  <si>
    <t>Standard - Gnesta</t>
  </si>
  <si>
    <t>Gnesta - Standard</t>
  </si>
  <si>
    <t>Svea - Tumba</t>
  </si>
  <si>
    <t>Omgång 7 19/9</t>
  </si>
  <si>
    <t>Vingåker - Gnesta</t>
  </si>
  <si>
    <t>Gnesta - Södertälje</t>
  </si>
  <si>
    <t>Torshälla- Standard</t>
  </si>
  <si>
    <t>Omgång 8 26/9</t>
  </si>
  <si>
    <t>Svea - Standard</t>
  </si>
  <si>
    <t>Standard - Eskilshem</t>
  </si>
  <si>
    <t>Torshälla - Gnesta</t>
  </si>
  <si>
    <t>Gnesta - Eskilshem</t>
  </si>
  <si>
    <t>Omgång 9 3/10</t>
  </si>
  <si>
    <t>Omgång 10 10/10</t>
  </si>
  <si>
    <t>Eskilshem - Gnesta</t>
  </si>
  <si>
    <t>Tumba - Gnesta</t>
  </si>
  <si>
    <t xml:space="preserve">Vingåker - Nyköping </t>
  </si>
  <si>
    <t>Tumba - Standard</t>
  </si>
  <si>
    <t>Södertälje - Tumba</t>
  </si>
  <si>
    <t>Omgång 11 17/10</t>
  </si>
  <si>
    <t>Hälleforsnäs - Södertälja</t>
  </si>
  <si>
    <t>Gnesta - Tumba</t>
  </si>
  <si>
    <t>Omgång 12 24/10</t>
  </si>
  <si>
    <t>Standard - Tumba</t>
  </si>
  <si>
    <t>Södertälje- Svea</t>
  </si>
  <si>
    <t>Omgång 13 31/10</t>
  </si>
  <si>
    <t>Eskilshem - Standard</t>
  </si>
  <si>
    <t>Gnesta - Vingåker</t>
  </si>
  <si>
    <t>Omgång 7/11</t>
  </si>
  <si>
    <t>1944-45 Sörmlandsserien</t>
  </si>
  <si>
    <t>IFK Skebokvarn</t>
  </si>
  <si>
    <t>Södertälje - Star 4/8</t>
  </si>
  <si>
    <t>Gnesta - Star</t>
  </si>
  <si>
    <t>Nyköping - Skebokvarn</t>
  </si>
  <si>
    <t>Skebokvarn - Torshälla</t>
  </si>
  <si>
    <t>Star - Viljan</t>
  </si>
  <si>
    <t>Torhälla - Vingåker</t>
  </si>
  <si>
    <t>Skebokvarn - Viljan</t>
  </si>
  <si>
    <t>Star - Nyköping</t>
  </si>
  <si>
    <t>Star - Hälleforsnäs</t>
  </si>
  <si>
    <t>Omgång 3 20/8</t>
  </si>
  <si>
    <t>Skebokvarn - Hälleforsnäs</t>
  </si>
  <si>
    <t>Viljan - Star</t>
  </si>
  <si>
    <t>Gnesta - Skebokvarn</t>
  </si>
  <si>
    <t>Vingåker - Skebokvarn</t>
  </si>
  <si>
    <t xml:space="preserve">Vingåker - Viljan </t>
  </si>
  <si>
    <t xml:space="preserve">Torshälla - Nyköping </t>
  </si>
  <si>
    <t>Skebokvarn - Södertälje</t>
  </si>
  <si>
    <t xml:space="preserve">Standard - Viljan </t>
  </si>
  <si>
    <t>Star - Vingåker</t>
  </si>
  <si>
    <t>Skebokvarn - Star</t>
  </si>
  <si>
    <t>Nyköping - Star</t>
  </si>
  <si>
    <t>Omgång  17 27/5</t>
  </si>
  <si>
    <t>Södertälje- Torshälla</t>
  </si>
  <si>
    <t>Hälleforsnäs - Skebokvarn</t>
  </si>
  <si>
    <t>Star - Standard</t>
  </si>
  <si>
    <t>Viljan - Skebokvarn</t>
  </si>
  <si>
    <t>Star - Skebokvarn</t>
  </si>
  <si>
    <t>Omgång  18 3/6</t>
  </si>
  <si>
    <t>Vingåker - Star</t>
  </si>
  <si>
    <t>Hälleforsnäs - Vljan</t>
  </si>
  <si>
    <t>Gnesta - viljan</t>
  </si>
  <si>
    <t>Omgång 7 24/9</t>
  </si>
  <si>
    <t>Södertälje - Skebokvarn</t>
  </si>
  <si>
    <t>Skebokvarn - Standard</t>
  </si>
  <si>
    <t>Star - Södertälje</t>
  </si>
  <si>
    <t>Omgång 8 1/10</t>
  </si>
  <si>
    <t>Standard - Skebokvarn</t>
  </si>
  <si>
    <t xml:space="preserve">Torshälla - Star </t>
  </si>
  <si>
    <t>Omgång 9 8/10</t>
  </si>
  <si>
    <t>Skebokvarn - Nyköping</t>
  </si>
  <si>
    <t>Star - Gnesta</t>
  </si>
  <si>
    <t>Omgång 10 15/10</t>
  </si>
  <si>
    <t>Hälleforsnäs - Star</t>
  </si>
  <si>
    <t xml:space="preserve">Södertälje - Viljan </t>
  </si>
  <si>
    <t>Vingåker - Nyköping</t>
  </si>
  <si>
    <t>Torshälla - Skebokvarn</t>
  </si>
  <si>
    <t>Omgång 11 22/10</t>
  </si>
  <si>
    <t>Star - Torshälla</t>
  </si>
  <si>
    <t>Skebokvarn - Vingåker</t>
  </si>
  <si>
    <t>Omgång 12 29/10</t>
  </si>
  <si>
    <t>Skebokvarn - Gnesta</t>
  </si>
  <si>
    <t>Standard - Star</t>
  </si>
  <si>
    <t>1945-46 Sörmlandsserien</t>
  </si>
  <si>
    <t>Östermalms IS</t>
  </si>
  <si>
    <t>BK VAIS</t>
  </si>
  <si>
    <t>Omgång 1 29/7</t>
  </si>
  <si>
    <t>Omgång 15 22/4</t>
  </si>
  <si>
    <t>Östermalm - Hälleforsnäs</t>
  </si>
  <si>
    <t>Åker - Östermalm</t>
  </si>
  <si>
    <t>Hälleforsnäs - Katrineholm</t>
  </si>
  <si>
    <t>Omgång 2/8</t>
  </si>
  <si>
    <t>BK Vais</t>
  </si>
  <si>
    <t>Vais - Östermalm</t>
  </si>
  <si>
    <t>Omgång 2 5/8</t>
  </si>
  <si>
    <t>Skebokvarn - Åker</t>
  </si>
  <si>
    <t>Östermalm - Vais</t>
  </si>
  <si>
    <t>Katrineholm - Vais</t>
  </si>
  <si>
    <t>Standard - Katrineholm</t>
  </si>
  <si>
    <t>Nyköping - Östermalm</t>
  </si>
  <si>
    <t>Omgång 3 12/8</t>
  </si>
  <si>
    <t>Östermalm - Star</t>
  </si>
  <si>
    <t>Katrineholm - Nyköping</t>
  </si>
  <si>
    <t>Katrineholm - Star</t>
  </si>
  <si>
    <t>Torshälla - Vais</t>
  </si>
  <si>
    <t>Vingåker - Östermalm</t>
  </si>
  <si>
    <t>Omgång 4 19/8</t>
  </si>
  <si>
    <t>Star - Katrineholm</t>
  </si>
  <si>
    <t>Vingåker - Katrineholm</t>
  </si>
  <si>
    <t>Vais - Åker</t>
  </si>
  <si>
    <t>Vais - Nyköping</t>
  </si>
  <si>
    <t>Skebokvarn - Östermalm</t>
  </si>
  <si>
    <t>Omgång 5 26/8</t>
  </si>
  <si>
    <t>Vais - Katrineholm</t>
  </si>
  <si>
    <t>Östermalm - Katrineholm</t>
  </si>
  <si>
    <t>Åker - Skebokvarn</t>
  </si>
  <si>
    <t>Vingåker - Vais</t>
  </si>
  <si>
    <t>Östermalm - Nyköping</t>
  </si>
  <si>
    <t>Östermalm - Standard 23/5</t>
  </si>
  <si>
    <t>Omgång 6 2/9</t>
  </si>
  <si>
    <t>Vais - Hälleforsnäs</t>
  </si>
  <si>
    <t>Katrineholm - Vingåker</t>
  </si>
  <si>
    <t>Star - Vais</t>
  </si>
  <si>
    <t>Standard - Östermalm</t>
  </si>
  <si>
    <t>Åker - Star</t>
  </si>
  <si>
    <t>Omgång 7 9/9</t>
  </si>
  <si>
    <t>Katrineholm - Hälleforsnäs</t>
  </si>
  <si>
    <t>Vais - Standard</t>
  </si>
  <si>
    <t>Omgång 22 2/6</t>
  </si>
  <si>
    <t>Åker - Vais</t>
  </si>
  <si>
    <t>Katrineholm - Östermalm</t>
  </si>
  <si>
    <t>Omgång 8 16/9</t>
  </si>
  <si>
    <t>Vais - Star</t>
  </si>
  <si>
    <t>Star - Åker</t>
  </si>
  <si>
    <t>Vais - Skebokvarn</t>
  </si>
  <si>
    <t>Östermalm - Åker</t>
  </si>
  <si>
    <t>Omgång 9 23/9</t>
  </si>
  <si>
    <t>Katrineholm - Skebokvarn</t>
  </si>
  <si>
    <t>Star - Östermalm</t>
  </si>
  <si>
    <t>Standard - Vais</t>
  </si>
  <si>
    <t>Omgång 10 30/9</t>
  </si>
  <si>
    <t>Skebokvarn - Katrineholm</t>
  </si>
  <si>
    <t>Star - Standard 29/9</t>
  </si>
  <si>
    <t>Östermalm - Torshälla</t>
  </si>
  <si>
    <t>Vais - Vingåker</t>
  </si>
  <si>
    <t>Omgång 11 7/10</t>
  </si>
  <si>
    <t>Katrineholm - Åker</t>
  </si>
  <si>
    <t>Östermalm - Vingåker</t>
  </si>
  <si>
    <t>Skebokvarn - Vais</t>
  </si>
  <si>
    <t>Omgång 12 14/10</t>
  </si>
  <si>
    <t>Östermalm - Skebokvarn</t>
  </si>
  <si>
    <t>Åker - Katrineholm</t>
  </si>
  <si>
    <t>Torshälla - Star</t>
  </si>
  <si>
    <t>Nyköping - Vais</t>
  </si>
  <si>
    <t>Omgång 13 21/10</t>
  </si>
  <si>
    <t>Katrineholm - Standard</t>
  </si>
  <si>
    <t>Hälleforsnäs - Östermalm</t>
  </si>
  <si>
    <t>Vais - Torshälla</t>
  </si>
  <si>
    <t>Omgång 14 28/10</t>
  </si>
  <si>
    <t>Torshälla - Östermalm</t>
  </si>
  <si>
    <t>Hälleforsnäs - Vais</t>
  </si>
  <si>
    <t>Nyköping - Katrineholm</t>
  </si>
  <si>
    <t xml:space="preserve">Omgång 12 14/10 Wo till Östermalm mot Skebokvarn. </t>
  </si>
  <si>
    <t>1946-47 Sörmlandsserien</t>
  </si>
  <si>
    <t>Nynäs IK</t>
  </si>
  <si>
    <t>Omgång 11 20/4</t>
  </si>
  <si>
    <t>Skogstorp - Nynäs</t>
  </si>
  <si>
    <t>Svea - Tunafors 3/8</t>
  </si>
  <si>
    <t>Åker - Tunafors</t>
  </si>
  <si>
    <t>Nyköping -Hälleforsnäs</t>
  </si>
  <si>
    <t>Nynäs -Vingåker</t>
  </si>
  <si>
    <t>Omgång 12 27/4</t>
  </si>
  <si>
    <t>Nyköping - Tunafors</t>
  </si>
  <si>
    <t>Nynäs - KSK</t>
  </si>
  <si>
    <t>Nynäs - Star</t>
  </si>
  <si>
    <t>Star - Skogstorp 26/4</t>
  </si>
  <si>
    <t>Omgång 13 4/5</t>
  </si>
  <si>
    <t>Katrineholm - Skogstorp</t>
  </si>
  <si>
    <t>Tunafors - Star</t>
  </si>
  <si>
    <t>Nynäs - Tunafors</t>
  </si>
  <si>
    <t>KSK - Vingåker</t>
  </si>
  <si>
    <t>Hälleforsnäs - Nynäs</t>
  </si>
  <si>
    <t>Omgång 14 11/5</t>
  </si>
  <si>
    <t>Tunafors - Åker</t>
  </si>
  <si>
    <t>Nyköping - KSK</t>
  </si>
  <si>
    <t>Skogstorp - Star</t>
  </si>
  <si>
    <t>Åker -Svea</t>
  </si>
  <si>
    <t>Nynäs - Nyköping 23/8</t>
  </si>
  <si>
    <t>Nynäs - Skogstorp</t>
  </si>
  <si>
    <t>Omgång 15 15/5</t>
  </si>
  <si>
    <t>Katrinholm - Nynäs</t>
  </si>
  <si>
    <t>Star - Tunafors</t>
  </si>
  <si>
    <t>Star - Nynäs</t>
  </si>
  <si>
    <t>Hälleforsnäsa - Svea</t>
  </si>
  <si>
    <t>Tunafors - Katrineholm</t>
  </si>
  <si>
    <t>Åker - Nynäs</t>
  </si>
  <si>
    <t>Tunafors - Svea 22/5</t>
  </si>
  <si>
    <t>Nyköping - Nynäs 21/5</t>
  </si>
  <si>
    <t>KSK - Hälleforsnäs 23/5</t>
  </si>
  <si>
    <t>Svea - Nynäs</t>
  </si>
  <si>
    <t>Nynäs - Svea</t>
  </si>
  <si>
    <t>Nynäs - Hälleforsnäs</t>
  </si>
  <si>
    <t>KSK - Åker</t>
  </si>
  <si>
    <t>Svea - Star</t>
  </si>
  <si>
    <t>Star - Svea 12/10</t>
  </si>
  <si>
    <t>Vinåker - Nynäs</t>
  </si>
  <si>
    <t>Katrineholm - Svea</t>
  </si>
  <si>
    <t>Nynäs - Åker</t>
  </si>
  <si>
    <t>Svea -Katrineholm</t>
  </si>
  <si>
    <t>Tunafors - Nynäs</t>
  </si>
  <si>
    <r>
      <t xml:space="preserve">Södertälje FC, </t>
    </r>
    <r>
      <rPr>
        <b/>
        <i/>
        <sz val="9"/>
        <color rgb="FFC00000"/>
        <rFont val="Calibri"/>
        <family val="2"/>
        <scheme val="minor"/>
      </rPr>
      <t>Södertälje FF</t>
    </r>
  </si>
  <si>
    <r>
      <t xml:space="preserve">Södertälje SK, </t>
    </r>
    <r>
      <rPr>
        <b/>
        <i/>
        <sz val="9"/>
        <color rgb="FFC00000"/>
        <rFont val="Calibri"/>
        <family val="2"/>
        <scheme val="minor"/>
      </rPr>
      <t>Södertälje FF</t>
    </r>
  </si>
  <si>
    <r>
      <t xml:space="preserve">Södertälje FF, </t>
    </r>
    <r>
      <rPr>
        <b/>
        <i/>
        <sz val="9"/>
        <color rgb="FFC00000"/>
        <rFont val="Calibri"/>
        <family val="2"/>
        <scheme val="minor"/>
      </rPr>
      <t>Assyriska Föreningen</t>
    </r>
  </si>
  <si>
    <r>
      <t xml:space="preserve">Södertälje FF, </t>
    </r>
    <r>
      <rPr>
        <b/>
        <i/>
        <sz val="9"/>
        <color rgb="FFC00000"/>
        <rFont val="Calibri"/>
        <family val="2"/>
        <scheme val="minor"/>
      </rPr>
      <t>Östertälje IK</t>
    </r>
  </si>
  <si>
    <r>
      <t xml:space="preserve">Assyriska Föreningen, </t>
    </r>
    <r>
      <rPr>
        <b/>
        <i/>
        <sz val="9"/>
        <color rgb="FFC00000"/>
        <rFont val="Calibri"/>
        <family val="2"/>
        <scheme val="minor"/>
      </rPr>
      <t>Syrianska SK</t>
    </r>
  </si>
  <si>
    <r>
      <t xml:space="preserve">Assyriska Föreningen, </t>
    </r>
    <r>
      <rPr>
        <b/>
        <i/>
        <sz val="9"/>
        <color rgb="FFC00000"/>
        <rFont val="Calibri"/>
        <family val="2"/>
        <scheme val="minor"/>
      </rPr>
      <t>Järna SK</t>
    </r>
  </si>
  <si>
    <r>
      <t xml:space="preserve">Telge FF, </t>
    </r>
    <r>
      <rPr>
        <b/>
        <i/>
        <sz val="9"/>
        <color rgb="FFC00000"/>
        <rFont val="Calibri"/>
        <family val="2"/>
        <scheme val="minor"/>
      </rPr>
      <t>Syrianska BOIS</t>
    </r>
    <r>
      <rPr>
        <sz val="9"/>
        <color theme="1"/>
        <rFont val="Calibri"/>
        <family val="2"/>
        <scheme val="minor"/>
      </rPr>
      <t>, Bethnarin, Järna SK</t>
    </r>
  </si>
  <si>
    <r>
      <t xml:space="preserve">Enhörna IF, </t>
    </r>
    <r>
      <rPr>
        <b/>
        <i/>
        <sz val="9"/>
        <color rgb="FFC00000"/>
        <rFont val="Calibri"/>
        <family val="2"/>
        <scheme val="minor"/>
      </rPr>
      <t>Bethnarin</t>
    </r>
    <r>
      <rPr>
        <b/>
        <i/>
        <sz val="9"/>
        <color rgb="FF00B0F0"/>
        <rFont val="Calibri"/>
        <family val="2"/>
        <scheme val="minor"/>
      </rPr>
      <t xml:space="preserve">, </t>
    </r>
    <r>
      <rPr>
        <b/>
        <i/>
        <sz val="9"/>
        <color rgb="FFC00000"/>
        <rFont val="Calibri"/>
        <family val="2"/>
        <scheme val="minor"/>
      </rPr>
      <t>Telge FF</t>
    </r>
  </si>
  <si>
    <r>
      <t xml:space="preserve">Enhörna IF, </t>
    </r>
    <r>
      <rPr>
        <b/>
        <i/>
        <sz val="9"/>
        <color rgb="FFC00000"/>
        <rFont val="Calibri"/>
        <family val="2"/>
        <scheme val="minor"/>
      </rPr>
      <t>FF Södertälje</t>
    </r>
    <r>
      <rPr>
        <sz val="9"/>
        <color theme="1"/>
        <rFont val="Calibri"/>
        <family val="2"/>
        <scheme val="minor"/>
      </rPr>
      <t>, Östertälje IK</t>
    </r>
  </si>
  <si>
    <r>
      <t xml:space="preserve">FF Södertälje, </t>
    </r>
    <r>
      <rPr>
        <b/>
        <i/>
        <sz val="9"/>
        <color rgb="FFC00000"/>
        <rFont val="Calibri"/>
        <family val="2"/>
        <scheme val="minor"/>
      </rPr>
      <t>Östertelge BOIS</t>
    </r>
  </si>
  <si>
    <t xml:space="preserve">2019 Div 4             </t>
  </si>
  <si>
    <t>AC Primavera</t>
  </si>
  <si>
    <t>IFK Nyköping</t>
  </si>
  <si>
    <t>Triangelns IK</t>
  </si>
  <si>
    <t>Katrineholms SK FK</t>
  </si>
  <si>
    <t>Runtuna IK</t>
  </si>
  <si>
    <t>Ärla IF</t>
  </si>
  <si>
    <t>Kval</t>
  </si>
  <si>
    <t>Ärla IF - Nykvarns SK</t>
  </si>
  <si>
    <t>Malmköpings IF - IFK Nyköping</t>
  </si>
  <si>
    <t>Oxelösunds IK - Runtuna IK</t>
  </si>
  <si>
    <t>Runtuna IK - Oxelösunds IK</t>
  </si>
  <si>
    <t>AC Primavera - IK Viljan</t>
  </si>
  <si>
    <t>Katrineholms SK FK - Afrikansk FC</t>
  </si>
  <si>
    <t>IFK Nyköping - Malmköpings IF</t>
  </si>
  <si>
    <t>IK Viljan - AC Primavera</t>
  </si>
  <si>
    <t>Afrikansk FC - Katrineholms SK FK</t>
  </si>
  <si>
    <t>Nykvarns SK - Ärla IF</t>
  </si>
  <si>
    <t>Triangelns IK - Södertälje FF</t>
  </si>
  <si>
    <t>Södertälje FF - Triangelns IK</t>
  </si>
  <si>
    <t>Malmköpings IF - Afrikansk FC</t>
  </si>
  <si>
    <t>Oxelösunds IK - Katrineholms SK FK</t>
  </si>
  <si>
    <t>Runtuna IK - Ärla IF</t>
  </si>
  <si>
    <t>Ärla IF - Runtuna IK</t>
  </si>
  <si>
    <t>Nykvarns SK - Triangelns IK</t>
  </si>
  <si>
    <t>IFK Nyköping - IK Viljan</t>
  </si>
  <si>
    <t>IK Viljan - IFK Nyköping</t>
  </si>
  <si>
    <t>Triangelns IK - Nykvarns SK</t>
  </si>
  <si>
    <t>Katrineholms SK FK - Oxelösunds IK</t>
  </si>
  <si>
    <t>AC Primavera - Södertälje FF</t>
  </si>
  <si>
    <t>Södertälje FF - AC Primavera</t>
  </si>
  <si>
    <t>Afrikansk FC - Malmköpings IF</t>
  </si>
  <si>
    <t>IFK Nyköping - Södertälje FF</t>
  </si>
  <si>
    <t>Ärla IF - Triangelns IK</t>
  </si>
  <si>
    <t>Triangelns IK - Ärla IF</t>
  </si>
  <si>
    <t>Katrineholms SK FK - Runtuna IK</t>
  </si>
  <si>
    <t>AC Primavera - Nykvarns SK</t>
  </si>
  <si>
    <t>Malmköpings IF - Oxelösunds IK</t>
  </si>
  <si>
    <t>Oxelösunds IK - Malmköpings IF</t>
  </si>
  <si>
    <t>Nykvarns SK - AC Primavera</t>
  </si>
  <si>
    <t>Runtuna IK - Katrineholms SK FK</t>
  </si>
  <si>
    <t>Södertälje FF - IFK Nyköping</t>
  </si>
  <si>
    <t>Afrikansk FC - IK Viljan</t>
  </si>
  <si>
    <t>IK Viljan - Afrikansk FC</t>
  </si>
  <si>
    <t>Ärla IF - Katrineholms SK FK</t>
  </si>
  <si>
    <t>Katrineholms SK FK - Ärla IF</t>
  </si>
  <si>
    <t>Triangelns IK - AC Primavera</t>
  </si>
  <si>
    <t>IFK Nyköping - Nykvarns SK</t>
  </si>
  <si>
    <t>Malmköpings IF - Runtuna IK</t>
  </si>
  <si>
    <t>Runtuna IK - Malmköpings IF</t>
  </si>
  <si>
    <t>IK Viljan - Oxelösunds IK</t>
  </si>
  <si>
    <t>Afrikansk FC - Södertälje FF</t>
  </si>
  <si>
    <t>Nykvarns SK - IFK Nyköping</t>
  </si>
  <si>
    <t>Oxelösunds IK - IK Viljan</t>
  </si>
  <si>
    <t>Södertälje FF - Afrikansk FC</t>
  </si>
  <si>
    <t>AC Primavera - Triangelns IK</t>
  </si>
  <si>
    <t>AC Primavera - Ärla IF</t>
  </si>
  <si>
    <t>Ärla IF - AC Primavera</t>
  </si>
  <si>
    <t>Runtuna IK - IK Viljan</t>
  </si>
  <si>
    <t>Triangelns IK - IFK Nyköping</t>
  </si>
  <si>
    <t>Oxelösunds IK - Södertälje FF</t>
  </si>
  <si>
    <t>Malmköpings IF - Katrineholms SK FK</t>
  </si>
  <si>
    <t>IFK Nyköping - Triangelns IK</t>
  </si>
  <si>
    <t>Nykvarns SK - Afrikansk FC</t>
  </si>
  <si>
    <t>Afrikansk FC - Nykvarns SK</t>
  </si>
  <si>
    <t>IK Viljan - Runtuna IK</t>
  </si>
  <si>
    <t>Katrineholms SK FK - Malmköpings IF</t>
  </si>
  <si>
    <t>Södertälje FF - Oxelösunds IK</t>
  </si>
  <si>
    <t>Ärla IF - Malmköpings IF</t>
  </si>
  <si>
    <t>Katrineholms SK FK - IK Viljan</t>
  </si>
  <si>
    <t>Triangelns IK - Afrikansk FC</t>
  </si>
  <si>
    <t>Runtuna IK - Södertälje FF</t>
  </si>
  <si>
    <t>AC Primavera - IFK Nyköping</t>
  </si>
  <si>
    <t>Oxelösunds IK - Nykvarns SK</t>
  </si>
  <si>
    <t>IK Viljan - Katrineholms SK FK</t>
  </si>
  <si>
    <t>Malmköpings IF - Ärla IF</t>
  </si>
  <si>
    <t>Nykvarns SK - Oxelösunds IK</t>
  </si>
  <si>
    <t>Afrikansk FC - Triangelns IK</t>
  </si>
  <si>
    <t>Södertälje FF - Runtuna IK</t>
  </si>
  <si>
    <t>IFK Nyköping - AC Primavera</t>
  </si>
  <si>
    <t>IFK Nyköping - Ärla IF</t>
  </si>
  <si>
    <t>Triangelns IK - Oxelösunds IK</t>
  </si>
  <si>
    <t>Afrikansk FC - AC Primavera</t>
  </si>
  <si>
    <t>Ärla IF - IFK Nyköping</t>
  </si>
  <si>
    <t>Runtuna IK - Nykvarns SK</t>
  </si>
  <si>
    <t>AC Primavera - Afrikansk FC</t>
  </si>
  <si>
    <t>Malmköpings IF - IK Viljan</t>
  </si>
  <si>
    <t>IK Viljan - Malmköpings IF</t>
  </si>
  <si>
    <t>Oxelösunds IK - Triangelns IK</t>
  </si>
  <si>
    <t>Nykvarns SK - Runtuna IK</t>
  </si>
  <si>
    <t>Katrineholms SK FK - Södertälje FF</t>
  </si>
  <si>
    <t>Södertälje FF - Katrineholms SK FK</t>
  </si>
  <si>
    <t>IFK Nyköping - Afrikansk FC</t>
  </si>
  <si>
    <t>Malmköpings IF - Södertälje FF</t>
  </si>
  <si>
    <t>Ärla IF - IK Viljan</t>
  </si>
  <si>
    <t>Oxelösunds IK - AC Primavera</t>
  </si>
  <si>
    <t>AC Primavera - Oxelösunds IK</t>
  </si>
  <si>
    <t>Afrikansk FC - IFK Nyköping</t>
  </si>
  <si>
    <t>Triangelns IK - Runtuna IK</t>
  </si>
  <si>
    <t>Runtuna IK - Triangelns IK</t>
  </si>
  <si>
    <t>Södertälje FF - Malmköpings IF</t>
  </si>
  <si>
    <t>Katrineholms SK FK - Nykvarns SK</t>
  </si>
  <si>
    <t>Nykvarns SK - Katrineholms SK FK</t>
  </si>
  <si>
    <t>IK Viljan - Ärla IF</t>
  </si>
  <si>
    <t>Oxelösunds IK - IFK Nyköping</t>
  </si>
  <si>
    <t>Nykvarns SK - Malmköpings IF</t>
  </si>
  <si>
    <t>Runtuna IK - AC Primavera</t>
  </si>
  <si>
    <t>Ärla IF - Afrikansk FC</t>
  </si>
  <si>
    <t>IK Viljan - Södertälje FF</t>
  </si>
  <si>
    <t>IFK Nyköping - Oxelösunds IK</t>
  </si>
  <si>
    <t>Afrikansk FC - Ärla IF</t>
  </si>
  <si>
    <t>Triangelns IK - Katrineholms SK FK</t>
  </si>
  <si>
    <t>Katrineholms SK FK - Triangelns IK</t>
  </si>
  <si>
    <t>AC Primavera - Runtuna IK</t>
  </si>
  <si>
    <t>Malmköpings IF - Nykvarns SK</t>
  </si>
  <si>
    <t>Södertälje FF - IK Viljan</t>
  </si>
  <si>
    <t>AC Primavera - Katrineholms SK FK</t>
  </si>
  <si>
    <t>Malmköpings IF - Triangelns IK</t>
  </si>
  <si>
    <t>Ärla IF - Södertälje FF</t>
  </si>
  <si>
    <t>Runtuna IK - IFK Nyköping</t>
  </si>
  <si>
    <t>Triangelns IK - Malmköpings IF</t>
  </si>
  <si>
    <t>IK Viljan - Nykvarns SK</t>
  </si>
  <si>
    <t>Afrikansk FC - Oxelösunds IK</t>
  </si>
  <si>
    <t>Katrineholms SK FK - AC Primavera</t>
  </si>
  <si>
    <t>IFK Nyköping - Runtuna IK</t>
  </si>
  <si>
    <t>Oxelösunds IK - Afrikansk FC</t>
  </si>
  <si>
    <t>Nykvarns SK - IK Viljan</t>
  </si>
  <si>
    <t>Södertälje FF - Ärla IF</t>
  </si>
  <si>
    <t>Omgång 22 28/9</t>
  </si>
  <si>
    <t>Oxelösunds IK - Ärla IF</t>
  </si>
  <si>
    <t>Afrikansk FC - Runtuna IK</t>
  </si>
  <si>
    <t>Malmköpings IF - AC Primavera</t>
  </si>
  <si>
    <t>IFK Nyköping - Katrineholms SK FK</t>
  </si>
  <si>
    <t>IK Viljan - Triangelns IK</t>
  </si>
  <si>
    <t>AC Primavera - Malmköpings IF</t>
  </si>
  <si>
    <t>Katrineholms SK FK - IFK Nyköping</t>
  </si>
  <si>
    <t>Triangelns IK - IK Viljan</t>
  </si>
  <si>
    <t>Södertälje FF - Nykvarns SK</t>
  </si>
  <si>
    <t>Nykvarns SK - Södertälje FF</t>
  </si>
  <si>
    <t>Runtuna IK - Afrikansk FC</t>
  </si>
  <si>
    <t>Ärla IF - Oxelösunds IK</t>
  </si>
  <si>
    <t>1947-48 Sörmlandserien div 5</t>
  </si>
  <si>
    <t>Nyköpings SK - Åker</t>
  </si>
  <si>
    <t>Nyköpings SK - Skogstorp</t>
  </si>
  <si>
    <t>Åker - Nyköpings AIK</t>
  </si>
  <si>
    <t>KSK - Standard</t>
  </si>
  <si>
    <t>Tunafors - Standard</t>
  </si>
  <si>
    <t>Hälleforsnäs - KSK</t>
  </si>
  <si>
    <t>Nyköpings AIK - Oxelösund</t>
  </si>
  <si>
    <t>Standard - Nyköpings SK</t>
  </si>
  <si>
    <t>Torshälla - Nyköpings AIK</t>
  </si>
  <si>
    <t>Skogstorp - Nyköpings SK</t>
  </si>
  <si>
    <t>Nyköpings SK - Tunafors</t>
  </si>
  <si>
    <t>Nyköpings SK - Hälleforsnäs</t>
  </si>
  <si>
    <t>Standard - Nyköpings AIK</t>
  </si>
  <si>
    <t>Nyköpings AIK - Hälleforsnäs</t>
  </si>
  <si>
    <t>Nyköpings AIK - Nyköpings SK</t>
  </si>
  <si>
    <t>Tunafors - Torshälla 19/5</t>
  </si>
  <si>
    <t>Nyköpings SK - Standard</t>
  </si>
  <si>
    <t>Nyköpings SK - Torshälla</t>
  </si>
  <si>
    <t>Tunafors - Skogstorp 22/5</t>
  </si>
  <si>
    <t>Oxelösund - Nyköpings AIK</t>
  </si>
  <si>
    <t>Skogstorp - Nyköpings AIK</t>
  </si>
  <si>
    <t>Nyköpings AIK - Standard</t>
  </si>
  <si>
    <t>Nyköpings AIK - Torshälla</t>
  </si>
  <si>
    <t>Oxelösund - Nyköpings SK</t>
  </si>
  <si>
    <t>Standard - Skogstorp</t>
  </si>
  <si>
    <t>Tunafors - Nyköpings SK</t>
  </si>
  <si>
    <t>Nyköpings SK - Oxelösund</t>
  </si>
  <si>
    <t>Hälleforsnäs - Nyköpings AIK</t>
  </si>
  <si>
    <t>Torshälla - Nyköpings SK</t>
  </si>
  <si>
    <t>Nyköpings AIK - Åker</t>
  </si>
  <si>
    <t>Standard - KSK</t>
  </si>
  <si>
    <t>Tunafors - Nyköpings AIK</t>
  </si>
  <si>
    <t>Åker - Oxelösund</t>
  </si>
  <si>
    <t>Nyköpings AIK - Tunafors</t>
  </si>
  <si>
    <t>Hälleforsnäs - Nyköpings SK</t>
  </si>
  <si>
    <t>Åker - Nyköpings SK</t>
  </si>
  <si>
    <t>KSK - Hälleforsnäs</t>
  </si>
  <si>
    <t>Nyköpings AIK - Skogstorp</t>
  </si>
  <si>
    <t>Standard - Tunafors</t>
  </si>
  <si>
    <t>Nyköpings SK - Nyköpings AIK</t>
  </si>
  <si>
    <t>Katrineholm - Nyköpings AIK</t>
  </si>
  <si>
    <t>Nyköpings AIK - Katrineholm</t>
  </si>
  <si>
    <t>Katrineholm - Nyköpings SK</t>
  </si>
  <si>
    <t>Katrineholm - Tunafors</t>
  </si>
  <si>
    <t>Skogstorp - Katrineholm</t>
  </si>
  <si>
    <t>Nyköpings SK - Katrineholm</t>
  </si>
  <si>
    <t>1948-49 Sörmlandserien div 5</t>
  </si>
  <si>
    <t>Björkviks IF</t>
  </si>
  <si>
    <t>Omgång 13 24/4</t>
  </si>
  <si>
    <t>KSK - Tunafors 3/8</t>
  </si>
  <si>
    <t>Vingåker - KSK</t>
  </si>
  <si>
    <t>Östermalm - Standard</t>
  </si>
  <si>
    <t>Standard - Björkvik</t>
  </si>
  <si>
    <t>Nyköping - Björkvik</t>
  </si>
  <si>
    <t>Tunafors - Eskilshem</t>
  </si>
  <si>
    <t>Omgång 2 8/8</t>
  </si>
  <si>
    <t>Omgång 14 8/5</t>
  </si>
  <si>
    <t>Eskilshem - Östermalm</t>
  </si>
  <si>
    <t>Björkvik - Hälleforsnäs</t>
  </si>
  <si>
    <t>Björkvik - KSK</t>
  </si>
  <si>
    <t>Omgång 3 15/8</t>
  </si>
  <si>
    <t>Eskilshem - Torshälla 11/8</t>
  </si>
  <si>
    <t>Nyköping - Eskilshem 14/5</t>
  </si>
  <si>
    <t>Östermalm - Tunafors 13/8</t>
  </si>
  <si>
    <t>KSK - Östermalm 14/5</t>
  </si>
  <si>
    <t>Vingåker - Björkvik</t>
  </si>
  <si>
    <t>Tunafors - Björkvik</t>
  </si>
  <si>
    <t>Omgång 4 22/8</t>
  </si>
  <si>
    <t>Omgång 16 22/5</t>
  </si>
  <si>
    <t>KSK - Eskilshem 21/8</t>
  </si>
  <si>
    <t>Tunafors - Hälleforsnäs 21/8</t>
  </si>
  <si>
    <t>Björkvik - Östermalm</t>
  </si>
  <si>
    <t>Eskilshem - Björkvik</t>
  </si>
  <si>
    <t>Omgång 5 29/8</t>
  </si>
  <si>
    <t>Omgång 17 26/5</t>
  </si>
  <si>
    <t>KSK - Torshälla 28/8</t>
  </si>
  <si>
    <t>KSK - Nyköping</t>
  </si>
  <si>
    <t>Östermalm - Eskilshem 28/8</t>
  </si>
  <si>
    <t>Björkvik - Torshälla</t>
  </si>
  <si>
    <t>Hälleforsnäs - Björkvik</t>
  </si>
  <si>
    <t>Omgång 6 5/9</t>
  </si>
  <si>
    <t>Omgång 18 29/5</t>
  </si>
  <si>
    <t>Nyköping - Torshälla 28/5</t>
  </si>
  <si>
    <t>Östermalm - Björkvik</t>
  </si>
  <si>
    <t>Björkvik - Standard</t>
  </si>
  <si>
    <t>Eskilshem - KSK</t>
  </si>
  <si>
    <t>Eskilshem - Tunafors</t>
  </si>
  <si>
    <t>Omgång 7 12/9</t>
  </si>
  <si>
    <t>Björkvik - Eskilshem</t>
  </si>
  <si>
    <t>Omgång 8 19/9</t>
  </si>
  <si>
    <t xml:space="preserve">Nyköping - KSK </t>
  </si>
  <si>
    <t>Torshälla - Björkvik</t>
  </si>
  <si>
    <t>Omgång 9 26/9</t>
  </si>
  <si>
    <t>Östermalm - KSK</t>
  </si>
  <si>
    <t>Björkvik - Tunafors</t>
  </si>
  <si>
    <t>Omgång 10 3/10</t>
  </si>
  <si>
    <t>KSK - Björkvik</t>
  </si>
  <si>
    <t>Omgång 11 10/10</t>
  </si>
  <si>
    <t>Björkvik - Nyköping</t>
  </si>
  <si>
    <t>Omgång 12 17/10</t>
  </si>
  <si>
    <t>Björkvik - Vingåker</t>
  </si>
  <si>
    <t>Tunafors - Östermalm</t>
  </si>
  <si>
    <t>Sörmlandserien div 5</t>
  </si>
  <si>
    <t>Sammanställning av Sörmlandsdistriktets högsta serie (47/48 - 52/53 är div 4 en regional nivå)</t>
  </si>
  <si>
    <t>1949-50 Sörmlandserien Div 5</t>
  </si>
  <si>
    <t>Strångsjö AIK</t>
  </si>
  <si>
    <t>Omgång 13 30/4</t>
  </si>
  <si>
    <t>Tunafors - Torshälla 6/8</t>
  </si>
  <si>
    <t>Eskilshem - Standard 5/8</t>
  </si>
  <si>
    <t>Katrineholm - Eskilshem</t>
  </si>
  <si>
    <t>Strångsjö - Hällby</t>
  </si>
  <si>
    <t>Omgång 2 14/8</t>
  </si>
  <si>
    <t>Omgång 14 7/5</t>
  </si>
  <si>
    <t>Torshälla - Eskilshem 12/8</t>
  </si>
  <si>
    <t>Tunafors - Hällby 6/5</t>
  </si>
  <si>
    <t>Standard - Strångsjö</t>
  </si>
  <si>
    <t>Eskilshem - Strångsjö</t>
  </si>
  <si>
    <t>Eskilshem - Tunafors 19/8</t>
  </si>
  <si>
    <t>Östermalm - Hällby 12/5</t>
  </si>
  <si>
    <t>Strångsjö - Torshälla 21/8</t>
  </si>
  <si>
    <t>Strångsjö - Tunafors 14/5</t>
  </si>
  <si>
    <t>Omgång 4 28/8</t>
  </si>
  <si>
    <t>Tunafors - Strångsjö</t>
  </si>
  <si>
    <t>Tunafors - Eskilhem 19/5</t>
  </si>
  <si>
    <t>Torshälla - Strångsjö</t>
  </si>
  <si>
    <t>Hällby - Östermalm</t>
  </si>
  <si>
    <t>Omgång 5 4/9</t>
  </si>
  <si>
    <t>Omgång 17 29/5</t>
  </si>
  <si>
    <t>Strångsjö - Eskilshem</t>
  </si>
  <si>
    <t>Strångsjö - Standard</t>
  </si>
  <si>
    <t>Omgång 6 11/9</t>
  </si>
  <si>
    <t>Omgång 18 4/6</t>
  </si>
  <si>
    <t>Eskilshem - Katrineholm</t>
  </si>
  <si>
    <t>Hällby - Strångsjö</t>
  </si>
  <si>
    <t>Omgång 7 18/9</t>
  </si>
  <si>
    <t>Östermalm - Tunafors</t>
  </si>
  <si>
    <t>Strångsjö - Katrineholm</t>
  </si>
  <si>
    <t>Omgång 8 25/9</t>
  </si>
  <si>
    <t>Tunafors - Katrineholm 24/9</t>
  </si>
  <si>
    <t>Nyköping - Strångsjö</t>
  </si>
  <si>
    <t>Eskilshem - Östemalm</t>
  </si>
  <si>
    <t>Omgång 9 2/10</t>
  </si>
  <si>
    <t>Nyköping - Katrineholm 1/10</t>
  </si>
  <si>
    <t>Östermalm - Strångsjö</t>
  </si>
  <si>
    <t>Omgång 10 9/10</t>
  </si>
  <si>
    <t>Katrineholm - Nyköping 8/10</t>
  </si>
  <si>
    <t>Tunafors - Standard 8/10</t>
  </si>
  <si>
    <t>Strångsjö - Östermalm</t>
  </si>
  <si>
    <t>Eskilshem - Hällby</t>
  </si>
  <si>
    <t>Omgång 11 16/10</t>
  </si>
  <si>
    <t>Tunafors - Östermalm 15/10</t>
  </si>
  <si>
    <t>Katrineholm - Strångsjö</t>
  </si>
  <si>
    <t>Omgång 12 23/10</t>
  </si>
  <si>
    <t>Strångsjö - Nyköping</t>
  </si>
  <si>
    <t>Östermalm - Eskilshem</t>
  </si>
  <si>
    <t>Varför Strångsjö flyttades ned två serier är oklart.</t>
  </si>
  <si>
    <t>1950-51 Sörmlandsserien Div 5</t>
  </si>
  <si>
    <t>Hargs Fabrikers IF</t>
  </si>
  <si>
    <t>Omgång 12 29/4</t>
  </si>
  <si>
    <t>KSK - Harg</t>
  </si>
  <si>
    <t>Tunafors - Ärla</t>
  </si>
  <si>
    <t>Harg - Eskilshem</t>
  </si>
  <si>
    <t>Omgång 13 3/5</t>
  </si>
  <si>
    <t>Ärla - KSK</t>
  </si>
  <si>
    <t>KSK - Eskilshem</t>
  </si>
  <si>
    <t>Standard - Tunafors 15/8</t>
  </si>
  <si>
    <t>Ärla - Standard 1/5</t>
  </si>
  <si>
    <t>Östermalm - Eskilshem 15/8</t>
  </si>
  <si>
    <t>Harg - Östermalm</t>
  </si>
  <si>
    <t>Omgång 3 18/5</t>
  </si>
  <si>
    <t>Hällby - Ärla</t>
  </si>
  <si>
    <t>Hälleforsnäs - Ärla 20/8</t>
  </si>
  <si>
    <t>Standard - Harg</t>
  </si>
  <si>
    <t>Omgång 15 14/5</t>
  </si>
  <si>
    <t>KSK - Östermalm</t>
  </si>
  <si>
    <t>Ärla - Harg</t>
  </si>
  <si>
    <t>Harg - Ärla</t>
  </si>
  <si>
    <t>Omgång 16 20/5</t>
  </si>
  <si>
    <t>Ärla - Hällby</t>
  </si>
  <si>
    <t>Harg - Standard</t>
  </si>
  <si>
    <t>Ärla - Hälleforsnäs</t>
  </si>
  <si>
    <t>KSK - Ärla</t>
  </si>
  <si>
    <t>Östermalm - Harg</t>
  </si>
  <si>
    <t>Standard - Ärla</t>
  </si>
  <si>
    <t>Östermalm - Hällby</t>
  </si>
  <si>
    <t>Ärla - Östermalm</t>
  </si>
  <si>
    <t>Ärla - Tunafors</t>
  </si>
  <si>
    <t>Harg - Hällby</t>
  </si>
  <si>
    <t>Harg - KSK</t>
  </si>
  <si>
    <t>Eskilshem - Harg</t>
  </si>
  <si>
    <t>Ärla - Eskilshem</t>
  </si>
  <si>
    <t>Eskilshem - Ärla</t>
  </si>
  <si>
    <t>Hällby - Harg</t>
  </si>
  <si>
    <t>Östermalm - Ärla</t>
  </si>
  <si>
    <t>1951-52 Sörmlandsserien Div 5</t>
  </si>
  <si>
    <t>IK Svalan</t>
  </si>
  <si>
    <t>Omgång 13 27/4</t>
  </si>
  <si>
    <t>Östermalm - Svalan</t>
  </si>
  <si>
    <t>Eskilshem - Oxelösund</t>
  </si>
  <si>
    <t>Oxelösund - Harg</t>
  </si>
  <si>
    <t>Svalan - Tunafors</t>
  </si>
  <si>
    <t>Omgång 14 4/5</t>
  </si>
  <si>
    <t>Tunafors - Hällby 11/8</t>
  </si>
  <si>
    <t>Svalan - Oxelösund</t>
  </si>
  <si>
    <t>Vingåker - Svalan</t>
  </si>
  <si>
    <t>Omgång 15 11/5</t>
  </si>
  <si>
    <t>Östermalm - Oxelösund</t>
  </si>
  <si>
    <t>Skogstorp - Harg</t>
  </si>
  <si>
    <t>Eskilshem - Svalan</t>
  </si>
  <si>
    <t>Hällby - Svalan</t>
  </si>
  <si>
    <t>Omgång 16 18/5</t>
  </si>
  <si>
    <t>Tunafors - Skogstorp 25/8</t>
  </si>
  <si>
    <t>Svalan - Hällby</t>
  </si>
  <si>
    <t>Svalan - Eskilshem</t>
  </si>
  <si>
    <t>Harg - Skogstorp</t>
  </si>
  <si>
    <t>Oxelösund - Östermalm</t>
  </si>
  <si>
    <t>Östermalm - Tunafors 1/9</t>
  </si>
  <si>
    <t>Oxelösund - Svalan</t>
  </si>
  <si>
    <t>Svalan - Vingåker</t>
  </si>
  <si>
    <t>Tunafors - Svalan</t>
  </si>
  <si>
    <t>Svalan - Östermalm</t>
  </si>
  <si>
    <t>Oxelösund - Eskilshem</t>
  </si>
  <si>
    <t>Harg - Oxelösund</t>
  </si>
  <si>
    <t>Skogstorp - Eskilshem</t>
  </si>
  <si>
    <t>Harg - Vingåker</t>
  </si>
  <si>
    <t>Hälleforsnäs - Svalan</t>
  </si>
  <si>
    <t>Svalan - Skogstorp</t>
  </si>
  <si>
    <t>Östermalm - Skogstorp</t>
  </si>
  <si>
    <t>Harg - Svalan</t>
  </si>
  <si>
    <t>Skogstorp - Östermalm</t>
  </si>
  <si>
    <t>Svalan - Harg</t>
  </si>
  <si>
    <t>Eskilshem - Skogstorp</t>
  </si>
  <si>
    <t>Svalan - Hälleforsnäs</t>
  </si>
  <si>
    <t>Vingåker - Harg</t>
  </si>
  <si>
    <t>Skogstorp - Svalan</t>
  </si>
  <si>
    <t>1952-53 Sörmlandsserien</t>
  </si>
  <si>
    <t>Ändebols SK</t>
  </si>
  <si>
    <t>Omgång 12 26/4</t>
  </si>
  <si>
    <t>Omgång 1 10/8</t>
  </si>
  <si>
    <t>Verdandi - Harg</t>
  </si>
  <si>
    <t>Verdandi - GUIF 9/8</t>
  </si>
  <si>
    <t>Nyköping - Ändebol</t>
  </si>
  <si>
    <t>Hällby - Ändebol</t>
  </si>
  <si>
    <t>GUIF - Svalan</t>
  </si>
  <si>
    <t>Harg - Nyköping</t>
  </si>
  <si>
    <t>Omgång 2 17/8</t>
  </si>
  <si>
    <t>Verdandi - Svalan</t>
  </si>
  <si>
    <t>Tunafors - Svalan 16/8</t>
  </si>
  <si>
    <t>Hälleforsnäs - Ändebol</t>
  </si>
  <si>
    <t>GUIF - Tunafors</t>
  </si>
  <si>
    <t>Nyköping - GUIF</t>
  </si>
  <si>
    <t>Omgång 14 10/5</t>
  </si>
  <si>
    <t>Ändebol - Harg</t>
  </si>
  <si>
    <t>Nyköping - Tunafors 9/5</t>
  </si>
  <si>
    <t>Omgång 3 24/8</t>
  </si>
  <si>
    <t>Skogstorp - GUIF</t>
  </si>
  <si>
    <t>Ändebol - Verdandi</t>
  </si>
  <si>
    <t>GUIF - Ändebol</t>
  </si>
  <si>
    <t>Omgång 4 31/8</t>
  </si>
  <si>
    <t>Tunafors - Verdandi 30/8</t>
  </si>
  <si>
    <t>Svalan - Ändebol</t>
  </si>
  <si>
    <t>GUIF - Hällby</t>
  </si>
  <si>
    <t>Hällby - GUIF</t>
  </si>
  <si>
    <t>Ändebol - Svalan</t>
  </si>
  <si>
    <t>Tunafors - Hälleforsnäs 16/5</t>
  </si>
  <si>
    <t>Omgång 5 7/9</t>
  </si>
  <si>
    <t xml:space="preserve">Verdandi - Ändebol </t>
  </si>
  <si>
    <t>GUIF - Skogstorp 26/10</t>
  </si>
  <si>
    <t xml:space="preserve">Hälleforsnäs- Svalan </t>
  </si>
  <si>
    <t>Ändebol - GUIF</t>
  </si>
  <si>
    <t>GUIF - Nyköping</t>
  </si>
  <si>
    <t>Omgång 6 14/9</t>
  </si>
  <si>
    <t>Nyköping - Harg 13/9</t>
  </si>
  <si>
    <t>Tunafors - GUIF 13/9</t>
  </si>
  <si>
    <t>Svalan - Verdandi</t>
  </si>
  <si>
    <t>Harg - Ändebol</t>
  </si>
  <si>
    <t>Ändebol - Hällforsnäs</t>
  </si>
  <si>
    <t>Omgång 7 21/9</t>
  </si>
  <si>
    <t>Nyköping - Svalan</t>
  </si>
  <si>
    <t>Verdandi - Hälleforsnäs</t>
  </si>
  <si>
    <t>GUIF - Verdandi</t>
  </si>
  <si>
    <t>Skogstorp - Ändebol</t>
  </si>
  <si>
    <t>Ändebol - Nyköping</t>
  </si>
  <si>
    <t>GUIF - Harg</t>
  </si>
  <si>
    <t>Omgång 8 28/9</t>
  </si>
  <si>
    <t>Svalan - GUIF</t>
  </si>
  <si>
    <t>Harg - Verdandi</t>
  </si>
  <si>
    <t>Ändebol - Hällby</t>
  </si>
  <si>
    <t>Omgång 9 5/10</t>
  </si>
  <si>
    <t>Ändebol - Tunafors</t>
  </si>
  <si>
    <t>GUIF - Hälleforsnäs</t>
  </si>
  <si>
    <t>Omgång 10 12/10</t>
  </si>
  <si>
    <t>Hälleforsnäs - GUIF</t>
  </si>
  <si>
    <t>Tunafors - Ändebol</t>
  </si>
  <si>
    <t>Omgång 11 19/10</t>
  </si>
  <si>
    <t>Svalan - Nyköping</t>
  </si>
  <si>
    <t>Harg - GUIF</t>
  </si>
  <si>
    <t>Ändebol - Skogstorp</t>
  </si>
  <si>
    <t>Tunafors - Skogstorp 5/8</t>
  </si>
  <si>
    <t>1953-54 Div 4</t>
  </si>
  <si>
    <t>1953 HÖSTEN</t>
  </si>
  <si>
    <t>1954 VÅREN</t>
  </si>
  <si>
    <t>Omgång 12 25/4</t>
  </si>
  <si>
    <t>Verdandi - Star</t>
  </si>
  <si>
    <t>Skogstorp - Hälleforsnäs 23/4</t>
  </si>
  <si>
    <t>Harg - Katrineholm</t>
  </si>
  <si>
    <t>Omgång 13 2/5</t>
  </si>
  <si>
    <t>Harg - Hällby 1/5</t>
  </si>
  <si>
    <t>Skogstorp - Ändebol 1/5</t>
  </si>
  <si>
    <t>Ändebol - Hälleforsnäs</t>
  </si>
  <si>
    <t>Star - Svalan</t>
  </si>
  <si>
    <t>Svalan - Verdandi 7/8</t>
  </si>
  <si>
    <t>Verdandi - Katrineholm</t>
  </si>
  <si>
    <t>Omgång 14 9/5</t>
  </si>
  <si>
    <t>Hällby - Star 7/5</t>
  </si>
  <si>
    <t>Svalan - Skogstorp 7/5</t>
  </si>
  <si>
    <t>Hällby - Verdandi 20/8</t>
  </si>
  <si>
    <t>Skogstorp - Svalan 20/8</t>
  </si>
  <si>
    <t>Omgång 15 16/5</t>
  </si>
  <si>
    <t>Harg - Star</t>
  </si>
  <si>
    <t>Skogstorp - Star 14/5</t>
  </si>
  <si>
    <t>Verdandi - Hällby 14/5</t>
  </si>
  <si>
    <t>Verdandi - Ändebol</t>
  </si>
  <si>
    <t>Katrineholm - Verdandi</t>
  </si>
  <si>
    <t>Star - Skogstorp</t>
  </si>
  <si>
    <t>Hällby - Hälleforsnäs 19/5</t>
  </si>
  <si>
    <t>Omgång 16 23/5</t>
  </si>
  <si>
    <t>Star - Harg</t>
  </si>
  <si>
    <t>Svalan - Nyköping 27/6</t>
  </si>
  <si>
    <t>Star - Hällby</t>
  </si>
  <si>
    <t>Verdandi - Svalan 29/5</t>
  </si>
  <si>
    <t>Omgång 6 13/9</t>
  </si>
  <si>
    <t>Svalan - Star 12/9</t>
  </si>
  <si>
    <t>Hällby - Katrineholm 27/5</t>
  </si>
  <si>
    <t>Omgång 18 7/6</t>
  </si>
  <si>
    <t>Katrineholm - Harg</t>
  </si>
  <si>
    <t>Skogstorp - Hällby 19/9</t>
  </si>
  <si>
    <t>Star - Verdandi</t>
  </si>
  <si>
    <t>Star - Ändebol</t>
  </si>
  <si>
    <t>Svalan - Katrineholm</t>
  </si>
  <si>
    <t>Omgång 27/9</t>
  </si>
  <si>
    <t>Verdandi - Harg 26/9</t>
  </si>
  <si>
    <t>Omgång 4/10</t>
  </si>
  <si>
    <t>Skogstorp - Verdandi 3/10</t>
  </si>
  <si>
    <t>Svalan - Hällby 3/10</t>
  </si>
  <si>
    <t>Ändebol - Katrineholm</t>
  </si>
  <si>
    <t>Omgång 11/10</t>
  </si>
  <si>
    <t>Hällby - Svalan 10/10</t>
  </si>
  <si>
    <t>Verdandi - Skogstorp 10/10</t>
  </si>
  <si>
    <t>Katrineholm - Ändebol</t>
  </si>
  <si>
    <t>Omgång 18/10</t>
  </si>
  <si>
    <t>Katrineholm - Svalan</t>
  </si>
  <si>
    <t>Nyköping - Harg</t>
  </si>
  <si>
    <t>Ändebol - Star</t>
  </si>
  <si>
    <t>Omgång 25/10</t>
  </si>
  <si>
    <t>1954-55 Div 4</t>
  </si>
  <si>
    <t>Ändebol - Star 17/5</t>
  </si>
  <si>
    <t>Nyköpings AIK - Svalan</t>
  </si>
  <si>
    <t>Ändebol - Nyköpings SK</t>
  </si>
  <si>
    <t>Nyköping SK - Svalan</t>
  </si>
  <si>
    <t>Östermalm - Verdandi</t>
  </si>
  <si>
    <t>Östermalm - Nyköpings AIK</t>
  </si>
  <si>
    <t>Nyköpings SK - Östermalm</t>
  </si>
  <si>
    <t>Oxekösund - Ändebol</t>
  </si>
  <si>
    <t>Svalan - Östermalm 7/5</t>
  </si>
  <si>
    <t>Svalan - Star</t>
  </si>
  <si>
    <t>Torshälla - Harg</t>
  </si>
  <si>
    <t>Verdandi - Ändebol 7/5</t>
  </si>
  <si>
    <t>Verdandi - Nyköpings AIK</t>
  </si>
  <si>
    <t>Harg - Nyköpings AIK</t>
  </si>
  <si>
    <t>Nyköpings SK - Verdandi</t>
  </si>
  <si>
    <t>Star - Nyköpings AIK</t>
  </si>
  <si>
    <t>Star - Verdandi 14/5</t>
  </si>
  <si>
    <t>Ändebol - Torshälla</t>
  </si>
  <si>
    <t>Östermalm - Torshälla 19/5</t>
  </si>
  <si>
    <t>Nyköpings AIK - Harg</t>
  </si>
  <si>
    <t>Nyköpings AIK - Star</t>
  </si>
  <si>
    <t>Torshälla - Ändebol</t>
  </si>
  <si>
    <t>Vardandi - Nyköpings SK</t>
  </si>
  <si>
    <t>Omgång 17 30/5</t>
  </si>
  <si>
    <t xml:space="preserve">Harg - Star </t>
  </si>
  <si>
    <t>Harg - Torshälla</t>
  </si>
  <si>
    <t>Nyköpings AIK - Verdandi</t>
  </si>
  <si>
    <t>Ändebol - Oxelösund</t>
  </si>
  <si>
    <t>Östermalm - Svalan 4/9</t>
  </si>
  <si>
    <t>Östermalm - Nyköpings SK 27/5</t>
  </si>
  <si>
    <t>Omgång 18 5/6</t>
  </si>
  <si>
    <t>Nyköpings AIK - Östermalm</t>
  </si>
  <si>
    <t>Nyköpings SK - Ändebol</t>
  </si>
  <si>
    <t>Svalan - Nyköpings SK</t>
  </si>
  <si>
    <t>Svalan - Nyköpings AIK</t>
  </si>
  <si>
    <t>Verdandi - Östermalm</t>
  </si>
  <si>
    <t>Östermalm - Star 18/9</t>
  </si>
  <si>
    <t>Nyköpings AIK - Ändebol</t>
  </si>
  <si>
    <t>Star - Nyköpings SK</t>
  </si>
  <si>
    <t>Svalan - Torshälla</t>
  </si>
  <si>
    <t>Verdandi - Oxelösund</t>
  </si>
  <si>
    <t>Nyköpings SK - Harg</t>
  </si>
  <si>
    <t>Oxelösund - Star</t>
  </si>
  <si>
    <t>Ändebol - Östermalm</t>
  </si>
  <si>
    <t>Harg - Nyköpings SK</t>
  </si>
  <si>
    <t>Star - Oxelösund</t>
  </si>
  <si>
    <t>Östermalm - Ändebol</t>
  </si>
  <si>
    <t>Nyköpings SK - Star</t>
  </si>
  <si>
    <t>Oxelösund - Verdandi</t>
  </si>
  <si>
    <t>Torshälla - Svalan</t>
  </si>
  <si>
    <t>Ändebol - Nyköpings AIK</t>
  </si>
  <si>
    <t>1955-56 Div 4</t>
  </si>
  <si>
    <t>GUIF - Torshälla 1/5</t>
  </si>
  <si>
    <t>GUIF - Star</t>
  </si>
  <si>
    <t>Östermalm - Hälleforsnäa</t>
  </si>
  <si>
    <t>Östermalm - Nyköpings SK</t>
  </si>
  <si>
    <t>Svalan - Östermalm 13/8</t>
  </si>
  <si>
    <t>Nyköpings SK - GUIF</t>
  </si>
  <si>
    <t>Verdandi - Torshälla 13/8</t>
  </si>
  <si>
    <t>Tunafors - Hälleforsnäs ??</t>
  </si>
  <si>
    <t>Omgång 3 21/8</t>
  </si>
  <si>
    <t>Östermalm - Verdandi 19/8</t>
  </si>
  <si>
    <t>GUIF - Svalan 20/8</t>
  </si>
  <si>
    <t>Star - Nyköpings SK 20/8</t>
  </si>
  <si>
    <t>GUIF - Verdandi 15/5</t>
  </si>
  <si>
    <t>Östermalm - Tunafors 16/5</t>
  </si>
  <si>
    <t>Tunafors - Östermalm 30/8</t>
  </si>
  <si>
    <t>Hälleforsnäs - Nyköpings AIK 21/5</t>
  </si>
  <si>
    <t>Nyköpings SK - Star 21/5</t>
  </si>
  <si>
    <t>Svalan - GUIF 22/5</t>
  </si>
  <si>
    <t>Verdandi - GUIF 27/8</t>
  </si>
  <si>
    <t>Östermalm - Torshälla 3/9</t>
  </si>
  <si>
    <t>Torshälla - Verdandi 26/5</t>
  </si>
  <si>
    <t>GUIF - Nyköpings SK</t>
  </si>
  <si>
    <t>Östermalm - Svalan 26/5</t>
  </si>
  <si>
    <t>Svalan - Hälleforsnäs 10/9</t>
  </si>
  <si>
    <t>Torshälla - GUIF 10/9</t>
  </si>
  <si>
    <t>Star - GUIF</t>
  </si>
  <si>
    <t>GUIF - Östermalm</t>
  </si>
  <si>
    <t>Verdandi - Svalan 24/9</t>
  </si>
  <si>
    <t>Tunafors - GUIF</t>
  </si>
  <si>
    <t>Star - Östermalm 1/10</t>
  </si>
  <si>
    <t>Svalan - Tunafors 1/10</t>
  </si>
  <si>
    <t>Nyköpings AIK - GUIF</t>
  </si>
  <si>
    <t>Verdandi - Nyköpings SK</t>
  </si>
  <si>
    <t>Tunafors - Svalan 8/10</t>
  </si>
  <si>
    <t>GUIF - Nyköpings AIK</t>
  </si>
  <si>
    <t>Nyköpings SK - Svalan</t>
  </si>
  <si>
    <t>Östermalm - GUIF</t>
  </si>
  <si>
    <t xml:space="preserve">1956-57 Div 4 </t>
  </si>
  <si>
    <t>Omgång 1 12/8</t>
  </si>
  <si>
    <t>Omgång 13 28/4</t>
  </si>
  <si>
    <t>Hälleforsnäs - Malmköping 30/5</t>
  </si>
  <si>
    <t>Katrineholm - Nyköpings AIK 10/8</t>
  </si>
  <si>
    <t>Nyköpings SK - Viljan</t>
  </si>
  <si>
    <t>Nyköpings AIK - Viljan</t>
  </si>
  <si>
    <t>Omgång 2 19/8</t>
  </si>
  <si>
    <t>Omgång 14 5/5</t>
  </si>
  <si>
    <t>Malmköping - Nyköpings AIK</t>
  </si>
  <si>
    <t>Malmköping - Star</t>
  </si>
  <si>
    <t>Viljan - Svalan</t>
  </si>
  <si>
    <t>Omgång 3 26/8</t>
  </si>
  <si>
    <t>Omgång 15 12/5</t>
  </si>
  <si>
    <t>Torshälla- Verdandi 10/5</t>
  </si>
  <si>
    <t>Katrineholm - Malmköping</t>
  </si>
  <si>
    <t>Star - Nyköpings SK 11/5</t>
  </si>
  <si>
    <t>Svalan - Malmköping 11/5</t>
  </si>
  <si>
    <t>Nyköpngs SK - Torshälla 5/8</t>
  </si>
  <si>
    <t>Omgång 4 2/9</t>
  </si>
  <si>
    <t>Omgång 16 19/5</t>
  </si>
  <si>
    <t>Malmköping - KAIK</t>
  </si>
  <si>
    <t>Malmköping - Svalan</t>
  </si>
  <si>
    <t>Omgång 5 9/9</t>
  </si>
  <si>
    <t>Star - Malmköping</t>
  </si>
  <si>
    <t>Nyköpings AIK - Malmköping</t>
  </si>
  <si>
    <t>Svalan - Viljan</t>
  </si>
  <si>
    <t>Omgång 6 16/9</t>
  </si>
  <si>
    <t>Verdandi - Star 15/9</t>
  </si>
  <si>
    <t>Nyköpings AIK - KAIK</t>
  </si>
  <si>
    <t>Viljan - Nyköpings AIK</t>
  </si>
  <si>
    <t>Viljan - Nyköpings SK 30/5</t>
  </si>
  <si>
    <t>Omgång 7 23/9</t>
  </si>
  <si>
    <t>Svalan - Torshälla 22/9</t>
  </si>
  <si>
    <t>KAIK - Star</t>
  </si>
  <si>
    <t>Malmköpinv - Verdandi</t>
  </si>
  <si>
    <t>Omgång 8 30/9</t>
  </si>
  <si>
    <t>Nyköpings SK - KAIK</t>
  </si>
  <si>
    <t>Omgång 9 7/10</t>
  </si>
  <si>
    <t>Malmköping - Nyköpings SK</t>
  </si>
  <si>
    <t>Svalan - KAIK</t>
  </si>
  <si>
    <t>Omgång 10 14/10</t>
  </si>
  <si>
    <t>Verdandi - Viljan 13/10</t>
  </si>
  <si>
    <t>KAIK - Svalan</t>
  </si>
  <si>
    <t>Nyköpings SK - Malmköping</t>
  </si>
  <si>
    <t>Torahälla - Hälleforsnäs</t>
  </si>
  <si>
    <t>Omgång 11 21/10</t>
  </si>
  <si>
    <t>KAIK - Nyköpings SK</t>
  </si>
  <si>
    <t>Omgång 12 28/10</t>
  </si>
  <si>
    <t>Nyköpinga SK - Nyköpings AIK</t>
  </si>
  <si>
    <t>Star - KAIK</t>
  </si>
  <si>
    <t>Verdandi - Malmköping</t>
  </si>
  <si>
    <t>1957-58 Div 4</t>
  </si>
  <si>
    <t>Omgång 15 27/4</t>
  </si>
  <si>
    <t>Omgång 23 3/8</t>
  </si>
  <si>
    <t>Tunafors - Verdandi 6/6</t>
  </si>
  <si>
    <t>Björkvik - KAIK 6/6</t>
  </si>
  <si>
    <t>Nyköpings AIK - Hälleforsnäs 1/5</t>
  </si>
  <si>
    <t>Omgång 24 10/8</t>
  </si>
  <si>
    <t>Omgång 16 4/5</t>
  </si>
  <si>
    <t>KAIK - Star 8/6</t>
  </si>
  <si>
    <t>Östermalm - KAIK</t>
  </si>
  <si>
    <t>Omgång 25 14/8</t>
  </si>
  <si>
    <t>Omgång 17 11/5</t>
  </si>
  <si>
    <t>Östermalm - KAIK 17/8</t>
  </si>
  <si>
    <t>Tunafors - KAIK</t>
  </si>
  <si>
    <t>Harg - Björkvik</t>
  </si>
  <si>
    <t>Björkvik - Nyköpings SK</t>
  </si>
  <si>
    <t>Omgång 25 17/8</t>
  </si>
  <si>
    <t xml:space="preserve">Nyköpings AIK - Harg </t>
  </si>
  <si>
    <t>Omgång 18 15/5</t>
  </si>
  <si>
    <t>KAIK - Nyköpings AIK 14/5</t>
  </si>
  <si>
    <t>Omgång 26 23/8</t>
  </si>
  <si>
    <t>Östermalm - Torshälla 22/8</t>
  </si>
  <si>
    <t>Star - Björkvik</t>
  </si>
  <si>
    <t>Björkvik - Nyköpings AIK 22/8</t>
  </si>
  <si>
    <t>Harg - KAIK</t>
  </si>
  <si>
    <t>Omgång 5 25/8</t>
  </si>
  <si>
    <t>Omgång 19 18/5</t>
  </si>
  <si>
    <t>KAIK - Harg</t>
  </si>
  <si>
    <t>Björkvik - Harg</t>
  </si>
  <si>
    <t>Uppskj</t>
  </si>
  <si>
    <t>Omgång 27 31/8</t>
  </si>
  <si>
    <t>KAIK - Östermalm 3/6</t>
  </si>
  <si>
    <t>KAIK - Björkvik</t>
  </si>
  <si>
    <t>Omgång 6 1/9</t>
  </si>
  <si>
    <t>Omgång 20 23/5</t>
  </si>
  <si>
    <t>Östermalm - Hälleforsnäs 21/5</t>
  </si>
  <si>
    <t>Harg - Star 21/5</t>
  </si>
  <si>
    <t>Omgång 28 7/9</t>
  </si>
  <si>
    <t>Tunafors - Nyköpings AIK 6/9</t>
  </si>
  <si>
    <t>Björkvik - Verdandi</t>
  </si>
  <si>
    <t>Omgång 7 8/9</t>
  </si>
  <si>
    <t>Omgång 21 25/5</t>
  </si>
  <si>
    <t>Hälleforsnäs -KAIK</t>
  </si>
  <si>
    <t>Björkvik - Star</t>
  </si>
  <si>
    <t>Omgång 29 14/9</t>
  </si>
  <si>
    <t>Verdandi - Hälleforsnäs 13/9</t>
  </si>
  <si>
    <t>KAIK - Tunafors</t>
  </si>
  <si>
    <t>Omgång 8 15/9</t>
  </si>
  <si>
    <t>Omgång 22 1/6</t>
  </si>
  <si>
    <t>Östermalm - Star 30/5</t>
  </si>
  <si>
    <t>Harg - Nyköpings AIK 30/5</t>
  </si>
  <si>
    <t>Omgång 30 21/9</t>
  </si>
  <si>
    <t>Nyköpings SK - Björkvik</t>
  </si>
  <si>
    <t>Tunafors - Verdandi 20/9</t>
  </si>
  <si>
    <t>Omgång 9 22/9</t>
  </si>
  <si>
    <t>Omgång 31 28/9</t>
  </si>
  <si>
    <t>Verdandi - Nyköpings AIK 27/9</t>
  </si>
  <si>
    <t>Verdandi - Björkvik</t>
  </si>
  <si>
    <t>Omgång 10 29/9</t>
  </si>
  <si>
    <t>KAIK - Hälleforsnäs 28/9</t>
  </si>
  <si>
    <t>Tunafors - Torshälla 28/9</t>
  </si>
  <si>
    <t>Omgång 32 5/10</t>
  </si>
  <si>
    <t>Tunafors - Star 4/10</t>
  </si>
  <si>
    <t>Star - Verdandi 28/9</t>
  </si>
  <si>
    <t>Omgång 11 6/10</t>
  </si>
  <si>
    <t>Verdandi - Östermalm 5/10</t>
  </si>
  <si>
    <t>Björkvik - Nyköpings AIK</t>
  </si>
  <si>
    <t>Omgång 33 12/10</t>
  </si>
  <si>
    <t>Omgång 12 13/10</t>
  </si>
  <si>
    <t>Nyköpings AIK - Björkvik</t>
  </si>
  <si>
    <t>Omgång 13 20/10</t>
  </si>
  <si>
    <t>KAIK . Nyköpings SK 12/10</t>
  </si>
  <si>
    <t>Tunafors - Östermalm 12/10</t>
  </si>
  <si>
    <t>Omgång 14 27/10</t>
  </si>
  <si>
    <t>1959 Div 4</t>
  </si>
  <si>
    <t>Verdandi  -  Östermalm</t>
  </si>
  <si>
    <t>IFK Nyköping  -  Torshälla</t>
  </si>
  <si>
    <t>Östermalm  -  Nyköpings AIK</t>
  </si>
  <si>
    <t>Nyköpings SK  -  Viljan</t>
  </si>
  <si>
    <t>Viljan  -  Verdandi</t>
  </si>
  <si>
    <t>Star  -  IFK Nyköping</t>
  </si>
  <si>
    <t>Nyköpings AIK  -  KAIK</t>
  </si>
  <si>
    <t>Torshälla  -  Harg</t>
  </si>
  <si>
    <t xml:space="preserve">KAIK  -  Torshälla </t>
  </si>
  <si>
    <t>Malmköping  -  Nyköpings SK</t>
  </si>
  <si>
    <t>IFK Nyköping  -  Verdandi</t>
  </si>
  <si>
    <t>KAIK  -  Star</t>
  </si>
  <si>
    <t>Nyköpings AIK  -  IFK Nyköping</t>
  </si>
  <si>
    <t>Viljan  -  Malmköping</t>
  </si>
  <si>
    <t>Östermalm  -  Nyköpings SK</t>
  </si>
  <si>
    <t>Verdandi  -  Viljan</t>
  </si>
  <si>
    <t>Malmköping  -  Östermalm</t>
  </si>
  <si>
    <t>Nyköpings SK  -  Malmköping</t>
  </si>
  <si>
    <t>Nyköpings AIK  -  Torshälla</t>
  </si>
  <si>
    <t>Star  -  Harg</t>
  </si>
  <si>
    <t>Torshälla  -  KAIK</t>
  </si>
  <si>
    <t>Verdandi  -  KAIK</t>
  </si>
  <si>
    <t xml:space="preserve">KAIK  -  Harg </t>
  </si>
  <si>
    <t>Harg  -  Verdandi</t>
  </si>
  <si>
    <t xml:space="preserve">Malmköping  -  Verdandi </t>
  </si>
  <si>
    <t>IFK Nyköping  -  Malmköping</t>
  </si>
  <si>
    <t xml:space="preserve">Viljan  -  Star </t>
  </si>
  <si>
    <t>KAIK  -  Nyköping SK</t>
  </si>
  <si>
    <t>Torshälla  -  Star</t>
  </si>
  <si>
    <t>Torshälla  -  Östermalm</t>
  </si>
  <si>
    <t>Östermalm  -  Viljan</t>
  </si>
  <si>
    <t xml:space="preserve">Nyköpings AIK  -  Viljan </t>
  </si>
  <si>
    <t xml:space="preserve">Harg  -  Nyköpings AIK </t>
  </si>
  <si>
    <t>Star  -  Malmköping</t>
  </si>
  <si>
    <t>Verdandi  -  Nyköpings SK</t>
  </si>
  <si>
    <t xml:space="preserve">Nyköpings SK  -  IFK Nyköping </t>
  </si>
  <si>
    <t xml:space="preserve">Harg  -  IFK Nyköping </t>
  </si>
  <si>
    <t>Malmköping  -  KAIK</t>
  </si>
  <si>
    <t>Nyköpings SK  -  Harg</t>
  </si>
  <si>
    <t>IFK Nyköping  -  KAIK</t>
  </si>
  <si>
    <t>Star  -  Nyköpings AIK</t>
  </si>
  <si>
    <t>Verdandi  -  Torshälla</t>
  </si>
  <si>
    <t>Malmköping  -  Nyköpings AIK</t>
  </si>
  <si>
    <t>Viljan  -  IFK Nyköping</t>
  </si>
  <si>
    <t>Nyköpings SK  -  Star</t>
  </si>
  <si>
    <t>Viljan  -  Torshälla</t>
  </si>
  <si>
    <t>Nyköpings AIK  -  Verdandi</t>
  </si>
  <si>
    <t>Östermalm  -  Harg</t>
  </si>
  <si>
    <t>Harg  -  Malmköping</t>
  </si>
  <si>
    <t>Nyköpings AIK  -  Nyköpings SK</t>
  </si>
  <si>
    <t>IFK Nyköping  -  Östermalm</t>
  </si>
  <si>
    <t>KAIK  -  Viljan</t>
  </si>
  <si>
    <t>Torshälla  -  Malmköping</t>
  </si>
  <si>
    <t>Torshälla  -  Nyköpings SK</t>
  </si>
  <si>
    <t>Harg  -  Viljan</t>
  </si>
  <si>
    <t>Nyköpings SK  -  Nyköpings AIK</t>
  </si>
  <si>
    <t>KAIK  -  Östermalm</t>
  </si>
  <si>
    <t>Star  -  Verdandi</t>
  </si>
  <si>
    <t xml:space="preserve">Verdandi  -  Star </t>
  </si>
  <si>
    <t>Omgång 5/9</t>
  </si>
  <si>
    <t>Verdandi  -  Nyköpings AIK</t>
  </si>
  <si>
    <t>Malmköping  -  Torshälla</t>
  </si>
  <si>
    <t>Omgång  6/9</t>
  </si>
  <si>
    <t>Viljan  -  Harg</t>
  </si>
  <si>
    <t>Malmköping  -  Harg</t>
  </si>
  <si>
    <t>Östermalm  -  KAIK</t>
  </si>
  <si>
    <t>Nyköpings SK  -  Torshälla</t>
  </si>
  <si>
    <t>Viljan  -  KAIK</t>
  </si>
  <si>
    <t>Harg  -  Östermalm</t>
  </si>
  <si>
    <t>Östermalm  -  IFK Nyköping</t>
  </si>
  <si>
    <t>KAIK  -  IFK Nyköping</t>
  </si>
  <si>
    <t>Torshälla  -  Viljan</t>
  </si>
  <si>
    <t>Nyköpings AIK  -  Star</t>
  </si>
  <si>
    <t xml:space="preserve">Omgång 4/6 </t>
  </si>
  <si>
    <t>Torshälla  -  Verdandi</t>
  </si>
  <si>
    <t>Star  -  Nyköpings SK</t>
  </si>
  <si>
    <t>Nyköpings AIK  -  Malmköping</t>
  </si>
  <si>
    <t>Harg  -  Nyköpings SK</t>
  </si>
  <si>
    <t>IFK Nyköping  -  Viljan</t>
  </si>
  <si>
    <t>Malmköping  -  Star</t>
  </si>
  <si>
    <t>KAIK  -  Malmköping</t>
  </si>
  <si>
    <t>Nyköpings SK  -  Verdandi</t>
  </si>
  <si>
    <t>Viljan  -  Nyköpings AIK</t>
  </si>
  <si>
    <t>Malmköping  -  IFK Nyköping</t>
  </si>
  <si>
    <t>Omgång 10/6</t>
  </si>
  <si>
    <t>Nyköpings SK  -  KAIK</t>
  </si>
  <si>
    <t>IFK Nyköping  -  Harg</t>
  </si>
  <si>
    <t>Star  -  Torshälla</t>
  </si>
  <si>
    <t>Verdandi  -  Harg</t>
  </si>
  <si>
    <t>Viljan  -  Östermalm</t>
  </si>
  <si>
    <t xml:space="preserve">Star  -  Viljan </t>
  </si>
  <si>
    <t>Omgång 26/9</t>
  </si>
  <si>
    <t>IFK Nyköping  -  Nyköping SK 26/9</t>
  </si>
  <si>
    <t>Harg  -  KAIK 13/6</t>
  </si>
  <si>
    <t>KAIK  -  Verdandi 26/9</t>
  </si>
  <si>
    <t>Omgång 10 14/6</t>
  </si>
  <si>
    <t>Östermalm  -  Malmköping 26/9</t>
  </si>
  <si>
    <t>Nyköpings AIK  -  Östermalm</t>
  </si>
  <si>
    <t>Torshälla  -  IFK Nyköping</t>
  </si>
  <si>
    <t>Harg  -  Star</t>
  </si>
  <si>
    <t>Vardandi  -  Malmköping</t>
  </si>
  <si>
    <t>Torshälla  -  Nyköpings AIK</t>
  </si>
  <si>
    <t>Omgång 18/6</t>
  </si>
  <si>
    <t>Omgång 3/10</t>
  </si>
  <si>
    <t>IFK Nyköping  -  Nyköpings AIK</t>
  </si>
  <si>
    <t xml:space="preserve">Nyköpings AIK  -  Harg </t>
  </si>
  <si>
    <t>Malmköping  -  Viljan</t>
  </si>
  <si>
    <t>Nyköping SK  -  Östermalm</t>
  </si>
  <si>
    <t>Star  -  KAIK</t>
  </si>
  <si>
    <t>Verdandi  -  IFK Nyköping</t>
  </si>
  <si>
    <t>Harg  -  Torshälla</t>
  </si>
  <si>
    <t>IFK Nyköping  -  Star</t>
  </si>
  <si>
    <t>KAIK  -  Nyköpings AIK</t>
  </si>
  <si>
    <t>Viljan  -  Nyköpings SK</t>
  </si>
  <si>
    <t>Östermalm  -  Verdandi</t>
  </si>
  <si>
    <t>Björkvik - GUIF</t>
  </si>
  <si>
    <t>GUIF - Skogstorp</t>
  </si>
  <si>
    <t>GUIF - Torshälla</t>
  </si>
  <si>
    <t>Omgång 4 22/5</t>
  </si>
  <si>
    <t>Hällby - Björkvik</t>
  </si>
  <si>
    <t>Skogstorp - Björkvik</t>
  </si>
  <si>
    <t>Björkvik - Skogstorp</t>
  </si>
  <si>
    <t>Björkvik - Hällby</t>
  </si>
  <si>
    <t>Torshälla - GUIF</t>
  </si>
  <si>
    <t>GUIF - Björkvik</t>
  </si>
  <si>
    <t>1960 Div 4</t>
  </si>
  <si>
    <t>Råby-Rönö IF</t>
  </si>
  <si>
    <t>IFK Nyköping - Star</t>
  </si>
  <si>
    <t>Nyköpings AIK - Råby/Rönö</t>
  </si>
  <si>
    <t>Högsjö - Råby/Rönö</t>
  </si>
  <si>
    <t>Högsjö - Harg</t>
  </si>
  <si>
    <t>Viljan - Harg</t>
  </si>
  <si>
    <t>Viljan - IFK Nyköping</t>
  </si>
  <si>
    <t>Råby/Rönö - Viljan</t>
  </si>
  <si>
    <t>Harg - IFK Nyköping</t>
  </si>
  <si>
    <t>Nyköpings SK - Högsjö</t>
  </si>
  <si>
    <t>IFK Nyköping - Högsjö</t>
  </si>
  <si>
    <t>Råby/Rönö - Star</t>
  </si>
  <si>
    <t>IFK Nyköping - Råby/Rönö</t>
  </si>
  <si>
    <t>Verdandi - Råby/Rönö</t>
  </si>
  <si>
    <t>Högsjö - Verdandi</t>
  </si>
  <si>
    <t>Viljan - Nyköpings SK</t>
  </si>
  <si>
    <t>Nyköpings AIK - IFK Nyköping</t>
  </si>
  <si>
    <t>KAIK - Högsjö</t>
  </si>
  <si>
    <t>Högsjö - Star</t>
  </si>
  <si>
    <t>Nyköpings SK - IFK Nyköping</t>
  </si>
  <si>
    <t>IFK Nyköping - KAIK</t>
  </si>
  <si>
    <t>Råby/Rönö - Harg</t>
  </si>
  <si>
    <t>Råby/Rönö - Nyköpings SK</t>
  </si>
  <si>
    <t>Nyköpings AIK - Högsjö</t>
  </si>
  <si>
    <t>Högsjö - Nyköpings AIK</t>
  </si>
  <si>
    <t>IFK Nyköping - Verdandi</t>
  </si>
  <si>
    <t>Verdandi - IFK Nyköping</t>
  </si>
  <si>
    <t>Råby/Rönö - KAIK</t>
  </si>
  <si>
    <t>KAIK - Råby/Rönö</t>
  </si>
  <si>
    <t>Nyköpings SK - Råby/Rönö</t>
  </si>
  <si>
    <t>IFK Nyköping - Nyköpings SK</t>
  </si>
  <si>
    <t>Harg - Råby/Rönö</t>
  </si>
  <si>
    <t>KAIK - IFK Nyköping</t>
  </si>
  <si>
    <t>Högsjö - KAIK</t>
  </si>
  <si>
    <t>Star - Högsjö</t>
  </si>
  <si>
    <t>IFK Nyköping - Nyköpings AIK</t>
  </si>
  <si>
    <t>KAIK - Nyköpings AIK</t>
  </si>
  <si>
    <t>Råby/Rönö - Verdandi</t>
  </si>
  <si>
    <t>Råby/Rönö - IFK Nyköping</t>
  </si>
  <si>
    <t>Verdandi - Högsjö</t>
  </si>
  <si>
    <t>IFK Nyköping - Harg</t>
  </si>
  <si>
    <t>Star - Råby/Rönö</t>
  </si>
  <si>
    <t>Högsjö - Nyköpings SK</t>
  </si>
  <si>
    <t>Högsjö - IFK Nyköping</t>
  </si>
  <si>
    <t>Viljan - Råby/Rönö</t>
  </si>
  <si>
    <t xml:space="preserve">Omgång 18 16/10 </t>
  </si>
  <si>
    <t>Råby/Rönö - Nyköpings AIK</t>
  </si>
  <si>
    <t>Harg - Viljan</t>
  </si>
  <si>
    <t>Råby/Rönö - Högsjö</t>
  </si>
  <si>
    <t>Harg - Högsjö</t>
  </si>
  <si>
    <t>Star - IFK Nyköping</t>
  </si>
  <si>
    <t>IFK Nyköping - Viljan</t>
  </si>
  <si>
    <t xml:space="preserve">1961 Div 4 </t>
  </si>
  <si>
    <t>Omgång 1 30/4</t>
  </si>
  <si>
    <t>Omgång 10 13/8</t>
  </si>
  <si>
    <t>Nyköpings SK - Tunafors 11/8</t>
  </si>
  <si>
    <t>Harg - Östermalm 12/8</t>
  </si>
  <si>
    <t>Verdandi - Viljan 12/8</t>
  </si>
  <si>
    <t xml:space="preserve">Nyköpings SK - Harg </t>
  </si>
  <si>
    <t>Östermalm - IFK Nyköping</t>
  </si>
  <si>
    <t>GUIF - IFK Nyköping</t>
  </si>
  <si>
    <t>Omgång 2 7/5</t>
  </si>
  <si>
    <t>Omgång 11 20/8</t>
  </si>
  <si>
    <t>GUIF - Östermalm 5/5</t>
  </si>
  <si>
    <t>Östermalm - Viljan 17/8</t>
  </si>
  <si>
    <t>Harg - Verdandi 6/5</t>
  </si>
  <si>
    <t>IFK Nyköping- Tunafors</t>
  </si>
  <si>
    <t>Viljan - Star 6/5</t>
  </si>
  <si>
    <t>Tunafors - Katrineholm 6/5</t>
  </si>
  <si>
    <t>Omgång 3 14/5</t>
  </si>
  <si>
    <t>Omgång 12 27/8</t>
  </si>
  <si>
    <t>Harg - Star 13/5</t>
  </si>
  <si>
    <t>Tunafors - GUIF 26/8</t>
  </si>
  <si>
    <t>Östermalm - Verdandi 13/5</t>
  </si>
  <si>
    <t>Viljan - Nyköpings SK 26/8</t>
  </si>
  <si>
    <t>IFK Nyköping - Katrineholm</t>
  </si>
  <si>
    <t>Omgång 13 3/9</t>
  </si>
  <si>
    <t>Verdandi - GUIF 2/9</t>
  </si>
  <si>
    <t>Katrineholm - GUIF</t>
  </si>
  <si>
    <t>Star - Östermalm 2/9</t>
  </si>
  <si>
    <t>Tunafors - Östermalm 24/5</t>
  </si>
  <si>
    <t>Omgång 5 28/5</t>
  </si>
  <si>
    <t>Omgång 14 17/9</t>
  </si>
  <si>
    <t>GUIF - Verdandi 26/5</t>
  </si>
  <si>
    <t>Nyköpings SK - Verdandi 16/9</t>
  </si>
  <si>
    <t>IFK Nyköping - Viljan 27/5</t>
  </si>
  <si>
    <t>Östermalm - Tunafors 16/9</t>
  </si>
  <si>
    <t>Östermalm - Star 27/5</t>
  </si>
  <si>
    <t>Nyköpings SK - Katrineholm 27/5</t>
  </si>
  <si>
    <t>Harg - Tunafors 30/5</t>
  </si>
  <si>
    <t>GUIF - Katrineholm</t>
  </si>
  <si>
    <t>Omgång 6 4/6</t>
  </si>
  <si>
    <t>Omgång 15 24/9</t>
  </si>
  <si>
    <t>Katrineholm - IFK Nyköping</t>
  </si>
  <si>
    <t>Tunafors - IFK Nyköping</t>
  </si>
  <si>
    <t>Viljan - Östermalm</t>
  </si>
  <si>
    <t xml:space="preserve">Star - Harg </t>
  </si>
  <si>
    <t>Omgång 7 11/6</t>
  </si>
  <si>
    <t>Omgång 16 1/10</t>
  </si>
  <si>
    <t>Nyköpings SK - Viljan 8/6</t>
  </si>
  <si>
    <t>IFK Nyköping - Harg 8/6</t>
  </si>
  <si>
    <t>GUIF - Tunafors 8/6</t>
  </si>
  <si>
    <t>GUIF - Viljan</t>
  </si>
  <si>
    <t>Omgång 8 16/6</t>
  </si>
  <si>
    <t>Omgång 17 8/10</t>
  </si>
  <si>
    <t xml:space="preserve">Verdandi - IFK Nyköping </t>
  </si>
  <si>
    <t xml:space="preserve">Nyköpings SK - Östermalm </t>
  </si>
  <si>
    <t>Viljan - GUIF</t>
  </si>
  <si>
    <t>Omgång 9 20/6</t>
  </si>
  <si>
    <t>Omgång 18 15/10</t>
  </si>
  <si>
    <t>IFK Nyköping - Östermalm</t>
  </si>
  <si>
    <t>IFK Nyköping - GUIF</t>
  </si>
  <si>
    <t>Star - Katrineholm 6/8</t>
  </si>
  <si>
    <t>Viljan - Verdandi 6/8</t>
  </si>
  <si>
    <t>Östermalm - Harg 6/8</t>
  </si>
  <si>
    <t xml:space="preserve">1962 Div 4 </t>
  </si>
  <si>
    <t>Verdandi - Vingåker</t>
  </si>
  <si>
    <t>Hargs Fabriker - GUIF</t>
  </si>
  <si>
    <t>Omgång 2 6/5</t>
  </si>
  <si>
    <t>Råby/Rönö - Hargs Fabriker</t>
  </si>
  <si>
    <t>Hargs Fabriker - Viljan</t>
  </si>
  <si>
    <t>Vingåker - Nyköpings SK</t>
  </si>
  <si>
    <t>Vingåker - Råby/Rönö</t>
  </si>
  <si>
    <t>Verdandi - GUIF</t>
  </si>
  <si>
    <t>Verdandi - Hargs Fabriker</t>
  </si>
  <si>
    <t>Hargs Fabriker - Östermalm</t>
  </si>
  <si>
    <t>Hällbybrunn - Vingåker</t>
  </si>
  <si>
    <t>Råby/Rönö - Östermalm</t>
  </si>
  <si>
    <t>GUIF - Vingåker</t>
  </si>
  <si>
    <t>Omgång 4 20/5</t>
  </si>
  <si>
    <t>Nyköpings SK - Hargs Fabriker</t>
  </si>
  <si>
    <t>Hargs Fabriker - Vingåker</t>
  </si>
  <si>
    <t>Östermalm - Viljan</t>
  </si>
  <si>
    <t>GUIF - Råby/Rönö</t>
  </si>
  <si>
    <t>Omgång 5 27/5</t>
  </si>
  <si>
    <t>Hargs Fabriker - Star</t>
  </si>
  <si>
    <t>Star - Hargs Fabriker</t>
  </si>
  <si>
    <t>Hargs Fabriker - Nyköpings SK</t>
  </si>
  <si>
    <t>Råby/Rönö - GUIF</t>
  </si>
  <si>
    <t>Vingåker - Hargs Fabriker</t>
  </si>
  <si>
    <t>Viljan - Hargs Fabriker</t>
  </si>
  <si>
    <t>Råby/Rönö - Vingåker</t>
  </si>
  <si>
    <t>Vingåker - Hällbybrunn</t>
  </si>
  <si>
    <t>Östermalm - Hargs Fabriker</t>
  </si>
  <si>
    <t>Vingåker - GUIF</t>
  </si>
  <si>
    <t>Nyköpings SK - Vingåker</t>
  </si>
  <si>
    <t>Östermalm - Råby/Rönö</t>
  </si>
  <si>
    <t>Hargs Fabriker - Råby/Rönö</t>
  </si>
  <si>
    <t>Hargs Fabriker - Verdandi</t>
  </si>
  <si>
    <t xml:space="preserve">Omgång 18 7/10 </t>
  </si>
  <si>
    <t>GUIF - Hargs Fabriker</t>
  </si>
  <si>
    <t>Vingåker - Verdandi</t>
  </si>
  <si>
    <t xml:space="preserve">1963 Div 4 </t>
  </si>
  <si>
    <t xml:space="preserve">BK Star         </t>
  </si>
  <si>
    <t>Julita GIF</t>
  </si>
  <si>
    <t>Julita - Viljan</t>
  </si>
  <si>
    <t>Julita - Star</t>
  </si>
  <si>
    <t>Omgång 2 5/5</t>
  </si>
  <si>
    <t>Julita GoIF</t>
  </si>
  <si>
    <t>Vingåker - Julita</t>
  </si>
  <si>
    <t>Skogstorp - Julita</t>
  </si>
  <si>
    <t>Viljan - Björkvik</t>
  </si>
  <si>
    <t>Julita - Verdandi</t>
  </si>
  <si>
    <t>Julita - GUIF</t>
  </si>
  <si>
    <t>Hällby - Julita</t>
  </si>
  <si>
    <t>Julita - Harg</t>
  </si>
  <si>
    <t>Julita - Björkvik</t>
  </si>
  <si>
    <t>Björkvik - Julita</t>
  </si>
  <si>
    <t>Hällby - Star</t>
  </si>
  <si>
    <t>Harg - Julita</t>
  </si>
  <si>
    <t>Julita - Hällby</t>
  </si>
  <si>
    <t>GUIF - Julita</t>
  </si>
  <si>
    <t>Verdandi - Julita</t>
  </si>
  <si>
    <t>Björkvik - Viljan</t>
  </si>
  <si>
    <t>Julita - Skogstorp</t>
  </si>
  <si>
    <t>Julita - Vingåker</t>
  </si>
  <si>
    <t xml:space="preserve">Omgång 18 5/10 </t>
  </si>
  <si>
    <t>Star - Julita</t>
  </si>
  <si>
    <t>Viljan - Julita</t>
  </si>
  <si>
    <t xml:space="preserve">1964 Div 4 </t>
  </si>
  <si>
    <t>Skogstorp - Hargs Fabriker</t>
  </si>
  <si>
    <t>Skogstorp - Torshälla Nyby</t>
  </si>
  <si>
    <t>Julita - Hargs Fabriker</t>
  </si>
  <si>
    <t>Torshälla Nyby - Hällbybrunn</t>
  </si>
  <si>
    <t>Julita - Nyköpings SK</t>
  </si>
  <si>
    <t>Omgång 14 6/9</t>
  </si>
  <si>
    <t>Torshälla Nyby - Vingåker</t>
  </si>
  <si>
    <t>Vingåker - Torshälla Nyby</t>
  </si>
  <si>
    <t>Omgång 15 13/9</t>
  </si>
  <si>
    <t>Omgång 16 20/9</t>
  </si>
  <si>
    <t>Hällbybrunn - Torshälla Nyby</t>
  </si>
  <si>
    <t>Hargs Fabriker - Julita</t>
  </si>
  <si>
    <t>Nyköpings SK - Julita</t>
  </si>
  <si>
    <t>Omgång 17 27/9</t>
  </si>
  <si>
    <t>Omgång 18 3/10</t>
  </si>
  <si>
    <t>Hargs Fabriker - Skogstorp</t>
  </si>
  <si>
    <t>1965 Div 4</t>
  </si>
  <si>
    <t>Trosa IF</t>
  </si>
  <si>
    <t>Omgång 1 24-25/4</t>
  </si>
  <si>
    <t>Oxelösund - Trosa</t>
  </si>
  <si>
    <t>Trosa - Skogstorp</t>
  </si>
  <si>
    <t>Katrineholm - Julita</t>
  </si>
  <si>
    <t>Omgång 2 1-2/5</t>
  </si>
  <si>
    <t>Nyköping - Trosa</t>
  </si>
  <si>
    <t>Trosa - Katrineholm</t>
  </si>
  <si>
    <t>Julita - Oxelösund</t>
  </si>
  <si>
    <t>Omgång 3 8-9/5</t>
  </si>
  <si>
    <t>Vingåker - Trosa</t>
  </si>
  <si>
    <t>Trosa - Julita</t>
  </si>
  <si>
    <t>Omgång 4 15-16/5</t>
  </si>
  <si>
    <t>Viljan - Trosa</t>
  </si>
  <si>
    <t>Julita - Nyköping</t>
  </si>
  <si>
    <t>Trosa - Harg</t>
  </si>
  <si>
    <t>Star - Trosa</t>
  </si>
  <si>
    <t>Trosa - Star</t>
  </si>
  <si>
    <t>Nyköping - Julita</t>
  </si>
  <si>
    <t>Harg - Trosa</t>
  </si>
  <si>
    <t>Trosa - Viljan</t>
  </si>
  <si>
    <t>Trosa - Vingåker</t>
  </si>
  <si>
    <t>Oxelösund - Julita</t>
  </si>
  <si>
    <t>Katrineholm - Trosa</t>
  </si>
  <si>
    <t>Trosa - Nyköping</t>
  </si>
  <si>
    <t>Omgång 18 8/10</t>
  </si>
  <si>
    <t>Skogstorp - Trosa</t>
  </si>
  <si>
    <t>Trosa - Oxelösund</t>
  </si>
  <si>
    <t>Julita - Katrineholm</t>
  </si>
  <si>
    <t xml:space="preserve">1966 Div 4 </t>
  </si>
  <si>
    <t>Omgång 1 23/4</t>
  </si>
  <si>
    <t>Omgång 10 12/8</t>
  </si>
  <si>
    <t>Flen  -  Viljan 10/8</t>
  </si>
  <si>
    <t>Julita  -  Katrineholm 10/8</t>
  </si>
  <si>
    <t>Oxelösund - Nyköping 24/4</t>
  </si>
  <si>
    <t>Skogstorp  -  Hälleforsnäs</t>
  </si>
  <si>
    <t>Star  -  Nyköping</t>
  </si>
  <si>
    <t>Flen - Östermalm 24/4</t>
  </si>
  <si>
    <t>Oxelösund  -  Östermalm 13/8</t>
  </si>
  <si>
    <t>Omgång 2 30/4</t>
  </si>
  <si>
    <t>Östermalm - Julita</t>
  </si>
  <si>
    <t>Skogstorp - Star 1/5</t>
  </si>
  <si>
    <t>Katrineholm - Flen</t>
  </si>
  <si>
    <t>Hälleforsnäs - Oxelösund 1/5</t>
  </si>
  <si>
    <t>Flen - Julita</t>
  </si>
  <si>
    <t>Star - Flen</t>
  </si>
  <si>
    <t>Hälleforsnäs - Julita</t>
  </si>
  <si>
    <t>Flen - Star</t>
  </si>
  <si>
    <t>Julita - Hälleforsnäs</t>
  </si>
  <si>
    <t>Julita - Flen</t>
  </si>
  <si>
    <t>Flen - Katrineholm</t>
  </si>
  <si>
    <t>Julita - Östermalm</t>
  </si>
  <si>
    <t xml:space="preserve">Omgång 18 8/10 </t>
  </si>
  <si>
    <t>Östermalm - Flen</t>
  </si>
  <si>
    <t>1967 Div 4</t>
  </si>
  <si>
    <t>Omgång 12 9/8</t>
  </si>
  <si>
    <t>Star - Hälleforsnäs 22/4</t>
  </si>
  <si>
    <t>Oxelösund - Skogstorp 6/8</t>
  </si>
  <si>
    <t>Harg - Flen</t>
  </si>
  <si>
    <t>GUIF - Flen</t>
  </si>
  <si>
    <t>Omgång 2 1/5</t>
  </si>
  <si>
    <t>Omgång 13 12/8</t>
  </si>
  <si>
    <t>Julita - Malmköping</t>
  </si>
  <si>
    <t>Julita - Katrineholm 30/4</t>
  </si>
  <si>
    <t>GUIF - Oxelösund</t>
  </si>
  <si>
    <t>Hälleforsnäs - Harg 23/5</t>
  </si>
  <si>
    <t>Verdandi - Hälleforsnäs 13/8</t>
  </si>
  <si>
    <t>Omgång 3 4/5</t>
  </si>
  <si>
    <t>Omgång 14 19/8</t>
  </si>
  <si>
    <t>Malmköping - Katrineholm</t>
  </si>
  <si>
    <t>GUIF - Hälleforsnäs 12/5</t>
  </si>
  <si>
    <t>Hälleforsnäs - Flen 20/8</t>
  </si>
  <si>
    <t>Omgång 4 7/5</t>
  </si>
  <si>
    <t>Omgång 15 26/8</t>
  </si>
  <si>
    <t>Omgång 5 12/5</t>
  </si>
  <si>
    <t>Omgång 2/9</t>
  </si>
  <si>
    <t>Julita - Verdandi 15/5</t>
  </si>
  <si>
    <t>GUIF - Malmköping 15/5</t>
  </si>
  <si>
    <t>Katrineholm - Hälleforsnäs 16/5</t>
  </si>
  <si>
    <t>Omgång 6 19/5</t>
  </si>
  <si>
    <t>Omgång 9/9</t>
  </si>
  <si>
    <t>Hällbybrunn - Malmköping</t>
  </si>
  <si>
    <t>Hälleforsnäs - Julita 20/5</t>
  </si>
  <si>
    <t>Star - GUIF 20/5</t>
  </si>
  <si>
    <t>Skogstorp - Katrineholm 21/5</t>
  </si>
  <si>
    <t>Omgång 7 26/5</t>
  </si>
  <si>
    <t>Omgång 16/9</t>
  </si>
  <si>
    <t>Malmköping - GUIF</t>
  </si>
  <si>
    <t>Omgång 8 3/6</t>
  </si>
  <si>
    <t>Omgång 23/9</t>
  </si>
  <si>
    <t>Oxelösund - GUIF</t>
  </si>
  <si>
    <t>Malmköping - Julita</t>
  </si>
  <si>
    <t>Omgång 30/9</t>
  </si>
  <si>
    <t>Verdandi - Skogstorp 9/6</t>
  </si>
  <si>
    <t>Flen - Malmköping 9/6</t>
  </si>
  <si>
    <t xml:space="preserve">Julita - Star </t>
  </si>
  <si>
    <t>GUIF - Verdandi 7/10</t>
  </si>
  <si>
    <t>Malmköping - Verdandi</t>
  </si>
  <si>
    <t>Omgång 11 17/6</t>
  </si>
  <si>
    <t>Verdandi - Star 16/6</t>
  </si>
  <si>
    <t>Flen - GUIF</t>
  </si>
  <si>
    <t>Flen - Harg 18/6</t>
  </si>
  <si>
    <t>1968 Div 4</t>
  </si>
  <si>
    <t>Broby GIF</t>
  </si>
  <si>
    <t>Sundby IK</t>
  </si>
  <si>
    <t>Omgång 1 21/4</t>
  </si>
  <si>
    <t>Omgång 12 11/8</t>
  </si>
  <si>
    <t>Verdandi - Sundby</t>
  </si>
  <si>
    <t>Katrineholm - Broby</t>
  </si>
  <si>
    <t>Nyköping - Sundby</t>
  </si>
  <si>
    <t>Omgång 13 14/8</t>
  </si>
  <si>
    <t>Sundby - Harg</t>
  </si>
  <si>
    <t>Sundby - Malmköping</t>
  </si>
  <si>
    <t>GUIF - Broby</t>
  </si>
  <si>
    <t>Nyköping - Broby</t>
  </si>
  <si>
    <t>Broby - Skogstorp</t>
  </si>
  <si>
    <t>Hälleforsnäs - Sundby</t>
  </si>
  <si>
    <t>Skogstorp - Sundby</t>
  </si>
  <si>
    <t>Omgång 4 12/5</t>
  </si>
  <si>
    <t>Omgång 15 25/8</t>
  </si>
  <si>
    <t>Katrineholm - Sundby</t>
  </si>
  <si>
    <t>Broby - Julita</t>
  </si>
  <si>
    <t>Sundby - Oxelösund</t>
  </si>
  <si>
    <t>Broby - Verdandi</t>
  </si>
  <si>
    <t>Sundby - Broby</t>
  </si>
  <si>
    <t>GUIF - Sundby</t>
  </si>
  <si>
    <t>Julita - Sundby</t>
  </si>
  <si>
    <t>Sundby - Julita</t>
  </si>
  <si>
    <t>GUIF - Malmköping</t>
  </si>
  <si>
    <t>Verdandi - Broby</t>
  </si>
  <si>
    <t>Broby - Sundby</t>
  </si>
  <si>
    <t>Sundby - GUIF</t>
  </si>
  <si>
    <t>Sundby - Katrineholm</t>
  </si>
  <si>
    <t>Oxelösund - Sundby</t>
  </si>
  <si>
    <t>Julita - Broby</t>
  </si>
  <si>
    <t>Sundby - Skogstorp</t>
  </si>
  <si>
    <t>Skogstorp - Broby</t>
  </si>
  <si>
    <t>Sundby - Hälleforsnäs</t>
  </si>
  <si>
    <t>Broby - Nyköping</t>
  </si>
  <si>
    <t>Broby - GUIF</t>
  </si>
  <si>
    <t>Harg - Sundby</t>
  </si>
  <si>
    <t>Malmköping - Sundby</t>
  </si>
  <si>
    <t>Omgång 22</t>
  </si>
  <si>
    <t>Broby - Katrineholm</t>
  </si>
  <si>
    <t>Sundby - Verdandi</t>
  </si>
  <si>
    <t>Sundby - Nyköping</t>
  </si>
  <si>
    <t>1969 Div 4</t>
  </si>
  <si>
    <t>Hälleforsnäs - IFK Nyköping</t>
  </si>
  <si>
    <t>Broby - IFK Nyköping</t>
  </si>
  <si>
    <t>Råby/Rönö - Hälleforsnäs</t>
  </si>
  <si>
    <t>IFK Nyköping - Malmköping</t>
  </si>
  <si>
    <t>Viljan - Broby</t>
  </si>
  <si>
    <t>Råby/Rönö - Julita</t>
  </si>
  <si>
    <t>Malmköping - Råby/Rönö</t>
  </si>
  <si>
    <t>Katrineholm - Råby/Rönö</t>
  </si>
  <si>
    <t>Julita - IFK Nyköping</t>
  </si>
  <si>
    <t>Star - Broby</t>
  </si>
  <si>
    <t>Råby/Rönö - Broby</t>
  </si>
  <si>
    <t>Broby - Råby/Rönö</t>
  </si>
  <si>
    <t>Broby - Star</t>
  </si>
  <si>
    <t>Råby/Rönö - Katrineholm</t>
  </si>
  <si>
    <t>IFK Nyköping - Julita</t>
  </si>
  <si>
    <t>Julita - Råby/Rönö</t>
  </si>
  <si>
    <t>Råby/Rönö - Malmköping</t>
  </si>
  <si>
    <t>Broby - Viljan</t>
  </si>
  <si>
    <t>Malmköping - IFK Nyköping</t>
  </si>
  <si>
    <t>IFK Nyköping - Hälleforsnäs</t>
  </si>
  <si>
    <t>IFK Nyköping - Broby</t>
  </si>
  <si>
    <t>Hälleforsnäs - Råby/Rönö</t>
  </si>
  <si>
    <t>1970 Div 4</t>
  </si>
  <si>
    <t>Omgång 13 2/8</t>
  </si>
  <si>
    <t>Råby - Verdandi</t>
  </si>
  <si>
    <t>Star - Torshälla 25/6</t>
  </si>
  <si>
    <t>Råby - Harg</t>
  </si>
  <si>
    <t>Omgång 14 9/8</t>
  </si>
  <si>
    <t>Star - Råby</t>
  </si>
  <si>
    <t>Viljan - Råby</t>
  </si>
  <si>
    <t>Omgång 3 7/5</t>
  </si>
  <si>
    <t>Omgång 15 16/8</t>
  </si>
  <si>
    <t>Oxelösund - Råby</t>
  </si>
  <si>
    <t>Nyköping - Råby</t>
  </si>
  <si>
    <t>Omgång 4 10/5</t>
  </si>
  <si>
    <t>Omgång 16 23/8</t>
  </si>
  <si>
    <t>Råby - Katrineholm</t>
  </si>
  <si>
    <t>Råby - Broby</t>
  </si>
  <si>
    <t>Torshälla - Broby</t>
  </si>
  <si>
    <t>Viljan - Sundby</t>
  </si>
  <si>
    <t>Omgång 5 17/5</t>
  </si>
  <si>
    <t>Omgång 17 30/8</t>
  </si>
  <si>
    <t>Torshälla - Råby</t>
  </si>
  <si>
    <t>Sundby - Råby</t>
  </si>
  <si>
    <t>Sundby - Star</t>
  </si>
  <si>
    <t>Omgång 6 22/5</t>
  </si>
  <si>
    <t>Omgång 18 6/9</t>
  </si>
  <si>
    <t>Råby - Torshälla</t>
  </si>
  <si>
    <t>Råby - Sundby</t>
  </si>
  <si>
    <t>Star - Sundby</t>
  </si>
  <si>
    <t>Omgång 7 31/5</t>
  </si>
  <si>
    <t>Omgång 19 13/9</t>
  </si>
  <si>
    <t>Kartineholm - Star</t>
  </si>
  <si>
    <t>Sundby - Viljan</t>
  </si>
  <si>
    <t>Broby - Torshälla</t>
  </si>
  <si>
    <t>Broby - Råby</t>
  </si>
  <si>
    <t>Katrineholm - Råby</t>
  </si>
  <si>
    <t>Omgång 8 7/6</t>
  </si>
  <si>
    <t>Omgång 20 20 /9</t>
  </si>
  <si>
    <t>Råby - Nyköping</t>
  </si>
  <si>
    <t>Ooxelösund - Torshälla</t>
  </si>
  <si>
    <t>Råby - Viljan</t>
  </si>
  <si>
    <t>Star - Verdansi</t>
  </si>
  <si>
    <t>Verdandi - Råby</t>
  </si>
  <si>
    <t>Harg - Råby</t>
  </si>
  <si>
    <t>Råby/Rönö - Oxelösund</t>
  </si>
  <si>
    <t>Råby - Star</t>
  </si>
  <si>
    <t>Omgång 11 21/6</t>
  </si>
  <si>
    <t>Torshälla - Sundby</t>
  </si>
  <si>
    <t>GUIF - Råby</t>
  </si>
  <si>
    <t>Omgång 12 23/6</t>
  </si>
  <si>
    <t>Råby - GUIF</t>
  </si>
  <si>
    <t>Sundby - Torshälla</t>
  </si>
  <si>
    <t xml:space="preserve">1971 Div 4 </t>
  </si>
  <si>
    <t xml:space="preserve">Broby - Råby </t>
  </si>
  <si>
    <t>Värmbol - Trosa</t>
  </si>
  <si>
    <t>Trosa - Hällby</t>
  </si>
  <si>
    <t>Omgång 14 11/8</t>
  </si>
  <si>
    <t>Råby - Värmbol</t>
  </si>
  <si>
    <t>Trosa - Torshälla</t>
  </si>
  <si>
    <t>Omgång 3 9/5</t>
  </si>
  <si>
    <t>Trosa - GUIF</t>
  </si>
  <si>
    <t>Trosa - Broby</t>
  </si>
  <si>
    <t>Värmbol - Nyköping</t>
  </si>
  <si>
    <t>Omgång 4 16/5</t>
  </si>
  <si>
    <t>Omgång 16 22/8</t>
  </si>
  <si>
    <t>Värmbol - Katrineholm</t>
  </si>
  <si>
    <t>Broby - Hällby</t>
  </si>
  <si>
    <t>Omgång 5 20/5</t>
  </si>
  <si>
    <t>Hällby - Råby</t>
  </si>
  <si>
    <t>Råby - Trosa</t>
  </si>
  <si>
    <t>GUIF - Trosa</t>
  </si>
  <si>
    <t>Nyköping - Värmbol</t>
  </si>
  <si>
    <t>Trosa - Råby</t>
  </si>
  <si>
    <t>Hällby - Broby</t>
  </si>
  <si>
    <t>Råby - Oxelösund</t>
  </si>
  <si>
    <t>Omgång 8 6/6</t>
  </si>
  <si>
    <t>Broby - Trosa</t>
  </si>
  <si>
    <t>Råby - Hällby</t>
  </si>
  <si>
    <t>Omgång 9 13/6</t>
  </si>
  <si>
    <t>Värmbol - Råby</t>
  </si>
  <si>
    <t>Trosa - Värmbol</t>
  </si>
  <si>
    <t>Omgång 10 20/6</t>
  </si>
  <si>
    <t>Hällby - Trosa</t>
  </si>
  <si>
    <t>Torshälla - Trosa</t>
  </si>
  <si>
    <t>Omgång 11 23/6</t>
  </si>
  <si>
    <t>Värmbol - GUIF</t>
  </si>
  <si>
    <t>Omgång 12 28/6</t>
  </si>
  <si>
    <t>GUIF - Värmbol</t>
  </si>
  <si>
    <t>1972 Div 4</t>
  </si>
  <si>
    <t>BK Sport</t>
  </si>
  <si>
    <t>Hällby - Sport</t>
  </si>
  <si>
    <t>Sport - Star</t>
  </si>
  <si>
    <t>Värmbol - Star</t>
  </si>
  <si>
    <t>GUIF - Sport</t>
  </si>
  <si>
    <t>Sport - Råby</t>
  </si>
  <si>
    <t>Sport - Värmbol</t>
  </si>
  <si>
    <t>Sport - Malmköping</t>
  </si>
  <si>
    <t>Nyköping - Sport</t>
  </si>
  <si>
    <t>Trosa - Malmköping</t>
  </si>
  <si>
    <t>Sport - Katrineholm</t>
  </si>
  <si>
    <t>Sport - Viljan</t>
  </si>
  <si>
    <t>Broby - Sport</t>
  </si>
  <si>
    <t>Trosa - Sport</t>
  </si>
  <si>
    <t>Sport - Nyköping</t>
  </si>
  <si>
    <t>Malmköping - Råby</t>
  </si>
  <si>
    <t>Sport - Broby</t>
  </si>
  <si>
    <t>Värmbol - Sport</t>
  </si>
  <si>
    <t>Råby - Malmköping</t>
  </si>
  <si>
    <t>Katrineholm - Sport</t>
  </si>
  <si>
    <t>Malmköping - Trosa</t>
  </si>
  <si>
    <t>Sport - Trosa</t>
  </si>
  <si>
    <t>Viljan - Sport</t>
  </si>
  <si>
    <t>Sport - GUIF</t>
  </si>
  <si>
    <t>Malmköping - Sport</t>
  </si>
  <si>
    <t>Star - Värmbol</t>
  </si>
  <si>
    <t>Råby - Sport</t>
  </si>
  <si>
    <t>Omgång 22 7/10 1972</t>
  </si>
  <si>
    <t>Sport - Hällby</t>
  </si>
  <si>
    <t>Star - Sport</t>
  </si>
  <si>
    <t xml:space="preserve">1973 Div 4 </t>
  </si>
  <si>
    <t>Östertälje - GUIF</t>
  </si>
  <si>
    <t>Viljan - Östertälje</t>
  </si>
  <si>
    <t>Hällby - Östertälje</t>
  </si>
  <si>
    <t>Vingåker - Malmköping</t>
  </si>
  <si>
    <t>Östertälje - Sport</t>
  </si>
  <si>
    <t>Östertälje - Värmbol</t>
  </si>
  <si>
    <t>Vingåker - Broby</t>
  </si>
  <si>
    <t>Malmköping - Östertälje</t>
  </si>
  <si>
    <t>Trosa - Östertälje</t>
  </si>
  <si>
    <t>Torshälla - Sport</t>
  </si>
  <si>
    <t>Värmbol - Vingåker</t>
  </si>
  <si>
    <t>Östertälje - Vingåker</t>
  </si>
  <si>
    <t>Vingåker - Sport</t>
  </si>
  <si>
    <t>Östertälje - Torshälla</t>
  </si>
  <si>
    <t>Star - Östertälje</t>
  </si>
  <si>
    <t>Östertälje - Broby</t>
  </si>
  <si>
    <t>Broby - Östertälje</t>
  </si>
  <si>
    <t>Östertälje - Star</t>
  </si>
  <si>
    <t>Sport - Vingåker</t>
  </si>
  <si>
    <t>Torshälla - Östertälje</t>
  </si>
  <si>
    <t>Vingåker - Östertälje</t>
  </si>
  <si>
    <t>Vingåker - Värmbol</t>
  </si>
  <si>
    <t>Sport - Torshälla</t>
  </si>
  <si>
    <t>Östertälje - Trosa</t>
  </si>
  <si>
    <t>Östertälje - Malmköping</t>
  </si>
  <si>
    <t>Broby - Vingåker</t>
  </si>
  <si>
    <t>Värmbol - Östertälje</t>
  </si>
  <si>
    <t>Östertälje - Hällby</t>
  </si>
  <si>
    <t>Malmköping - Vingåker</t>
  </si>
  <si>
    <t>Sport - Östertälje</t>
  </si>
  <si>
    <t>Östertälje - Viljan</t>
  </si>
  <si>
    <t>GUIF - Östertälje</t>
  </si>
  <si>
    <t>1974 Div 4</t>
  </si>
  <si>
    <t>Södertälje FC'72</t>
  </si>
  <si>
    <t>Omgång 12 7/8</t>
  </si>
  <si>
    <t>Ändebol - Vingåker</t>
  </si>
  <si>
    <t>Åker - Södertälje</t>
  </si>
  <si>
    <t>Åker - Malmköping</t>
  </si>
  <si>
    <t>Trosa - Ändebol</t>
  </si>
  <si>
    <t>Omgång 2 27/4</t>
  </si>
  <si>
    <t>Omgång 13 10/8</t>
  </si>
  <si>
    <t>Broby - Åker</t>
  </si>
  <si>
    <t>Sport - Södertälje</t>
  </si>
  <si>
    <t>Ändebol - Åker</t>
  </si>
  <si>
    <t>Omgång 3 3/5, 4/5, 5/5</t>
  </si>
  <si>
    <t>Omgång 14 17/8</t>
  </si>
  <si>
    <t>Södertälje - Östertälje</t>
  </si>
  <si>
    <t>Södertälje - Broby</t>
  </si>
  <si>
    <t>Åker - Trosa</t>
  </si>
  <si>
    <t>Åker - Värmbol</t>
  </si>
  <si>
    <t>Värmbol - Ändebol</t>
  </si>
  <si>
    <t>Broby - Ändebol</t>
  </si>
  <si>
    <t>Omgång 4 11/5</t>
  </si>
  <si>
    <t>Omgång 15 24/8, 25/8</t>
  </si>
  <si>
    <t>Ändebol - Malmköping</t>
  </si>
  <si>
    <t>Östertälje - Ändebol</t>
  </si>
  <si>
    <t>Åker - Sport</t>
  </si>
  <si>
    <t>Omgång 5 18/5</t>
  </si>
  <si>
    <t>Omgång 16 31/8</t>
  </si>
  <si>
    <t>Södertälje - Trosa</t>
  </si>
  <si>
    <t>Sport - Ändebol</t>
  </si>
  <si>
    <t>Ändebol  - Södertälje</t>
  </si>
  <si>
    <t>Omgång 6 22/5, 23/5</t>
  </si>
  <si>
    <t>Omgång 17 7/9</t>
  </si>
  <si>
    <t>Malmköping - Ändebol</t>
  </si>
  <si>
    <t>Östertälje - Åker</t>
  </si>
  <si>
    <t>Omgång 7 25/5, 26/5, 27/5</t>
  </si>
  <si>
    <t>Omgång 18 14/9</t>
  </si>
  <si>
    <t>Östertälje - Södertälje</t>
  </si>
  <si>
    <t>Södertälje - Ändebol</t>
  </si>
  <si>
    <t>Värmbol - Åker</t>
  </si>
  <si>
    <t>Ändebol - Broby</t>
  </si>
  <si>
    <t>Omgång 8 31/5, 3/6</t>
  </si>
  <si>
    <t>Omgång 19 21/9, 22/9</t>
  </si>
  <si>
    <t>Åker - Östertälje</t>
  </si>
  <si>
    <t>Sport - Åker</t>
  </si>
  <si>
    <t>Ändebol - Östertälje</t>
  </si>
  <si>
    <t>Omgång 9 8/6</t>
  </si>
  <si>
    <t>Omgång 20 28/9</t>
  </si>
  <si>
    <t>Åker - Broby</t>
  </si>
  <si>
    <t>Södertälje - Sport</t>
  </si>
  <si>
    <t>Trosa - Södertälje</t>
  </si>
  <si>
    <t>Ändebol - Sport</t>
  </si>
  <si>
    <t>Omgång 10 16/6, 17/6</t>
  </si>
  <si>
    <t>Omgång 21 5/10, 6/10</t>
  </si>
  <si>
    <t>Broby - Södertälje</t>
  </si>
  <si>
    <t>Åker - Ändebol</t>
  </si>
  <si>
    <t>Trosa - Åker</t>
  </si>
  <si>
    <t>Ändebol - Värmbol</t>
  </si>
  <si>
    <t>Omgång 22 12/10</t>
  </si>
  <si>
    <t>Vingåker - Ändebol</t>
  </si>
  <si>
    <t>Malmköping - Åker</t>
  </si>
  <si>
    <t>Södertälje - Åker</t>
  </si>
  <si>
    <t>Ändebol - Trosa</t>
  </si>
  <si>
    <t>1975 Div 4</t>
  </si>
  <si>
    <t>Torshälla/Nyby IS</t>
  </si>
  <si>
    <t>Ålberga GIF</t>
  </si>
  <si>
    <t>Omgång 1 19/4</t>
  </si>
  <si>
    <t>Omgång 12 5/8, 6/8</t>
  </si>
  <si>
    <t>Torshälla Nyby - Ålberga</t>
  </si>
  <si>
    <t>Sport - Torshälla Nyby</t>
  </si>
  <si>
    <t>Malmköping - Ålberga</t>
  </si>
  <si>
    <t>Skogstorp - Oxelösunds</t>
  </si>
  <si>
    <t>Södertälje FC - Malmköping</t>
  </si>
  <si>
    <t>Oxelösunds SK - Södertälje FC</t>
  </si>
  <si>
    <t>Omgång 2 26/4</t>
  </si>
  <si>
    <t>Omgång 13 9/8</t>
  </si>
  <si>
    <t>Torshälla Nyby - Åker</t>
  </si>
  <si>
    <t>Oxelösunds SK - Torshälla Nyby</t>
  </si>
  <si>
    <t>Ålberga - Hällbybrunn</t>
  </si>
  <si>
    <t>Hällbybrunn - Broby</t>
  </si>
  <si>
    <t>Södertälje FC - Ändebol</t>
  </si>
  <si>
    <t>Sport - Skogstorp</t>
  </si>
  <si>
    <t>Ålberga - Södertälje FC</t>
  </si>
  <si>
    <t>Oxelösunds SK - Sport</t>
  </si>
  <si>
    <t>Omgång 14 15/8</t>
  </si>
  <si>
    <t>Åker  -  Sport</t>
  </si>
  <si>
    <t>Vingåker  -  Oxelösund</t>
  </si>
  <si>
    <t>Åker - Södertälje FC</t>
  </si>
  <si>
    <t>Ändebol - Ålberga</t>
  </si>
  <si>
    <t>Ändebol  -  Hällby</t>
  </si>
  <si>
    <t>Broby  -  Ålberga</t>
  </si>
  <si>
    <t>Skogstorp  -  Södertälje FC</t>
  </si>
  <si>
    <t>Hällbybrunn - Oxelösunds SK</t>
  </si>
  <si>
    <t>Omgång 15 23/8, 24/8</t>
  </si>
  <si>
    <t>Hällbybrunn - Åker</t>
  </si>
  <si>
    <t>Oxelösunds SK - Malmköping</t>
  </si>
  <si>
    <t>Ålberga - Skogstorp</t>
  </si>
  <si>
    <t>Södertälje FC - Torshälla Nyby</t>
  </si>
  <si>
    <t>Ändebol - Torshälla Nyby</t>
  </si>
  <si>
    <t>Sport - Ålberga</t>
  </si>
  <si>
    <t>Oxelösunds SK - Broby</t>
  </si>
  <si>
    <t>Hällbybrunn - Södertälje FC</t>
  </si>
  <si>
    <t>Omgång 5 11/5</t>
  </si>
  <si>
    <t>Omgång 16 30/8</t>
  </si>
  <si>
    <t>Vingåker  -  Hällby</t>
  </si>
  <si>
    <t>Torshälla  -  Ålberga</t>
  </si>
  <si>
    <t>Ålberga - Oxelösunds SK</t>
  </si>
  <si>
    <t>Åker  -  Ändebol</t>
  </si>
  <si>
    <t>Skogstorp  -  Oxelösund</t>
  </si>
  <si>
    <t>Södertälje FC  -  Malmköping</t>
  </si>
  <si>
    <t>Södertälje FC - Sport</t>
  </si>
  <si>
    <t xml:space="preserve">Broby  -  Sport </t>
  </si>
  <si>
    <t>Omgång 6 16/5</t>
  </si>
  <si>
    <t>Omgång 17 6/9</t>
  </si>
  <si>
    <t>Åker  -  Ålberga</t>
  </si>
  <si>
    <t>Torshälla Nyby - Södertälje FC</t>
  </si>
  <si>
    <t>Vingåker  -  Södertälje FC</t>
  </si>
  <si>
    <t>Åker - Hällbybrunn</t>
  </si>
  <si>
    <t>Hällby  -  Sport</t>
  </si>
  <si>
    <t>Ändebol  -  Oxelösund</t>
  </si>
  <si>
    <t>Broby  -  Torshälla</t>
  </si>
  <si>
    <t>Broby - Oxelösunds SK</t>
  </si>
  <si>
    <t>Skogstorp  -  Malmköping</t>
  </si>
  <si>
    <t>Skogstorp - Ålberga</t>
  </si>
  <si>
    <t>Omgång 7 25/5</t>
  </si>
  <si>
    <t>Omgång 18 13/9, 14/9</t>
  </si>
  <si>
    <t>Sport  -  Södertälje FC</t>
  </si>
  <si>
    <t>Oxelösunds SK - Vingåker</t>
  </si>
  <si>
    <t>Vingåker  -  Malmköping</t>
  </si>
  <si>
    <t>Hällbybrunn - Ändebol</t>
  </si>
  <si>
    <t>Åker  -  Broby</t>
  </si>
  <si>
    <t>Ålberga - Broby</t>
  </si>
  <si>
    <t>Ändebol  -  Skogstorp</t>
  </si>
  <si>
    <t>Malmköping - Torshälla Nyby</t>
  </si>
  <si>
    <t>Södertälje FC - Skogstorp</t>
  </si>
  <si>
    <t>Oxelösunds SK - Ålberga</t>
  </si>
  <si>
    <t>Omgång 8 2/6</t>
  </si>
  <si>
    <t xml:space="preserve">Omgång 19 20/9 </t>
  </si>
  <si>
    <t>Vingåker - Ålberga</t>
  </si>
  <si>
    <t>Malmköping - Oxelösunds SK</t>
  </si>
  <si>
    <t>Åker - Oxelösunds SK</t>
  </si>
  <si>
    <t>Södertälje FC - Hällbybrunn</t>
  </si>
  <si>
    <t>Torshälla Nyby - Ändebol</t>
  </si>
  <si>
    <t>Broby - Södertälje FC</t>
  </si>
  <si>
    <t>Ålberga - Sport</t>
  </si>
  <si>
    <t>Omgång 9 11/6, 12/6</t>
  </si>
  <si>
    <t>Omgång 20 27/9</t>
  </si>
  <si>
    <t>Torshälla Nyby - Broby</t>
  </si>
  <si>
    <t>Oxelösunds SK - Ändebol</t>
  </si>
  <si>
    <t>Ändebol - Södertälje FC</t>
  </si>
  <si>
    <t>Sport - Hällbybrunn</t>
  </si>
  <si>
    <t>Åker - Torshälla Nyby</t>
  </si>
  <si>
    <t>Södertälje FC - Vingåker</t>
  </si>
  <si>
    <t>Hällbybrunn - Ålberga</t>
  </si>
  <si>
    <t>Ålberga - Åker</t>
  </si>
  <si>
    <t>Sport - Oxelösunds SK</t>
  </si>
  <si>
    <t>Omgång 10 18/6</t>
  </si>
  <si>
    <t>Omgång 21 4/10, 5/10</t>
  </si>
  <si>
    <t>Oxelösunds SK - Hällbybrunn</t>
  </si>
  <si>
    <t>Torshälla Nyby - Oxelösunds SK</t>
  </si>
  <si>
    <t>Ålberga - Ändebol</t>
  </si>
  <si>
    <t>Södertälje FC - Åker</t>
  </si>
  <si>
    <t>Skogstorp - Sport</t>
  </si>
  <si>
    <t>Broby - Hällbybrunn</t>
  </si>
  <si>
    <t>Södertälje FC - Ålberga</t>
  </si>
  <si>
    <t>Omgång 11 25/6</t>
  </si>
  <si>
    <t>Omgång 22 11/10</t>
  </si>
  <si>
    <t>Torshälla Nyby - Sport</t>
  </si>
  <si>
    <t>Ålberga - Malmköping</t>
  </si>
  <si>
    <t>Ålberga - Torshälla Nyby</t>
  </si>
  <si>
    <t>Oxelösunds SK - Skogstorp</t>
  </si>
  <si>
    <t>Södertälje FC - Oxelösunds SK</t>
  </si>
  <si>
    <t>Malmköping - Södertälje FC</t>
  </si>
  <si>
    <t>1976 Div 4</t>
  </si>
  <si>
    <t xml:space="preserve">Omgång 12 4/8 </t>
  </si>
  <si>
    <t>City - Södertälje FC</t>
  </si>
  <si>
    <t>Södertälje FF - Ändebol</t>
  </si>
  <si>
    <t>Katrineholm - City</t>
  </si>
  <si>
    <t>Södertälje FC - Trosa</t>
  </si>
  <si>
    <t>Oxelösund - Södertälje FF</t>
  </si>
  <si>
    <t>Ålberga - Östermalm</t>
  </si>
  <si>
    <t>Torshälla - Ålberga</t>
  </si>
  <si>
    <t>Omgång 2 24/4</t>
  </si>
  <si>
    <t xml:space="preserve">Omgång 13 9/8 </t>
  </si>
  <si>
    <t>Södertälje FF - Katrineholm</t>
  </si>
  <si>
    <t>Torshälla - Södertälje FF</t>
  </si>
  <si>
    <t>Södertälje FC - Hällby</t>
  </si>
  <si>
    <t>Trosa - City</t>
  </si>
  <si>
    <t>Omgång 3 1/5</t>
  </si>
  <si>
    <t xml:space="preserve">Omgång 14 14/8 </t>
  </si>
  <si>
    <t>City - Torshälla</t>
  </si>
  <si>
    <t>Katrineholm - Ålberga</t>
  </si>
  <si>
    <t>City - Södertälje FF</t>
  </si>
  <si>
    <t>Södertälje FC - Torshälla</t>
  </si>
  <si>
    <t>Södertälje FF - Östermalm</t>
  </si>
  <si>
    <t>Trosa - Ålberga</t>
  </si>
  <si>
    <t>Omgång 4 8/5</t>
  </si>
  <si>
    <t xml:space="preserve">Omgång 15 21/8 </t>
  </si>
  <si>
    <t>Södertälje FC - Katrineholm</t>
  </si>
  <si>
    <t>City - Hällby</t>
  </si>
  <si>
    <t>Ålberga - Södertälje FF</t>
  </si>
  <si>
    <t>Broby - Södertälje FF</t>
  </si>
  <si>
    <t>Östermalm - Broby</t>
  </si>
  <si>
    <t>Oxelösund - Ändebol</t>
  </si>
  <si>
    <t xml:space="preserve">Omgång 16 28/8 </t>
  </si>
  <si>
    <t>City - Ålberga</t>
  </si>
  <si>
    <t>Södertälje FF - Södertälje FC</t>
  </si>
  <si>
    <t>Södertälje FC - Oxelösund</t>
  </si>
  <si>
    <t>Hällby - Södertälje FF</t>
  </si>
  <si>
    <t>Trosa - Östermalm</t>
  </si>
  <si>
    <t>Ålberga - Oxelösund</t>
  </si>
  <si>
    <t>Östermalm - City</t>
  </si>
  <si>
    <t xml:space="preserve">Omgång 4/9 </t>
  </si>
  <si>
    <t>Södertälje FF - Trosa</t>
  </si>
  <si>
    <t>Södertälje FF - Ålberga</t>
  </si>
  <si>
    <t>Östermalm - Södertälje FC</t>
  </si>
  <si>
    <t>Katrineholm - Södertälje FC</t>
  </si>
  <si>
    <t>Ändebol - City</t>
  </si>
  <si>
    <t>Broby - Östermalm</t>
  </si>
  <si>
    <t>Ålberga - Hällby</t>
  </si>
  <si>
    <t xml:space="preserve">Omgång 7 29/5 </t>
  </si>
  <si>
    <t xml:space="preserve">Omgång 18 11/9 </t>
  </si>
  <si>
    <t>Torshälla - City</t>
  </si>
  <si>
    <t>Södertälje FC - Södertälje FF</t>
  </si>
  <si>
    <t>Södertälje FC - Broby</t>
  </si>
  <si>
    <t>Oxelösund - Ålberga</t>
  </si>
  <si>
    <t>Ålberga - Trosa</t>
  </si>
  <si>
    <t>City - Östermalm</t>
  </si>
  <si>
    <t>Östermalm - Södertälje FF</t>
  </si>
  <si>
    <t xml:space="preserve">Omgång 19 18/9 </t>
  </si>
  <si>
    <t>Hällby - City</t>
  </si>
  <si>
    <t>City - Ändebol</t>
  </si>
  <si>
    <t>Södertälje FC - Östermalm</t>
  </si>
  <si>
    <t>Hällby - Ålberga</t>
  </si>
  <si>
    <t>Södertälje FF - Broby</t>
  </si>
  <si>
    <t>Trosa - Södertälje FF</t>
  </si>
  <si>
    <t>Omgång 9 12/6</t>
  </si>
  <si>
    <t xml:space="preserve">Omgång 20 26/9 </t>
  </si>
  <si>
    <t>Södertälje FF - Hällby</t>
  </si>
  <si>
    <t>Broby - Ålberga</t>
  </si>
  <si>
    <t>Oxelösund - Södertälje FC</t>
  </si>
  <si>
    <t>Ålberga - City</t>
  </si>
  <si>
    <t>Katrineholm - Södertälje FF</t>
  </si>
  <si>
    <t>Östermalm - Trosa</t>
  </si>
  <si>
    <t>City - Trosa</t>
  </si>
  <si>
    <t>Omgång 10 19/6</t>
  </si>
  <si>
    <t xml:space="preserve">Omgång 21 2/10 </t>
  </si>
  <si>
    <t>Ålberga - Katrineholm</t>
  </si>
  <si>
    <t>Södertälje FF - Torshälla</t>
  </si>
  <si>
    <t>Torshälla - Södertälje FC</t>
  </si>
  <si>
    <t>Södertälje FF - City</t>
  </si>
  <si>
    <t>Hällby - Södertälje FC</t>
  </si>
  <si>
    <t xml:space="preserve">Omgång 22 9/10 </t>
  </si>
  <si>
    <t>City - Katrineholm</t>
  </si>
  <si>
    <t>Södertälje FC - City</t>
  </si>
  <si>
    <t>Södertälje FF - Oxelösund</t>
  </si>
  <si>
    <t>Ändebol - Södertälje FF</t>
  </si>
  <si>
    <t>Trosa - Södertälje FC</t>
  </si>
  <si>
    <t>Ålberga - Torshälla</t>
  </si>
  <si>
    <t>Östermalm - Ålberga</t>
  </si>
  <si>
    <t>1977 Div 4</t>
  </si>
  <si>
    <t xml:space="preserve">Södertälje FF </t>
  </si>
  <si>
    <t xml:space="preserve">IFK Oxelösund </t>
  </si>
  <si>
    <t xml:space="preserve">Värmbols GIF </t>
  </si>
  <si>
    <t xml:space="preserve">IK Viljan </t>
  </si>
  <si>
    <t xml:space="preserve">Ålberga GIF </t>
  </si>
  <si>
    <t xml:space="preserve">Trosa IF </t>
  </si>
  <si>
    <t xml:space="preserve">Broby GIF </t>
  </si>
  <si>
    <t>Omgång 1 23/4, 24/4</t>
  </si>
  <si>
    <t>IFK Oxelösund - Södertälje FF</t>
  </si>
  <si>
    <t>Viljan - Södertälje FF</t>
  </si>
  <si>
    <t>Viljan - Ålberga</t>
  </si>
  <si>
    <t>Östermalm - IFK Oxelösund</t>
  </si>
  <si>
    <t>Oxelösunds SK - Hällby</t>
  </si>
  <si>
    <t xml:space="preserve">Ändebols SK </t>
  </si>
  <si>
    <t>Ändebol - Viljan</t>
  </si>
  <si>
    <t>IFK Oxelösund - Värmbol</t>
  </si>
  <si>
    <t>Ålberga - Värmbol</t>
  </si>
  <si>
    <t>Oxelösunds SK - IFK Oxelösund</t>
  </si>
  <si>
    <t>Trosa - Oxelösunds SK</t>
  </si>
  <si>
    <t>Omgång 3 13/5, 14/5</t>
  </si>
  <si>
    <t>Omgång 14 13/8</t>
  </si>
  <si>
    <t>IFK Oxelösund - Ålberga</t>
  </si>
  <si>
    <t>Värmbol - Södertälje FF</t>
  </si>
  <si>
    <t>Viljan - IFK Oxelösund</t>
  </si>
  <si>
    <t>Värmbol - Södertälje FC</t>
  </si>
  <si>
    <t>Oxelösunds SK - Östermalm</t>
  </si>
  <si>
    <t>Omgång 15 20/8</t>
  </si>
  <si>
    <t>Ändebol - IFK Oxelösund</t>
  </si>
  <si>
    <t>Östermalm - Värmbol</t>
  </si>
  <si>
    <t>IFK Oxelösund - Broby</t>
  </si>
  <si>
    <t>Oxelösunds SK - Södertälje FF</t>
  </si>
  <si>
    <t>Viljan - Oxelösunds SK</t>
  </si>
  <si>
    <t>Omgång 16 27/8</t>
  </si>
  <si>
    <t>IFK Oxelösund - Hällby</t>
  </si>
  <si>
    <t>Södertälje FC - IFK Oxelösund</t>
  </si>
  <si>
    <t>Värmbol - Oxelösunds SK</t>
  </si>
  <si>
    <t xml:space="preserve">Omgång 6 1/6 </t>
  </si>
  <si>
    <t xml:space="preserve">Omgång 17 3/9 </t>
  </si>
  <si>
    <t>Trosa - IFK Oxelösund</t>
  </si>
  <si>
    <t>IFK Oxelösund - Trosa</t>
  </si>
  <si>
    <t>Södertälje FC - Viljan</t>
  </si>
  <si>
    <t>Ändebol - Oxelösunds SK</t>
  </si>
  <si>
    <t>Viljan - Södertälje FC</t>
  </si>
  <si>
    <t>Omgång 7 4/6</t>
  </si>
  <si>
    <t xml:space="preserve">Omgång 18 10/9 </t>
  </si>
  <si>
    <t>IFK Oxelösund - Södertälje FC</t>
  </si>
  <si>
    <t>Hällby - IFK Oxelösund</t>
  </si>
  <si>
    <t>Oxelösunds SK - Värmbol</t>
  </si>
  <si>
    <t>Omgång 8 9/6, 11/6</t>
  </si>
  <si>
    <t xml:space="preserve">Omgång 19 17/9 </t>
  </si>
  <si>
    <t>IFK Oxelösund - Ändebol</t>
  </si>
  <si>
    <t>Södertälje FF - Oxelösunds SK</t>
  </si>
  <si>
    <t>Broby - IFK Oxelösund</t>
  </si>
  <si>
    <t>Värmbol - Östermalm</t>
  </si>
  <si>
    <t>Oxelösunds SK - Viljan</t>
  </si>
  <si>
    <t>Omgång 9 18/6</t>
  </si>
  <si>
    <t>Omgång 20 24/9'</t>
  </si>
  <si>
    <t>Östermalm - Oxelösunds SK</t>
  </si>
  <si>
    <t>IFK Oxelösund - Viljan</t>
  </si>
  <si>
    <t>Ålberga - IFK Oxelösund</t>
  </si>
  <si>
    <t>Södertälje FF - Värmbol</t>
  </si>
  <si>
    <t>Södertälje FC - Värmbol</t>
  </si>
  <si>
    <t>Omgång 10 22/6'</t>
  </si>
  <si>
    <t>Omgång 21 1/10</t>
  </si>
  <si>
    <t>IFK Oxelösund - Oxelösunds SK</t>
  </si>
  <si>
    <t>Värmbol - IFK Oxelösund</t>
  </si>
  <si>
    <t>Värmbol - Ålberga</t>
  </si>
  <si>
    <t>Oxelösunds SK - Trosa</t>
  </si>
  <si>
    <t>Viljan - Ändebol</t>
  </si>
  <si>
    <t>Omgång 11 27/6, 28/6</t>
  </si>
  <si>
    <t>Omgång 22 8/10</t>
  </si>
  <si>
    <t>Hällby - Oxelösunds SK</t>
  </si>
  <si>
    <t>Södertälje FF - IFK Oxelösund</t>
  </si>
  <si>
    <t>IFK Oxelösund - Östermalm</t>
  </si>
  <si>
    <t>Södertälje FF - Viljan</t>
  </si>
  <si>
    <t>Ålberga - Viljan</t>
  </si>
  <si>
    <t>Södertälje FC/Östertälje IK*</t>
  </si>
  <si>
    <t>1978 Div 4</t>
  </si>
  <si>
    <t>IFK Oxelösund</t>
  </si>
  <si>
    <t>Omgång 13 5/8</t>
  </si>
  <si>
    <t>Södertälje - City</t>
  </si>
  <si>
    <t xml:space="preserve">Oxelösunds SK - Värmbol </t>
  </si>
  <si>
    <t>IFK Oxelösund - Södertälje</t>
  </si>
  <si>
    <t>Malmköping - Östermalm</t>
  </si>
  <si>
    <t>Ändebol - Nykvarn</t>
  </si>
  <si>
    <t>Omgång 2 29/4</t>
  </si>
  <si>
    <t>City - IFK Oxelösund</t>
  </si>
  <si>
    <t>Omgång 15 17/8</t>
  </si>
  <si>
    <t>Södertälje - Östermalm</t>
  </si>
  <si>
    <t>Ändebol - Viljn</t>
  </si>
  <si>
    <t>Malmköping - IFK Oxelsösund</t>
  </si>
  <si>
    <t>Oxelösunds SK - Nykvarn</t>
  </si>
  <si>
    <t>Omgång 16 17/8</t>
  </si>
  <si>
    <t>City - Oxelösunds SK</t>
  </si>
  <si>
    <t>Omgång 5 19/5</t>
  </si>
  <si>
    <t>Omgång 17 25/8</t>
  </si>
  <si>
    <t>Trosa - Nykvarn</t>
  </si>
  <si>
    <t>Viljan - City</t>
  </si>
  <si>
    <t>Östermalm - Nykvarn</t>
  </si>
  <si>
    <t>Södertälje - Ålberga</t>
  </si>
  <si>
    <t>Omgång 6 24/5</t>
  </si>
  <si>
    <t>Omgång 18 9/9</t>
  </si>
  <si>
    <t>Nykvarn - Trosa</t>
  </si>
  <si>
    <t xml:space="preserve">IFK Oxelösund - Ändebol </t>
  </si>
  <si>
    <t>Nykvarn - Ålberga</t>
  </si>
  <si>
    <t>Omgång 7 30/5</t>
  </si>
  <si>
    <t>Omgång 19 16/9</t>
  </si>
  <si>
    <t>Ålberga - Södertälje</t>
  </si>
  <si>
    <t>Oxelösunds SK - City</t>
  </si>
  <si>
    <t>City - Viljan</t>
  </si>
  <si>
    <t>Nykvarn - Östermalm</t>
  </si>
  <si>
    <t>Omgång 20 23/9</t>
  </si>
  <si>
    <t>Södertälje - Oxelösunds SK</t>
  </si>
  <si>
    <t>City  - Ålberga</t>
  </si>
  <si>
    <t>IFK Oxelösund - Nykvarn</t>
  </si>
  <si>
    <t>Nykvarn - Oxelösunds SK</t>
  </si>
  <si>
    <t>IFK Oxelösund - Malmköping</t>
  </si>
  <si>
    <t>Östermalm - Södertälje</t>
  </si>
  <si>
    <t>Omgång 9 9/6</t>
  </si>
  <si>
    <t>Omgång 21 30/9</t>
  </si>
  <si>
    <t>Södertälje - IFK Oxelösund</t>
  </si>
  <si>
    <t xml:space="preserve">Malmköping - Nykvarn </t>
  </si>
  <si>
    <t>Omgång 10 16/6</t>
  </si>
  <si>
    <t>Nykvarn - Ändebol</t>
  </si>
  <si>
    <t>IFK Oxelösund - City</t>
  </si>
  <si>
    <t>Östermalm - Malmköping</t>
  </si>
  <si>
    <t>Ändebol - Södertälje</t>
  </si>
  <si>
    <t>City - Södertälje</t>
  </si>
  <si>
    <t>Omgång 12 26/6</t>
  </si>
  <si>
    <t>Oxelösunds SK - Södertälje</t>
  </si>
  <si>
    <t>Nykvarn - IFK Oxelösund</t>
  </si>
  <si>
    <t xml:space="preserve">1979 Div 4 </t>
  </si>
  <si>
    <t>IFK Oxelösund - Gnesta</t>
  </si>
  <si>
    <t>Trosa - Gnesta</t>
  </si>
  <si>
    <t>Omgång 2 28/4</t>
  </si>
  <si>
    <t>Södertälje FF- Södertälje FC</t>
  </si>
  <si>
    <t>Brboy - Viljan</t>
  </si>
  <si>
    <t>Omgång 3 5/5</t>
  </si>
  <si>
    <t xml:space="preserve">City - Oxelösunds SK </t>
  </si>
  <si>
    <t>Södertälje FF - Gnesta</t>
  </si>
  <si>
    <t>Södertälje FC - Gnesta</t>
  </si>
  <si>
    <t>Omgång 15 18/8</t>
  </si>
  <si>
    <t>Östermalm - Gnesta</t>
  </si>
  <si>
    <t>Omgång 16 25/8</t>
  </si>
  <si>
    <t>Oxelösunds SK - Gnesta</t>
  </si>
  <si>
    <t>Södertälje FF- IFK Oxelösund</t>
  </si>
  <si>
    <t>Gnesta - Ålberga</t>
  </si>
  <si>
    <t>IFK Oxelöund - Oxelösund SK</t>
  </si>
  <si>
    <t>Omgång 17 1/9</t>
  </si>
  <si>
    <t>Omgång 18 8/9</t>
  </si>
  <si>
    <t>Gnesta - Oxelösunds SK</t>
  </si>
  <si>
    <t>Ålberga - Gnesta</t>
  </si>
  <si>
    <t>Omgång 19 15/9</t>
  </si>
  <si>
    <t>Gnesta - Östermalm</t>
  </si>
  <si>
    <t>Ciity - IFK Oxelösund</t>
  </si>
  <si>
    <t>Omgång 20 22/9</t>
  </si>
  <si>
    <t>Gnesta - Södertälje FF</t>
  </si>
  <si>
    <t>Gnesta - Södertälje FC</t>
  </si>
  <si>
    <t>Gnesta - Trosa</t>
  </si>
  <si>
    <t>Gnesta - IFK Oxelösund</t>
  </si>
  <si>
    <t xml:space="preserve">1980 Div 4 </t>
  </si>
  <si>
    <t>Omgång 1 27/4</t>
  </si>
  <si>
    <t>SFF - Östermalm</t>
  </si>
  <si>
    <t>KAIK - SFF</t>
  </si>
  <si>
    <t>Broby - KSK</t>
  </si>
  <si>
    <t>SFC - KSK</t>
  </si>
  <si>
    <t>City - SFC</t>
  </si>
  <si>
    <t>Omgång 13 13/8</t>
  </si>
  <si>
    <t>KAIK - City</t>
  </si>
  <si>
    <t>Trosa - KAIK</t>
  </si>
  <si>
    <t>SFC - Oxelösund</t>
  </si>
  <si>
    <t>KSK - Oxelösund</t>
  </si>
  <si>
    <t>Torshälla - SFC</t>
  </si>
  <si>
    <t>SFF - Broby</t>
  </si>
  <si>
    <t>Värmbol - SFF</t>
  </si>
  <si>
    <t>Gnesta - KSK</t>
  </si>
  <si>
    <t>Gnesta - KAIK</t>
  </si>
  <si>
    <t>SFC - SFF</t>
  </si>
  <si>
    <t>SFC - Värmbol</t>
  </si>
  <si>
    <t>Torshälla - SFF</t>
  </si>
  <si>
    <t>KAIK - Östermalm</t>
  </si>
  <si>
    <t>KSK - Trosa</t>
  </si>
  <si>
    <t>Omgång 15 24/8</t>
  </si>
  <si>
    <t>Trosa - SFC</t>
  </si>
  <si>
    <t>SFF - Oxelösund</t>
  </si>
  <si>
    <t>SFF - Trosa</t>
  </si>
  <si>
    <t>KSK - City</t>
  </si>
  <si>
    <t>Värmbol - KAIK</t>
  </si>
  <si>
    <t>Gnesta - SFC</t>
  </si>
  <si>
    <t>KSK - KAIK</t>
  </si>
  <si>
    <t>Gnesta - SFF</t>
  </si>
  <si>
    <t>Broby - SFC</t>
  </si>
  <si>
    <t>SFC - Östermalm</t>
  </si>
  <si>
    <t>Broby - KAIK</t>
  </si>
  <si>
    <t>KSK - Värmbol</t>
  </si>
  <si>
    <t>SFF - KSK</t>
  </si>
  <si>
    <t>Omgång 6 21/5</t>
  </si>
  <si>
    <t>KAIK - SFC</t>
  </si>
  <si>
    <t>SFF - City</t>
  </si>
  <si>
    <t>SFC - KAIK</t>
  </si>
  <si>
    <t>City - SFF</t>
  </si>
  <si>
    <t>Omgång 7 28/5</t>
  </si>
  <si>
    <t>SFF - Gnesta</t>
  </si>
  <si>
    <t>SFC - Broby</t>
  </si>
  <si>
    <t>KAIK - Broby</t>
  </si>
  <si>
    <t>Värmbol - KSK</t>
  </si>
  <si>
    <t>KSK - SFF</t>
  </si>
  <si>
    <t>Östermalm - SFC</t>
  </si>
  <si>
    <t>Omgång 8 1/6</t>
  </si>
  <si>
    <t>Omgång 19 21/9</t>
  </si>
  <si>
    <t>Trosa - KSK</t>
  </si>
  <si>
    <t>Oxelösund - SFF</t>
  </si>
  <si>
    <t>SFF - Torshälla</t>
  </si>
  <si>
    <t>City - KSK</t>
  </si>
  <si>
    <t>Värmbol - SFC</t>
  </si>
  <si>
    <t>SFC - Trosa</t>
  </si>
  <si>
    <t>KAIK - Gnesta</t>
  </si>
  <si>
    <t>KAIK - Värmbol</t>
  </si>
  <si>
    <t>Östermalm - SFF</t>
  </si>
  <si>
    <t>SFC - City</t>
  </si>
  <si>
    <t>SFF - SFC</t>
  </si>
  <si>
    <t>Värmbol - Ciity</t>
  </si>
  <si>
    <t>KSK - Broby</t>
  </si>
  <si>
    <t>KSK - Gnesta</t>
  </si>
  <si>
    <t>Omgång 10 15/6</t>
  </si>
  <si>
    <t>Omgång 21 5/10</t>
  </si>
  <si>
    <t>SFF - Värmbol</t>
  </si>
  <si>
    <t>Oxelösund - KSK</t>
  </si>
  <si>
    <t>SFC - Torshälla</t>
  </si>
  <si>
    <t>Oxelösund - SFC</t>
  </si>
  <si>
    <t>Broby - SFF</t>
  </si>
  <si>
    <t>KAIK - Trosa</t>
  </si>
  <si>
    <t>City - KAIK</t>
  </si>
  <si>
    <t>SFC - Gnesta</t>
  </si>
  <si>
    <t>Trosa - SFF</t>
  </si>
  <si>
    <t>KAIK - KSK</t>
  </si>
  <si>
    <t>SFF - KAIK</t>
  </si>
  <si>
    <t>KSK - SFC</t>
  </si>
  <si>
    <t xml:space="preserve">1981 Div 4 </t>
  </si>
  <si>
    <t>SFC/ÖIK*</t>
  </si>
  <si>
    <t>Omgång 12 8/8</t>
  </si>
  <si>
    <t>SFF - Verdandi</t>
  </si>
  <si>
    <t>Gnesta . Trosa</t>
  </si>
  <si>
    <t>Standard - SFC</t>
  </si>
  <si>
    <t>SFC/ÖIK</t>
  </si>
  <si>
    <t>Verdandi - KSK</t>
  </si>
  <si>
    <t>SFF - Harg</t>
  </si>
  <si>
    <t>KAIK - Standard</t>
  </si>
  <si>
    <t>Standard - Broby</t>
  </si>
  <si>
    <t>Trosa - Verdandi</t>
  </si>
  <si>
    <t>* = Sammanslagningen upplöstes efter säsongen och Östertälje IK kvarstod…</t>
  </si>
  <si>
    <t>Trosa - Standard</t>
  </si>
  <si>
    <t>Omgång 15 22/8</t>
  </si>
  <si>
    <t>SFC - Verdandi</t>
  </si>
  <si>
    <t>Omgång 5 16/5</t>
  </si>
  <si>
    <t>Omgång 16 29/8</t>
  </si>
  <si>
    <t>Standard - Verdandi</t>
  </si>
  <si>
    <t>Värmbol - Standard</t>
  </si>
  <si>
    <t>Omgång 6 23/5</t>
  </si>
  <si>
    <t>Omgång 17 5/9</t>
  </si>
  <si>
    <t>Standard - SFF</t>
  </si>
  <si>
    <t>Verdandi - Gnesta</t>
  </si>
  <si>
    <t>SFF - Standard</t>
  </si>
  <si>
    <t>SFC - Harg</t>
  </si>
  <si>
    <t>Harg - SFC</t>
  </si>
  <si>
    <t>Gnesta - Verdandi</t>
  </si>
  <si>
    <t>KSK - KAIK 7/9</t>
  </si>
  <si>
    <t>Omgång 18 12/9</t>
  </si>
  <si>
    <t>Standard - Värmbol</t>
  </si>
  <si>
    <t>Verdandi - Standard</t>
  </si>
  <si>
    <t>Omgång 19 19/9</t>
  </si>
  <si>
    <t>Verdandi - SFC</t>
  </si>
  <si>
    <t>Omgång 20 26/9</t>
  </si>
  <si>
    <t>Verdandi - SFF</t>
  </si>
  <si>
    <t>Omgång 21 3/10</t>
  </si>
  <si>
    <t>Verdandi - Trosa</t>
  </si>
  <si>
    <t>Standard - KAIK</t>
  </si>
  <si>
    <t>Standard - Trosa</t>
  </si>
  <si>
    <t>Omgång 22 10/10</t>
  </si>
  <si>
    <t>KSK - Verdandi</t>
  </si>
  <si>
    <t>SFC- Gnesta</t>
  </si>
  <si>
    <t>SFC - Standard</t>
  </si>
  <si>
    <t>Broby - Standard</t>
  </si>
  <si>
    <t>Harg - SFF</t>
  </si>
  <si>
    <t>1982 Div 4</t>
  </si>
  <si>
    <t>Omgång 1 24/4</t>
  </si>
  <si>
    <t>Östertälje - Ålberga</t>
  </si>
  <si>
    <t>Standard - Östertälje</t>
  </si>
  <si>
    <t>Omgång 2 4/5</t>
  </si>
  <si>
    <t>Omgång 13 11/9</t>
  </si>
  <si>
    <t>Gnesta - Östertälje</t>
  </si>
  <si>
    <t>Östertälje - KSK</t>
  </si>
  <si>
    <t>Ålberga -  Broby</t>
  </si>
  <si>
    <t>Verdandi - City</t>
  </si>
  <si>
    <t>Omgång 14 15/7</t>
  </si>
  <si>
    <t>Östertälje - Standard</t>
  </si>
  <si>
    <t>Ålberga - Standard</t>
  </si>
  <si>
    <t>City - Östertälje</t>
  </si>
  <si>
    <t>Össtertälje - Södertälje</t>
  </si>
  <si>
    <t>KSK - Östertälje</t>
  </si>
  <si>
    <t>City - Verdandi</t>
  </si>
  <si>
    <t>Omgång 5 23/5</t>
  </si>
  <si>
    <t>Standard - Ålberga</t>
  </si>
  <si>
    <t>City - Standard</t>
  </si>
  <si>
    <t>Östertälje - City</t>
  </si>
  <si>
    <t>KSK - Ålberga</t>
  </si>
  <si>
    <t>Omgång 6 31/5</t>
  </si>
  <si>
    <t>Östertälje - Gnesta</t>
  </si>
  <si>
    <t>Omgång 7 6/6</t>
  </si>
  <si>
    <t>Omgång 18 10/9</t>
  </si>
  <si>
    <t>Standard - City</t>
  </si>
  <si>
    <t>Ålberga - KSK</t>
  </si>
  <si>
    <t>Ålberga - Östertälje</t>
  </si>
  <si>
    <t>Omgång 8 10/6</t>
  </si>
  <si>
    <t>Omgång 19 18/9</t>
  </si>
  <si>
    <t>Verdandi - Östertälje</t>
  </si>
  <si>
    <t>Omgång 20 25/9</t>
  </si>
  <si>
    <t>KSK - Södertälje</t>
  </si>
  <si>
    <t>Ålberga - Verdandi</t>
  </si>
  <si>
    <t>Östertälje - Verdandi</t>
  </si>
  <si>
    <t>Södertälje - KSK</t>
  </si>
  <si>
    <t>Verdandi - Ålberga</t>
  </si>
  <si>
    <t>1983 Div 4</t>
  </si>
  <si>
    <t>Flens Södra IK</t>
  </si>
  <si>
    <t>Viljan - City 28/6</t>
  </si>
  <si>
    <t>Malmköping - SFF 29/6</t>
  </si>
  <si>
    <t>Harg - Stallarholmen</t>
  </si>
  <si>
    <t>Flen - Harg</t>
  </si>
  <si>
    <t>Omgång 3 8/5</t>
  </si>
  <si>
    <t>City- Stallarholmen</t>
  </si>
  <si>
    <t>Trosa - Flen</t>
  </si>
  <si>
    <t>Viljan - Stallarholmen</t>
  </si>
  <si>
    <t>Omgång 15 14/8</t>
  </si>
  <si>
    <t>Viljan - SFF</t>
  </si>
  <si>
    <t>Stallarholmen - Trosa</t>
  </si>
  <si>
    <t>Stallarholmen - SFF</t>
  </si>
  <si>
    <t>Omgång 6 25/5</t>
  </si>
  <si>
    <t>Omgång 17 28/8</t>
  </si>
  <si>
    <t>Stallarholmen - Verdandi</t>
  </si>
  <si>
    <t>Flen - SFF</t>
  </si>
  <si>
    <t>Trosa - Stallarholmen</t>
  </si>
  <si>
    <t>SFF - Viljan</t>
  </si>
  <si>
    <t>Omgång 7 1/6</t>
  </si>
  <si>
    <t>Omgång 18 4/9</t>
  </si>
  <si>
    <t>SFF - Stallarholmen</t>
  </si>
  <si>
    <t>Omgång 19 11/9</t>
  </si>
  <si>
    <t>Verdandi - Stallarholmen</t>
  </si>
  <si>
    <t>SFF - Flen</t>
  </si>
  <si>
    <t>Omgång 20 18/9</t>
  </si>
  <si>
    <t>Omgång 21 25/9</t>
  </si>
  <si>
    <t xml:space="preserve">City - Broby </t>
  </si>
  <si>
    <t>Flen - Trosa</t>
  </si>
  <si>
    <t>Stallarholmen - Viljan</t>
  </si>
  <si>
    <t>Omgång 22 2/10</t>
  </si>
  <si>
    <t>SFF - Malmköping</t>
  </si>
  <si>
    <t xml:space="preserve">Flen - Stallarholmen </t>
  </si>
  <si>
    <t>Stallarholmen - Harg</t>
  </si>
  <si>
    <t xml:space="preserve">1984 Div 4 </t>
  </si>
  <si>
    <t>Omgång 12 6/8</t>
  </si>
  <si>
    <t>Östertälje - Tunafors</t>
  </si>
  <si>
    <t xml:space="preserve">Harg - Viljan </t>
  </si>
  <si>
    <t>Omgång 3 6/5</t>
  </si>
  <si>
    <t>Omgång 14 16/8</t>
  </si>
  <si>
    <t>Broby - Gnesta 4/5</t>
  </si>
  <si>
    <t>Östertälje - Harg</t>
  </si>
  <si>
    <t>Malmköping - Oxelösund 4/5</t>
  </si>
  <si>
    <t>Tunafors - Värmbol 4/5</t>
  </si>
  <si>
    <t>Södertälje - Stallarholmen</t>
  </si>
  <si>
    <t>Harg - Östertälje</t>
  </si>
  <si>
    <t>Stallarholmen - Södertälje</t>
  </si>
  <si>
    <t>Omgång 4 13/5</t>
  </si>
  <si>
    <t>Omgång 15 19/8</t>
  </si>
  <si>
    <t>Östertälje - Stallarholmen</t>
  </si>
  <si>
    <t>Omgång 16 26/8</t>
  </si>
  <si>
    <t>Stallaholmen - Malmköping</t>
  </si>
  <si>
    <t>Omgång 17 2/9</t>
  </si>
  <si>
    <t>Standard - Broby 24/5</t>
  </si>
  <si>
    <t>Stallarholmen - Östertälje</t>
  </si>
  <si>
    <t>Stallarholmen - Tunafors</t>
  </si>
  <si>
    <t>Oxelösund - Tunafors 6/8</t>
  </si>
  <si>
    <t>Omgång 7 3/6</t>
  </si>
  <si>
    <t>Södertälje - Harg</t>
  </si>
  <si>
    <t>Standard - Stallarholmen</t>
  </si>
  <si>
    <t>Oxelösund - Östertälje</t>
  </si>
  <si>
    <t>Stallarholmen - Standard</t>
  </si>
  <si>
    <t>Östertälje - Oxelösund</t>
  </si>
  <si>
    <t>Harg - Södertälje</t>
  </si>
  <si>
    <t>Södertälje - Gnesta 12/6</t>
  </si>
  <si>
    <t>Tunafors - Stallarholmen</t>
  </si>
  <si>
    <t>Omgång 10 17/6</t>
  </si>
  <si>
    <t>Tunafors - Östertälje</t>
  </si>
  <si>
    <t>Omgång 11 19/6</t>
  </si>
  <si>
    <t xml:space="preserve">1985 Div 4 </t>
  </si>
  <si>
    <t xml:space="preserve"> Södra FF</t>
  </si>
  <si>
    <t>Södra - Standard</t>
  </si>
  <si>
    <t>Assyriska - Södertälje</t>
  </si>
  <si>
    <t>Södertälje - Södra</t>
  </si>
  <si>
    <t>Assyriska - Standard</t>
  </si>
  <si>
    <t>Södra - Södertälje</t>
  </si>
  <si>
    <t>Standard - Assyriska</t>
  </si>
  <si>
    <t>Södertälje - Assyriska</t>
  </si>
  <si>
    <t>Standard - Södra</t>
  </si>
  <si>
    <t xml:space="preserve">Omgång 22 5/10 </t>
  </si>
  <si>
    <t>FF Södertälje</t>
  </si>
  <si>
    <t xml:space="preserve">1988 Div 4 </t>
  </si>
  <si>
    <t xml:space="preserve">Malmköpings IF </t>
  </si>
  <si>
    <t xml:space="preserve">BK Sport   </t>
  </si>
  <si>
    <t xml:space="preserve">Gnesta FF  </t>
  </si>
  <si>
    <t xml:space="preserve">Broby/Bettna FC    </t>
  </si>
  <si>
    <t xml:space="preserve">Hälleforsnäs IF   </t>
  </si>
  <si>
    <t>Tunafors SK*</t>
  </si>
  <si>
    <t>* = Herrverksamheten lades ner efter säsongen.</t>
  </si>
  <si>
    <t xml:space="preserve">1989 Div 4 </t>
  </si>
  <si>
    <t xml:space="preserve">1990 Div 4 </t>
  </si>
  <si>
    <t xml:space="preserve">1991 Div 4 </t>
  </si>
  <si>
    <t>Härad IF</t>
  </si>
  <si>
    <t>1992 Div 4 Våren</t>
  </si>
  <si>
    <t>Jäders IF</t>
  </si>
  <si>
    <t>1992 VÅREN</t>
  </si>
  <si>
    <t>Björkvik - Södra</t>
  </si>
  <si>
    <t>Sport - Jäder</t>
  </si>
  <si>
    <t>Hälleforsnäs - Vagnhärad 8/6</t>
  </si>
  <si>
    <t>Gnesta - Katrineholm</t>
  </si>
  <si>
    <t>Jäder - Viljan</t>
  </si>
  <si>
    <t>Oxelösund - Björkvik</t>
  </si>
  <si>
    <t>Södra - Trosa</t>
  </si>
  <si>
    <t>Vagnhärad - Sport</t>
  </si>
  <si>
    <t>Omgång 3 3/5</t>
  </si>
  <si>
    <t>Jäder - Oxelösund</t>
  </si>
  <si>
    <t>Katrineholm - Södra</t>
  </si>
  <si>
    <t>Trosa - Björkvik</t>
  </si>
  <si>
    <t>Gnesta - Sport</t>
  </si>
  <si>
    <t>Vagnhärad - Jäder</t>
  </si>
  <si>
    <t>Björkvik - Katrineholm</t>
  </si>
  <si>
    <t>Omgång 5 13/5</t>
  </si>
  <si>
    <t>Jäder - Malmköping</t>
  </si>
  <si>
    <t>Sport - Södra</t>
  </si>
  <si>
    <t>Omgång 6 17/5</t>
  </si>
  <si>
    <t>Björkvik - Sport</t>
  </si>
  <si>
    <t>Gnesta - Jäder</t>
  </si>
  <si>
    <t>Trosa - Hälleforsnäs</t>
  </si>
  <si>
    <t>Södra - Viljan 18/5</t>
  </si>
  <si>
    <t>Omgång 7 24/5</t>
  </si>
  <si>
    <t>Jäder - Södra</t>
  </si>
  <si>
    <t>Omgång 8 31/5</t>
  </si>
  <si>
    <t>Björkvik - Jäder</t>
  </si>
  <si>
    <t>Omgång 9 3/6</t>
  </si>
  <si>
    <t>Jäder - Trosa</t>
  </si>
  <si>
    <t>Sport - Hälleforsnäs</t>
  </si>
  <si>
    <t>Vagnhärad - Björkvik</t>
  </si>
  <si>
    <t>Gnesta - Oxelösund 4/6</t>
  </si>
  <si>
    <t>Viljan - Katrineholm 4/6</t>
  </si>
  <si>
    <t>Omgång 10 11/6</t>
  </si>
  <si>
    <t>Björkvik - Malmköping</t>
  </si>
  <si>
    <t>Katrineholm - Jäder</t>
  </si>
  <si>
    <t>Oxelösund - Sport</t>
  </si>
  <si>
    <t>Trosa - Vagnhärad</t>
  </si>
  <si>
    <t>Omgång 11 16/6</t>
  </si>
  <si>
    <t>Gnesta - Björkvik</t>
  </si>
  <si>
    <t>Jäder - Hälleforsnäs</t>
  </si>
  <si>
    <t>Vagnhärad - Katrineholm</t>
  </si>
  <si>
    <t>1992 Elitfyran Hösten</t>
  </si>
  <si>
    <t>1992 HÖSTEN</t>
  </si>
  <si>
    <t>(11)</t>
  </si>
  <si>
    <t>(8)</t>
  </si>
  <si>
    <t>(10)</t>
  </si>
  <si>
    <t>(12)</t>
  </si>
  <si>
    <t>(7)</t>
  </si>
  <si>
    <t>(9)</t>
  </si>
  <si>
    <t xml:space="preserve">1992 Kvalfyran Hösten </t>
  </si>
  <si>
    <t>Omgång 1 26/4</t>
  </si>
  <si>
    <t>Omgång 12 2/8</t>
  </si>
  <si>
    <t>Södra - Björkvik</t>
  </si>
  <si>
    <t>KAIK - Viljan 12/8</t>
  </si>
  <si>
    <t>Östermalm - Södra</t>
  </si>
  <si>
    <t>Omgång 13 8/8</t>
  </si>
  <si>
    <t>Viljan - Södra</t>
  </si>
  <si>
    <t>Södra - KAIK 6/8</t>
  </si>
  <si>
    <t>KSK - Sport 6/8</t>
  </si>
  <si>
    <t>Sport - Oxelösund</t>
  </si>
  <si>
    <t>Östermalm - Björkvik 6/8</t>
  </si>
  <si>
    <t>Harg - Sport</t>
  </si>
  <si>
    <t>Sport - Gnesta</t>
  </si>
  <si>
    <t>Viljan - Björkvik 8/5</t>
  </si>
  <si>
    <t>Sport - KAIK</t>
  </si>
  <si>
    <t>Björkvik - Oxelösund</t>
  </si>
  <si>
    <t>Hälleforsnäs - Sport</t>
  </si>
  <si>
    <t>Omgång 5 14/5</t>
  </si>
  <si>
    <t>Södra - KSK</t>
  </si>
  <si>
    <t>Östermalm - Sport</t>
  </si>
  <si>
    <t>KAIK - Malmköping</t>
  </si>
  <si>
    <t>Oxelösund - Östermalm 29/8</t>
  </si>
  <si>
    <t>Hälleforsnäs - Björkvik 16/5</t>
  </si>
  <si>
    <t>Harg - KAIK 29/8</t>
  </si>
  <si>
    <t>Viljan - Gnesta 16/5</t>
  </si>
  <si>
    <t>Björkvik - Gnesta 29/8</t>
  </si>
  <si>
    <t>Omgång 17 4/9</t>
  </si>
  <si>
    <t>Södra - Sport 3/9</t>
  </si>
  <si>
    <t>Malmköping- Östermalm</t>
  </si>
  <si>
    <t>Omgång 18 11/9</t>
  </si>
  <si>
    <t>Hälleforsnäs - KSK 27/5</t>
  </si>
  <si>
    <t>KSK - Södra</t>
  </si>
  <si>
    <t>Viljan - Sport 31/5</t>
  </si>
  <si>
    <t>Sport - Östermalm</t>
  </si>
  <si>
    <t>KAIK - Sport</t>
  </si>
  <si>
    <t>Björkvik - KAIK</t>
  </si>
  <si>
    <t>Harg - Östermalm 8/6</t>
  </si>
  <si>
    <t>Omgång 9 11/6</t>
  </si>
  <si>
    <t>Sport - Harg</t>
  </si>
  <si>
    <t>Hälleforsnäs - Malmköping 13/6</t>
  </si>
  <si>
    <t>Viljan - Oxelösund 13/6</t>
  </si>
  <si>
    <t>Omgång 21 2/10</t>
  </si>
  <si>
    <t>KAIK - Södra 18/6</t>
  </si>
  <si>
    <t>Malmköping - Gnesta 18/6</t>
  </si>
  <si>
    <t>Sport - KSK 18/6</t>
  </si>
  <si>
    <t>Malmköping - Björkvik</t>
  </si>
  <si>
    <t>Södra - Viljan</t>
  </si>
  <si>
    <t>Omgång 22 9/10</t>
  </si>
  <si>
    <t>Södra - Östermalm</t>
  </si>
  <si>
    <t>Sport - Björkvik</t>
  </si>
  <si>
    <t>1993 Div 4</t>
  </si>
  <si>
    <t>1994 Div 4</t>
  </si>
  <si>
    <t>Värmbols FC</t>
  </si>
  <si>
    <t>Ericsbergs GIF</t>
  </si>
  <si>
    <t xml:space="preserve">Södra - Gnesta </t>
  </si>
  <si>
    <t>Oxelösund - Ericsberg 27/6</t>
  </si>
  <si>
    <t>Björkvik - Ericsberg</t>
  </si>
  <si>
    <t>Katrineholm - Södra 29/6</t>
  </si>
  <si>
    <t>Katrineholm - Enhörna</t>
  </si>
  <si>
    <t>Gnesta - Värmbol 29/6</t>
  </si>
  <si>
    <t>Mariefred - Malmköping 29/6</t>
  </si>
  <si>
    <t>Björkvik - Harg 29/6</t>
  </si>
  <si>
    <t>Hälleforsnäs - Enhörna 29/6</t>
  </si>
  <si>
    <t>Enhörna - Björkvik</t>
  </si>
  <si>
    <t>Ericsberg - Hälleforsnäs</t>
  </si>
  <si>
    <t>Ericsberg - Mariefred</t>
  </si>
  <si>
    <t>Gnesta - Mariefed</t>
  </si>
  <si>
    <t>Enhörna - Södra</t>
  </si>
  <si>
    <t>Katrineholm - Gnesta</t>
  </si>
  <si>
    <t>Värmbol - Ericsberg</t>
  </si>
  <si>
    <t>Björkvik - Värmbol</t>
  </si>
  <si>
    <t>Enhörna - Gnesta</t>
  </si>
  <si>
    <t>Katrineholm - Ericsberg</t>
  </si>
  <si>
    <t>Oxelösund - Enhörna</t>
  </si>
  <si>
    <t>Hälleforsnäs- Malmköping</t>
  </si>
  <si>
    <t>Oxelösund - Mariefred</t>
  </si>
  <si>
    <t>Mariefred - Harg</t>
  </si>
  <si>
    <t>Ericsberg - Malmköping</t>
  </si>
  <si>
    <t>Mariefred - Björkvik</t>
  </si>
  <si>
    <t>Katrineholm - Björkvik</t>
  </si>
  <si>
    <t>Ericsberg - Södra</t>
  </si>
  <si>
    <t>Enhörna - Mariefred</t>
  </si>
  <si>
    <t>Harg - Enhörna</t>
  </si>
  <si>
    <t>Katrineholm - Värmbol 19/5</t>
  </si>
  <si>
    <t>Mariefred - Södra</t>
  </si>
  <si>
    <t>Gnesta - Ericsberg</t>
  </si>
  <si>
    <t>Enhörna - Ericsberg</t>
  </si>
  <si>
    <t>Värmbol - Enhörna</t>
  </si>
  <si>
    <t>Hälleforsnäs - Mariefred</t>
  </si>
  <si>
    <t>Omgång 6 28/5</t>
  </si>
  <si>
    <t>Mariefred - Katrineholm</t>
  </si>
  <si>
    <t>Katrineholm - Mariefred</t>
  </si>
  <si>
    <t>Malmköping - Enhörna</t>
  </si>
  <si>
    <t>Enhörna - Malmköping</t>
  </si>
  <si>
    <t>Ericsberg - Harg</t>
  </si>
  <si>
    <t>Harg - Ericsberg</t>
  </si>
  <si>
    <t>Björkvik - Gnesta</t>
  </si>
  <si>
    <t>Södra - Mariefred</t>
  </si>
  <si>
    <t>Katrineholm - Oxleösund</t>
  </si>
  <si>
    <t>Mariefred - Hälleforsnäs</t>
  </si>
  <si>
    <t>Ericsberg - Gnesta</t>
  </si>
  <si>
    <t>Enhörna - Värmbol</t>
  </si>
  <si>
    <t>Ericsberg - Enhörna</t>
  </si>
  <si>
    <t>Björkvik - Mariefred</t>
  </si>
  <si>
    <t>Oxelösund - Södra 8/6</t>
  </si>
  <si>
    <t>Malmköping - Ericsberg 15/6</t>
  </si>
  <si>
    <t>Södra - Ericsberg</t>
  </si>
  <si>
    <t>Gnesta - Hälleforsnäs 15/6</t>
  </si>
  <si>
    <t>Enhörna - Harg</t>
  </si>
  <si>
    <t>Mariefred - Enhörna</t>
  </si>
  <si>
    <t>Katrineholm - Hälleforsnäs 8/6</t>
  </si>
  <si>
    <t>Ericsberg - Katrineholm</t>
  </si>
  <si>
    <t>Södra - Björkviik</t>
  </si>
  <si>
    <t>Harg - Mariefred</t>
  </si>
  <si>
    <t>Värmbol - Björkvik</t>
  </si>
  <si>
    <t>Enhörna - Oxelösund</t>
  </si>
  <si>
    <t>Mariefred - Oxelösund</t>
  </si>
  <si>
    <t>Ericsberg - Värmbol</t>
  </si>
  <si>
    <t>Gnesta - Enhörna</t>
  </si>
  <si>
    <t>Björkvik - Enhörna</t>
  </si>
  <si>
    <t>Mariefred - Ericsberg</t>
  </si>
  <si>
    <t>Hälleforsnäs - Ericsberg</t>
  </si>
  <si>
    <t>Södra - Enhörna</t>
  </si>
  <si>
    <t>Mariefred - Gnesta</t>
  </si>
  <si>
    <t>Omgång 22 1/10</t>
  </si>
  <si>
    <t>Södra - Katrineholm</t>
  </si>
  <si>
    <t>Enhörna - Katrineholm</t>
  </si>
  <si>
    <t>Malmköping - Mariefred</t>
  </si>
  <si>
    <t>Ericsberg - Oxelösund</t>
  </si>
  <si>
    <t>Ericsberg - Björkvik</t>
  </si>
  <si>
    <t>Enhörna - Hälleforsnäs</t>
  </si>
  <si>
    <t xml:space="preserve">1995 Div 4 </t>
  </si>
  <si>
    <t>Stenkvista GIF</t>
  </si>
  <si>
    <t>Östertälje - Härad</t>
  </si>
  <si>
    <t>Oxelösund - Jäder</t>
  </si>
  <si>
    <t>Stenkvista - Hälleforsnäs</t>
  </si>
  <si>
    <t>Härad - Harg</t>
  </si>
  <si>
    <t>Stenkvista - Katrineholm</t>
  </si>
  <si>
    <t>Värmbol - Björkvik 10/5</t>
  </si>
  <si>
    <t>Ericsbeg - Jäder</t>
  </si>
  <si>
    <t xml:space="preserve">Omgång 2 </t>
  </si>
  <si>
    <t>Omgång 13 6/8</t>
  </si>
  <si>
    <t>Björkvik - Stenkvista</t>
  </si>
  <si>
    <t>Östertälje - Ericsberg</t>
  </si>
  <si>
    <t>Jäder - Östertälje</t>
  </si>
  <si>
    <t>Härad - Torshälla 10/5</t>
  </si>
  <si>
    <t>Oxelösund - Härad</t>
  </si>
  <si>
    <t>Jäder - Stenkvista</t>
  </si>
  <si>
    <t>§</t>
  </si>
  <si>
    <t>Ericsberg - Björkvik 5/5</t>
  </si>
  <si>
    <t>Östertälje - Katrineholm</t>
  </si>
  <si>
    <t>Stenkvista - Östertälje</t>
  </si>
  <si>
    <t>Stenkvista . Harg</t>
  </si>
  <si>
    <t>Härad - Björkvik</t>
  </si>
  <si>
    <t>Jäder - Härad</t>
  </si>
  <si>
    <t>Värmbol - Jäder</t>
  </si>
  <si>
    <t>Omgång 4 14/5</t>
  </si>
  <si>
    <t>Torshälla - Stenkvista</t>
  </si>
  <si>
    <t>Oxelösund - Stenkvista</t>
  </si>
  <si>
    <t>Hälleforsnäs - Östertälje</t>
  </si>
  <si>
    <t>Jäder - Torshälla</t>
  </si>
  <si>
    <t>Härad - Värmbol</t>
  </si>
  <si>
    <t>Ericsberg - Härad</t>
  </si>
  <si>
    <t>Jäder - Hälleforsnäs 16/5</t>
  </si>
  <si>
    <t>Östertälje - Björkvik</t>
  </si>
  <si>
    <t>Stenkvista - Ericsberg</t>
  </si>
  <si>
    <t>Ericsberg - Torshälla</t>
  </si>
  <si>
    <t>Härad - Hälleforsnäs</t>
  </si>
  <si>
    <t>Katrineholm - Härad</t>
  </si>
  <si>
    <t>Harg - Jäder</t>
  </si>
  <si>
    <t>Stenkvista - Värmbol</t>
  </si>
  <si>
    <t>Björkvik - Katrinneholm</t>
  </si>
  <si>
    <t>Stenkvista - Härad</t>
  </si>
  <si>
    <t>Jäder - Björkvik</t>
  </si>
  <si>
    <t>Härad - Stenkvista</t>
  </si>
  <si>
    <t>Omgång 7 27/5</t>
  </si>
  <si>
    <t>Ericsberg - Stenkvista 25/5</t>
  </si>
  <si>
    <t>Björkvik - Östertälje</t>
  </si>
  <si>
    <t>Östertälje - Torshälla 26/5</t>
  </si>
  <si>
    <t>Torshälla - Ericsberg</t>
  </si>
  <si>
    <t>Hälleforsnäs - Härad</t>
  </si>
  <si>
    <t>Värmbol - Stenkvista</t>
  </si>
  <si>
    <t>Jäder - Harg</t>
  </si>
  <si>
    <t>Härad - Katrineholm</t>
  </si>
  <si>
    <t>Katrineholm - Björkvik 28/5</t>
  </si>
  <si>
    <t>Hälleforsnäs- Jäder</t>
  </si>
  <si>
    <t>Omgång 19 10/9</t>
  </si>
  <si>
    <t>Stenkvista - Torshälla</t>
  </si>
  <si>
    <t>Härad - Ericsberg</t>
  </si>
  <si>
    <t>Östertälje - Hälleforsnäs</t>
  </si>
  <si>
    <t>Stenkvista - Oxelösund</t>
  </si>
  <si>
    <t>Jäder - Katrineholm</t>
  </si>
  <si>
    <t>Torshälla - Jäder</t>
  </si>
  <si>
    <t>Värmbol - Härad</t>
  </si>
  <si>
    <t>Omgång 20 17/9</t>
  </si>
  <si>
    <t>Oxelösund - Ericsberg</t>
  </si>
  <si>
    <t>Katrineholm - Östertälje</t>
  </si>
  <si>
    <t>Östertälje - Stenkvista</t>
  </si>
  <si>
    <t>Harg - Stenkvista</t>
  </si>
  <si>
    <t>Jäder - Värmbol</t>
  </si>
  <si>
    <t>Björkvik - Härad</t>
  </si>
  <si>
    <t>Härad - Jäder</t>
  </si>
  <si>
    <t>Omgång 21 24/9</t>
  </si>
  <si>
    <t>Stenkvista - Jäder</t>
  </si>
  <si>
    <t>Stenkvista - Björkvik</t>
  </si>
  <si>
    <t>Härad - Oxelösund</t>
  </si>
  <si>
    <t>Östertälje - Jäder</t>
  </si>
  <si>
    <t>Ericsberg - Östertälje</t>
  </si>
  <si>
    <t>Torshälla - Härad</t>
  </si>
  <si>
    <t>Härad - Östertälje</t>
  </si>
  <si>
    <t>Harg - Härad</t>
  </si>
  <si>
    <t>Hälleforsnäs - Stenkvista</t>
  </si>
  <si>
    <t>Katrineholm - Stenkvista</t>
  </si>
  <si>
    <t>Jäder - Ericsberg</t>
  </si>
  <si>
    <t>Elitfyran</t>
  </si>
  <si>
    <t>Kvalfyran</t>
  </si>
  <si>
    <t>Div 5</t>
  </si>
  <si>
    <t xml:space="preserve">1996 Div 4 </t>
  </si>
  <si>
    <t>Björkviks IF*</t>
  </si>
  <si>
    <t>Omgång 12 4/8</t>
  </si>
  <si>
    <t>Enhörna - Östertälje</t>
  </si>
  <si>
    <t>Skogstorp - Jäder</t>
  </si>
  <si>
    <t>Södra - Torshälla</t>
  </si>
  <si>
    <t>Jäder - Enhörna</t>
  </si>
  <si>
    <t>Östertälje - Skogstorp</t>
  </si>
  <si>
    <t>Södra  - Björkvik</t>
  </si>
  <si>
    <t>Hälleforsnäs - Jäder</t>
  </si>
  <si>
    <t>Malmköping - Jäder</t>
  </si>
  <si>
    <t>Skogstorp - Södra</t>
  </si>
  <si>
    <t>* = Flyttades på egen begäran ner till division 7 efter säsongen. </t>
  </si>
  <si>
    <t>Enhörna - Skogstorp</t>
  </si>
  <si>
    <t>Södra - Östertälje</t>
  </si>
  <si>
    <t>Skogstorp - Enhörna</t>
  </si>
  <si>
    <t>Hälleforsnäs - Enhörna</t>
  </si>
  <si>
    <t>Östertälje - Södra</t>
  </si>
  <si>
    <t>Södra - Jäder</t>
  </si>
  <si>
    <t>Enhörna - Jäder</t>
  </si>
  <si>
    <t>Skogstorp - Östertälje</t>
  </si>
  <si>
    <t>Torshälla - Södra</t>
  </si>
  <si>
    <t>Jäder - Skogstorp</t>
  </si>
  <si>
    <t xml:space="preserve">1997 Div 4 </t>
  </si>
  <si>
    <t>Omgång 1 20/4</t>
  </si>
  <si>
    <t>Härad - Enhörna</t>
  </si>
  <si>
    <t>Södra - Katrineholm 25/6</t>
  </si>
  <si>
    <t>Jäder - Flen</t>
  </si>
  <si>
    <t>Hälleforsnäs . Malmköping</t>
  </si>
  <si>
    <t>Hälleforsnäs -Östertälje</t>
  </si>
  <si>
    <t>Östertälje - Flen</t>
  </si>
  <si>
    <t>Östermalm - Härad</t>
  </si>
  <si>
    <t>Södra - Östermalm 2/5</t>
  </si>
  <si>
    <t>Flen - Östermalm</t>
  </si>
  <si>
    <t>Härad - Södertälje</t>
  </si>
  <si>
    <t>Södertälje - Enhörna</t>
  </si>
  <si>
    <t>Östertälje - Enhörna</t>
  </si>
  <si>
    <t>Östermalm - Östertälje</t>
  </si>
  <si>
    <t>Enhörna -  Jäder</t>
  </si>
  <si>
    <t>Flen - Enhörna</t>
  </si>
  <si>
    <t>Härad - Södra</t>
  </si>
  <si>
    <t>Härad - Malmköping</t>
  </si>
  <si>
    <t>Södertälje - Katrinehom</t>
  </si>
  <si>
    <t>Jäder - Östermalm</t>
  </si>
  <si>
    <t>Södra - Härad</t>
  </si>
  <si>
    <t>Enhörna - Flen</t>
  </si>
  <si>
    <t>Härad - Flen</t>
  </si>
  <si>
    <t>Jäder - Södertälje</t>
  </si>
  <si>
    <t>Flen - Härad</t>
  </si>
  <si>
    <t>Södertälje - Jäder</t>
  </si>
  <si>
    <t>Östermalm - Enhörna</t>
  </si>
  <si>
    <t>Jäder- Härad</t>
  </si>
  <si>
    <t>Hälleforsnäs- Värmbol</t>
  </si>
  <si>
    <t>Enhörna - Södertälje</t>
  </si>
  <si>
    <t>Flen - Östertälje</t>
  </si>
  <si>
    <t>Hälleforsnäs- Härad</t>
  </si>
  <si>
    <t xml:space="preserve">1998 Div 4 </t>
  </si>
  <si>
    <t>New Mill FF</t>
  </si>
  <si>
    <t>KAIK - Enhörna</t>
  </si>
  <si>
    <t>Flen - New Mill</t>
  </si>
  <si>
    <t>New Mill - Nykvarn</t>
  </si>
  <si>
    <t>Östermalm - Jäder</t>
  </si>
  <si>
    <t>Jäder - KSK</t>
  </si>
  <si>
    <t>Enhörna - Vagnhärad</t>
  </si>
  <si>
    <t>KAIK - Vagnhärad</t>
  </si>
  <si>
    <t>New Mill - Östermalm</t>
  </si>
  <si>
    <t>KSK - New Mill</t>
  </si>
  <si>
    <t>Södra - Nylvarn</t>
  </si>
  <si>
    <t>Flen - Jäder</t>
  </si>
  <si>
    <t>KAIK - Jäder</t>
  </si>
  <si>
    <t>New - Mill - Södra</t>
  </si>
  <si>
    <t>Vagnhärad - New Mill</t>
  </si>
  <si>
    <t>Jäder - Nykvarn</t>
  </si>
  <si>
    <t>KSK - Vagnhärad</t>
  </si>
  <si>
    <t>New Mill - KAIK</t>
  </si>
  <si>
    <t>Malmköping - New Mill</t>
  </si>
  <si>
    <t>Enhörna - Nykvarn</t>
  </si>
  <si>
    <t>New Mill - Jäder</t>
  </si>
  <si>
    <t>New Mill - Värmbol</t>
  </si>
  <si>
    <t>Nykvarn - Enhörna</t>
  </si>
  <si>
    <t>Jäder - New Mill</t>
  </si>
  <si>
    <t>Värmbol - New Mill</t>
  </si>
  <si>
    <t>Enhörna - KSK</t>
  </si>
  <si>
    <t>KAIK - Södra</t>
  </si>
  <si>
    <t>New Mill - Malmköping</t>
  </si>
  <si>
    <t>KAIK - New Mill</t>
  </si>
  <si>
    <t>Vagnhärad - KSK</t>
  </si>
  <si>
    <t>Nykvarn - Jäder</t>
  </si>
  <si>
    <t>Jäder - KAIK</t>
  </si>
  <si>
    <t>Södra - New Mill</t>
  </si>
  <si>
    <t>New Mill - Vagnhärad</t>
  </si>
  <si>
    <t>Enhörna - Östermalm</t>
  </si>
  <si>
    <t>Omgång 21 27/9</t>
  </si>
  <si>
    <t>KAIK - Nykvarn</t>
  </si>
  <si>
    <t>New Mill - KSK</t>
  </si>
  <si>
    <t>KSK - Jäder</t>
  </si>
  <si>
    <t>Vagnhärad - Enhörna</t>
  </si>
  <si>
    <t>Vagnhärad - KAIK</t>
  </si>
  <si>
    <t>Östermalm - New Mill</t>
  </si>
  <si>
    <t>Jäder - Vagnhärad</t>
  </si>
  <si>
    <t>Enhörna - KAIK</t>
  </si>
  <si>
    <t>New Mill - Flen</t>
  </si>
  <si>
    <t>New Mill - Enhörna</t>
  </si>
  <si>
    <t>Vagnhärad - Östermalm</t>
  </si>
  <si>
    <t>Omgång 12 24/6</t>
  </si>
  <si>
    <t>Enhörna - New Mill</t>
  </si>
  <si>
    <t>Östermalm - Vagnhärad</t>
  </si>
  <si>
    <t>1999 Div 4</t>
  </si>
  <si>
    <t>BK Sport - Katrineholms SK</t>
  </si>
  <si>
    <t>Gnesta FF - Katrineholms SK</t>
  </si>
  <si>
    <t>Värmbols FC - Nykvarns SK</t>
  </si>
  <si>
    <t>Värmbols FC - Malmköpings IF</t>
  </si>
  <si>
    <t>Katrineholms AIK - Vingåkers IF</t>
  </si>
  <si>
    <t>BK Sport - Nykvarns SK</t>
  </si>
  <si>
    <t>Malmköpings IF - Härad IF</t>
  </si>
  <si>
    <t>Härad IF - Triangelns IK</t>
  </si>
  <si>
    <t>New Mill - Triangelns IK</t>
  </si>
  <si>
    <t>New Mill - Vingåkers IF</t>
  </si>
  <si>
    <t>Gnesta FF - Enhörna IF</t>
  </si>
  <si>
    <t>Katrineholms AIK - Enhörna IF</t>
  </si>
  <si>
    <t>Omgång 229/4</t>
  </si>
  <si>
    <t>Härad IF - New Mill</t>
  </si>
  <si>
    <t>Nykvarns SK - Gnesta FF</t>
  </si>
  <si>
    <t>Vingåkers IF - Gnesta FF</t>
  </si>
  <si>
    <t>Värmbols FC - Härad IF</t>
  </si>
  <si>
    <t>Enhörna IF - New Mill</t>
  </si>
  <si>
    <t>Katrineholms SK - Värmbols FC</t>
  </si>
  <si>
    <t>Katrineholms SK - Katrineholms AIK</t>
  </si>
  <si>
    <t>Enhörna IF - BK Sport</t>
  </si>
  <si>
    <t>Vingåkers IF - Triangelns IK</t>
  </si>
  <si>
    <t>Triangelns IK - Katrineholms AIK</t>
  </si>
  <si>
    <t>Malmköpings IF - BK Sport</t>
  </si>
  <si>
    <t>Värmbols FC - Enhörna IF</t>
  </si>
  <si>
    <t>New Mill - Katrineholms SK</t>
  </si>
  <si>
    <t>BK Sport - Vingåkers IF</t>
  </si>
  <si>
    <t>Katrineholms AIK - Nykvarns SK</t>
  </si>
  <si>
    <t>Nykvarns SK - Härad IF</t>
  </si>
  <si>
    <t>Härad IF - Vingåkers IF</t>
  </si>
  <si>
    <t>Katrineholms AIK - New Mill</t>
  </si>
  <si>
    <t>Gnesta FF - Malmköpings IF</t>
  </si>
  <si>
    <t>Gnesta FF - Triangelns IK</t>
  </si>
  <si>
    <t>BK Sport - Värmbols FC</t>
  </si>
  <si>
    <t>Malmköpings IF - Katrineholms SK</t>
  </si>
  <si>
    <t>Triangelns IK - Enhörna IF</t>
  </si>
  <si>
    <t>New Mill - Gnesta FF</t>
  </si>
  <si>
    <t>Malmköpings IF - Katrineholms AIK</t>
  </si>
  <si>
    <t>Härad IF - Katrineholms AIK</t>
  </si>
  <si>
    <t>Nykvarns SK - New Mill</t>
  </si>
  <si>
    <t>Katrineholms SK - Nykvarns SK</t>
  </si>
  <si>
    <t>Värmbols FC - Gnesta FF</t>
  </si>
  <si>
    <t>Enhörna IF - Malmköpings IF</t>
  </si>
  <si>
    <t>Katrineholms SK - Triangelns IK</t>
  </si>
  <si>
    <t>Vingåkers IF - Värmbols FC</t>
  </si>
  <si>
    <t>Enhörna IF - Vingåkers IF</t>
  </si>
  <si>
    <t>Triangelns IK - BK Sport</t>
  </si>
  <si>
    <t>BK Sport - Härad IF</t>
  </si>
  <si>
    <t>Malmköpings IF - Vingåkers IF</t>
  </si>
  <si>
    <t>Gnesta FF - BK Sport</t>
  </si>
  <si>
    <t>Nykvarns SK - Enhörna IF</t>
  </si>
  <si>
    <t>New Mill - Malmköpings IF</t>
  </si>
  <si>
    <t>Katrineholms SK - Härad IF</t>
  </si>
  <si>
    <t>Vingåkers IF - Katrineholms SK</t>
  </si>
  <si>
    <t>Värmbols FC - Triangelns IK</t>
  </si>
  <si>
    <t>Gnesta FF - Katrineholms AIK</t>
  </si>
  <si>
    <t>Härad IF - Enhörna IF</t>
  </si>
  <si>
    <t>BK Sport - New Mill</t>
  </si>
  <si>
    <t>Katrineholms AIK - Värmbols FC</t>
  </si>
  <si>
    <t>Härad IF - Gnesta FF</t>
  </si>
  <si>
    <t>Gnesta FF - Härad IF</t>
  </si>
  <si>
    <t>Vingåkers IF - Nykvarns SK</t>
  </si>
  <si>
    <t>Katrineholms SK - Enhörna IF</t>
  </si>
  <si>
    <t>Enhörna IF - Katrineholms SK</t>
  </si>
  <si>
    <t>Värmbols FC - New Mill</t>
  </si>
  <si>
    <t>New Mill - Värmbols FC</t>
  </si>
  <si>
    <t>Nykvarns SK - Vingåkers IF</t>
  </si>
  <si>
    <t>Katrineholms AIK - BK Sport</t>
  </si>
  <si>
    <t>BK Sport - Katrineholms AIK</t>
  </si>
  <si>
    <t>Enhörna IF - Härad IF</t>
  </si>
  <si>
    <t>Vingåkers IF - Malmköpings IF</t>
  </si>
  <si>
    <t>Katrineholms AIK - Gnesta FF</t>
  </si>
  <si>
    <t>Katrineholms SK - Vingåkers IF</t>
  </si>
  <si>
    <t>Triangelns IK - Värmbols FC</t>
  </si>
  <si>
    <t>Malmköpings IF - New Mill</t>
  </si>
  <si>
    <t>Härad IF - Katrineholms SK</t>
  </si>
  <si>
    <t>BK Sport - Gnesta FF</t>
  </si>
  <si>
    <t>New Mill - BK Sport</t>
  </si>
  <si>
    <t>Värmbols FC - Katrineholms AIK</t>
  </si>
  <si>
    <t>Enhörna IF - Nykvarns SK</t>
  </si>
  <si>
    <t>Härad IF - BK Sport</t>
  </si>
  <si>
    <t>Malmköpings IF - Enhörna IF</t>
  </si>
  <si>
    <t>Vingåkers IF - Enhörna IF</t>
  </si>
  <si>
    <t>Nykvarns SK - Katrineholms SK</t>
  </si>
  <si>
    <t>Katrineholms AIK - Malmköpings IF</t>
  </si>
  <si>
    <t>Värmbols FC - Vingåkers IF</t>
  </si>
  <si>
    <t>Gnesta FF - Värmbols FC</t>
  </si>
  <si>
    <t>Katrineholms AIK - Härad IF</t>
  </si>
  <si>
    <t>Triangelns IK - Katrineholms SK</t>
  </si>
  <si>
    <t>Gnesta FF - New Mill</t>
  </si>
  <si>
    <t>New Mill - Nykvarns SK</t>
  </si>
  <si>
    <t>BK Sport - Triangelns IK</t>
  </si>
  <si>
    <t>Malmköpings IF - Gnesta FF</t>
  </si>
  <si>
    <t>Vingåkers IF - BK Sport</t>
  </si>
  <si>
    <t>Nykvarns SK - Katrineholms AIK</t>
  </si>
  <si>
    <t>Triangelns IK - Gnesta FF</t>
  </si>
  <si>
    <t>Katrineholms SK - New Mill</t>
  </si>
  <si>
    <t>Härad IF - Nykvarns SK</t>
  </si>
  <si>
    <t>Enhörna IF - Triangelns IK</t>
  </si>
  <si>
    <t>Katrineholms SK - Malmköpings IF</t>
  </si>
  <si>
    <t>Vingåkers IF - Härad IF</t>
  </si>
  <si>
    <t>Enhörna IF - Värmbols FC</t>
  </si>
  <si>
    <t>Värmbols FC - BK Sport</t>
  </si>
  <si>
    <t>New Mill - Katrineholms AIK</t>
  </si>
  <si>
    <t>Katrineholms AIK - Katrineholms SK</t>
  </si>
  <si>
    <t>Värmbols FC - Katrineholms SK</t>
  </si>
  <si>
    <t>Gnesta FF - Nykvarns SK</t>
  </si>
  <si>
    <t>BK Sport - Enhörna IF</t>
  </si>
  <si>
    <t>Härad IF - Värmbols FC</t>
  </si>
  <si>
    <t>Gnesta FF - Vingåkers IF</t>
  </si>
  <si>
    <t>Triangelns IK - Vingåkers IF</t>
  </si>
  <si>
    <t>New Mill - Härad IF</t>
  </si>
  <si>
    <t>New Mill - Enhörna IF</t>
  </si>
  <si>
    <t>BK Sport - Malmköpings IF</t>
  </si>
  <si>
    <t>Katrineholms AIK - Triangelns IK</t>
  </si>
  <si>
    <t>Enhörna IF - Katrineholms AIK</t>
  </si>
  <si>
    <t>Triangelns IK - New Mill</t>
  </si>
  <si>
    <t>Nykvarns SK - BK Sport</t>
  </si>
  <si>
    <t>Härad IF - Malmköpings IF</t>
  </si>
  <si>
    <t>Katrineholms SK - Gnesta FF</t>
  </si>
  <si>
    <t>Katrineholms SK - BK Sport</t>
  </si>
  <si>
    <t>Malmköpings IF - Värmbols FC</t>
  </si>
  <si>
    <t>Enhörna IF - Gnesta FF</t>
  </si>
  <si>
    <t>Vingåkers IF - New Mill</t>
  </si>
  <si>
    <t>Nykvarns SK - Värmbols FC</t>
  </si>
  <si>
    <t>Triangelns IK - Härad IF</t>
  </si>
  <si>
    <t>Vingåkers IF - Katrineholms AIK</t>
  </si>
  <si>
    <t>1998 Div 4</t>
  </si>
  <si>
    <t xml:space="preserve">2000 Div 4 </t>
  </si>
  <si>
    <t>Flens IF-Södra</t>
  </si>
  <si>
    <t>Östertelge BoIS</t>
  </si>
  <si>
    <t>Omgång 1 29/4</t>
  </si>
  <si>
    <t>Omgång 12 27/6</t>
  </si>
  <si>
    <t>Gnesta FF - FF Södertälje</t>
  </si>
  <si>
    <t>Flens IF - FF Södertälje</t>
  </si>
  <si>
    <t xml:space="preserve">Nykvarns SK - Runtuna IK </t>
  </si>
  <si>
    <t>Flens IF - Katrineholms AIK</t>
  </si>
  <si>
    <t>Katrineholms SK - Östertelge BoIS</t>
  </si>
  <si>
    <t>Oxelösunds IK - Vingåkers IF</t>
  </si>
  <si>
    <t>Oxelösunds IK - Östertelge BoIS</t>
  </si>
  <si>
    <t>BK Sport - Runtuna IK</t>
  </si>
  <si>
    <t>FF Södertälje - Nykvarns SK</t>
  </si>
  <si>
    <t>Runtuna IK - Flens IF</t>
  </si>
  <si>
    <t>Katrineholms AIK - Runtuna IK</t>
  </si>
  <si>
    <t>Östertelge BoIS - Vingåkers IF</t>
  </si>
  <si>
    <t>Östertelge BoIS - Gnesta FF</t>
  </si>
  <si>
    <t>Malmköpings IF - Flens IF</t>
  </si>
  <si>
    <t>Katrineholms SK - FF Södertälje</t>
  </si>
  <si>
    <t>Oxelösunds IK - BK Sport</t>
  </si>
  <si>
    <t>Flens IF - Östertelge BoIS</t>
  </si>
  <si>
    <t>Östertelge BoIS - BK Sport</t>
  </si>
  <si>
    <t>Flens IF - Nykvarns SK</t>
  </si>
  <si>
    <t>Gnesta FF - Runtuna IK</t>
  </si>
  <si>
    <t>Runtuna IK - FF Södertälje</t>
  </si>
  <si>
    <t>Oxelösunds IK - FF Södertälje</t>
  </si>
  <si>
    <t>Katrineholms SK - Oxelösunds IK</t>
  </si>
  <si>
    <t>Omgång 4 17/5</t>
  </si>
  <si>
    <t>Omgång 15 13/8</t>
  </si>
  <si>
    <t>Runtuna IK - Katrineholms SK</t>
  </si>
  <si>
    <t>Oxelösunds IK - Gnesta FF</t>
  </si>
  <si>
    <t>BK Sport - Flens IF</t>
  </si>
  <si>
    <t>Malmköpings IF - Östertelge BOIS</t>
  </si>
  <si>
    <t>FF Södertälje - Katrineholms AIK</t>
  </si>
  <si>
    <t>FF Södertälje - Vingåkers IF</t>
  </si>
  <si>
    <t>Östertelge BoIS - Nykvarns SK</t>
  </si>
  <si>
    <t>Katrineholms AIK - Oxelösunds IK</t>
  </si>
  <si>
    <t>Vingåkers IF - Flens IF</t>
  </si>
  <si>
    <t>Omgång 16 20/8</t>
  </si>
  <si>
    <t>Östertelge BoIS - FF Södertälje</t>
  </si>
  <si>
    <t>Gnesta FF - Flens IF</t>
  </si>
  <si>
    <t>Flens IF - Oxelösunds IK</t>
  </si>
  <si>
    <t>Runtuna IK - Östertelge BoIS</t>
  </si>
  <si>
    <t>BK Sport - FF Södertälje</t>
  </si>
  <si>
    <t>Omgång 17 27/8</t>
  </si>
  <si>
    <t>FF Södertälje - Malmköpings IF</t>
  </si>
  <si>
    <t>Runtuna IK - Vingåkers IF</t>
  </si>
  <si>
    <t>Malmköpings IF - FF Södertälje</t>
  </si>
  <si>
    <t>Katrineholms AIK - Östertelge BoIS</t>
  </si>
  <si>
    <t>Vingåkers IF - Runtuna IK</t>
  </si>
  <si>
    <t>Östertelge BoIS - Katrineholms AIK</t>
  </si>
  <si>
    <t>Flens IF - Katrineholms SK</t>
  </si>
  <si>
    <t>Katrineholms SK - Flens IF</t>
  </si>
  <si>
    <t>Omgång 18 3/9</t>
  </si>
  <si>
    <t>Östertelge BoIS - Runtuna IK</t>
  </si>
  <si>
    <t>Flens IF - Gnesta FF</t>
  </si>
  <si>
    <t>FF Södertälje - Östertelge BOIS</t>
  </si>
  <si>
    <t>FF Södertälje - BK Sport</t>
  </si>
  <si>
    <t>Oxelösunds IK - Flens IF</t>
  </si>
  <si>
    <t>Omgång 8 4/6</t>
  </si>
  <si>
    <t>Omgång 19 9/9</t>
  </si>
  <si>
    <t>Gnesta FF - Oxelösunds IK</t>
  </si>
  <si>
    <t>Östertelge BOIS - Malmköpings IF</t>
  </si>
  <si>
    <t>Flens IF - BK Sport</t>
  </si>
  <si>
    <t>Nykvarns SK - Östertelge BoIS</t>
  </si>
  <si>
    <t xml:space="preserve">Gnesta FF - Nykvarns SK </t>
  </si>
  <si>
    <t>Vingåkers IF - FF Södertälje</t>
  </si>
  <si>
    <t>Katrineholms AIK - FF Södertälje</t>
  </si>
  <si>
    <t>Oxelösunds IK - Katrineholms AIK</t>
  </si>
  <si>
    <t>Flens IF - Vingåkers IF</t>
  </si>
  <si>
    <t>Katrineholms SK - Runtuna IK</t>
  </si>
  <si>
    <t>Omgång 20 16/9</t>
  </si>
  <si>
    <t>Runtuna IK - Gnesta FF</t>
  </si>
  <si>
    <t>Östertelge BoIS - Flens IF</t>
  </si>
  <si>
    <t>FF Södertälje - Runtuna IK</t>
  </si>
  <si>
    <t>BK Sport - Östertelge BOIS</t>
  </si>
  <si>
    <t>Oxelösunds IK - Katrineholms SK</t>
  </si>
  <si>
    <t>Nykvarns SK - Flens IF</t>
  </si>
  <si>
    <t>FF Södertälje - Oxelösunds IK</t>
  </si>
  <si>
    <t>Omgång 21 23/9</t>
  </si>
  <si>
    <t>Runtuna IK - Katrineholms AIK</t>
  </si>
  <si>
    <t>Vingåkers IF - Östertelge BOIS</t>
  </si>
  <si>
    <t>Gnesta FF - Östertelge BoIS</t>
  </si>
  <si>
    <t>Flens IF - Malmköpings IF</t>
  </si>
  <si>
    <t>Nykvarns SK - FF Södertälje</t>
  </si>
  <si>
    <t>FF Södertälje - Katrineholms SK</t>
  </si>
  <si>
    <t>BK Sport - Oxelösunds IK</t>
  </si>
  <si>
    <t>Flens IF - Runtuna IK</t>
  </si>
  <si>
    <t xml:space="preserve">Omgång 11 </t>
  </si>
  <si>
    <t>Omgång 22 30/9</t>
  </si>
  <si>
    <t>FF Södertälje - Flens IF</t>
  </si>
  <si>
    <t>Östertelge BoIS - Katrineholms SK</t>
  </si>
  <si>
    <t>Östertelge BOIS - Oxelösunds IK</t>
  </si>
  <si>
    <t>Malmköping s IF- Katrineholms SK</t>
  </si>
  <si>
    <t>Vingåkers IF - Oxelösunds IK</t>
  </si>
  <si>
    <t>FF Södertälje - Gnesta FF</t>
  </si>
  <si>
    <t>Katrineholms AIK - Flens IF</t>
  </si>
  <si>
    <t>Runtuna IK - BK Sport</t>
  </si>
  <si>
    <t xml:space="preserve">2001 Div 4  </t>
  </si>
  <si>
    <t>Katrineholm - Nykvarn</t>
  </si>
  <si>
    <t>Härad - Skogstorp</t>
  </si>
  <si>
    <t>Skogstorp - Ennhörna</t>
  </si>
  <si>
    <t>Runtuna - Gnesta</t>
  </si>
  <si>
    <t>Runtuna - Vjngåker</t>
  </si>
  <si>
    <t>Sport - Nykvarn</t>
  </si>
  <si>
    <t>Sport - Oxelösund 27/4</t>
  </si>
  <si>
    <t xml:space="preserve">Omgång 13 </t>
  </si>
  <si>
    <t>Nykvarn - Runtuna</t>
  </si>
  <si>
    <t>Enhörna - Sport</t>
  </si>
  <si>
    <t>Gnesta - Härad</t>
  </si>
  <si>
    <t>Härad - Enhörna 30/6</t>
  </si>
  <si>
    <t>Flen - Runtuna 30/6</t>
  </si>
  <si>
    <t>Omgång 19 9/9 Skogstorp - Vingåker ändrat till 0-3 (3-1) Skogstorp använt ej kvalificerad spelare.</t>
  </si>
  <si>
    <t>Härad - Vingåker</t>
  </si>
  <si>
    <t>Sport - Gnesta 3/8</t>
  </si>
  <si>
    <t>Skogstorp - Runtuna</t>
  </si>
  <si>
    <t>Runtuna - Oxelösund</t>
  </si>
  <si>
    <t>Malmköping - Härad</t>
  </si>
  <si>
    <t>Skogstorp - Gnesta</t>
  </si>
  <si>
    <t>Katrineholm - Flen 5/8</t>
  </si>
  <si>
    <t>Gnesta - Oxelösund 10/8</t>
  </si>
  <si>
    <t>Härad - Runtuna</t>
  </si>
  <si>
    <t>Nykvarn - Härad</t>
  </si>
  <si>
    <t>Sport - Runtuna</t>
  </si>
  <si>
    <t>Flen - Sport</t>
  </si>
  <si>
    <t>Malmköping - Sport 17/5</t>
  </si>
  <si>
    <t>Sport - Skogstorp 17/8</t>
  </si>
  <si>
    <t>Enhörna - Vingåker</t>
  </si>
  <si>
    <t>Runtuna - Katrineholm</t>
  </si>
  <si>
    <t xml:space="preserve">Oxelösund - Flen </t>
  </si>
  <si>
    <t>Skogstorp - Nykvarn 24/5</t>
  </si>
  <si>
    <t>Runtuna - Malmköping</t>
  </si>
  <si>
    <t>Vingåker - Flen 12/6</t>
  </si>
  <si>
    <t>Katrineholm - Härad 19/8</t>
  </si>
  <si>
    <t>Sport - Härad 25/5</t>
  </si>
  <si>
    <t>Gnesta - Vingåker 24/8</t>
  </si>
  <si>
    <t xml:space="preserve">Katrineholm - Malmköping </t>
  </si>
  <si>
    <t>Härad - Sport 24/8</t>
  </si>
  <si>
    <t>Runtuna - Enhörna</t>
  </si>
  <si>
    <t>Enhörna - Runtuna</t>
  </si>
  <si>
    <t>Flen - Nykvarn 26/8</t>
  </si>
  <si>
    <t>Vingåker - Enhörna</t>
  </si>
  <si>
    <t>Katineholm - Runtuna 31/8</t>
  </si>
  <si>
    <t>Sport - Malmköping 31/8</t>
  </si>
  <si>
    <t>Nykvarn - Skogstorp 31/8</t>
  </si>
  <si>
    <t>Malmköping -Runtuna</t>
  </si>
  <si>
    <t>Flen - Vingåker 2/9</t>
  </si>
  <si>
    <t>Runtuna - Härad</t>
  </si>
  <si>
    <t>Runtuna - Sport 7/9</t>
  </si>
  <si>
    <t>Oxelösund - Gnesta 4/6</t>
  </si>
  <si>
    <t>Flen - Gnesta 8/9</t>
  </si>
  <si>
    <t>Enhörna - Malmköping 4/6</t>
  </si>
  <si>
    <t>Nykvarn - Vingåker 4/6</t>
  </si>
  <si>
    <t>Katrineholm - Skogstorp 5/6</t>
  </si>
  <si>
    <t>Sport - Flen 5/6</t>
  </si>
  <si>
    <t>Härad - Nykvarn</t>
  </si>
  <si>
    <t>Runtuna - Skogstorp 7/6</t>
  </si>
  <si>
    <t xml:space="preserve">Nykvarn - Malmköping </t>
  </si>
  <si>
    <t>Oxelösund - Runtuna</t>
  </si>
  <si>
    <t>Vingåker - Härad</t>
  </si>
  <si>
    <t>Gnesta - Skogstorp</t>
  </si>
  <si>
    <t>Vingåker - Oxelösund 10/6</t>
  </si>
  <si>
    <t>Sport - Vingåker 15/6</t>
  </si>
  <si>
    <t>Härad - Gnesta</t>
  </si>
  <si>
    <t>Enhörna - Härad</t>
  </si>
  <si>
    <t>Sport - Enhörna</t>
  </si>
  <si>
    <t>Runtuna - Nykvarn</t>
  </si>
  <si>
    <t>Runtuna - Flen</t>
  </si>
  <si>
    <t>Omgång 22 29/9</t>
  </si>
  <si>
    <t>Skogstorp - Härad</t>
  </si>
  <si>
    <t>Nykvarn - Katrineholm</t>
  </si>
  <si>
    <t>Gnesta - Runtuna</t>
  </si>
  <si>
    <t>Nykvarn - Sport</t>
  </si>
  <si>
    <t>Vingåker - Runtuna</t>
  </si>
  <si>
    <t xml:space="preserve">2002 Div 4 </t>
  </si>
  <si>
    <t xml:space="preserve">Enhörna IF - Vingåkers IF </t>
  </si>
  <si>
    <r>
      <rPr>
        <sz val="9"/>
        <rFont val="Calibri"/>
        <family val="2"/>
        <scheme val="minor"/>
      </rPr>
      <t xml:space="preserve">Oxelösunds IK - Enhörna IF </t>
    </r>
  </si>
  <si>
    <t>Oxelösunds IK - Skogstorps GIF</t>
  </si>
  <si>
    <r>
      <rPr>
        <sz val="9"/>
        <rFont val="Calibri"/>
        <family val="2"/>
        <scheme val="minor"/>
      </rPr>
      <t xml:space="preserve">Flens IF-Södra - Runtuna IK </t>
    </r>
  </si>
  <si>
    <r>
      <rPr>
        <sz val="9"/>
        <rFont val="Calibri"/>
        <family val="2"/>
        <scheme val="minor"/>
      </rPr>
      <t xml:space="preserve">Härad IF - Vagnhärads SK </t>
    </r>
  </si>
  <si>
    <r>
      <rPr>
        <sz val="9"/>
        <rFont val="Calibri"/>
        <family val="2"/>
        <scheme val="minor"/>
      </rPr>
      <t xml:space="preserve">Vingåkers IF - Hargs BK </t>
    </r>
  </si>
  <si>
    <t>Flens IF-Södra - Vagnhärads SK</t>
  </si>
  <si>
    <r>
      <rPr>
        <sz val="9"/>
        <rFont val="Calibri"/>
        <family val="2"/>
        <scheme val="minor"/>
      </rPr>
      <t xml:space="preserve">Gnesta FF - Skogstorps GoIF </t>
    </r>
  </si>
  <si>
    <t>Härad IF - Hargs BK</t>
  </si>
  <si>
    <r>
      <rPr>
        <sz val="9"/>
        <rFont val="Calibri"/>
        <family val="2"/>
        <scheme val="minor"/>
      </rPr>
      <t xml:space="preserve">Nykvarns SK - Triangelns IK </t>
    </r>
  </si>
  <si>
    <t>Omgång 13 3/8</t>
  </si>
  <si>
    <t>Hargs BK - Flens IF-Södra</t>
  </si>
  <si>
    <t>Enhörna IF - Gnesta FF 1/8</t>
  </si>
  <si>
    <t>Vagnhärads Sk - Nykvarns SK</t>
  </si>
  <si>
    <t>Oxelösunds IK - Vingåkers IF 2/8</t>
  </si>
  <si>
    <t>Vagnhärads SK - Hargs BK 2/8</t>
  </si>
  <si>
    <t>Runtuna IK - Gnesta FF 22/5</t>
  </si>
  <si>
    <r>
      <rPr>
        <sz val="9"/>
        <rFont val="Calibri"/>
        <family val="2"/>
        <scheme val="minor"/>
      </rPr>
      <t xml:space="preserve">Runtuna IK - Härad IF </t>
    </r>
  </si>
  <si>
    <t>Triangelns IK - Oxelösunds IK 22/5</t>
  </si>
  <si>
    <r>
      <rPr>
        <sz val="9"/>
        <rFont val="Calibri"/>
        <family val="2"/>
        <scheme val="minor"/>
      </rPr>
      <t xml:space="preserve">Triangelns IK - Flens IF-Södra </t>
    </r>
  </si>
  <si>
    <t>Skogstorps GIF - Enhörna IF 23/5</t>
  </si>
  <si>
    <r>
      <rPr>
        <sz val="9"/>
        <rFont val="Calibri"/>
        <family val="2"/>
        <scheme val="minor"/>
      </rPr>
      <t xml:space="preserve">Skogstorps GoIF - Nykvarns SK </t>
    </r>
  </si>
  <si>
    <t>Omgång 3 11/5</t>
  </si>
  <si>
    <t>Omgång 14 10/8</t>
  </si>
  <si>
    <t>Oxelösunds IK - Runtuna IK 10/5</t>
  </si>
  <si>
    <t>Gnesta FF - Oxelösunds IK8/8</t>
  </si>
  <si>
    <r>
      <rPr>
        <sz val="9"/>
        <rFont val="Calibri"/>
        <family val="2"/>
        <scheme val="minor"/>
      </rPr>
      <t xml:space="preserve">Enhörna IF - Triangelns IK </t>
    </r>
  </si>
  <si>
    <t>Härad IF - Triangelns IK 9/8</t>
  </si>
  <si>
    <r>
      <rPr>
        <sz val="9"/>
        <rFont val="Calibri"/>
        <family val="2"/>
        <scheme val="minor"/>
      </rPr>
      <t xml:space="preserve">Gnesta FF - Vagnhärads SK </t>
    </r>
  </si>
  <si>
    <t>Hargs BK - Runtuna IK 9/8</t>
  </si>
  <si>
    <r>
      <rPr>
        <sz val="9"/>
        <rFont val="Calibri"/>
        <family val="2"/>
        <scheme val="minor"/>
      </rPr>
      <t xml:space="preserve">Nykvarns SK - Hargs BK </t>
    </r>
  </si>
  <si>
    <r>
      <rPr>
        <sz val="9"/>
        <rFont val="Calibri"/>
        <family val="2"/>
        <scheme val="minor"/>
      </rPr>
      <t xml:space="preserve">Nykvarns SK - Enhörna IF </t>
    </r>
  </si>
  <si>
    <r>
      <rPr>
        <sz val="9"/>
        <rFont val="Calibri"/>
        <family val="2"/>
        <scheme val="minor"/>
      </rPr>
      <t xml:space="preserve">Flens IF-Södra - Härad IF </t>
    </r>
  </si>
  <si>
    <r>
      <rPr>
        <sz val="9"/>
        <rFont val="Calibri"/>
        <family val="2"/>
        <scheme val="minor"/>
      </rPr>
      <t xml:space="preserve">Flens IF-Södra - Skogstorps GoIF </t>
    </r>
  </si>
  <si>
    <r>
      <rPr>
        <sz val="9"/>
        <rFont val="Calibri"/>
        <family val="2"/>
        <scheme val="minor"/>
      </rPr>
      <t xml:space="preserve">Skogstorps GoIF - Vingåkers IF </t>
    </r>
  </si>
  <si>
    <r>
      <rPr>
        <sz val="9"/>
        <rFont val="Calibri"/>
        <family val="2"/>
        <scheme val="minor"/>
      </rPr>
      <t xml:space="preserve">Vingåkers IF - Vagnhärads SK </t>
    </r>
  </si>
  <si>
    <t>Omgång 4 15/6</t>
  </si>
  <si>
    <r>
      <rPr>
        <sz val="9"/>
        <rFont val="Calibri"/>
        <family val="2"/>
        <scheme val="minor"/>
      </rPr>
      <t xml:space="preserve">Härad IF - Nykvarns SK </t>
    </r>
  </si>
  <si>
    <r>
      <rPr>
        <sz val="9"/>
        <rFont val="Calibri"/>
        <family val="2"/>
        <scheme val="minor"/>
      </rPr>
      <t xml:space="preserve">Oxelösunds IK - Nykvarns SK </t>
    </r>
  </si>
  <si>
    <r>
      <rPr>
        <sz val="9"/>
        <rFont val="Calibri"/>
        <family val="2"/>
        <scheme val="minor"/>
      </rPr>
      <t xml:space="preserve">Hargs BK - Gnesta FF </t>
    </r>
  </si>
  <si>
    <r>
      <rPr>
        <sz val="9"/>
        <rFont val="Calibri"/>
        <family val="2"/>
        <scheme val="minor"/>
      </rPr>
      <t xml:space="preserve">Gnesta FF - Vingåkers IF </t>
    </r>
  </si>
  <si>
    <r>
      <rPr>
        <sz val="9"/>
        <rFont val="Calibri"/>
        <family val="2"/>
        <scheme val="minor"/>
      </rPr>
      <t xml:space="preserve">Vagnhärads SK - Oxelösunds IK </t>
    </r>
  </si>
  <si>
    <r>
      <rPr>
        <sz val="9"/>
        <rFont val="Calibri"/>
        <family val="2"/>
        <scheme val="minor"/>
      </rPr>
      <t xml:space="preserve">Runtuna IK - Vagnhärads SK </t>
    </r>
  </si>
  <si>
    <r>
      <rPr>
        <sz val="9"/>
        <rFont val="Calibri"/>
        <family val="2"/>
        <scheme val="minor"/>
      </rPr>
      <t xml:space="preserve">Runtuna IK - Enhörna IF </t>
    </r>
  </si>
  <si>
    <r>
      <rPr>
        <sz val="9"/>
        <rFont val="Calibri"/>
        <family val="2"/>
        <scheme val="minor"/>
      </rPr>
      <t xml:space="preserve">Triangelns IK - Hargs BK </t>
    </r>
  </si>
  <si>
    <r>
      <rPr>
        <sz val="9"/>
        <rFont val="Calibri"/>
        <family val="2"/>
        <scheme val="minor"/>
      </rPr>
      <t xml:space="preserve">Triangelns IK - Skogstorps GoIF </t>
    </r>
  </si>
  <si>
    <r>
      <rPr>
        <sz val="9"/>
        <rFont val="Calibri"/>
        <family val="2"/>
        <scheme val="minor"/>
      </rPr>
      <t xml:space="preserve">Skogstorps GoIF - Härad IF </t>
    </r>
  </si>
  <si>
    <r>
      <rPr>
        <sz val="9"/>
        <rFont val="Calibri"/>
        <family val="2"/>
        <scheme val="minor"/>
      </rPr>
      <t xml:space="preserve">Vingåkers IF - Flens IF-Södra </t>
    </r>
  </si>
  <si>
    <r>
      <rPr>
        <sz val="9"/>
        <rFont val="Calibri"/>
        <family val="2"/>
        <scheme val="minor"/>
      </rPr>
      <t xml:space="preserve">Enhörna IF - Flens IF-Södra </t>
    </r>
  </si>
  <si>
    <t>Runtuna IK - Vingåkers IF 18/5</t>
  </si>
  <si>
    <r>
      <rPr>
        <sz val="9"/>
        <rFont val="Calibri"/>
        <family val="2"/>
        <scheme val="minor"/>
      </rPr>
      <t xml:space="preserve">Nykvarns SK - Gnesta FF </t>
    </r>
  </si>
  <si>
    <r>
      <rPr>
        <sz val="9"/>
        <rFont val="Calibri"/>
        <family val="2"/>
        <scheme val="minor"/>
      </rPr>
      <t xml:space="preserve">Enhörna IF - Härad IF </t>
    </r>
  </si>
  <si>
    <r>
      <rPr>
        <sz val="9"/>
        <rFont val="Calibri"/>
        <family val="2"/>
        <scheme val="minor"/>
      </rPr>
      <t xml:space="preserve">Flens IF-Södra - Oxelösunds IK </t>
    </r>
  </si>
  <si>
    <r>
      <rPr>
        <sz val="9"/>
        <rFont val="Calibri"/>
        <family val="2"/>
        <scheme val="minor"/>
      </rPr>
      <t xml:space="preserve">Gnesta FF - Nykvarns SK </t>
    </r>
  </si>
  <si>
    <r>
      <rPr>
        <sz val="9"/>
        <rFont val="Calibri"/>
        <family val="2"/>
        <scheme val="minor"/>
      </rPr>
      <t xml:space="preserve">Härad IF - Enhörna IF </t>
    </r>
  </si>
  <si>
    <r>
      <rPr>
        <sz val="9"/>
        <rFont val="Calibri"/>
        <family val="2"/>
        <scheme val="minor"/>
      </rPr>
      <t xml:space="preserve">Skogstorps GoIF - Hargs BK </t>
    </r>
  </si>
  <si>
    <r>
      <rPr>
        <sz val="9"/>
        <rFont val="Calibri"/>
        <family val="2"/>
        <scheme val="minor"/>
      </rPr>
      <t xml:space="preserve">Hargs BK - Skogstorps GoIF </t>
    </r>
  </si>
  <si>
    <r>
      <rPr>
        <sz val="9"/>
        <rFont val="Calibri"/>
        <family val="2"/>
        <scheme val="minor"/>
      </rPr>
      <t xml:space="preserve">Oxelösunds IK - Flens IF-Södra </t>
    </r>
  </si>
  <si>
    <t>Vagnhärads SK - Triangelns IK 18/8</t>
  </si>
  <si>
    <r>
      <rPr>
        <sz val="9"/>
        <rFont val="Calibri"/>
        <family val="2"/>
        <scheme val="minor"/>
      </rPr>
      <t xml:space="preserve">Triangelns IK - Vagnhärads SK </t>
    </r>
  </si>
  <si>
    <t>Vingåkers IF - Runtuna IK 18/8</t>
  </si>
  <si>
    <t>Omgång 17 24/8</t>
  </si>
  <si>
    <r>
      <rPr>
        <sz val="9"/>
        <rFont val="Calibri"/>
        <family val="2"/>
        <scheme val="minor"/>
      </rPr>
      <t xml:space="preserve">Nykvarns SK - Oxelösunds IK </t>
    </r>
  </si>
  <si>
    <t>Triangelns IK - Runtuna IK 22/8</t>
  </si>
  <si>
    <r>
      <rPr>
        <sz val="9"/>
        <rFont val="Calibri"/>
        <family val="2"/>
        <scheme val="minor"/>
      </rPr>
      <t xml:space="preserve">Flens IF-Södra - Enhörna IF </t>
    </r>
  </si>
  <si>
    <r>
      <rPr>
        <sz val="9"/>
        <rFont val="Calibri"/>
        <family val="2"/>
        <scheme val="minor"/>
      </rPr>
      <t xml:space="preserve">Enhörna IF - Hargs BK </t>
    </r>
  </si>
  <si>
    <r>
      <rPr>
        <sz val="9"/>
        <rFont val="Calibri"/>
        <family val="2"/>
        <scheme val="minor"/>
      </rPr>
      <t xml:space="preserve">Hargs BK - Triangelns IK </t>
    </r>
  </si>
  <si>
    <r>
      <rPr>
        <sz val="9"/>
        <rFont val="Calibri"/>
        <family val="2"/>
        <scheme val="minor"/>
      </rPr>
      <t xml:space="preserve">Oxelösunds IK - Härad IF </t>
    </r>
  </si>
  <si>
    <r>
      <rPr>
        <sz val="9"/>
        <rFont val="Calibri"/>
        <family val="2"/>
        <scheme val="minor"/>
      </rPr>
      <t xml:space="preserve">Vingåkers IF - Gnesta FF </t>
    </r>
  </si>
  <si>
    <r>
      <rPr>
        <sz val="9"/>
        <rFont val="Calibri"/>
        <family val="2"/>
        <scheme val="minor"/>
      </rPr>
      <t xml:space="preserve">Gnesta FF - Flens IF-Södra </t>
    </r>
  </si>
  <si>
    <t>Härad IF - Skogstorps GoIF 26/5</t>
  </si>
  <si>
    <r>
      <rPr>
        <sz val="9"/>
        <rFont val="Calibri"/>
        <family val="2"/>
        <scheme val="minor"/>
      </rPr>
      <t xml:space="preserve">Nykvarns SK - Vingåkers IF </t>
    </r>
  </si>
  <si>
    <t>Vagnhärads SK - Runtuna IK 26/5</t>
  </si>
  <si>
    <r>
      <rPr>
        <sz val="9"/>
        <rFont val="Calibri"/>
        <family val="2"/>
        <scheme val="minor"/>
      </rPr>
      <t xml:space="preserve">Skogstorps GoIF - Vagnhärads SK </t>
    </r>
  </si>
  <si>
    <t>Omgång 18 31/8</t>
  </si>
  <si>
    <t>Oxelösunds IK - Hargs BK 30/5</t>
  </si>
  <si>
    <t>Vingåkers IF - Triangelns IK 30/8</t>
  </si>
  <si>
    <t>Gnesta FF - Härad IF 30/5</t>
  </si>
  <si>
    <t>Hargs BK - Oxelösunds IK 30/8</t>
  </si>
  <si>
    <t>Triangelns IK - Vingåkers IF 31/5</t>
  </si>
  <si>
    <r>
      <rPr>
        <sz val="9"/>
        <rFont val="Calibri"/>
        <family val="2"/>
        <scheme val="minor"/>
      </rPr>
      <t xml:space="preserve">Flens IF-Södra - Nykvarns SK </t>
    </r>
  </si>
  <si>
    <r>
      <rPr>
        <sz val="9"/>
        <rFont val="Calibri"/>
        <family val="2"/>
        <scheme val="minor"/>
      </rPr>
      <t xml:space="preserve">Enhörna IF - Vagnhärads SK </t>
    </r>
  </si>
  <si>
    <r>
      <rPr>
        <sz val="9"/>
        <rFont val="Calibri"/>
        <family val="2"/>
        <scheme val="minor"/>
      </rPr>
      <t xml:space="preserve">Härad IF - Gnesta FF </t>
    </r>
  </si>
  <si>
    <r>
      <rPr>
        <sz val="9"/>
        <rFont val="Calibri"/>
        <family val="2"/>
        <scheme val="minor"/>
      </rPr>
      <t xml:space="preserve">Nykvarns SK - Flens IF-Södra </t>
    </r>
  </si>
  <si>
    <r>
      <rPr>
        <sz val="9"/>
        <rFont val="Calibri"/>
        <family val="2"/>
        <scheme val="minor"/>
      </rPr>
      <t xml:space="preserve">Runtuna IK - Skogstorps GoIF </t>
    </r>
  </si>
  <si>
    <r>
      <rPr>
        <sz val="9"/>
        <rFont val="Calibri"/>
        <family val="2"/>
        <scheme val="minor"/>
      </rPr>
      <t xml:space="preserve">Skogstorps GoIF - Runtuna IK </t>
    </r>
  </si>
  <si>
    <t>Vagnhärads SK - Enhörna IF 1/9</t>
  </si>
  <si>
    <t>Omgång 19 7/9</t>
  </si>
  <si>
    <t>Vingåkers IF - Nykvarns SK 4/6</t>
  </si>
  <si>
    <r>
      <rPr>
        <sz val="9"/>
        <rFont val="Calibri"/>
        <family val="2"/>
        <scheme val="minor"/>
      </rPr>
      <t xml:space="preserve">Oxelösunds IK - Vagnhärads SK </t>
    </r>
  </si>
  <si>
    <r>
      <rPr>
        <sz val="9"/>
        <rFont val="Calibri"/>
        <family val="2"/>
        <scheme val="minor"/>
      </rPr>
      <t xml:space="preserve">Flens IF-Södra - Gnesta FF </t>
    </r>
  </si>
  <si>
    <r>
      <rPr>
        <sz val="9"/>
        <rFont val="Calibri"/>
        <family val="2"/>
        <scheme val="minor"/>
      </rPr>
      <t xml:space="preserve">Gnesta FF - Hargs BK </t>
    </r>
  </si>
  <si>
    <r>
      <rPr>
        <sz val="9"/>
        <rFont val="Calibri"/>
        <family val="2"/>
        <scheme val="minor"/>
      </rPr>
      <t xml:space="preserve">Härad IF - Oxelösunds IK </t>
    </r>
  </si>
  <si>
    <r>
      <rPr>
        <sz val="9"/>
        <rFont val="Calibri"/>
        <family val="2"/>
        <scheme val="minor"/>
      </rPr>
      <t xml:space="preserve">Enhörna IF - Runtuna IK </t>
    </r>
  </si>
  <si>
    <r>
      <rPr>
        <sz val="9"/>
        <rFont val="Calibri"/>
        <family val="2"/>
        <scheme val="minor"/>
      </rPr>
      <t xml:space="preserve">Hargs BK - Enhörna IF </t>
    </r>
  </si>
  <si>
    <t>Nykvarns SK - Härad IF 8/9</t>
  </si>
  <si>
    <r>
      <rPr>
        <sz val="9"/>
        <rFont val="Calibri"/>
        <family val="2"/>
        <scheme val="minor"/>
      </rPr>
      <t xml:space="preserve">Vagnhärads SK - Skogstorps GoIF </t>
    </r>
  </si>
  <si>
    <t>Flens IF-Södra - Vingåkers IF 8/9</t>
  </si>
  <si>
    <r>
      <rPr>
        <sz val="9"/>
        <rFont val="Calibri"/>
        <family val="2"/>
        <scheme val="minor"/>
      </rPr>
      <t xml:space="preserve">Runtuna IK - Triangelns IK </t>
    </r>
  </si>
  <si>
    <t xml:space="preserve">Skogstorps GoIF - Triangelns IK 8/9 </t>
  </si>
  <si>
    <t>Omgång 20 14/9</t>
  </si>
  <si>
    <r>
      <rPr>
        <sz val="9"/>
        <rFont val="Calibri"/>
        <family val="2"/>
        <scheme val="minor"/>
      </rPr>
      <t xml:space="preserve">Oxelösunds IK - Gnesta FF </t>
    </r>
  </si>
  <si>
    <r>
      <rPr>
        <sz val="9"/>
        <rFont val="Calibri"/>
        <family val="2"/>
        <scheme val="minor"/>
      </rPr>
      <t xml:space="preserve">Härad IF - Flens IF-Södra </t>
    </r>
  </si>
  <si>
    <r>
      <rPr>
        <sz val="9"/>
        <rFont val="Calibri"/>
        <family val="2"/>
        <scheme val="minor"/>
      </rPr>
      <t xml:space="preserve">Enhörna IF - Nykvarns SK </t>
    </r>
  </si>
  <si>
    <r>
      <rPr>
        <sz val="9"/>
        <rFont val="Calibri"/>
        <family val="2"/>
        <scheme val="minor"/>
      </rPr>
      <t xml:space="preserve">Hargs BK - Nykvarns SK </t>
    </r>
  </si>
  <si>
    <r>
      <rPr>
        <sz val="9"/>
        <rFont val="Calibri"/>
        <family val="2"/>
        <scheme val="minor"/>
      </rPr>
      <t xml:space="preserve">Runtuna IK - Hargs BK </t>
    </r>
  </si>
  <si>
    <r>
      <rPr>
        <sz val="9"/>
        <rFont val="Calibri"/>
        <family val="2"/>
        <scheme val="minor"/>
      </rPr>
      <t xml:space="preserve">Vagnhärads SK - Gnesta FF </t>
    </r>
  </si>
  <si>
    <r>
      <rPr>
        <sz val="9"/>
        <rFont val="Calibri"/>
        <family val="2"/>
        <scheme val="minor"/>
      </rPr>
      <t xml:space="preserve">Skogstorps GoIF - Flens IF-Södra </t>
    </r>
  </si>
  <si>
    <r>
      <rPr>
        <sz val="9"/>
        <rFont val="Calibri"/>
        <family val="2"/>
        <scheme val="minor"/>
      </rPr>
      <t xml:space="preserve">Runtuna IK - Oxelösunds IK </t>
    </r>
  </si>
  <si>
    <t>Vagnhärads SK - Vingåkers IF 9/6</t>
  </si>
  <si>
    <r>
      <rPr>
        <sz val="9"/>
        <rFont val="Calibri"/>
        <family val="2"/>
        <scheme val="minor"/>
      </rPr>
      <t xml:space="preserve">Triangelns IK - Enhörna IF </t>
    </r>
  </si>
  <si>
    <t>Triangelns IK - Härad IF 9/6</t>
  </si>
  <si>
    <r>
      <rPr>
        <sz val="9"/>
        <rFont val="Calibri"/>
        <family val="2"/>
        <scheme val="minor"/>
      </rPr>
      <t xml:space="preserve">Vingåkers IF - Skogstorps GoIF </t>
    </r>
  </si>
  <si>
    <t>Omgång 21 21/9</t>
  </si>
  <si>
    <t>Flens IF-Södra - Triangelns IK 14/6</t>
  </si>
  <si>
    <r>
      <rPr>
        <sz val="9"/>
        <rFont val="Calibri"/>
        <family val="2"/>
        <scheme val="minor"/>
      </rPr>
      <t xml:space="preserve">Oxelösunds IK - Triangelns IK </t>
    </r>
  </si>
  <si>
    <t>Hargs BK - Vagnhärads SK 14/6</t>
  </si>
  <si>
    <r>
      <rPr>
        <sz val="9"/>
        <rFont val="Calibri"/>
        <family val="2"/>
        <scheme val="minor"/>
      </rPr>
      <t xml:space="preserve">Gnesta FF - Runtuna IK </t>
    </r>
  </si>
  <si>
    <r>
      <rPr>
        <sz val="9"/>
        <rFont val="Calibri"/>
        <family val="2"/>
        <scheme val="minor"/>
      </rPr>
      <t xml:space="preserve">Gnesta FF - Enhörna IF </t>
    </r>
  </si>
  <si>
    <r>
      <rPr>
        <sz val="9"/>
        <rFont val="Calibri"/>
        <family val="2"/>
        <scheme val="minor"/>
      </rPr>
      <t xml:space="preserve">Nykvarns SK - Vagnhärads SK </t>
    </r>
  </si>
  <si>
    <r>
      <rPr>
        <sz val="9"/>
        <rFont val="Calibri"/>
        <family val="2"/>
        <scheme val="minor"/>
      </rPr>
      <t xml:space="preserve">Nykvarns SK - Skogstorps GoIF </t>
    </r>
  </si>
  <si>
    <r>
      <rPr>
        <sz val="9"/>
        <rFont val="Calibri"/>
        <family val="2"/>
        <scheme val="minor"/>
      </rPr>
      <t xml:space="preserve">Flens IF-Södra - Hargs BK </t>
    </r>
  </si>
  <si>
    <r>
      <rPr>
        <sz val="9"/>
        <rFont val="Calibri"/>
        <family val="2"/>
        <scheme val="minor"/>
      </rPr>
      <t xml:space="preserve">Härad IF - Runtuna IK </t>
    </r>
  </si>
  <si>
    <r>
      <rPr>
        <sz val="9"/>
        <rFont val="Calibri"/>
        <family val="2"/>
        <scheme val="minor"/>
      </rPr>
      <t xml:space="preserve">Härad IF - Vingåkers IF </t>
    </r>
  </si>
  <si>
    <t>Vingåkers IF - Oxelösunds IK 16/6</t>
  </si>
  <si>
    <r>
      <rPr>
        <sz val="9"/>
        <rFont val="Calibri"/>
        <family val="2"/>
        <scheme val="minor"/>
      </rPr>
      <t xml:space="preserve">Enhörna IF - Skogstorps GoIF </t>
    </r>
  </si>
  <si>
    <r>
      <rPr>
        <sz val="9"/>
        <rFont val="Calibri"/>
        <family val="2"/>
        <scheme val="minor"/>
      </rPr>
      <t xml:space="preserve">Enhörna IF - Oxelösunds IK </t>
    </r>
  </si>
  <si>
    <t>Hargs BK - Härad IF</t>
  </si>
  <si>
    <r>
      <rPr>
        <sz val="9"/>
        <rFont val="Calibri"/>
        <family val="2"/>
        <scheme val="minor"/>
      </rPr>
      <t xml:space="preserve">Hargs BK - Vingåkers IF </t>
    </r>
  </si>
  <si>
    <t>Vagnhärads SK - Flens IF-Södra</t>
  </si>
  <si>
    <r>
      <rPr>
        <sz val="9"/>
        <rFont val="Calibri"/>
        <family val="2"/>
        <scheme val="minor"/>
      </rPr>
      <t xml:space="preserve">Vagnhärads SK - Härad IF </t>
    </r>
  </si>
  <si>
    <r>
      <rPr>
        <sz val="9"/>
        <rFont val="Calibri"/>
        <family val="2"/>
        <scheme val="minor"/>
      </rPr>
      <t xml:space="preserve">Runtuna IK - Flens IF-Södra </t>
    </r>
  </si>
  <si>
    <r>
      <rPr>
        <sz val="9"/>
        <rFont val="Calibri"/>
        <family val="2"/>
        <scheme val="minor"/>
      </rPr>
      <t xml:space="preserve">Triangelns IK - Nykvarns SK </t>
    </r>
  </si>
  <si>
    <t>Skogstorps GIF - Oxelösunds IK</t>
  </si>
  <si>
    <r>
      <rPr>
        <sz val="9"/>
        <rFont val="Calibri"/>
        <family val="2"/>
        <scheme val="minor"/>
      </rPr>
      <t xml:space="preserve">Skogstorps GoIF - Gnesta FF </t>
    </r>
  </si>
  <si>
    <t>2003 Div 4</t>
  </si>
  <si>
    <t>Värmbol - Runtuna IK</t>
  </si>
  <si>
    <t>Skogstorp - Runtuna IK</t>
  </si>
  <si>
    <t>Sport - Vagnhärad</t>
  </si>
  <si>
    <t>Runtuna IK - Viljan</t>
  </si>
  <si>
    <t>Nykvarn - Harg</t>
  </si>
  <si>
    <t>Runtuna IK - Vingåker</t>
  </si>
  <si>
    <t>Runtuna IK - Nykvarn</t>
  </si>
  <si>
    <t>Vagnhärad - Runtuna IK</t>
  </si>
  <si>
    <t>Vagnhärad - Harg</t>
  </si>
  <si>
    <t>Gnesta - Runtuna IK</t>
  </si>
  <si>
    <t>Runtuna IK - Harg</t>
  </si>
  <si>
    <t>Runtuna IK - Oxelösund</t>
  </si>
  <si>
    <t>Vagnhärad - Skogstorp</t>
  </si>
  <si>
    <t>Vingåker - Vagnhärad</t>
  </si>
  <si>
    <t>Sport - Runtuna IK</t>
  </si>
  <si>
    <t>Katrineholm - Runtuna IK</t>
  </si>
  <si>
    <t>Runtuna IK - Katrineholm</t>
  </si>
  <si>
    <t>Skogstorp - Vagnhärad</t>
  </si>
  <si>
    <t>Oxelösund - Runtuna IK</t>
  </si>
  <si>
    <t>Vagnhärad - Vingåker</t>
  </si>
  <si>
    <t>Runtuna IK - Sport</t>
  </si>
  <si>
    <t>Harg - Runtuna IK</t>
  </si>
  <si>
    <t>Runtuna IK - Gnesta</t>
  </si>
  <si>
    <t>Harg - Vagnhärad</t>
  </si>
  <si>
    <t>Runtuna IK - Vagnhärad</t>
  </si>
  <si>
    <t>Nykvarn - Runtuna IK</t>
  </si>
  <si>
    <t>Vingåker - Runtuna IK</t>
  </si>
  <si>
    <t>Harg - Nykvarn</t>
  </si>
  <si>
    <t>Viljan - Runtuna IK</t>
  </si>
  <si>
    <t>Katrineholm - Vagnhärad</t>
  </si>
  <si>
    <t>Runtuna IK - Skogstorp</t>
  </si>
  <si>
    <t>Runtuna IK - Värmbol</t>
  </si>
  <si>
    <t>2004 Div 4</t>
  </si>
  <si>
    <t>BK Sport - Vagnhärads SK</t>
  </si>
  <si>
    <t>IFK Nyköping - Vingåkers IF</t>
  </si>
  <si>
    <t>IFK Nyköping - BK Sport</t>
  </si>
  <si>
    <t>Värmbols FC*</t>
  </si>
  <si>
    <t>Runtuna IK - Värmbols FC</t>
  </si>
  <si>
    <t>Vagnhärads SK - Hargs BK</t>
  </si>
  <si>
    <t>Oxelösunds IK - Hargs BK</t>
  </si>
  <si>
    <t>Hargs BK - Runtuna IK</t>
  </si>
  <si>
    <t>Värmbols FC - Oxelösunds IK</t>
  </si>
  <si>
    <t>IFK Nyköping - Vagnhärads SK</t>
  </si>
  <si>
    <t>Vagnhärads SK - Oxelösunds IK</t>
  </si>
  <si>
    <t>IK Viljan - Hargs BK</t>
  </si>
  <si>
    <t xml:space="preserve">*Uppflyttades för att fylla vakansen efter Närkes Vivalla-Lundby IF som drog sig ur. </t>
  </si>
  <si>
    <t>Härad IF - IFK Nyköping</t>
  </si>
  <si>
    <t>De högre placerade lagen tackade nej.</t>
  </si>
  <si>
    <t>IFK Nyköping - Värmbols FC</t>
  </si>
  <si>
    <t>Härad IF - IK Viljan</t>
  </si>
  <si>
    <t>Nykvarns SK - Hargs BK</t>
  </si>
  <si>
    <t>Vingåkers IF - Vagnhärads SK</t>
  </si>
  <si>
    <t>Hargs BK - Värmbols FC</t>
  </si>
  <si>
    <t>Vagnhärads SK - IK Viljan</t>
  </si>
  <si>
    <t>Härad IF - Vagnhärads SK</t>
  </si>
  <si>
    <t>Värmbols FC - IK Viljan</t>
  </si>
  <si>
    <t>Malmköpings IF - Hargs BK</t>
  </si>
  <si>
    <t>Vagnhärads SK - Runtuna IK</t>
  </si>
  <si>
    <t>Malmköpings IF - Vagnhärads SK</t>
  </si>
  <si>
    <t>BK Sport - IK Viljan</t>
  </si>
  <si>
    <t>IFK Nyköping - Hargs BK</t>
  </si>
  <si>
    <t>Hargs BK - Vingåkers IF</t>
  </si>
  <si>
    <t>Härad IF - Oxelösunds IK</t>
  </si>
  <si>
    <t>Vagnhärads SK - Värmbols FC</t>
  </si>
  <si>
    <t>Runtuna IK - Härad IF</t>
  </si>
  <si>
    <t>Vingåkers IF - IK Viljan</t>
  </si>
  <si>
    <t>BK Sport - Hargs BK</t>
  </si>
  <si>
    <t>Vagnhärads SK - Nykvarns SK</t>
  </si>
  <si>
    <t>IK Viljan - Vingåkers IF</t>
  </si>
  <si>
    <t>Nykvarns SK - Vagnhärads SK</t>
  </si>
  <si>
    <t>Hargs BK - BK Sport</t>
  </si>
  <si>
    <t>Härad IF - Runtuna IK</t>
  </si>
  <si>
    <t>Hargs BK - IFK Nyköping</t>
  </si>
  <si>
    <t>Vingåkers IF - Hargs BK</t>
  </si>
  <si>
    <t>IK Viljan - BK Sport</t>
  </si>
  <si>
    <t>Värmbols FC - Vagnhärads SK</t>
  </si>
  <si>
    <t>Vagnhärads SK - Malmköpings IF</t>
  </si>
  <si>
    <t>Oxelösunds IK - Härad IF</t>
  </si>
  <si>
    <t>IK Viljan - Värmbols FC</t>
  </si>
  <si>
    <t>Runtuna IK - Vagnhärads SK</t>
  </si>
  <si>
    <t>Hargs BK - Malmköpings IF</t>
  </si>
  <si>
    <t>Vagnhärads SK - Härad IF</t>
  </si>
  <si>
    <t>Hargs BK - Nykvarns SK</t>
  </si>
  <si>
    <t>Värmbols FC - Hargs BK</t>
  </si>
  <si>
    <t>IK Viljan - Härad IF</t>
  </si>
  <si>
    <t>IK Viljan - Vagnhärads SK</t>
  </si>
  <si>
    <t>Vagnhärads SK - Vingåkers IF</t>
  </si>
  <si>
    <t>IFK Nyköping - Härad IF</t>
  </si>
  <si>
    <t>Värmbols FC - IFK Nyköping</t>
  </si>
  <si>
    <t>Oxelösunds IK - Värmbols FC</t>
  </si>
  <si>
    <t>Hargs BK - IK Viljan</t>
  </si>
  <si>
    <t>Vagnhärads SK - IFK Nyköping</t>
  </si>
  <si>
    <t>Oxelösunds IK - Vagnhärads SK</t>
  </si>
  <si>
    <t>Runtuna IK - Hargs BK</t>
  </si>
  <si>
    <t>BK Sport - IFK Nyköping</t>
  </si>
  <si>
    <t>Hargs BK - Oxelösunds IK</t>
  </si>
  <si>
    <t>Hargs BK - Vagnhärads SK</t>
  </si>
  <si>
    <t>Värmbols FC - Runtuna IK</t>
  </si>
  <si>
    <t>Vingåkers IF - IFK Nyköping</t>
  </si>
  <si>
    <t>Vagnhärads SK - BK Sport</t>
  </si>
  <si>
    <t xml:space="preserve">2005 Div 4 </t>
  </si>
  <si>
    <t>Vagnhärads SK*</t>
  </si>
  <si>
    <t>Kvicksunds SK</t>
  </si>
  <si>
    <t>Kvicksunds SK - Vagnhärads SK</t>
  </si>
  <si>
    <t>Vagnhärads SK - Kvicksunds SK</t>
  </si>
  <si>
    <t>IFK Nyköping - Kvicksunds SK</t>
  </si>
  <si>
    <t>Kvicksunds SK - IFK Nyköping</t>
  </si>
  <si>
    <t>Gnesta FF - Hargs BK</t>
  </si>
  <si>
    <t>Oxelösunds IK - Enhörna IF</t>
  </si>
  <si>
    <t>Enhörna IF - Oxelösunds IK</t>
  </si>
  <si>
    <t>Hargs BK - Gnesta FF</t>
  </si>
  <si>
    <t>* Uppflyttade pga att Älvsjö AIK drog sig ur.</t>
  </si>
  <si>
    <t>BK Sport - Katrineholms SK FK</t>
  </si>
  <si>
    <t>Runtuna IK - Enhörna IF</t>
  </si>
  <si>
    <t>Kvicksunds SK - Gnesta FF</t>
  </si>
  <si>
    <t>Gnesta FF - Kvicksunds SK</t>
  </si>
  <si>
    <t>Enhörna IF - Runtuna IK</t>
  </si>
  <si>
    <t>Katrineholms SK FK - BK Sport</t>
  </si>
  <si>
    <t>Katrineholms SK FK - Hargs BK</t>
  </si>
  <si>
    <t>Vagnhärads SK - Enhörna IF</t>
  </si>
  <si>
    <t>Kvicksunds SK - IK Viljan</t>
  </si>
  <si>
    <t>IK Viljan - Kvicksunds SK</t>
  </si>
  <si>
    <t>Enhörna IF - Vagnhärads SK</t>
  </si>
  <si>
    <t>Hargs BK - Katrineholms SK FK</t>
  </si>
  <si>
    <t>Kvicksunds SK - Katrineholms SK FK</t>
  </si>
  <si>
    <t>Katrineholms SK FK - Kvicksunds SK</t>
  </si>
  <si>
    <t>IFK Nyköping - Enhörna IF</t>
  </si>
  <si>
    <t>Enhörna IF - IFK Nyköping</t>
  </si>
  <si>
    <t>BK Sport - Kvicksunds SK</t>
  </si>
  <si>
    <t>Kvicksunds SK - BK Sport</t>
  </si>
  <si>
    <t>Härad IF - Katrineholms SK FK</t>
  </si>
  <si>
    <t>Katrineholms SK FK - Härad IF</t>
  </si>
  <si>
    <t>Kvicksunds SK - Hargs BK</t>
  </si>
  <si>
    <t>IK Viljan - Enhörna IF</t>
  </si>
  <si>
    <t>Vagnhärads SK - Gnesta FF</t>
  </si>
  <si>
    <t>Hargs BK - Kvicksunds SK</t>
  </si>
  <si>
    <t>Gnesta FF - Vagnhärads SK</t>
  </si>
  <si>
    <t>Enhörna IF - IK Viljan</t>
  </si>
  <si>
    <t>Gnesta FF - IFK Nyköping</t>
  </si>
  <si>
    <t>IFK Nyköping - Gnesta FF</t>
  </si>
  <si>
    <t>Kvicksunds SK - Runtuna IK</t>
  </si>
  <si>
    <t>Enhörna IF - Katrineholms SK FK</t>
  </si>
  <si>
    <t>Katrineholms SK FK - Enhörna IF</t>
  </si>
  <si>
    <t>Runtuna IK - Kvicksunds SK</t>
  </si>
  <si>
    <t>Härad IF - Kvicksunds SK</t>
  </si>
  <si>
    <t>Kvicksunds SK - Härad IF</t>
  </si>
  <si>
    <t>Vagnhärads SK - Katrineholms SK FK</t>
  </si>
  <si>
    <t>Katrineholms SK FK - Vagnhärads SK</t>
  </si>
  <si>
    <t>Kvicksunds SK - Oxelösunds IK</t>
  </si>
  <si>
    <t>Enhörna IF - Hargs BK</t>
  </si>
  <si>
    <t>Hargs BK - Enhörna IF</t>
  </si>
  <si>
    <t>Gnesta FF - IK Viljan</t>
  </si>
  <si>
    <t>IK Viljan - Gnesta FF</t>
  </si>
  <si>
    <t>Oxelösunds IK - Kvicksunds SK</t>
  </si>
  <si>
    <t>Enhörna IF - Kvicksunds SK</t>
  </si>
  <si>
    <t>Katrineholms SK FK - Gnesta FF</t>
  </si>
  <si>
    <t>Gnesta FF - Katrineholms SK FK</t>
  </si>
  <si>
    <t>Kvicksunds SK - Enhörna IF</t>
  </si>
  <si>
    <t>2006 Div 4</t>
  </si>
  <si>
    <t>Kvicksunds SK*</t>
  </si>
  <si>
    <t>Kvicksunds SK - Nykvarns SK</t>
  </si>
  <si>
    <t>Järna SK - FF Södertälje</t>
  </si>
  <si>
    <t>Södra FF - Nykvarns SK</t>
  </si>
  <si>
    <t>Södra FF - Järna SK</t>
  </si>
  <si>
    <t>Södra FF - FF Södertälje</t>
  </si>
  <si>
    <t>Hargs BK - Södra FF</t>
  </si>
  <si>
    <t>Enhörna IF - FF Södertälje</t>
  </si>
  <si>
    <t>Järna SK - Kvicksunds SK</t>
  </si>
  <si>
    <t>Nykvarns SK - Järna SK</t>
  </si>
  <si>
    <t>* Uppflyttade för att fylla vakansen efter Tyresö FF som slog ihop sig med Haningealliansens FF (i division 2)</t>
  </si>
  <si>
    <t>Södra FF - Gnesta FF</t>
  </si>
  <si>
    <t>Kvicksunds SK - Södra FF</t>
  </si>
  <si>
    <t>Kvicksunds SK - Malmköpings IF</t>
  </si>
  <si>
    <t>Oxelösunds IK - Järna SK</t>
  </si>
  <si>
    <t>Järna SK - Hargs BK</t>
  </si>
  <si>
    <t>Järna SK - Runtuna IK</t>
  </si>
  <si>
    <t>Kvicksunds SK - FF Södertälje</t>
  </si>
  <si>
    <t>Malmköpings IF - Södra FF</t>
  </si>
  <si>
    <t>Gnesta FF - Järna SK</t>
  </si>
  <si>
    <t>Södra FF - Oxelösunds IK</t>
  </si>
  <si>
    <t>Södra FF - BK Sport</t>
  </si>
  <si>
    <t>Järna SK - Malmköpings IF</t>
  </si>
  <si>
    <t>Enhörna IF - Järna SK</t>
  </si>
  <si>
    <t>Hargs BK - FF Södertälje</t>
  </si>
  <si>
    <t>Runtuna IK - Södra FF</t>
  </si>
  <si>
    <t>Enhörna IF - Södra FF</t>
  </si>
  <si>
    <t>Järna SK - BK Sport</t>
  </si>
  <si>
    <t>Södra FF - Enhörna IF</t>
  </si>
  <si>
    <t>BK Sport - Järna SK</t>
  </si>
  <si>
    <t>Järna SK - Enhörna IF</t>
  </si>
  <si>
    <t>Malmköpings IF - Järna SK</t>
  </si>
  <si>
    <t>BK Sport - Södra FF</t>
  </si>
  <si>
    <t>FF Södertälje - Hargs BK</t>
  </si>
  <si>
    <t>Södra FF - Runtuna IK</t>
  </si>
  <si>
    <t>Järna SK - Gnesta FF</t>
  </si>
  <si>
    <t>FF Södertälje - Kvicksunds SK</t>
  </si>
  <si>
    <t>Runtuna IK - Järna SK</t>
  </si>
  <si>
    <t>Oxelösunds IK - Södra FF</t>
  </si>
  <si>
    <t>Södra FF - Malmköpings IF</t>
  </si>
  <si>
    <t>Södra FF - Kvicksunds SK</t>
  </si>
  <si>
    <t>Malmköpings IF - Kvicksunds SK</t>
  </si>
  <si>
    <t>Järna SK - Oxelösunds IK</t>
  </si>
  <si>
    <t>Gnesta FF - Södra FF</t>
  </si>
  <si>
    <t>Hargs BK - Järna SK</t>
  </si>
  <si>
    <t>Södra FF - Hargs BK</t>
  </si>
  <si>
    <t>Kvicksunds SK - Järna SK</t>
  </si>
  <si>
    <t>FF Södertälje - Enhörna IF</t>
  </si>
  <si>
    <t>FF Södertälje - Södra FF</t>
  </si>
  <si>
    <t>Järna SK - Nykvarns SK</t>
  </si>
  <si>
    <t>Järna SK - Södra FF</t>
  </si>
  <si>
    <t>Nykvarns SK - Kvicksunds SK</t>
  </si>
  <si>
    <t>Nykvarns SK - Södra FF</t>
  </si>
  <si>
    <t>FF Södertälje - Järna SK</t>
  </si>
  <si>
    <t xml:space="preserve">2007 Div 4 </t>
  </si>
  <si>
    <t>IF Blå</t>
  </si>
  <si>
    <t>Omgång 1 28/4</t>
  </si>
  <si>
    <t>IF Blå - Enhörna IF</t>
  </si>
  <si>
    <t>IF Blå - Hargs BK</t>
  </si>
  <si>
    <t>Nykvarns SK - Skogstorps GoIF</t>
  </si>
  <si>
    <t>Härad IF - Södra FF</t>
  </si>
  <si>
    <t>Järna SK - Skogstorps GoIF</t>
  </si>
  <si>
    <t>Skogstorps GoIF - BK Sport</t>
  </si>
  <si>
    <t>IK Viljan - FF Södertälje</t>
  </si>
  <si>
    <t>IF Blå - Järna SK</t>
  </si>
  <si>
    <t>Södra FF - IF Blå</t>
  </si>
  <si>
    <t>IK Viljan - Skogstorps GoIF</t>
  </si>
  <si>
    <t>IF Blå - Runtuna IK</t>
  </si>
  <si>
    <t>Härad IF - IF Blå</t>
  </si>
  <si>
    <t>Skogstorps GoIF - Runtuna IK</t>
  </si>
  <si>
    <t>FF Södertälje - Skogstorps GoIF</t>
  </si>
  <si>
    <t>Järna SK - IK Viljan</t>
  </si>
  <si>
    <t>Skogstorps GoIF - Härad IF</t>
  </si>
  <si>
    <t>IF Blå - FF Södertälje</t>
  </si>
  <si>
    <t>IK Viljan - IF Blå</t>
  </si>
  <si>
    <t>Härad IF - Järna SK</t>
  </si>
  <si>
    <t>Södra FF - Skogstorps GoIF</t>
  </si>
  <si>
    <t>BK Sport - IF Blå</t>
  </si>
  <si>
    <t>IF Blå - Skogstorps GoIF</t>
  </si>
  <si>
    <t>Skogstorps GoIF - Enhörna IF</t>
  </si>
  <si>
    <t>IK Viljan - Södra FF</t>
  </si>
  <si>
    <t>FF Södertälje - Härad IF</t>
  </si>
  <si>
    <t>IF Blå - Nykvarns SK</t>
  </si>
  <si>
    <t>Nykvarns SK - IF Blå</t>
  </si>
  <si>
    <t>Hargs BK - Skogstorps GoIF</t>
  </si>
  <si>
    <t>Skogstorps GoIF - Hargs BK</t>
  </si>
  <si>
    <t>IF Blå - BK Sport</t>
  </si>
  <si>
    <t>Skogstorps GoIF - IF Blå</t>
  </si>
  <si>
    <t>Södra FF - IK Viljan</t>
  </si>
  <si>
    <t>Enhörna IF - Skogstorps GoIF</t>
  </si>
  <si>
    <t>Härad IF - FF Södertälje</t>
  </si>
  <si>
    <t>IF Blå - IK Viljan</t>
  </si>
  <si>
    <t>Skogstorps GoIF - Södra FF</t>
  </si>
  <si>
    <t>Härad IF - Skogstorps GoIF</t>
  </si>
  <si>
    <t>Järna SK - Härad IF</t>
  </si>
  <si>
    <t>FF Södertälje - IF Blå</t>
  </si>
  <si>
    <t>IF Blå - Härad IF</t>
  </si>
  <si>
    <t>Skogstorps GoIF - FF Södertälje</t>
  </si>
  <si>
    <t>IK Viljan - Järna SK</t>
  </si>
  <si>
    <t>Runtuna IK - IF Blå</t>
  </si>
  <si>
    <t>Runtuna IK - Skogstorps GoIF</t>
  </si>
  <si>
    <t>IF Blå - Södra FF</t>
  </si>
  <si>
    <t>FF Södertälje - IK Viljan</t>
  </si>
  <si>
    <t>Skogstorps GoIF - IK Viljan</t>
  </si>
  <si>
    <t>Järna SK - IF Blå</t>
  </si>
  <si>
    <t>BK Sport - Skogstorps GoIF</t>
  </si>
  <si>
    <t>Hargs BK - IF Blå</t>
  </si>
  <si>
    <t>Enhörna IF - IF Blå</t>
  </si>
  <si>
    <t>Skogstorps GoIF - Järna SK</t>
  </si>
  <si>
    <t>Skogstorps GoIF - Nykvarns SK</t>
  </si>
  <si>
    <t>Södra FF - Härad IF</t>
  </si>
  <si>
    <t>2008 Div 4</t>
  </si>
  <si>
    <t>Telge FF</t>
  </si>
  <si>
    <t>Bethnahrin IK</t>
  </si>
  <si>
    <t>Kvicksunds SK - Telge FF</t>
  </si>
  <si>
    <t>Oxelösunds IK - Skogstorps GoIF</t>
  </si>
  <si>
    <t>Telge FF - Betnahrin IK</t>
  </si>
  <si>
    <t>Oxelösunds IK - IF Blå</t>
  </si>
  <si>
    <t>Betnahrin IK - Skogstorps GoIF</t>
  </si>
  <si>
    <t>Kvicksunds SK - Betnahrin IK</t>
  </si>
  <si>
    <t>Betnahrin IK - Oxelösunds IK</t>
  </si>
  <si>
    <t>FF Södertälje - Telge FF</t>
  </si>
  <si>
    <t>Telge FF - Södra FF</t>
  </si>
  <si>
    <t>Telge FF - Enhörna IF</t>
  </si>
  <si>
    <t>FF Södertälje - Betnahrin IK</t>
  </si>
  <si>
    <t>Betnahrin IK - IF Blå</t>
  </si>
  <si>
    <t>Telge FF - Hargs BK</t>
  </si>
  <si>
    <t>Betnahrin IK - Runtuna IK</t>
  </si>
  <si>
    <t>Södra FF - Betnahrin IK</t>
  </si>
  <si>
    <t>IF Blå - Kvicksunds SK</t>
  </si>
  <si>
    <t>Telge FF - Runtuna IK</t>
  </si>
  <si>
    <t>Härad IF - Telge FF</t>
  </si>
  <si>
    <t>Oxelösunds IK - Telge FF</t>
  </si>
  <si>
    <t>Kvicksunds SK - Skogstorps GoIF</t>
  </si>
  <si>
    <t>Betnahrin IK - Härad IF</t>
  </si>
  <si>
    <t>Hargs BK - Betnahrin IK</t>
  </si>
  <si>
    <t>Telge FF - IF Blå</t>
  </si>
  <si>
    <t>Skogstorps GoIF - Telge FF</t>
  </si>
  <si>
    <t>Betnahrin IK - Enhörna IF</t>
  </si>
  <si>
    <t>Telge FF - Skogstorps GoIF</t>
  </si>
  <si>
    <t>Enhörna IF - Betnahrin IK</t>
  </si>
  <si>
    <t>IF Blå - Telge FF</t>
  </si>
  <si>
    <t>Telge FF - Oxelösunds IK</t>
  </si>
  <si>
    <t>Härad IF - Betnahrin IK</t>
  </si>
  <si>
    <t>Skogstorps GoIF - Kvicksunds SK</t>
  </si>
  <si>
    <t>Betnahrin IK - Hargs BK</t>
  </si>
  <si>
    <t>Betnahrin IK - Södra FF</t>
  </si>
  <si>
    <t>Runtuna IK - Telge FF</t>
  </si>
  <si>
    <t>Telge FF - Härad IF</t>
  </si>
  <si>
    <t>Runtuna IK - Betnahrin IK</t>
  </si>
  <si>
    <t>Kvicksunds SK - IF Blå</t>
  </si>
  <si>
    <t>Enhörna IF - Telge FF</t>
  </si>
  <si>
    <t>Hargs BK - Telge FF</t>
  </si>
  <si>
    <t>IF Blå - Betnahrin IK</t>
  </si>
  <si>
    <t>Betnahrin IK - FF Södertälje</t>
  </si>
  <si>
    <t>Betnahrin IK - Kvicksunds SK</t>
  </si>
  <si>
    <t>Södra FF - Telge FF</t>
  </si>
  <si>
    <t>Oxelösunds IK - Betnahrin IK</t>
  </si>
  <si>
    <t>Telge FF - FF Södertälje</t>
  </si>
  <si>
    <t>Telge FF - Kvicksunds SK</t>
  </si>
  <si>
    <t>Skogstorps GoIF - Oxelösunds IK</t>
  </si>
  <si>
    <t>Skogstorps GoIF - Betnahrin IK</t>
  </si>
  <si>
    <t>IF Blå - Oxelösunds IK</t>
  </si>
  <si>
    <t>Betnahrin IK - Telge FF</t>
  </si>
  <si>
    <t xml:space="preserve">2009 Div 4  </t>
  </si>
  <si>
    <t>Flens IF-Södra - Kvicksunds SK</t>
  </si>
  <si>
    <t>Betnahrin IK - Vagnhärads SK</t>
  </si>
  <si>
    <t>Betnahrin IK - Katrineholms SK FK</t>
  </si>
  <si>
    <t>Södra FF - Flens IF-Södra</t>
  </si>
  <si>
    <t>Malmköpings IF - Telge FF</t>
  </si>
  <si>
    <t>Telge FF - IK Viljan</t>
  </si>
  <si>
    <t>Katrineholms SK FK - Flens IF-Södra</t>
  </si>
  <si>
    <t>Malmköpings IF - Skogstorps GoIF</t>
  </si>
  <si>
    <t>Vagnhärads SK - Skogstorps GoIF</t>
  </si>
  <si>
    <t>Flens IF-Södra - Betnahrin IK</t>
  </si>
  <si>
    <t>Flens IF-Södra - Malmköpings IF</t>
  </si>
  <si>
    <t>Skogstorps GoIF - Katrineholms SK FK</t>
  </si>
  <si>
    <t>Malmköpings IF - Betnahrin IK</t>
  </si>
  <si>
    <t>Södra FF - Katrineholms SK FK</t>
  </si>
  <si>
    <t>Vagnhärads SK - FF Södertälje</t>
  </si>
  <si>
    <t>Telge FF - Flens IF-Södra</t>
  </si>
  <si>
    <t>Flens IF-Södra - Runtuna IK</t>
  </si>
  <si>
    <t>Telge FF - Vagnhärads SK</t>
  </si>
  <si>
    <t>Flens IF-Södra - FF Södertälje</t>
  </si>
  <si>
    <t>FF Södertälje - Katrineholms SK FK</t>
  </si>
  <si>
    <t>Skogstorps GoIF - Flens IF-Södra</t>
  </si>
  <si>
    <t>Vagnhärads SK - Södra FF</t>
  </si>
  <si>
    <t>IK Viljan - Betnahrin IK</t>
  </si>
  <si>
    <t>Flens IF-Södra - IK Viljan</t>
  </si>
  <si>
    <t>IK Viljan - Flens IF-Södra</t>
  </si>
  <si>
    <t>Telge FF - Katrineholms SK FK</t>
  </si>
  <si>
    <t>Katrineholms SK FK - Telge FF</t>
  </si>
  <si>
    <t>Vagnhärads SK - Telge FF</t>
  </si>
  <si>
    <t>Katrineholms SK FK - FF Södertälje</t>
  </si>
  <si>
    <t>FF Södertälje - Flens IF-Södra</t>
  </si>
  <si>
    <t>Flens IF-Södra - Skogstorps GoIF</t>
  </si>
  <si>
    <t>Södra FF - Vagnhärads SK</t>
  </si>
  <si>
    <t>Betnahrin IK - IK Viljan</t>
  </si>
  <si>
    <t>Katrineholms SK FK - Södra FF</t>
  </si>
  <si>
    <t>FF Södertälje - Vagnhärads SK</t>
  </si>
  <si>
    <t>Runtuna IK - Flens IF-Södra</t>
  </si>
  <si>
    <t>Flens IF-Södra - Telge FF</t>
  </si>
  <si>
    <t>Betnahrin IK - Malmköpings IF</t>
  </si>
  <si>
    <t>Betnahrin IK - Flens IF-Södra</t>
  </si>
  <si>
    <t>Katrineholms SK FK - Skogstorps GoIF</t>
  </si>
  <si>
    <t>Malmköpings IF - Flens IF-Södra</t>
  </si>
  <si>
    <t>Flens IF-Södra - Katrineholms SK FK</t>
  </si>
  <si>
    <t>IK Viljan - Telge FF</t>
  </si>
  <si>
    <t>Skogstorps GoIF - Vagnhärads SK</t>
  </si>
  <si>
    <t>Flens IF-Södra - Södra FF</t>
  </si>
  <si>
    <t>Skogstorps GoIF - Malmköpings IF</t>
  </si>
  <si>
    <t>Telge FF - Malmköpings IF</t>
  </si>
  <si>
    <t>Omgång 22 26/9</t>
  </si>
  <si>
    <t>Katrineholms SK FK - Betnahrin IK</t>
  </si>
  <si>
    <t>Kvicksunds SK - Flens IF-Södra</t>
  </si>
  <si>
    <t>Vagnhärads SK - Betnahrin IK</t>
  </si>
  <si>
    <t xml:space="preserve">2010 Div 4  </t>
  </si>
  <si>
    <t>Syrianska BoIS</t>
  </si>
  <si>
    <t>Syrianska BoIS - Katrineholms SK FK</t>
  </si>
  <si>
    <t>Katrineholms SK FK - Syrianska BoIS</t>
  </si>
  <si>
    <t>Flens IF-Södra *</t>
  </si>
  <si>
    <t>Flens IF-Södra - Syrianska BoIS</t>
  </si>
  <si>
    <t>Syrianska BoIS - Flens IF-Södra</t>
  </si>
  <si>
    <t>* Flens IF-Södra  Nedflyttade tre nivåer, dvs till division 7, på egen begäran</t>
  </si>
  <si>
    <t>Hargs BK - Syrianska BoIS</t>
  </si>
  <si>
    <t>Järna SK - Betnahrin IK</t>
  </si>
  <si>
    <t>Syrianska BoIS - Hargs BK</t>
  </si>
  <si>
    <t>Betnahrin IK - Järna SK</t>
  </si>
  <si>
    <t>IK Viljan - Syrianska BoIS</t>
  </si>
  <si>
    <t>Flens IF-Södra - Hargs BK</t>
  </si>
  <si>
    <t>Syrianska BoIS - IK Viljan</t>
  </si>
  <si>
    <t>Skogstorps GoIF - Syrianska BoIS</t>
  </si>
  <si>
    <t>Syrianska BoIS - Skogstorps GoIF</t>
  </si>
  <si>
    <t>Järna SK - Katrineholms SK FK</t>
  </si>
  <si>
    <t>Katrineholms SK FK - Järna SK</t>
  </si>
  <si>
    <t>Betnahrin IK - Syrianska BoIS</t>
  </si>
  <si>
    <t>Syrianska BoIS - Betnahrin IK</t>
  </si>
  <si>
    <t>Malmköpings IF - Syrianska BoIS</t>
  </si>
  <si>
    <t>Syrianska BoIS - Malmköpings IF</t>
  </si>
  <si>
    <t>Järna SK - Syrianska BoIS</t>
  </si>
  <si>
    <t>Syrianska BoIS - Järna SK</t>
  </si>
  <si>
    <t>Syrianska BoIS - Telge FF</t>
  </si>
  <si>
    <t>Telge FF - Syrianska BoIS</t>
  </si>
  <si>
    <t>Flens IF-Södra - Järna SK</t>
  </si>
  <si>
    <t>Järna SK - Flens IF-Södra</t>
  </si>
  <si>
    <t>Syrianska BoIS - Runtuna IK</t>
  </si>
  <si>
    <t>Runtuna IK - Syrianska BoIS</t>
  </si>
  <si>
    <t>Södra FF - Syrianska BoIS</t>
  </si>
  <si>
    <t>Järna SK - Telge FF</t>
  </si>
  <si>
    <t>Syrianska BoIS - Södra FF</t>
  </si>
  <si>
    <t>Telge FF - Järna SK</t>
  </si>
  <si>
    <t xml:space="preserve">2011 Div 4 </t>
  </si>
  <si>
    <t>Bissarna Talang FF *</t>
  </si>
  <si>
    <t>Malmköpings IF - Hällbybrunns IF</t>
  </si>
  <si>
    <t>Triangelns IK - Telge FF</t>
  </si>
  <si>
    <t>Järna SK - Bissarna Talang FF</t>
  </si>
  <si>
    <t>Hällbybrunns IF - Malmköpings IF</t>
  </si>
  <si>
    <t>Bissarna Talang FF - Järna SK</t>
  </si>
  <si>
    <t>Telge FF - Triangelns IK</t>
  </si>
  <si>
    <t>Triangelns IK - Järna SK</t>
  </si>
  <si>
    <t>Telge FF - Hällbybrunns IF</t>
  </si>
  <si>
    <t>Hällbybrunns IF - Telge FF</t>
  </si>
  <si>
    <t>Enhörna IF - Bissarna Talang FF</t>
  </si>
  <si>
    <t>Järna SK - Triangelns IK</t>
  </si>
  <si>
    <t>Bissarna Talang FF - Enhörna IF</t>
  </si>
  <si>
    <t>* Bytte namn till Nyköpings BIS 2 efter säsongen</t>
  </si>
  <si>
    <t>Järna SK - Hällbybrunns IF</t>
  </si>
  <si>
    <t>Omgång 18 Wo till Bethnarin mot Bissarna</t>
  </si>
  <si>
    <t>Hällbybrunns IF - Järna SK</t>
  </si>
  <si>
    <t>Katrineholms SK FK - Bissarna Talang FF</t>
  </si>
  <si>
    <t>Bissarna Talang FF - Katrineholms SK FK</t>
  </si>
  <si>
    <t>Bissarna Talang FF - Runtuna IK</t>
  </si>
  <si>
    <t>Runtuna IK - Bissarna Talang FF</t>
  </si>
  <si>
    <t>Hällbybrunns IF - Enhörna IF</t>
  </si>
  <si>
    <t>Enhörna IF - Hällbybrunns IF</t>
  </si>
  <si>
    <t>Hällbybrunns IF - Katrineholms SK FK</t>
  </si>
  <si>
    <t>Katrineholms SK FK - Hällbybrunns IF</t>
  </si>
  <si>
    <t>IK Viljan - Bissarna Talang FF</t>
  </si>
  <si>
    <t>Bissarna Talang FF - IK Viljan</t>
  </si>
  <si>
    <t>Runtuna IK - Hällbybrunns IF</t>
  </si>
  <si>
    <t>Hällbybrunns IF - Runtuna IK</t>
  </si>
  <si>
    <t>Syrianska BoIS - Bissarna Talang FF</t>
  </si>
  <si>
    <t>Bissarna Talang FF - Syrianska BoIS</t>
  </si>
  <si>
    <t>IK Viljan - Hällbybrunns IF</t>
  </si>
  <si>
    <t>Hällbybrunns IF - IK Viljan</t>
  </si>
  <si>
    <t>Syrianska BoIS - Enhörna IF</t>
  </si>
  <si>
    <t>Bissarna Talang FF - Betnahrin IK</t>
  </si>
  <si>
    <t>Enhörna IF - Syrianska BoIS</t>
  </si>
  <si>
    <t>Betnahrin IK - Bissarna Talang FF</t>
  </si>
  <si>
    <t>Bissarna Talang FF - Telge FF</t>
  </si>
  <si>
    <t>Telge FF - Bissarna Talang FF</t>
  </si>
  <si>
    <t>Triangelns IK - Syrianska BoIS</t>
  </si>
  <si>
    <t>Hällbybrunns IF - Betnahrin IK</t>
  </si>
  <si>
    <t>Syrianska BoIS - Triangelns IK</t>
  </si>
  <si>
    <t>Betnahrin IK - Hällbybrunns IF</t>
  </si>
  <si>
    <t>Triangelns IK - Hällbybrunns IF</t>
  </si>
  <si>
    <t>Malmköpings IF - Bissarna Talang FF</t>
  </si>
  <si>
    <t>Hällbybrunns IF - Triangelns IK</t>
  </si>
  <si>
    <t>Bissarna Talang FF - Malmköpings IF</t>
  </si>
  <si>
    <t>Triangelns IK - Bissarna Talang FF</t>
  </si>
  <si>
    <t>Hällbybrunns IF - Syrianska BoIS</t>
  </si>
  <si>
    <t>Bissarna Talang FF - Triangelns IK</t>
  </si>
  <si>
    <t>Syrianska BoIS - Hällbybrunns IF</t>
  </si>
  <si>
    <t>Omgång 22   1/10</t>
  </si>
  <si>
    <t>Hällbybrunns IF - Bissarna Talang FF</t>
  </si>
  <si>
    <t>Bissarna Talang FF - Hällbybrunns IF</t>
  </si>
  <si>
    <t>Triangelns IK - Betnahrin IK</t>
  </si>
  <si>
    <t>Betnahrin IK - Triangelns IK</t>
  </si>
  <si>
    <t>Bissarna Talang FF</t>
  </si>
  <si>
    <t>Bethnahrin Suryoye IK</t>
  </si>
  <si>
    <t>2012 Div 4</t>
  </si>
  <si>
    <t>Bethnahrin</t>
  </si>
  <si>
    <t>Nyköpings BIS 2</t>
  </si>
  <si>
    <t xml:space="preserve">Bethnahrin </t>
  </si>
  <si>
    <t>Triangelns IK - Vagnhärads SK</t>
  </si>
  <si>
    <t>Syrianska BoIS - Nyköpings BIS 2</t>
  </si>
  <si>
    <t>Gnesta FF - Nyköpings BIS 2</t>
  </si>
  <si>
    <t>Runtuna IK - Betnahrin</t>
  </si>
  <si>
    <t>Syrianska BoIS - Betnahrin</t>
  </si>
  <si>
    <t>Vagnhärads SK - Syrianska BoIS</t>
  </si>
  <si>
    <t>Nyköpings BIS 2 - Runtuna IK</t>
  </si>
  <si>
    <t>BK Sport - Syrianska BoIS</t>
  </si>
  <si>
    <t>Nyköpings BIS 2 - Katrineholms SK FK</t>
  </si>
  <si>
    <t>Betnahrin - Triangelns IK</t>
  </si>
  <si>
    <t>Betnahrin - Gnesta FF</t>
  </si>
  <si>
    <t>Katrineholms SK FK - Betnahrin</t>
  </si>
  <si>
    <t>Triangelns IK - Nyköpings BIS 2</t>
  </si>
  <si>
    <t>IK Viljan - Nyköpings BIS 2</t>
  </si>
  <si>
    <t>Malmköpings IF - Betnahrin</t>
  </si>
  <si>
    <t>Nyköpings BIS 2 - BK Sport</t>
  </si>
  <si>
    <t>Betnahrin - IK Viljan</t>
  </si>
  <si>
    <t>Betnahrin - Vagnhärads SK</t>
  </si>
  <si>
    <t>Nyköpings BIS 2 - Malmköpings IF</t>
  </si>
  <si>
    <t>Vagnhärads SK - Nyköpings BIS 2</t>
  </si>
  <si>
    <t>BK Sport - Betnahrin</t>
  </si>
  <si>
    <t>Enhörna IF - Betnahrin</t>
  </si>
  <si>
    <t>Syrianska BoIS - Gnesta FF</t>
  </si>
  <si>
    <t>Nyköpings BIS 2 - Enhörna IF</t>
  </si>
  <si>
    <t>Betnahrin - Nyköpings BIS 2</t>
  </si>
  <si>
    <t>Nyköpings BIS 2 - Betnahrin</t>
  </si>
  <si>
    <t>Betnahrin - BK Sport</t>
  </si>
  <si>
    <t>Gnesta FF - Syrianska BoIS</t>
  </si>
  <si>
    <t>Betnahrin - Enhörna IF</t>
  </si>
  <si>
    <t>Nyköpings BIS 2 - Vagnhärads SK</t>
  </si>
  <si>
    <t>Enhörna IF - Nyköpings BIS 2</t>
  </si>
  <si>
    <t>IK Viljan - Betnahrin</t>
  </si>
  <si>
    <t>Vagnhärads SK - Betnahrin</t>
  </si>
  <si>
    <t>Malmköpings IF - Nyköpings BIS 2</t>
  </si>
  <si>
    <t>BK Sport - Nyköpings BIS 2</t>
  </si>
  <si>
    <t>Nyköpings BIS 2 - Triangelns IK</t>
  </si>
  <si>
    <t>Nyköpings BIS 2 - IK Viljan</t>
  </si>
  <si>
    <t>Betnahrin - Malmköpings IF</t>
  </si>
  <si>
    <t>Betnahrin - Katrineholms SK FK</t>
  </si>
  <si>
    <t>Triangelns IK - Betnahrin</t>
  </si>
  <si>
    <t>Runtuna IK - Nyköpings BIS 2</t>
  </si>
  <si>
    <t>Gnesta FF - Betnahrin</t>
  </si>
  <si>
    <t>Syrianska BoIS - Vagnhärads SK</t>
  </si>
  <si>
    <t>Syrianska BoIS - BK Sport</t>
  </si>
  <si>
    <t>Katrineholms SK FK - Nyköpings BIS 2</t>
  </si>
  <si>
    <t>Omgång 22   6/10</t>
  </si>
  <si>
    <t>Vagnhärads SK - Triangelns IK</t>
  </si>
  <si>
    <t>Betnahrin - Runtuna IK</t>
  </si>
  <si>
    <t>Nyköpings BIS 2 - Gnesta FF</t>
  </si>
  <si>
    <t>Nyköpings BIS 2 - Syrianska BoIS</t>
  </si>
  <si>
    <t>Betnahrin - Syrianska BoIS</t>
  </si>
  <si>
    <t xml:space="preserve">2013 Div 4 </t>
  </si>
  <si>
    <t>Trosa-Vagnhärads SK</t>
  </si>
  <si>
    <t>IK Tun</t>
  </si>
  <si>
    <t>Syrianska BoIS*</t>
  </si>
  <si>
    <t>Torshälla-Nyby IS - IK Viljan</t>
  </si>
  <si>
    <t>IK Tun - IK Viljan</t>
  </si>
  <si>
    <t>Trosa-Vagnhärad SK - Enhörna IF</t>
  </si>
  <si>
    <t>Torshälla-Nyby IS - Runtuna IK</t>
  </si>
  <si>
    <t>IK Tun - Triangelns IK</t>
  </si>
  <si>
    <t>Trosa-Vagnhärad SK - Katrineholms SK FK</t>
  </si>
  <si>
    <t>Syrianska BoIS - Oxelösunds IK</t>
  </si>
  <si>
    <t>Triangelns IK - Torshälla-Nyby IS</t>
  </si>
  <si>
    <t>Trosa-Vagnhärad SK - Syrianska BoIS</t>
  </si>
  <si>
    <t>Oxelösunds IK - IK Tun</t>
  </si>
  <si>
    <t>Runtuna IK - IK Tun</t>
  </si>
  <si>
    <t>Runtuna IK - Trosa-Vagnhärad SK</t>
  </si>
  <si>
    <t>Katrineholms SK FK - Torshälla-Nyby IS</t>
  </si>
  <si>
    <t>Anmrkning:</t>
  </si>
  <si>
    <t>*  Föreningen uppgick i Södertälje FK efter säsongen.</t>
  </si>
  <si>
    <t>BK Sport - Trosa-Vagnhärad SK</t>
  </si>
  <si>
    <t>Trosa-Vagnhärad SK - IK Viljan</t>
  </si>
  <si>
    <t>Torshälla-Nyby IS - Enhörna IF</t>
  </si>
  <si>
    <t>IK Tun - Katrineholms SK FK</t>
  </si>
  <si>
    <t>Torshälla-Nyby IS - Oxelösunds IK</t>
  </si>
  <si>
    <t>IK Tun - Malmköpings IF</t>
  </si>
  <si>
    <t>Triangelns IK - Trosa-Vagnhärad SK</t>
  </si>
  <si>
    <t>Trosa-Vagnhärad SK - Torshälla-Nyby IS</t>
  </si>
  <si>
    <t>Malmköpings IF - Torshälla-Nyby IS</t>
  </si>
  <si>
    <t>Syrianska BoIS - IK Tun</t>
  </si>
  <si>
    <t>Enhörna IF - IK Tun</t>
  </si>
  <si>
    <t>Trosa-Vagnhärad SK - Oxelösunds IK</t>
  </si>
  <si>
    <t>IK Tun - Trosa-Vagnhärad SK</t>
  </si>
  <si>
    <t>Torshälla-Nyby IS - BK Sport</t>
  </si>
  <si>
    <t>Torshälla-Nyby IS - IK Tun</t>
  </si>
  <si>
    <t>IK Tun - BK Sport</t>
  </si>
  <si>
    <t>Trosa-Vagnhärad SK - Malmköpings IF</t>
  </si>
  <si>
    <t>Malmköpings IF - Trosa-Vagnhärad SK</t>
  </si>
  <si>
    <t>Torshälla-Nyby IS - Syrianska BoIS</t>
  </si>
  <si>
    <t>BK Sport - IK Tun</t>
  </si>
  <si>
    <t>Syrianska BoIS - Torshälla-Nyby IS</t>
  </si>
  <si>
    <t>Trosa-Vagnhärad SK - IK Tun</t>
  </si>
  <si>
    <t>BK Sport - Torshälla-Nyby IS</t>
  </si>
  <si>
    <t>IK Tun - Torshälla-Nyby IS</t>
  </si>
  <si>
    <t>Oxelösunds IK - Trosa-Vagnhärad SK</t>
  </si>
  <si>
    <t>IK Tun - Enhörna IF</t>
  </si>
  <si>
    <t>Trosa-Vagnhärad SK - Triangelns IK</t>
  </si>
  <si>
    <t>Torshälla-Nyby IS - Malmköpings IF</t>
  </si>
  <si>
    <t>Torshälla-Nyby IS - Trosa-Vagnhärad SK</t>
  </si>
  <si>
    <t>IK Tun - Syrianska BoIS</t>
  </si>
  <si>
    <t>Trosa-Vagnhärad SK - BK Sport</t>
  </si>
  <si>
    <t>Malmköpings IF - IK Tun</t>
  </si>
  <si>
    <t>IK Viljan - Trosa-Vagnhärad SK</t>
  </si>
  <si>
    <t>Katrineholms SK FK - IK Tun</t>
  </si>
  <si>
    <t>Enhörna IF - Torshälla-Nyby IS</t>
  </si>
  <si>
    <t>Oxelösunds IK - Torshälla-Nyby IS</t>
  </si>
  <si>
    <t>Trosa-Vagnhärad SK - Runtuna IK</t>
  </si>
  <si>
    <t>IK Tun - Runtuna IK</t>
  </si>
  <si>
    <t>Torshälla-Nyby IS - Triangelns IK</t>
  </si>
  <si>
    <t>Syrianska BoIS - Trosa-Vagnhärad SK</t>
  </si>
  <si>
    <t>Torshälla-Nyby IS - Katrineholms SK FK</t>
  </si>
  <si>
    <t>IK Tun - Oxelösunds IK</t>
  </si>
  <si>
    <t>Enhörna IF - Trosa-Vagnhärad SK</t>
  </si>
  <si>
    <t>IK Viljan - IK Tun</t>
  </si>
  <si>
    <t>Triangelns IK - IK Tun</t>
  </si>
  <si>
    <t>Runtuna IK - Torshälla-Nyby IS</t>
  </si>
  <si>
    <t>IK Viljan - Torshälla-Nyby IS</t>
  </si>
  <si>
    <t>Katrineholms SK FK - Trosa-Vagnhärad SK</t>
  </si>
  <si>
    <t>Oxelösunds IK - Syrianska BoIS</t>
  </si>
  <si>
    <t xml:space="preserve">2014 Div 4 </t>
  </si>
  <si>
    <t>Telge FF*</t>
  </si>
  <si>
    <t>Trosa-Vagnhärads SK - IK Tun</t>
  </si>
  <si>
    <t>Nyköpings BIS 2 - Vingåkers IF</t>
  </si>
  <si>
    <t>Vingåkers IF - Nyköpings BIS 2</t>
  </si>
  <si>
    <t>IK Tun - Trosa-Vagnhärads SK</t>
  </si>
  <si>
    <t>Telge FF - BK Sport</t>
  </si>
  <si>
    <t>BK Sport - Telge FF</t>
  </si>
  <si>
    <t>Vingåkers IF - Trosa-Vagnhärads SK</t>
  </si>
  <si>
    <t>Trosa-Vagnhärads SK - Vingåkers IF</t>
  </si>
  <si>
    <t>* Nykvarns SK övertog Telge FF:s plats i div 5 2015</t>
  </si>
  <si>
    <t>Katrineholms SK FK - Vingåkers IF</t>
  </si>
  <si>
    <t>Trosa-Vagnhärads SK - Enhörna IF</t>
  </si>
  <si>
    <t>Torshälla-Nyby IS - Nyköpings BIS 2</t>
  </si>
  <si>
    <t>Enhörna IF - Trosa-Vagnhärads SK</t>
  </si>
  <si>
    <t>Nyköpings BIS 2 - Torshälla-Nyby IS</t>
  </si>
  <si>
    <t>Vingåkers IF - Katrineholms SK FK</t>
  </si>
  <si>
    <t>Trosa-Vagnhärads SK - Torshälla-Nyby IS</t>
  </si>
  <si>
    <t>IK Tun - Telge FF</t>
  </si>
  <si>
    <t>Telge FF - IK Tun</t>
  </si>
  <si>
    <t>Torshälla-Nyby IS - Trosa-Vagnhärads SK</t>
  </si>
  <si>
    <t>IK Tun - Vingåkers IF</t>
  </si>
  <si>
    <t>Vingåkers IF - IK Tun</t>
  </si>
  <si>
    <t>Trosa-Vagnhärads SK - BK Sport</t>
  </si>
  <si>
    <t>BK Sport - Trosa-Vagnhärads SK</t>
  </si>
  <si>
    <t>Nyköpings BIS 2 - Oxelösunds IK</t>
  </si>
  <si>
    <t>Oxelösunds IK - Nyköpings BIS 2</t>
  </si>
  <si>
    <t>Trosa-Vagnhärads SK - Oxelösunds IK</t>
  </si>
  <si>
    <t>Vingåkers IF - Telge FF</t>
  </si>
  <si>
    <t>Telge FF - Vingåkers IF</t>
  </si>
  <si>
    <t>Oxelösunds IK - Trosa-Vagnhärads SK</t>
  </si>
  <si>
    <t>Trosa-Vagnhärads SK - Triangelns IK</t>
  </si>
  <si>
    <t>Telge FF - Nyköpings BIS 2</t>
  </si>
  <si>
    <t>Triangelns IK - Trosa-Vagnhärads SK</t>
  </si>
  <si>
    <t>Nyköpings BIS 2 - Telge FF</t>
  </si>
  <si>
    <t>Torshälla-Nyby IS - Vingåkers IF</t>
  </si>
  <si>
    <t>Trosa-Vagnhärads SK - Nyköpings BIS 2</t>
  </si>
  <si>
    <t>Vingåkers IF - Torshälla-Nyby IS</t>
  </si>
  <si>
    <t>Nyköpings BIS 2 - Trosa-Vagnhärads SK</t>
  </si>
  <si>
    <t>Telge FF - Trosa-Vagnhärads SK</t>
  </si>
  <si>
    <t>Trosa-Vagnhärads SK - Telge FF</t>
  </si>
  <si>
    <t>Katrineholms SK FK - Trosa-Vagnhärads SK</t>
  </si>
  <si>
    <t>Torshälla-Nyby IS - Telge FF</t>
  </si>
  <si>
    <t>Trosa-Vagnhärads SK - Katrineholms SK FK</t>
  </si>
  <si>
    <t>Telge FF - Torshälla-Nyby IS</t>
  </si>
  <si>
    <t>Runtuna IK - Trosa-Vagnhärads SK</t>
  </si>
  <si>
    <t>Trosa-Vagnhärads SK - Runtuna IK</t>
  </si>
  <si>
    <t>IK Tun - Nyköpings BIS 2</t>
  </si>
  <si>
    <t>Nyköpings BIS 2 - IK Tun</t>
  </si>
  <si>
    <t xml:space="preserve">2015 Div 4 </t>
  </si>
  <si>
    <t xml:space="preserve">IFK Eskilstuna </t>
  </si>
  <si>
    <t>Triangelns IK - Hargs BK</t>
  </si>
  <si>
    <t>IFK Eskilstuna - Nyköpings BIS 2</t>
  </si>
  <si>
    <t>Stallarholmens SK - Trosa-Vagnhärads SK</t>
  </si>
  <si>
    <t>Trosa-Vagnhärads SK - Stallarholmens SK</t>
  </si>
  <si>
    <t>Torshälla-Nyby IS**</t>
  </si>
  <si>
    <t>Hargs BK - Triangelns IK</t>
  </si>
  <si>
    <t xml:space="preserve">Nyköpings BIS 2 - IFK Eskilstuna </t>
  </si>
  <si>
    <t>Hargs BK - Trosa-Vagnhärads SK</t>
  </si>
  <si>
    <t>ow</t>
  </si>
  <si>
    <t>Trosa-Vagnhärads SK - Hargs BK</t>
  </si>
  <si>
    <t>Stallarholmens SK - Nyköpings BIS 2</t>
  </si>
  <si>
    <t xml:space="preserve">Oxelösunds IK - IFK Eskilstuna </t>
  </si>
  <si>
    <t>IFK Eskilstuna - Oxelösunds IK</t>
  </si>
  <si>
    <t>Nyköpings BIS 2 - Stallarholmens SK</t>
  </si>
  <si>
    <t>Omgång 13. Wo till TVSK mot Harg</t>
  </si>
  <si>
    <t>** Begärde själva nedflyttning till dvi 7.</t>
  </si>
  <si>
    <t>Stallarholmens SK - Oxelösunds IK</t>
  </si>
  <si>
    <t xml:space="preserve">Runtuna IK - IFK Eskilstuna </t>
  </si>
  <si>
    <t>IFK Eskilstuna - Runtuna IK</t>
  </si>
  <si>
    <t>Oxelösunds IK - Stallarholmens SK</t>
  </si>
  <si>
    <t xml:space="preserve">Vingåkers IF - IFK Eskilstuna </t>
  </si>
  <si>
    <t>Nyköpings BIS 2 - Hargs BK</t>
  </si>
  <si>
    <t>Stallarholmens SK - Runtuna IK</t>
  </si>
  <si>
    <t>Hargs BK - Nyköpings BIS 2</t>
  </si>
  <si>
    <t>Runtuna IK - Stallarholmens SK</t>
  </si>
  <si>
    <t>IFK Eskilstuna - Vingåkers IF</t>
  </si>
  <si>
    <t>Stallarholmens SK - Vingåkers IF</t>
  </si>
  <si>
    <t>Hargs BK - Torshälla-Nyby IS</t>
  </si>
  <si>
    <t xml:space="preserve">Triangelns IK - IFK Eskilstuna </t>
  </si>
  <si>
    <t>Torshälla-Nyby IS - Hargs BK</t>
  </si>
  <si>
    <t>IFK Eskilstuna - Triangelns IK</t>
  </si>
  <si>
    <t>Vingåkers IF - Stallarholmens SK</t>
  </si>
  <si>
    <t>Stallarholmens SK - Triangelns IK</t>
  </si>
  <si>
    <t xml:space="preserve">Enhörna IF - IFK Eskilstuna </t>
  </si>
  <si>
    <t>IFK Eskilstuna - Enhörna IF</t>
  </si>
  <si>
    <t>Triangelns IK - Stallarholmens SK</t>
  </si>
  <si>
    <t>Enhörna IF - Stallarholmens SK</t>
  </si>
  <si>
    <t>Stallarholmens SK - Enhörna IF</t>
  </si>
  <si>
    <t>IFK Eskilstuna - Torshälla-Nyby IS</t>
  </si>
  <si>
    <t xml:space="preserve">Torshälla-Nyby IS - IFK Eskilstuna </t>
  </si>
  <si>
    <t xml:space="preserve">Katrineholms SK FK - IFK Eskilstuna </t>
  </si>
  <si>
    <t>Stallarholmens SK - Torshälla-Nyby IS</t>
  </si>
  <si>
    <t>Torshälla-Nyby IS - Stallarholmens SK</t>
  </si>
  <si>
    <t>IFK Eskilstuna - Katrineholms SK FK</t>
  </si>
  <si>
    <t>IFK Eskilstuna - Hargs BK</t>
  </si>
  <si>
    <t>Stallarholmens SK - Katrineholms SK FK</t>
  </si>
  <si>
    <t>Katrineholms SK FK - Stallarholmens SK</t>
  </si>
  <si>
    <t xml:space="preserve">Hargs BK - IFK Eskilstuna </t>
  </si>
  <si>
    <t xml:space="preserve">Stallarholmens SK - IFK Eskilstuna </t>
  </si>
  <si>
    <t>IFK Eskilstuna - Stallarholmens SK</t>
  </si>
  <si>
    <t>Omgång 22   3/10</t>
  </si>
  <si>
    <t xml:space="preserve">Trosa-Vagnhärads SK - IFK Eskilstuna </t>
  </si>
  <si>
    <t>IFK Eskilstuna - Trosa-Vagnhärads SK</t>
  </si>
  <si>
    <t>Stallarholmens SK - Hargs BK</t>
  </si>
  <si>
    <t>Hargs BK - Stallarholmens SK</t>
  </si>
  <si>
    <t>2016 Div 4</t>
  </si>
  <si>
    <t>Syrianska Eskilstuna IF</t>
  </si>
  <si>
    <t>Omgång 1   15-17/4</t>
  </si>
  <si>
    <t>Omgång 12   28-29/6 16/8</t>
  </si>
  <si>
    <t>Stallarholmens SK - Syrianska Eskilstuna IF</t>
  </si>
  <si>
    <t>Tystberga GIF - Oxelösunds IK</t>
  </si>
  <si>
    <t>Oxelösunds IK - Tystberga GIF</t>
  </si>
  <si>
    <t>Syrianska Eskilstuna IF - Stallarholmens SK</t>
  </si>
  <si>
    <t>Omgång 2   22-23/4</t>
  </si>
  <si>
    <t>Omgång 13   1-3/7 16/8</t>
  </si>
  <si>
    <t>Tystberga GIF - BK Sport</t>
  </si>
  <si>
    <t>Flens IF-Södra - Syrianska Eskilstuna IF</t>
  </si>
  <si>
    <t>BK Sport - Tystberga GIF</t>
  </si>
  <si>
    <t>Syrianska Eskilstuna IF - Flens IF-Södra</t>
  </si>
  <si>
    <t>Omgång 3   27-30/4 17/5</t>
  </si>
  <si>
    <t>Omgång 14   6-9/8</t>
  </si>
  <si>
    <t>Omgång 18. Wo till Syrianska mot Harg</t>
  </si>
  <si>
    <t xml:space="preserve">BK Sport - IFK Eskilstuna </t>
  </si>
  <si>
    <t>Stallarholmens SK - Flens IF-Södra</t>
  </si>
  <si>
    <t>Triangelns IK - Syrianska Eskilstuna IF</t>
  </si>
  <si>
    <t>IFK Eskilstuna - BK Sport</t>
  </si>
  <si>
    <t>Syrianska Eskilstuna IF - Triangelns IK</t>
  </si>
  <si>
    <t>Flens IF-Södra - Stallarholmens SK</t>
  </si>
  <si>
    <t>Hargs BK - Tystberga GIF</t>
  </si>
  <si>
    <t>Tystberga GIF - Hargs BK</t>
  </si>
  <si>
    <t>Omgång 4   6-7/5</t>
  </si>
  <si>
    <t>Omgång 15   12-13/8</t>
  </si>
  <si>
    <t>Stallarholmens SK - Tystberga GIF</t>
  </si>
  <si>
    <t>Flens IF-Södra - Triangelns IK</t>
  </si>
  <si>
    <t>Runtuna IK - Syrianska Eskilstuna IF</t>
  </si>
  <si>
    <t>Triangelns IK - Flens IF-Södra</t>
  </si>
  <si>
    <t>Tystberga GIF - Stallarholmens SK</t>
  </si>
  <si>
    <t>Syrianska Eskilstuna IF - Runtuna IK</t>
  </si>
  <si>
    <t>Omgång 5   13-14/5</t>
  </si>
  <si>
    <t>Omgång 16   19-21/8</t>
  </si>
  <si>
    <t xml:space="preserve">Tystberga GIF - IFK Eskilstuna </t>
  </si>
  <si>
    <t>Syrianska Eskilstuna IF - Oxelösunds IK</t>
  </si>
  <si>
    <t>Oxelösunds IK - Syrianska Eskilstuna IF</t>
  </si>
  <si>
    <t>IFK Eskilstuna - Tystberga GIF</t>
  </si>
  <si>
    <t>Omgång 6   20-21/5</t>
  </si>
  <si>
    <t>Omgång 17   26-27/8</t>
  </si>
  <si>
    <t>BK Sport - Syrianska Eskilstuna IF</t>
  </si>
  <si>
    <t>Flens IF-Södra - Oxelösunds IK</t>
  </si>
  <si>
    <t>Enhörna IF - Tystberga GIF</t>
  </si>
  <si>
    <t>Tystberga GIF - Enhörna IF</t>
  </si>
  <si>
    <t>Oxelösunds IK - Flens IF-Södra</t>
  </si>
  <si>
    <t>Syrianska Eskilstuna IF - BK Sport</t>
  </si>
  <si>
    <t>Omgång 7   27-29/5</t>
  </si>
  <si>
    <t>Omgång 18   2-3/9</t>
  </si>
  <si>
    <t>Hargs BK - Syrianska Eskilstuna IF</t>
  </si>
  <si>
    <t>BK Sport - Flens IF-Södra</t>
  </si>
  <si>
    <t>Flens IF-Södra - BK Sport</t>
  </si>
  <si>
    <t>Syrianska Eskilstuna IF - Hargs BK</t>
  </si>
  <si>
    <t>Tystberga GIF - Katrineholms SK FK</t>
  </si>
  <si>
    <t>Katrineholms SK FK - Tystberga GIF</t>
  </si>
  <si>
    <t>Omgång 8   2-4/6</t>
  </si>
  <si>
    <t>Omgång 19   10/9</t>
  </si>
  <si>
    <t>Tystberga GIF - Syrianska Eskilstuna IF</t>
  </si>
  <si>
    <t>Syrianska Eskilstuna IF - Tystberga GIF</t>
  </si>
  <si>
    <t>Omgång 9   8-10/6</t>
  </si>
  <si>
    <t>Omgång 20   17/9</t>
  </si>
  <si>
    <t>Flens IF-Södra - Tystberga GIF</t>
  </si>
  <si>
    <t>Tystberga GIF - Flens IF-Södra</t>
  </si>
  <si>
    <t>IFK Eskilstuna - Syrianska Eskilstuna IF</t>
  </si>
  <si>
    <t xml:space="preserve">Syrianska Eskilstuna IF - IFK Eskilstuna </t>
  </si>
  <si>
    <t>Omgång 10   14-15/5 17-18/5</t>
  </si>
  <si>
    <t>Omgång 21   24/9</t>
  </si>
  <si>
    <t>Triangelns IK - Tystberga GIF</t>
  </si>
  <si>
    <t>IFK Eskilstuna - Flens IF-Södra</t>
  </si>
  <si>
    <t>Syrianska Eskilstuna IF - Enhörna IF</t>
  </si>
  <si>
    <t>Enhörna IF - Syrianska Eskilstuna IF</t>
  </si>
  <si>
    <t>Tystberga GIF - Triangelns IK</t>
  </si>
  <si>
    <t xml:space="preserve">Flens IF-Södra - IFK Eskilstuna </t>
  </si>
  <si>
    <t>Omgång 11   25/5 21-22/6</t>
  </si>
  <si>
    <t>Tystberga GIF - Runtuna IK</t>
  </si>
  <si>
    <t>Runtuna IK - Tystberga GIF</t>
  </si>
  <si>
    <t>Enhörna IF - Flens IF-Södra</t>
  </si>
  <si>
    <t>Katrineholms SK FK - Syrianska Eskilstuna IF</t>
  </si>
  <si>
    <t>Flens IF-Södra - Enhörna IF</t>
  </si>
  <si>
    <t>BK Sport - Stallarholmens SK</t>
  </si>
  <si>
    <t>Syrianska Eskilstuna IF - Katrineholms SK FK</t>
  </si>
  <si>
    <t>Stallarholmens SK - BK Sport</t>
  </si>
  <si>
    <t>IFK Eskilstuna</t>
  </si>
  <si>
    <t xml:space="preserve">2017 Div 4 </t>
  </si>
  <si>
    <t>Ärla IF - Katrineholm</t>
  </si>
  <si>
    <t>Hargs BK - Triangeln</t>
  </si>
  <si>
    <t>Triangeln - Hargs BK</t>
  </si>
  <si>
    <t xml:space="preserve">Malmköping - IK Viljan </t>
  </si>
  <si>
    <t>IK Viljan - Malmköping</t>
  </si>
  <si>
    <t>Katrineholm - Ärla IF</t>
  </si>
  <si>
    <t>Runtuna IK - Stallarholmen</t>
  </si>
  <si>
    <t>Stallarholmen - Runtuna IK</t>
  </si>
  <si>
    <t>Oxelösund - Primavera</t>
  </si>
  <si>
    <t>Primavera - Oxelösund</t>
  </si>
  <si>
    <t>Ärla IF - Primavera</t>
  </si>
  <si>
    <t>Primavera - Ärla IF</t>
  </si>
  <si>
    <t>IK Viljan - Syrianska</t>
  </si>
  <si>
    <t>Stallarholmen - Triangeln</t>
  </si>
  <si>
    <t xml:space="preserve">Syrianska - IK Viljan </t>
  </si>
  <si>
    <t>UTGÅTT</t>
  </si>
  <si>
    <t>Triangeln - Stallarholmen</t>
  </si>
  <si>
    <t>Triangeln - Katrineholm</t>
  </si>
  <si>
    <t>Primavera - Malmköping</t>
  </si>
  <si>
    <t xml:space="preserve">Hargs BK - IK Viljan </t>
  </si>
  <si>
    <t>Katrineholm - Triangeln</t>
  </si>
  <si>
    <t>Syrianska - Oxelösund</t>
  </si>
  <si>
    <t>Oxelösund - Syrianska</t>
  </si>
  <si>
    <t>Malmköping - Primavera</t>
  </si>
  <si>
    <t>Hargs BK - Oxelösund</t>
  </si>
  <si>
    <t>Malmköping - Ärla IF</t>
  </si>
  <si>
    <t>Runtuna IK - Triangeln</t>
  </si>
  <si>
    <t>Triangeln - Runtuna IK</t>
  </si>
  <si>
    <t>Ärla IF - Malmköping</t>
  </si>
  <si>
    <t>Primavera - Syrianska</t>
  </si>
  <si>
    <t xml:space="preserve">Stallarholmen - IK Viljan </t>
  </si>
  <si>
    <t>Oxelösund - Hargs BK</t>
  </si>
  <si>
    <t>Syrianska - Primavera</t>
  </si>
  <si>
    <t>IK Viljan - Stallarholmen</t>
  </si>
  <si>
    <t>Malmköping - Syrianska</t>
  </si>
  <si>
    <t>Ärla IF - Triangeln</t>
  </si>
  <si>
    <t>Triangeln - Ärla IF</t>
  </si>
  <si>
    <t>Hargs BK - Primavera</t>
  </si>
  <si>
    <t>Primavera - Hargs BK</t>
  </si>
  <si>
    <t>IK Viljan - Katrineholm</t>
  </si>
  <si>
    <t>Syrianska - Malmköping</t>
  </si>
  <si>
    <t xml:space="preserve">Katrineholm - IK Viljan </t>
  </si>
  <si>
    <t>Primavera - Stallarholmen</t>
  </si>
  <si>
    <t xml:space="preserve">Runtuna IK - IK Viljan </t>
  </si>
  <si>
    <t>Hargs BK - Malmköping</t>
  </si>
  <si>
    <t>Syrianska - Ärla IF</t>
  </si>
  <si>
    <t>Ärla IF - Syrianska</t>
  </si>
  <si>
    <t>Stallarholmen - Primavera</t>
  </si>
  <si>
    <t>Malmköping - Hargs BK</t>
  </si>
  <si>
    <t xml:space="preserve">Triangeln - IK Viljan </t>
  </si>
  <si>
    <t>IK Viljan - Triangeln</t>
  </si>
  <si>
    <t>Hargs BK - Syrianska</t>
  </si>
  <si>
    <t>Primavera - Katrineholm</t>
  </si>
  <si>
    <t>Syrianska - Hargs BK</t>
  </si>
  <si>
    <t>Katrineholm - Primavera</t>
  </si>
  <si>
    <t>Ärla IF - Hargs BK</t>
  </si>
  <si>
    <t>Primavera - Runtuna IK</t>
  </si>
  <si>
    <t>Runtuna IK - Primavera</t>
  </si>
  <si>
    <t>Hargs BK - Ärla IF</t>
  </si>
  <si>
    <t>Stallarholmen - Syrianska</t>
  </si>
  <si>
    <t>Syrianska - Stallarholmen</t>
  </si>
  <si>
    <t>Triangeln - Oxelösund</t>
  </si>
  <si>
    <t>Oxelösund - Triangeln</t>
  </si>
  <si>
    <t>Primavera - Triangeln</t>
  </si>
  <si>
    <t>Stallarholmen - Hargs BK</t>
  </si>
  <si>
    <t>Triangeln - Primavera</t>
  </si>
  <si>
    <t>Syrianska - Katrineholm</t>
  </si>
  <si>
    <t>Runtuna IK - Malmköping</t>
  </si>
  <si>
    <t>Malmköping - Runtuna IK</t>
  </si>
  <si>
    <t>Katrineholm - Syrianska</t>
  </si>
  <si>
    <t>Hargs BK - Stallarholmen</t>
  </si>
  <si>
    <t xml:space="preserve">Ärla IF - IK Viljan </t>
  </si>
  <si>
    <t>IK Viljan - Oxelösund</t>
  </si>
  <si>
    <t>Malmköping - Triangeln</t>
  </si>
  <si>
    <t>Katrineholm - Hargs BK</t>
  </si>
  <si>
    <t>Stallarholmen - Ärla IF</t>
  </si>
  <si>
    <t>Runtuna IK - Syrianska</t>
  </si>
  <si>
    <t>Syrianska - Runtuna IK</t>
  </si>
  <si>
    <t>Triangeln - Malmköping</t>
  </si>
  <si>
    <t>Hargs BK - Katrineholm</t>
  </si>
  <si>
    <t>Ärla IF - Stallarholmen</t>
  </si>
  <si>
    <t xml:space="preserve">Oxelösund - IK Viljan </t>
  </si>
  <si>
    <t xml:space="preserve">Primavera - IK Viljan </t>
  </si>
  <si>
    <t>IK Viljan - Primavera</t>
  </si>
  <si>
    <t>Syrianska - Triangeln</t>
  </si>
  <si>
    <t>Triangeln - Syrianska</t>
  </si>
  <si>
    <t>Oxelösund - Ärla IF</t>
  </si>
  <si>
    <t>Katrineholm - Stallarholmen</t>
  </si>
  <si>
    <t>Stallarholmen - Katrineholm</t>
  </si>
  <si>
    <t>Ärla IF - Oxelösund</t>
  </si>
  <si>
    <t xml:space="preserve">2018 - Div 4 </t>
  </si>
  <si>
    <t>Eskilstuna Babylon IF</t>
  </si>
  <si>
    <t>Omgång 1 14/4</t>
  </si>
  <si>
    <t>Babylon - Oxelösund</t>
  </si>
  <si>
    <t>Ärla - Primavera</t>
  </si>
  <si>
    <t>Malmköping - Afrikansk</t>
  </si>
  <si>
    <t>Viljan - Runtuna</t>
  </si>
  <si>
    <t>Afrikansk - Malmköping</t>
  </si>
  <si>
    <t>Runtuna - Viljan</t>
  </si>
  <si>
    <t>Oxelösund - Babylon</t>
  </si>
  <si>
    <t>Primavera - Ärla</t>
  </si>
  <si>
    <t>Malmköping - Ärla</t>
  </si>
  <si>
    <t>Ärla - Malmköping</t>
  </si>
  <si>
    <t>Primavera - Järna</t>
  </si>
  <si>
    <t>Stallarholmen - Babylon</t>
  </si>
  <si>
    <t>Järna - Primavera</t>
  </si>
  <si>
    <t>Babylon - Stallarholmen</t>
  </si>
  <si>
    <t>Afrikansk - Triangeln</t>
  </si>
  <si>
    <t>Triangeln - Afrikansk</t>
  </si>
  <si>
    <t>Omgång 6 Ärla - Babylon. Ärla tilldöms segern med 3-0. Matchen avbröts i 87:e minuten</t>
  </si>
  <si>
    <t>Stallarholmen - Runtuna</t>
  </si>
  <si>
    <t>Babylon - Afrikansk</t>
  </si>
  <si>
    <t>Järna - Ärla</t>
  </si>
  <si>
    <t>Primavera - Viljan</t>
  </si>
  <si>
    <t>Viljan - Primavera</t>
  </si>
  <si>
    <t>Ärla - Järna</t>
  </si>
  <si>
    <t>Afrikansk - Babylon</t>
  </si>
  <si>
    <t>Runtuna - Stallarholmen</t>
  </si>
  <si>
    <t>Viljan - Järna</t>
  </si>
  <si>
    <t>Ärla - Triangeln</t>
  </si>
  <si>
    <t>Malmköping - Babylon</t>
  </si>
  <si>
    <t>Runtuna - Afrikansk</t>
  </si>
  <si>
    <t>Triangeln - Ärla</t>
  </si>
  <si>
    <t>Järna - Viljan</t>
  </si>
  <si>
    <t>Afrikansk - Runtuna</t>
  </si>
  <si>
    <t>Babylon - Malmköping</t>
  </si>
  <si>
    <t>Triangeln - Babylon</t>
  </si>
  <si>
    <t>Malmköping - Runtuna</t>
  </si>
  <si>
    <t>Harg - Afrikansk</t>
  </si>
  <si>
    <t>Viljan - Ärla</t>
  </si>
  <si>
    <t>Ärla - Viljan</t>
  </si>
  <si>
    <t>Afrikansk - Harg</t>
  </si>
  <si>
    <t>Järna - Oxelösund</t>
  </si>
  <si>
    <t>Oxelösund - Järna</t>
  </si>
  <si>
    <t>Babylon - Triangeln</t>
  </si>
  <si>
    <t>Runtuna - Triangeln</t>
  </si>
  <si>
    <t>Triangeln - Runtuna</t>
  </si>
  <si>
    <t>Ärla - Babylon</t>
  </si>
  <si>
    <t>Stallarholmen - Järna</t>
  </si>
  <si>
    <t>Primavera - Afrikansk</t>
  </si>
  <si>
    <t>Afrikansk - Primavera</t>
  </si>
  <si>
    <t>Järna - Stallarholmen</t>
  </si>
  <si>
    <t>Babylon - Ärla</t>
  </si>
  <si>
    <t>Harg - Triangeln</t>
  </si>
  <si>
    <t>Triangeln - Harg</t>
  </si>
  <si>
    <t>Runtuna - Babylon</t>
  </si>
  <si>
    <t>Babylon - Runtuna</t>
  </si>
  <si>
    <t>Ärla - Oxelösund</t>
  </si>
  <si>
    <t>Oxelösund - Ärla</t>
  </si>
  <si>
    <t>Järna - Afrikansk</t>
  </si>
  <si>
    <t>Afrikansk - Järna</t>
  </si>
  <si>
    <t>Ärla - Runtuna</t>
  </si>
  <si>
    <t>Harg - Babylon</t>
  </si>
  <si>
    <t>Viljan - Afrikansk</t>
  </si>
  <si>
    <t>Babylon - Harg</t>
  </si>
  <si>
    <t>Afrikansk - Viljan</t>
  </si>
  <si>
    <t>Runtuna - Ärla</t>
  </si>
  <si>
    <t>Runtuna - Harg</t>
  </si>
  <si>
    <t>Ärla - Stallarholmen</t>
  </si>
  <si>
    <t>Triangeln - Järna</t>
  </si>
  <si>
    <t>Järna - Triangeln</t>
  </si>
  <si>
    <t>Stallarholmen - Ärla</t>
  </si>
  <si>
    <t>Primavera - Babylon</t>
  </si>
  <si>
    <t>Babylon - Primavera</t>
  </si>
  <si>
    <t>Harg - Runtuna</t>
  </si>
  <si>
    <t>Afrikansk - Oxelösund</t>
  </si>
  <si>
    <t>Oxelösund - Afrikansk</t>
  </si>
  <si>
    <t>Primavera - Runtuna</t>
  </si>
  <si>
    <t>Runtuna - Primavera</t>
  </si>
  <si>
    <t>Stallarholmen - Afrikansk</t>
  </si>
  <si>
    <t>Triangeln - Viljan</t>
  </si>
  <si>
    <t>Järna - Babylon</t>
  </si>
  <si>
    <t>Viljan - Triangeln</t>
  </si>
  <si>
    <t>Babylon - Järna</t>
  </si>
  <si>
    <t>Afrikansk - Stallarholmen</t>
  </si>
  <si>
    <t>Omgång 22 6/10</t>
  </si>
  <si>
    <t>Harg - Primavera</t>
  </si>
  <si>
    <t>Babylon - Viljan</t>
  </si>
  <si>
    <t>Viljan - Babylon</t>
  </si>
  <si>
    <t>Runtuna - Järna</t>
  </si>
  <si>
    <t>Järna - Runtuna</t>
  </si>
  <si>
    <t>Primavera - Harg</t>
  </si>
  <si>
    <t>Afrikansk - Ärla</t>
  </si>
  <si>
    <t>Ärla - Afrikansk</t>
  </si>
  <si>
    <t xml:space="preserve">Flens IF-Södra </t>
  </si>
  <si>
    <t>EK 16/9 Ogång 6 15/9 KAIK - Verdandi</t>
  </si>
  <si>
    <t>EK/SN 2/6 Omgång 1/6 Verdandi - KAIK 1-0</t>
  </si>
  <si>
    <t>Hälleforsnäs - Trosa</t>
  </si>
  <si>
    <t>Omgång 5 27/8</t>
  </si>
  <si>
    <t>Omgång 6 30/8</t>
  </si>
  <si>
    <t>Björkvik - Trosa</t>
  </si>
  <si>
    <t>Omgång 7 6/9</t>
  </si>
  <si>
    <t>Omgång 8 13/9</t>
  </si>
  <si>
    <t>Omgång 9 20/9</t>
  </si>
  <si>
    <t>Omgång 10 27/9</t>
  </si>
  <si>
    <t>Omgång 8 28/8</t>
  </si>
  <si>
    <t>Omgång 2 7/8</t>
  </si>
  <si>
    <t>Omgång 9 6/9</t>
  </si>
  <si>
    <t xml:space="preserve">Sport - Södra </t>
  </si>
  <si>
    <t>Omgång 3 11/8</t>
  </si>
  <si>
    <t>Omgång 10 13/9</t>
  </si>
  <si>
    <t>Omgång 4 14/8</t>
  </si>
  <si>
    <t>Omgång 11 20/9</t>
  </si>
  <si>
    <t>Viljan - Jäder</t>
  </si>
  <si>
    <t>Omgång 5 18/8</t>
  </si>
  <si>
    <t>Omgång 12 27/9</t>
  </si>
  <si>
    <t>Jäder - Gnesta</t>
  </si>
  <si>
    <t>Omgång 6 23/8</t>
  </si>
  <si>
    <t>Omgång 13 4/10</t>
  </si>
  <si>
    <t>Södra - Sport</t>
  </si>
  <si>
    <t>Omgång 7 25/8</t>
  </si>
  <si>
    <t>Omgång 14 11/12</t>
  </si>
  <si>
    <t>Jäder - Sport</t>
  </si>
  <si>
    <t>Malmöping - Oxelösund</t>
  </si>
  <si>
    <t>Tunafors - Syrianska</t>
  </si>
  <si>
    <t>Gnesta - Syrianska</t>
  </si>
  <si>
    <t>Syrianska - City</t>
  </si>
  <si>
    <t>Sport - City</t>
  </si>
  <si>
    <t>Hälleforsnäs - Syrianska</t>
  </si>
  <si>
    <t>Sport - Assyriska</t>
  </si>
  <si>
    <t>Harg - Syrianska</t>
  </si>
  <si>
    <t>Tunafors - Sport</t>
  </si>
  <si>
    <t>Sport - Syrianska</t>
  </si>
  <si>
    <t>Assyriska - Syrianska</t>
  </si>
  <si>
    <t>Syrianska - Södra</t>
  </si>
  <si>
    <t>Broby - Syrianska</t>
  </si>
  <si>
    <t>Syrianska - Broby</t>
  </si>
  <si>
    <t>Södra - Syrianska</t>
  </si>
  <si>
    <t>Syrianska - Assyriska</t>
  </si>
  <si>
    <t>Syrianska - Sport</t>
  </si>
  <si>
    <t>Sport - Tunafors</t>
  </si>
  <si>
    <t>Syrianska - Harg</t>
  </si>
  <si>
    <t>Assyriska - Sport</t>
  </si>
  <si>
    <t>City - Sport</t>
  </si>
  <si>
    <t>City - Syrianska</t>
  </si>
  <si>
    <t>Syrianska - Hälleforsnäs</t>
  </si>
  <si>
    <t xml:space="preserve">Omgång 22 1/10 </t>
  </si>
  <si>
    <t>Syrianska - Tunafors</t>
  </si>
  <si>
    <t>Syrianska - Gnesta</t>
  </si>
  <si>
    <t>Vingåker - Broby/Bettna</t>
  </si>
  <si>
    <t>Syrianska - Vagnhärad</t>
  </si>
  <si>
    <t>Broby/Bettna - Vagnhärad</t>
  </si>
  <si>
    <t>Sport - Flen</t>
  </si>
  <si>
    <t>Vingåker - Södra</t>
  </si>
  <si>
    <t>Hälleforsnäs - Broby/Bettna</t>
  </si>
  <si>
    <t>Assyriska - Vingåker</t>
  </si>
  <si>
    <t>Broby/Bettna - Syrianska</t>
  </si>
  <si>
    <t>Syrianska - Nykvarn</t>
  </si>
  <si>
    <t>Assyriska - Broby/Bettna</t>
  </si>
  <si>
    <t>Broby/Bettna - Sport</t>
  </si>
  <si>
    <t>Broby/Bettna - Gnesta</t>
  </si>
  <si>
    <t>Syrianska - Flen</t>
  </si>
  <si>
    <t>Södra - Broby/Bettna</t>
  </si>
  <si>
    <t>Hälleforsnäs - Vagnhärad</t>
  </si>
  <si>
    <t>Broby/Bettna - Malmköping</t>
  </si>
  <si>
    <t>Nykvarn - Broby/Bettna</t>
  </si>
  <si>
    <t>Syrianska - Vingåker</t>
  </si>
  <si>
    <t>Flen - Broby/Bettna</t>
  </si>
  <si>
    <t>Broby/Bettna - Flen</t>
  </si>
  <si>
    <t>Vingåker - Syrianska</t>
  </si>
  <si>
    <t>Vagnhärad - Hälleforsnäs</t>
  </si>
  <si>
    <t>Broby/Bettna - Nykvarn</t>
  </si>
  <si>
    <t>Malmköping - Broby/Bettna</t>
  </si>
  <si>
    <t>Broby/Bettna - Södra</t>
  </si>
  <si>
    <t>Flen - Syrianska</t>
  </si>
  <si>
    <t>Gnesta - Broby/Bettna</t>
  </si>
  <si>
    <t>Sport - Broby/Bettna</t>
  </si>
  <si>
    <t>Nykvarn - Syrianska</t>
  </si>
  <si>
    <t>Broby/Bettna - Assyriska</t>
  </si>
  <si>
    <t>Södra - Vingåker</t>
  </si>
  <si>
    <t>Vingåker - Assyriska</t>
  </si>
  <si>
    <t>Broby/Bettna - Hälleforsnäs</t>
  </si>
  <si>
    <t>Syrianska - Broby/Bettna</t>
  </si>
  <si>
    <t>Vagnhärad - Syrianska</t>
  </si>
  <si>
    <t>Vagnhärad - Broby/Bettna</t>
  </si>
  <si>
    <t>Broby/Bettna - Vingåker</t>
  </si>
  <si>
    <t>Omgång 15 12/8 Assyriska-Syrianska 1-2, ändrat till 0-2.</t>
  </si>
  <si>
    <t xml:space="preserve">Omgång 17 26/8 Hälleforsnäs-Syrianska 0-0, ändrat till 2-0. </t>
  </si>
  <si>
    <t xml:space="preserve">2020 Div 4      </t>
  </si>
  <si>
    <t>Omgång 1 26/6</t>
  </si>
  <si>
    <t>Råby-Rönö IF - Triangelns IK</t>
  </si>
  <si>
    <t>Kvicksunds SK - IFK Nyköping 18/8</t>
  </si>
  <si>
    <t>Omgång 2 4/7</t>
  </si>
  <si>
    <t>Triangelns IK - Kvicksunds SK</t>
  </si>
  <si>
    <t>Södertälje FF - Hargs BK</t>
  </si>
  <si>
    <t>Enhörna IF - Råby-Rönö IF</t>
  </si>
  <si>
    <t>Pga pandemin spelades enkelserie</t>
  </si>
  <si>
    <t>Omgång 3 11/7</t>
  </si>
  <si>
    <t>Råby-Rönö IF - Södertälje FF</t>
  </si>
  <si>
    <t>Runtuna IK - Triangelns IK 18/8</t>
  </si>
  <si>
    <t>Kvicksunds SK - Enhörna IF 25/8</t>
  </si>
  <si>
    <t>Omgång 4 8/8</t>
  </si>
  <si>
    <t>Katrineholms SK FK - Råby-Rönö IF</t>
  </si>
  <si>
    <t>Södertälje FF - Kvicksunds SK</t>
  </si>
  <si>
    <t>Omgång 5 15/8</t>
  </si>
  <si>
    <t>Hargs BK - Afrikansk FC</t>
  </si>
  <si>
    <t>Råby-Rönö IF - Malmköpings IF</t>
  </si>
  <si>
    <t>Omgång 6 22/8</t>
  </si>
  <si>
    <t>Hargs BK - AC Primavera</t>
  </si>
  <si>
    <t>Afrikansk FC - Råby-Rönö IF</t>
  </si>
  <si>
    <t>Omgång 7 29/8</t>
  </si>
  <si>
    <t>Råby-Rönö IF - Hargs BK</t>
  </si>
  <si>
    <t>Kvicksunds SK - Afrikansk FC</t>
  </si>
  <si>
    <t>AC Primavera - Enhörna IF</t>
  </si>
  <si>
    <t>Omgång 8 5/9</t>
  </si>
  <si>
    <t>Råby-Rönö IF - AC Primavera</t>
  </si>
  <si>
    <t>Södertälje FF - Enhörna IF</t>
  </si>
  <si>
    <t>Omgång 9 12/9</t>
  </si>
  <si>
    <t>Kvicksunds SK - Råby-Rönö IF</t>
  </si>
  <si>
    <t>Omgång 10 19/9</t>
  </si>
  <si>
    <t>Råby-Rönö IF - Runtuna IK</t>
  </si>
  <si>
    <t>Kvicksunds SK - AC Primavera</t>
  </si>
  <si>
    <t>Omgång 11 26/9</t>
  </si>
  <si>
    <t>Enhörna IF - Afrikansk FC</t>
  </si>
  <si>
    <t>IFK Nyköping - Råby-Rönö IF</t>
  </si>
  <si>
    <t>Afrikansk FC, Enhörna IF, Södertälje FF</t>
  </si>
  <si>
    <t xml:space="preserve">2020 Div 4             </t>
  </si>
  <si>
    <t>Syrianska - Björkvik</t>
  </si>
  <si>
    <t xml:space="preserve">Harg - Björkvik </t>
  </si>
  <si>
    <t>Flen - Björkvik</t>
  </si>
  <si>
    <t>Omgång 16 19/8</t>
  </si>
  <si>
    <t>Hälleforsnä - Sport</t>
  </si>
  <si>
    <t>Björkvik - Nykvarn</t>
  </si>
  <si>
    <t>Viljan - Syrianska</t>
  </si>
  <si>
    <t>Omgång 17 26/8</t>
  </si>
  <si>
    <t>Björkvik - Vagnhärad</t>
  </si>
  <si>
    <t>Omgång 18 2/9</t>
  </si>
  <si>
    <t>Syrianska - Viljan</t>
  </si>
  <si>
    <t>Nykvarn - Björkvik</t>
  </si>
  <si>
    <t>Björkvik - Flen</t>
  </si>
  <si>
    <t>Hällefornäs - Flen</t>
  </si>
  <si>
    <t xml:space="preserve">Nykvarn - Harg </t>
  </si>
  <si>
    <t>Björkvik - Syrianska</t>
  </si>
  <si>
    <t>Vagnhärad - Trosa</t>
  </si>
  <si>
    <t>Härad - Sport</t>
  </si>
  <si>
    <t>Trosa - Härad</t>
  </si>
  <si>
    <t>Vagnhärad - Härad</t>
  </si>
  <si>
    <t>Härad - Vagnhärad</t>
  </si>
  <si>
    <t>Härad - Trosa</t>
  </si>
  <si>
    <t>Sport - Härad</t>
  </si>
  <si>
    <t>Trosa - Södra</t>
  </si>
  <si>
    <t>Enhörna - Värmbol 8/8</t>
  </si>
  <si>
    <t>Jäder - Södra 8/8</t>
  </si>
  <si>
    <t>Omgång 16 24/8</t>
  </si>
  <si>
    <t>Södra - Värmbol 16/5</t>
  </si>
  <si>
    <t>Östertälje - Södertälje 16/5</t>
  </si>
  <si>
    <t>Värmbol - Jäder 27/8</t>
  </si>
  <si>
    <t>Omgång 17 31/8</t>
  </si>
  <si>
    <t>Södra - Härad 23/5</t>
  </si>
  <si>
    <t>Omgång 18 7/9</t>
  </si>
  <si>
    <t>Södertälje - Östretälje</t>
  </si>
  <si>
    <t>Omgång 19 14/9</t>
  </si>
  <si>
    <t>Östertälje - Östermalm</t>
  </si>
  <si>
    <t>Omgång 20 21/9</t>
  </si>
  <si>
    <t>Östermalm - Flen 6/6</t>
  </si>
  <si>
    <t>Södertälje - Härad</t>
  </si>
  <si>
    <t>Omgång 21 28/9</t>
  </si>
  <si>
    <t>Malmköping - Hälleforsnäs 13/6</t>
  </si>
  <si>
    <t>Härad - Östermalm</t>
  </si>
  <si>
    <t>Södra - Jäder 13/6</t>
  </si>
  <si>
    <t>Värmbol - Enhörna 13/6</t>
  </si>
  <si>
    <t>Omgång 11 18/6</t>
  </si>
  <si>
    <t>Omgång 22 5/10</t>
  </si>
  <si>
    <t>Östermalm - Värmbol 18/6</t>
  </si>
  <si>
    <t>Katrineholm - Oxelösund 2/8</t>
  </si>
  <si>
    <t>Södra - Värmbol 1/8</t>
  </si>
  <si>
    <t>Omgång 13 11/8</t>
  </si>
  <si>
    <t>Omgång 14 14/8</t>
  </si>
  <si>
    <t xml:space="preserve">Skogstorp - Katrineholm </t>
  </si>
  <si>
    <t>Torshälla - Enhörna 10/5</t>
  </si>
  <si>
    <t>Björkvik - Katrineholm 10/5</t>
  </si>
  <si>
    <t>Södra - Hälleforsnäs 10/5</t>
  </si>
  <si>
    <t>Enhörna - Hälleforsnäs 16/5</t>
  </si>
  <si>
    <t>Oxelösund - Björkvik 17/5</t>
  </si>
  <si>
    <t>Oxelösund - Torshälla 24/5</t>
  </si>
  <si>
    <t>Katrineholm - Hälleforsnäs 24/5</t>
  </si>
  <si>
    <t>Torshälla - Jäder 31/5</t>
  </si>
  <si>
    <t>Enhörna - Torshälla</t>
  </si>
  <si>
    <t>Södra - Skogstorp 31/5</t>
  </si>
  <si>
    <t>Katrineholm - Skogstorp 7/6</t>
  </si>
  <si>
    <t>Björkvik - Södra 7/6</t>
  </si>
  <si>
    <t>Omgång 21 29/9</t>
  </si>
  <si>
    <t>Södra - Katrineholm 14/6</t>
  </si>
  <si>
    <t>Torshälla - Östertälje 14/6</t>
  </si>
  <si>
    <t xml:space="preserve">Oxelösund - Katrineholm </t>
  </si>
  <si>
    <t>Värmbol - Södra 26/6</t>
  </si>
  <si>
    <t>Björkvik - Torshälla 19/6</t>
  </si>
  <si>
    <t>Malmköping - Skogtorp</t>
  </si>
  <si>
    <t>Omgång 1 - 11</t>
  </si>
  <si>
    <t>Omgång 12 -22</t>
  </si>
  <si>
    <t xml:space="preserve"> Omgång 1 - 11</t>
  </si>
  <si>
    <t>Omgång 1 - 9</t>
  </si>
  <si>
    <t>Omgång 10 - 18</t>
  </si>
  <si>
    <t>Hargs Fabriker - Hällby</t>
  </si>
  <si>
    <t>Nyköpings SK - Hällby</t>
  </si>
  <si>
    <t>Hällby - Råby/Rönö</t>
  </si>
  <si>
    <t>Råby/Rönö - Hällby</t>
  </si>
  <si>
    <t>Hällby - Nyköpings SK</t>
  </si>
  <si>
    <t>Hällby - Hargs Fabriker</t>
  </si>
  <si>
    <t>KAIK - Viljan 2/5</t>
  </si>
  <si>
    <t>Omgång 12 - 22</t>
  </si>
  <si>
    <t>Mariefred - Hällby</t>
  </si>
  <si>
    <t>Hällby - Mariefred</t>
  </si>
  <si>
    <t>Omgång 10 -18</t>
  </si>
  <si>
    <t>Tunafors - Verdandi 9/6</t>
  </si>
  <si>
    <t>Omgång 23 - 33</t>
  </si>
  <si>
    <t>Torshälla - Hargs Fabriker</t>
  </si>
  <si>
    <t>Torshälla - Julita</t>
  </si>
  <si>
    <t>Julita - Torshälla</t>
  </si>
  <si>
    <t>Hargs Fabriker - Torshälla</t>
  </si>
  <si>
    <t>Katrineholm - Hargs Fabriker</t>
  </si>
  <si>
    <t>Hargs Fabriker - Katrineholm</t>
  </si>
  <si>
    <t>Flen - Hällby 30/4</t>
  </si>
  <si>
    <t>Hällby - Skogstorp 11/5</t>
  </si>
  <si>
    <t>Malmköping - Hällby 20/5</t>
  </si>
  <si>
    <t>Hällby - GUIF 8/6</t>
  </si>
  <si>
    <t>Nykvarn - KAIK</t>
  </si>
  <si>
    <t>Östermalm - Värmbol 8/5</t>
  </si>
  <si>
    <t>Södra - Värmbol 14/8</t>
  </si>
  <si>
    <t>Värmbol - Malmköping 18/8</t>
  </si>
  <si>
    <t>KSK - Enhörna 17/5</t>
  </si>
  <si>
    <t>Södra - KAIK 25/8</t>
  </si>
  <si>
    <t>Jäder - Värmbol 25/8</t>
  </si>
  <si>
    <t>Södra - Vagnhärad 22/5</t>
  </si>
  <si>
    <t>Vagnhärad - Södra 28/8</t>
  </si>
  <si>
    <t xml:space="preserve">KSK - Östermalm </t>
  </si>
  <si>
    <t>KSK -Flen 4/9</t>
  </si>
  <si>
    <t>Nykvarn - Enhörna 4/9</t>
  </si>
  <si>
    <t xml:space="preserve">Södra - Östermalm 4/9 </t>
  </si>
  <si>
    <t>Jäder - Flen 3/6</t>
  </si>
  <si>
    <t>Enhörna - Östermalm 9/6</t>
  </si>
  <si>
    <t>Omgång 9 7/6</t>
  </si>
  <si>
    <t>Omgång 20 20/9</t>
  </si>
  <si>
    <t>Värmbol - Södra 5/6</t>
  </si>
  <si>
    <t>Nykvarn - New Mill 12/6</t>
  </si>
  <si>
    <t>Södra - Malmköping 12/6</t>
  </si>
  <si>
    <t xml:space="preserve">Jäder - Vagnhärad </t>
  </si>
  <si>
    <t>20210123  Alla tabeller är nu inlagda med kompletta spelomgångar. Det som  måste kollas är kvaravarande  avvikelser.</t>
  </si>
  <si>
    <t xml:space="preserve">2021 Div 4      </t>
  </si>
  <si>
    <t>Eskilstuna FC</t>
  </si>
  <si>
    <t>Södertälje FK</t>
  </si>
  <si>
    <t>Södertälje FF - Eskilstuna</t>
  </si>
  <si>
    <t>Södertälje FK - Primavera</t>
  </si>
  <si>
    <t>Primavera - Södertälje FK</t>
  </si>
  <si>
    <t>Eskilstuna - Södertälje FF</t>
  </si>
  <si>
    <t xml:space="preserve">Kvicksund - Viljan </t>
  </si>
  <si>
    <t>Viljan - Kvicksund</t>
  </si>
  <si>
    <t>Triangeln - Eskilstuna</t>
  </si>
  <si>
    <t>Eskilstuna - Triangeln</t>
  </si>
  <si>
    <t>Primavera - Katrinholm</t>
  </si>
  <si>
    <t>Sport - Kvicksund</t>
  </si>
  <si>
    <t>Kvicksund - Sport</t>
  </si>
  <si>
    <t>Södertälje FK - Södertälje FF</t>
  </si>
  <si>
    <t>Södertälje FF - Södertälje FK</t>
  </si>
  <si>
    <t>Nyköping - Eskilstuna</t>
  </si>
  <si>
    <t>Södertälje FK - Triangeln</t>
  </si>
  <si>
    <t>Kvicksund - Malmköping</t>
  </si>
  <si>
    <t>Malmköping - Kvicksund</t>
  </si>
  <si>
    <t>Triangeln - Södertälje FK</t>
  </si>
  <si>
    <t>Eskilstuna - Nyköping</t>
  </si>
  <si>
    <t>Södertälje FK - Nyköping</t>
  </si>
  <si>
    <t>Primavera - Södertälje FF</t>
  </si>
  <si>
    <t>Nyköping - Södertälje FK</t>
  </si>
  <si>
    <t>Eskilstuna - Kvicksund</t>
  </si>
  <si>
    <t>Kvicksund - Eskilstuna</t>
  </si>
  <si>
    <t>Södertälje FF - Primavera</t>
  </si>
  <si>
    <t>Kvicksund - Södertälje FK</t>
  </si>
  <si>
    <t>Södertälje FK - Kvicksund</t>
  </si>
  <si>
    <t>Viljan - Eskilstuna</t>
  </si>
  <si>
    <t>Eskilstuna - Viljan</t>
  </si>
  <si>
    <t>Harg - Södertälje FF</t>
  </si>
  <si>
    <t>Södertälje FF - Harg</t>
  </si>
  <si>
    <t>Södertälje FK - Viljan</t>
  </si>
  <si>
    <t>Nyköping - Primavera</t>
  </si>
  <si>
    <t>Viljan - Södertälje FK</t>
  </si>
  <si>
    <t>Katrineholm - Kvicksund</t>
  </si>
  <si>
    <t>Södertälje FF - Triangeln</t>
  </si>
  <si>
    <t>Kvicksund - Katrineholm</t>
  </si>
  <si>
    <t>Eskilstuna - Sport</t>
  </si>
  <si>
    <t>Sport - Eskilstuna</t>
  </si>
  <si>
    <t>Primavera - Nyköping</t>
  </si>
  <si>
    <t>Triangeln - Södertälje FF</t>
  </si>
  <si>
    <t>Södertälje FK - Sport</t>
  </si>
  <si>
    <t>Eskilstuna - Malmköping</t>
  </si>
  <si>
    <t>Sport - Södertälje FK</t>
  </si>
  <si>
    <t>Kvicksund - Primavera</t>
  </si>
  <si>
    <t>Nyköping - Södertälje FF</t>
  </si>
  <si>
    <t>Primavera - Kvicksund</t>
  </si>
  <si>
    <t>Malmköping - Eskilstuna</t>
  </si>
  <si>
    <t>Södertälje FF - Nyköping</t>
  </si>
  <si>
    <t>Nyköping - Triangeln</t>
  </si>
  <si>
    <t>Harg - Eskilstuna</t>
  </si>
  <si>
    <t>Malmköping - Södertälje FK</t>
  </si>
  <si>
    <t>Södertälje FK - Malmköping</t>
  </si>
  <si>
    <t>Eskilstuna - Harg</t>
  </si>
  <si>
    <t>Triangeln - Nyköping</t>
  </si>
  <si>
    <t>Södertälje FF - Kvicksund</t>
  </si>
  <si>
    <t>Kvicksund - Södertälje FF</t>
  </si>
  <si>
    <t>Södertälje FK - Eskilstuna</t>
  </si>
  <si>
    <t>Sport - Primavera</t>
  </si>
  <si>
    <t>Eskilstuna - Södertälje FK</t>
  </si>
  <si>
    <t>Primavera - Sport</t>
  </si>
  <si>
    <t>Triangeln - Kvicksund</t>
  </si>
  <si>
    <t>Kvicksund - Triangeln</t>
  </si>
  <si>
    <t>Harg - Södertälje FK</t>
  </si>
  <si>
    <t>Eskilstuna - Katrineholm</t>
  </si>
  <si>
    <t>Södertälje FK - Harg</t>
  </si>
  <si>
    <t>Katrineholm - Eskilstuna</t>
  </si>
  <si>
    <t>Sport - Södertälje FF</t>
  </si>
  <si>
    <t>Södertälje FF - Sport</t>
  </si>
  <si>
    <t>Kvicksund - Nyköping</t>
  </si>
  <si>
    <t>Nyköping - Kvicksund</t>
  </si>
  <si>
    <t>Södertälje FK - Katrineholm</t>
  </si>
  <si>
    <t>Kvicksund - Harg</t>
  </si>
  <si>
    <t>Triangeln - Sport</t>
  </si>
  <si>
    <t>Sport - Triangeln</t>
  </si>
  <si>
    <t>Södertälje FF - Malmköping</t>
  </si>
  <si>
    <t>Malmköping - Södertälje FF</t>
  </si>
  <si>
    <t>Primavera - Eskilstuna</t>
  </si>
  <si>
    <t>Katrineholm - Södertälje FK</t>
  </si>
  <si>
    <t>Eskilstuna - Primavera</t>
  </si>
  <si>
    <t>Harg - Kvicksund</t>
  </si>
  <si>
    <r>
      <t xml:space="preserve">Södertälje FF, </t>
    </r>
    <r>
      <rPr>
        <b/>
        <i/>
        <sz val="9"/>
        <color rgb="FFC00000"/>
        <rFont val="Calibri"/>
        <family val="2"/>
        <scheme val="minor"/>
      </rPr>
      <t>Södertälje FK</t>
    </r>
  </si>
  <si>
    <t>SLUTTABELL enl. SöFF 100 år</t>
  </si>
  <si>
    <t>1946 HÖSTEN</t>
  </si>
  <si>
    <t>1947 VÅREN</t>
  </si>
  <si>
    <r>
      <rPr>
        <b/>
        <i/>
        <sz val="9"/>
        <color rgb="FFC00000"/>
        <rFont val="Calibri"/>
        <family val="2"/>
        <scheme val="minor"/>
      </rPr>
      <t>Södertälje FF</t>
    </r>
    <r>
      <rPr>
        <b/>
        <sz val="9"/>
        <color theme="1"/>
        <rFont val="Calibri"/>
        <family val="2"/>
        <scheme val="minor"/>
      </rPr>
      <t xml:space="preserve">,  </t>
    </r>
    <r>
      <rPr>
        <sz val="9"/>
        <color theme="1"/>
        <rFont val="Calibri"/>
        <family val="2"/>
        <scheme val="minor"/>
      </rPr>
      <t>Afrikansk FC</t>
    </r>
  </si>
  <si>
    <r>
      <t>Afrikansk FC</t>
    </r>
    <r>
      <rPr>
        <sz val="9"/>
        <rFont val="Calibri"/>
        <family val="2"/>
        <scheme val="minor"/>
      </rPr>
      <t>, Järna SK</t>
    </r>
  </si>
  <si>
    <t>Oomgång 8 Julita - Broby 1-4 (KK har matchrapport med målgörare)</t>
  </si>
  <si>
    <t>SLUTTABELL enl. SöFF årsredovisning</t>
  </si>
  <si>
    <t>Omgån 1 - 9</t>
  </si>
  <si>
    <t>Nyköpings AIK - Oxelösund 8/8</t>
  </si>
  <si>
    <t>Åker - Torshälla 10/8</t>
  </si>
  <si>
    <t>Skogstorp - Nyköpings SK 10/8</t>
  </si>
  <si>
    <t>Katrineholm - Skogstorp 15/8</t>
  </si>
  <si>
    <t>Torshälla - Tunafors 15/8</t>
  </si>
  <si>
    <t>Omgång 13 18/4</t>
  </si>
  <si>
    <t>Omgång 14 25/4</t>
  </si>
  <si>
    <t>Nyköpings AIK - Torshälla 6/9</t>
  </si>
  <si>
    <t>Katrineholm - Åker 2/5</t>
  </si>
  <si>
    <t>SLUTTABELL enl.  SöFF årsredovisning</t>
  </si>
  <si>
    <t>SLUTTABELL enl.  SöFF 100 år</t>
  </si>
  <si>
    <t>Många inkallelser gjoede att Oxelösunds AIF fick lägga ned sin verksamhet efter säsongen</t>
  </si>
  <si>
    <t>SLUTTABELL enl. SöFF</t>
  </si>
  <si>
    <t>Omgång 7  2 poäng till Tunafors, resultat medräknat</t>
  </si>
  <si>
    <t>Omgång  23/5</t>
  </si>
  <si>
    <t>Omgång 23/5 IK Viljan - Torshälla 2 poäng till Torshälla</t>
  </si>
  <si>
    <t>1959 VÅREN</t>
  </si>
  <si>
    <t>1959 HÖSTEN</t>
  </si>
  <si>
    <t>New Mill FF *</t>
  </si>
  <si>
    <t>Nykvarns SK *</t>
  </si>
  <si>
    <t>* New Mill Cowboys FF seniorlag går upp i Nykvarns SK efter säsongen</t>
  </si>
  <si>
    <t xml:space="preserve">2023 Div 4      </t>
  </si>
  <si>
    <t>Ogång 1 - 11</t>
  </si>
  <si>
    <t>IFK Nyköping - Stallarholmen</t>
  </si>
  <si>
    <t>Jäder - Eskilstuna Babylon</t>
  </si>
  <si>
    <t>Ärla - Södertälje FF</t>
  </si>
  <si>
    <t>Stallarholmen - IFK Nyköping</t>
  </si>
  <si>
    <t>Hällbybrunn - Kvicksund</t>
  </si>
  <si>
    <t>Kvicksund - Hällbybrunn</t>
  </si>
  <si>
    <t>Eskilstuna Babylon - Jäder</t>
  </si>
  <si>
    <t>Södertälje FF - Ärla</t>
  </si>
  <si>
    <t>Omgång</t>
  </si>
  <si>
    <t>Eskilstuna Babylon - Enhörna</t>
  </si>
  <si>
    <t>IFK Nyköping - Kvicksund</t>
  </si>
  <si>
    <t>Enhörna - Eskilstuna Babylon</t>
  </si>
  <si>
    <t>Jäder - Hällbybrunn</t>
  </si>
  <si>
    <t>Hällbybrunn - Jäder</t>
  </si>
  <si>
    <t>Kvicksund - IFK Nyköping</t>
  </si>
  <si>
    <t>Ärla - Kvicksund</t>
  </si>
  <si>
    <t>Kvicksund - Ärla</t>
  </si>
  <si>
    <t>Eskilstuna Babylon - Södertälje FK</t>
  </si>
  <si>
    <t>Hällbybrunn - IFK Nyköping</t>
  </si>
  <si>
    <t>IFK Nyköping - Hällbybrunn</t>
  </si>
  <si>
    <t>Södertälje FK - Eskilstuna Babylon</t>
  </si>
  <si>
    <t>Hällbybrunn - Enhörna</t>
  </si>
  <si>
    <t>Jäder - Södertälje FK</t>
  </si>
  <si>
    <t>Ärla - IFK Nyköping</t>
  </si>
  <si>
    <t>IFK Nyköping - Ärla</t>
  </si>
  <si>
    <t>Enhörna - Hällbybrunn</t>
  </si>
  <si>
    <t>Södertälje FK - Jäder</t>
  </si>
  <si>
    <t>Södertälje FF - Eskilstuna Babylon</t>
  </si>
  <si>
    <t>Eskilstuna Babylon - Södertälje FF</t>
  </si>
  <si>
    <t>Enhörna - Södertälje FK</t>
  </si>
  <si>
    <t>Hällbybrunn - Ärla</t>
  </si>
  <si>
    <t>Jäder - Södertälje FF</t>
  </si>
  <si>
    <t>Stallarholmen - Eskilstuna Babylon</t>
  </si>
  <si>
    <t>Södertälje FK - Enhörna</t>
  </si>
  <si>
    <t>Ärla - Hällbybrunn</t>
  </si>
  <si>
    <t>Eskilstuna Babylon - Stallarholmen</t>
  </si>
  <si>
    <t>Södertälje FF - Jäder</t>
  </si>
  <si>
    <t>Stallarholmen - Jäder</t>
  </si>
  <si>
    <t>Enhörna - Södertälje FF</t>
  </si>
  <si>
    <t>Kvicksund - Eskilstuna Babylon</t>
  </si>
  <si>
    <t>Katrineholm - Ärla</t>
  </si>
  <si>
    <t>Hällbybrunn - Södertälje FK</t>
  </si>
  <si>
    <t>Jäder - Stallarholmen</t>
  </si>
  <si>
    <t>Ärla - Katrineholm</t>
  </si>
  <si>
    <t>Eskilstuna Babylon - Kvicksund</t>
  </si>
  <si>
    <t>Södertälje FF - Enhörna</t>
  </si>
  <si>
    <t>Södertälje FK - Hällbybrunn</t>
  </si>
  <si>
    <t>Jäder - Kvicksund</t>
  </si>
  <si>
    <t>Stallarholmen - Enhörna</t>
  </si>
  <si>
    <t>Kvicksund - Jäder</t>
  </si>
  <si>
    <t>Eskilstuna Babylon - IFK Nyköping</t>
  </si>
  <si>
    <t>IFK Nyköping - Eskilstuna Babylon</t>
  </si>
  <si>
    <t>Hällbybrunn - Katrineholm</t>
  </si>
  <si>
    <t>Enhörna - Stallarholmen</t>
  </si>
  <si>
    <t>Katrineholm - Hällbybrunn</t>
  </si>
  <si>
    <t>Ärla – Harg</t>
  </si>
  <si>
    <t>Kvicksund - Enhörna</t>
  </si>
  <si>
    <t>Södertälje FK – Stallarholmen</t>
  </si>
  <si>
    <t>Hällbybrunn - Södertälje FF</t>
  </si>
  <si>
    <t>Enhörna – Kvicksund</t>
  </si>
  <si>
    <t>Stallarholmen - Södertälje FK</t>
  </si>
  <si>
    <t>Jäder – IFK Nyköping</t>
  </si>
  <si>
    <t>Ärla - Eskilstuna Babylon</t>
  </si>
  <si>
    <t>Harg – Katrineholm</t>
  </si>
  <si>
    <t>IFK Nyköping - Jäder</t>
  </si>
  <si>
    <t>Södertälje FF – Hällbybrunn</t>
  </si>
  <si>
    <t>Eskilstuna Babylon – Ärla</t>
  </si>
  <si>
    <t>Jäder - Ärla</t>
  </si>
  <si>
    <t>Stallarholmen – Södertälje FF</t>
  </si>
  <si>
    <t>Kvicksund – Södertälje FK</t>
  </si>
  <si>
    <t>Enhörna - IFK Nyköping</t>
  </si>
  <si>
    <t>Ärla – Jäder</t>
  </si>
  <si>
    <t>Södertälje FF - Stallarholmen</t>
  </si>
  <si>
    <t>IFK Nyköping – Enhörna</t>
  </si>
  <si>
    <t>Harg - Hällbybrunn</t>
  </si>
  <si>
    <t>Hällbybrunn – Harg</t>
  </si>
  <si>
    <t>Eskilstuna Babylon - Katrineholm</t>
  </si>
  <si>
    <t>Katrineholm – Eskilstuna Babylon</t>
  </si>
  <si>
    <t>Stallarholmen – Hällbybrunn</t>
  </si>
  <si>
    <t>Hällbybrunn - Stallarholmen</t>
  </si>
  <si>
    <t>Södertälje FK – IFK Nyköping</t>
  </si>
  <si>
    <t>Harg - Eskilstuna Babylon</t>
  </si>
  <si>
    <t>Enhörna – Ärla</t>
  </si>
  <si>
    <t>Ärla - Enhörna</t>
  </si>
  <si>
    <t>Jäder – Katrineholm</t>
  </si>
  <si>
    <t>IFK Nyköping - Södertälje FK</t>
  </si>
  <si>
    <t>Södertälje FF – Kvicksund</t>
  </si>
  <si>
    <t>Eskilstuna Babylon – Harg</t>
  </si>
  <si>
    <t>Omgång 30/9 2023</t>
  </si>
  <si>
    <t>Stallarholmen - Kvicksund</t>
  </si>
  <si>
    <t>Harg – Jäder</t>
  </si>
  <si>
    <t>Katrineholm – Enhörna</t>
  </si>
  <si>
    <t>Södertälje FK - Ärla</t>
  </si>
  <si>
    <t>Ärla – Södertälje FK</t>
  </si>
  <si>
    <t>Södertälje FF – IFK Nyköping</t>
  </si>
  <si>
    <t>Eskilstuna Babylon - Hällbybrunn</t>
  </si>
  <si>
    <t>Kvicksund – Stallarholmen</t>
  </si>
  <si>
    <t>Hällbybrunn – Eskilstuna Babylon</t>
  </si>
  <si>
    <t xml:space="preserve">2022 Div 4      </t>
  </si>
  <si>
    <t>Eskilstuna International SK</t>
  </si>
  <si>
    <t>Eskilstuna FC - Enhörna</t>
  </si>
  <si>
    <t>Enhörna - Eskilstuna FC</t>
  </si>
  <si>
    <t>Jäder - IFK Nyköping</t>
  </si>
  <si>
    <t>Kvicksund - Eskilstuna Intl</t>
  </si>
  <si>
    <t>Eskilstuna Intl - Kvicksund</t>
  </si>
  <si>
    <t>Eskilstuna FC - Ärla</t>
  </si>
  <si>
    <t>Ärla - Eskilstuna FC</t>
  </si>
  <si>
    <t>Kvicksund - Afrikansk</t>
  </si>
  <si>
    <t>Afrikansk - Kvicksund</t>
  </si>
  <si>
    <t>Eskilstuna Intl - Jäder</t>
  </si>
  <si>
    <t>Jäder - Eskilstuna Intl</t>
  </si>
  <si>
    <t>Harg - Eskilstuna FC</t>
  </si>
  <si>
    <t>IFK Nyköping - Enhörna</t>
  </si>
  <si>
    <t>Eskilstuna FC - Harg</t>
  </si>
  <si>
    <t>Afrikansk - Eskilstuna Intl</t>
  </si>
  <si>
    <t>Eskilstuna Intl - Afrikansk</t>
  </si>
  <si>
    <t>Kvicksund - Eskilstuna FC</t>
  </si>
  <si>
    <t>Eskilstuna FC - Kvicksund</t>
  </si>
  <si>
    <t>Eskilstuna Intl-Södertälje FF</t>
  </si>
  <si>
    <t>Södertälje FF-Eskilstuna Intl</t>
  </si>
  <si>
    <t>Ärla - Jäder</t>
  </si>
  <si>
    <t>Triangeln - Eskilstuna Intl</t>
  </si>
  <si>
    <t>Eskilstuna FC - Afrikansk</t>
  </si>
  <si>
    <t>Afrikansk - Eskilstuna FC</t>
  </si>
  <si>
    <t>Eskilstuna Intl - Triangeln</t>
  </si>
  <si>
    <t>Enhörna - Eskilstuna Intl</t>
  </si>
  <si>
    <t>Triangeln - Eskilstuna FC</t>
  </si>
  <si>
    <t>Eskilstuna FC - Triangeln</t>
  </si>
  <si>
    <t>Eskilstuna Intl - Enhörna</t>
  </si>
  <si>
    <t>Katrineholm - Afrikansk</t>
  </si>
  <si>
    <t>Afrikansk - Katrineholm</t>
  </si>
  <si>
    <t>Enhörna - Ärla</t>
  </si>
  <si>
    <t>Eskilstuna FC-Eskilstuna Intl</t>
  </si>
  <si>
    <t>Afrikansk - IFK Nyköping</t>
  </si>
  <si>
    <t>IFK Nyköping - Afrikansk</t>
  </si>
  <si>
    <t>Eskilstuna Intl-Eskilstuna FC</t>
  </si>
  <si>
    <t>Jäder - Afrikansk</t>
  </si>
  <si>
    <t>Triangeln - IFK Nyköping</t>
  </si>
  <si>
    <t>IFK Nyköping - Triangeln</t>
  </si>
  <si>
    <t>Eskilstuna FC - Katrineholm</t>
  </si>
  <si>
    <t>Katrineholm - Eskilstuna FC</t>
  </si>
  <si>
    <t>Afrikansk - Jäder</t>
  </si>
  <si>
    <t>Ärla - Eskilstuna Intl</t>
  </si>
  <si>
    <t>Eskilstuna Intl - Ärla</t>
  </si>
  <si>
    <t>Jäder - Triangeln</t>
  </si>
  <si>
    <t>Södertälje FF - Afrikansk</t>
  </si>
  <si>
    <t>Triangeln - Jäder</t>
  </si>
  <si>
    <t>IFK Nyköping - Eskilstuna FC</t>
  </si>
  <si>
    <t>Eskilstuna FC - IFK Nyköping</t>
  </si>
  <si>
    <t>Katrineholm - Eskilstuna Intl</t>
  </si>
  <si>
    <t>Afrikansk - Södertälje FF</t>
  </si>
  <si>
    <t>Enhörna - Kvicksund</t>
  </si>
  <si>
    <t>Eskilstuna Intl - Katrineholm</t>
  </si>
  <si>
    <t>Harg - Eskilstuna Intl</t>
  </si>
  <si>
    <t>Enhörna - Afrikansk</t>
  </si>
  <si>
    <t>Eskilstuna FC - Jäder</t>
  </si>
  <si>
    <t>Jäder - Eskilstuna FC</t>
  </si>
  <si>
    <t>Afrikansk - Enhörna</t>
  </si>
  <si>
    <t>Eskilstuna Intl - Harg</t>
  </si>
  <si>
    <t>Eskilstuna FC - Södertälje FF</t>
  </si>
  <si>
    <t>Enhörna - Triangeln</t>
  </si>
  <si>
    <t>Triangeln - Enhörna</t>
  </si>
  <si>
    <t>Södertälje FF - Eskilstuna FC</t>
  </si>
  <si>
    <t>IFK Nyköping-Eskilstuna Intl</t>
  </si>
  <si>
    <t>Eskilstuna Intl-IFK Nyköping</t>
  </si>
  <si>
    <t>Enhörna IF, Södertälje FF, Södertälje FK</t>
  </si>
  <si>
    <t xml:space="preserve">2022 Div 4 </t>
  </si>
  <si>
    <t xml:space="preserve">2023 Div 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</si>
</sst>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rgb="FFC0000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9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i/>
      <sz val="9"/>
      <color rgb="FF00B0F0"/>
      <name val="Calibri"/>
      <family val="2"/>
      <scheme val="minor"/>
    </font>
    <font>
      <b/>
      <i/>
      <sz val="9"/>
      <color theme="10"/>
      <name val="Calibri"/>
      <family val="2"/>
      <scheme val="minor"/>
    </font>
    <font>
      <sz val="9"/>
      <color theme="10"/>
      <name val="Calibri"/>
      <family val="2"/>
      <scheme val="minor"/>
    </font>
    <font>
      <sz val="9"/>
      <color rgb="FFFF0000"/>
      <name val="Calibri"/>
      <family val="2"/>
      <scheme val="minor"/>
    </font>
    <font>
      <u/>
      <sz val="9"/>
      <color rgb="FFC00000"/>
      <name val="Calibri"/>
      <family val="2"/>
      <scheme val="minor"/>
    </font>
    <font>
      <b/>
      <i/>
      <sz val="9"/>
      <color rgb="FFC0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rgb="FFC00000"/>
      <name val="Calibri"/>
      <family val="2"/>
      <scheme val="minor"/>
    </font>
    <font>
      <sz val="8"/>
      <name val="Calibri"/>
      <family val="2"/>
      <scheme val="minor"/>
    </font>
    <font>
      <i/>
      <sz val="9"/>
      <name val="Calibri"/>
      <family val="2"/>
      <scheme val="minor"/>
    </font>
    <font>
      <sz val="9"/>
      <color theme="1" tint="4.9989318521683403E-2"/>
      <name val="Calibri"/>
      <family val="2"/>
      <scheme val="minor"/>
    </font>
    <font>
      <sz val="10"/>
      <color theme="10"/>
      <name val="Calibri"/>
      <family val="2"/>
      <scheme val="minor"/>
    </font>
    <font>
      <sz val="9"/>
      <color rgb="FF1D1D1D"/>
      <name val="Calibri"/>
      <family val="2"/>
      <scheme val="minor"/>
    </font>
    <font>
      <sz val="9"/>
      <color rgb="FFDADADA"/>
      <name val="Calibri"/>
      <family val="2"/>
      <scheme val="minor"/>
    </font>
    <font>
      <b/>
      <sz val="9"/>
      <color rgb="FF1D1D1D"/>
      <name val="Calibri"/>
      <family val="2"/>
      <scheme val="minor"/>
    </font>
    <font>
      <sz val="11"/>
      <color theme="10"/>
      <name val="Calibri"/>
      <family val="2"/>
      <scheme val="minor"/>
    </font>
    <font>
      <sz val="9"/>
      <color rgb="FF000000"/>
      <name val="Calibri"/>
      <family val="2"/>
      <charset val="1"/>
    </font>
    <font>
      <b/>
      <sz val="9"/>
      <color rgb="FF000000"/>
      <name val="Calibri"/>
      <family val="2"/>
      <charset val="1"/>
    </font>
    <font>
      <b/>
      <sz val="8.8000000000000007"/>
      <color rgb="FF00529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808080"/>
        <bgColor rgb="FF969696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212">
    <xf numFmtId="0" fontId="0" fillId="0" borderId="0" xfId="0"/>
    <xf numFmtId="0" fontId="5" fillId="0" borderId="0" xfId="0" applyFont="1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/>
    <xf numFmtId="1" fontId="5" fillId="2" borderId="0" xfId="0" applyNumberFormat="1" applyFont="1" applyFill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vertical="top"/>
    </xf>
    <xf numFmtId="0" fontId="5" fillId="0" borderId="0" xfId="0" applyFont="1" applyAlignment="1">
      <alignment horizontal="center"/>
    </xf>
    <xf numFmtId="49" fontId="5" fillId="0" borderId="0" xfId="0" applyNumberFormat="1" applyFont="1" applyAlignment="1">
      <alignment horizontal="center" vertical="top"/>
    </xf>
    <xf numFmtId="49" fontId="7" fillId="0" borderId="0" xfId="0" applyNumberFormat="1" applyFont="1" applyAlignment="1">
      <alignment horizontal="center" vertical="top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11" fillId="0" borderId="0" xfId="0" applyFont="1" applyAlignment="1">
      <alignment horizontal="center" vertical="top"/>
    </xf>
    <xf numFmtId="0" fontId="15" fillId="0" borderId="0" xfId="1" applyFont="1" applyFill="1" applyAlignment="1">
      <alignment horizontal="center" vertical="center"/>
    </xf>
    <xf numFmtId="0" fontId="6" fillId="0" borderId="0" xfId="0" quotePrefix="1" applyFont="1" applyAlignment="1">
      <alignment horizontal="center"/>
    </xf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17" fillId="0" borderId="0" xfId="1" applyFont="1" applyAlignment="1">
      <alignment horizontal="center"/>
    </xf>
    <xf numFmtId="0" fontId="17" fillId="0" borderId="0" xfId="1" applyFont="1" applyFill="1" applyAlignment="1">
      <alignment horizontal="center"/>
    </xf>
    <xf numFmtId="1" fontId="10" fillId="0" borderId="0" xfId="0" applyNumberFormat="1" applyFont="1" applyAlignment="1">
      <alignment horizontal="center"/>
    </xf>
    <xf numFmtId="1" fontId="10" fillId="0" borderId="0" xfId="0" applyNumberFormat="1" applyFont="1" applyAlignment="1">
      <alignment horizontal="center" vertical="center"/>
    </xf>
    <xf numFmtId="0" fontId="18" fillId="0" borderId="0" xfId="1" applyFont="1" applyFill="1" applyAlignment="1">
      <alignment horizontal="center" vertical="center"/>
    </xf>
    <xf numFmtId="0" fontId="11" fillId="0" borderId="0" xfId="0" applyFont="1" applyAlignment="1">
      <alignment horizontal="right" vertical="top"/>
    </xf>
    <xf numFmtId="0" fontId="7" fillId="0" borderId="0" xfId="0" applyFont="1" applyAlignment="1">
      <alignment vertical="center"/>
    </xf>
    <xf numFmtId="0" fontId="7" fillId="0" borderId="0" xfId="0" applyFont="1"/>
    <xf numFmtId="0" fontId="18" fillId="0" borderId="0" xfId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top"/>
    </xf>
    <xf numFmtId="1" fontId="6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center"/>
    </xf>
    <xf numFmtId="0" fontId="13" fillId="0" borderId="0" xfId="0" applyFont="1"/>
    <xf numFmtId="1" fontId="5" fillId="2" borderId="0" xfId="0" applyNumberFormat="1" applyFont="1" applyFill="1" applyAlignment="1">
      <alignment horizontal="center"/>
    </xf>
    <xf numFmtId="1" fontId="6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 textRotation="90"/>
    </xf>
    <xf numFmtId="0" fontId="6" fillId="4" borderId="0" xfId="0" applyFont="1" applyFill="1" applyAlignment="1">
      <alignment horizontal="center"/>
    </xf>
    <xf numFmtId="0" fontId="6" fillId="0" borderId="0" xfId="0" applyFont="1"/>
    <xf numFmtId="16" fontId="5" fillId="0" borderId="0" xfId="0" applyNumberFormat="1" applyFont="1" applyAlignment="1">
      <alignment vertical="center"/>
    </xf>
    <xf numFmtId="1" fontId="6" fillId="0" borderId="0" xfId="0" applyNumberFormat="1" applyFont="1"/>
    <xf numFmtId="1" fontId="5" fillId="0" borderId="0" xfId="0" applyNumberFormat="1" applyFont="1"/>
    <xf numFmtId="0" fontId="8" fillId="0" borderId="0" xfId="0" applyFont="1"/>
    <xf numFmtId="0" fontId="5" fillId="0" borderId="0" xfId="0" applyFont="1" applyAlignment="1">
      <alignment vertical="center" textRotation="90"/>
    </xf>
    <xf numFmtId="0" fontId="8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6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1" fontId="7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/>
    </xf>
    <xf numFmtId="1" fontId="6" fillId="0" borderId="0" xfId="0" applyNumberFormat="1" applyFont="1" applyAlignment="1">
      <alignment vertical="center"/>
    </xf>
    <xf numFmtId="0" fontId="20" fillId="0" borderId="0" xfId="0" applyFont="1" applyAlignment="1">
      <alignment vertical="top"/>
    </xf>
    <xf numFmtId="0" fontId="21" fillId="0" borderId="0" xfId="0" applyFont="1" applyAlignment="1">
      <alignment vertical="top"/>
    </xf>
    <xf numFmtId="0" fontId="5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49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1" fontId="5" fillId="2" borderId="0" xfId="0" applyNumberFormat="1" applyFont="1" applyFill="1" applyAlignment="1">
      <alignment vertical="center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top"/>
    </xf>
    <xf numFmtId="0" fontId="22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10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vertical="top"/>
    </xf>
    <xf numFmtId="0" fontId="6" fillId="0" borderId="0" xfId="0" applyFont="1" applyAlignment="1">
      <alignment horizontal="right" vertical="top"/>
    </xf>
    <xf numFmtId="1" fontId="7" fillId="0" borderId="0" xfId="0" applyNumberFormat="1" applyFont="1" applyAlignment="1">
      <alignment horizontal="center"/>
    </xf>
    <xf numFmtId="1" fontId="5" fillId="3" borderId="0" xfId="0" applyNumberFormat="1" applyFont="1" applyFill="1" applyAlignment="1">
      <alignment horizontal="center"/>
    </xf>
    <xf numFmtId="1" fontId="6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14" fillId="0" borderId="0" xfId="0" applyFont="1" applyAlignment="1">
      <alignment horizontal="center" vertical="top"/>
    </xf>
    <xf numFmtId="16" fontId="5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5" fillId="0" borderId="0" xfId="0" quotePrefix="1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5" fillId="0" borderId="0" xfId="0" applyFont="1" applyAlignment="1">
      <alignment horizontal="right" vertical="top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top"/>
    </xf>
    <xf numFmtId="16" fontId="6" fillId="0" borderId="0" xfId="0" applyNumberFormat="1" applyFont="1"/>
    <xf numFmtId="0" fontId="11" fillId="0" borderId="0" xfId="0" applyFont="1"/>
    <xf numFmtId="0" fontId="14" fillId="0" borderId="0" xfId="0" applyFont="1" applyAlignment="1">
      <alignment vertical="top"/>
    </xf>
    <xf numFmtId="0" fontId="23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7" fillId="0" borderId="0" xfId="0" applyFont="1" applyAlignment="1">
      <alignment horizontal="right" vertical="top"/>
    </xf>
    <xf numFmtId="0" fontId="11" fillId="0" borderId="0" xfId="0" applyFont="1" applyAlignment="1">
      <alignment vertical="top"/>
    </xf>
    <xf numFmtId="0" fontId="7" fillId="0" borderId="0" xfId="0" applyFont="1" applyAlignment="1">
      <alignment horizontal="right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right" vertical="center" wrapText="1"/>
    </xf>
    <xf numFmtId="16" fontId="5" fillId="0" borderId="0" xfId="0" applyNumberFormat="1" applyFont="1"/>
    <xf numFmtId="0" fontId="24" fillId="0" borderId="0" xfId="0" applyFont="1" applyAlignment="1">
      <alignment horizontal="center"/>
    </xf>
    <xf numFmtId="16" fontId="25" fillId="0" borderId="0" xfId="0" applyNumberFormat="1" applyFont="1"/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center" vertical="top"/>
    </xf>
    <xf numFmtId="0" fontId="11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49" fontId="5" fillId="0" borderId="0" xfId="0" applyNumberFormat="1" applyFont="1" applyAlignment="1">
      <alignment horizontal="center"/>
    </xf>
    <xf numFmtId="49" fontId="5" fillId="0" borderId="0" xfId="0" applyNumberFormat="1" applyFont="1"/>
    <xf numFmtId="49" fontId="5" fillId="0" borderId="0" xfId="0" applyNumberFormat="1" applyFont="1" applyAlignment="1">
      <alignment vertical="top"/>
    </xf>
    <xf numFmtId="0" fontId="9" fillId="0" borderId="0" xfId="0" applyFont="1" applyAlignment="1">
      <alignment vertical="top"/>
    </xf>
    <xf numFmtId="0" fontId="9" fillId="0" borderId="0" xfId="0" applyFont="1" applyAlignment="1">
      <alignment horizontal="center" vertical="top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top"/>
    </xf>
    <xf numFmtId="0" fontId="5" fillId="0" borderId="0" xfId="0" quotePrefix="1" applyFont="1"/>
    <xf numFmtId="0" fontId="18" fillId="0" borderId="0" xfId="1" applyFont="1" applyAlignment="1">
      <alignment vertical="center"/>
    </xf>
    <xf numFmtId="0" fontId="6" fillId="0" borderId="0" xfId="0" applyFont="1" applyAlignment="1">
      <alignment horizontal="left" vertical="top"/>
    </xf>
    <xf numFmtId="2" fontId="5" fillId="0" borderId="0" xfId="0" applyNumberFormat="1" applyFont="1" applyAlignment="1">
      <alignment horizontal="left" vertical="top"/>
    </xf>
    <xf numFmtId="0" fontId="7" fillId="0" borderId="0" xfId="0" applyFont="1" applyAlignment="1">
      <alignment horizontal="left" vertical="top"/>
    </xf>
    <xf numFmtId="0" fontId="5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5" fillId="2" borderId="0" xfId="0" applyFont="1" applyFill="1" applyAlignment="1">
      <alignment horizontal="center" vertical="center"/>
    </xf>
    <xf numFmtId="0" fontId="5" fillId="0" borderId="0" xfId="0" applyFont="1" applyAlignment="1">
      <alignment horizontal="center" textRotation="90"/>
    </xf>
    <xf numFmtId="0" fontId="27" fillId="0" borderId="0" xfId="1" applyFont="1" applyAlignment="1">
      <alignment horizontal="center" vertical="center"/>
    </xf>
    <xf numFmtId="0" fontId="10" fillId="0" borderId="0" xfId="0" applyFont="1"/>
    <xf numFmtId="0" fontId="5" fillId="3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5" fillId="5" borderId="0" xfId="0" applyFont="1" applyFill="1" applyAlignment="1">
      <alignment horizontal="center" vertical="center"/>
    </xf>
    <xf numFmtId="0" fontId="7" fillId="0" borderId="0" xfId="0" applyFont="1" applyAlignment="1">
      <alignment vertical="top" wrapText="1"/>
    </xf>
    <xf numFmtId="2" fontId="5" fillId="0" borderId="0" xfId="0" applyNumberFormat="1" applyFont="1" applyAlignment="1">
      <alignment vertical="top"/>
    </xf>
    <xf numFmtId="49" fontId="7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top" wrapText="1"/>
    </xf>
    <xf numFmtId="0" fontId="5" fillId="0" borderId="0" xfId="0" applyFont="1" applyAlignment="1">
      <alignment vertical="top" wrapText="1"/>
    </xf>
    <xf numFmtId="49" fontId="5" fillId="0" borderId="0" xfId="0" applyNumberFormat="1" applyFont="1" applyAlignment="1">
      <alignment horizontal="center" vertical="top" wrapText="1"/>
    </xf>
    <xf numFmtId="49" fontId="5" fillId="0" borderId="0" xfId="0" applyNumberFormat="1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49" fontId="6" fillId="0" borderId="0" xfId="0" applyNumberFormat="1" applyFont="1"/>
    <xf numFmtId="49" fontId="6" fillId="0" borderId="0" xfId="0" applyNumberFormat="1" applyFont="1" applyAlignment="1">
      <alignment horizontal="center" vertical="center"/>
    </xf>
    <xf numFmtId="49" fontId="13" fillId="0" borderId="0" xfId="0" applyNumberFormat="1" applyFont="1"/>
    <xf numFmtId="49" fontId="10" fillId="0" borderId="0" xfId="0" applyNumberFormat="1" applyFont="1" applyAlignment="1">
      <alignment horizontal="center"/>
    </xf>
    <xf numFmtId="1" fontId="8" fillId="0" borderId="0" xfId="0" applyNumberFormat="1" applyFont="1" applyAlignment="1">
      <alignment horizontal="left" vertical="center"/>
    </xf>
    <xf numFmtId="49" fontId="8" fillId="0" borderId="0" xfId="0" applyNumberFormat="1" applyFont="1" applyAlignment="1">
      <alignment horizontal="left"/>
    </xf>
    <xf numFmtId="2" fontId="5" fillId="0" borderId="0" xfId="0" applyNumberFormat="1" applyFont="1" applyAlignment="1">
      <alignment horizontal="left" vertical="center"/>
    </xf>
    <xf numFmtId="0" fontId="28" fillId="0" borderId="0" xfId="0" applyFont="1" applyAlignment="1">
      <alignment horizontal="right" vertical="center" wrapText="1"/>
    </xf>
    <xf numFmtId="0" fontId="7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vertical="center"/>
    </xf>
    <xf numFmtId="0" fontId="28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1" fillId="0" borderId="0" xfId="1" applyFont="1" applyAlignment="1">
      <alignment horizontal="center" vertical="center"/>
    </xf>
    <xf numFmtId="49" fontId="5" fillId="0" borderId="0" xfId="0" applyNumberFormat="1" applyFont="1" applyAlignment="1">
      <alignment horizontal="left" vertical="top"/>
    </xf>
    <xf numFmtId="0" fontId="4" fillId="0" borderId="0" xfId="0" applyFont="1"/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top"/>
    </xf>
    <xf numFmtId="0" fontId="4" fillId="0" borderId="0" xfId="0" applyFont="1" applyAlignment="1">
      <alignment vertical="top"/>
    </xf>
    <xf numFmtId="49" fontId="4" fillId="0" borderId="0" xfId="0" applyNumberFormat="1" applyFont="1" applyAlignment="1">
      <alignment horizontal="center" vertical="top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 vertical="top"/>
    </xf>
    <xf numFmtId="0" fontId="4" fillId="0" borderId="0" xfId="0" quotePrefix="1" applyFont="1" applyAlignment="1">
      <alignment horizontal="left" vertic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right" vertical="center" wrapText="1"/>
    </xf>
    <xf numFmtId="0" fontId="5" fillId="0" borderId="0" xfId="0" applyFont="1" applyAlignment="1">
      <alignment textRotation="90"/>
    </xf>
    <xf numFmtId="0" fontId="4" fillId="0" borderId="0" xfId="0" applyFont="1" applyAlignment="1">
      <alignment horizontal="left"/>
    </xf>
    <xf numFmtId="16" fontId="4" fillId="0" borderId="0" xfId="0" applyNumberFormat="1" applyFont="1" applyAlignment="1">
      <alignment vertical="center"/>
    </xf>
    <xf numFmtId="1" fontId="4" fillId="0" borderId="0" xfId="0" applyNumberFormat="1" applyFont="1" applyAlignment="1">
      <alignment horizontal="center"/>
    </xf>
    <xf numFmtId="0" fontId="8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textRotation="90"/>
    </xf>
    <xf numFmtId="0" fontId="3" fillId="0" borderId="0" xfId="0" applyFont="1"/>
    <xf numFmtId="0" fontId="32" fillId="0" borderId="0" xfId="0" applyFont="1" applyAlignment="1">
      <alignment wrapText="1"/>
    </xf>
    <xf numFmtId="0" fontId="32" fillId="0" borderId="0" xfId="0" applyFont="1" applyAlignment="1">
      <alignment horizontal="center" wrapText="1"/>
    </xf>
    <xf numFmtId="1" fontId="32" fillId="6" borderId="0" xfId="0" applyNumberFormat="1" applyFont="1" applyFill="1" applyAlignment="1">
      <alignment horizontal="center"/>
    </xf>
    <xf numFmtId="1" fontId="32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vertical="top"/>
    </xf>
    <xf numFmtId="0" fontId="32" fillId="0" borderId="0" xfId="0" applyFont="1"/>
    <xf numFmtId="0" fontId="32" fillId="0" borderId="0" xfId="0" applyFont="1" applyAlignment="1">
      <alignment horizontal="center"/>
    </xf>
    <xf numFmtId="0" fontId="3" fillId="0" borderId="0" xfId="0" applyFont="1" applyAlignment="1">
      <alignment horizontal="center" vertical="top"/>
    </xf>
    <xf numFmtId="0" fontId="33" fillId="0" borderId="0" xfId="0" applyFont="1"/>
    <xf numFmtId="0" fontId="33" fillId="0" borderId="0" xfId="0" applyFont="1" applyAlignment="1">
      <alignment horizontal="center"/>
    </xf>
    <xf numFmtId="49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vertical="center"/>
    </xf>
    <xf numFmtId="49" fontId="3" fillId="0" borderId="0" xfId="0" applyNumberFormat="1" applyFont="1" applyAlignment="1">
      <alignment horizontal="center" vertical="top"/>
    </xf>
    <xf numFmtId="0" fontId="34" fillId="0" borderId="0" xfId="0" applyFont="1" applyAlignment="1">
      <alignment horizontal="center" vertical="center" wrapText="1"/>
    </xf>
    <xf numFmtId="1" fontId="3" fillId="2" borderId="0" xfId="0" applyNumberFormat="1" applyFont="1" applyFill="1" applyAlignment="1">
      <alignment horizontal="center"/>
    </xf>
    <xf numFmtId="16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vertical="top"/>
    </xf>
    <xf numFmtId="49" fontId="2" fillId="0" borderId="0" xfId="0" applyNumberFormat="1" applyFont="1" applyAlignment="1">
      <alignment horizontal="left" vertical="top"/>
    </xf>
    <xf numFmtId="0" fontId="2" fillId="0" borderId="0" xfId="0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textRotation="90"/>
    </xf>
    <xf numFmtId="1" fontId="5" fillId="2" borderId="0" xfId="0" applyNumberFormat="1" applyFont="1" applyFill="1" applyAlignment="1">
      <alignment horizontal="center"/>
    </xf>
    <xf numFmtId="0" fontId="11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 textRotation="90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1" fontId="6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textRotation="90"/>
    </xf>
    <xf numFmtId="0" fontId="3" fillId="0" borderId="0" xfId="0" applyFont="1" applyAlignment="1">
      <alignment horizontal="center" vertical="center" textRotation="90"/>
    </xf>
    <xf numFmtId="0" fontId="32" fillId="0" borderId="0" xfId="0" applyFont="1" applyAlignment="1">
      <alignment horizontal="center" vertical="center" textRotation="90"/>
    </xf>
    <xf numFmtId="0" fontId="34" fillId="0" borderId="0" xfId="0" applyFont="1" applyAlignment="1">
      <alignment horizontal="left" vertical="center" wrapText="1"/>
    </xf>
  </cellXfs>
  <cellStyles count="2">
    <cellStyle name="Hyperlä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microsoft.com/office/2017/10/relationships/person" Target="persons/perso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965545</xdr:colOff>
      <xdr:row>14</xdr:row>
      <xdr:rowOff>95250</xdr:rowOff>
    </xdr:from>
    <xdr:ext cx="5340005" cy="4924978"/>
    <xdr:pic>
      <xdr:nvPicPr>
        <xdr:cNvPr id="2" name="Bildobjekt 1">
          <a:extLst>
            <a:ext uri="{FF2B5EF4-FFF2-40B4-BE49-F238E27FC236}">
              <a16:creationId xmlns:a16="http://schemas.microsoft.com/office/drawing/2014/main" id="{0AC00295-98E1-43F1-92FB-7E2EE1119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1270" y="3028950"/>
          <a:ext cx="5340005" cy="4924978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17</xdr:row>
      <xdr:rowOff>0</xdr:rowOff>
    </xdr:from>
    <xdr:to>
      <xdr:col>50</xdr:col>
      <xdr:colOff>61239</xdr:colOff>
      <xdr:row>39</xdr:row>
      <xdr:rowOff>100226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E6251CED-48DA-4480-B2AC-ED2F84DDC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3486150"/>
          <a:ext cx="6204864" cy="3453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9524</xdr:colOff>
      <xdr:row>16</xdr:row>
      <xdr:rowOff>28575</xdr:rowOff>
    </xdr:from>
    <xdr:to>
      <xdr:col>49</xdr:col>
      <xdr:colOff>150820</xdr:colOff>
      <xdr:row>44</xdr:row>
      <xdr:rowOff>66675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E5E70B35-A690-4C48-81EF-542D001FD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4" y="3267075"/>
          <a:ext cx="5970596" cy="430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21467</xdr:colOff>
      <xdr:row>16</xdr:row>
      <xdr:rowOff>57150</xdr:rowOff>
    </xdr:from>
    <xdr:to>
      <xdr:col>51</xdr:col>
      <xdr:colOff>193768</xdr:colOff>
      <xdr:row>46</xdr:row>
      <xdr:rowOff>28574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8376D25D-897F-46C8-8244-2AF956E32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7817" y="3343275"/>
          <a:ext cx="6487376" cy="454342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15365</xdr:colOff>
      <xdr:row>16</xdr:row>
      <xdr:rowOff>76199</xdr:rowOff>
    </xdr:from>
    <xdr:to>
      <xdr:col>51</xdr:col>
      <xdr:colOff>93407</xdr:colOff>
      <xdr:row>33</xdr:row>
      <xdr:rowOff>123824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99765739-71C2-4FE4-BB6E-31E5C9E2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1015" y="3362324"/>
          <a:ext cx="8260017" cy="26384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142875</xdr:colOff>
      <xdr:row>15</xdr:row>
      <xdr:rowOff>114300</xdr:rowOff>
    </xdr:from>
    <xdr:to>
      <xdr:col>49</xdr:col>
      <xdr:colOff>247107</xdr:colOff>
      <xdr:row>45</xdr:row>
      <xdr:rowOff>95250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B9489C50-15E4-4D3E-A5B8-EE468F457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0" y="3200400"/>
          <a:ext cx="5990682" cy="45529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</xdr:colOff>
      <xdr:row>15</xdr:row>
      <xdr:rowOff>114299</xdr:rowOff>
    </xdr:from>
    <xdr:to>
      <xdr:col>52</xdr:col>
      <xdr:colOff>92818</xdr:colOff>
      <xdr:row>34</xdr:row>
      <xdr:rowOff>92407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F5B47815-A35E-4767-AFA3-955D90653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0" y="3200399"/>
          <a:ext cx="8055718" cy="287370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</xdr:colOff>
      <xdr:row>16</xdr:row>
      <xdr:rowOff>19050</xdr:rowOff>
    </xdr:from>
    <xdr:to>
      <xdr:col>51</xdr:col>
      <xdr:colOff>228600</xdr:colOff>
      <xdr:row>29</xdr:row>
      <xdr:rowOff>104775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835DE7EA-DF4F-426B-B884-7AAC8484A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0" y="3257550"/>
          <a:ext cx="7067550" cy="20669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38100</xdr:colOff>
      <xdr:row>16</xdr:row>
      <xdr:rowOff>66675</xdr:rowOff>
    </xdr:from>
    <xdr:to>
      <xdr:col>51</xdr:col>
      <xdr:colOff>114299</xdr:colOff>
      <xdr:row>40</xdr:row>
      <xdr:rowOff>80906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DC8E6B59-CDBA-40E0-A4AC-A7CBD65AD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305175"/>
          <a:ext cx="6391274" cy="3709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114300</xdr:colOff>
      <xdr:row>16</xdr:row>
      <xdr:rowOff>114300</xdr:rowOff>
    </xdr:from>
    <xdr:to>
      <xdr:col>50</xdr:col>
      <xdr:colOff>19050</xdr:colOff>
      <xdr:row>43</xdr:row>
      <xdr:rowOff>38100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BB7FF669-6490-40C4-8F49-D6BCB36FC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3352800"/>
          <a:ext cx="6105525" cy="407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1057275</xdr:colOff>
      <xdr:row>17</xdr:row>
      <xdr:rowOff>95250</xdr:rowOff>
    </xdr:from>
    <xdr:to>
      <xdr:col>51</xdr:col>
      <xdr:colOff>44666</xdr:colOff>
      <xdr:row>42</xdr:row>
      <xdr:rowOff>142874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931FEE61-62DB-46F6-8ED4-DE821478D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3524250"/>
          <a:ext cx="6283541" cy="3857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13</xdr:row>
      <xdr:rowOff>25979</xdr:rowOff>
    </xdr:from>
    <xdr:to>
      <xdr:col>46</xdr:col>
      <xdr:colOff>9525</xdr:colOff>
      <xdr:row>38</xdr:row>
      <xdr:rowOff>41640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ECA9E94A-C9DC-4C57-998C-A4BB28EF1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2835854"/>
          <a:ext cx="6448425" cy="382566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7218</xdr:colOff>
      <xdr:row>12</xdr:row>
      <xdr:rowOff>28575</xdr:rowOff>
    </xdr:from>
    <xdr:to>
      <xdr:col>31</xdr:col>
      <xdr:colOff>57150</xdr:colOff>
      <xdr:row>25</xdr:row>
      <xdr:rowOff>95250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4BD3DC9E-DBD3-493C-9408-810A624CA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68" y="2581275"/>
          <a:ext cx="7631832" cy="20478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1274043</xdr:colOff>
      <xdr:row>12</xdr:row>
      <xdr:rowOff>19050</xdr:rowOff>
    </xdr:from>
    <xdr:to>
      <xdr:col>38</xdr:col>
      <xdr:colOff>95250</xdr:colOff>
      <xdr:row>25</xdr:row>
      <xdr:rowOff>85725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D630D99C-E7AC-4691-8EE3-F54C555F9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493" y="2571750"/>
          <a:ext cx="7631832" cy="20478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271656</xdr:colOff>
      <xdr:row>16</xdr:row>
      <xdr:rowOff>0</xdr:rowOff>
    </xdr:from>
    <xdr:to>
      <xdr:col>51</xdr:col>
      <xdr:colOff>228600</xdr:colOff>
      <xdr:row>37</xdr:row>
      <xdr:rowOff>76200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A7291DC3-466A-455E-9E10-ABC45F65D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6456" y="3171825"/>
          <a:ext cx="7367394" cy="3314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28576</xdr:colOff>
      <xdr:row>16</xdr:row>
      <xdr:rowOff>133350</xdr:rowOff>
    </xdr:from>
    <xdr:to>
      <xdr:col>49</xdr:col>
      <xdr:colOff>134586</xdr:colOff>
      <xdr:row>40</xdr:row>
      <xdr:rowOff>143375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18F379BD-4637-4180-9640-6F3EC9034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6" y="3371850"/>
          <a:ext cx="5059010" cy="370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28575</xdr:colOff>
      <xdr:row>19</xdr:row>
      <xdr:rowOff>38100</xdr:rowOff>
    </xdr:from>
    <xdr:to>
      <xdr:col>51</xdr:col>
      <xdr:colOff>114299</xdr:colOff>
      <xdr:row>45</xdr:row>
      <xdr:rowOff>134880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83CD8C7F-186D-4EDD-8E14-D547DC7E9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9725" y="3924300"/>
          <a:ext cx="6343649" cy="40591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454353</xdr:colOff>
      <xdr:row>13</xdr:row>
      <xdr:rowOff>133349</xdr:rowOff>
    </xdr:from>
    <xdr:to>
      <xdr:col>45</xdr:col>
      <xdr:colOff>199479</xdr:colOff>
      <xdr:row>45</xdr:row>
      <xdr:rowOff>133350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95202C8E-1CF4-4468-BA8B-241A14EC6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4853" y="2962274"/>
          <a:ext cx="6117351" cy="48768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712457</xdr:colOff>
      <xdr:row>25</xdr:row>
      <xdr:rowOff>104775</xdr:rowOff>
    </xdr:from>
    <xdr:to>
      <xdr:col>47</xdr:col>
      <xdr:colOff>87841</xdr:colOff>
      <xdr:row>36</xdr:row>
      <xdr:rowOff>104775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A96E5B64-C628-49F1-8BAE-A1277540A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6307" y="4714875"/>
          <a:ext cx="6166709" cy="1676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962025</xdr:colOff>
      <xdr:row>14</xdr:row>
      <xdr:rowOff>142875</xdr:rowOff>
    </xdr:from>
    <xdr:to>
      <xdr:col>48</xdr:col>
      <xdr:colOff>142875</xdr:colOff>
      <xdr:row>47</xdr:row>
      <xdr:rowOff>151876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3E9AE627-5709-45AB-B54B-CD649DD80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3076575"/>
          <a:ext cx="5610225" cy="50382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419100</xdr:colOff>
      <xdr:row>13</xdr:row>
      <xdr:rowOff>126461</xdr:rowOff>
    </xdr:from>
    <xdr:to>
      <xdr:col>46</xdr:col>
      <xdr:colOff>0</xdr:colOff>
      <xdr:row>41</xdr:row>
      <xdr:rowOff>19050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D4C02AC9-AE2D-4E0C-9797-A622D5DB5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00" y="2907761"/>
          <a:ext cx="6134100" cy="415978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14</xdr:row>
      <xdr:rowOff>19049</xdr:rowOff>
    </xdr:from>
    <xdr:to>
      <xdr:col>45</xdr:col>
      <xdr:colOff>228600</xdr:colOff>
      <xdr:row>43</xdr:row>
      <xdr:rowOff>70887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15A4A545-F4C9-489F-B907-3D33FF438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2952749"/>
          <a:ext cx="5829300" cy="44714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95250</xdr:colOff>
      <xdr:row>14</xdr:row>
      <xdr:rowOff>0</xdr:rowOff>
    </xdr:from>
    <xdr:to>
      <xdr:col>45</xdr:col>
      <xdr:colOff>180974</xdr:colOff>
      <xdr:row>39</xdr:row>
      <xdr:rowOff>66675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3B1B3180-3745-4AF8-A437-976572DBC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0" y="2933700"/>
          <a:ext cx="6381749" cy="38766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247649</xdr:colOff>
      <xdr:row>13</xdr:row>
      <xdr:rowOff>110390</xdr:rowOff>
    </xdr:from>
    <xdr:to>
      <xdr:col>46</xdr:col>
      <xdr:colOff>57148</xdr:colOff>
      <xdr:row>42</xdr:row>
      <xdr:rowOff>133350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D45AD6ED-21C3-43BC-85CD-B8FEF64B8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49" y="2882165"/>
          <a:ext cx="6419849" cy="444256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B0BD7-ED23-4CB5-9DA6-29CE76A8DDAC}">
  <sheetPr>
    <pageSetUpPr fitToPage="1"/>
  </sheetPr>
  <dimension ref="A1:F121"/>
  <sheetViews>
    <sheetView zoomScaleNormal="100" workbookViewId="0">
      <pane ySplit="1" topLeftCell="A77" activePane="bottomLeft" state="frozen"/>
      <selection pane="bottomLeft" activeCell="I91" sqref="I91"/>
    </sheetView>
  </sheetViews>
  <sheetFormatPr defaultColWidth="9.140625" defaultRowHeight="12" x14ac:dyDescent="0.2"/>
  <cols>
    <col min="1" max="1" width="8.42578125" style="8" bestFit="1" customWidth="1"/>
    <col min="2" max="2" width="23.42578125" style="8" bestFit="1" customWidth="1"/>
    <col min="3" max="3" width="47.7109375" style="8" bestFit="1" customWidth="1"/>
    <col min="4" max="4" width="20.85546875" style="8" customWidth="1"/>
    <col min="5" max="5" width="3.42578125" style="8" bestFit="1" customWidth="1"/>
    <col min="6" max="6" width="26.42578125" style="8" customWidth="1"/>
    <col min="7" max="16384" width="9.140625" style="8"/>
  </cols>
  <sheetData>
    <row r="1" spans="1:6" s="13" customFormat="1" ht="15" customHeight="1" x14ac:dyDescent="0.25">
      <c r="A1" s="16"/>
      <c r="B1" s="198" t="s">
        <v>1740</v>
      </c>
      <c r="C1" s="198"/>
      <c r="D1" s="198"/>
      <c r="E1" s="198"/>
      <c r="F1" s="198"/>
    </row>
    <row r="2" spans="1:6" s="12" customFormat="1" ht="15" customHeight="1" x14ac:dyDescent="0.2">
      <c r="A2" s="16"/>
    </row>
    <row r="3" spans="1:6" s="13" customFormat="1" ht="15" customHeight="1" x14ac:dyDescent="0.25">
      <c r="A3" s="16"/>
      <c r="B3" s="198" t="s">
        <v>5566</v>
      </c>
      <c r="C3" s="198"/>
      <c r="D3" s="198"/>
      <c r="E3" s="198"/>
      <c r="F3" s="198"/>
    </row>
    <row r="5" spans="1:6" s="12" customFormat="1" x14ac:dyDescent="0.2">
      <c r="A5" s="38" t="s">
        <v>51</v>
      </c>
      <c r="B5" s="38" t="s">
        <v>61</v>
      </c>
      <c r="C5" s="38" t="s">
        <v>52</v>
      </c>
      <c r="D5" s="38" t="s">
        <v>118</v>
      </c>
      <c r="E5" s="38" t="s">
        <v>1089</v>
      </c>
      <c r="F5" s="38" t="s">
        <v>1090</v>
      </c>
    </row>
    <row r="6" spans="1:6" x14ac:dyDescent="0.2">
      <c r="A6" s="20">
        <v>1921</v>
      </c>
      <c r="B6" s="8" t="s">
        <v>79</v>
      </c>
      <c r="C6" s="97" t="s">
        <v>7</v>
      </c>
      <c r="D6" s="8" t="s">
        <v>1</v>
      </c>
    </row>
    <row r="7" spans="1:6" x14ac:dyDescent="0.2">
      <c r="A7" s="20">
        <v>1925</v>
      </c>
      <c r="B7" s="8" t="s">
        <v>79</v>
      </c>
      <c r="C7" s="97" t="s">
        <v>11</v>
      </c>
      <c r="D7" s="8" t="s">
        <v>1</v>
      </c>
      <c r="E7" s="8">
        <v>2</v>
      </c>
    </row>
    <row r="8" spans="1:6" x14ac:dyDescent="0.2">
      <c r="A8" s="20">
        <v>1926</v>
      </c>
      <c r="B8" s="8" t="s">
        <v>79</v>
      </c>
      <c r="C8" s="8" t="s">
        <v>7</v>
      </c>
      <c r="D8" s="8" t="s">
        <v>1</v>
      </c>
    </row>
    <row r="9" spans="1:6" x14ac:dyDescent="0.2">
      <c r="A9" s="8" t="s">
        <v>80</v>
      </c>
      <c r="B9" s="17" t="s">
        <v>85</v>
      </c>
      <c r="C9" s="17" t="s">
        <v>85</v>
      </c>
      <c r="D9" s="17" t="s">
        <v>85</v>
      </c>
    </row>
    <row r="10" spans="1:6" x14ac:dyDescent="0.2">
      <c r="A10" s="21" t="s">
        <v>81</v>
      </c>
      <c r="B10" s="11" t="s">
        <v>760</v>
      </c>
      <c r="C10" s="8" t="s">
        <v>7</v>
      </c>
      <c r="D10" s="8" t="s">
        <v>14</v>
      </c>
    </row>
    <row r="11" spans="1:6" x14ac:dyDescent="0.2">
      <c r="A11" s="21" t="s">
        <v>82</v>
      </c>
      <c r="B11" s="11" t="s">
        <v>760</v>
      </c>
      <c r="C11" s="8" t="s">
        <v>7</v>
      </c>
      <c r="D11" s="8" t="s">
        <v>2</v>
      </c>
      <c r="F11" s="12" t="s">
        <v>1091</v>
      </c>
    </row>
    <row r="12" spans="1:6" x14ac:dyDescent="0.2">
      <c r="A12" s="21" t="s">
        <v>83</v>
      </c>
      <c r="B12" s="11" t="s">
        <v>760</v>
      </c>
      <c r="C12" s="8" t="s">
        <v>7</v>
      </c>
      <c r="D12" s="8" t="s">
        <v>5</v>
      </c>
      <c r="F12" s="12" t="s">
        <v>1091</v>
      </c>
    </row>
    <row r="13" spans="1:6" x14ac:dyDescent="0.2">
      <c r="A13" s="21" t="s">
        <v>84</v>
      </c>
      <c r="B13" s="11" t="s">
        <v>760</v>
      </c>
      <c r="C13" s="15" t="s">
        <v>42</v>
      </c>
      <c r="D13" s="8" t="s">
        <v>15</v>
      </c>
    </row>
    <row r="14" spans="1:6" x14ac:dyDescent="0.2">
      <c r="A14" s="21" t="s">
        <v>53</v>
      </c>
      <c r="B14" s="11" t="s">
        <v>760</v>
      </c>
      <c r="C14" s="8" t="s">
        <v>11</v>
      </c>
      <c r="D14" s="8" t="s">
        <v>5</v>
      </c>
      <c r="F14" s="12" t="s">
        <v>1091</v>
      </c>
    </row>
    <row r="15" spans="1:6" x14ac:dyDescent="0.2">
      <c r="A15" s="21" t="s">
        <v>54</v>
      </c>
      <c r="B15" s="11" t="s">
        <v>760</v>
      </c>
      <c r="C15" s="8" t="s">
        <v>11</v>
      </c>
      <c r="D15" s="8" t="s">
        <v>11</v>
      </c>
      <c r="F15" s="12" t="s">
        <v>1091</v>
      </c>
    </row>
    <row r="16" spans="1:6" x14ac:dyDescent="0.2">
      <c r="A16" s="21" t="s">
        <v>55</v>
      </c>
      <c r="B16" s="11" t="s">
        <v>760</v>
      </c>
      <c r="C16" s="98" t="s">
        <v>27</v>
      </c>
      <c r="D16" s="8" t="s">
        <v>2</v>
      </c>
      <c r="F16" s="12" t="s">
        <v>1091</v>
      </c>
    </row>
    <row r="17" spans="1:6" x14ac:dyDescent="0.2">
      <c r="A17" s="21" t="s">
        <v>56</v>
      </c>
      <c r="B17" s="11" t="s">
        <v>760</v>
      </c>
      <c r="C17" s="6" t="s">
        <v>87</v>
      </c>
      <c r="D17" s="8" t="s">
        <v>26</v>
      </c>
      <c r="F17" s="12" t="s">
        <v>1091</v>
      </c>
    </row>
    <row r="18" spans="1:6" x14ac:dyDescent="0.2">
      <c r="A18" s="21" t="s">
        <v>57</v>
      </c>
      <c r="B18" s="11" t="s">
        <v>760</v>
      </c>
      <c r="C18" s="6" t="s">
        <v>27</v>
      </c>
      <c r="D18" s="8" t="s">
        <v>8</v>
      </c>
      <c r="E18" s="8">
        <v>2</v>
      </c>
      <c r="F18" s="12" t="s">
        <v>1091</v>
      </c>
    </row>
    <row r="19" spans="1:6" x14ac:dyDescent="0.2">
      <c r="A19" s="21" t="s">
        <v>62</v>
      </c>
      <c r="B19" s="8" t="s">
        <v>79</v>
      </c>
      <c r="C19" s="8" t="s">
        <v>11</v>
      </c>
      <c r="D19" s="8" t="s">
        <v>3</v>
      </c>
      <c r="F19" s="12"/>
    </row>
    <row r="20" spans="1:6" x14ac:dyDescent="0.2">
      <c r="A20" s="20" t="s">
        <v>58</v>
      </c>
      <c r="B20" s="8" t="s">
        <v>79</v>
      </c>
      <c r="C20" s="8" t="s">
        <v>11</v>
      </c>
      <c r="D20" s="8" t="s">
        <v>33</v>
      </c>
      <c r="F20" s="12"/>
    </row>
    <row r="21" spans="1:6" x14ac:dyDescent="0.2">
      <c r="A21" s="20" t="s">
        <v>59</v>
      </c>
      <c r="B21" s="8" t="s">
        <v>79</v>
      </c>
      <c r="C21" s="8" t="s">
        <v>1486</v>
      </c>
      <c r="D21" s="8" t="s">
        <v>11</v>
      </c>
      <c r="F21" s="12" t="s">
        <v>1091</v>
      </c>
    </row>
    <row r="22" spans="1:6" x14ac:dyDescent="0.2">
      <c r="A22" s="21" t="s">
        <v>78</v>
      </c>
      <c r="B22" s="8" t="s">
        <v>79</v>
      </c>
      <c r="C22" s="15" t="s">
        <v>42</v>
      </c>
      <c r="D22" s="8" t="s">
        <v>24</v>
      </c>
    </row>
    <row r="23" spans="1:6" x14ac:dyDescent="0.2">
      <c r="A23" s="20" t="s">
        <v>60</v>
      </c>
      <c r="B23" s="8" t="s">
        <v>79</v>
      </c>
      <c r="C23" s="15" t="s">
        <v>42</v>
      </c>
      <c r="D23" s="8" t="s">
        <v>1093</v>
      </c>
      <c r="F23" s="12"/>
    </row>
    <row r="24" spans="1:6" x14ac:dyDescent="0.2">
      <c r="A24" s="20" t="s">
        <v>63</v>
      </c>
      <c r="B24" s="8" t="s">
        <v>79</v>
      </c>
      <c r="C24" s="15" t="s">
        <v>42</v>
      </c>
      <c r="D24" s="8" t="s">
        <v>5</v>
      </c>
      <c r="F24" s="12" t="s">
        <v>1091</v>
      </c>
    </row>
    <row r="25" spans="1:6" x14ac:dyDescent="0.2">
      <c r="A25" s="20" t="s">
        <v>64</v>
      </c>
      <c r="B25" s="8" t="s">
        <v>79</v>
      </c>
      <c r="C25" s="8" t="s">
        <v>11</v>
      </c>
      <c r="D25" s="8" t="s">
        <v>38</v>
      </c>
      <c r="F25" s="12" t="s">
        <v>1091</v>
      </c>
    </row>
    <row r="26" spans="1:6" x14ac:dyDescent="0.2">
      <c r="A26" s="20" t="s">
        <v>65</v>
      </c>
      <c r="B26" s="8" t="s">
        <v>79</v>
      </c>
      <c r="C26" s="8" t="s">
        <v>11</v>
      </c>
      <c r="D26" s="8" t="s">
        <v>11</v>
      </c>
      <c r="F26" s="12" t="s">
        <v>1091</v>
      </c>
    </row>
    <row r="27" spans="1:6" x14ac:dyDescent="0.2">
      <c r="A27" s="20" t="s">
        <v>66</v>
      </c>
      <c r="B27" s="8" t="s">
        <v>79</v>
      </c>
      <c r="C27" s="97" t="s">
        <v>41</v>
      </c>
      <c r="D27" s="8" t="s">
        <v>1359</v>
      </c>
      <c r="E27" s="8">
        <v>1</v>
      </c>
      <c r="F27" s="12" t="s">
        <v>1091</v>
      </c>
    </row>
    <row r="28" spans="1:6" x14ac:dyDescent="0.2">
      <c r="A28" s="21" t="s">
        <v>67</v>
      </c>
      <c r="B28" s="8" t="s">
        <v>79</v>
      </c>
      <c r="C28" s="8" t="s">
        <v>41</v>
      </c>
      <c r="D28" s="8" t="s">
        <v>41</v>
      </c>
      <c r="F28" s="12" t="s">
        <v>1091</v>
      </c>
    </row>
    <row r="29" spans="1:6" x14ac:dyDescent="0.2">
      <c r="A29" s="21" t="s">
        <v>69</v>
      </c>
      <c r="B29" s="11" t="s">
        <v>1739</v>
      </c>
      <c r="C29" s="15" t="s">
        <v>42</v>
      </c>
      <c r="D29" s="8" t="s">
        <v>1139</v>
      </c>
      <c r="F29" s="12" t="s">
        <v>1091</v>
      </c>
    </row>
    <row r="30" spans="1:6" x14ac:dyDescent="0.2">
      <c r="A30" s="21" t="s">
        <v>68</v>
      </c>
      <c r="B30" s="11" t="s">
        <v>1739</v>
      </c>
      <c r="C30" s="15" t="s">
        <v>42</v>
      </c>
      <c r="D30" s="8" t="s">
        <v>26</v>
      </c>
    </row>
    <row r="31" spans="1:6" x14ac:dyDescent="0.2">
      <c r="A31" s="21" t="s">
        <v>72</v>
      </c>
      <c r="B31" s="11" t="s">
        <v>1739</v>
      </c>
      <c r="C31" s="15" t="s">
        <v>42</v>
      </c>
      <c r="D31" s="8" t="s">
        <v>3</v>
      </c>
    </row>
    <row r="32" spans="1:6" x14ac:dyDescent="0.2">
      <c r="A32" s="21" t="s">
        <v>70</v>
      </c>
      <c r="B32" s="11" t="s">
        <v>1739</v>
      </c>
      <c r="C32" s="15" t="s">
        <v>42</v>
      </c>
      <c r="D32" s="30" t="s">
        <v>8</v>
      </c>
    </row>
    <row r="33" spans="1:6" x14ac:dyDescent="0.2">
      <c r="A33" s="21" t="s">
        <v>71</v>
      </c>
      <c r="B33" s="11" t="s">
        <v>1739</v>
      </c>
      <c r="C33" s="15" t="s">
        <v>42</v>
      </c>
      <c r="D33" s="8" t="s">
        <v>1359</v>
      </c>
      <c r="F33" s="12" t="s">
        <v>1091</v>
      </c>
    </row>
    <row r="34" spans="1:6" x14ac:dyDescent="0.2">
      <c r="A34" s="21" t="s">
        <v>73</v>
      </c>
      <c r="B34" s="11" t="s">
        <v>1739</v>
      </c>
      <c r="C34" s="15" t="s">
        <v>42</v>
      </c>
      <c r="D34" s="8" t="s">
        <v>2</v>
      </c>
    </row>
    <row r="35" spans="1:6" x14ac:dyDescent="0.2">
      <c r="A35" s="21" t="s">
        <v>74</v>
      </c>
      <c r="B35" s="8" t="s">
        <v>86</v>
      </c>
      <c r="C35" s="8" t="s">
        <v>41</v>
      </c>
      <c r="D35" s="8" t="s">
        <v>26</v>
      </c>
    </row>
    <row r="36" spans="1:6" x14ac:dyDescent="0.2">
      <c r="A36" s="21" t="s">
        <v>75</v>
      </c>
      <c r="B36" s="8" t="s">
        <v>86</v>
      </c>
      <c r="C36" s="8" t="s">
        <v>41</v>
      </c>
      <c r="D36" s="8" t="s">
        <v>1794</v>
      </c>
    </row>
    <row r="37" spans="1:6" x14ac:dyDescent="0.2">
      <c r="A37" s="21" t="s">
        <v>76</v>
      </c>
      <c r="B37" s="8" t="s">
        <v>86</v>
      </c>
      <c r="C37" s="8" t="s">
        <v>41</v>
      </c>
      <c r="D37" s="8" t="s">
        <v>1359</v>
      </c>
    </row>
    <row r="38" spans="1:6" x14ac:dyDescent="0.2">
      <c r="A38" s="21" t="s">
        <v>114</v>
      </c>
      <c r="B38" s="8" t="s">
        <v>86</v>
      </c>
      <c r="C38" s="8" t="s">
        <v>41</v>
      </c>
      <c r="D38" s="8" t="s">
        <v>13</v>
      </c>
    </row>
    <row r="39" spans="1:6" x14ac:dyDescent="0.2">
      <c r="A39" s="21" t="s">
        <v>77</v>
      </c>
      <c r="B39" s="8" t="s">
        <v>86</v>
      </c>
      <c r="C39" s="8" t="s">
        <v>41</v>
      </c>
      <c r="D39" s="8" t="s">
        <v>26</v>
      </c>
      <c r="F39" s="12" t="s">
        <v>1091</v>
      </c>
    </row>
    <row r="40" spans="1:6" x14ac:dyDescent="0.2">
      <c r="A40" s="21">
        <v>1959</v>
      </c>
      <c r="B40" s="8" t="s">
        <v>86</v>
      </c>
      <c r="C40" s="8" t="s">
        <v>41</v>
      </c>
      <c r="D40" s="8" t="s">
        <v>28</v>
      </c>
    </row>
    <row r="41" spans="1:6" x14ac:dyDescent="0.2">
      <c r="A41" s="21">
        <v>1960</v>
      </c>
      <c r="B41" s="8" t="s">
        <v>86</v>
      </c>
      <c r="C41" s="8" t="s">
        <v>41</v>
      </c>
      <c r="D41" s="8" t="s">
        <v>3</v>
      </c>
    </row>
    <row r="42" spans="1:6" x14ac:dyDescent="0.2">
      <c r="A42" s="21">
        <v>1961</v>
      </c>
      <c r="B42" s="8" t="s">
        <v>86</v>
      </c>
      <c r="C42" s="8" t="s">
        <v>41</v>
      </c>
      <c r="D42" s="8" t="s">
        <v>1497</v>
      </c>
    </row>
    <row r="43" spans="1:6" ht="12.75" customHeight="1" x14ac:dyDescent="0.2">
      <c r="A43" s="20">
        <v>1962</v>
      </c>
      <c r="B43" s="8" t="s">
        <v>86</v>
      </c>
      <c r="C43" s="8" t="s">
        <v>41</v>
      </c>
      <c r="D43" s="8" t="s">
        <v>1139</v>
      </c>
    </row>
    <row r="44" spans="1:6" x14ac:dyDescent="0.2">
      <c r="A44" s="20">
        <v>1963</v>
      </c>
      <c r="B44" s="8" t="s">
        <v>86</v>
      </c>
      <c r="C44" s="8" t="s">
        <v>41</v>
      </c>
      <c r="D44" s="8" t="s">
        <v>41</v>
      </c>
    </row>
    <row r="45" spans="1:6" x14ac:dyDescent="0.2">
      <c r="A45" s="20">
        <v>1964</v>
      </c>
      <c r="B45" s="8" t="s">
        <v>86</v>
      </c>
      <c r="C45" s="15" t="s">
        <v>42</v>
      </c>
      <c r="D45" s="8" t="s">
        <v>2</v>
      </c>
    </row>
    <row r="46" spans="1:6" x14ac:dyDescent="0.2">
      <c r="A46" s="20">
        <v>1965</v>
      </c>
      <c r="B46" s="8" t="s">
        <v>86</v>
      </c>
      <c r="C46" s="8" t="s">
        <v>41</v>
      </c>
      <c r="D46" s="8" t="s">
        <v>1794</v>
      </c>
    </row>
    <row r="47" spans="1:6" x14ac:dyDescent="0.2">
      <c r="A47" s="20">
        <v>1966</v>
      </c>
      <c r="B47" s="8" t="s">
        <v>86</v>
      </c>
      <c r="C47" s="8" t="s">
        <v>41</v>
      </c>
      <c r="D47" s="8" t="s">
        <v>1497</v>
      </c>
    </row>
    <row r="48" spans="1:6" s="12" customFormat="1" x14ac:dyDescent="0.2">
      <c r="A48" s="20">
        <v>1967</v>
      </c>
      <c r="B48" s="8" t="s">
        <v>86</v>
      </c>
      <c r="C48" s="8" t="s">
        <v>41</v>
      </c>
      <c r="D48" s="8" t="s">
        <v>15</v>
      </c>
    </row>
    <row r="49" spans="1:6" s="12" customFormat="1" x14ac:dyDescent="0.2">
      <c r="A49" s="20">
        <v>1968</v>
      </c>
      <c r="B49" s="8" t="s">
        <v>86</v>
      </c>
      <c r="C49" s="15" t="s">
        <v>42</v>
      </c>
      <c r="D49" s="8" t="s">
        <v>19</v>
      </c>
      <c r="F49" s="12" t="s">
        <v>1091</v>
      </c>
    </row>
    <row r="50" spans="1:6" s="12" customFormat="1" x14ac:dyDescent="0.2">
      <c r="A50" s="20">
        <v>1969</v>
      </c>
      <c r="B50" s="8" t="s">
        <v>86</v>
      </c>
      <c r="C50" s="8" t="s">
        <v>41</v>
      </c>
      <c r="D50" s="8" t="s">
        <v>28</v>
      </c>
    </row>
    <row r="51" spans="1:6" s="12" customFormat="1" x14ac:dyDescent="0.2">
      <c r="A51" s="20">
        <v>1970</v>
      </c>
      <c r="B51" s="8" t="s">
        <v>86</v>
      </c>
      <c r="C51" s="8" t="s">
        <v>41</v>
      </c>
      <c r="D51" s="8" t="s">
        <v>2</v>
      </c>
    </row>
    <row r="52" spans="1:6" s="12" customFormat="1" x14ac:dyDescent="0.2">
      <c r="A52" s="20">
        <v>1971</v>
      </c>
      <c r="B52" s="8" t="s">
        <v>86</v>
      </c>
      <c r="C52" s="15" t="s">
        <v>42</v>
      </c>
      <c r="D52" s="8" t="s">
        <v>18</v>
      </c>
    </row>
    <row r="53" spans="1:6" s="12" customFormat="1" x14ac:dyDescent="0.2">
      <c r="A53" s="20">
        <v>1972</v>
      </c>
      <c r="B53" s="8" t="s">
        <v>86</v>
      </c>
      <c r="C53" s="8" t="s">
        <v>41</v>
      </c>
      <c r="D53" s="8" t="s">
        <v>8</v>
      </c>
    </row>
    <row r="54" spans="1:6" s="12" customFormat="1" x14ac:dyDescent="0.2">
      <c r="A54" s="20">
        <v>1973</v>
      </c>
      <c r="B54" s="8" t="s">
        <v>86</v>
      </c>
      <c r="C54" s="8" t="s">
        <v>41</v>
      </c>
      <c r="D54" s="8" t="s">
        <v>41</v>
      </c>
    </row>
    <row r="55" spans="1:6" s="12" customFormat="1" x14ac:dyDescent="0.2">
      <c r="A55" s="20">
        <v>1974</v>
      </c>
      <c r="B55" s="8" t="s">
        <v>86</v>
      </c>
      <c r="C55" s="97" t="s">
        <v>48</v>
      </c>
      <c r="D55" s="8" t="s">
        <v>677</v>
      </c>
    </row>
    <row r="56" spans="1:6" x14ac:dyDescent="0.2">
      <c r="A56" s="20">
        <v>1975</v>
      </c>
      <c r="B56" s="8" t="s">
        <v>86</v>
      </c>
      <c r="C56" s="8" t="s">
        <v>48</v>
      </c>
      <c r="D56" s="8" t="s">
        <v>28</v>
      </c>
    </row>
    <row r="57" spans="1:6" x14ac:dyDescent="0.2">
      <c r="A57" s="20">
        <v>1976</v>
      </c>
      <c r="B57" s="8" t="s">
        <v>86</v>
      </c>
      <c r="C57" s="8" t="s">
        <v>1485</v>
      </c>
      <c r="D57" s="8" t="s">
        <v>8</v>
      </c>
    </row>
    <row r="58" spans="1:6" x14ac:dyDescent="0.2">
      <c r="A58" s="20">
        <v>1977</v>
      </c>
      <c r="B58" s="8" t="s">
        <v>86</v>
      </c>
      <c r="C58" s="8" t="s">
        <v>89</v>
      </c>
      <c r="D58" s="8" t="s">
        <v>40</v>
      </c>
    </row>
    <row r="59" spans="1:6" x14ac:dyDescent="0.2">
      <c r="A59" s="20">
        <v>1978</v>
      </c>
      <c r="B59" s="8" t="s">
        <v>86</v>
      </c>
      <c r="C59" s="8" t="s">
        <v>88</v>
      </c>
      <c r="D59" s="8" t="s">
        <v>28</v>
      </c>
    </row>
    <row r="60" spans="1:6" x14ac:dyDescent="0.2">
      <c r="A60" s="20">
        <v>1979</v>
      </c>
      <c r="B60" s="8" t="s">
        <v>86</v>
      </c>
      <c r="C60" s="8" t="s">
        <v>89</v>
      </c>
      <c r="D60" s="8" t="s">
        <v>3190</v>
      </c>
    </row>
    <row r="61" spans="1:6" x14ac:dyDescent="0.2">
      <c r="A61" s="20">
        <v>1980</v>
      </c>
      <c r="B61" s="8" t="s">
        <v>86</v>
      </c>
      <c r="C61" s="8" t="s">
        <v>89</v>
      </c>
      <c r="D61" s="8" t="s">
        <v>49</v>
      </c>
    </row>
    <row r="62" spans="1:6" x14ac:dyDescent="0.2">
      <c r="A62" s="20">
        <v>1981</v>
      </c>
      <c r="B62" s="8" t="s">
        <v>86</v>
      </c>
      <c r="C62" s="19" t="s">
        <v>98</v>
      </c>
      <c r="D62" s="8" t="s">
        <v>46</v>
      </c>
    </row>
    <row r="63" spans="1:6" x14ac:dyDescent="0.2">
      <c r="A63" s="20">
        <v>1982</v>
      </c>
      <c r="B63" s="8" t="s">
        <v>86</v>
      </c>
      <c r="C63" s="8" t="s">
        <v>1488</v>
      </c>
      <c r="D63" s="8" t="s">
        <v>8</v>
      </c>
    </row>
    <row r="64" spans="1:6" x14ac:dyDescent="0.2">
      <c r="A64" s="20">
        <v>1983</v>
      </c>
      <c r="B64" s="8" t="s">
        <v>86</v>
      </c>
      <c r="C64" s="8" t="s">
        <v>40</v>
      </c>
      <c r="D64" s="8" t="s">
        <v>2</v>
      </c>
    </row>
    <row r="65" spans="1:4" x14ac:dyDescent="0.2">
      <c r="A65" s="20">
        <v>1984</v>
      </c>
      <c r="B65" s="8" t="s">
        <v>86</v>
      </c>
      <c r="C65" s="8" t="s">
        <v>40</v>
      </c>
      <c r="D65" s="8" t="s">
        <v>13</v>
      </c>
    </row>
    <row r="66" spans="1:4" x14ac:dyDescent="0.2">
      <c r="A66" s="20">
        <v>1985</v>
      </c>
      <c r="B66" s="8" t="s">
        <v>86</v>
      </c>
      <c r="C66" s="8" t="s">
        <v>1487</v>
      </c>
      <c r="D66" s="8" t="s">
        <v>40</v>
      </c>
    </row>
    <row r="67" spans="1:4" x14ac:dyDescent="0.2">
      <c r="A67" s="20">
        <v>1986</v>
      </c>
      <c r="B67" s="8" t="s">
        <v>86</v>
      </c>
      <c r="C67" s="8" t="s">
        <v>103</v>
      </c>
      <c r="D67" s="8" t="s">
        <v>31</v>
      </c>
    </row>
    <row r="68" spans="1:4" x14ac:dyDescent="0.2">
      <c r="A68" s="20">
        <v>1987</v>
      </c>
      <c r="B68" s="8" t="s">
        <v>86</v>
      </c>
      <c r="C68" s="8" t="s">
        <v>1490</v>
      </c>
      <c r="D68" s="8" t="s">
        <v>677</v>
      </c>
    </row>
    <row r="69" spans="1:4" x14ac:dyDescent="0.2">
      <c r="A69" s="20">
        <v>1988</v>
      </c>
      <c r="B69" s="8" t="s">
        <v>86</v>
      </c>
      <c r="C69" s="8" t="s">
        <v>1489</v>
      </c>
      <c r="D69" s="8" t="s">
        <v>49</v>
      </c>
    </row>
    <row r="70" spans="1:4" x14ac:dyDescent="0.2">
      <c r="A70" s="20">
        <v>1989</v>
      </c>
      <c r="B70" s="8" t="s">
        <v>86</v>
      </c>
      <c r="C70" s="8" t="s">
        <v>113</v>
      </c>
      <c r="D70" s="8" t="s">
        <v>103</v>
      </c>
    </row>
    <row r="71" spans="1:4" x14ac:dyDescent="0.2">
      <c r="A71" s="20">
        <v>1990</v>
      </c>
      <c r="B71" s="8" t="s">
        <v>86</v>
      </c>
      <c r="C71" s="8" t="s">
        <v>112</v>
      </c>
      <c r="D71" s="8" t="s">
        <v>112</v>
      </c>
    </row>
    <row r="72" spans="1:4" x14ac:dyDescent="0.2">
      <c r="A72" s="20">
        <v>1991</v>
      </c>
      <c r="B72" s="8" t="s">
        <v>86</v>
      </c>
      <c r="C72" s="15" t="s">
        <v>42</v>
      </c>
      <c r="D72" s="8" t="s">
        <v>31</v>
      </c>
    </row>
    <row r="73" spans="1:4" x14ac:dyDescent="0.2">
      <c r="A73" s="20">
        <v>1992</v>
      </c>
      <c r="B73" s="8" t="s">
        <v>115</v>
      </c>
      <c r="C73" s="15" t="s">
        <v>42</v>
      </c>
      <c r="D73" s="8" t="s">
        <v>2789</v>
      </c>
    </row>
    <row r="74" spans="1:4" x14ac:dyDescent="0.2">
      <c r="A74" s="20">
        <v>1992</v>
      </c>
      <c r="B74" s="8" t="s">
        <v>116</v>
      </c>
      <c r="C74" s="15" t="s">
        <v>42</v>
      </c>
      <c r="D74" s="8" t="s">
        <v>3529</v>
      </c>
    </row>
    <row r="75" spans="1:4" x14ac:dyDescent="0.2">
      <c r="A75" s="20">
        <v>1992</v>
      </c>
      <c r="B75" s="8" t="s">
        <v>117</v>
      </c>
      <c r="C75" s="15" t="s">
        <v>42</v>
      </c>
      <c r="D75" s="8" t="s">
        <v>1684</v>
      </c>
    </row>
    <row r="76" spans="1:4" x14ac:dyDescent="0.2">
      <c r="A76" s="20">
        <v>1993</v>
      </c>
      <c r="B76" s="8" t="s">
        <v>86</v>
      </c>
      <c r="C76" s="15" t="s">
        <v>42</v>
      </c>
      <c r="D76" s="8" t="s">
        <v>2789</v>
      </c>
    </row>
    <row r="77" spans="1:4" x14ac:dyDescent="0.2">
      <c r="A77" s="20">
        <v>1994</v>
      </c>
      <c r="B77" s="8" t="s">
        <v>86</v>
      </c>
      <c r="C77" s="97" t="s">
        <v>90</v>
      </c>
      <c r="D77" s="8" t="s">
        <v>102</v>
      </c>
    </row>
    <row r="78" spans="1:4" x14ac:dyDescent="0.2">
      <c r="A78" s="20">
        <v>1995</v>
      </c>
      <c r="B78" s="8" t="s">
        <v>86</v>
      </c>
      <c r="C78" s="8" t="s">
        <v>47</v>
      </c>
      <c r="D78" s="8" t="s">
        <v>46</v>
      </c>
    </row>
    <row r="79" spans="1:4" x14ac:dyDescent="0.2">
      <c r="A79" s="20">
        <v>1996</v>
      </c>
      <c r="B79" s="8" t="s">
        <v>86</v>
      </c>
      <c r="C79" s="8" t="s">
        <v>90</v>
      </c>
      <c r="D79" s="8" t="s">
        <v>101</v>
      </c>
    </row>
    <row r="80" spans="1:4" x14ac:dyDescent="0.2">
      <c r="A80" s="20">
        <v>1997</v>
      </c>
      <c r="B80" s="8" t="s">
        <v>86</v>
      </c>
      <c r="C80" s="8" t="s">
        <v>1493</v>
      </c>
      <c r="D80" s="8" t="s">
        <v>3527</v>
      </c>
    </row>
    <row r="81" spans="1:5" x14ac:dyDescent="0.2">
      <c r="A81" s="20">
        <v>1998</v>
      </c>
      <c r="B81" s="8" t="s">
        <v>86</v>
      </c>
      <c r="C81" s="8" t="s">
        <v>90</v>
      </c>
      <c r="D81" s="8" t="s">
        <v>102</v>
      </c>
    </row>
    <row r="82" spans="1:5" x14ac:dyDescent="0.2">
      <c r="A82" s="20">
        <v>1999</v>
      </c>
      <c r="B82" s="8" t="s">
        <v>86</v>
      </c>
      <c r="C82" s="8" t="s">
        <v>90</v>
      </c>
      <c r="D82" s="8" t="s">
        <v>90</v>
      </c>
    </row>
    <row r="83" spans="1:5" x14ac:dyDescent="0.2">
      <c r="A83" s="20">
        <v>2000</v>
      </c>
      <c r="B83" s="8" t="s">
        <v>86</v>
      </c>
      <c r="C83" s="8" t="s">
        <v>1494</v>
      </c>
      <c r="D83" s="8" t="s">
        <v>8</v>
      </c>
    </row>
    <row r="84" spans="1:5" x14ac:dyDescent="0.2">
      <c r="A84" s="20">
        <v>2001</v>
      </c>
      <c r="B84" s="8" t="s">
        <v>86</v>
      </c>
      <c r="C84" s="8" t="s">
        <v>90</v>
      </c>
      <c r="D84" s="8" t="s">
        <v>2789</v>
      </c>
    </row>
    <row r="85" spans="1:5" x14ac:dyDescent="0.2">
      <c r="A85" s="20">
        <v>2002</v>
      </c>
      <c r="B85" s="8" t="s">
        <v>86</v>
      </c>
      <c r="C85" s="8" t="s">
        <v>90</v>
      </c>
      <c r="D85" s="8" t="s">
        <v>90</v>
      </c>
    </row>
    <row r="86" spans="1:5" x14ac:dyDescent="0.2">
      <c r="A86" s="20">
        <v>2003</v>
      </c>
      <c r="B86" s="8" t="s">
        <v>86</v>
      </c>
      <c r="C86" s="15" t="s">
        <v>42</v>
      </c>
      <c r="D86" s="8" t="s">
        <v>8</v>
      </c>
    </row>
    <row r="87" spans="1:5" x14ac:dyDescent="0.2">
      <c r="A87" s="20">
        <v>2004</v>
      </c>
      <c r="B87" s="8" t="s">
        <v>86</v>
      </c>
      <c r="C87" s="15" t="s">
        <v>42</v>
      </c>
      <c r="D87" s="8" t="s">
        <v>31</v>
      </c>
    </row>
    <row r="88" spans="1:5" x14ac:dyDescent="0.2">
      <c r="A88" s="20">
        <v>2005</v>
      </c>
      <c r="B88" s="8" t="s">
        <v>86</v>
      </c>
      <c r="C88" s="18" t="s">
        <v>90</v>
      </c>
      <c r="D88" s="8" t="s">
        <v>13</v>
      </c>
    </row>
    <row r="89" spans="1:5" x14ac:dyDescent="0.2">
      <c r="A89" s="20">
        <v>2006</v>
      </c>
      <c r="B89" s="8" t="s">
        <v>86</v>
      </c>
      <c r="C89" s="8" t="s">
        <v>91</v>
      </c>
      <c r="D89" s="8" t="s">
        <v>101</v>
      </c>
    </row>
    <row r="90" spans="1:5" x14ac:dyDescent="0.2">
      <c r="A90" s="20">
        <v>2007</v>
      </c>
      <c r="B90" s="8" t="s">
        <v>86</v>
      </c>
      <c r="C90" s="8" t="s">
        <v>91</v>
      </c>
      <c r="D90" s="8" t="s">
        <v>13</v>
      </c>
    </row>
    <row r="91" spans="1:5" x14ac:dyDescent="0.2">
      <c r="A91" s="20">
        <v>2008</v>
      </c>
      <c r="B91" s="8" t="s">
        <v>86</v>
      </c>
      <c r="C91" s="174" t="s">
        <v>1492</v>
      </c>
      <c r="D91" s="8" t="s">
        <v>90</v>
      </c>
    </row>
    <row r="92" spans="1:5" x14ac:dyDescent="0.2">
      <c r="A92" s="20">
        <v>2009</v>
      </c>
      <c r="B92" s="8" t="s">
        <v>86</v>
      </c>
      <c r="C92" s="8" t="s">
        <v>92</v>
      </c>
      <c r="D92" s="8" t="s">
        <v>21</v>
      </c>
    </row>
    <row r="93" spans="1:5" x14ac:dyDescent="0.2">
      <c r="A93" s="20">
        <v>2010</v>
      </c>
      <c r="B93" s="8" t="s">
        <v>86</v>
      </c>
      <c r="C93" s="8" t="s">
        <v>1491</v>
      </c>
      <c r="D93" s="8" t="s">
        <v>102</v>
      </c>
    </row>
    <row r="94" spans="1:5" x14ac:dyDescent="0.2">
      <c r="A94" s="20">
        <v>2011</v>
      </c>
      <c r="B94" s="8" t="s">
        <v>86</v>
      </c>
      <c r="C94" s="8" t="s">
        <v>93</v>
      </c>
      <c r="D94" s="8" t="s">
        <v>110</v>
      </c>
      <c r="E94" s="8">
        <v>1</v>
      </c>
    </row>
    <row r="95" spans="1:5" x14ac:dyDescent="0.2">
      <c r="A95" s="20">
        <v>2012</v>
      </c>
      <c r="B95" s="8" t="s">
        <v>86</v>
      </c>
      <c r="C95" s="6" t="s">
        <v>94</v>
      </c>
      <c r="D95" s="6" t="s">
        <v>4815</v>
      </c>
    </row>
    <row r="96" spans="1:5" x14ac:dyDescent="0.2">
      <c r="A96" s="20">
        <v>2013</v>
      </c>
      <c r="B96" s="8" t="s">
        <v>86</v>
      </c>
      <c r="C96" s="8" t="s">
        <v>95</v>
      </c>
      <c r="D96" s="8" t="s">
        <v>13</v>
      </c>
    </row>
    <row r="97" spans="1:5" x14ac:dyDescent="0.2">
      <c r="A97" s="20">
        <v>2014</v>
      </c>
      <c r="B97" s="8" t="s">
        <v>86</v>
      </c>
      <c r="C97" s="8" t="s">
        <v>96</v>
      </c>
      <c r="D97" s="8" t="s">
        <v>2789</v>
      </c>
    </row>
    <row r="98" spans="1:5" x14ac:dyDescent="0.2">
      <c r="A98" s="20">
        <v>2015</v>
      </c>
      <c r="B98" s="8" t="s">
        <v>86</v>
      </c>
      <c r="C98" s="8" t="s">
        <v>90</v>
      </c>
      <c r="D98" s="8" t="s">
        <v>4872</v>
      </c>
      <c r="E98" s="8">
        <v>1</v>
      </c>
    </row>
    <row r="99" spans="1:5" x14ac:dyDescent="0.2">
      <c r="A99" s="20">
        <v>2016</v>
      </c>
      <c r="B99" s="8" t="s">
        <v>86</v>
      </c>
      <c r="C99" s="8" t="s">
        <v>90</v>
      </c>
      <c r="D99" s="8" t="s">
        <v>5127</v>
      </c>
      <c r="E99" s="8">
        <v>1</v>
      </c>
    </row>
    <row r="100" spans="1:5" x14ac:dyDescent="0.2">
      <c r="A100" s="20">
        <v>2017</v>
      </c>
      <c r="B100" s="8" t="s">
        <v>86</v>
      </c>
      <c r="C100" s="15" t="s">
        <v>42</v>
      </c>
      <c r="D100" s="8" t="s">
        <v>5046</v>
      </c>
    </row>
    <row r="101" spans="1:5" x14ac:dyDescent="0.2">
      <c r="A101" s="20">
        <v>2018</v>
      </c>
      <c r="B101" s="8" t="s">
        <v>86</v>
      </c>
      <c r="C101" s="97" t="s">
        <v>5656</v>
      </c>
      <c r="D101" s="8" t="s">
        <v>46</v>
      </c>
    </row>
    <row r="102" spans="1:5" x14ac:dyDescent="0.2">
      <c r="A102" s="20">
        <v>2019</v>
      </c>
      <c r="B102" s="8" t="s">
        <v>86</v>
      </c>
      <c r="C102" s="12" t="s">
        <v>5655</v>
      </c>
      <c r="D102" s="8" t="s">
        <v>13</v>
      </c>
    </row>
    <row r="103" spans="1:5" x14ac:dyDescent="0.2">
      <c r="A103" s="20">
        <v>2020</v>
      </c>
      <c r="B103" s="8" t="s">
        <v>86</v>
      </c>
      <c r="C103" s="8" t="s">
        <v>5444</v>
      </c>
      <c r="D103" s="8" t="s">
        <v>90</v>
      </c>
    </row>
    <row r="104" spans="1:5" x14ac:dyDescent="0.2">
      <c r="A104" s="20">
        <v>2021</v>
      </c>
      <c r="B104" s="8" t="s">
        <v>86</v>
      </c>
      <c r="C104" s="8" t="s">
        <v>5651</v>
      </c>
      <c r="D104" s="8" t="s">
        <v>13</v>
      </c>
    </row>
    <row r="105" spans="1:5" x14ac:dyDescent="0.2">
      <c r="A105" s="20">
        <v>2022</v>
      </c>
      <c r="B105" s="8" t="s">
        <v>86</v>
      </c>
      <c r="C105" s="8" t="s">
        <v>5444</v>
      </c>
      <c r="D105" s="174" t="s">
        <v>5568</v>
      </c>
    </row>
    <row r="106" spans="1:5" x14ac:dyDescent="0.2">
      <c r="A106" s="20">
        <v>2023</v>
      </c>
      <c r="B106" s="8" t="s">
        <v>86</v>
      </c>
      <c r="C106" s="174" t="s">
        <v>5848</v>
      </c>
      <c r="D106" s="174" t="s">
        <v>1497</v>
      </c>
    </row>
    <row r="110" spans="1:5" x14ac:dyDescent="0.2">
      <c r="C110" s="7"/>
    </row>
    <row r="111" spans="1:5" x14ac:dyDescent="0.2">
      <c r="C111" s="7"/>
    </row>
    <row r="112" spans="1:5" x14ac:dyDescent="0.2">
      <c r="C112" s="7"/>
    </row>
    <row r="113" spans="3:3" x14ac:dyDescent="0.2">
      <c r="C113" s="7"/>
    </row>
    <row r="114" spans="3:3" x14ac:dyDescent="0.2">
      <c r="C114" s="7"/>
    </row>
    <row r="115" spans="3:3" x14ac:dyDescent="0.2">
      <c r="C115" s="7"/>
    </row>
    <row r="116" spans="3:3" x14ac:dyDescent="0.2">
      <c r="C116" s="7"/>
    </row>
    <row r="117" spans="3:3" x14ac:dyDescent="0.2">
      <c r="C117" s="7"/>
    </row>
    <row r="118" spans="3:3" x14ac:dyDescent="0.2">
      <c r="C118" s="7"/>
    </row>
    <row r="119" spans="3:3" x14ac:dyDescent="0.2">
      <c r="C119" s="7"/>
    </row>
    <row r="120" spans="3:3" x14ac:dyDescent="0.2">
      <c r="C120" s="7"/>
    </row>
    <row r="121" spans="3:3" x14ac:dyDescent="0.2">
      <c r="C121" s="7"/>
    </row>
  </sheetData>
  <mergeCells count="2">
    <mergeCell ref="B1:F1"/>
    <mergeCell ref="B3:F3"/>
  </mergeCells>
  <hyperlinks>
    <hyperlink ref="A41" location="'1960'!A1" display="'1960'!A1" xr:uid="{170AA629-F047-44DB-B38F-F61A180F8208}"/>
    <hyperlink ref="A54" location="'1973'!A1" display="'1973'!A1" xr:uid="{C792D5B6-14B1-442E-AD2D-D4209E57E6D7}"/>
    <hyperlink ref="A51" location="'1970'!A1" display="'1970'!A1" xr:uid="{E1D43D23-EEB6-48A4-BEC2-FD5B0FB08317}"/>
    <hyperlink ref="A53" location="'1972'!A1" display="'1972'!A1" xr:uid="{AF77BE5D-7F82-499A-968A-ABD1BFA77FF2}"/>
    <hyperlink ref="A57" location="'1976'!A1" display="'1976'!A1" xr:uid="{6EF56DAB-A2D1-44FE-BC49-A47BE03E2000}"/>
    <hyperlink ref="A55" location="'1974'!A1" display="'1974'!A1" xr:uid="{1E7C71AA-09EB-4DD9-AB32-BE5A4AC9800A}"/>
    <hyperlink ref="A80" location="'1997'!A1" display="'1997'!A1" xr:uid="{6166A527-AEDF-4A4C-B401-D70A3DDD9B5B}"/>
    <hyperlink ref="A58" location="'1977'!A1" display="'1977'!A1" xr:uid="{15DF0F98-2421-4A21-B061-F3CF92F99885}"/>
    <hyperlink ref="A82" location="'1999'!A1" display="'1999'!A1" xr:uid="{7772B694-1514-43C6-AD68-CE608C780F95}"/>
    <hyperlink ref="A81" location="'1998'!A1" display="'1998'!A1" xr:uid="{DD60351B-7052-454D-B225-A82CC594D909}"/>
    <hyperlink ref="A83" location="'2000'!A1" display="'2000'!A1" xr:uid="{452D17A6-7C07-42EE-972F-C306C0A3A499}"/>
    <hyperlink ref="A84" location="'2001'!A1" display="'2001'!A1" xr:uid="{65528DDE-775A-4771-8D00-E0A918F62F48}"/>
    <hyperlink ref="A85" location="'2002'!A1" display="'2002'!A1" xr:uid="{80F3A5EC-EC91-4F40-9592-171C26C67AF3}"/>
    <hyperlink ref="A79" location="'1996'!A1" display="'1996'!A1" xr:uid="{2DD0FACF-94F4-4B96-B6ED-F5F301B565A6}"/>
    <hyperlink ref="A78" location="'1995'!A1" display="'1995'!A1" xr:uid="{EB5FEB02-9799-4A54-9C1C-B7F7CFEE93AA}"/>
    <hyperlink ref="A77" location="'1994'!A1" display="'1994'!A1" xr:uid="{4C04BD2B-9184-4E99-B72C-583C576EF68D}"/>
    <hyperlink ref="A71" location="'1990'!A1" display="'1990'!A1" xr:uid="{BC7DD69C-B115-452B-8F15-36A1562F5BB0}"/>
    <hyperlink ref="A70" location="'1989'!A1" display="'1989'!A1" xr:uid="{FFD80C92-C08A-4C40-B99B-D8CCEB79170D}"/>
    <hyperlink ref="A69" location="'1988'!A1" display="'1988'!A1" xr:uid="{7F49268F-80A5-44DE-BCAC-E8EF92B079A8}"/>
    <hyperlink ref="A68" location="'1987'!A1" display="'1987'!A1" xr:uid="{8DDCB952-9E46-4607-8584-74BF2DCC0C7C}"/>
    <hyperlink ref="A67" location="'1986'!A1" display="'1986'!A1" xr:uid="{43695B77-6AC4-4C95-8B50-7DD8E93F143A}"/>
    <hyperlink ref="A66" location="'1985'!A1" display="'1985'!A1" xr:uid="{B6A20775-9549-4577-92D8-6B7112B117BC}"/>
    <hyperlink ref="A65" location="'1984'!A1" display="'1984'!A1" xr:uid="{E189B38D-E915-492A-9070-68B2F0FD2833}"/>
    <hyperlink ref="A64" location="'1983'!A1" display="'1983'!A1" xr:uid="{0C907DE2-3B58-4CF8-A4AE-73C602361FC6}"/>
    <hyperlink ref="A63" location="'1982'!A1" display="'1982'!A1" xr:uid="{B290FD65-6F87-4837-A2F9-33DB844F3035}"/>
    <hyperlink ref="A62" location="'1981'!A1" display="'1981'!A1" xr:uid="{733B9452-D8E1-4407-87A5-CB3D0C551945}"/>
    <hyperlink ref="A60" location="'1979'!A1" display="'1979'!A1" xr:uid="{B80BBDAF-04F8-4697-BE41-0E03CA2CC7FD}"/>
    <hyperlink ref="A59" location="'1978'!A1" display="'1978'!A1" xr:uid="{6F2FE213-8D05-41E8-9C3E-A98AFC05BC2B}"/>
    <hyperlink ref="A56" location="'1975'!A1" display="'1975'!A1" xr:uid="{FB24B9C6-C772-4F23-A3BF-273DC9F3B4B6}"/>
    <hyperlink ref="A99" location="år2016" display="år2016" xr:uid="{F5C5BB40-8AE3-44D7-A44B-67495C5127A0}"/>
    <hyperlink ref="A97" location="'2014'!A1" display="'2014'!A1" xr:uid="{7C5F0597-2ECB-4B44-8AEB-AC1B01EA74F2}"/>
    <hyperlink ref="A96" location="'2013'!A1" display="'2013'!A1" xr:uid="{160EEEBB-272B-4C36-99B4-336E03DACBFF}"/>
    <hyperlink ref="A95" location="'2012'!A1" display="'2012'!A1" xr:uid="{B2E47806-923A-4CA1-B01E-87D24FAB9E44}"/>
    <hyperlink ref="A94" location="'2011'!A1" display="'2011'!A1" xr:uid="{E7DD73C5-2F6A-4C42-B427-36F80FE59782}"/>
    <hyperlink ref="A93" location="'2010'!A1" display="'2010'!A1" xr:uid="{89C150F3-A121-413F-B647-EB95889A0AF1}"/>
    <hyperlink ref="A92" location="'2009'!A1" display="'2009'!A1" xr:uid="{0D229937-51D5-40D0-B53D-43063ADDEF49}"/>
    <hyperlink ref="A91" location="'2008'!A1" display="'2008'!A1" xr:uid="{9083D843-16F9-4F81-A132-FC10A0944A46}"/>
    <hyperlink ref="A90" location="'2007'!A1" display="'2007'!A1" xr:uid="{B4F3FD4D-6CD7-492F-9A29-D1E35CC27D00}"/>
    <hyperlink ref="A89" location="'2006'!A1" display="'2006'!A1" xr:uid="{01C31F35-C105-403E-B21A-09B36A5385FB}"/>
    <hyperlink ref="A88" location="'2005'!A1" display="'2005'!A1" xr:uid="{0F1AD422-4EEC-4D78-B513-E35E5886E727}"/>
    <hyperlink ref="A12" location="'1930-31'!A1" display="1930-31" xr:uid="{E0CC68F5-559F-497E-A721-38E3276E662D}"/>
    <hyperlink ref="A14" location="'1932-33'!A1" display="1932-33" xr:uid="{D42881BC-E17D-4B95-800D-B3F7D3D4EA26}"/>
    <hyperlink ref="A16" location="'1934-35'!A1" display="1934-35" xr:uid="{44B5B8D0-83A9-40C0-B424-20D0B73E1169}"/>
    <hyperlink ref="A15" location="'1933-34'!A1" display="1933-34" xr:uid="{4DB754CA-21CC-4A3E-953C-4417128FAB0B}"/>
    <hyperlink ref="A17" location="'1935-36'!A1" display="1935-36" xr:uid="{65FE09B7-E0DA-4D48-AC72-40490902F72A}"/>
    <hyperlink ref="A18" location="'1936-37'!A1" display="1936-37" xr:uid="{F357B103-8A97-4694-A836-9F271266BCA4}"/>
    <hyperlink ref="A19" location="'1937-38'!A1" display="1937-38" xr:uid="{FBC4A8E3-E50B-4FEE-B234-705443889A3B}"/>
    <hyperlink ref="A20" location="'1938-39'!A1" display="1938-39" xr:uid="{D1ECA86C-7B20-46F7-A395-7F951CC31DCB}"/>
    <hyperlink ref="A21" location="'1939-40'!A1" display="1939-40" xr:uid="{0069DFDA-4EF5-4C40-AC40-85BDF05E0C78}"/>
    <hyperlink ref="A25" location="'1943-44'!A1" display="1943-44" xr:uid="{D9EC2E0D-9115-4E8E-A437-9C4C058E832F}"/>
    <hyperlink ref="A26" location="'1944-45'!A1" display="1944-45" xr:uid="{D45F4192-2CE9-487D-94BB-5A54FA7CCAA2}"/>
    <hyperlink ref="A27" location="'1945-46'!A1" display="1945-46" xr:uid="{DCB61D57-601E-4C60-8BC2-8CCF43F681FE}"/>
    <hyperlink ref="A28" location="'1946-47'!A1" display="1946-47" xr:uid="{DE8888DA-E7BC-4B2F-9ECF-031EF5CE556E}"/>
    <hyperlink ref="A29" location="'1947-48'!A1" display="1947-48" xr:uid="{3B93C2C2-FB2E-42C6-9F35-631E28588415}"/>
    <hyperlink ref="A30" location="'1948-49'!A1" display="1948-49" xr:uid="{51799A72-861D-4323-AF55-77924221F2EB}"/>
    <hyperlink ref="A31" location="'1949-50'!A1" display="1949-50" xr:uid="{05BDB1F7-41D2-46C0-8109-8E0E86B773F9}"/>
    <hyperlink ref="A50" location="'1969'!A1" display="'1969'!A1" xr:uid="{D9987E92-0F3F-4102-86F5-08843C6CA38D}"/>
    <hyperlink ref="A48" location="'1967'!A1" display="'1967'!A1" xr:uid="{B01B9C21-FDFE-4894-A87A-856865DB3267}"/>
    <hyperlink ref="A47" location="'1966'!A1" display="'1966'!A1" xr:uid="{557AE2F4-DE7B-4FDE-8AF7-8185699A6FC0}"/>
    <hyperlink ref="A46" location="'1965'!A1" display="'1965'!A1" xr:uid="{0061F760-5C1D-44D1-AC2F-7B15ED958340}"/>
    <hyperlink ref="A44" location="'1963'!A1" display="'1963'!A1" xr:uid="{218D64CF-D410-4258-A6DB-E0ACD97FA349}"/>
    <hyperlink ref="A43" location="'1962'!A1" display="'1962'!A1" xr:uid="{E4F8D0A6-311C-4095-A2BD-DC97534F42D2}"/>
    <hyperlink ref="A42" location="'1961'!A1" display="'1961'!A1" xr:uid="{F8CBA131-72D2-43DF-AF60-0CD50A0FD0A8}"/>
    <hyperlink ref="A40" location="'1959'!A1" display="'1959'!A1" xr:uid="{6022082B-9A6A-4700-86C0-6D5062018198}"/>
    <hyperlink ref="A39" location="'1957-58'!A1" display="1957-58" xr:uid="{2E372D60-C900-4733-A8DF-60E35322D2FA}"/>
    <hyperlink ref="A38" location="'1956-57'!A1" display="1956-57" xr:uid="{BDFFE091-A8B9-4D03-8BB5-7B415DB71785}"/>
    <hyperlink ref="A37" location="'1955-56'!A1" display="1955-56" xr:uid="{3DA48CC2-982B-4B6C-8DBE-E315B1750BDA}"/>
    <hyperlink ref="A36" location="'1954-55'!A1" display="1954-55" xr:uid="{7947EF85-4BCC-4D8E-8204-D8E98B592226}"/>
    <hyperlink ref="A35" location="'1953-54'!A1" display="1953-54" xr:uid="{0C945767-67DE-450F-9FAA-CF51BF90DF36}"/>
    <hyperlink ref="A34" location="'1952-53'!A1" display="1952-53" xr:uid="{72DF8563-A99D-4FD0-B82B-9CD4E6AE4107}"/>
    <hyperlink ref="A33" location="'1951-52'!A1" display="1951-52" xr:uid="{3BD2A620-90B1-490C-84D3-BF1948A0A2F6}"/>
    <hyperlink ref="A32" location="'1950-51'!A1" display="1950-51" xr:uid="{51453777-8E61-43E2-8F4C-45FACCCC232A}"/>
    <hyperlink ref="A6" location="'1921'!A1" display="'1921'!A1" xr:uid="{4790E884-48FA-438D-999C-49955FE017BF}"/>
    <hyperlink ref="A7" location="'1925'!A1" display="'1925'!A1" xr:uid="{8A7EBBFE-CA69-487D-A107-C3AE0BC7B523}"/>
    <hyperlink ref="A8" location="'1926'!A1" display="'1926'!A1" xr:uid="{6963193E-4E54-4009-897F-0CA22E29B15C}"/>
    <hyperlink ref="A10" location="'1928-29'!A1" display="1928-29" xr:uid="{25AA4D0F-ABB0-4352-A338-60F25FA7B3BB}"/>
    <hyperlink ref="A11" location="'1929-30'!A1" display="1929-30" xr:uid="{9E8A691B-BE4E-4188-8248-7BE1E478A969}"/>
    <hyperlink ref="A99" location="'2016'!A1" display="'2016'!A1" xr:uid="{F9460CE8-6D3A-4744-95A4-DA9335441D95}"/>
    <hyperlink ref="A49" location="'1968'!A1" display="'1968'!A1" xr:uid="{F98AEFD7-58F9-49B6-817F-57BDEA305221}"/>
    <hyperlink ref="A45" location="'1964'!A1" display="'1964'!A1" xr:uid="{FEED292D-FF86-43DE-81F5-F4FCD92A829C}"/>
    <hyperlink ref="A100" location="'2017'!A1" display="'2017'!A1" xr:uid="{93399DD2-4330-4D95-A23D-92963C7DFB24}"/>
    <hyperlink ref="A101" location="'2018'!A1" display="'2018'!A1" xr:uid="{130DE45D-23A1-459A-B1D2-97EC0F21F8DB}"/>
    <hyperlink ref="A86" location="'2003'!A1" display="'2003'!A1" xr:uid="{9E9900F7-6087-4F54-84F7-ED002C33B193}"/>
    <hyperlink ref="A87" location="'2004'!A1" display="'2004'!A1" xr:uid="{5DAF408E-91E4-4407-BAC8-77AA3F56AA1E}"/>
    <hyperlink ref="A13" location="'1931-32'!A1" display="1931-32" xr:uid="{C80D97F7-6DB7-46CC-A8BF-520FCBAB4561}"/>
    <hyperlink ref="A22" location="'1940-41'!A1" display="1940-41" xr:uid="{117BDBF7-6639-4BBB-99D4-594A1AD3A378}"/>
    <hyperlink ref="A23" location="'1941-42'!A1" display="1941-42" xr:uid="{DA039ED2-FE70-4379-9A9C-5FA977CDC7E4}"/>
    <hyperlink ref="A24" location="'1942-43'!A1" display="1942-43" xr:uid="{5364EA18-E673-41C5-AD0F-F2DD6D5C2708}"/>
    <hyperlink ref="A52" location="'1971'!A1" display="'1971'!A1" xr:uid="{0AB34C17-8D5E-47DB-9138-E0E0C5D26860}"/>
    <hyperlink ref="A72" location="'1991'!A1" display="'1991'!A1" xr:uid="{B9F907A8-A04A-4AB9-8C36-E386BB50ED76}"/>
    <hyperlink ref="A73" location="'1992 - Våren'!A1" display="'1992 - Våren'!A1" xr:uid="{D45F256E-EFE1-4BE1-9000-6E0C82123894}"/>
    <hyperlink ref="A76" location="'1993'!A1" display="'1993'!A1" xr:uid="{24762756-D0A4-42E3-ABD6-E4EFABBB4FD1}"/>
    <hyperlink ref="A74" location="'1992 - Elitfyran'!A1" display="'1992 - Elitfyran'!A1" xr:uid="{1302F8E3-155C-47A3-8186-B0B76027721A}"/>
    <hyperlink ref="A75" location="'1992 - Kvalfyran'!A1" display="'1992 - Kvalfyran'!A1" xr:uid="{B6D50B37-EF04-4FD9-BC0B-FD4430D3FDCA}"/>
    <hyperlink ref="A61" location="'1980'!A1" display="'1980'!A1" xr:uid="{0395CD53-5BFF-4D37-9DCA-0A8CD1DB1119}"/>
    <hyperlink ref="A98" location="'2015'!A1" display="'2015'!A1" xr:uid="{E13FB679-B4CF-43E1-B236-94F4619E52AF}"/>
    <hyperlink ref="A102" location="'2019'!A1" display="'2019'!A1" xr:uid="{AC9B6618-063E-4061-B7A4-89D22A1CD41B}"/>
    <hyperlink ref="A106" location="'2023'!A1" display="'2023'!A1" xr:uid="{64285705-2C2C-4B83-B57F-314B51F7812B}"/>
    <hyperlink ref="A103" location="'2020'!A1" display="'2020'!A1" xr:uid="{3AE00753-8438-46EF-A97C-9B0B05E1B753}"/>
    <hyperlink ref="A104" location="'2021'!A1" display="'2021'!A1" xr:uid="{E4857DC0-FEDB-49BC-83BE-70F5039DED3C}"/>
    <hyperlink ref="A105" location="'2022'!A1" display="'2022'!A1" xr:uid="{E35AB610-3266-49F3-B189-0EF90B4363CB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0" orientation="portrait" r:id="rId1"/>
  <headerFooter>
    <oddHeader>&amp;L&amp;9Södertäljefotbollen&amp;C&amp;"-,Fet kursiv"&amp;24&amp;K000000Sammanställning högsta distriktserien&amp;R&amp;9&amp;D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9230A-E91A-4E73-9259-D1096AC37B9D}">
  <sheetPr>
    <pageSetUpPr fitToPage="1"/>
  </sheetPr>
  <dimension ref="A1:BB58"/>
  <sheetViews>
    <sheetView view="pageLayout" zoomScaleNormal="100" workbookViewId="0">
      <selection activeCell="M20" sqref="M20:M21"/>
    </sheetView>
  </sheetViews>
  <sheetFormatPr defaultColWidth="9.140625" defaultRowHeight="12" x14ac:dyDescent="0.2"/>
  <cols>
    <col min="1" max="1" width="2.28515625" style="3" bestFit="1" customWidth="1"/>
    <col min="2" max="2" width="20.7109375" style="3" customWidth="1"/>
    <col min="3" max="3" width="3.5703125" style="3" bestFit="1" customWidth="1"/>
    <col min="4" max="6" width="2.7109375" style="3" bestFit="1" customWidth="1"/>
    <col min="7" max="7" width="3.5703125" style="3" bestFit="1" customWidth="1"/>
    <col min="8" max="8" width="1.5703125" style="8" bestFit="1" customWidth="1"/>
    <col min="9" max="10" width="3.5703125" style="3" bestFit="1" customWidth="1"/>
    <col min="11" max="11" width="5.28515625" style="3" bestFit="1" customWidth="1"/>
    <col min="12" max="12" width="1.85546875" style="3" bestFit="1" customWidth="1"/>
    <col min="13" max="13" width="14.5703125" style="3" bestFit="1" customWidth="1"/>
    <col min="14" max="14" width="2.7109375" style="3" bestFit="1" customWidth="1"/>
    <col min="15" max="15" width="1.5703125" style="3" bestFit="1" customWidth="1"/>
    <col min="16" max="16" width="2.7109375" style="3" bestFit="1" customWidth="1"/>
    <col min="17" max="17" width="1.855468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7" width="1.85546875" style="3" bestFit="1" customWidth="1"/>
    <col min="38" max="38" width="2.7109375" style="3" bestFit="1" customWidth="1"/>
    <col min="39" max="39" width="1.5703125" style="3" bestFit="1" customWidth="1"/>
    <col min="40" max="40" width="2.7109375" style="3" bestFit="1" customWidth="1"/>
    <col min="41" max="41" width="3.5703125" style="3" bestFit="1" customWidth="1"/>
    <col min="42" max="42" width="1.5703125" style="8" bestFit="1" customWidth="1"/>
    <col min="43" max="43" width="3.5703125" style="3" bestFit="1" customWidth="1"/>
    <col min="44" max="44" width="2.7109375" style="3" customWidth="1"/>
    <col min="45" max="45" width="20.5703125" style="3" bestFit="1" customWidth="1"/>
    <col min="46" max="46" width="1.85546875" style="8" bestFit="1" customWidth="1"/>
    <col min="47" max="47" width="1.5703125" style="8" bestFit="1" customWidth="1"/>
    <col min="48" max="48" width="1.85546875" style="8" bestFit="1" customWidth="1"/>
    <col min="49" max="49" width="2.7109375" style="3" customWidth="1"/>
    <col min="50" max="50" width="19.7109375" style="3" bestFit="1" customWidth="1"/>
    <col min="51" max="51" width="1.85546875" style="8" bestFit="1" customWidth="1"/>
    <col min="52" max="52" width="1.5703125" style="8" bestFit="1" customWidth="1"/>
    <col min="53" max="53" width="1.85546875" style="8" bestFit="1" customWidth="1"/>
    <col min="54" max="54" width="2.7109375" style="8" customWidth="1"/>
    <col min="55" max="16384" width="9.140625" style="3"/>
  </cols>
  <sheetData>
    <row r="1" spans="1:53" s="11" customFormat="1" ht="78" customHeight="1" x14ac:dyDescent="0.25">
      <c r="A1" s="24" t="s">
        <v>119</v>
      </c>
      <c r="B1" s="57" t="s">
        <v>649</v>
      </c>
      <c r="N1" s="199" t="s">
        <v>5</v>
      </c>
      <c r="O1" s="199"/>
      <c r="P1" s="199"/>
      <c r="Q1" s="199" t="s">
        <v>11</v>
      </c>
      <c r="R1" s="199"/>
      <c r="S1" s="199"/>
      <c r="T1" s="199" t="s">
        <v>13</v>
      </c>
      <c r="U1" s="199"/>
      <c r="V1" s="199"/>
      <c r="W1" s="199" t="s">
        <v>22</v>
      </c>
      <c r="X1" s="199"/>
      <c r="Y1" s="199"/>
      <c r="Z1" s="199" t="s">
        <v>23</v>
      </c>
      <c r="AA1" s="199"/>
      <c r="AB1" s="199"/>
      <c r="AC1" s="199" t="s">
        <v>24</v>
      </c>
      <c r="AD1" s="199"/>
      <c r="AE1" s="199"/>
      <c r="AF1" s="199" t="s">
        <v>20</v>
      </c>
      <c r="AG1" s="199"/>
      <c r="AH1" s="199"/>
      <c r="AI1" s="199" t="s">
        <v>19</v>
      </c>
      <c r="AJ1" s="199"/>
      <c r="AK1" s="199"/>
      <c r="AL1" s="199" t="s">
        <v>16</v>
      </c>
      <c r="AM1" s="199"/>
      <c r="AN1" s="199"/>
      <c r="AS1" s="198" t="s">
        <v>650</v>
      </c>
      <c r="AT1" s="198"/>
      <c r="AU1" s="198"/>
      <c r="AV1" s="198"/>
      <c r="AX1" s="198" t="s">
        <v>651</v>
      </c>
      <c r="AY1" s="198"/>
      <c r="AZ1" s="198"/>
      <c r="BA1" s="198"/>
    </row>
    <row r="2" spans="1:53" x14ac:dyDescent="0.2">
      <c r="A2" s="30">
        <v>1</v>
      </c>
      <c r="B2" s="1" t="s">
        <v>5</v>
      </c>
      <c r="C2" s="1">
        <v>16</v>
      </c>
      <c r="D2" s="1">
        <v>11</v>
      </c>
      <c r="E2" s="1">
        <v>2</v>
      </c>
      <c r="F2" s="1">
        <v>3</v>
      </c>
      <c r="G2" s="1">
        <v>55</v>
      </c>
      <c r="H2" s="30" t="s">
        <v>9</v>
      </c>
      <c r="I2" s="1">
        <v>21</v>
      </c>
      <c r="J2" s="1">
        <f t="shared" ref="J2:J10" si="0">SUM(2*D2+E2)</f>
        <v>24</v>
      </c>
      <c r="K2" s="3" t="s">
        <v>43</v>
      </c>
      <c r="L2" s="30">
        <v>1</v>
      </c>
      <c r="M2" s="5" t="s">
        <v>5</v>
      </c>
      <c r="N2" s="200"/>
      <c r="O2" s="200"/>
      <c r="P2" s="200"/>
      <c r="Q2" s="32">
        <v>3</v>
      </c>
      <c r="R2" s="32" t="s">
        <v>9</v>
      </c>
      <c r="S2" s="32">
        <v>1</v>
      </c>
      <c r="T2" s="32">
        <v>2</v>
      </c>
      <c r="U2" s="32" t="s">
        <v>9</v>
      </c>
      <c r="V2" s="32">
        <v>0</v>
      </c>
      <c r="W2" s="32">
        <v>2</v>
      </c>
      <c r="X2" s="32" t="s">
        <v>9</v>
      </c>
      <c r="Y2" s="32">
        <v>0</v>
      </c>
      <c r="Z2" s="32">
        <v>9</v>
      </c>
      <c r="AA2" s="32" t="s">
        <v>9</v>
      </c>
      <c r="AB2" s="32">
        <v>2</v>
      </c>
      <c r="AC2" s="32">
        <v>5</v>
      </c>
      <c r="AD2" s="32" t="s">
        <v>9</v>
      </c>
      <c r="AE2" s="32">
        <v>1</v>
      </c>
      <c r="AF2" s="32">
        <v>3</v>
      </c>
      <c r="AG2" s="32" t="s">
        <v>9</v>
      </c>
      <c r="AH2" s="32">
        <v>2</v>
      </c>
      <c r="AI2" s="8">
        <v>7</v>
      </c>
      <c r="AJ2" s="32" t="s">
        <v>9</v>
      </c>
      <c r="AK2" s="8">
        <v>1</v>
      </c>
      <c r="AL2" s="8">
        <v>6</v>
      </c>
      <c r="AM2" s="32" t="s">
        <v>9</v>
      </c>
      <c r="AN2" s="8">
        <v>0</v>
      </c>
      <c r="AO2" s="51">
        <f>SUM(N2+Q2+T2+W2+Z2+AC2+AF2+AI2+AL2)</f>
        <v>37</v>
      </c>
      <c r="AP2" s="36" t="s">
        <v>9</v>
      </c>
      <c r="AQ2" s="51">
        <f>SUM(P2+S2+V2+Y2+AB2+AE2+AH2+AK2+AN2)</f>
        <v>7</v>
      </c>
      <c r="AR2" s="36"/>
      <c r="AS2" s="39" t="s">
        <v>652</v>
      </c>
      <c r="AU2" s="36"/>
      <c r="AX2" s="39" t="s">
        <v>653</v>
      </c>
      <c r="AZ2" s="36"/>
    </row>
    <row r="3" spans="1:53" x14ac:dyDescent="0.2">
      <c r="A3" s="30">
        <v>2</v>
      </c>
      <c r="B3" s="7" t="s">
        <v>11</v>
      </c>
      <c r="C3" s="1">
        <v>16</v>
      </c>
      <c r="D3" s="1">
        <v>10</v>
      </c>
      <c r="E3" s="1">
        <v>4</v>
      </c>
      <c r="F3" s="1">
        <v>2</v>
      </c>
      <c r="G3" s="1">
        <v>42</v>
      </c>
      <c r="H3" s="30" t="s">
        <v>9</v>
      </c>
      <c r="I3" s="1">
        <v>20</v>
      </c>
      <c r="J3" s="1">
        <f t="shared" si="0"/>
        <v>24</v>
      </c>
      <c r="L3" s="30">
        <v>2</v>
      </c>
      <c r="M3" s="5" t="s">
        <v>11</v>
      </c>
      <c r="N3" s="32">
        <v>2</v>
      </c>
      <c r="O3" s="32" t="s">
        <v>9</v>
      </c>
      <c r="P3" s="32">
        <v>1</v>
      </c>
      <c r="Q3" s="200"/>
      <c r="R3" s="200"/>
      <c r="S3" s="200"/>
      <c r="T3" s="32">
        <v>2</v>
      </c>
      <c r="U3" s="32" t="s">
        <v>9</v>
      </c>
      <c r="V3" s="32">
        <v>2</v>
      </c>
      <c r="W3" s="32">
        <v>1</v>
      </c>
      <c r="X3" s="32" t="s">
        <v>9</v>
      </c>
      <c r="Y3" s="32">
        <v>2</v>
      </c>
      <c r="Z3" s="32">
        <v>5</v>
      </c>
      <c r="AA3" s="32" t="s">
        <v>9</v>
      </c>
      <c r="AB3" s="32">
        <v>1</v>
      </c>
      <c r="AC3" s="32">
        <v>3</v>
      </c>
      <c r="AD3" s="32" t="s">
        <v>9</v>
      </c>
      <c r="AE3" s="32">
        <v>2</v>
      </c>
      <c r="AF3" s="32">
        <v>2</v>
      </c>
      <c r="AG3" s="32" t="s">
        <v>9</v>
      </c>
      <c r="AH3" s="32">
        <v>2</v>
      </c>
      <c r="AI3" s="8">
        <v>5</v>
      </c>
      <c r="AJ3" s="32" t="s">
        <v>9</v>
      </c>
      <c r="AK3" s="8">
        <v>0</v>
      </c>
      <c r="AL3" s="8">
        <v>5</v>
      </c>
      <c r="AM3" s="32" t="s">
        <v>9</v>
      </c>
      <c r="AN3" s="8">
        <v>1</v>
      </c>
      <c r="AO3" s="51">
        <f t="shared" ref="AO3:AO11" si="1">SUM(N3+Q3+T3+W3+Z3+AC3+AF3+AI3+AL3)</f>
        <v>25</v>
      </c>
      <c r="AP3" s="36" t="s">
        <v>9</v>
      </c>
      <c r="AQ3" s="51">
        <f t="shared" ref="AQ3:AQ11" si="2">SUM(P3+S3+V3+Y3+AB3+AE3+AH3+AK3+AN3)</f>
        <v>11</v>
      </c>
      <c r="AR3" s="36"/>
      <c r="AS3" s="3" t="s">
        <v>654</v>
      </c>
      <c r="AT3" s="8">
        <v>3</v>
      </c>
      <c r="AU3" s="36" t="s">
        <v>9</v>
      </c>
      <c r="AV3" s="8">
        <v>2</v>
      </c>
      <c r="AX3" s="3" t="s">
        <v>655</v>
      </c>
      <c r="AY3" s="8">
        <v>2</v>
      </c>
      <c r="AZ3" s="36" t="s">
        <v>9</v>
      </c>
      <c r="BA3" s="8">
        <v>3</v>
      </c>
    </row>
    <row r="4" spans="1:53" x14ac:dyDescent="0.2">
      <c r="A4" s="30">
        <v>3</v>
      </c>
      <c r="B4" s="1" t="s">
        <v>13</v>
      </c>
      <c r="C4" s="1">
        <v>16</v>
      </c>
      <c r="D4" s="1">
        <v>7</v>
      </c>
      <c r="E4" s="1">
        <v>5</v>
      </c>
      <c r="F4" s="1">
        <v>4</v>
      </c>
      <c r="G4" s="1">
        <v>34</v>
      </c>
      <c r="H4" s="30" t="s">
        <v>9</v>
      </c>
      <c r="I4" s="1">
        <v>28</v>
      </c>
      <c r="J4" s="1">
        <f t="shared" si="0"/>
        <v>19</v>
      </c>
      <c r="L4" s="30">
        <v>3</v>
      </c>
      <c r="M4" s="5" t="s">
        <v>13</v>
      </c>
      <c r="N4" s="32">
        <v>5</v>
      </c>
      <c r="O4" s="32" t="s">
        <v>9</v>
      </c>
      <c r="P4" s="32">
        <v>4</v>
      </c>
      <c r="Q4" s="32">
        <v>1</v>
      </c>
      <c r="R4" s="32" t="s">
        <v>9</v>
      </c>
      <c r="S4" s="32">
        <v>4</v>
      </c>
      <c r="T4" s="200"/>
      <c r="U4" s="200"/>
      <c r="V4" s="200"/>
      <c r="W4" s="32">
        <v>3</v>
      </c>
      <c r="X4" s="32" t="s">
        <v>9</v>
      </c>
      <c r="Y4" s="32">
        <v>0</v>
      </c>
      <c r="Z4" s="32">
        <v>3</v>
      </c>
      <c r="AA4" s="32" t="s">
        <v>9</v>
      </c>
      <c r="AB4" s="32">
        <v>1</v>
      </c>
      <c r="AC4" s="32">
        <v>1</v>
      </c>
      <c r="AD4" s="32" t="s">
        <v>9</v>
      </c>
      <c r="AE4" s="32">
        <v>1</v>
      </c>
      <c r="AF4" s="32">
        <v>3</v>
      </c>
      <c r="AG4" s="32" t="s">
        <v>9</v>
      </c>
      <c r="AH4" s="32">
        <v>2</v>
      </c>
      <c r="AI4" s="32">
        <v>4</v>
      </c>
      <c r="AJ4" s="32" t="s">
        <v>9</v>
      </c>
      <c r="AK4" s="32">
        <v>0</v>
      </c>
      <c r="AL4" s="32">
        <v>4</v>
      </c>
      <c r="AM4" s="32" t="s">
        <v>9</v>
      </c>
      <c r="AN4" s="32">
        <v>2</v>
      </c>
      <c r="AO4" s="51">
        <f t="shared" si="1"/>
        <v>24</v>
      </c>
      <c r="AP4" s="36" t="s">
        <v>9</v>
      </c>
      <c r="AQ4" s="51">
        <f t="shared" si="2"/>
        <v>14</v>
      </c>
      <c r="AR4" s="11"/>
      <c r="AS4" s="3" t="s">
        <v>656</v>
      </c>
      <c r="AT4" s="8">
        <v>5</v>
      </c>
      <c r="AU4" s="36" t="s">
        <v>9</v>
      </c>
      <c r="AV4" s="8">
        <v>2</v>
      </c>
      <c r="AX4" s="3" t="s">
        <v>362</v>
      </c>
      <c r="AY4" s="8">
        <v>2</v>
      </c>
      <c r="AZ4" s="36" t="s">
        <v>9</v>
      </c>
      <c r="BA4" s="8">
        <v>1</v>
      </c>
    </row>
    <row r="5" spans="1:53" x14ac:dyDescent="0.2">
      <c r="A5" s="30">
        <v>4</v>
      </c>
      <c r="B5" s="1" t="s">
        <v>22</v>
      </c>
      <c r="C5" s="1">
        <v>16</v>
      </c>
      <c r="D5" s="1">
        <v>7</v>
      </c>
      <c r="E5" s="1">
        <v>4</v>
      </c>
      <c r="F5" s="1">
        <v>5</v>
      </c>
      <c r="G5" s="1">
        <v>32</v>
      </c>
      <c r="H5" s="30" t="s">
        <v>9</v>
      </c>
      <c r="I5" s="1">
        <v>25</v>
      </c>
      <c r="J5" s="1">
        <f t="shared" si="0"/>
        <v>18</v>
      </c>
      <c r="L5" s="30">
        <v>4</v>
      </c>
      <c r="M5" s="5" t="s">
        <v>22</v>
      </c>
      <c r="N5" s="32">
        <v>0</v>
      </c>
      <c r="O5" s="32" t="s">
        <v>9</v>
      </c>
      <c r="P5" s="32">
        <v>1</v>
      </c>
      <c r="Q5" s="32">
        <v>1</v>
      </c>
      <c r="R5" s="32" t="s">
        <v>9</v>
      </c>
      <c r="S5" s="32">
        <v>2</v>
      </c>
      <c r="T5" s="32">
        <v>2</v>
      </c>
      <c r="U5" s="32" t="s">
        <v>9</v>
      </c>
      <c r="V5" s="32">
        <v>2</v>
      </c>
      <c r="W5" s="200"/>
      <c r="X5" s="200"/>
      <c r="Y5" s="200"/>
      <c r="Z5" s="32">
        <v>1</v>
      </c>
      <c r="AA5" s="32" t="s">
        <v>9</v>
      </c>
      <c r="AB5" s="32">
        <v>1</v>
      </c>
      <c r="AC5" s="32">
        <v>4</v>
      </c>
      <c r="AD5" s="32" t="s">
        <v>9</v>
      </c>
      <c r="AE5" s="32">
        <v>2</v>
      </c>
      <c r="AF5" s="32">
        <v>2</v>
      </c>
      <c r="AG5" s="32" t="s">
        <v>9</v>
      </c>
      <c r="AH5" s="32">
        <v>2</v>
      </c>
      <c r="AI5" s="8">
        <v>3</v>
      </c>
      <c r="AJ5" s="32" t="s">
        <v>9</v>
      </c>
      <c r="AK5" s="32">
        <v>0</v>
      </c>
      <c r="AL5" s="8">
        <v>1</v>
      </c>
      <c r="AM5" s="32" t="s">
        <v>9</v>
      </c>
      <c r="AN5" s="8">
        <v>1</v>
      </c>
      <c r="AO5" s="51">
        <f t="shared" si="1"/>
        <v>14</v>
      </c>
      <c r="AP5" s="36" t="s">
        <v>9</v>
      </c>
      <c r="AQ5" s="51">
        <f t="shared" si="2"/>
        <v>11</v>
      </c>
      <c r="AR5" s="11"/>
      <c r="AS5" s="39" t="s">
        <v>657</v>
      </c>
      <c r="AX5" s="3" t="s">
        <v>658</v>
      </c>
      <c r="AY5" s="8">
        <v>2</v>
      </c>
      <c r="AZ5" s="36" t="s">
        <v>9</v>
      </c>
      <c r="BA5" s="8">
        <v>0</v>
      </c>
    </row>
    <row r="6" spans="1:53" x14ac:dyDescent="0.2">
      <c r="A6" s="30">
        <v>5</v>
      </c>
      <c r="B6" s="1" t="s">
        <v>18</v>
      </c>
      <c r="C6" s="1">
        <v>16</v>
      </c>
      <c r="D6" s="1">
        <v>7</v>
      </c>
      <c r="E6" s="1">
        <v>2</v>
      </c>
      <c r="F6" s="1">
        <v>7</v>
      </c>
      <c r="G6" s="1">
        <v>30</v>
      </c>
      <c r="H6" s="30" t="s">
        <v>9</v>
      </c>
      <c r="I6" s="1">
        <v>37</v>
      </c>
      <c r="J6" s="1">
        <f t="shared" si="0"/>
        <v>16</v>
      </c>
      <c r="L6" s="30">
        <v>5</v>
      </c>
      <c r="M6" s="5" t="s">
        <v>23</v>
      </c>
      <c r="N6" s="32">
        <v>0</v>
      </c>
      <c r="O6" s="32" t="s">
        <v>9</v>
      </c>
      <c r="P6" s="32">
        <v>2</v>
      </c>
      <c r="Q6" s="32">
        <v>2</v>
      </c>
      <c r="R6" s="32" t="s">
        <v>9</v>
      </c>
      <c r="S6" s="32">
        <v>2</v>
      </c>
      <c r="T6" s="32">
        <v>1</v>
      </c>
      <c r="U6" s="32" t="s">
        <v>9</v>
      </c>
      <c r="V6" s="32">
        <v>2</v>
      </c>
      <c r="W6" s="32">
        <v>2</v>
      </c>
      <c r="X6" s="32" t="s">
        <v>9</v>
      </c>
      <c r="Y6" s="32">
        <v>3</v>
      </c>
      <c r="Z6" s="200"/>
      <c r="AA6" s="200"/>
      <c r="AB6" s="200"/>
      <c r="AC6" s="32">
        <v>5</v>
      </c>
      <c r="AD6" s="32" t="s">
        <v>9</v>
      </c>
      <c r="AE6" s="32">
        <v>2</v>
      </c>
      <c r="AF6" s="32">
        <v>2</v>
      </c>
      <c r="AG6" s="32" t="s">
        <v>9</v>
      </c>
      <c r="AH6" s="32">
        <v>1</v>
      </c>
      <c r="AI6" s="32">
        <v>3</v>
      </c>
      <c r="AJ6" s="32" t="s">
        <v>9</v>
      </c>
      <c r="AK6" s="32">
        <v>1</v>
      </c>
      <c r="AL6" s="8">
        <v>4</v>
      </c>
      <c r="AM6" s="32" t="s">
        <v>9</v>
      </c>
      <c r="AN6" s="8">
        <v>2</v>
      </c>
      <c r="AO6" s="51">
        <f t="shared" si="1"/>
        <v>19</v>
      </c>
      <c r="AP6" s="36" t="s">
        <v>9</v>
      </c>
      <c r="AQ6" s="51">
        <f t="shared" si="2"/>
        <v>15</v>
      </c>
      <c r="AS6" s="3" t="s">
        <v>375</v>
      </c>
      <c r="AT6" s="8">
        <v>3</v>
      </c>
      <c r="AU6" s="36" t="s">
        <v>9</v>
      </c>
      <c r="AV6" s="8">
        <v>0</v>
      </c>
      <c r="AX6" s="3" t="s">
        <v>659</v>
      </c>
      <c r="AY6" s="8">
        <v>2</v>
      </c>
      <c r="AZ6" s="36" t="s">
        <v>9</v>
      </c>
      <c r="BA6" s="8">
        <v>2</v>
      </c>
    </row>
    <row r="7" spans="1:53" x14ac:dyDescent="0.2">
      <c r="A7" s="30">
        <v>6</v>
      </c>
      <c r="B7" s="1" t="s">
        <v>24</v>
      </c>
      <c r="C7" s="1">
        <v>16</v>
      </c>
      <c r="D7" s="1">
        <v>3</v>
      </c>
      <c r="E7" s="1">
        <v>6</v>
      </c>
      <c r="F7" s="1">
        <v>7</v>
      </c>
      <c r="G7" s="1">
        <v>35</v>
      </c>
      <c r="H7" s="30" t="s">
        <v>9</v>
      </c>
      <c r="I7" s="1">
        <v>42</v>
      </c>
      <c r="J7" s="1">
        <f t="shared" si="0"/>
        <v>12</v>
      </c>
      <c r="L7" s="30">
        <v>6</v>
      </c>
      <c r="M7" s="5" t="s">
        <v>24</v>
      </c>
      <c r="N7" s="32">
        <v>3</v>
      </c>
      <c r="O7" s="32" t="s">
        <v>9</v>
      </c>
      <c r="P7" s="32">
        <v>2</v>
      </c>
      <c r="Q7" s="32">
        <v>0</v>
      </c>
      <c r="R7" s="32" t="s">
        <v>9</v>
      </c>
      <c r="S7" s="32">
        <v>0</v>
      </c>
      <c r="T7" s="32">
        <v>3</v>
      </c>
      <c r="U7" s="32" t="s">
        <v>9</v>
      </c>
      <c r="V7" s="32">
        <v>3</v>
      </c>
      <c r="W7" s="32">
        <v>2</v>
      </c>
      <c r="X7" s="32" t="s">
        <v>9</v>
      </c>
      <c r="Y7" s="32">
        <v>4</v>
      </c>
      <c r="Z7" s="32">
        <v>2</v>
      </c>
      <c r="AA7" s="32" t="s">
        <v>9</v>
      </c>
      <c r="AB7" s="32">
        <v>3</v>
      </c>
      <c r="AC7" s="200"/>
      <c r="AD7" s="200"/>
      <c r="AE7" s="200"/>
      <c r="AF7" s="32">
        <v>5</v>
      </c>
      <c r="AG7" s="32" t="s">
        <v>9</v>
      </c>
      <c r="AH7" s="32">
        <v>2</v>
      </c>
      <c r="AI7" s="8">
        <v>2</v>
      </c>
      <c r="AJ7" s="32" t="s">
        <v>9</v>
      </c>
      <c r="AK7" s="32">
        <v>3</v>
      </c>
      <c r="AL7" s="32">
        <v>5</v>
      </c>
      <c r="AM7" s="32" t="s">
        <v>9</v>
      </c>
      <c r="AN7" s="32">
        <v>2</v>
      </c>
      <c r="AO7" s="51">
        <f t="shared" si="1"/>
        <v>22</v>
      </c>
      <c r="AP7" s="36" t="s">
        <v>9</v>
      </c>
      <c r="AQ7" s="51">
        <f t="shared" si="2"/>
        <v>19</v>
      </c>
      <c r="AS7" s="3" t="s">
        <v>660</v>
      </c>
      <c r="AT7" s="8">
        <v>3</v>
      </c>
      <c r="AU7" s="36" t="s">
        <v>9</v>
      </c>
      <c r="AV7" s="8">
        <v>2</v>
      </c>
      <c r="AX7" s="39" t="s">
        <v>661</v>
      </c>
      <c r="AZ7" s="36"/>
    </row>
    <row r="8" spans="1:53" x14ac:dyDescent="0.2">
      <c r="A8" s="30">
        <v>7</v>
      </c>
      <c r="B8" s="1" t="s">
        <v>20</v>
      </c>
      <c r="C8" s="1">
        <v>16</v>
      </c>
      <c r="D8" s="1">
        <v>3</v>
      </c>
      <c r="E8" s="1">
        <v>5</v>
      </c>
      <c r="F8" s="1">
        <v>8</v>
      </c>
      <c r="G8" s="1">
        <v>23</v>
      </c>
      <c r="H8" s="30" t="s">
        <v>9</v>
      </c>
      <c r="I8" s="1">
        <v>31</v>
      </c>
      <c r="J8" s="1">
        <f t="shared" si="0"/>
        <v>11</v>
      </c>
      <c r="L8" s="30">
        <v>7</v>
      </c>
      <c r="M8" s="5" t="s">
        <v>20</v>
      </c>
      <c r="N8" s="32">
        <v>1</v>
      </c>
      <c r="O8" s="32" t="s">
        <v>9</v>
      </c>
      <c r="P8" s="32">
        <v>1</v>
      </c>
      <c r="Q8" s="32">
        <v>1</v>
      </c>
      <c r="R8" s="32" t="s">
        <v>9</v>
      </c>
      <c r="S8" s="32">
        <v>2</v>
      </c>
      <c r="T8" s="32">
        <v>0</v>
      </c>
      <c r="U8" s="32" t="s">
        <v>9</v>
      </c>
      <c r="V8" s="32">
        <v>0</v>
      </c>
      <c r="W8" s="32">
        <v>1</v>
      </c>
      <c r="X8" s="32" t="s">
        <v>9</v>
      </c>
      <c r="Y8" s="32">
        <v>4</v>
      </c>
      <c r="Z8" s="32">
        <v>1</v>
      </c>
      <c r="AA8" s="32" t="s">
        <v>9</v>
      </c>
      <c r="AB8" s="32">
        <v>2</v>
      </c>
      <c r="AC8" s="32">
        <v>1</v>
      </c>
      <c r="AD8" s="32" t="s">
        <v>9</v>
      </c>
      <c r="AE8" s="32">
        <v>1</v>
      </c>
      <c r="AF8" s="200"/>
      <c r="AG8" s="200"/>
      <c r="AH8" s="200"/>
      <c r="AI8" s="8">
        <v>3</v>
      </c>
      <c r="AJ8" s="32" t="s">
        <v>9</v>
      </c>
      <c r="AK8" s="8">
        <v>0</v>
      </c>
      <c r="AL8" s="8">
        <v>2</v>
      </c>
      <c r="AM8" s="32" t="s">
        <v>9</v>
      </c>
      <c r="AN8" s="8">
        <v>0</v>
      </c>
      <c r="AO8" s="51">
        <f t="shared" si="1"/>
        <v>10</v>
      </c>
      <c r="AP8" s="36" t="s">
        <v>9</v>
      </c>
      <c r="AQ8" s="51">
        <f t="shared" si="2"/>
        <v>10</v>
      </c>
      <c r="AS8" s="3" t="s">
        <v>593</v>
      </c>
      <c r="AT8" s="8">
        <v>1</v>
      </c>
      <c r="AU8" s="36" t="s">
        <v>9</v>
      </c>
      <c r="AV8" s="8">
        <v>2</v>
      </c>
      <c r="AX8" s="3" t="s">
        <v>662</v>
      </c>
      <c r="AY8" s="8">
        <v>0</v>
      </c>
      <c r="AZ8" s="36" t="s">
        <v>9</v>
      </c>
      <c r="BA8" s="8">
        <v>2</v>
      </c>
    </row>
    <row r="9" spans="1:53" x14ac:dyDescent="0.2">
      <c r="A9" s="30">
        <v>8</v>
      </c>
      <c r="B9" s="1" t="s">
        <v>19</v>
      </c>
      <c r="C9" s="1">
        <v>16</v>
      </c>
      <c r="D9" s="1">
        <v>5</v>
      </c>
      <c r="E9" s="1">
        <v>1</v>
      </c>
      <c r="F9" s="1">
        <v>10</v>
      </c>
      <c r="G9" s="1">
        <v>19</v>
      </c>
      <c r="H9" s="30" t="s">
        <v>9</v>
      </c>
      <c r="I9" s="1">
        <v>45</v>
      </c>
      <c r="J9" s="1">
        <f t="shared" si="0"/>
        <v>11</v>
      </c>
      <c r="K9" s="3" t="s">
        <v>44</v>
      </c>
      <c r="L9" s="30">
        <v>8</v>
      </c>
      <c r="M9" s="5" t="s">
        <v>19</v>
      </c>
      <c r="N9" s="32">
        <v>0</v>
      </c>
      <c r="O9" s="32" t="s">
        <v>9</v>
      </c>
      <c r="P9" s="32">
        <v>4</v>
      </c>
      <c r="Q9" s="32">
        <v>1</v>
      </c>
      <c r="R9" s="32" t="s">
        <v>9</v>
      </c>
      <c r="S9" s="32">
        <v>5</v>
      </c>
      <c r="T9" s="32">
        <v>3</v>
      </c>
      <c r="U9" s="32" t="s">
        <v>9</v>
      </c>
      <c r="V9" s="32">
        <v>1</v>
      </c>
      <c r="W9" s="32">
        <v>2</v>
      </c>
      <c r="X9" s="32" t="s">
        <v>9</v>
      </c>
      <c r="Y9" s="32">
        <v>1</v>
      </c>
      <c r="Z9" s="32">
        <v>0</v>
      </c>
      <c r="AA9" s="32" t="s">
        <v>9</v>
      </c>
      <c r="AB9" s="32">
        <v>1</v>
      </c>
      <c r="AC9" s="32">
        <v>2</v>
      </c>
      <c r="AD9" s="32" t="s">
        <v>9</v>
      </c>
      <c r="AE9" s="32">
        <v>2</v>
      </c>
      <c r="AF9" s="32">
        <v>3</v>
      </c>
      <c r="AG9" s="32" t="s">
        <v>9</v>
      </c>
      <c r="AH9" s="32">
        <v>0</v>
      </c>
      <c r="AI9" s="200"/>
      <c r="AJ9" s="200"/>
      <c r="AK9" s="200"/>
      <c r="AL9" s="8">
        <v>0</v>
      </c>
      <c r="AM9" s="32" t="s">
        <v>9</v>
      </c>
      <c r="AN9" s="8">
        <v>2</v>
      </c>
      <c r="AO9" s="51">
        <f t="shared" si="1"/>
        <v>11</v>
      </c>
      <c r="AP9" s="36" t="s">
        <v>9</v>
      </c>
      <c r="AQ9" s="51">
        <f t="shared" si="2"/>
        <v>16</v>
      </c>
      <c r="AS9" s="39" t="s">
        <v>616</v>
      </c>
      <c r="AX9" s="3" t="s">
        <v>663</v>
      </c>
      <c r="AY9" s="8">
        <v>3</v>
      </c>
      <c r="AZ9" s="36" t="s">
        <v>9</v>
      </c>
      <c r="BA9" s="8">
        <v>0</v>
      </c>
    </row>
    <row r="10" spans="1:53" x14ac:dyDescent="0.2">
      <c r="A10" s="30">
        <v>9</v>
      </c>
      <c r="B10" s="1" t="s">
        <v>16</v>
      </c>
      <c r="C10" s="1">
        <v>16</v>
      </c>
      <c r="D10" s="1">
        <v>3</v>
      </c>
      <c r="E10" s="1">
        <v>3</v>
      </c>
      <c r="F10" s="1">
        <v>10</v>
      </c>
      <c r="G10" s="1">
        <v>21</v>
      </c>
      <c r="H10" s="30" t="s">
        <v>9</v>
      </c>
      <c r="I10" s="1">
        <v>42</v>
      </c>
      <c r="J10" s="1">
        <f t="shared" si="0"/>
        <v>9</v>
      </c>
      <c r="K10" s="3" t="s">
        <v>44</v>
      </c>
      <c r="L10" s="30">
        <v>9</v>
      </c>
      <c r="M10" s="5" t="s">
        <v>16</v>
      </c>
      <c r="N10" s="32">
        <v>3</v>
      </c>
      <c r="O10" s="32" t="s">
        <v>9</v>
      </c>
      <c r="P10" s="32">
        <v>3</v>
      </c>
      <c r="Q10" s="32">
        <v>0</v>
      </c>
      <c r="R10" s="32" t="s">
        <v>9</v>
      </c>
      <c r="S10" s="32">
        <v>1</v>
      </c>
      <c r="T10" s="32">
        <v>1</v>
      </c>
      <c r="U10" s="32" t="s">
        <v>9</v>
      </c>
      <c r="V10" s="32">
        <v>0</v>
      </c>
      <c r="W10" s="32">
        <v>1</v>
      </c>
      <c r="X10" s="32" t="s">
        <v>9</v>
      </c>
      <c r="Y10" s="32">
        <v>4</v>
      </c>
      <c r="Z10" s="32">
        <v>1</v>
      </c>
      <c r="AA10" s="32" t="s">
        <v>9</v>
      </c>
      <c r="AB10" s="32">
        <v>0</v>
      </c>
      <c r="AC10" s="32">
        <v>2</v>
      </c>
      <c r="AD10" s="32" t="s">
        <v>9</v>
      </c>
      <c r="AE10" s="32">
        <v>2</v>
      </c>
      <c r="AF10" s="32">
        <v>1</v>
      </c>
      <c r="AG10" s="32" t="s">
        <v>9</v>
      </c>
      <c r="AH10" s="32">
        <v>2</v>
      </c>
      <c r="AI10" s="8">
        <v>2</v>
      </c>
      <c r="AJ10" s="32" t="s">
        <v>9</v>
      </c>
      <c r="AK10" s="8">
        <v>3</v>
      </c>
      <c r="AL10" s="200"/>
      <c r="AM10" s="200"/>
      <c r="AN10" s="200"/>
      <c r="AO10" s="51">
        <f t="shared" si="1"/>
        <v>11</v>
      </c>
      <c r="AP10" s="36" t="s">
        <v>9</v>
      </c>
      <c r="AQ10" s="51">
        <f t="shared" si="2"/>
        <v>15</v>
      </c>
      <c r="AS10" s="3" t="s">
        <v>664</v>
      </c>
      <c r="AT10" s="8">
        <v>6</v>
      </c>
      <c r="AU10" s="36" t="s">
        <v>9</v>
      </c>
      <c r="AV10" s="8">
        <v>0</v>
      </c>
      <c r="AX10" s="3" t="s">
        <v>665</v>
      </c>
      <c r="AY10" s="8">
        <v>0</v>
      </c>
      <c r="AZ10" s="36" t="s">
        <v>9</v>
      </c>
      <c r="BA10" s="8">
        <v>0</v>
      </c>
    </row>
    <row r="11" spans="1:53" x14ac:dyDescent="0.2">
      <c r="A11" s="30"/>
      <c r="B11" s="68"/>
      <c r="C11" s="1">
        <f>SUM(C2:C10)</f>
        <v>144</v>
      </c>
      <c r="D11" s="1">
        <f>SUM(D2:D10)</f>
        <v>56</v>
      </c>
      <c r="E11" s="1">
        <f>SUM(E2:E10)</f>
        <v>32</v>
      </c>
      <c r="F11" s="1">
        <f>SUM(F2:F10)</f>
        <v>56</v>
      </c>
      <c r="G11" s="1">
        <f>SUM(G2:G10)</f>
        <v>291</v>
      </c>
      <c r="H11" s="9" t="s">
        <v>9</v>
      </c>
      <c r="I11" s="1">
        <f>SUM(I2:I10)</f>
        <v>291</v>
      </c>
      <c r="J11" s="1">
        <f>SUM(J2:J10)</f>
        <v>144</v>
      </c>
      <c r="N11" s="31">
        <f>SUM(N2:N10)</f>
        <v>14</v>
      </c>
      <c r="O11" s="31" t="s">
        <v>9</v>
      </c>
      <c r="P11" s="31">
        <f>SUM(P2:P10)</f>
        <v>18</v>
      </c>
      <c r="Q11" s="31">
        <f>SUM(Q2:Q10)</f>
        <v>9</v>
      </c>
      <c r="R11" s="31" t="s">
        <v>9</v>
      </c>
      <c r="S11" s="31">
        <f>SUM(S2:S10)</f>
        <v>17</v>
      </c>
      <c r="T11" s="31">
        <f>SUM(T2:T10)</f>
        <v>14</v>
      </c>
      <c r="U11" s="31" t="s">
        <v>9</v>
      </c>
      <c r="V11" s="31">
        <f>SUM(V2:V10)</f>
        <v>10</v>
      </c>
      <c r="W11" s="31">
        <f>SUM(W2:W10)</f>
        <v>14</v>
      </c>
      <c r="X11" s="31" t="s">
        <v>9</v>
      </c>
      <c r="Y11" s="31">
        <f>SUM(Y2:Y10)</f>
        <v>18</v>
      </c>
      <c r="Z11" s="31">
        <f>SUM(Z2:Z10)</f>
        <v>22</v>
      </c>
      <c r="AA11" s="31" t="s">
        <v>9</v>
      </c>
      <c r="AB11" s="31">
        <f>SUM(AB2:AB10)</f>
        <v>11</v>
      </c>
      <c r="AC11" s="31">
        <f>SUM(AC2:AC10)</f>
        <v>23</v>
      </c>
      <c r="AD11" s="31" t="s">
        <v>9</v>
      </c>
      <c r="AE11" s="31">
        <f>SUM(AE2:AE10)</f>
        <v>13</v>
      </c>
      <c r="AF11" s="31">
        <f>SUM(AF2:AF10)</f>
        <v>21</v>
      </c>
      <c r="AG11" s="31" t="s">
        <v>9</v>
      </c>
      <c r="AH11" s="31">
        <f>SUM(AH2:AH10)</f>
        <v>13</v>
      </c>
      <c r="AI11" s="31">
        <f>SUM(AI2:AI10)</f>
        <v>29</v>
      </c>
      <c r="AJ11" s="31" t="s">
        <v>9</v>
      </c>
      <c r="AK11" s="31">
        <f>SUM(AK2:AK10)</f>
        <v>8</v>
      </c>
      <c r="AL11" s="31">
        <f>SUM(AL2:AL10)</f>
        <v>27</v>
      </c>
      <c r="AM11" s="32" t="s">
        <v>9</v>
      </c>
      <c r="AN11" s="31">
        <f>SUM(AN2:AN10)</f>
        <v>10</v>
      </c>
      <c r="AO11" s="51">
        <f t="shared" si="1"/>
        <v>173</v>
      </c>
      <c r="AP11" s="36" t="s">
        <v>9</v>
      </c>
      <c r="AQ11" s="51">
        <f t="shared" si="2"/>
        <v>118</v>
      </c>
      <c r="AS11" s="3" t="s">
        <v>666</v>
      </c>
      <c r="AT11" s="8">
        <v>2</v>
      </c>
      <c r="AU11" s="36" t="s">
        <v>9</v>
      </c>
      <c r="AV11" s="8">
        <v>2</v>
      </c>
      <c r="AX11" s="3" t="s">
        <v>667</v>
      </c>
      <c r="AY11" s="8">
        <v>1</v>
      </c>
      <c r="AZ11" s="36" t="s">
        <v>9</v>
      </c>
      <c r="BA11" s="8">
        <v>0</v>
      </c>
    </row>
    <row r="12" spans="1:53" x14ac:dyDescent="0.2"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S12" s="3" t="s">
        <v>668</v>
      </c>
      <c r="AT12" s="8">
        <v>1</v>
      </c>
      <c r="AU12" s="36" t="s">
        <v>9</v>
      </c>
      <c r="AV12" s="8">
        <v>1</v>
      </c>
      <c r="AX12" s="39" t="s">
        <v>669</v>
      </c>
      <c r="AZ12" s="36"/>
    </row>
    <row r="13" spans="1:53" x14ac:dyDescent="0.2">
      <c r="A13" s="147"/>
      <c r="B13" s="39" t="s">
        <v>5658</v>
      </c>
      <c r="C13" s="147"/>
      <c r="D13" s="147"/>
      <c r="E13" s="147"/>
      <c r="F13" s="147"/>
      <c r="G13" s="147"/>
      <c r="H13" s="147"/>
      <c r="I13" s="147"/>
      <c r="J13" s="147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S13" s="39" t="s">
        <v>670</v>
      </c>
      <c r="AX13" s="3" t="s">
        <v>671</v>
      </c>
      <c r="AY13" s="8">
        <v>1</v>
      </c>
      <c r="AZ13" s="36" t="s">
        <v>9</v>
      </c>
      <c r="BA13" s="8">
        <v>1</v>
      </c>
    </row>
    <row r="14" spans="1:53" x14ac:dyDescent="0.2">
      <c r="A14" s="149">
        <v>1</v>
      </c>
      <c r="B14" s="149" t="s">
        <v>5</v>
      </c>
      <c r="C14" s="149">
        <v>16</v>
      </c>
      <c r="D14" s="149">
        <v>11</v>
      </c>
      <c r="E14" s="149">
        <v>2</v>
      </c>
      <c r="F14" s="149">
        <v>3</v>
      </c>
      <c r="G14" s="149">
        <v>55</v>
      </c>
      <c r="H14" s="150" t="s">
        <v>9</v>
      </c>
      <c r="I14" s="149">
        <v>21</v>
      </c>
      <c r="J14" s="151">
        <f t="shared" ref="J14:J22" si="3">SUM(2*D14+E14)</f>
        <v>24</v>
      </c>
      <c r="M14" s="39"/>
      <c r="AS14" s="3" t="s">
        <v>672</v>
      </c>
      <c r="AT14" s="8">
        <v>9</v>
      </c>
      <c r="AU14" s="36" t="s">
        <v>9</v>
      </c>
      <c r="AV14" s="8">
        <v>2</v>
      </c>
      <c r="AX14" s="3" t="s">
        <v>673</v>
      </c>
      <c r="AY14" s="8">
        <v>1</v>
      </c>
      <c r="AZ14" s="36" t="s">
        <v>9</v>
      </c>
      <c r="BA14" s="8">
        <v>4</v>
      </c>
    </row>
    <row r="15" spans="1:53" x14ac:dyDescent="0.2">
      <c r="A15" s="149">
        <v>2</v>
      </c>
      <c r="B15" s="149" t="s">
        <v>11</v>
      </c>
      <c r="C15" s="149">
        <v>16</v>
      </c>
      <c r="D15" s="149">
        <v>10</v>
      </c>
      <c r="E15" s="149">
        <v>4</v>
      </c>
      <c r="F15" s="149">
        <v>2</v>
      </c>
      <c r="G15" s="149">
        <v>42</v>
      </c>
      <c r="H15" s="150" t="s">
        <v>9</v>
      </c>
      <c r="I15" s="149">
        <v>20</v>
      </c>
      <c r="J15" s="151">
        <f t="shared" si="3"/>
        <v>24</v>
      </c>
      <c r="AS15" s="3" t="s">
        <v>674</v>
      </c>
      <c r="AT15" s="8">
        <v>3</v>
      </c>
      <c r="AU15" s="36" t="s">
        <v>9</v>
      </c>
      <c r="AV15" s="8">
        <v>0</v>
      </c>
      <c r="AX15" s="3" t="s">
        <v>479</v>
      </c>
      <c r="AY15" s="8">
        <v>1</v>
      </c>
      <c r="AZ15" s="36" t="s">
        <v>9</v>
      </c>
      <c r="BA15" s="8">
        <v>4</v>
      </c>
    </row>
    <row r="16" spans="1:53" x14ac:dyDescent="0.2">
      <c r="A16" s="149">
        <v>3</v>
      </c>
      <c r="B16" s="149" t="s">
        <v>13</v>
      </c>
      <c r="C16" s="149">
        <v>16</v>
      </c>
      <c r="D16" s="149">
        <v>7</v>
      </c>
      <c r="E16" s="149">
        <v>5</v>
      </c>
      <c r="F16" s="149">
        <v>4</v>
      </c>
      <c r="G16" s="149">
        <v>34</v>
      </c>
      <c r="H16" s="150" t="s">
        <v>9</v>
      </c>
      <c r="I16" s="149">
        <v>28</v>
      </c>
      <c r="J16" s="151">
        <f t="shared" si="3"/>
        <v>19</v>
      </c>
      <c r="AS16" s="3" t="s">
        <v>675</v>
      </c>
      <c r="AT16" s="8">
        <v>3</v>
      </c>
      <c r="AU16" s="36" t="s">
        <v>9</v>
      </c>
      <c r="AV16" s="8">
        <v>2</v>
      </c>
      <c r="AX16" s="39" t="s">
        <v>676</v>
      </c>
      <c r="AZ16" s="36"/>
    </row>
    <row r="17" spans="1:53" x14ac:dyDescent="0.2">
      <c r="A17" s="149">
        <v>4</v>
      </c>
      <c r="B17" s="149" t="s">
        <v>677</v>
      </c>
      <c r="C17" s="149">
        <v>16</v>
      </c>
      <c r="D17" s="149">
        <v>7</v>
      </c>
      <c r="E17" s="149">
        <v>4</v>
      </c>
      <c r="F17" s="149">
        <v>5</v>
      </c>
      <c r="G17" s="149">
        <v>32</v>
      </c>
      <c r="H17" s="150" t="s">
        <v>9</v>
      </c>
      <c r="I17" s="149">
        <v>25</v>
      </c>
      <c r="J17" s="151">
        <f t="shared" si="3"/>
        <v>18</v>
      </c>
      <c r="AS17" s="3" t="s">
        <v>494</v>
      </c>
      <c r="AT17" s="8">
        <v>4</v>
      </c>
      <c r="AU17" s="36" t="s">
        <v>9</v>
      </c>
      <c r="AV17" s="8">
        <v>2</v>
      </c>
      <c r="AX17" s="3" t="s">
        <v>500</v>
      </c>
      <c r="AY17" s="8">
        <v>5</v>
      </c>
      <c r="AZ17" s="36" t="s">
        <v>9</v>
      </c>
      <c r="BA17" s="8">
        <v>1</v>
      </c>
    </row>
    <row r="18" spans="1:53" x14ac:dyDescent="0.2">
      <c r="A18" s="149">
        <v>5</v>
      </c>
      <c r="B18" s="59" t="s">
        <v>18</v>
      </c>
      <c r="C18" s="149">
        <v>16</v>
      </c>
      <c r="D18" s="149">
        <v>7</v>
      </c>
      <c r="E18" s="149">
        <v>2</v>
      </c>
      <c r="F18" s="149">
        <v>7</v>
      </c>
      <c r="G18" s="149">
        <v>30</v>
      </c>
      <c r="H18" s="150" t="s">
        <v>9</v>
      </c>
      <c r="I18" s="59">
        <v>38</v>
      </c>
      <c r="J18" s="151">
        <f t="shared" si="3"/>
        <v>16</v>
      </c>
      <c r="AS18" s="39" t="s">
        <v>678</v>
      </c>
      <c r="AU18" s="36"/>
      <c r="AX18" s="3" t="s">
        <v>634</v>
      </c>
      <c r="AY18" s="8">
        <v>3</v>
      </c>
      <c r="AZ18" s="36" t="s">
        <v>9</v>
      </c>
      <c r="BA18" s="8">
        <v>2</v>
      </c>
    </row>
    <row r="19" spans="1:53" x14ac:dyDescent="0.2">
      <c r="A19" s="149">
        <v>6</v>
      </c>
      <c r="B19" s="149" t="s">
        <v>24</v>
      </c>
      <c r="C19" s="149">
        <v>16</v>
      </c>
      <c r="D19" s="149">
        <v>3</v>
      </c>
      <c r="E19" s="149">
        <v>6</v>
      </c>
      <c r="F19" s="149">
        <v>7</v>
      </c>
      <c r="G19" s="149">
        <v>35</v>
      </c>
      <c r="H19" s="150" t="s">
        <v>9</v>
      </c>
      <c r="I19" s="149">
        <v>42</v>
      </c>
      <c r="J19" s="151">
        <f t="shared" si="3"/>
        <v>12</v>
      </c>
      <c r="AS19" s="3" t="s">
        <v>510</v>
      </c>
      <c r="AT19" s="8">
        <v>0</v>
      </c>
      <c r="AU19" s="36" t="s">
        <v>9</v>
      </c>
      <c r="AV19" s="8">
        <v>1</v>
      </c>
      <c r="AX19" s="3" t="s">
        <v>590</v>
      </c>
      <c r="AY19" s="8">
        <v>0</v>
      </c>
      <c r="AZ19" s="36" t="s">
        <v>9</v>
      </c>
      <c r="BA19" s="8">
        <v>1</v>
      </c>
    </row>
    <row r="20" spans="1:53" x14ac:dyDescent="0.2">
      <c r="A20" s="149">
        <v>7</v>
      </c>
      <c r="B20" s="149" t="s">
        <v>20</v>
      </c>
      <c r="C20" s="149">
        <v>16</v>
      </c>
      <c r="D20" s="149">
        <v>3</v>
      </c>
      <c r="E20" s="149">
        <v>5</v>
      </c>
      <c r="F20" s="149">
        <v>8</v>
      </c>
      <c r="G20" s="149">
        <v>23</v>
      </c>
      <c r="H20" s="150" t="s">
        <v>9</v>
      </c>
      <c r="I20" s="149">
        <v>31</v>
      </c>
      <c r="J20" s="151">
        <f t="shared" si="3"/>
        <v>11</v>
      </c>
      <c r="AS20" s="3" t="s">
        <v>639</v>
      </c>
      <c r="AT20" s="8">
        <v>0</v>
      </c>
      <c r="AU20" s="36" t="s">
        <v>9</v>
      </c>
      <c r="AV20" s="8">
        <v>0</v>
      </c>
      <c r="AX20" s="3" t="s">
        <v>679</v>
      </c>
      <c r="AY20" s="8">
        <v>5</v>
      </c>
      <c r="AZ20" s="36" t="s">
        <v>9</v>
      </c>
      <c r="BA20" s="8">
        <v>1</v>
      </c>
    </row>
    <row r="21" spans="1:53" x14ac:dyDescent="0.2">
      <c r="A21" s="149">
        <v>8</v>
      </c>
      <c r="B21" s="149" t="s">
        <v>19</v>
      </c>
      <c r="C21" s="149">
        <v>16</v>
      </c>
      <c r="D21" s="149">
        <v>5</v>
      </c>
      <c r="E21" s="149">
        <v>1</v>
      </c>
      <c r="F21" s="149">
        <v>10</v>
      </c>
      <c r="G21" s="149">
        <v>19</v>
      </c>
      <c r="H21" s="150" t="s">
        <v>9</v>
      </c>
      <c r="I21" s="149">
        <v>45</v>
      </c>
      <c r="J21" s="151">
        <f t="shared" si="3"/>
        <v>11</v>
      </c>
      <c r="AS21" s="3" t="s">
        <v>680</v>
      </c>
      <c r="AT21" s="8">
        <v>0</v>
      </c>
      <c r="AU21" s="36" t="s">
        <v>9</v>
      </c>
      <c r="AV21" s="8">
        <v>1</v>
      </c>
      <c r="AX21" s="39" t="s">
        <v>681</v>
      </c>
      <c r="AZ21" s="36"/>
    </row>
    <row r="22" spans="1:53" x14ac:dyDescent="0.2">
      <c r="A22" s="149">
        <v>9</v>
      </c>
      <c r="B22" s="149" t="s">
        <v>16</v>
      </c>
      <c r="C22" s="149">
        <v>16</v>
      </c>
      <c r="D22" s="149">
        <v>3</v>
      </c>
      <c r="E22" s="149">
        <v>3</v>
      </c>
      <c r="F22" s="149">
        <v>10</v>
      </c>
      <c r="G22" s="149">
        <v>21</v>
      </c>
      <c r="H22" s="150" t="s">
        <v>9</v>
      </c>
      <c r="I22" s="149">
        <v>42</v>
      </c>
      <c r="J22" s="151">
        <f t="shared" si="3"/>
        <v>9</v>
      </c>
      <c r="AS22" s="3" t="s">
        <v>573</v>
      </c>
      <c r="AT22" s="8">
        <v>3</v>
      </c>
      <c r="AU22" s="36" t="s">
        <v>9</v>
      </c>
      <c r="AV22" s="8">
        <v>1</v>
      </c>
      <c r="AX22" s="3" t="s">
        <v>682</v>
      </c>
      <c r="AY22" s="8">
        <v>2</v>
      </c>
      <c r="AZ22" s="36" t="s">
        <v>9</v>
      </c>
      <c r="BA22" s="8">
        <v>0</v>
      </c>
    </row>
    <row r="23" spans="1:53" x14ac:dyDescent="0.2">
      <c r="A23" s="147"/>
      <c r="B23" s="147"/>
      <c r="C23" s="151">
        <f>SUM(C14:C22)</f>
        <v>144</v>
      </c>
      <c r="D23" s="151">
        <f>SUM(D14:D22)</f>
        <v>56</v>
      </c>
      <c r="E23" s="151">
        <f>SUM(E14:E22)</f>
        <v>32</v>
      </c>
      <c r="F23" s="151">
        <f>SUM(F14:F22)</f>
        <v>56</v>
      </c>
      <c r="G23" s="151">
        <f>SUM(G14:G22)</f>
        <v>291</v>
      </c>
      <c r="H23" s="152" t="s">
        <v>9</v>
      </c>
      <c r="I23" s="151">
        <f>SUM(I14:I22)</f>
        <v>292</v>
      </c>
      <c r="J23" s="151">
        <f>SUM(J14:J22)</f>
        <v>144</v>
      </c>
      <c r="AS23" s="39" t="s">
        <v>683</v>
      </c>
      <c r="AX23" s="3" t="s">
        <v>684</v>
      </c>
      <c r="AY23" s="8">
        <v>1</v>
      </c>
      <c r="AZ23" s="36" t="s">
        <v>9</v>
      </c>
      <c r="BA23" s="8">
        <v>1</v>
      </c>
    </row>
    <row r="24" spans="1:53" x14ac:dyDescent="0.2">
      <c r="A24" s="147"/>
      <c r="B24" s="147"/>
      <c r="C24" s="147"/>
      <c r="D24" s="147"/>
      <c r="E24" s="147"/>
      <c r="F24" s="147"/>
      <c r="G24" s="147"/>
      <c r="H24" s="155"/>
      <c r="I24" s="147"/>
      <c r="J24" s="147"/>
      <c r="M24" s="39"/>
      <c r="AS24" s="3" t="s">
        <v>588</v>
      </c>
      <c r="AT24" s="8">
        <v>0</v>
      </c>
      <c r="AU24" s="36" t="s">
        <v>9</v>
      </c>
      <c r="AV24" s="8">
        <v>2</v>
      </c>
      <c r="AX24" s="39" t="s">
        <v>685</v>
      </c>
      <c r="AZ24" s="36"/>
    </row>
    <row r="25" spans="1:53" x14ac:dyDescent="0.2">
      <c r="A25" s="147"/>
      <c r="B25" s="39" t="s">
        <v>5652</v>
      </c>
      <c r="C25" s="147"/>
      <c r="D25" s="147"/>
      <c r="E25" s="147"/>
      <c r="F25" s="147"/>
      <c r="G25" s="147"/>
      <c r="H25" s="147"/>
      <c r="I25" s="147"/>
      <c r="J25" s="147"/>
      <c r="AS25" s="3" t="s">
        <v>686</v>
      </c>
      <c r="AT25" s="8">
        <v>2</v>
      </c>
      <c r="AU25" s="36" t="s">
        <v>9</v>
      </c>
      <c r="AV25" s="8">
        <v>4</v>
      </c>
      <c r="AX25" s="3" t="s">
        <v>607</v>
      </c>
      <c r="AY25" s="69">
        <v>2</v>
      </c>
      <c r="AZ25" s="69" t="s">
        <v>9</v>
      </c>
      <c r="BA25" s="8">
        <v>3</v>
      </c>
    </row>
    <row r="26" spans="1:53" x14ac:dyDescent="0.2">
      <c r="A26" s="149">
        <v>1</v>
      </c>
      <c r="B26" s="149" t="s">
        <v>5</v>
      </c>
      <c r="C26" s="149">
        <v>16</v>
      </c>
      <c r="D26" s="149">
        <v>11</v>
      </c>
      <c r="E26" s="149">
        <v>2</v>
      </c>
      <c r="F26" s="149">
        <v>3</v>
      </c>
      <c r="G26" s="149">
        <v>55</v>
      </c>
      <c r="H26" s="150" t="s">
        <v>9</v>
      </c>
      <c r="I26" s="149">
        <v>21</v>
      </c>
      <c r="J26" s="151">
        <v>24</v>
      </c>
      <c r="AS26" s="3" t="s">
        <v>571</v>
      </c>
      <c r="AT26" s="8">
        <v>2</v>
      </c>
      <c r="AU26" s="36" t="s">
        <v>9</v>
      </c>
      <c r="AV26" s="8">
        <v>2</v>
      </c>
      <c r="AX26" s="3" t="s">
        <v>687</v>
      </c>
      <c r="AY26" s="8">
        <v>4</v>
      </c>
      <c r="AZ26" s="36" t="s">
        <v>9</v>
      </c>
      <c r="BA26" s="69">
        <v>2</v>
      </c>
    </row>
    <row r="27" spans="1:53" x14ac:dyDescent="0.2">
      <c r="A27" s="149">
        <v>2</v>
      </c>
      <c r="B27" s="149" t="s">
        <v>11</v>
      </c>
      <c r="C27" s="149">
        <v>16</v>
      </c>
      <c r="D27" s="149">
        <v>10</v>
      </c>
      <c r="E27" s="149">
        <v>4</v>
      </c>
      <c r="F27" s="149">
        <v>2</v>
      </c>
      <c r="G27" s="149">
        <v>42</v>
      </c>
      <c r="H27" s="150" t="s">
        <v>9</v>
      </c>
      <c r="I27" s="149">
        <v>20</v>
      </c>
      <c r="J27" s="151">
        <v>24</v>
      </c>
      <c r="AS27" s="3" t="s">
        <v>688</v>
      </c>
      <c r="AT27" s="8">
        <v>5</v>
      </c>
      <c r="AU27" s="36" t="s">
        <v>9</v>
      </c>
      <c r="AV27" s="8">
        <v>4</v>
      </c>
      <c r="AX27" s="3" t="s">
        <v>577</v>
      </c>
      <c r="AY27" s="8">
        <v>5</v>
      </c>
      <c r="AZ27" s="36" t="s">
        <v>9</v>
      </c>
      <c r="BA27" s="8">
        <v>1</v>
      </c>
    </row>
    <row r="28" spans="1:53" x14ac:dyDescent="0.2">
      <c r="A28" s="149">
        <v>3</v>
      </c>
      <c r="B28" s="149" t="s">
        <v>13</v>
      </c>
      <c r="C28" s="149">
        <v>16</v>
      </c>
      <c r="D28" s="149">
        <v>7</v>
      </c>
      <c r="E28" s="149">
        <v>5</v>
      </c>
      <c r="F28" s="149">
        <v>4</v>
      </c>
      <c r="G28" s="149">
        <v>34</v>
      </c>
      <c r="H28" s="150" t="s">
        <v>9</v>
      </c>
      <c r="I28" s="149">
        <v>28</v>
      </c>
      <c r="J28" s="151">
        <v>19</v>
      </c>
      <c r="AS28" s="39" t="s">
        <v>689</v>
      </c>
      <c r="AX28" s="39" t="s">
        <v>690</v>
      </c>
    </row>
    <row r="29" spans="1:53" x14ac:dyDescent="0.2">
      <c r="A29" s="149">
        <v>4</v>
      </c>
      <c r="B29" s="149" t="s">
        <v>677</v>
      </c>
      <c r="C29" s="149">
        <v>16</v>
      </c>
      <c r="D29" s="149">
        <v>7</v>
      </c>
      <c r="E29" s="149">
        <v>4</v>
      </c>
      <c r="F29" s="149">
        <v>5</v>
      </c>
      <c r="G29" s="149">
        <v>32</v>
      </c>
      <c r="H29" s="150" t="s">
        <v>9</v>
      </c>
      <c r="I29" s="149">
        <v>25</v>
      </c>
      <c r="J29" s="151">
        <v>18</v>
      </c>
      <c r="AS29" s="3" t="s">
        <v>691</v>
      </c>
      <c r="AT29" s="8">
        <v>1</v>
      </c>
      <c r="AU29" s="36" t="s">
        <v>9</v>
      </c>
      <c r="AV29" s="8">
        <v>1</v>
      </c>
      <c r="AX29" s="3" t="s">
        <v>692</v>
      </c>
      <c r="AY29" s="8">
        <v>3</v>
      </c>
      <c r="AZ29" s="36" t="s">
        <v>9</v>
      </c>
      <c r="BA29" s="8">
        <v>3</v>
      </c>
    </row>
    <row r="30" spans="1:53" x14ac:dyDescent="0.2">
      <c r="A30" s="149">
        <v>5</v>
      </c>
      <c r="B30" s="59" t="s">
        <v>18</v>
      </c>
      <c r="C30" s="149">
        <v>16</v>
      </c>
      <c r="D30" s="149">
        <v>7</v>
      </c>
      <c r="E30" s="149">
        <v>2</v>
      </c>
      <c r="F30" s="149">
        <v>7</v>
      </c>
      <c r="G30" s="149">
        <v>30</v>
      </c>
      <c r="H30" s="150" t="s">
        <v>9</v>
      </c>
      <c r="I30" s="59">
        <v>36</v>
      </c>
      <c r="J30" s="151">
        <v>16</v>
      </c>
      <c r="AS30" s="3" t="s">
        <v>693</v>
      </c>
      <c r="AT30" s="8">
        <v>2</v>
      </c>
      <c r="AU30" s="36" t="s">
        <v>9</v>
      </c>
      <c r="AV30" s="8">
        <v>2</v>
      </c>
      <c r="AX30" s="3" t="s">
        <v>694</v>
      </c>
      <c r="AY30" s="8">
        <v>1</v>
      </c>
      <c r="AZ30" s="36" t="s">
        <v>9</v>
      </c>
      <c r="BA30" s="8">
        <v>4</v>
      </c>
    </row>
    <row r="31" spans="1:53" x14ac:dyDescent="0.2">
      <c r="A31" s="149">
        <v>6</v>
      </c>
      <c r="B31" s="149" t="s">
        <v>24</v>
      </c>
      <c r="C31" s="149">
        <v>16</v>
      </c>
      <c r="D31" s="149">
        <v>3</v>
      </c>
      <c r="E31" s="149">
        <v>6</v>
      </c>
      <c r="F31" s="149">
        <v>7</v>
      </c>
      <c r="G31" s="149">
        <v>35</v>
      </c>
      <c r="H31" s="150" t="s">
        <v>9</v>
      </c>
      <c r="I31" s="149">
        <v>42</v>
      </c>
      <c r="J31" s="151">
        <v>12</v>
      </c>
      <c r="AS31" s="3" t="s">
        <v>695</v>
      </c>
      <c r="AT31" s="8">
        <v>0</v>
      </c>
      <c r="AU31" s="36" t="s">
        <v>9</v>
      </c>
      <c r="AV31" s="8">
        <v>4</v>
      </c>
      <c r="AX31" s="39" t="s">
        <v>696</v>
      </c>
      <c r="AZ31" s="36"/>
    </row>
    <row r="32" spans="1:53" x14ac:dyDescent="0.2">
      <c r="A32" s="149">
        <v>7</v>
      </c>
      <c r="B32" s="59" t="s">
        <v>20</v>
      </c>
      <c r="C32" s="149">
        <v>16</v>
      </c>
      <c r="D32" s="149">
        <v>3</v>
      </c>
      <c r="E32" s="149">
        <v>5</v>
      </c>
      <c r="F32" s="149">
        <v>8</v>
      </c>
      <c r="G32" s="149">
        <v>23</v>
      </c>
      <c r="H32" s="150" t="s">
        <v>9</v>
      </c>
      <c r="I32" s="59">
        <v>30</v>
      </c>
      <c r="J32" s="151">
        <v>11</v>
      </c>
      <c r="AS32" s="3" t="s">
        <v>596</v>
      </c>
      <c r="AT32" s="8">
        <v>1</v>
      </c>
      <c r="AU32" s="36" t="s">
        <v>9</v>
      </c>
      <c r="AV32" s="8">
        <v>0</v>
      </c>
      <c r="AX32" s="3" t="s">
        <v>579</v>
      </c>
      <c r="AY32" s="8">
        <v>3</v>
      </c>
      <c r="AZ32" s="36" t="s">
        <v>9</v>
      </c>
      <c r="BA32" s="8">
        <v>1</v>
      </c>
    </row>
    <row r="33" spans="1:54" x14ac:dyDescent="0.2">
      <c r="A33" s="149">
        <v>8</v>
      </c>
      <c r="B33" s="149" t="s">
        <v>19</v>
      </c>
      <c r="C33" s="149">
        <v>16</v>
      </c>
      <c r="D33" s="149">
        <v>5</v>
      </c>
      <c r="E33" s="149">
        <v>1</v>
      </c>
      <c r="F33" s="149">
        <v>10</v>
      </c>
      <c r="G33" s="149">
        <v>19</v>
      </c>
      <c r="H33" s="150" t="s">
        <v>9</v>
      </c>
      <c r="I33" s="149">
        <v>45</v>
      </c>
      <c r="J33" s="151">
        <v>11</v>
      </c>
      <c r="AS33" s="39" t="s">
        <v>697</v>
      </c>
      <c r="AU33" s="36"/>
      <c r="AX33" s="3" t="s">
        <v>698</v>
      </c>
      <c r="AY33" s="8">
        <v>5</v>
      </c>
      <c r="AZ33" s="36" t="s">
        <v>9</v>
      </c>
      <c r="BA33" s="8">
        <v>2</v>
      </c>
    </row>
    <row r="34" spans="1:54" x14ac:dyDescent="0.2">
      <c r="A34" s="149">
        <v>9</v>
      </c>
      <c r="B34" s="59" t="s">
        <v>16</v>
      </c>
      <c r="C34" s="149">
        <v>16</v>
      </c>
      <c r="D34" s="149">
        <v>3</v>
      </c>
      <c r="E34" s="149">
        <v>3</v>
      </c>
      <c r="F34" s="149">
        <v>10</v>
      </c>
      <c r="G34" s="149">
        <v>21</v>
      </c>
      <c r="H34" s="150" t="s">
        <v>9</v>
      </c>
      <c r="I34" s="59">
        <v>44</v>
      </c>
      <c r="J34" s="151">
        <v>9</v>
      </c>
      <c r="AS34" s="3" t="s">
        <v>635</v>
      </c>
      <c r="AT34" s="8">
        <v>1</v>
      </c>
      <c r="AU34" s="36" t="s">
        <v>9</v>
      </c>
      <c r="AV34" s="8">
        <v>2</v>
      </c>
      <c r="AX34" s="3" t="s">
        <v>699</v>
      </c>
      <c r="AY34" s="8">
        <v>7</v>
      </c>
      <c r="AZ34" s="36" t="s">
        <v>9</v>
      </c>
      <c r="BA34" s="8">
        <v>1</v>
      </c>
    </row>
    <row r="35" spans="1:54" x14ac:dyDescent="0.2">
      <c r="A35" s="147"/>
      <c r="B35" s="147"/>
      <c r="C35" s="151">
        <v>144</v>
      </c>
      <c r="D35" s="151">
        <v>56</v>
      </c>
      <c r="E35" s="151">
        <v>32</v>
      </c>
      <c r="F35" s="151">
        <v>56</v>
      </c>
      <c r="G35" s="151">
        <v>291</v>
      </c>
      <c r="H35" s="152" t="s">
        <v>9</v>
      </c>
      <c r="I35" s="151">
        <v>291</v>
      </c>
      <c r="J35" s="151">
        <v>144</v>
      </c>
      <c r="AS35" s="3" t="s">
        <v>700</v>
      </c>
      <c r="AT35" s="8">
        <v>3</v>
      </c>
      <c r="AU35" s="36" t="s">
        <v>9</v>
      </c>
      <c r="AV35" s="8">
        <v>3</v>
      </c>
      <c r="AX35" s="3" t="s">
        <v>701</v>
      </c>
      <c r="AY35" s="8">
        <v>1</v>
      </c>
      <c r="AZ35" s="36" t="s">
        <v>9</v>
      </c>
      <c r="BA35" s="8">
        <v>2</v>
      </c>
    </row>
    <row r="36" spans="1:54" x14ac:dyDescent="0.2">
      <c r="AS36" s="3" t="s">
        <v>702</v>
      </c>
      <c r="AT36" s="8">
        <v>1</v>
      </c>
      <c r="AV36" s="8">
        <v>2</v>
      </c>
      <c r="AX36" s="39" t="s">
        <v>549</v>
      </c>
      <c r="AZ36" s="36"/>
      <c r="BB36" s="69"/>
    </row>
    <row r="37" spans="1:54" x14ac:dyDescent="0.2">
      <c r="AS37" s="39" t="s">
        <v>703</v>
      </c>
      <c r="AX37" s="3" t="s">
        <v>704</v>
      </c>
      <c r="AY37" s="8">
        <v>2</v>
      </c>
      <c r="AZ37" s="36" t="s">
        <v>9</v>
      </c>
      <c r="BA37" s="8">
        <v>1</v>
      </c>
    </row>
    <row r="38" spans="1:54" x14ac:dyDescent="0.2">
      <c r="AS38" s="3" t="s">
        <v>601</v>
      </c>
      <c r="AT38" s="69">
        <v>4</v>
      </c>
      <c r="AU38" s="69" t="s">
        <v>9</v>
      </c>
      <c r="AV38" s="69">
        <v>0</v>
      </c>
      <c r="AW38" s="69"/>
      <c r="AX38" s="3" t="s">
        <v>597</v>
      </c>
      <c r="AY38" s="8">
        <v>4</v>
      </c>
      <c r="AZ38" s="36" t="s">
        <v>9</v>
      </c>
      <c r="BA38" s="8">
        <v>2</v>
      </c>
    </row>
    <row r="39" spans="1:54" x14ac:dyDescent="0.2">
      <c r="AS39" s="3" t="s">
        <v>705</v>
      </c>
      <c r="AT39" s="8">
        <v>3</v>
      </c>
      <c r="AU39" s="36" t="s">
        <v>9</v>
      </c>
      <c r="AV39" s="8">
        <v>1</v>
      </c>
      <c r="AX39" s="3" t="s">
        <v>606</v>
      </c>
      <c r="AY39" s="8">
        <v>3</v>
      </c>
      <c r="AZ39" s="36" t="s">
        <v>9</v>
      </c>
      <c r="BA39" s="8">
        <v>1</v>
      </c>
    </row>
    <row r="40" spans="1:54" x14ac:dyDescent="0.2">
      <c r="AS40" s="3" t="s">
        <v>706</v>
      </c>
      <c r="AT40" s="8">
        <v>2</v>
      </c>
      <c r="AU40" s="36" t="s">
        <v>9</v>
      </c>
      <c r="AV40" s="8">
        <v>2</v>
      </c>
      <c r="AX40" s="39" t="s">
        <v>463</v>
      </c>
      <c r="AZ40" s="36"/>
    </row>
    <row r="41" spans="1:54" x14ac:dyDescent="0.2">
      <c r="AS41" s="39" t="s">
        <v>707</v>
      </c>
      <c r="AX41" s="3" t="s">
        <v>708</v>
      </c>
      <c r="AY41" s="8">
        <v>5</v>
      </c>
      <c r="AZ41" s="36" t="s">
        <v>9</v>
      </c>
      <c r="BA41" s="8">
        <v>2</v>
      </c>
    </row>
    <row r="42" spans="1:54" x14ac:dyDescent="0.2">
      <c r="AS42" s="3" t="s">
        <v>709</v>
      </c>
      <c r="AT42" s="8">
        <v>2</v>
      </c>
      <c r="AU42" s="36" t="s">
        <v>9</v>
      </c>
      <c r="AV42" s="8">
        <v>3</v>
      </c>
      <c r="AX42" s="3" t="s">
        <v>710</v>
      </c>
      <c r="AY42" s="8">
        <v>1</v>
      </c>
      <c r="AZ42" s="36" t="s">
        <v>9</v>
      </c>
      <c r="BA42" s="8">
        <v>1</v>
      </c>
    </row>
    <row r="43" spans="1:54" x14ac:dyDescent="0.2">
      <c r="AS43" s="3" t="s">
        <v>482</v>
      </c>
      <c r="AT43" s="8">
        <v>2</v>
      </c>
      <c r="AU43" s="36" t="s">
        <v>9</v>
      </c>
      <c r="AV43" s="8">
        <v>2</v>
      </c>
      <c r="AX43" s="3" t="s">
        <v>594</v>
      </c>
      <c r="AY43" s="8">
        <v>5</v>
      </c>
      <c r="AZ43" s="36" t="s">
        <v>9</v>
      </c>
      <c r="BA43" s="8">
        <v>0</v>
      </c>
    </row>
    <row r="44" spans="1:54" x14ac:dyDescent="0.2">
      <c r="AS44" s="3" t="s">
        <v>711</v>
      </c>
      <c r="AT44" s="8">
        <v>2</v>
      </c>
      <c r="AU44" s="36" t="s">
        <v>9</v>
      </c>
      <c r="AV44" s="8">
        <v>3</v>
      </c>
      <c r="AX44" s="39" t="s">
        <v>712</v>
      </c>
      <c r="AZ44" s="36"/>
    </row>
    <row r="45" spans="1:54" x14ac:dyDescent="0.2">
      <c r="AS45" s="39" t="s">
        <v>713</v>
      </c>
      <c r="AX45" s="3" t="s">
        <v>636</v>
      </c>
      <c r="AY45" s="8">
        <v>2</v>
      </c>
      <c r="AZ45" s="36" t="s">
        <v>9</v>
      </c>
      <c r="BA45" s="8">
        <v>0</v>
      </c>
    </row>
    <row r="46" spans="1:54" x14ac:dyDescent="0.2">
      <c r="AS46" s="3" t="s">
        <v>583</v>
      </c>
      <c r="AT46" s="8">
        <v>1</v>
      </c>
      <c r="AU46" s="36" t="s">
        <v>9</v>
      </c>
      <c r="AV46" s="8">
        <v>5</v>
      </c>
      <c r="AX46" s="39" t="s">
        <v>559</v>
      </c>
    </row>
    <row r="47" spans="1:54" x14ac:dyDescent="0.2">
      <c r="AS47" s="3" t="s">
        <v>643</v>
      </c>
      <c r="AT47" s="8">
        <v>1</v>
      </c>
      <c r="AU47" s="36" t="s">
        <v>9</v>
      </c>
      <c r="AV47" s="8">
        <v>2</v>
      </c>
      <c r="AX47" s="3" t="s">
        <v>714</v>
      </c>
      <c r="AY47" s="8">
        <v>2</v>
      </c>
      <c r="AZ47" s="36" t="s">
        <v>9</v>
      </c>
      <c r="BA47" s="8">
        <v>2</v>
      </c>
    </row>
    <row r="48" spans="1:54" x14ac:dyDescent="0.2">
      <c r="AS48" s="3" t="s">
        <v>715</v>
      </c>
      <c r="AT48" s="8">
        <v>1</v>
      </c>
      <c r="AU48" s="36" t="s">
        <v>9</v>
      </c>
      <c r="AV48" s="8">
        <v>2</v>
      </c>
      <c r="AX48" s="3" t="s">
        <v>618</v>
      </c>
      <c r="AY48" s="69">
        <v>2</v>
      </c>
      <c r="AZ48" s="69" t="s">
        <v>9</v>
      </c>
      <c r="BA48" s="69">
        <v>1</v>
      </c>
    </row>
    <row r="49" spans="45:53" x14ac:dyDescent="0.2">
      <c r="AX49" s="3" t="s">
        <v>716</v>
      </c>
      <c r="AY49" s="8">
        <v>3</v>
      </c>
      <c r="AZ49" s="36" t="s">
        <v>9</v>
      </c>
      <c r="BA49" s="8">
        <v>0</v>
      </c>
    </row>
    <row r="56" spans="45:53" x14ac:dyDescent="0.2">
      <c r="AS56" s="43"/>
      <c r="AU56" s="36"/>
    </row>
    <row r="57" spans="45:53" x14ac:dyDescent="0.2">
      <c r="AS57" s="39"/>
    </row>
    <row r="58" spans="45:53" x14ac:dyDescent="0.2">
      <c r="AU58" s="36"/>
    </row>
  </sheetData>
  <mergeCells count="20">
    <mergeCell ref="AF8:AH8"/>
    <mergeCell ref="AI9:AK9"/>
    <mergeCell ref="AL10:AN10"/>
    <mergeCell ref="AF1:AH1"/>
    <mergeCell ref="AI1:AK1"/>
    <mergeCell ref="AL1:AN1"/>
    <mergeCell ref="N2:P2"/>
    <mergeCell ref="Q3:S3"/>
    <mergeCell ref="T4:V4"/>
    <mergeCell ref="N1:P1"/>
    <mergeCell ref="Q1:S1"/>
    <mergeCell ref="T1:V1"/>
    <mergeCell ref="AS1:AV1"/>
    <mergeCell ref="AX1:BA1"/>
    <mergeCell ref="AC7:AE7"/>
    <mergeCell ref="W1:Y1"/>
    <mergeCell ref="Z1:AB1"/>
    <mergeCell ref="AC1:AE1"/>
    <mergeCell ref="W5:Y5"/>
    <mergeCell ref="Z6:AB6"/>
  </mergeCells>
  <hyperlinks>
    <hyperlink ref="A1" location="Information!A1" display="I" xr:uid="{D1745B8B-10CE-4051-81A5-601ADC897164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73" orientation="landscape" r:id="rId1"/>
  <headerFooter>
    <oddHeader>&amp;L&amp;9Södertäljefotbollen&amp;C&amp;22 1932/33 - Östsvenska serien div 2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92999-B3D5-46CF-8F43-D56197E523F1}">
  <sheetPr>
    <pageSetUpPr fitToPage="1"/>
  </sheetPr>
  <dimension ref="A1:BK144"/>
  <sheetViews>
    <sheetView view="pageLayout" zoomScaleNormal="100" workbookViewId="0">
      <selection activeCell="J20" sqref="J20"/>
    </sheetView>
  </sheetViews>
  <sheetFormatPr defaultColWidth="9.140625" defaultRowHeight="12" x14ac:dyDescent="0.25"/>
  <cols>
    <col min="1" max="1" width="2.7109375" style="5" bestFit="1" customWidth="1"/>
    <col min="2" max="2" width="20.7109375" style="5" customWidth="1"/>
    <col min="3" max="4" width="3.7109375" style="5" bestFit="1" customWidth="1"/>
    <col min="5" max="6" width="4" style="5" bestFit="1" customWidth="1"/>
    <col min="7" max="7" width="3.85546875" style="5" bestFit="1" customWidth="1"/>
    <col min="8" max="8" width="1.5703125" style="5" bestFit="1" customWidth="1"/>
    <col min="9" max="10" width="4" style="5" bestFit="1" customWidth="1"/>
    <col min="11" max="11" width="5.42578125" style="5" bestFit="1" customWidth="1"/>
    <col min="12" max="12" width="2.7109375" style="5" bestFit="1" customWidth="1"/>
    <col min="13" max="13" width="15.85546875" style="5" bestFit="1" customWidth="1"/>
    <col min="14" max="14" width="2.7109375" style="11" bestFit="1" customWidth="1"/>
    <col min="15" max="15" width="1.5703125" style="5" bestFit="1" customWidth="1"/>
    <col min="16" max="16" width="2.7109375" style="11" bestFit="1" customWidth="1"/>
    <col min="17" max="17" width="2.7109375" style="5" bestFit="1" customWidth="1"/>
    <col min="18" max="18" width="1.5703125" style="5" bestFit="1" customWidth="1"/>
    <col min="19" max="20" width="2.7109375" style="5" bestFit="1" customWidth="1"/>
    <col min="21" max="21" width="1.5703125" style="5" bestFit="1" customWidth="1"/>
    <col min="22" max="23" width="2.7109375" style="5" bestFit="1" customWidth="1"/>
    <col min="24" max="24" width="1.5703125" style="5" bestFit="1" customWidth="1"/>
    <col min="25" max="26" width="2.7109375" style="5" bestFit="1" customWidth="1"/>
    <col min="27" max="27" width="1.5703125" style="5" bestFit="1" customWidth="1"/>
    <col min="28" max="28" width="2.7109375" style="5" bestFit="1" customWidth="1"/>
    <col min="29" max="29" width="2.7109375" style="11" bestFit="1" customWidth="1"/>
    <col min="30" max="30" width="1.5703125" style="5" bestFit="1" customWidth="1"/>
    <col min="31" max="32" width="2.7109375" style="11" bestFit="1" customWidth="1"/>
    <col min="33" max="33" width="1.5703125" style="11" bestFit="1" customWidth="1"/>
    <col min="34" max="34" width="2.7109375" style="11" bestFit="1" customWidth="1"/>
    <col min="35" max="35" width="2.7109375" style="5" bestFit="1" customWidth="1"/>
    <col min="36" max="36" width="1.5703125" style="5" bestFit="1" customWidth="1"/>
    <col min="37" max="38" width="2.7109375" style="5" bestFit="1" customWidth="1"/>
    <col min="39" max="39" width="1.5703125" style="5" bestFit="1" customWidth="1"/>
    <col min="40" max="41" width="2.7109375" style="5" bestFit="1" customWidth="1"/>
    <col min="42" max="42" width="1.5703125" style="5" bestFit="1" customWidth="1"/>
    <col min="43" max="44" width="2.7109375" style="5" bestFit="1" customWidth="1"/>
    <col min="45" max="45" width="1.5703125" style="5" bestFit="1" customWidth="1"/>
    <col min="46" max="47" width="2.7109375" style="5" bestFit="1" customWidth="1"/>
    <col min="48" max="48" width="1.5703125" style="5" bestFit="1" customWidth="1"/>
    <col min="49" max="49" width="2.7109375" style="5" bestFit="1" customWidth="1"/>
    <col min="50" max="50" width="3.5703125" style="5" bestFit="1" customWidth="1"/>
    <col min="51" max="51" width="1.5703125" style="5" bestFit="1" customWidth="1"/>
    <col min="52" max="52" width="3.5703125" style="5" bestFit="1" customWidth="1"/>
    <col min="53" max="53" width="2.7109375" style="5" customWidth="1"/>
    <col min="54" max="54" width="23.140625" style="5" bestFit="1" customWidth="1"/>
    <col min="55" max="55" width="2" style="11" bestFit="1" customWidth="1"/>
    <col min="56" max="56" width="1.5703125" style="11" bestFit="1" customWidth="1"/>
    <col min="57" max="57" width="2" style="11" bestFit="1" customWidth="1"/>
    <col min="58" max="58" width="3" style="11" customWidth="1"/>
    <col min="59" max="59" width="23.140625" style="5" bestFit="1" customWidth="1"/>
    <col min="60" max="60" width="2" style="11" bestFit="1" customWidth="1"/>
    <col min="61" max="61" width="1.5703125" style="11" bestFit="1" customWidth="1"/>
    <col min="62" max="62" width="2" style="11" bestFit="1" customWidth="1"/>
    <col min="63" max="63" width="2.7109375" style="11" customWidth="1"/>
    <col min="64" max="16384" width="9.140625" style="5"/>
  </cols>
  <sheetData>
    <row r="1" spans="1:63" ht="90" customHeight="1" x14ac:dyDescent="0.2">
      <c r="A1" s="145" t="s">
        <v>119</v>
      </c>
      <c r="B1" s="99" t="s">
        <v>5567</v>
      </c>
      <c r="H1" s="11"/>
      <c r="L1" s="11"/>
      <c r="M1" s="55"/>
      <c r="N1" s="199" t="s">
        <v>13</v>
      </c>
      <c r="O1" s="199"/>
      <c r="P1" s="199"/>
      <c r="Q1" s="199" t="s">
        <v>5568</v>
      </c>
      <c r="R1" s="199"/>
      <c r="S1" s="199"/>
      <c r="T1" s="199" t="s">
        <v>40</v>
      </c>
      <c r="U1" s="199"/>
      <c r="V1" s="199"/>
      <c r="W1" s="199" t="s">
        <v>1498</v>
      </c>
      <c r="X1" s="199"/>
      <c r="Y1" s="199"/>
      <c r="Z1" s="199" t="s">
        <v>1496</v>
      </c>
      <c r="AA1" s="199"/>
      <c r="AB1" s="199"/>
      <c r="AC1" s="199" t="s">
        <v>1497</v>
      </c>
      <c r="AD1" s="199"/>
      <c r="AE1" s="199"/>
      <c r="AF1" s="199" t="s">
        <v>4449</v>
      </c>
      <c r="AG1" s="199"/>
      <c r="AH1" s="199"/>
      <c r="AI1" s="199" t="s">
        <v>1499</v>
      </c>
      <c r="AJ1" s="199"/>
      <c r="AK1" s="199"/>
      <c r="AL1" s="199" t="s">
        <v>46</v>
      </c>
      <c r="AM1" s="199"/>
      <c r="AN1" s="199"/>
      <c r="AO1" s="199" t="s">
        <v>28</v>
      </c>
      <c r="AP1" s="199"/>
      <c r="AQ1" s="199"/>
      <c r="AR1" s="199" t="s">
        <v>5569</v>
      </c>
      <c r="AS1" s="199"/>
      <c r="AT1" s="199"/>
      <c r="AU1" s="199" t="s">
        <v>2789</v>
      </c>
      <c r="AV1" s="199"/>
      <c r="AW1" s="199"/>
      <c r="AX1" s="160"/>
      <c r="AY1" s="160"/>
      <c r="AZ1" s="160"/>
      <c r="BA1" s="3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3" x14ac:dyDescent="0.2">
      <c r="A2" s="11">
        <v>1</v>
      </c>
      <c r="B2" s="3" t="s">
        <v>13</v>
      </c>
      <c r="C2" s="139">
        <v>22</v>
      </c>
      <c r="D2" s="139">
        <v>20</v>
      </c>
      <c r="E2" s="139">
        <v>1</v>
      </c>
      <c r="F2" s="139">
        <v>1</v>
      </c>
      <c r="G2" s="139">
        <v>90</v>
      </c>
      <c r="H2" s="140" t="s">
        <v>9</v>
      </c>
      <c r="I2" s="139">
        <v>23</v>
      </c>
      <c r="J2" s="26">
        <f>SUM(3*D2+E2)</f>
        <v>61</v>
      </c>
      <c r="K2" s="5" t="s">
        <v>43</v>
      </c>
      <c r="L2" s="11">
        <v>1</v>
      </c>
      <c r="M2" s="3" t="s">
        <v>13</v>
      </c>
      <c r="N2" s="4"/>
      <c r="O2" s="4"/>
      <c r="P2" s="4"/>
      <c r="Q2" s="36">
        <v>6</v>
      </c>
      <c r="R2" s="36" t="s">
        <v>9</v>
      </c>
      <c r="S2" s="36">
        <v>0</v>
      </c>
      <c r="T2" s="36">
        <v>4</v>
      </c>
      <c r="U2" s="36" t="s">
        <v>9</v>
      </c>
      <c r="V2" s="36">
        <v>0</v>
      </c>
      <c r="W2" s="36">
        <v>3</v>
      </c>
      <c r="X2" s="36" t="s">
        <v>9</v>
      </c>
      <c r="Y2" s="36">
        <v>2</v>
      </c>
      <c r="Z2" s="36">
        <v>4</v>
      </c>
      <c r="AA2" s="36" t="s">
        <v>9</v>
      </c>
      <c r="AB2" s="36">
        <v>0</v>
      </c>
      <c r="AC2" s="36">
        <v>4</v>
      </c>
      <c r="AD2" s="36" t="s">
        <v>9</v>
      </c>
      <c r="AE2" s="36">
        <v>0</v>
      </c>
      <c r="AF2" s="36">
        <v>9</v>
      </c>
      <c r="AG2" s="36" t="s">
        <v>9</v>
      </c>
      <c r="AH2" s="36">
        <v>2</v>
      </c>
      <c r="AI2" s="36">
        <v>2</v>
      </c>
      <c r="AJ2" s="36" t="s">
        <v>9</v>
      </c>
      <c r="AK2" s="36">
        <v>2</v>
      </c>
      <c r="AL2" s="36">
        <v>6</v>
      </c>
      <c r="AM2" s="36" t="s">
        <v>9</v>
      </c>
      <c r="AN2" s="36">
        <v>0</v>
      </c>
      <c r="AO2" s="36">
        <v>3</v>
      </c>
      <c r="AP2" s="36" t="s">
        <v>9</v>
      </c>
      <c r="AQ2" s="36">
        <v>0</v>
      </c>
      <c r="AR2" s="36">
        <v>1</v>
      </c>
      <c r="AS2" s="36" t="s">
        <v>9</v>
      </c>
      <c r="AT2" s="36">
        <v>0</v>
      </c>
      <c r="AU2" s="36">
        <v>5</v>
      </c>
      <c r="AV2" s="36" t="s">
        <v>9</v>
      </c>
      <c r="AW2" s="36">
        <v>1</v>
      </c>
      <c r="AX2" s="35">
        <f>SUM(N2+Q2+T2+W2+Z2+AC2+AF2+AI2+AL2+AO2+AR2+AU2)</f>
        <v>47</v>
      </c>
      <c r="AY2" s="36" t="s">
        <v>9</v>
      </c>
      <c r="AZ2" s="35">
        <f t="shared" ref="AZ2:AZ14" si="0">SUM(P2+S2+V2+Y2+AB2+AE2+AH2+AK2+AN2+AQ2+AT2+AW2)</f>
        <v>7</v>
      </c>
      <c r="BB2" s="55" t="s">
        <v>310</v>
      </c>
      <c r="BG2" s="55" t="s">
        <v>311</v>
      </c>
    </row>
    <row r="3" spans="1:63" x14ac:dyDescent="0.2">
      <c r="A3" s="11">
        <v>2</v>
      </c>
      <c r="B3" s="3" t="s">
        <v>5568</v>
      </c>
      <c r="C3" s="139">
        <v>22</v>
      </c>
      <c r="D3" s="139">
        <v>13</v>
      </c>
      <c r="E3" s="139">
        <v>4</v>
      </c>
      <c r="F3" s="139">
        <v>5</v>
      </c>
      <c r="G3" s="139">
        <v>60</v>
      </c>
      <c r="H3" s="140" t="s">
        <v>9</v>
      </c>
      <c r="I3" s="139">
        <v>45</v>
      </c>
      <c r="J3" s="26">
        <f t="shared" ref="J3:J13" si="1">SUM(3*D3+E3)</f>
        <v>43</v>
      </c>
      <c r="K3" s="5" t="s">
        <v>1502</v>
      </c>
      <c r="L3" s="11">
        <v>2</v>
      </c>
      <c r="M3" s="3" t="s">
        <v>5568</v>
      </c>
      <c r="N3" s="36">
        <v>0</v>
      </c>
      <c r="O3" s="36" t="s">
        <v>9</v>
      </c>
      <c r="P3" s="36">
        <v>6</v>
      </c>
      <c r="Q3" s="4"/>
      <c r="R3" s="4"/>
      <c r="S3" s="4"/>
      <c r="T3" s="36">
        <v>2</v>
      </c>
      <c r="U3" s="36" t="s">
        <v>9</v>
      </c>
      <c r="V3" s="36">
        <v>3</v>
      </c>
      <c r="W3" s="36">
        <v>5</v>
      </c>
      <c r="X3" s="36" t="s">
        <v>9</v>
      </c>
      <c r="Y3" s="36">
        <v>2</v>
      </c>
      <c r="Z3" s="36">
        <v>3</v>
      </c>
      <c r="AA3" s="36" t="s">
        <v>9</v>
      </c>
      <c r="AB3" s="36">
        <v>0</v>
      </c>
      <c r="AC3" s="36">
        <v>3</v>
      </c>
      <c r="AD3" s="36" t="s">
        <v>9</v>
      </c>
      <c r="AE3" s="36">
        <v>2</v>
      </c>
      <c r="AF3" s="36">
        <v>3</v>
      </c>
      <c r="AG3" s="36" t="s">
        <v>9</v>
      </c>
      <c r="AH3" s="36">
        <v>3</v>
      </c>
      <c r="AI3" s="36">
        <v>3</v>
      </c>
      <c r="AJ3" s="36" t="s">
        <v>9</v>
      </c>
      <c r="AK3" s="36">
        <v>1</v>
      </c>
      <c r="AL3" s="36">
        <v>3</v>
      </c>
      <c r="AM3" s="36" t="s">
        <v>9</v>
      </c>
      <c r="AN3" s="36">
        <v>1</v>
      </c>
      <c r="AO3" s="36">
        <v>3</v>
      </c>
      <c r="AP3" s="36" t="s">
        <v>9</v>
      </c>
      <c r="AQ3" s="36">
        <v>1</v>
      </c>
      <c r="AR3" s="36">
        <v>3</v>
      </c>
      <c r="AS3" s="36" t="s">
        <v>9</v>
      </c>
      <c r="AT3" s="36">
        <v>1</v>
      </c>
      <c r="AU3" s="36">
        <v>1</v>
      </c>
      <c r="AV3" s="36" t="s">
        <v>9</v>
      </c>
      <c r="AW3" s="36">
        <v>3</v>
      </c>
      <c r="AX3" s="35">
        <f t="shared" ref="AX3:AX14" si="2">SUM(N3+Q3+T3+W3+Z3+AC3+AF3+AI3+AL3+AO3+AR3+AU3)</f>
        <v>29</v>
      </c>
      <c r="AY3" s="36" t="s">
        <v>9</v>
      </c>
      <c r="AZ3" s="35">
        <f t="shared" si="0"/>
        <v>23</v>
      </c>
      <c r="BB3" s="5" t="s">
        <v>5207</v>
      </c>
      <c r="BC3" s="11">
        <v>1</v>
      </c>
      <c r="BD3" s="36" t="s">
        <v>9</v>
      </c>
      <c r="BE3" s="11">
        <v>1</v>
      </c>
      <c r="BG3" s="5" t="s">
        <v>5202</v>
      </c>
      <c r="BH3" s="11">
        <v>0</v>
      </c>
      <c r="BI3" s="36" t="s">
        <v>9</v>
      </c>
      <c r="BJ3" s="11">
        <v>1</v>
      </c>
    </row>
    <row r="4" spans="1:63" x14ac:dyDescent="0.2">
      <c r="A4" s="11">
        <v>3</v>
      </c>
      <c r="B4" s="3" t="s">
        <v>40</v>
      </c>
      <c r="C4" s="139">
        <v>22</v>
      </c>
      <c r="D4" s="139">
        <v>14</v>
      </c>
      <c r="E4" s="139">
        <v>0</v>
      </c>
      <c r="F4" s="139">
        <v>8</v>
      </c>
      <c r="G4" s="139">
        <v>56</v>
      </c>
      <c r="H4" s="140" t="s">
        <v>9</v>
      </c>
      <c r="I4" s="139">
        <v>41</v>
      </c>
      <c r="J4" s="26">
        <f t="shared" si="1"/>
        <v>42</v>
      </c>
      <c r="L4" s="11">
        <v>3</v>
      </c>
      <c r="M4" s="3" t="s">
        <v>40</v>
      </c>
      <c r="N4" s="36">
        <v>1</v>
      </c>
      <c r="O4" s="36" t="s">
        <v>9</v>
      </c>
      <c r="P4" s="36">
        <v>3</v>
      </c>
      <c r="Q4" s="36">
        <v>3</v>
      </c>
      <c r="R4" s="36" t="s">
        <v>9</v>
      </c>
      <c r="S4" s="36">
        <v>0</v>
      </c>
      <c r="T4" s="4"/>
      <c r="U4" s="4"/>
      <c r="V4" s="4"/>
      <c r="W4" s="36">
        <v>7</v>
      </c>
      <c r="X4" s="36" t="s">
        <v>9</v>
      </c>
      <c r="Y4" s="36">
        <v>3</v>
      </c>
      <c r="Z4" s="36">
        <v>3</v>
      </c>
      <c r="AA4" s="36" t="s">
        <v>9</v>
      </c>
      <c r="AB4" s="36">
        <v>0</v>
      </c>
      <c r="AC4" s="36">
        <v>2</v>
      </c>
      <c r="AD4" s="36" t="s">
        <v>9</v>
      </c>
      <c r="AE4" s="36">
        <v>1</v>
      </c>
      <c r="AF4" s="36">
        <v>3</v>
      </c>
      <c r="AG4" s="36" t="s">
        <v>9</v>
      </c>
      <c r="AH4" s="36">
        <v>0</v>
      </c>
      <c r="AI4" s="36">
        <v>1</v>
      </c>
      <c r="AJ4" s="36" t="s">
        <v>9</v>
      </c>
      <c r="AK4" s="36">
        <v>2</v>
      </c>
      <c r="AL4" s="36">
        <v>1</v>
      </c>
      <c r="AM4" s="36" t="s">
        <v>9</v>
      </c>
      <c r="AN4" s="36">
        <v>5</v>
      </c>
      <c r="AO4" s="36">
        <v>7</v>
      </c>
      <c r="AP4" s="36" t="s">
        <v>9</v>
      </c>
      <c r="AQ4" s="36">
        <v>2</v>
      </c>
      <c r="AR4" s="36">
        <v>3</v>
      </c>
      <c r="AS4" s="36" t="s">
        <v>9</v>
      </c>
      <c r="AT4" s="36">
        <v>1</v>
      </c>
      <c r="AU4" s="36">
        <v>5</v>
      </c>
      <c r="AV4" s="36" t="s">
        <v>9</v>
      </c>
      <c r="AW4" s="36">
        <v>2</v>
      </c>
      <c r="AX4" s="35">
        <f t="shared" si="2"/>
        <v>36</v>
      </c>
      <c r="AY4" s="36" t="s">
        <v>9</v>
      </c>
      <c r="AZ4" s="35">
        <f t="shared" si="0"/>
        <v>19</v>
      </c>
      <c r="BB4" s="5" t="s">
        <v>5570</v>
      </c>
      <c r="BC4" s="11">
        <v>3</v>
      </c>
      <c r="BD4" s="36" t="s">
        <v>9</v>
      </c>
      <c r="BE4" s="11">
        <v>0</v>
      </c>
      <c r="BG4" s="5" t="s">
        <v>5571</v>
      </c>
      <c r="BH4" s="11">
        <v>1</v>
      </c>
      <c r="BI4" s="36" t="s">
        <v>9</v>
      </c>
      <c r="BJ4" s="11">
        <v>1</v>
      </c>
    </row>
    <row r="5" spans="1:63" x14ac:dyDescent="0.2">
      <c r="A5" s="11">
        <v>4</v>
      </c>
      <c r="B5" s="3" t="s">
        <v>1498</v>
      </c>
      <c r="C5" s="139">
        <v>22</v>
      </c>
      <c r="D5" s="139">
        <v>11</v>
      </c>
      <c r="E5" s="139">
        <v>2</v>
      </c>
      <c r="F5" s="139">
        <v>9</v>
      </c>
      <c r="G5" s="139">
        <v>47</v>
      </c>
      <c r="H5" s="140" t="s">
        <v>9</v>
      </c>
      <c r="I5" s="139">
        <v>46</v>
      </c>
      <c r="J5" s="26">
        <f t="shared" si="1"/>
        <v>35</v>
      </c>
      <c r="L5" s="11">
        <v>4</v>
      </c>
      <c r="M5" s="3" t="s">
        <v>1498</v>
      </c>
      <c r="N5" s="36">
        <v>2</v>
      </c>
      <c r="O5" s="36" t="s">
        <v>9</v>
      </c>
      <c r="P5" s="36">
        <v>4</v>
      </c>
      <c r="Q5" s="36">
        <v>2</v>
      </c>
      <c r="R5" s="36" t="s">
        <v>9</v>
      </c>
      <c r="S5" s="36">
        <v>5</v>
      </c>
      <c r="T5" s="36">
        <v>4</v>
      </c>
      <c r="U5" s="36" t="s">
        <v>9</v>
      </c>
      <c r="V5" s="36">
        <v>2</v>
      </c>
      <c r="W5" s="4"/>
      <c r="X5" s="4"/>
      <c r="Y5" s="4"/>
      <c r="Z5" s="36">
        <v>1</v>
      </c>
      <c r="AA5" s="36" t="s">
        <v>9</v>
      </c>
      <c r="AB5" s="36">
        <v>2</v>
      </c>
      <c r="AC5" s="36">
        <v>1</v>
      </c>
      <c r="AD5" s="36" t="s">
        <v>9</v>
      </c>
      <c r="AE5" s="36">
        <v>1</v>
      </c>
      <c r="AF5" s="36">
        <v>2</v>
      </c>
      <c r="AG5" s="36" t="s">
        <v>9</v>
      </c>
      <c r="AH5" s="36">
        <v>0</v>
      </c>
      <c r="AI5" s="36">
        <v>4</v>
      </c>
      <c r="AJ5" s="36" t="s">
        <v>9</v>
      </c>
      <c r="AK5" s="36">
        <v>0</v>
      </c>
      <c r="AL5" s="36">
        <v>2</v>
      </c>
      <c r="AM5" s="36" t="s">
        <v>9</v>
      </c>
      <c r="AN5" s="36">
        <v>0</v>
      </c>
      <c r="AO5" s="36">
        <v>1</v>
      </c>
      <c r="AP5" s="36" t="s">
        <v>9</v>
      </c>
      <c r="AQ5" s="36">
        <v>1</v>
      </c>
      <c r="AR5" s="36">
        <v>4</v>
      </c>
      <c r="AS5" s="36" t="s">
        <v>9</v>
      </c>
      <c r="AT5" s="36">
        <v>3</v>
      </c>
      <c r="AU5" s="36">
        <v>2</v>
      </c>
      <c r="AV5" s="36" t="s">
        <v>9</v>
      </c>
      <c r="AW5" s="36">
        <v>1</v>
      </c>
      <c r="AX5" s="35">
        <f t="shared" si="2"/>
        <v>25</v>
      </c>
      <c r="AY5" s="36" t="s">
        <v>9</v>
      </c>
      <c r="AZ5" s="35">
        <f t="shared" si="0"/>
        <v>19</v>
      </c>
      <c r="BB5" s="5" t="s">
        <v>5572</v>
      </c>
      <c r="BC5" s="11">
        <v>4</v>
      </c>
      <c r="BD5" s="35" t="s">
        <v>9</v>
      </c>
      <c r="BE5" s="11">
        <v>2</v>
      </c>
      <c r="BG5" s="5" t="s">
        <v>5573</v>
      </c>
      <c r="BH5" s="11">
        <v>2</v>
      </c>
      <c r="BI5" s="35" t="s">
        <v>9</v>
      </c>
      <c r="BJ5" s="11">
        <v>3</v>
      </c>
    </row>
    <row r="6" spans="1:63" x14ac:dyDescent="0.2">
      <c r="A6" s="11">
        <v>5</v>
      </c>
      <c r="B6" s="3" t="s">
        <v>1496</v>
      </c>
      <c r="C6" s="139">
        <v>22</v>
      </c>
      <c r="D6" s="139">
        <v>10</v>
      </c>
      <c r="E6" s="139">
        <v>3</v>
      </c>
      <c r="F6" s="139">
        <v>9</v>
      </c>
      <c r="G6" s="139">
        <v>33</v>
      </c>
      <c r="H6" s="140" t="s">
        <v>9</v>
      </c>
      <c r="I6" s="139">
        <v>44</v>
      </c>
      <c r="J6" s="26">
        <f t="shared" si="1"/>
        <v>33</v>
      </c>
      <c r="L6" s="11">
        <v>5</v>
      </c>
      <c r="M6" s="3" t="s">
        <v>1496</v>
      </c>
      <c r="N6" s="36">
        <v>1</v>
      </c>
      <c r="O6" s="36" t="s">
        <v>9</v>
      </c>
      <c r="P6" s="36">
        <v>7</v>
      </c>
      <c r="Q6" s="36">
        <v>2</v>
      </c>
      <c r="R6" s="36" t="s">
        <v>9</v>
      </c>
      <c r="S6" s="36">
        <v>3</v>
      </c>
      <c r="T6" s="36">
        <v>3</v>
      </c>
      <c r="U6" s="36" t="s">
        <v>9</v>
      </c>
      <c r="V6" s="36">
        <v>2</v>
      </c>
      <c r="W6" s="36">
        <v>1</v>
      </c>
      <c r="X6" s="36" t="s">
        <v>9</v>
      </c>
      <c r="Y6" s="36">
        <v>3</v>
      </c>
      <c r="Z6" s="4"/>
      <c r="AA6" s="4"/>
      <c r="AB6" s="4"/>
      <c r="AC6" s="36">
        <v>1</v>
      </c>
      <c r="AD6" s="36" t="s">
        <v>9</v>
      </c>
      <c r="AE6" s="36">
        <v>1</v>
      </c>
      <c r="AF6" s="36">
        <v>4</v>
      </c>
      <c r="AG6" s="36" t="s">
        <v>9</v>
      </c>
      <c r="AH6" s="36">
        <v>2</v>
      </c>
      <c r="AI6" s="36">
        <v>2</v>
      </c>
      <c r="AJ6" s="36" t="s">
        <v>9</v>
      </c>
      <c r="AK6" s="36">
        <v>3</v>
      </c>
      <c r="AL6" s="36">
        <v>1</v>
      </c>
      <c r="AM6" s="36" t="s">
        <v>9</v>
      </c>
      <c r="AN6" s="36">
        <v>0</v>
      </c>
      <c r="AO6" s="36">
        <v>1</v>
      </c>
      <c r="AP6" s="36" t="s">
        <v>9</v>
      </c>
      <c r="AQ6" s="36">
        <v>0</v>
      </c>
      <c r="AR6" s="36">
        <v>4</v>
      </c>
      <c r="AS6" s="36" t="s">
        <v>9</v>
      </c>
      <c r="AT6" s="36">
        <v>2</v>
      </c>
      <c r="AU6" s="36">
        <v>3</v>
      </c>
      <c r="AV6" s="36" t="s">
        <v>9</v>
      </c>
      <c r="AW6" s="36">
        <v>0</v>
      </c>
      <c r="AX6" s="35">
        <f t="shared" si="2"/>
        <v>23</v>
      </c>
      <c r="AY6" s="36" t="s">
        <v>9</v>
      </c>
      <c r="AZ6" s="35">
        <f t="shared" si="0"/>
        <v>23</v>
      </c>
      <c r="BB6" s="5" t="s">
        <v>5574</v>
      </c>
      <c r="BC6" s="11">
        <v>2</v>
      </c>
      <c r="BD6" s="35" t="s">
        <v>9</v>
      </c>
      <c r="BE6" s="11">
        <v>4</v>
      </c>
      <c r="BG6" s="5" t="s">
        <v>5575</v>
      </c>
      <c r="BH6" s="11">
        <v>9</v>
      </c>
      <c r="BI6" s="35" t="s">
        <v>9</v>
      </c>
      <c r="BJ6" s="11">
        <v>2</v>
      </c>
    </row>
    <row r="7" spans="1:63" x14ac:dyDescent="0.2">
      <c r="A7" s="11">
        <v>6</v>
      </c>
      <c r="B7" s="3" t="s">
        <v>1497</v>
      </c>
      <c r="C7" s="139">
        <v>22</v>
      </c>
      <c r="D7" s="139">
        <v>9</v>
      </c>
      <c r="E7" s="139">
        <v>5</v>
      </c>
      <c r="F7" s="139">
        <v>8</v>
      </c>
      <c r="G7" s="139">
        <v>50</v>
      </c>
      <c r="H7" s="140" t="s">
        <v>9</v>
      </c>
      <c r="I7" s="139">
        <v>42</v>
      </c>
      <c r="J7" s="26">
        <f t="shared" si="1"/>
        <v>32</v>
      </c>
      <c r="L7" s="11">
        <v>6</v>
      </c>
      <c r="M7" s="3" t="s">
        <v>1497</v>
      </c>
      <c r="N7" s="36">
        <v>4</v>
      </c>
      <c r="O7" s="36" t="s">
        <v>9</v>
      </c>
      <c r="P7" s="36">
        <v>2</v>
      </c>
      <c r="Q7" s="36">
        <v>1</v>
      </c>
      <c r="R7" s="36" t="s">
        <v>9</v>
      </c>
      <c r="S7" s="36">
        <v>1</v>
      </c>
      <c r="T7" s="36">
        <v>1</v>
      </c>
      <c r="U7" s="36" t="s">
        <v>9</v>
      </c>
      <c r="V7" s="36">
        <v>2</v>
      </c>
      <c r="W7" s="36">
        <v>3</v>
      </c>
      <c r="X7" s="36" t="s">
        <v>9</v>
      </c>
      <c r="Y7" s="36">
        <v>1</v>
      </c>
      <c r="Z7" s="36">
        <v>2</v>
      </c>
      <c r="AA7" s="36" t="s">
        <v>9</v>
      </c>
      <c r="AB7" s="36">
        <v>0</v>
      </c>
      <c r="AC7" s="4"/>
      <c r="AD7" s="4"/>
      <c r="AE7" s="4"/>
      <c r="AF7" s="11">
        <v>6</v>
      </c>
      <c r="AG7" s="36" t="s">
        <v>9</v>
      </c>
      <c r="AH7" s="11">
        <v>0</v>
      </c>
      <c r="AI7" s="36">
        <v>3</v>
      </c>
      <c r="AJ7" s="36" t="s">
        <v>9</v>
      </c>
      <c r="AK7" s="36">
        <v>1</v>
      </c>
      <c r="AL7" s="36">
        <v>2</v>
      </c>
      <c r="AM7" s="36" t="s">
        <v>9</v>
      </c>
      <c r="AN7" s="36">
        <v>1</v>
      </c>
      <c r="AO7" s="36">
        <v>1</v>
      </c>
      <c r="AP7" s="36" t="s">
        <v>9</v>
      </c>
      <c r="AQ7" s="36">
        <v>0</v>
      </c>
      <c r="AR7" s="36">
        <v>3</v>
      </c>
      <c r="AS7" s="36" t="s">
        <v>9</v>
      </c>
      <c r="AT7" s="36">
        <v>3</v>
      </c>
      <c r="AU7" s="36">
        <v>3</v>
      </c>
      <c r="AV7" s="36" t="s">
        <v>9</v>
      </c>
      <c r="AW7" s="36">
        <v>2</v>
      </c>
      <c r="AX7" s="35">
        <f t="shared" si="2"/>
        <v>29</v>
      </c>
      <c r="AY7" s="36" t="s">
        <v>9</v>
      </c>
      <c r="AZ7" s="35">
        <f t="shared" si="0"/>
        <v>13</v>
      </c>
      <c r="BB7" s="5" t="s">
        <v>2797</v>
      </c>
      <c r="BC7" s="11">
        <v>3</v>
      </c>
      <c r="BD7" s="35" t="s">
        <v>9</v>
      </c>
      <c r="BE7" s="11">
        <v>2</v>
      </c>
      <c r="BG7" s="5" t="s">
        <v>1972</v>
      </c>
      <c r="BH7" s="11">
        <v>3</v>
      </c>
      <c r="BI7" s="35" t="s">
        <v>9</v>
      </c>
      <c r="BJ7" s="11">
        <v>2</v>
      </c>
    </row>
    <row r="8" spans="1:63" x14ac:dyDescent="0.2">
      <c r="A8" s="11">
        <v>7</v>
      </c>
      <c r="B8" s="3" t="s">
        <v>4449</v>
      </c>
      <c r="C8" s="139">
        <v>22</v>
      </c>
      <c r="D8" s="139">
        <v>8</v>
      </c>
      <c r="E8" s="139">
        <v>5</v>
      </c>
      <c r="F8" s="139">
        <v>9</v>
      </c>
      <c r="G8" s="139">
        <v>47</v>
      </c>
      <c r="H8" s="140" t="s">
        <v>9</v>
      </c>
      <c r="I8" s="139">
        <v>61</v>
      </c>
      <c r="J8" s="26">
        <f t="shared" si="1"/>
        <v>29</v>
      </c>
      <c r="L8" s="11">
        <v>7</v>
      </c>
      <c r="M8" s="3" t="s">
        <v>4449</v>
      </c>
      <c r="N8" s="36">
        <v>2</v>
      </c>
      <c r="O8" s="36" t="s">
        <v>9</v>
      </c>
      <c r="P8" s="36">
        <v>4</v>
      </c>
      <c r="Q8" s="36">
        <v>2</v>
      </c>
      <c r="R8" s="36" t="s">
        <v>9</v>
      </c>
      <c r="S8" s="36">
        <v>2</v>
      </c>
      <c r="T8" s="36">
        <v>3</v>
      </c>
      <c r="U8" s="36" t="s">
        <v>9</v>
      </c>
      <c r="V8" s="36">
        <v>2</v>
      </c>
      <c r="W8" s="36">
        <v>1</v>
      </c>
      <c r="X8" s="36" t="s">
        <v>9</v>
      </c>
      <c r="Y8" s="36">
        <v>4</v>
      </c>
      <c r="Z8" s="36">
        <v>1</v>
      </c>
      <c r="AA8" s="36" t="s">
        <v>9</v>
      </c>
      <c r="AB8" s="36">
        <v>1</v>
      </c>
      <c r="AC8" s="36">
        <v>5</v>
      </c>
      <c r="AD8" s="36" t="s">
        <v>9</v>
      </c>
      <c r="AE8" s="36">
        <v>4</v>
      </c>
      <c r="AF8" s="4"/>
      <c r="AG8" s="4"/>
      <c r="AH8" s="4"/>
      <c r="AI8" s="36">
        <v>3</v>
      </c>
      <c r="AJ8" s="36" t="s">
        <v>9</v>
      </c>
      <c r="AK8" s="36">
        <v>0</v>
      </c>
      <c r="AL8" s="36">
        <v>5</v>
      </c>
      <c r="AM8" s="36" t="s">
        <v>9</v>
      </c>
      <c r="AN8" s="36">
        <v>2</v>
      </c>
      <c r="AO8" s="36">
        <v>5</v>
      </c>
      <c r="AP8" s="36" t="s">
        <v>9</v>
      </c>
      <c r="AQ8" s="36">
        <v>2</v>
      </c>
      <c r="AR8" s="36">
        <v>0</v>
      </c>
      <c r="AS8" s="36" t="s">
        <v>9</v>
      </c>
      <c r="AT8" s="36">
        <v>2</v>
      </c>
      <c r="AU8" s="36">
        <v>2</v>
      </c>
      <c r="AV8" s="36" t="s">
        <v>9</v>
      </c>
      <c r="AW8" s="36">
        <v>2</v>
      </c>
      <c r="AX8" s="35">
        <f t="shared" si="2"/>
        <v>29</v>
      </c>
      <c r="AY8" s="36" t="s">
        <v>9</v>
      </c>
      <c r="AZ8" s="35">
        <f t="shared" si="0"/>
        <v>25</v>
      </c>
      <c r="BB8" s="5" t="s">
        <v>1942</v>
      </c>
      <c r="BC8" s="11">
        <v>3</v>
      </c>
      <c r="BD8" s="35" t="s">
        <v>9</v>
      </c>
      <c r="BE8" s="11">
        <v>0</v>
      </c>
      <c r="BG8" s="5" t="s">
        <v>2803</v>
      </c>
      <c r="BH8" s="11">
        <v>1</v>
      </c>
      <c r="BI8" s="35" t="s">
        <v>9</v>
      </c>
      <c r="BJ8" s="11">
        <v>5</v>
      </c>
    </row>
    <row r="9" spans="1:63" x14ac:dyDescent="0.2">
      <c r="A9" s="11">
        <v>8</v>
      </c>
      <c r="B9" s="3" t="s">
        <v>1499</v>
      </c>
      <c r="C9" s="139">
        <v>22</v>
      </c>
      <c r="D9" s="139">
        <v>7</v>
      </c>
      <c r="E9" s="139">
        <v>3</v>
      </c>
      <c r="F9" s="139">
        <v>12</v>
      </c>
      <c r="G9" s="139">
        <v>35</v>
      </c>
      <c r="H9" s="140" t="s">
        <v>9</v>
      </c>
      <c r="I9" s="139">
        <v>57</v>
      </c>
      <c r="J9" s="26">
        <f t="shared" si="1"/>
        <v>24</v>
      </c>
      <c r="L9" s="11">
        <v>8</v>
      </c>
      <c r="M9" s="3" t="s">
        <v>1499</v>
      </c>
      <c r="N9" s="36">
        <v>2</v>
      </c>
      <c r="O9" s="36" t="s">
        <v>9</v>
      </c>
      <c r="P9" s="36">
        <v>3</v>
      </c>
      <c r="Q9" s="36">
        <v>2</v>
      </c>
      <c r="R9" s="36" t="s">
        <v>9</v>
      </c>
      <c r="S9" s="36">
        <v>5</v>
      </c>
      <c r="T9" s="36">
        <v>0</v>
      </c>
      <c r="U9" s="36" t="s">
        <v>9</v>
      </c>
      <c r="V9" s="36">
        <v>2</v>
      </c>
      <c r="W9" s="36">
        <v>2</v>
      </c>
      <c r="X9" s="36" t="s">
        <v>9</v>
      </c>
      <c r="Y9" s="36">
        <v>3</v>
      </c>
      <c r="Z9" s="36">
        <v>0</v>
      </c>
      <c r="AA9" s="36" t="s">
        <v>9</v>
      </c>
      <c r="AB9" s="36">
        <v>3</v>
      </c>
      <c r="AC9" s="36">
        <v>2</v>
      </c>
      <c r="AD9" s="36" t="s">
        <v>9</v>
      </c>
      <c r="AE9" s="36">
        <v>1</v>
      </c>
      <c r="AF9" s="36">
        <v>1</v>
      </c>
      <c r="AG9" s="36" t="s">
        <v>9</v>
      </c>
      <c r="AH9" s="36">
        <v>4</v>
      </c>
      <c r="AI9" s="4"/>
      <c r="AJ9" s="4"/>
      <c r="AK9" s="4"/>
      <c r="AL9" s="36">
        <v>3</v>
      </c>
      <c r="AM9" s="36" t="s">
        <v>9</v>
      </c>
      <c r="AN9" s="36">
        <v>2</v>
      </c>
      <c r="AO9" s="36">
        <v>4</v>
      </c>
      <c r="AP9" s="36" t="s">
        <v>9</v>
      </c>
      <c r="AQ9" s="36">
        <v>3</v>
      </c>
      <c r="AR9" s="36">
        <v>1</v>
      </c>
      <c r="AS9" s="36" t="s">
        <v>9</v>
      </c>
      <c r="AT9" s="36">
        <v>1</v>
      </c>
      <c r="AU9" s="36">
        <v>2</v>
      </c>
      <c r="AV9" s="36" t="s">
        <v>9</v>
      </c>
      <c r="AW9" s="36">
        <v>2</v>
      </c>
      <c r="AX9" s="35">
        <f t="shared" si="2"/>
        <v>19</v>
      </c>
      <c r="AY9" s="36" t="s">
        <v>9</v>
      </c>
      <c r="AZ9" s="35">
        <f t="shared" si="0"/>
        <v>29</v>
      </c>
      <c r="BB9" s="55" t="s">
        <v>322</v>
      </c>
      <c r="BD9" s="36"/>
      <c r="BG9" s="55" t="s">
        <v>323</v>
      </c>
      <c r="BI9" s="35"/>
    </row>
    <row r="10" spans="1:63" x14ac:dyDescent="0.2">
      <c r="A10" s="11">
        <v>9</v>
      </c>
      <c r="B10" s="3" t="s">
        <v>46</v>
      </c>
      <c r="C10" s="139">
        <v>22</v>
      </c>
      <c r="D10" s="139">
        <v>7</v>
      </c>
      <c r="E10" s="139">
        <v>2</v>
      </c>
      <c r="F10" s="139">
        <v>13</v>
      </c>
      <c r="G10" s="139">
        <v>43</v>
      </c>
      <c r="H10" s="140" t="s">
        <v>9</v>
      </c>
      <c r="I10" s="139">
        <v>48</v>
      </c>
      <c r="J10" s="26">
        <f t="shared" si="1"/>
        <v>23</v>
      </c>
      <c r="L10" s="11">
        <v>9</v>
      </c>
      <c r="M10" s="3" t="s">
        <v>46</v>
      </c>
      <c r="N10" s="36">
        <v>1</v>
      </c>
      <c r="O10" s="36" t="s">
        <v>9</v>
      </c>
      <c r="P10" s="36">
        <v>2</v>
      </c>
      <c r="Q10" s="36">
        <v>2</v>
      </c>
      <c r="R10" s="36" t="s">
        <v>9</v>
      </c>
      <c r="S10" s="36">
        <v>4</v>
      </c>
      <c r="T10" s="36">
        <v>0</v>
      </c>
      <c r="U10" s="36" t="s">
        <v>9</v>
      </c>
      <c r="V10" s="36">
        <v>2</v>
      </c>
      <c r="W10" s="36">
        <v>2</v>
      </c>
      <c r="X10" s="36" t="s">
        <v>9</v>
      </c>
      <c r="Y10" s="36">
        <v>0</v>
      </c>
      <c r="Z10" s="36">
        <v>0</v>
      </c>
      <c r="AA10" s="36" t="s">
        <v>9</v>
      </c>
      <c r="AB10" s="36">
        <v>1</v>
      </c>
      <c r="AC10" s="36">
        <v>4</v>
      </c>
      <c r="AD10" s="36" t="s">
        <v>9</v>
      </c>
      <c r="AE10" s="36">
        <v>2</v>
      </c>
      <c r="AF10" s="36">
        <v>3</v>
      </c>
      <c r="AG10" s="36" t="s">
        <v>9</v>
      </c>
      <c r="AH10" s="36">
        <v>0</v>
      </c>
      <c r="AI10" s="36">
        <v>3</v>
      </c>
      <c r="AJ10" s="36" t="s">
        <v>9</v>
      </c>
      <c r="AK10" s="36">
        <v>0</v>
      </c>
      <c r="AL10" s="4"/>
      <c r="AM10" s="4"/>
      <c r="AN10" s="4"/>
      <c r="AO10" s="36">
        <v>2</v>
      </c>
      <c r="AP10" s="36" t="s">
        <v>9</v>
      </c>
      <c r="AQ10" s="36">
        <v>2</v>
      </c>
      <c r="AR10" s="36">
        <v>3</v>
      </c>
      <c r="AS10" s="36" t="s">
        <v>9</v>
      </c>
      <c r="AT10" s="36">
        <v>1</v>
      </c>
      <c r="AU10" s="36">
        <v>8</v>
      </c>
      <c r="AV10" s="36" t="s">
        <v>9</v>
      </c>
      <c r="AW10" s="36">
        <v>0</v>
      </c>
      <c r="AX10" s="35">
        <f t="shared" si="2"/>
        <v>28</v>
      </c>
      <c r="AY10" s="36" t="s">
        <v>9</v>
      </c>
      <c r="AZ10" s="35">
        <f t="shared" si="0"/>
        <v>14</v>
      </c>
      <c r="BB10" s="5" t="s">
        <v>985</v>
      </c>
      <c r="BC10" s="11">
        <v>1</v>
      </c>
      <c r="BD10" s="36" t="s">
        <v>9</v>
      </c>
      <c r="BE10" s="11">
        <v>1</v>
      </c>
      <c r="BG10" s="5" t="s">
        <v>5576</v>
      </c>
      <c r="BH10" s="11">
        <v>2</v>
      </c>
      <c r="BI10" s="36" t="s">
        <v>9</v>
      </c>
      <c r="BJ10" s="11">
        <v>5</v>
      </c>
    </row>
    <row r="11" spans="1:63" x14ac:dyDescent="0.2">
      <c r="A11" s="11">
        <v>10</v>
      </c>
      <c r="B11" s="3" t="s">
        <v>28</v>
      </c>
      <c r="C11" s="139">
        <v>22</v>
      </c>
      <c r="D11" s="139">
        <v>5</v>
      </c>
      <c r="E11" s="139">
        <v>6</v>
      </c>
      <c r="F11" s="139">
        <v>11</v>
      </c>
      <c r="G11" s="139">
        <v>40</v>
      </c>
      <c r="H11" s="140" t="s">
        <v>9</v>
      </c>
      <c r="I11" s="139">
        <v>54</v>
      </c>
      <c r="J11" s="26">
        <f t="shared" si="1"/>
        <v>21</v>
      </c>
      <c r="K11" s="5" t="s">
        <v>44</v>
      </c>
      <c r="L11" s="11">
        <v>10</v>
      </c>
      <c r="M11" s="3" t="s">
        <v>28</v>
      </c>
      <c r="N11" s="36">
        <v>0</v>
      </c>
      <c r="O11" s="36" t="s">
        <v>9</v>
      </c>
      <c r="P11" s="36">
        <v>5</v>
      </c>
      <c r="Q11" s="36">
        <v>1</v>
      </c>
      <c r="R11" s="36" t="s">
        <v>9</v>
      </c>
      <c r="S11" s="36">
        <v>6</v>
      </c>
      <c r="T11" s="36">
        <v>0</v>
      </c>
      <c r="U11" s="36" t="s">
        <v>9</v>
      </c>
      <c r="V11" s="36">
        <v>1</v>
      </c>
      <c r="W11" s="36">
        <v>0</v>
      </c>
      <c r="X11" s="36" t="s">
        <v>9</v>
      </c>
      <c r="Y11" s="36">
        <v>1</v>
      </c>
      <c r="Z11" s="36">
        <v>5</v>
      </c>
      <c r="AA11" s="36" t="s">
        <v>9</v>
      </c>
      <c r="AB11" s="36">
        <v>0</v>
      </c>
      <c r="AC11" s="36">
        <v>1</v>
      </c>
      <c r="AD11" s="36" t="s">
        <v>9</v>
      </c>
      <c r="AE11" s="36">
        <v>1</v>
      </c>
      <c r="AF11" s="36">
        <v>3</v>
      </c>
      <c r="AG11" s="36" t="s">
        <v>9</v>
      </c>
      <c r="AH11" s="36">
        <v>3</v>
      </c>
      <c r="AI11" s="36">
        <v>5</v>
      </c>
      <c r="AJ11" s="36" t="s">
        <v>9</v>
      </c>
      <c r="AK11" s="36">
        <v>2</v>
      </c>
      <c r="AL11" s="36">
        <v>5</v>
      </c>
      <c r="AM11" s="36" t="s">
        <v>9</v>
      </c>
      <c r="AN11" s="36">
        <v>2</v>
      </c>
      <c r="AO11" s="4"/>
      <c r="AP11" s="4"/>
      <c r="AQ11" s="4"/>
      <c r="AR11" s="36">
        <v>1</v>
      </c>
      <c r="AS11" s="36" t="s">
        <v>9</v>
      </c>
      <c r="AT11" s="36">
        <v>1</v>
      </c>
      <c r="AU11" s="36">
        <v>5</v>
      </c>
      <c r="AV11" s="36" t="s">
        <v>9</v>
      </c>
      <c r="AW11" s="36">
        <v>4</v>
      </c>
      <c r="AX11" s="35">
        <f t="shared" si="2"/>
        <v>26</v>
      </c>
      <c r="AY11" s="36" t="s">
        <v>9</v>
      </c>
      <c r="AZ11" s="35">
        <f t="shared" si="0"/>
        <v>26</v>
      </c>
      <c r="BB11" s="5" t="s">
        <v>5577</v>
      </c>
      <c r="BC11" s="11">
        <v>5</v>
      </c>
      <c r="BD11" s="36" t="s">
        <v>9</v>
      </c>
      <c r="BE11" s="11">
        <v>2</v>
      </c>
      <c r="BG11" s="5" t="s">
        <v>3472</v>
      </c>
      <c r="BH11" s="11">
        <v>1</v>
      </c>
      <c r="BI11" s="36" t="s">
        <v>9</v>
      </c>
      <c r="BJ11" s="11">
        <v>2</v>
      </c>
      <c r="BK11" s="5"/>
    </row>
    <row r="12" spans="1:63" x14ac:dyDescent="0.2">
      <c r="A12" s="11">
        <v>11</v>
      </c>
      <c r="B12" s="3" t="s">
        <v>5569</v>
      </c>
      <c r="C12" s="139">
        <v>22</v>
      </c>
      <c r="D12" s="139">
        <v>4</v>
      </c>
      <c r="E12" s="139">
        <v>7</v>
      </c>
      <c r="F12" s="139">
        <v>11</v>
      </c>
      <c r="G12" s="139">
        <v>37</v>
      </c>
      <c r="H12" s="140" t="s">
        <v>9</v>
      </c>
      <c r="I12" s="139">
        <v>43</v>
      </c>
      <c r="J12" s="26">
        <f t="shared" si="1"/>
        <v>19</v>
      </c>
      <c r="K12" s="5" t="s">
        <v>44</v>
      </c>
      <c r="L12" s="11">
        <v>11</v>
      </c>
      <c r="M12" s="3" t="s">
        <v>5569</v>
      </c>
      <c r="N12" s="36">
        <v>2</v>
      </c>
      <c r="O12" s="36" t="s">
        <v>9</v>
      </c>
      <c r="P12" s="36">
        <v>3</v>
      </c>
      <c r="Q12" s="36">
        <v>1</v>
      </c>
      <c r="R12" s="36" t="s">
        <v>9</v>
      </c>
      <c r="S12" s="36">
        <v>1</v>
      </c>
      <c r="T12" s="36">
        <v>1</v>
      </c>
      <c r="U12" s="36" t="s">
        <v>9</v>
      </c>
      <c r="V12" s="36">
        <v>2</v>
      </c>
      <c r="W12" s="36">
        <v>0</v>
      </c>
      <c r="X12" s="36" t="s">
        <v>9</v>
      </c>
      <c r="Y12" s="36">
        <v>1</v>
      </c>
      <c r="Z12" s="36">
        <v>1</v>
      </c>
      <c r="AA12" s="36" t="s">
        <v>9</v>
      </c>
      <c r="AB12" s="36">
        <v>1</v>
      </c>
      <c r="AC12" s="36">
        <v>5</v>
      </c>
      <c r="AD12" s="36" t="s">
        <v>9</v>
      </c>
      <c r="AE12" s="36">
        <v>3</v>
      </c>
      <c r="AF12" s="36">
        <v>1</v>
      </c>
      <c r="AG12" s="36" t="s">
        <v>9</v>
      </c>
      <c r="AH12" s="36">
        <v>2</v>
      </c>
      <c r="AI12" s="36">
        <v>1</v>
      </c>
      <c r="AJ12" s="36" t="s">
        <v>9</v>
      </c>
      <c r="AK12" s="36">
        <v>3</v>
      </c>
      <c r="AL12" s="36">
        <v>1</v>
      </c>
      <c r="AM12" s="36" t="s">
        <v>9</v>
      </c>
      <c r="AN12" s="36">
        <v>1</v>
      </c>
      <c r="AO12" s="36">
        <v>0</v>
      </c>
      <c r="AP12" s="36" t="s">
        <v>9</v>
      </c>
      <c r="AQ12" s="36">
        <v>0</v>
      </c>
      <c r="AR12" s="4"/>
      <c r="AS12" s="4"/>
      <c r="AT12" s="4"/>
      <c r="AU12" s="36">
        <v>5</v>
      </c>
      <c r="AV12" s="36" t="s">
        <v>9</v>
      </c>
      <c r="AW12" s="36">
        <v>2</v>
      </c>
      <c r="AX12" s="35">
        <f t="shared" si="2"/>
        <v>18</v>
      </c>
      <c r="AY12" s="36" t="s">
        <v>9</v>
      </c>
      <c r="AZ12" s="35">
        <f t="shared" si="0"/>
        <v>19</v>
      </c>
      <c r="BB12" s="5" t="s">
        <v>5183</v>
      </c>
      <c r="BC12" s="11">
        <v>0</v>
      </c>
      <c r="BD12" s="35" t="s">
        <v>9</v>
      </c>
      <c r="BE12" s="11">
        <v>3</v>
      </c>
      <c r="BG12" s="5" t="s">
        <v>5578</v>
      </c>
      <c r="BH12" s="11">
        <v>2</v>
      </c>
      <c r="BI12" s="35" t="s">
        <v>9</v>
      </c>
      <c r="BJ12" s="11">
        <v>3</v>
      </c>
    </row>
    <row r="13" spans="1:63" x14ac:dyDescent="0.2">
      <c r="A13" s="11">
        <v>12</v>
      </c>
      <c r="B13" s="3" t="s">
        <v>2789</v>
      </c>
      <c r="C13" s="139">
        <v>22</v>
      </c>
      <c r="D13" s="139">
        <v>4</v>
      </c>
      <c r="E13" s="139">
        <v>2</v>
      </c>
      <c r="F13" s="139">
        <v>16</v>
      </c>
      <c r="G13" s="139">
        <v>38</v>
      </c>
      <c r="H13" s="140" t="s">
        <v>9</v>
      </c>
      <c r="I13" s="139">
        <v>72</v>
      </c>
      <c r="J13" s="26">
        <f t="shared" si="1"/>
        <v>14</v>
      </c>
      <c r="K13" s="5" t="s">
        <v>44</v>
      </c>
      <c r="L13" s="11">
        <v>12</v>
      </c>
      <c r="M13" s="3" t="s">
        <v>2789</v>
      </c>
      <c r="N13" s="36">
        <v>1</v>
      </c>
      <c r="O13" s="36" t="s">
        <v>9</v>
      </c>
      <c r="P13" s="36">
        <v>4</v>
      </c>
      <c r="Q13" s="36">
        <v>0</v>
      </c>
      <c r="R13" s="36" t="s">
        <v>9</v>
      </c>
      <c r="S13" s="36">
        <v>4</v>
      </c>
      <c r="T13" s="36">
        <v>4</v>
      </c>
      <c r="U13" s="36" t="s">
        <v>9</v>
      </c>
      <c r="V13" s="36">
        <v>2</v>
      </c>
      <c r="W13" s="36">
        <v>3</v>
      </c>
      <c r="X13" s="36" t="s">
        <v>9</v>
      </c>
      <c r="Y13" s="36">
        <v>2</v>
      </c>
      <c r="Z13" s="36">
        <v>1</v>
      </c>
      <c r="AA13" s="36" t="s">
        <v>9</v>
      </c>
      <c r="AB13" s="36">
        <v>2</v>
      </c>
      <c r="AC13" s="36">
        <v>1</v>
      </c>
      <c r="AD13" s="36" t="s">
        <v>9</v>
      </c>
      <c r="AE13" s="36">
        <v>5</v>
      </c>
      <c r="AF13" s="36">
        <v>1</v>
      </c>
      <c r="AG13" s="36" t="s">
        <v>9</v>
      </c>
      <c r="AH13" s="36">
        <v>2</v>
      </c>
      <c r="AI13" s="36">
        <v>1</v>
      </c>
      <c r="AJ13" s="36" t="s">
        <v>9</v>
      </c>
      <c r="AK13" s="36">
        <v>2</v>
      </c>
      <c r="AL13" s="36">
        <v>5</v>
      </c>
      <c r="AM13" s="36" t="s">
        <v>9</v>
      </c>
      <c r="AN13" s="36">
        <v>1</v>
      </c>
      <c r="AO13" s="36">
        <v>1</v>
      </c>
      <c r="AP13" s="36" t="s">
        <v>9</v>
      </c>
      <c r="AQ13" s="36">
        <v>3</v>
      </c>
      <c r="AR13" s="36">
        <v>1</v>
      </c>
      <c r="AS13" s="36" t="s">
        <v>9</v>
      </c>
      <c r="AT13" s="36">
        <v>4</v>
      </c>
      <c r="AU13" s="4"/>
      <c r="AV13" s="4"/>
      <c r="AW13" s="4"/>
      <c r="AX13" s="35">
        <f t="shared" si="2"/>
        <v>19</v>
      </c>
      <c r="AY13" s="36" t="s">
        <v>9</v>
      </c>
      <c r="AZ13" s="35">
        <f t="shared" si="0"/>
        <v>31</v>
      </c>
      <c r="BB13" s="5" t="s">
        <v>5579</v>
      </c>
      <c r="BC13" s="11">
        <v>1</v>
      </c>
      <c r="BD13" s="35" t="s">
        <v>9</v>
      </c>
      <c r="BE13" s="11">
        <v>2</v>
      </c>
      <c r="BG13" s="5" t="s">
        <v>974</v>
      </c>
      <c r="BH13" s="11">
        <v>1</v>
      </c>
      <c r="BI13" s="35" t="s">
        <v>9</v>
      </c>
      <c r="BJ13" s="11">
        <v>0</v>
      </c>
    </row>
    <row r="14" spans="1:63" x14ac:dyDescent="0.25">
      <c r="A14" s="56"/>
      <c r="B14" s="141"/>
      <c r="C14" s="5">
        <f>SUM(C2:C13)</f>
        <v>264</v>
      </c>
      <c r="D14" s="5">
        <f>SUM(D2:D13)</f>
        <v>112</v>
      </c>
      <c r="E14" s="5">
        <f>SUM(E2:E13)</f>
        <v>40</v>
      </c>
      <c r="F14" s="5">
        <f>SUM(F2:F13)</f>
        <v>112</v>
      </c>
      <c r="G14" s="5">
        <f>SUM(G2:G13)</f>
        <v>576</v>
      </c>
      <c r="H14" s="56" t="s">
        <v>9</v>
      </c>
      <c r="I14" s="5">
        <f>SUM(I2:I13)</f>
        <v>576</v>
      </c>
      <c r="J14" s="5">
        <f>SUM(J2:J13)</f>
        <v>376</v>
      </c>
      <c r="L14" s="11"/>
      <c r="N14" s="35">
        <f>SUM(N2:N13)</f>
        <v>16</v>
      </c>
      <c r="O14" s="35" t="s">
        <v>9</v>
      </c>
      <c r="P14" s="35">
        <f>SUM(P2:P13)</f>
        <v>43</v>
      </c>
      <c r="Q14" s="35">
        <f>SUM(Q2:Q13)</f>
        <v>22</v>
      </c>
      <c r="R14" s="35" t="s">
        <v>9</v>
      </c>
      <c r="S14" s="35">
        <f>SUM(S2:S13)</f>
        <v>31</v>
      </c>
      <c r="T14" s="35">
        <f>SUM(T2:T13)</f>
        <v>22</v>
      </c>
      <c r="U14" s="35" t="s">
        <v>9</v>
      </c>
      <c r="V14" s="35">
        <f>SUM(V2:V13)</f>
        <v>20</v>
      </c>
      <c r="W14" s="35">
        <f>SUM(W2:W13)</f>
        <v>27</v>
      </c>
      <c r="X14" s="35" t="s">
        <v>9</v>
      </c>
      <c r="Y14" s="35">
        <f>SUM(Y2:Y13)</f>
        <v>22</v>
      </c>
      <c r="Z14" s="35">
        <f>SUM(Z2:Z13)</f>
        <v>21</v>
      </c>
      <c r="AA14" s="35" t="s">
        <v>9</v>
      </c>
      <c r="AB14" s="35">
        <f>SUM(AB2:AB13)</f>
        <v>10</v>
      </c>
      <c r="AC14" s="35">
        <f>SUM(AC2:AC13)</f>
        <v>29</v>
      </c>
      <c r="AD14" s="35" t="s">
        <v>9</v>
      </c>
      <c r="AE14" s="35">
        <f>SUM(AE2:AE13)</f>
        <v>21</v>
      </c>
      <c r="AF14" s="35">
        <f>SUM(AF2:AF13)</f>
        <v>36</v>
      </c>
      <c r="AG14" s="35" t="s">
        <v>9</v>
      </c>
      <c r="AH14" s="35">
        <f>SUM(AH2:AH13)</f>
        <v>18</v>
      </c>
      <c r="AI14" s="35">
        <f>SUM(AI2:AI13)</f>
        <v>28</v>
      </c>
      <c r="AJ14" s="35" t="s">
        <v>9</v>
      </c>
      <c r="AK14" s="35">
        <f>SUM(AK2:AK13)</f>
        <v>16</v>
      </c>
      <c r="AL14" s="35">
        <f>SUM(AL2:AL13)</f>
        <v>34</v>
      </c>
      <c r="AM14" s="35" t="s">
        <v>9</v>
      </c>
      <c r="AN14" s="35">
        <f>SUM(AN2:AN13)</f>
        <v>15</v>
      </c>
      <c r="AO14" s="35">
        <f>SUM(AO2:AO13)</f>
        <v>28</v>
      </c>
      <c r="AP14" s="35" t="s">
        <v>9</v>
      </c>
      <c r="AQ14" s="35">
        <f>SUM(AQ2:AQ13)</f>
        <v>14</v>
      </c>
      <c r="AR14" s="35">
        <f>SUM(AR2:AR13)</f>
        <v>24</v>
      </c>
      <c r="AS14" s="35" t="s">
        <v>9</v>
      </c>
      <c r="AT14" s="35">
        <f>SUM(AT2:AT13)</f>
        <v>19</v>
      </c>
      <c r="AU14" s="35">
        <f>SUM(AU2:AU13)</f>
        <v>41</v>
      </c>
      <c r="AV14" s="35" t="s">
        <v>9</v>
      </c>
      <c r="AW14" s="35">
        <f>SUM(AW2:AW13)</f>
        <v>19</v>
      </c>
      <c r="AX14" s="35">
        <f t="shared" si="2"/>
        <v>328</v>
      </c>
      <c r="AY14" s="36" t="s">
        <v>9</v>
      </c>
      <c r="AZ14" s="35">
        <f t="shared" si="0"/>
        <v>248</v>
      </c>
      <c r="BB14" s="5" t="s">
        <v>2340</v>
      </c>
      <c r="BC14" s="11">
        <v>6</v>
      </c>
      <c r="BD14" s="35" t="s">
        <v>9</v>
      </c>
      <c r="BE14" s="11">
        <v>0</v>
      </c>
      <c r="BG14" s="5" t="s">
        <v>5580</v>
      </c>
      <c r="BH14" s="11">
        <v>2</v>
      </c>
      <c r="BI14" s="35" t="s">
        <v>9</v>
      </c>
      <c r="BJ14" s="11">
        <v>2</v>
      </c>
    </row>
    <row r="15" spans="1:63" x14ac:dyDescent="0.25">
      <c r="A15" s="56"/>
      <c r="B15" s="141"/>
      <c r="H15" s="56"/>
      <c r="L15" s="11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6"/>
      <c r="AZ15" s="35"/>
      <c r="BB15" s="5" t="s">
        <v>5581</v>
      </c>
      <c r="BC15" s="11">
        <v>1</v>
      </c>
      <c r="BD15" s="35" t="s">
        <v>9</v>
      </c>
      <c r="BE15" s="11">
        <v>2</v>
      </c>
      <c r="BG15" s="5" t="s">
        <v>5582</v>
      </c>
      <c r="BH15" s="11">
        <v>3</v>
      </c>
      <c r="BI15" s="35"/>
      <c r="BJ15" s="11">
        <v>1</v>
      </c>
    </row>
    <row r="16" spans="1:63" x14ac:dyDescent="0.2">
      <c r="A16" s="142"/>
      <c r="B16" s="3"/>
      <c r="C16" s="143"/>
      <c r="E16" s="142"/>
      <c r="F16" s="142"/>
      <c r="G16" s="142"/>
      <c r="H16" s="142"/>
      <c r="I16" s="142"/>
      <c r="J16" s="142"/>
      <c r="K16" s="142"/>
      <c r="L16" s="144"/>
      <c r="O16" s="36"/>
      <c r="R16" s="13"/>
      <c r="S16" s="55"/>
      <c r="T16" s="55"/>
      <c r="U16" s="55"/>
      <c r="V16" s="55"/>
      <c r="W16" s="55"/>
      <c r="X16" s="55"/>
      <c r="Y16" s="55"/>
      <c r="Z16" s="55"/>
      <c r="AA16" s="55"/>
      <c r="AB16" s="55"/>
      <c r="AZ16" s="56"/>
      <c r="BB16" s="55" t="s">
        <v>330</v>
      </c>
      <c r="BD16" s="36"/>
      <c r="BG16" s="55" t="s">
        <v>331</v>
      </c>
      <c r="BI16" s="35"/>
    </row>
    <row r="17" spans="1:63" x14ac:dyDescent="0.2">
      <c r="A17" s="142"/>
      <c r="B17" s="3"/>
      <c r="C17" s="143"/>
      <c r="E17" s="142"/>
      <c r="F17" s="142"/>
      <c r="G17" s="142"/>
      <c r="H17" s="142"/>
      <c r="I17" s="142"/>
      <c r="J17" s="142"/>
      <c r="K17" s="142"/>
      <c r="L17" s="144"/>
      <c r="O17" s="36"/>
      <c r="AD17" s="36"/>
      <c r="BB17" s="5" t="s">
        <v>5583</v>
      </c>
      <c r="BC17" s="11">
        <v>1</v>
      </c>
      <c r="BD17" s="35" t="s">
        <v>9</v>
      </c>
      <c r="BE17" s="11">
        <v>1</v>
      </c>
      <c r="BG17" s="5" t="s">
        <v>5584</v>
      </c>
      <c r="BH17" s="11">
        <v>0</v>
      </c>
      <c r="BI17" s="36" t="s">
        <v>9</v>
      </c>
      <c r="BJ17" s="11">
        <v>1</v>
      </c>
    </row>
    <row r="18" spans="1:63" x14ac:dyDescent="0.2">
      <c r="A18" s="142"/>
      <c r="B18" s="3"/>
      <c r="C18" s="143"/>
      <c r="E18" s="142"/>
      <c r="F18" s="142"/>
      <c r="G18" s="142"/>
      <c r="H18" s="142"/>
      <c r="I18" s="142"/>
      <c r="J18" s="142"/>
      <c r="K18" s="142"/>
      <c r="L18" s="144"/>
      <c r="O18" s="35"/>
      <c r="AD18" s="36"/>
      <c r="BB18" s="5" t="s">
        <v>5585</v>
      </c>
      <c r="BC18" s="11">
        <v>5</v>
      </c>
      <c r="BD18" s="36" t="s">
        <v>9</v>
      </c>
      <c r="BE18" s="11">
        <v>2</v>
      </c>
      <c r="BG18" s="5" t="s">
        <v>5586</v>
      </c>
      <c r="BH18" s="11">
        <v>3</v>
      </c>
      <c r="BI18" s="36" t="s">
        <v>9</v>
      </c>
      <c r="BJ18" s="11">
        <v>3</v>
      </c>
    </row>
    <row r="19" spans="1:63" x14ac:dyDescent="0.2">
      <c r="A19" s="142"/>
      <c r="B19" s="3"/>
      <c r="C19" s="143"/>
      <c r="E19" s="142"/>
      <c r="F19" s="142"/>
      <c r="G19" s="142"/>
      <c r="H19" s="142"/>
      <c r="I19" s="142"/>
      <c r="J19" s="142"/>
      <c r="K19" s="142"/>
      <c r="L19" s="144"/>
      <c r="O19" s="35"/>
      <c r="AD19" s="35"/>
      <c r="BB19" s="5" t="s">
        <v>2811</v>
      </c>
      <c r="BC19" s="11">
        <v>5</v>
      </c>
      <c r="BD19" s="35" t="s">
        <v>9</v>
      </c>
      <c r="BE19" s="11">
        <v>1</v>
      </c>
      <c r="BG19" s="5" t="s">
        <v>5305</v>
      </c>
      <c r="BH19" s="11">
        <v>0</v>
      </c>
      <c r="BI19" s="35" t="s">
        <v>9</v>
      </c>
      <c r="BJ19" s="11">
        <v>1</v>
      </c>
      <c r="BK19" s="5"/>
    </row>
    <row r="20" spans="1:63" x14ac:dyDescent="0.2">
      <c r="A20" s="142"/>
      <c r="B20" s="3"/>
      <c r="C20" s="143"/>
      <c r="E20" s="142"/>
      <c r="F20" s="142"/>
      <c r="G20" s="142"/>
      <c r="H20" s="142"/>
      <c r="I20" s="142"/>
      <c r="J20" s="142"/>
      <c r="K20" s="142"/>
      <c r="L20" s="144"/>
      <c r="O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6"/>
      <c r="AZ20" s="35"/>
      <c r="BB20" s="5" t="s">
        <v>5587</v>
      </c>
      <c r="BC20" s="11">
        <v>4</v>
      </c>
      <c r="BD20" s="35" t="s">
        <v>9</v>
      </c>
      <c r="BE20" s="11">
        <v>3</v>
      </c>
      <c r="BG20" s="5" t="s">
        <v>2800</v>
      </c>
      <c r="BH20" s="11">
        <v>1</v>
      </c>
      <c r="BI20" s="35"/>
      <c r="BJ20" s="11">
        <v>4</v>
      </c>
    </row>
    <row r="21" spans="1:63" x14ac:dyDescent="0.2">
      <c r="A21" s="142"/>
      <c r="B21" s="3"/>
      <c r="C21" s="143"/>
      <c r="E21" s="142"/>
      <c r="F21" s="142"/>
      <c r="G21" s="142"/>
      <c r="H21" s="142"/>
      <c r="I21" s="142"/>
      <c r="J21" s="142"/>
      <c r="K21" s="142"/>
      <c r="L21" s="144"/>
      <c r="O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6"/>
      <c r="AZ21" s="35"/>
      <c r="BB21" s="5" t="s">
        <v>3035</v>
      </c>
      <c r="BC21" s="11">
        <v>1</v>
      </c>
      <c r="BD21" s="35" t="s">
        <v>9</v>
      </c>
      <c r="BE21" s="11">
        <v>2</v>
      </c>
      <c r="BG21" s="5" t="s">
        <v>5588</v>
      </c>
      <c r="BH21" s="11">
        <v>3</v>
      </c>
      <c r="BI21" s="35" t="s">
        <v>9</v>
      </c>
      <c r="BJ21" s="11">
        <v>2</v>
      </c>
    </row>
    <row r="22" spans="1:63" x14ac:dyDescent="0.2">
      <c r="A22" s="142"/>
      <c r="B22" s="3"/>
      <c r="C22" s="143"/>
      <c r="E22" s="142"/>
      <c r="F22" s="142"/>
      <c r="G22" s="142"/>
      <c r="H22" s="142"/>
      <c r="I22" s="142"/>
      <c r="J22" s="142"/>
      <c r="K22" s="142"/>
      <c r="L22" s="144"/>
      <c r="M22" s="55"/>
      <c r="O22" s="11"/>
      <c r="S22" s="45"/>
      <c r="T22" s="45"/>
      <c r="U22" s="45"/>
      <c r="V22" s="45"/>
      <c r="W22" s="45"/>
      <c r="X22" s="45"/>
      <c r="Y22" s="45"/>
      <c r="Z22" s="45"/>
      <c r="AA22" s="45"/>
      <c r="AB22" s="45"/>
      <c r="AD22" s="35"/>
      <c r="BB22" s="5" t="s">
        <v>5310</v>
      </c>
      <c r="BC22" s="11">
        <v>1</v>
      </c>
      <c r="BD22" s="35" t="s">
        <v>9</v>
      </c>
      <c r="BE22" s="11">
        <v>0</v>
      </c>
      <c r="BG22" s="5" t="s">
        <v>3093</v>
      </c>
      <c r="BH22" s="11">
        <v>0</v>
      </c>
      <c r="BI22" s="35" t="s">
        <v>9</v>
      </c>
      <c r="BJ22" s="11">
        <v>2</v>
      </c>
      <c r="BK22" s="5"/>
    </row>
    <row r="23" spans="1:63" x14ac:dyDescent="0.2">
      <c r="A23" s="142"/>
      <c r="B23" s="3"/>
      <c r="C23" s="143"/>
      <c r="E23" s="142"/>
      <c r="F23" s="142"/>
      <c r="G23" s="142"/>
      <c r="H23" s="142"/>
      <c r="I23" s="142"/>
      <c r="J23" s="142"/>
      <c r="K23" s="142"/>
      <c r="L23" s="144"/>
      <c r="O23" s="3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D23" s="35"/>
      <c r="BB23" s="55" t="s">
        <v>341</v>
      </c>
      <c r="BD23" s="36"/>
      <c r="BG23" s="55" t="s">
        <v>342</v>
      </c>
      <c r="BI23" s="35"/>
    </row>
    <row r="24" spans="1:63" x14ac:dyDescent="0.2">
      <c r="A24" s="142"/>
      <c r="B24" s="3"/>
      <c r="C24" s="143"/>
      <c r="E24" s="142"/>
      <c r="F24" s="142"/>
      <c r="G24" s="142"/>
      <c r="H24" s="142"/>
      <c r="I24" s="142"/>
      <c r="J24" s="142"/>
      <c r="K24" s="142"/>
      <c r="L24" s="144"/>
      <c r="O24" s="36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D24" s="36"/>
      <c r="BB24" s="5" t="s">
        <v>5589</v>
      </c>
      <c r="BC24" s="11">
        <v>5</v>
      </c>
      <c r="BD24" s="36" t="s">
        <v>9</v>
      </c>
      <c r="BE24" s="11">
        <v>3</v>
      </c>
      <c r="BG24" s="5" t="s">
        <v>5146</v>
      </c>
      <c r="BH24" s="11">
        <v>4</v>
      </c>
      <c r="BI24" s="36" t="s">
        <v>9</v>
      </c>
      <c r="BJ24" s="11">
        <v>0</v>
      </c>
      <c r="BK24" s="5"/>
    </row>
    <row r="25" spans="1:63" x14ac:dyDescent="0.2">
      <c r="A25" s="142"/>
      <c r="B25" s="3"/>
      <c r="C25" s="143"/>
      <c r="E25" s="142"/>
      <c r="F25" s="142"/>
      <c r="G25" s="142"/>
      <c r="H25" s="142"/>
      <c r="I25" s="142"/>
      <c r="J25" s="142"/>
      <c r="K25" s="142"/>
      <c r="L25" s="144"/>
      <c r="O25" s="36"/>
      <c r="AD25" s="36"/>
      <c r="BB25" s="5" t="s">
        <v>883</v>
      </c>
      <c r="BC25" s="11">
        <v>0</v>
      </c>
      <c r="BD25" s="36" t="s">
        <v>9</v>
      </c>
      <c r="BE25" s="11">
        <v>5</v>
      </c>
      <c r="BG25" s="5" t="s">
        <v>3620</v>
      </c>
      <c r="BH25" s="11">
        <v>5</v>
      </c>
      <c r="BI25" s="36" t="s">
        <v>9</v>
      </c>
      <c r="BJ25" s="11">
        <v>1</v>
      </c>
      <c r="BK25" s="5"/>
    </row>
    <row r="26" spans="1:63" x14ac:dyDescent="0.2">
      <c r="A26" s="142"/>
      <c r="B26" s="3"/>
      <c r="C26" s="143"/>
      <c r="E26" s="142"/>
      <c r="F26" s="142"/>
      <c r="G26" s="142"/>
      <c r="H26" s="142"/>
      <c r="I26" s="142"/>
      <c r="J26" s="142"/>
      <c r="K26" s="142"/>
      <c r="L26" s="144"/>
      <c r="O26" s="36"/>
      <c r="AD26" s="36"/>
      <c r="BB26" s="5" t="s">
        <v>5590</v>
      </c>
      <c r="BC26" s="11">
        <v>3</v>
      </c>
      <c r="BD26" s="35" t="s">
        <v>9</v>
      </c>
      <c r="BE26" s="11">
        <v>2</v>
      </c>
      <c r="BG26" s="5" t="s">
        <v>5591</v>
      </c>
      <c r="BH26" s="11">
        <v>3</v>
      </c>
      <c r="BI26" s="35" t="s">
        <v>9</v>
      </c>
      <c r="BJ26" s="11">
        <v>3</v>
      </c>
    </row>
    <row r="27" spans="1:63" x14ac:dyDescent="0.2">
      <c r="A27" s="142"/>
      <c r="B27" s="3"/>
      <c r="C27" s="143"/>
      <c r="E27" s="142"/>
      <c r="F27" s="142"/>
      <c r="G27" s="142"/>
      <c r="H27" s="142"/>
      <c r="I27" s="142"/>
      <c r="J27" s="142"/>
      <c r="K27" s="142"/>
      <c r="L27" s="144"/>
      <c r="O27" s="35"/>
      <c r="AD27" s="36"/>
      <c r="BB27" s="5" t="s">
        <v>5149</v>
      </c>
      <c r="BC27" s="11">
        <v>2</v>
      </c>
      <c r="BD27" s="35" t="s">
        <v>9</v>
      </c>
      <c r="BE27" s="11">
        <v>3</v>
      </c>
      <c r="BG27" s="5" t="s">
        <v>897</v>
      </c>
      <c r="BH27" s="11">
        <v>3</v>
      </c>
      <c r="BI27" s="35" t="s">
        <v>9</v>
      </c>
      <c r="BJ27" s="11">
        <v>0</v>
      </c>
    </row>
    <row r="28" spans="1:63" x14ac:dyDescent="0.25">
      <c r="A28" s="11"/>
      <c r="C28" s="14"/>
      <c r="D28" s="14"/>
      <c r="E28" s="14"/>
      <c r="F28" s="14"/>
      <c r="G28" s="14"/>
      <c r="H28" s="14"/>
      <c r="I28" s="14"/>
      <c r="J28" s="26"/>
      <c r="O28" s="35"/>
      <c r="AC28" s="5"/>
      <c r="AD28" s="35"/>
      <c r="AE28" s="5"/>
      <c r="BB28" s="5" t="s">
        <v>5592</v>
      </c>
      <c r="BC28" s="11">
        <v>3</v>
      </c>
      <c r="BD28" s="35" t="s">
        <v>9</v>
      </c>
      <c r="BE28" s="11">
        <v>3</v>
      </c>
      <c r="BG28" s="5" t="s">
        <v>5593</v>
      </c>
      <c r="BH28" s="11">
        <v>2</v>
      </c>
      <c r="BI28" s="35" t="s">
        <v>9</v>
      </c>
      <c r="BJ28" s="11">
        <v>2</v>
      </c>
      <c r="BK28" s="5"/>
    </row>
    <row r="29" spans="1:63" x14ac:dyDescent="0.25">
      <c r="A29" s="11"/>
      <c r="C29" s="14"/>
      <c r="D29" s="14"/>
      <c r="E29" s="14"/>
      <c r="F29" s="14"/>
      <c r="G29" s="14"/>
      <c r="H29" s="14"/>
      <c r="I29" s="14"/>
      <c r="J29" s="26"/>
      <c r="M29" s="55"/>
      <c r="O29" s="11"/>
      <c r="S29" s="45"/>
      <c r="T29" s="45"/>
      <c r="U29" s="45"/>
      <c r="V29" s="45"/>
      <c r="W29" s="45"/>
      <c r="X29" s="45"/>
      <c r="Y29" s="45"/>
      <c r="Z29" s="45"/>
      <c r="AA29" s="45"/>
      <c r="AB29" s="45"/>
      <c r="AD29" s="35"/>
      <c r="BB29" s="5" t="s">
        <v>3593</v>
      </c>
      <c r="BC29" s="11">
        <v>8</v>
      </c>
      <c r="BD29" s="35" t="s">
        <v>9</v>
      </c>
      <c r="BE29" s="11">
        <v>0</v>
      </c>
      <c r="BG29" s="5" t="s">
        <v>5594</v>
      </c>
      <c r="BH29" s="11">
        <v>3</v>
      </c>
      <c r="BI29" s="35" t="s">
        <v>9</v>
      </c>
      <c r="BJ29" s="11">
        <v>0</v>
      </c>
    </row>
    <row r="30" spans="1:63" x14ac:dyDescent="0.25">
      <c r="A30" s="11"/>
      <c r="C30" s="14"/>
      <c r="D30" s="14"/>
      <c r="E30" s="14"/>
      <c r="F30" s="14"/>
      <c r="G30" s="14"/>
      <c r="H30" s="14"/>
      <c r="I30" s="14"/>
      <c r="J30" s="26"/>
      <c r="O30" s="3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D30" s="35"/>
      <c r="BB30" s="55" t="s">
        <v>353</v>
      </c>
      <c r="BD30" s="36"/>
      <c r="BG30" s="55" t="s">
        <v>354</v>
      </c>
      <c r="BI30" s="35"/>
      <c r="BK30" s="5"/>
    </row>
    <row r="31" spans="1:63" x14ac:dyDescent="0.25">
      <c r="A31" s="11"/>
      <c r="C31" s="14"/>
      <c r="D31" s="14"/>
      <c r="E31" s="14"/>
      <c r="F31" s="14"/>
      <c r="G31" s="14"/>
      <c r="H31" s="14"/>
      <c r="I31" s="14"/>
      <c r="J31" s="26"/>
      <c r="O31" s="35"/>
      <c r="AD31" s="35"/>
      <c r="BB31" s="5" t="s">
        <v>1436</v>
      </c>
      <c r="BC31" s="11">
        <v>3</v>
      </c>
      <c r="BD31" s="36" t="s">
        <v>9</v>
      </c>
      <c r="BE31" s="11">
        <v>1</v>
      </c>
      <c r="BG31" s="5" t="s">
        <v>5192</v>
      </c>
      <c r="BH31" s="11">
        <v>1</v>
      </c>
      <c r="BI31" s="36" t="s">
        <v>9</v>
      </c>
      <c r="BJ31" s="11">
        <v>3</v>
      </c>
      <c r="BK31" s="5"/>
    </row>
    <row r="32" spans="1:63" x14ac:dyDescent="0.25">
      <c r="A32" s="11"/>
      <c r="C32" s="14"/>
      <c r="D32" s="14"/>
      <c r="E32" s="14"/>
      <c r="F32" s="14"/>
      <c r="G32" s="14"/>
      <c r="H32" s="14"/>
      <c r="I32" s="14"/>
      <c r="J32" s="26"/>
      <c r="O32" s="35"/>
      <c r="AD32" s="35"/>
      <c r="BB32" s="5" t="s">
        <v>5595</v>
      </c>
      <c r="BC32" s="11">
        <v>0</v>
      </c>
      <c r="BD32" s="36" t="s">
        <v>9</v>
      </c>
      <c r="BE32" s="11">
        <v>2</v>
      </c>
      <c r="BG32" s="5" t="s">
        <v>5596</v>
      </c>
      <c r="BH32" s="11">
        <v>1</v>
      </c>
      <c r="BI32" s="36" t="s">
        <v>9</v>
      </c>
      <c r="BJ32" s="11">
        <v>2</v>
      </c>
      <c r="BK32" s="5"/>
    </row>
    <row r="33" spans="1:63" x14ac:dyDescent="0.25">
      <c r="A33" s="56"/>
      <c r="C33" s="14"/>
      <c r="D33" s="14"/>
      <c r="E33" s="14"/>
      <c r="F33" s="14"/>
      <c r="G33" s="14"/>
      <c r="H33" s="14"/>
      <c r="I33" s="14"/>
      <c r="O33" s="36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D33" s="36"/>
      <c r="BB33" s="5" t="s">
        <v>5597</v>
      </c>
      <c r="BC33" s="11">
        <v>6</v>
      </c>
      <c r="BD33" s="36" t="s">
        <v>9</v>
      </c>
      <c r="BE33" s="11">
        <v>0</v>
      </c>
      <c r="BG33" s="5" t="s">
        <v>5598</v>
      </c>
      <c r="BH33" s="11">
        <v>0</v>
      </c>
      <c r="BI33" s="36" t="s">
        <v>9</v>
      </c>
      <c r="BJ33" s="11">
        <v>6</v>
      </c>
      <c r="BK33" s="5"/>
    </row>
    <row r="34" spans="1:63" x14ac:dyDescent="0.25">
      <c r="O34" s="36"/>
      <c r="AD34" s="35"/>
      <c r="BB34" s="5" t="s">
        <v>5194</v>
      </c>
      <c r="BC34" s="11">
        <v>1</v>
      </c>
      <c r="BD34" s="35" t="s">
        <v>9</v>
      </c>
      <c r="BE34" s="11">
        <v>2</v>
      </c>
      <c r="BG34" s="5" t="s">
        <v>5599</v>
      </c>
      <c r="BH34" s="11">
        <v>0</v>
      </c>
      <c r="BI34" s="35" t="s">
        <v>9</v>
      </c>
      <c r="BJ34" s="11">
        <v>2</v>
      </c>
    </row>
    <row r="35" spans="1:63" x14ac:dyDescent="0.25">
      <c r="O35" s="35"/>
      <c r="AC35" s="5"/>
      <c r="AD35" s="36"/>
      <c r="BB35" s="5" t="s">
        <v>2796</v>
      </c>
      <c r="BC35" s="11">
        <v>1</v>
      </c>
      <c r="BD35" s="35" t="s">
        <v>9</v>
      </c>
      <c r="BE35" s="11">
        <v>3</v>
      </c>
      <c r="BG35" s="5" t="s">
        <v>1377</v>
      </c>
      <c r="BH35" s="11">
        <v>2</v>
      </c>
      <c r="BI35" s="35" t="s">
        <v>9</v>
      </c>
      <c r="BJ35" s="11">
        <v>1</v>
      </c>
    </row>
    <row r="36" spans="1:63" x14ac:dyDescent="0.25">
      <c r="S36" s="45"/>
      <c r="T36" s="45"/>
      <c r="U36" s="45"/>
      <c r="V36" s="45"/>
      <c r="W36" s="45"/>
      <c r="X36" s="45"/>
      <c r="Y36" s="45"/>
      <c r="Z36" s="45"/>
      <c r="AA36" s="45"/>
      <c r="AB36" s="45"/>
      <c r="AD36" s="35"/>
      <c r="BB36" s="5" t="s">
        <v>5600</v>
      </c>
      <c r="BC36" s="11">
        <v>1</v>
      </c>
      <c r="BD36" s="35" t="s">
        <v>9</v>
      </c>
      <c r="BE36" s="11">
        <v>5</v>
      </c>
      <c r="BG36" s="5" t="s">
        <v>2813</v>
      </c>
      <c r="BH36" s="11">
        <v>5</v>
      </c>
      <c r="BI36" s="35" t="s">
        <v>9</v>
      </c>
      <c r="BJ36" s="11">
        <v>4</v>
      </c>
      <c r="BK36" s="5"/>
    </row>
    <row r="37" spans="1:63" x14ac:dyDescent="0.25"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D37" s="35"/>
      <c r="BB37" s="55" t="s">
        <v>363</v>
      </c>
      <c r="BD37" s="36"/>
      <c r="BG37" s="55" t="s">
        <v>364</v>
      </c>
      <c r="BI37" s="35"/>
    </row>
    <row r="38" spans="1:63" x14ac:dyDescent="0.25">
      <c r="AD38" s="35"/>
      <c r="BB38" s="5" t="s">
        <v>5601</v>
      </c>
      <c r="BC38" s="11">
        <v>2</v>
      </c>
      <c r="BD38" s="36" t="s">
        <v>9</v>
      </c>
      <c r="BE38" s="11">
        <v>3</v>
      </c>
      <c r="BG38" s="5" t="s">
        <v>5602</v>
      </c>
      <c r="BH38" s="11">
        <v>2</v>
      </c>
      <c r="BI38" s="35" t="s">
        <v>9</v>
      </c>
      <c r="BJ38" s="11">
        <v>0</v>
      </c>
    </row>
    <row r="39" spans="1:63" x14ac:dyDescent="0.25">
      <c r="AD39" s="35"/>
      <c r="BB39" s="5" t="s">
        <v>182</v>
      </c>
      <c r="BC39" s="11">
        <v>2</v>
      </c>
      <c r="BD39" s="36" t="s">
        <v>9</v>
      </c>
      <c r="BE39" s="11">
        <v>2</v>
      </c>
      <c r="BG39" s="5" t="s">
        <v>5603</v>
      </c>
      <c r="BH39" s="11">
        <v>1</v>
      </c>
      <c r="BI39" s="35" t="s">
        <v>9</v>
      </c>
      <c r="BJ39" s="11">
        <v>0</v>
      </c>
    </row>
    <row r="40" spans="1:63" x14ac:dyDescent="0.25"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D40" s="36"/>
      <c r="BB40" s="5" t="s">
        <v>5604</v>
      </c>
      <c r="BC40" s="11">
        <v>1</v>
      </c>
      <c r="BD40" s="35" t="s">
        <v>9</v>
      </c>
      <c r="BE40" s="11">
        <v>4</v>
      </c>
      <c r="BG40" s="5" t="s">
        <v>211</v>
      </c>
      <c r="BH40" s="11">
        <v>5</v>
      </c>
      <c r="BI40" s="35" t="s">
        <v>9</v>
      </c>
      <c r="BJ40" s="11">
        <v>2</v>
      </c>
    </row>
    <row r="41" spans="1:63" x14ac:dyDescent="0.25"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D41" s="36"/>
      <c r="BB41" s="5" t="s">
        <v>5605</v>
      </c>
      <c r="BC41" s="11">
        <v>7</v>
      </c>
      <c r="BD41" s="35" t="s">
        <v>9</v>
      </c>
      <c r="BE41" s="11">
        <v>3</v>
      </c>
      <c r="BG41" s="5" t="s">
        <v>5606</v>
      </c>
      <c r="BH41" s="11">
        <v>3</v>
      </c>
      <c r="BI41" s="35" t="s">
        <v>9</v>
      </c>
      <c r="BJ41" s="11">
        <v>0</v>
      </c>
    </row>
    <row r="42" spans="1:63" x14ac:dyDescent="0.25">
      <c r="AC42" s="5"/>
      <c r="AD42" s="36"/>
      <c r="BB42" s="5" t="s">
        <v>5607</v>
      </c>
      <c r="BC42" s="11">
        <v>1</v>
      </c>
      <c r="BD42" s="35" t="s">
        <v>9</v>
      </c>
      <c r="BE42" s="11">
        <v>3</v>
      </c>
      <c r="BG42" s="5" t="s">
        <v>5608</v>
      </c>
      <c r="BH42" s="11">
        <v>0</v>
      </c>
      <c r="BI42" s="35" t="s">
        <v>9</v>
      </c>
      <c r="BJ42" s="11">
        <v>4</v>
      </c>
    </row>
    <row r="43" spans="1:63" x14ac:dyDescent="0.25">
      <c r="S43" s="45"/>
      <c r="T43" s="45"/>
      <c r="U43" s="45"/>
      <c r="V43" s="45"/>
      <c r="W43" s="45"/>
      <c r="X43" s="45"/>
      <c r="Y43" s="45"/>
      <c r="Z43" s="45"/>
      <c r="AA43" s="45"/>
      <c r="AB43" s="45"/>
      <c r="AD43" s="36"/>
      <c r="BB43" s="5" t="s">
        <v>5609</v>
      </c>
      <c r="BC43" s="11">
        <v>1</v>
      </c>
      <c r="BD43" s="35" t="s">
        <v>9</v>
      </c>
      <c r="BE43" s="11">
        <v>1</v>
      </c>
      <c r="BG43" s="5" t="s">
        <v>5610</v>
      </c>
      <c r="BH43" s="11">
        <v>4</v>
      </c>
      <c r="BI43" s="35" t="s">
        <v>9</v>
      </c>
      <c r="BJ43" s="11">
        <v>2</v>
      </c>
    </row>
    <row r="44" spans="1:63" x14ac:dyDescent="0.25"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D44" s="35"/>
      <c r="BB44" s="55" t="s">
        <v>371</v>
      </c>
      <c r="BD44" s="36"/>
      <c r="BG44" s="55" t="s">
        <v>372</v>
      </c>
      <c r="BI44" s="36"/>
      <c r="BK44" s="5"/>
    </row>
    <row r="45" spans="1:63" x14ac:dyDescent="0.25">
      <c r="AD45" s="35"/>
      <c r="BB45" s="5" t="s">
        <v>688</v>
      </c>
      <c r="BC45" s="11">
        <v>2</v>
      </c>
      <c r="BD45" s="36" t="s">
        <v>9</v>
      </c>
      <c r="BE45" s="11">
        <v>2</v>
      </c>
      <c r="BG45" s="5" t="s">
        <v>5611</v>
      </c>
      <c r="BH45" s="11">
        <v>5</v>
      </c>
      <c r="BI45" s="35" t="s">
        <v>9</v>
      </c>
      <c r="BJ45" s="11">
        <v>2</v>
      </c>
      <c r="BK45" s="5"/>
    </row>
    <row r="46" spans="1:63" x14ac:dyDescent="0.25">
      <c r="AD46" s="35"/>
      <c r="BB46" s="5" t="s">
        <v>5273</v>
      </c>
      <c r="BC46" s="11">
        <v>2</v>
      </c>
      <c r="BD46" s="36" t="s">
        <v>9</v>
      </c>
      <c r="BE46" s="11">
        <v>0</v>
      </c>
      <c r="BG46" s="5" t="s">
        <v>5612</v>
      </c>
      <c r="BH46" s="11">
        <v>3</v>
      </c>
      <c r="BI46" s="35" t="s">
        <v>9</v>
      </c>
      <c r="BJ46" s="11">
        <v>1</v>
      </c>
      <c r="BK46" s="5"/>
    </row>
    <row r="47" spans="1:63" x14ac:dyDescent="0.25">
      <c r="AD47" s="35"/>
      <c r="BB47" s="5" t="s">
        <v>5613</v>
      </c>
      <c r="BC47" s="11">
        <v>1</v>
      </c>
      <c r="BD47" s="35" t="s">
        <v>9</v>
      </c>
      <c r="BE47" s="11">
        <v>4</v>
      </c>
      <c r="BG47" s="5" t="s">
        <v>5272</v>
      </c>
      <c r="BH47" s="11">
        <v>2</v>
      </c>
      <c r="BI47" s="35" t="s">
        <v>9</v>
      </c>
      <c r="BJ47" s="11">
        <v>0</v>
      </c>
    </row>
    <row r="48" spans="1:63" x14ac:dyDescent="0.25"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"/>
      <c r="AD48" s="36"/>
      <c r="BB48" s="5" t="s">
        <v>5614</v>
      </c>
      <c r="BC48" s="11">
        <v>1</v>
      </c>
      <c r="BD48" s="35" t="s">
        <v>9</v>
      </c>
      <c r="BE48" s="11">
        <v>1</v>
      </c>
      <c r="BG48" s="5" t="s">
        <v>658</v>
      </c>
      <c r="BH48" s="11">
        <v>2</v>
      </c>
      <c r="BI48" s="35" t="s">
        <v>9</v>
      </c>
      <c r="BJ48" s="11">
        <v>3</v>
      </c>
    </row>
    <row r="49" spans="14:63" x14ac:dyDescent="0.25"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"/>
      <c r="AD49" s="36"/>
      <c r="BB49" s="5" t="s">
        <v>5615</v>
      </c>
      <c r="BC49" s="11">
        <v>1</v>
      </c>
      <c r="BD49" s="35" t="s">
        <v>9</v>
      </c>
      <c r="BE49" s="11">
        <v>2</v>
      </c>
      <c r="BG49" s="5" t="s">
        <v>5616</v>
      </c>
      <c r="BH49" s="11">
        <v>4</v>
      </c>
      <c r="BI49" s="35" t="s">
        <v>9</v>
      </c>
      <c r="BJ49" s="11">
        <v>2</v>
      </c>
    </row>
    <row r="50" spans="14:63" x14ac:dyDescent="0.25">
      <c r="O50" s="36"/>
      <c r="S50" s="45"/>
      <c r="T50" s="45"/>
      <c r="U50" s="45"/>
      <c r="V50" s="45"/>
      <c r="W50" s="45"/>
      <c r="X50" s="45"/>
      <c r="Y50" s="45"/>
      <c r="Z50" s="45"/>
      <c r="AA50" s="45"/>
      <c r="AB50" s="45"/>
      <c r="AD50" s="36"/>
      <c r="BB50" s="5" t="s">
        <v>5617</v>
      </c>
      <c r="BC50" s="11">
        <v>1</v>
      </c>
      <c r="BD50" s="35" t="s">
        <v>9</v>
      </c>
      <c r="BE50" s="11">
        <v>6</v>
      </c>
      <c r="BG50" s="5" t="s">
        <v>5618</v>
      </c>
      <c r="BH50" s="11">
        <v>2</v>
      </c>
      <c r="BI50" s="35" t="s">
        <v>9</v>
      </c>
      <c r="BJ50" s="11">
        <v>1</v>
      </c>
    </row>
    <row r="51" spans="14:63" x14ac:dyDescent="0.25">
      <c r="O51" s="36"/>
      <c r="P51" s="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D51" s="36"/>
      <c r="BB51" s="55" t="s">
        <v>381</v>
      </c>
      <c r="BD51" s="36"/>
      <c r="BG51" s="55" t="s">
        <v>382</v>
      </c>
      <c r="BI51" s="36"/>
    </row>
    <row r="52" spans="14:63" x14ac:dyDescent="0.25">
      <c r="O52" s="35"/>
      <c r="AD52" s="35"/>
      <c r="BB52" s="5" t="s">
        <v>2808</v>
      </c>
      <c r="BC52" s="11">
        <v>2</v>
      </c>
      <c r="BD52" s="36" t="s">
        <v>9</v>
      </c>
      <c r="BE52" s="11">
        <v>2</v>
      </c>
      <c r="BG52" s="5" t="s">
        <v>5619</v>
      </c>
      <c r="BH52" s="11">
        <v>3</v>
      </c>
      <c r="BI52" s="36" t="s">
        <v>9</v>
      </c>
      <c r="BJ52" s="11">
        <v>1</v>
      </c>
    </row>
    <row r="53" spans="14:63" x14ac:dyDescent="0.25">
      <c r="N53" s="5"/>
      <c r="O53" s="35"/>
      <c r="AD53" s="35"/>
      <c r="BB53" s="5" t="s">
        <v>5620</v>
      </c>
      <c r="BC53" s="11">
        <v>2</v>
      </c>
      <c r="BD53" s="36" t="s">
        <v>9</v>
      </c>
      <c r="BE53" s="11">
        <v>4</v>
      </c>
      <c r="BG53" s="5" t="s">
        <v>5621</v>
      </c>
      <c r="BH53" s="11">
        <v>1</v>
      </c>
      <c r="BI53" s="35" t="s">
        <v>9</v>
      </c>
      <c r="BJ53" s="11">
        <v>1</v>
      </c>
    </row>
    <row r="54" spans="14:63" x14ac:dyDescent="0.25">
      <c r="O54" s="35"/>
      <c r="AD54" s="35"/>
      <c r="BB54" s="5" t="s">
        <v>5622</v>
      </c>
      <c r="BC54" s="11">
        <v>0</v>
      </c>
      <c r="BD54" s="35" t="s">
        <v>9</v>
      </c>
      <c r="BE54" s="11">
        <v>0</v>
      </c>
      <c r="BG54" s="5" t="s">
        <v>5623</v>
      </c>
      <c r="BH54" s="11">
        <v>3</v>
      </c>
      <c r="BI54" s="35" t="s">
        <v>9</v>
      </c>
      <c r="BJ54" s="11">
        <v>1</v>
      </c>
    </row>
    <row r="55" spans="14:63" x14ac:dyDescent="0.25">
      <c r="O55" s="35"/>
      <c r="AC55" s="5"/>
      <c r="AD55" s="35"/>
      <c r="BB55" s="5" t="s">
        <v>5624</v>
      </c>
      <c r="BC55" s="11">
        <v>1</v>
      </c>
      <c r="BD55" s="35" t="s">
        <v>9</v>
      </c>
      <c r="BE55" s="11">
        <v>1</v>
      </c>
      <c r="BG55" s="5" t="s">
        <v>5243</v>
      </c>
      <c r="BH55" s="11">
        <v>4</v>
      </c>
      <c r="BI55" s="35" t="s">
        <v>9</v>
      </c>
      <c r="BJ55" s="11">
        <v>0</v>
      </c>
    </row>
    <row r="56" spans="14:63" x14ac:dyDescent="0.25">
      <c r="O56" s="36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D56" s="36"/>
      <c r="BB56" s="5" t="s">
        <v>5242</v>
      </c>
      <c r="BC56" s="11">
        <v>1</v>
      </c>
      <c r="BD56" s="35" t="s">
        <v>9</v>
      </c>
      <c r="BE56" s="11">
        <v>7</v>
      </c>
      <c r="BG56" s="5" t="s">
        <v>2799</v>
      </c>
      <c r="BH56" s="11">
        <v>1</v>
      </c>
      <c r="BI56" s="35" t="s">
        <v>9</v>
      </c>
      <c r="BJ56" s="11">
        <v>2</v>
      </c>
    </row>
    <row r="57" spans="14:63" x14ac:dyDescent="0.25">
      <c r="O57" s="36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D57" s="36"/>
      <c r="BB57" s="5" t="s">
        <v>5625</v>
      </c>
      <c r="BC57" s="11">
        <v>3</v>
      </c>
      <c r="BD57" s="35" t="s">
        <v>9</v>
      </c>
      <c r="BE57" s="11">
        <v>0</v>
      </c>
      <c r="BG57" s="5" t="s">
        <v>5626</v>
      </c>
      <c r="BH57" s="11">
        <v>3</v>
      </c>
      <c r="BI57" s="35" t="s">
        <v>9</v>
      </c>
      <c r="BJ57" s="11">
        <v>2</v>
      </c>
    </row>
    <row r="58" spans="14:63" x14ac:dyDescent="0.25">
      <c r="O58" s="36"/>
      <c r="P58" s="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D58" s="36"/>
      <c r="BB58" s="55" t="s">
        <v>393</v>
      </c>
      <c r="BD58" s="36"/>
      <c r="BG58" s="55" t="s">
        <v>394</v>
      </c>
      <c r="BI58" s="36"/>
    </row>
    <row r="59" spans="14:63" x14ac:dyDescent="0.25">
      <c r="O59" s="36"/>
      <c r="AD59" s="36"/>
      <c r="BB59" s="5" t="s">
        <v>1989</v>
      </c>
      <c r="BC59" s="11">
        <v>2</v>
      </c>
      <c r="BD59" s="36" t="s">
        <v>9</v>
      </c>
      <c r="BE59" s="11">
        <v>1</v>
      </c>
      <c r="BG59" s="5" t="s">
        <v>5627</v>
      </c>
      <c r="BH59" s="11">
        <v>1</v>
      </c>
      <c r="BI59" s="36" t="s">
        <v>9</v>
      </c>
      <c r="BJ59" s="11">
        <v>1</v>
      </c>
      <c r="BK59" s="5"/>
    </row>
    <row r="60" spans="14:63" x14ac:dyDescent="0.25">
      <c r="O60" s="35"/>
      <c r="AD60" s="35"/>
      <c r="BB60" s="5" t="s">
        <v>5628</v>
      </c>
      <c r="BC60" s="11">
        <v>1</v>
      </c>
      <c r="BD60" s="36" t="s">
        <v>9</v>
      </c>
      <c r="BE60" s="11">
        <v>2</v>
      </c>
      <c r="BG60" s="5" t="s">
        <v>1881</v>
      </c>
      <c r="BH60" s="11">
        <v>4</v>
      </c>
      <c r="BI60" s="36" t="s">
        <v>9</v>
      </c>
      <c r="BJ60" s="11">
        <v>2</v>
      </c>
    </row>
    <row r="61" spans="14:63" x14ac:dyDescent="0.25">
      <c r="N61" s="5"/>
      <c r="O61" s="35"/>
      <c r="AD61" s="35"/>
      <c r="BB61" s="5" t="s">
        <v>5629</v>
      </c>
      <c r="BC61" s="11">
        <v>3</v>
      </c>
      <c r="BD61" s="35" t="s">
        <v>9</v>
      </c>
      <c r="BE61" s="11">
        <v>1</v>
      </c>
      <c r="BG61" s="5" t="s">
        <v>5630</v>
      </c>
      <c r="BH61" s="11">
        <v>3</v>
      </c>
      <c r="BI61" s="35" t="s">
        <v>9</v>
      </c>
      <c r="BJ61" s="11">
        <v>0</v>
      </c>
    </row>
    <row r="62" spans="14:63" x14ac:dyDescent="0.25">
      <c r="O62" s="35"/>
      <c r="AC62" s="5"/>
      <c r="AD62" s="35"/>
      <c r="BB62" s="5" t="s">
        <v>2601</v>
      </c>
      <c r="BC62" s="11">
        <v>5</v>
      </c>
      <c r="BD62" s="35" t="s">
        <v>9</v>
      </c>
      <c r="BE62" s="11">
        <v>2</v>
      </c>
      <c r="BG62" s="5" t="s">
        <v>5631</v>
      </c>
      <c r="BH62" s="11">
        <v>2</v>
      </c>
      <c r="BI62" s="35" t="s">
        <v>9</v>
      </c>
      <c r="BJ62" s="11">
        <v>0</v>
      </c>
    </row>
    <row r="63" spans="14:63" x14ac:dyDescent="0.25">
      <c r="O63" s="35"/>
      <c r="AC63" s="5"/>
      <c r="AD63" s="35"/>
      <c r="BB63" s="5" t="s">
        <v>5632</v>
      </c>
      <c r="BC63" s="11">
        <v>1</v>
      </c>
      <c r="BD63" s="35" t="s">
        <v>9</v>
      </c>
      <c r="BE63" s="11">
        <v>4</v>
      </c>
      <c r="BG63" s="5" t="s">
        <v>2097</v>
      </c>
      <c r="BH63" s="11">
        <v>4</v>
      </c>
      <c r="BI63" s="35" t="s">
        <v>9</v>
      </c>
      <c r="BJ63" s="11">
        <v>3</v>
      </c>
    </row>
    <row r="64" spans="14:63" x14ac:dyDescent="0.25">
      <c r="O64" s="3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D64" s="35"/>
      <c r="BB64" s="5" t="s">
        <v>3121</v>
      </c>
      <c r="BC64" s="11">
        <v>4</v>
      </c>
      <c r="BD64" s="35" t="s">
        <v>9</v>
      </c>
      <c r="BE64" s="11">
        <v>0</v>
      </c>
      <c r="BG64" s="5" t="s">
        <v>3186</v>
      </c>
      <c r="BH64" s="11">
        <v>1</v>
      </c>
      <c r="BI64" s="35" t="s">
        <v>9</v>
      </c>
      <c r="BJ64" s="11">
        <v>3</v>
      </c>
    </row>
    <row r="65" spans="14:63" x14ac:dyDescent="0.25">
      <c r="O65" s="36"/>
      <c r="P65" s="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D65" s="36"/>
      <c r="BB65" s="55" t="s">
        <v>403</v>
      </c>
      <c r="BD65" s="36"/>
      <c r="BG65" s="55" t="s">
        <v>404</v>
      </c>
    </row>
    <row r="66" spans="14:63" x14ac:dyDescent="0.25">
      <c r="O66" s="36"/>
      <c r="AD66" s="36"/>
      <c r="BB66" s="5" t="s">
        <v>5633</v>
      </c>
      <c r="BC66" s="11">
        <v>3</v>
      </c>
      <c r="BD66" s="36" t="s">
        <v>9</v>
      </c>
      <c r="BE66" s="11">
        <v>1</v>
      </c>
      <c r="BG66" s="5" t="s">
        <v>5634</v>
      </c>
      <c r="BH66" s="11">
        <v>3</v>
      </c>
      <c r="BI66" s="35" t="s">
        <v>9</v>
      </c>
      <c r="BJ66" s="11">
        <v>1</v>
      </c>
    </row>
    <row r="67" spans="14:63" x14ac:dyDescent="0.25">
      <c r="O67" s="36"/>
      <c r="AD67" s="36"/>
      <c r="BB67" s="5" t="s">
        <v>5299</v>
      </c>
      <c r="BC67" s="11">
        <v>2</v>
      </c>
      <c r="BD67" s="36" t="s">
        <v>9</v>
      </c>
      <c r="BE67" s="11">
        <v>4</v>
      </c>
      <c r="BG67" s="5" t="s">
        <v>5635</v>
      </c>
      <c r="BH67" s="11">
        <v>1</v>
      </c>
      <c r="BI67" s="36" t="s">
        <v>9</v>
      </c>
      <c r="BJ67" s="11">
        <v>1</v>
      </c>
    </row>
    <row r="68" spans="14:63" x14ac:dyDescent="0.25">
      <c r="O68" s="36"/>
      <c r="AD68" s="36"/>
      <c r="BB68" s="5" t="s">
        <v>5147</v>
      </c>
      <c r="BC68" s="11">
        <v>1</v>
      </c>
      <c r="BD68" s="36" t="s">
        <v>9</v>
      </c>
      <c r="BE68" s="11">
        <v>0</v>
      </c>
      <c r="BG68" s="5" t="s">
        <v>5152</v>
      </c>
      <c r="BH68" s="11">
        <v>5</v>
      </c>
      <c r="BI68" s="36" t="s">
        <v>9</v>
      </c>
      <c r="BJ68" s="11">
        <v>0</v>
      </c>
    </row>
    <row r="69" spans="14:63" x14ac:dyDescent="0.25">
      <c r="O69" s="35"/>
      <c r="AD69" s="35"/>
      <c r="BB69" s="5" t="s">
        <v>5636</v>
      </c>
      <c r="BC69" s="11">
        <v>2</v>
      </c>
      <c r="BD69" s="35" t="s">
        <v>9</v>
      </c>
      <c r="BE69" s="11">
        <v>5</v>
      </c>
      <c r="BG69" s="5" t="s">
        <v>5637</v>
      </c>
      <c r="BH69" s="11">
        <v>4</v>
      </c>
      <c r="BI69" s="36" t="s">
        <v>9</v>
      </c>
      <c r="BJ69" s="11">
        <v>2</v>
      </c>
      <c r="BK69" s="5"/>
    </row>
    <row r="70" spans="14:63" x14ac:dyDescent="0.25">
      <c r="N70" s="5"/>
      <c r="O70" s="35"/>
      <c r="AC70" s="5"/>
      <c r="AD70" s="35"/>
      <c r="BB70" s="5" t="s">
        <v>5638</v>
      </c>
      <c r="BC70" s="11">
        <v>5</v>
      </c>
      <c r="BD70" s="35" t="s">
        <v>9</v>
      </c>
      <c r="BE70" s="11">
        <v>2</v>
      </c>
      <c r="BG70" s="5" t="s">
        <v>5639</v>
      </c>
      <c r="BH70" s="11">
        <v>5</v>
      </c>
      <c r="BI70" s="35" t="s">
        <v>9</v>
      </c>
      <c r="BJ70" s="11">
        <v>4</v>
      </c>
      <c r="BK70" s="5"/>
    </row>
    <row r="71" spans="14:63" x14ac:dyDescent="0.25">
      <c r="O71" s="3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D71" s="35"/>
      <c r="BB71" s="5" t="s">
        <v>5640</v>
      </c>
      <c r="BC71" s="11">
        <v>6</v>
      </c>
      <c r="BD71" s="35" t="s">
        <v>9</v>
      </c>
      <c r="BE71" s="11">
        <v>0</v>
      </c>
      <c r="BG71" s="5" t="s">
        <v>5301</v>
      </c>
      <c r="BH71" s="11">
        <v>3</v>
      </c>
      <c r="BI71" s="35" t="s">
        <v>9</v>
      </c>
      <c r="BJ71" s="11">
        <v>2</v>
      </c>
      <c r="BK71" s="5"/>
    </row>
    <row r="72" spans="14:63" x14ac:dyDescent="0.25">
      <c r="O72" s="3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D72" s="35"/>
      <c r="BB72" s="55" t="s">
        <v>411</v>
      </c>
      <c r="BD72" s="36"/>
      <c r="BG72" s="55" t="s">
        <v>2674</v>
      </c>
    </row>
    <row r="73" spans="14:63" x14ac:dyDescent="0.25">
      <c r="O73" s="36"/>
      <c r="P73" s="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D73" s="36"/>
      <c r="BB73" s="5" t="s">
        <v>5641</v>
      </c>
      <c r="BC73" s="11">
        <v>1</v>
      </c>
      <c r="BD73" s="36" t="s">
        <v>9</v>
      </c>
      <c r="BE73" s="11">
        <v>3</v>
      </c>
      <c r="BG73" s="5" t="s">
        <v>487</v>
      </c>
      <c r="BH73" s="11">
        <v>4</v>
      </c>
      <c r="BI73" s="35" t="s">
        <v>9</v>
      </c>
      <c r="BJ73" s="11">
        <v>2</v>
      </c>
    </row>
    <row r="74" spans="14:63" x14ac:dyDescent="0.25">
      <c r="O74" s="36"/>
      <c r="P74" s="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D74" s="36"/>
      <c r="BB74" s="5" t="s">
        <v>5642</v>
      </c>
      <c r="BC74" s="11">
        <v>5</v>
      </c>
      <c r="BD74" s="36" t="s">
        <v>9</v>
      </c>
      <c r="BE74" s="11">
        <v>2</v>
      </c>
      <c r="BG74" s="5" t="s">
        <v>5643</v>
      </c>
      <c r="BH74" s="11">
        <v>2</v>
      </c>
      <c r="BI74" s="35" t="s">
        <v>9</v>
      </c>
      <c r="BJ74" s="11">
        <v>1</v>
      </c>
    </row>
    <row r="75" spans="14:63" x14ac:dyDescent="0.25">
      <c r="O75" s="36"/>
      <c r="AD75" s="36"/>
      <c r="BB75" s="5" t="s">
        <v>5644</v>
      </c>
      <c r="BC75" s="11">
        <v>3</v>
      </c>
      <c r="BD75" s="36" t="s">
        <v>9</v>
      </c>
      <c r="BE75" s="11">
        <v>2</v>
      </c>
      <c r="BG75" s="5" t="s">
        <v>5645</v>
      </c>
      <c r="BH75" s="11">
        <v>7</v>
      </c>
      <c r="BI75" s="35" t="s">
        <v>9</v>
      </c>
      <c r="BJ75" s="11">
        <v>2</v>
      </c>
    </row>
    <row r="76" spans="14:63" x14ac:dyDescent="0.25">
      <c r="O76" s="36"/>
      <c r="AD76" s="36"/>
      <c r="BB76" s="5" t="s">
        <v>5646</v>
      </c>
      <c r="BC76" s="11">
        <v>0</v>
      </c>
      <c r="BD76" s="35" t="s">
        <v>9</v>
      </c>
      <c r="BE76" s="11">
        <v>1</v>
      </c>
      <c r="BG76" s="5" t="s">
        <v>5647</v>
      </c>
      <c r="BH76" s="11">
        <v>2</v>
      </c>
      <c r="BI76" s="36" t="s">
        <v>9</v>
      </c>
      <c r="BJ76" s="11">
        <v>3</v>
      </c>
    </row>
    <row r="77" spans="14:63" x14ac:dyDescent="0.25">
      <c r="O77" s="35"/>
      <c r="AC77" s="5"/>
      <c r="AD77" s="35"/>
      <c r="BB77" s="5" t="s">
        <v>469</v>
      </c>
      <c r="BC77" s="11">
        <v>4</v>
      </c>
      <c r="BD77" s="35" t="s">
        <v>9</v>
      </c>
      <c r="BE77" s="11">
        <v>0</v>
      </c>
      <c r="BG77" s="5" t="s">
        <v>5648</v>
      </c>
      <c r="BH77" s="11">
        <v>1</v>
      </c>
      <c r="BI77" s="36" t="s">
        <v>9</v>
      </c>
      <c r="BJ77" s="11">
        <v>1</v>
      </c>
    </row>
    <row r="78" spans="14:63" x14ac:dyDescent="0.25">
      <c r="N78" s="5"/>
      <c r="O78" s="3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D78" s="35"/>
      <c r="BB78" s="5" t="s">
        <v>5649</v>
      </c>
      <c r="BC78" s="11">
        <v>3</v>
      </c>
      <c r="BD78" s="35" t="s">
        <v>9</v>
      </c>
      <c r="BE78" s="11">
        <v>0</v>
      </c>
      <c r="BG78" s="5" t="s">
        <v>5650</v>
      </c>
      <c r="BH78" s="11">
        <v>3</v>
      </c>
      <c r="BI78" s="35" t="s">
        <v>9</v>
      </c>
      <c r="BJ78" s="11">
        <v>0</v>
      </c>
    </row>
    <row r="79" spans="14:63" x14ac:dyDescent="0.25">
      <c r="BI79" s="35"/>
    </row>
    <row r="80" spans="14:63" x14ac:dyDescent="0.25">
      <c r="BI80" s="35"/>
    </row>
    <row r="81" spans="54:63" x14ac:dyDescent="0.25">
      <c r="BI81" s="35"/>
    </row>
    <row r="82" spans="54:63" x14ac:dyDescent="0.25">
      <c r="BI82" s="35"/>
    </row>
    <row r="84" spans="54:63" x14ac:dyDescent="0.25">
      <c r="BB84" s="26"/>
      <c r="BG84" s="26"/>
    </row>
    <row r="87" spans="54:63" x14ac:dyDescent="0.25">
      <c r="BB87" s="26"/>
      <c r="BG87" s="26"/>
    </row>
    <row r="89" spans="54:63" x14ac:dyDescent="0.25">
      <c r="BB89" s="26"/>
      <c r="BG89" s="26"/>
    </row>
    <row r="90" spans="54:63" x14ac:dyDescent="0.25">
      <c r="BB90" s="26"/>
      <c r="BG90" s="26"/>
    </row>
    <row r="91" spans="54:63" x14ac:dyDescent="0.25">
      <c r="BB91" s="26"/>
      <c r="BG91" s="26"/>
    </row>
    <row r="92" spans="54:63" x14ac:dyDescent="0.25">
      <c r="BB92" s="26"/>
      <c r="BG92" s="26"/>
    </row>
    <row r="93" spans="54:63" x14ac:dyDescent="0.25">
      <c r="BK93" s="5"/>
    </row>
    <row r="97" spans="54:63" x14ac:dyDescent="0.25">
      <c r="BB97" s="55"/>
      <c r="BG97" s="55"/>
      <c r="BI97" s="36"/>
    </row>
    <row r="98" spans="54:63" x14ac:dyDescent="0.25">
      <c r="BI98" s="36"/>
    </row>
    <row r="99" spans="54:63" x14ac:dyDescent="0.25">
      <c r="BK99" s="5"/>
    </row>
    <row r="100" spans="54:63" x14ac:dyDescent="0.25">
      <c r="BI100" s="36"/>
    </row>
    <row r="101" spans="54:63" x14ac:dyDescent="0.25">
      <c r="BI101" s="35"/>
    </row>
    <row r="102" spans="54:63" x14ac:dyDescent="0.25">
      <c r="BI102" s="35"/>
    </row>
    <row r="103" spans="54:63" x14ac:dyDescent="0.25">
      <c r="BI103" s="35"/>
    </row>
    <row r="104" spans="54:63" x14ac:dyDescent="0.25">
      <c r="BB104" s="55"/>
      <c r="BG104" s="55"/>
      <c r="BI104" s="35"/>
    </row>
    <row r="107" spans="54:63" x14ac:dyDescent="0.25">
      <c r="BB107" s="26"/>
      <c r="BG107" s="26"/>
    </row>
    <row r="109" spans="54:63" x14ac:dyDescent="0.25">
      <c r="BB109" s="26"/>
      <c r="BG109" s="26"/>
    </row>
    <row r="111" spans="54:63" x14ac:dyDescent="0.25">
      <c r="BB111" s="26"/>
      <c r="BG111" s="26"/>
    </row>
    <row r="112" spans="54:63" x14ac:dyDescent="0.25">
      <c r="BB112" s="26"/>
      <c r="BG112" s="26"/>
    </row>
    <row r="113" spans="54:63" x14ac:dyDescent="0.25">
      <c r="BK113" s="5"/>
    </row>
    <row r="114" spans="54:63" x14ac:dyDescent="0.25">
      <c r="BK114" s="5"/>
    </row>
    <row r="115" spans="54:63" x14ac:dyDescent="0.25">
      <c r="BK115" s="5"/>
    </row>
    <row r="119" spans="54:63" x14ac:dyDescent="0.25">
      <c r="BI119" s="36"/>
    </row>
    <row r="120" spans="54:63" x14ac:dyDescent="0.25">
      <c r="BI120" s="36"/>
    </row>
    <row r="121" spans="54:63" x14ac:dyDescent="0.25">
      <c r="BI121" s="35"/>
    </row>
    <row r="122" spans="54:63" x14ac:dyDescent="0.25">
      <c r="BI122" s="35"/>
      <c r="BK122" s="5"/>
    </row>
    <row r="123" spans="54:63" x14ac:dyDescent="0.25">
      <c r="BD123" s="35"/>
      <c r="BI123" s="35"/>
    </row>
    <row r="124" spans="54:63" x14ac:dyDescent="0.25">
      <c r="BB124" s="55"/>
      <c r="BG124" s="55"/>
    </row>
    <row r="125" spans="54:63" x14ac:dyDescent="0.25">
      <c r="BB125" s="26"/>
      <c r="BG125" s="26"/>
    </row>
    <row r="129" spans="54:63" x14ac:dyDescent="0.25">
      <c r="BB129" s="26"/>
      <c r="BG129" s="26"/>
    </row>
    <row r="130" spans="54:63" x14ac:dyDescent="0.25">
      <c r="BB130" s="26"/>
      <c r="BG130" s="26"/>
    </row>
    <row r="131" spans="54:63" x14ac:dyDescent="0.25">
      <c r="BB131" s="26"/>
      <c r="BG131" s="26"/>
    </row>
    <row r="134" spans="54:63" x14ac:dyDescent="0.25">
      <c r="BK134" s="5"/>
    </row>
    <row r="138" spans="54:63" x14ac:dyDescent="0.25">
      <c r="BB138" s="55"/>
      <c r="BD138" s="36"/>
      <c r="BG138" s="55"/>
      <c r="BI138" s="36"/>
    </row>
    <row r="139" spans="54:63" x14ac:dyDescent="0.25">
      <c r="BD139" s="36"/>
      <c r="BI139" s="36"/>
    </row>
    <row r="140" spans="54:63" x14ac:dyDescent="0.25">
      <c r="BD140" s="36"/>
      <c r="BI140" s="36"/>
    </row>
    <row r="141" spans="54:63" x14ac:dyDescent="0.25">
      <c r="BD141" s="36"/>
      <c r="BI141" s="36"/>
    </row>
    <row r="142" spans="54:63" x14ac:dyDescent="0.25">
      <c r="BD142" s="35"/>
      <c r="BI142" s="35"/>
    </row>
    <row r="143" spans="54:63" x14ac:dyDescent="0.25">
      <c r="BD143" s="35"/>
      <c r="BI143" s="35"/>
      <c r="BK143" s="5"/>
    </row>
    <row r="144" spans="54:63" x14ac:dyDescent="0.25">
      <c r="BD144" s="35"/>
      <c r="BI144" s="35"/>
    </row>
  </sheetData>
  <mergeCells count="14">
    <mergeCell ref="BB1:BE1"/>
    <mergeCell ref="BG1:BJ1"/>
    <mergeCell ref="AU1:AW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</mergeCells>
  <hyperlinks>
    <hyperlink ref="A1" location="'Samlade Tabeller'!A1" display="@" xr:uid="{DD01CAC1-75EF-4859-A460-F1E894368429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49" orientation="landscape" r:id="rId1"/>
  <headerFooter>
    <oddHeader>&amp;L&amp;9Södertäljefotbollen&amp;C&amp;24 2021 - Div 4&amp;R&amp;9&amp;D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5A7EE-99BF-410F-9978-6EFEC09FD92C}">
  <sheetPr>
    <pageSetUpPr fitToPage="1"/>
  </sheetPr>
  <dimension ref="A1:BJ246"/>
  <sheetViews>
    <sheetView view="pageLayout" topLeftCell="A53" zoomScaleNormal="100" workbookViewId="0">
      <selection activeCell="AL78" sqref="AL78"/>
    </sheetView>
  </sheetViews>
  <sheetFormatPr defaultRowHeight="12" x14ac:dyDescent="0.2"/>
  <cols>
    <col min="1" max="1" width="2.7109375" style="165" bestFit="1" customWidth="1"/>
    <col min="2" max="2" width="20.7109375" style="165" customWidth="1"/>
    <col min="3" max="4" width="3.7109375" style="165" bestFit="1" customWidth="1"/>
    <col min="5" max="6" width="4" style="165" bestFit="1" customWidth="1"/>
    <col min="7" max="7" width="3.85546875" style="165" bestFit="1" customWidth="1"/>
    <col min="8" max="8" width="1.5703125" style="165" bestFit="1" customWidth="1"/>
    <col min="9" max="10" width="3.5703125" style="165" bestFit="1" customWidth="1"/>
    <col min="11" max="11" width="5.42578125" style="165" bestFit="1" customWidth="1"/>
    <col min="12" max="12" width="2.7109375" style="174" bestFit="1" customWidth="1"/>
    <col min="13" max="13" width="1.5703125" style="168" bestFit="1" customWidth="1"/>
    <col min="14" max="14" width="2.7109375" style="174" bestFit="1" customWidth="1"/>
    <col min="15" max="15" width="2.7109375" style="168" bestFit="1" customWidth="1"/>
    <col min="16" max="16" width="1.5703125" style="168" bestFit="1" customWidth="1"/>
    <col min="17" max="18" width="2.7109375" style="168" bestFit="1" customWidth="1"/>
    <col min="19" max="19" width="1.5703125" style="168" bestFit="1" customWidth="1"/>
    <col min="20" max="21" width="2.7109375" style="168" bestFit="1" customWidth="1"/>
    <col min="22" max="22" width="1.5703125" style="168" bestFit="1" customWidth="1"/>
    <col min="23" max="24" width="2.7109375" style="168" bestFit="1" customWidth="1"/>
    <col min="25" max="25" width="1.5703125" style="168" bestFit="1" customWidth="1"/>
    <col min="26" max="26" width="2.7109375" style="168" bestFit="1" customWidth="1"/>
    <col min="27" max="27" width="2.7109375" style="174" bestFit="1" customWidth="1"/>
    <col min="28" max="28" width="1.5703125" style="168" bestFit="1" customWidth="1"/>
    <col min="29" max="30" width="2.7109375" style="174" bestFit="1" customWidth="1"/>
    <col min="31" max="31" width="1.5703125" style="174" bestFit="1" customWidth="1"/>
    <col min="32" max="32" width="2.7109375" style="174" bestFit="1" customWidth="1"/>
    <col min="33" max="33" width="2.7109375" style="168" bestFit="1" customWidth="1"/>
    <col min="34" max="34" width="1.5703125" style="168" bestFit="1" customWidth="1"/>
    <col min="35" max="36" width="2.7109375" style="168" bestFit="1" customWidth="1"/>
    <col min="37" max="37" width="1.5703125" style="168" bestFit="1" customWidth="1"/>
    <col min="38" max="39" width="2.7109375" style="168" bestFit="1" customWidth="1"/>
    <col min="40" max="40" width="1.5703125" style="168" bestFit="1" customWidth="1"/>
    <col min="41" max="42" width="2.7109375" style="168" bestFit="1" customWidth="1"/>
    <col min="43" max="43" width="1.5703125" style="168" bestFit="1" customWidth="1"/>
    <col min="44" max="45" width="2.7109375" style="168" bestFit="1" customWidth="1"/>
    <col min="46" max="46" width="1.5703125" style="168" bestFit="1" customWidth="1"/>
    <col min="47" max="47" width="2.7109375" style="168" bestFit="1" customWidth="1"/>
    <col min="48" max="48" width="3.5703125" style="168" bestFit="1" customWidth="1"/>
    <col min="49" max="49" width="1.5703125" style="168" bestFit="1" customWidth="1"/>
    <col min="50" max="50" width="3.5703125" style="168" bestFit="1" customWidth="1"/>
    <col min="51" max="51" width="2.7109375" style="168" customWidth="1"/>
    <col min="52" max="52" width="23.7109375" style="168" bestFit="1" customWidth="1"/>
    <col min="53" max="53" width="1.85546875" style="174" bestFit="1" customWidth="1"/>
    <col min="54" max="54" width="2.42578125" style="174" customWidth="1"/>
    <col min="55" max="55" width="1.5703125" style="174" customWidth="1"/>
    <col min="56" max="56" width="2.7109375" style="174" customWidth="1"/>
    <col min="57" max="57" width="23.7109375" style="168" bestFit="1" customWidth="1"/>
    <col min="58" max="58" width="2.7109375" style="174" customWidth="1"/>
    <col min="59" max="59" width="1.5703125" style="174" bestFit="1" customWidth="1"/>
    <col min="60" max="60" width="3.42578125" style="174" customWidth="1"/>
    <col min="61" max="61" width="2.7109375" style="166" customWidth="1"/>
    <col min="62" max="16384" width="9.140625" style="165"/>
  </cols>
  <sheetData>
    <row r="1" spans="1:61" ht="108.75" customHeight="1" x14ac:dyDescent="0.2">
      <c r="A1" s="28" t="s">
        <v>119</v>
      </c>
      <c r="B1" s="99" t="s">
        <v>5781</v>
      </c>
      <c r="H1" s="166"/>
      <c r="L1" s="209" t="s">
        <v>5568</v>
      </c>
      <c r="M1" s="209"/>
      <c r="N1" s="209"/>
      <c r="O1" s="209" t="s">
        <v>1497</v>
      </c>
      <c r="P1" s="209"/>
      <c r="Q1" s="209"/>
      <c r="R1" s="209" t="s">
        <v>40</v>
      </c>
      <c r="S1" s="209"/>
      <c r="T1" s="209"/>
      <c r="U1" s="209" t="s">
        <v>8</v>
      </c>
      <c r="V1" s="209"/>
      <c r="W1" s="209"/>
      <c r="X1" s="209" t="s">
        <v>46</v>
      </c>
      <c r="Y1" s="209"/>
      <c r="Z1" s="209"/>
      <c r="AA1" s="209" t="s">
        <v>90</v>
      </c>
      <c r="AB1" s="209"/>
      <c r="AC1" s="209"/>
      <c r="AD1" s="209" t="s">
        <v>1501</v>
      </c>
      <c r="AE1" s="209"/>
      <c r="AF1" s="209"/>
      <c r="AG1" s="209" t="s">
        <v>5782</v>
      </c>
      <c r="AH1" s="209"/>
      <c r="AI1" s="209"/>
      <c r="AJ1" s="209" t="s">
        <v>4449</v>
      </c>
      <c r="AK1" s="209"/>
      <c r="AL1" s="209"/>
      <c r="AM1" s="209" t="s">
        <v>3529</v>
      </c>
      <c r="AN1" s="209"/>
      <c r="AO1" s="209"/>
      <c r="AP1" s="209" t="s">
        <v>1498</v>
      </c>
      <c r="AQ1" s="209"/>
      <c r="AR1" s="209"/>
      <c r="AS1" s="209" t="s">
        <v>97</v>
      </c>
      <c r="AT1" s="209"/>
      <c r="AU1" s="209"/>
      <c r="AV1" s="167"/>
      <c r="AW1" s="167"/>
      <c r="AX1" s="167"/>
      <c r="AZ1" s="198" t="s">
        <v>5682</v>
      </c>
      <c r="BA1" s="198"/>
      <c r="BB1" s="198"/>
      <c r="BC1" s="198"/>
      <c r="BD1" s="168"/>
      <c r="BE1" s="198" t="s">
        <v>5529</v>
      </c>
      <c r="BF1" s="198"/>
      <c r="BG1" s="198"/>
      <c r="BH1" s="198"/>
    </row>
    <row r="2" spans="1:61" ht="12" customHeight="1" x14ac:dyDescent="0.2">
      <c r="A2" s="166">
        <v>1</v>
      </c>
      <c r="B2" s="168" t="s">
        <v>5568</v>
      </c>
      <c r="C2" s="168">
        <v>22</v>
      </c>
      <c r="D2" s="168">
        <v>15</v>
      </c>
      <c r="E2" s="168">
        <v>4</v>
      </c>
      <c r="F2" s="168">
        <v>3</v>
      </c>
      <c r="G2" s="168">
        <v>75</v>
      </c>
      <c r="H2" s="168" t="s">
        <v>9</v>
      </c>
      <c r="I2" s="168">
        <v>30</v>
      </c>
      <c r="J2" s="26">
        <f>SUM(3*D2+E2)</f>
        <v>49</v>
      </c>
      <c r="K2" s="165" t="s">
        <v>43</v>
      </c>
      <c r="L2" s="185"/>
      <c r="M2" s="185"/>
      <c r="N2" s="185"/>
      <c r="O2" s="173">
        <v>3</v>
      </c>
      <c r="P2" s="173" t="s">
        <v>9</v>
      </c>
      <c r="Q2" s="173">
        <v>2</v>
      </c>
      <c r="R2" s="173">
        <v>7</v>
      </c>
      <c r="S2" s="173" t="s">
        <v>9</v>
      </c>
      <c r="T2" s="173">
        <v>1</v>
      </c>
      <c r="U2" s="173">
        <v>2</v>
      </c>
      <c r="V2" s="173" t="s">
        <v>9</v>
      </c>
      <c r="W2" s="173">
        <v>1</v>
      </c>
      <c r="X2" s="173">
        <v>1</v>
      </c>
      <c r="Y2" s="173" t="s">
        <v>9</v>
      </c>
      <c r="Z2" s="173">
        <v>1</v>
      </c>
      <c r="AA2" s="173">
        <v>2</v>
      </c>
      <c r="AB2" s="173" t="s">
        <v>9</v>
      </c>
      <c r="AC2" s="173">
        <v>2</v>
      </c>
      <c r="AD2" s="173">
        <v>2</v>
      </c>
      <c r="AE2" s="173" t="s">
        <v>9</v>
      </c>
      <c r="AF2" s="173">
        <v>0</v>
      </c>
      <c r="AG2" s="173">
        <v>1</v>
      </c>
      <c r="AH2" s="173" t="s">
        <v>9</v>
      </c>
      <c r="AI2" s="173">
        <v>2</v>
      </c>
      <c r="AJ2" s="173">
        <v>3</v>
      </c>
      <c r="AK2" s="173" t="s">
        <v>9</v>
      </c>
      <c r="AL2" s="173">
        <v>1</v>
      </c>
      <c r="AM2" s="173">
        <v>1</v>
      </c>
      <c r="AN2" s="173" t="s">
        <v>9</v>
      </c>
      <c r="AO2" s="173">
        <v>0</v>
      </c>
      <c r="AP2" s="173">
        <v>8</v>
      </c>
      <c r="AQ2" s="173" t="s">
        <v>9</v>
      </c>
      <c r="AR2" s="173">
        <v>1</v>
      </c>
      <c r="AS2" s="173">
        <v>8</v>
      </c>
      <c r="AT2" s="173" t="s">
        <v>9</v>
      </c>
      <c r="AU2" s="173">
        <v>1</v>
      </c>
      <c r="AV2" s="31">
        <f>SUM(L2+O2+R2+U2+X2+AA2+AD2+AG2+AJ2+AM2+AP2+AS2)</f>
        <v>38</v>
      </c>
      <c r="AW2" s="173" t="s">
        <v>9</v>
      </c>
      <c r="AX2" s="31">
        <f t="shared" ref="AX2:AX14" si="0">SUM(N2+Q2+T2+W2+Z2+AC2+AF2+AI2+AL2+AO2+AR2+AU2)</f>
        <v>12</v>
      </c>
      <c r="AZ2" s="39" t="s">
        <v>310</v>
      </c>
      <c r="BE2" s="39" t="s">
        <v>311</v>
      </c>
    </row>
    <row r="3" spans="1:61" x14ac:dyDescent="0.2">
      <c r="A3" s="166">
        <v>2</v>
      </c>
      <c r="B3" s="7" t="s">
        <v>1497</v>
      </c>
      <c r="C3" s="168">
        <v>22</v>
      </c>
      <c r="D3" s="168">
        <v>13</v>
      </c>
      <c r="E3" s="168">
        <v>4</v>
      </c>
      <c r="F3" s="168">
        <v>5</v>
      </c>
      <c r="G3" s="168">
        <v>57</v>
      </c>
      <c r="H3" s="168" t="s">
        <v>9</v>
      </c>
      <c r="I3" s="168">
        <v>33</v>
      </c>
      <c r="J3" s="26">
        <f t="shared" ref="J3:J13" si="1">SUM(3*D3+E3)</f>
        <v>43</v>
      </c>
      <c r="K3" s="165" t="s">
        <v>1502</v>
      </c>
      <c r="L3" s="173">
        <v>2</v>
      </c>
      <c r="M3" s="173" t="s">
        <v>9</v>
      </c>
      <c r="N3" s="173">
        <v>4</v>
      </c>
      <c r="O3" s="185"/>
      <c r="P3" s="185"/>
      <c r="Q3" s="185"/>
      <c r="R3" s="173">
        <v>2</v>
      </c>
      <c r="S3" s="173" t="s">
        <v>9</v>
      </c>
      <c r="T3" s="173">
        <v>1</v>
      </c>
      <c r="U3" s="173">
        <v>5</v>
      </c>
      <c r="V3" s="173" t="s">
        <v>9</v>
      </c>
      <c r="W3" s="173">
        <v>1</v>
      </c>
      <c r="X3" s="173">
        <v>4</v>
      </c>
      <c r="Y3" s="173" t="s">
        <v>9</v>
      </c>
      <c r="Z3" s="173">
        <v>0</v>
      </c>
      <c r="AA3" s="173">
        <v>3</v>
      </c>
      <c r="AB3" s="173" t="s">
        <v>9</v>
      </c>
      <c r="AC3" s="173">
        <v>1</v>
      </c>
      <c r="AD3" s="173">
        <v>2</v>
      </c>
      <c r="AE3" s="173" t="s">
        <v>9</v>
      </c>
      <c r="AF3" s="173">
        <v>1</v>
      </c>
      <c r="AG3" s="173">
        <v>3</v>
      </c>
      <c r="AH3" s="173" t="s">
        <v>9</v>
      </c>
      <c r="AI3" s="173">
        <v>3</v>
      </c>
      <c r="AJ3" s="173">
        <v>1</v>
      </c>
      <c r="AK3" s="173" t="s">
        <v>9</v>
      </c>
      <c r="AL3" s="173">
        <v>4</v>
      </c>
      <c r="AM3" s="173">
        <v>3</v>
      </c>
      <c r="AN3" s="173" t="s">
        <v>9</v>
      </c>
      <c r="AO3" s="173">
        <v>0</v>
      </c>
      <c r="AP3" s="173">
        <v>3</v>
      </c>
      <c r="AQ3" s="173" t="s">
        <v>9</v>
      </c>
      <c r="AR3" s="173">
        <v>1</v>
      </c>
      <c r="AS3" s="173">
        <v>6</v>
      </c>
      <c r="AT3" s="173" t="s">
        <v>9</v>
      </c>
      <c r="AU3" s="173">
        <v>0</v>
      </c>
      <c r="AV3" s="31">
        <f t="shared" ref="AV3:AV14" si="2">SUM(L3+O3+R3+U3+X3+AA3+AD3+AG3+AJ3+AM3+AP3+AS3)</f>
        <v>34</v>
      </c>
      <c r="AW3" s="173" t="s">
        <v>9</v>
      </c>
      <c r="AX3" s="31">
        <f t="shared" si="0"/>
        <v>16</v>
      </c>
      <c r="AY3" s="175"/>
      <c r="AZ3" s="168" t="s">
        <v>5251</v>
      </c>
      <c r="BA3" s="174">
        <v>0</v>
      </c>
      <c r="BB3" s="174" t="s">
        <v>9</v>
      </c>
      <c r="BC3" s="174">
        <v>3</v>
      </c>
      <c r="BD3" s="165"/>
      <c r="BE3" s="168" t="s">
        <v>5257</v>
      </c>
      <c r="BF3" s="174">
        <v>5</v>
      </c>
      <c r="BG3" s="174" t="s">
        <v>9</v>
      </c>
      <c r="BH3" s="174">
        <v>2</v>
      </c>
    </row>
    <row r="4" spans="1:61" x14ac:dyDescent="0.2">
      <c r="A4" s="166">
        <v>3</v>
      </c>
      <c r="B4" s="7" t="s">
        <v>40</v>
      </c>
      <c r="C4" s="168">
        <v>22</v>
      </c>
      <c r="D4" s="168">
        <v>10</v>
      </c>
      <c r="E4" s="168">
        <v>7</v>
      </c>
      <c r="F4" s="168">
        <v>5</v>
      </c>
      <c r="G4" s="168">
        <v>47</v>
      </c>
      <c r="H4" s="168" t="s">
        <v>9</v>
      </c>
      <c r="I4" s="168">
        <v>33</v>
      </c>
      <c r="J4" s="26">
        <f t="shared" si="1"/>
        <v>37</v>
      </c>
      <c r="L4" s="173">
        <v>2</v>
      </c>
      <c r="M4" s="173" t="s">
        <v>9</v>
      </c>
      <c r="N4" s="173">
        <v>0</v>
      </c>
      <c r="O4" s="173">
        <v>2</v>
      </c>
      <c r="P4" s="173" t="s">
        <v>9</v>
      </c>
      <c r="Q4" s="173">
        <v>1</v>
      </c>
      <c r="R4" s="185"/>
      <c r="S4" s="185"/>
      <c r="T4" s="185"/>
      <c r="U4" s="173">
        <v>1</v>
      </c>
      <c r="V4" s="173" t="s">
        <v>9</v>
      </c>
      <c r="W4" s="173">
        <v>1</v>
      </c>
      <c r="X4" s="173">
        <v>0</v>
      </c>
      <c r="Y4" s="173" t="s">
        <v>9</v>
      </c>
      <c r="Z4" s="173">
        <v>0</v>
      </c>
      <c r="AA4" s="173">
        <v>2</v>
      </c>
      <c r="AB4" s="173" t="s">
        <v>9</v>
      </c>
      <c r="AC4" s="173">
        <v>2</v>
      </c>
      <c r="AD4" s="173">
        <v>5</v>
      </c>
      <c r="AE4" s="173" t="s">
        <v>9</v>
      </c>
      <c r="AF4" s="173">
        <v>2</v>
      </c>
      <c r="AG4" s="173">
        <v>2</v>
      </c>
      <c r="AH4" s="173" t="s">
        <v>9</v>
      </c>
      <c r="AI4" s="173">
        <v>2</v>
      </c>
      <c r="AJ4" s="173">
        <v>1</v>
      </c>
      <c r="AK4" s="173" t="s">
        <v>9</v>
      </c>
      <c r="AL4" s="173">
        <v>0</v>
      </c>
      <c r="AM4" s="173">
        <v>5</v>
      </c>
      <c r="AN4" s="173" t="s">
        <v>9</v>
      </c>
      <c r="AO4" s="173">
        <v>1</v>
      </c>
      <c r="AP4" s="173">
        <v>5</v>
      </c>
      <c r="AQ4" s="173" t="s">
        <v>9</v>
      </c>
      <c r="AR4" s="173">
        <v>1</v>
      </c>
      <c r="AS4" s="173">
        <v>0</v>
      </c>
      <c r="AT4" s="173" t="s">
        <v>9</v>
      </c>
      <c r="AU4" s="173">
        <v>1</v>
      </c>
      <c r="AV4" s="31">
        <f t="shared" si="2"/>
        <v>25</v>
      </c>
      <c r="AW4" s="173" t="s">
        <v>9</v>
      </c>
      <c r="AX4" s="31">
        <f t="shared" si="0"/>
        <v>11</v>
      </c>
      <c r="AY4" s="175"/>
      <c r="AZ4" s="168" t="s">
        <v>5747</v>
      </c>
      <c r="BA4" s="174">
        <v>3</v>
      </c>
      <c r="BB4" s="174" t="s">
        <v>9</v>
      </c>
      <c r="BC4" s="174">
        <v>0</v>
      </c>
      <c r="BD4" s="168"/>
      <c r="BE4" s="168" t="s">
        <v>5248</v>
      </c>
      <c r="BF4" s="174">
        <v>2</v>
      </c>
      <c r="BG4" s="174" t="s">
        <v>9</v>
      </c>
      <c r="BH4" s="174">
        <v>1</v>
      </c>
    </row>
    <row r="5" spans="1:61" x14ac:dyDescent="0.2">
      <c r="A5" s="166">
        <v>4</v>
      </c>
      <c r="B5" s="7" t="s">
        <v>8</v>
      </c>
      <c r="C5" s="168">
        <v>22</v>
      </c>
      <c r="D5" s="168">
        <v>11</v>
      </c>
      <c r="E5" s="168">
        <v>3</v>
      </c>
      <c r="F5" s="168">
        <v>8</v>
      </c>
      <c r="G5" s="168">
        <v>57</v>
      </c>
      <c r="H5" s="168" t="s">
        <v>9</v>
      </c>
      <c r="I5" s="168">
        <v>49</v>
      </c>
      <c r="J5" s="26">
        <f t="shared" si="1"/>
        <v>36</v>
      </c>
      <c r="L5" s="173">
        <v>1</v>
      </c>
      <c r="M5" s="173" t="s">
        <v>9</v>
      </c>
      <c r="N5" s="173">
        <v>7</v>
      </c>
      <c r="O5" s="173">
        <v>3</v>
      </c>
      <c r="P5" s="173" t="s">
        <v>9</v>
      </c>
      <c r="Q5" s="173">
        <v>3</v>
      </c>
      <c r="R5" s="173">
        <v>3</v>
      </c>
      <c r="S5" s="173" t="s">
        <v>9</v>
      </c>
      <c r="T5" s="173">
        <v>0</v>
      </c>
      <c r="U5" s="185"/>
      <c r="V5" s="185"/>
      <c r="W5" s="185"/>
      <c r="X5" s="173">
        <v>4</v>
      </c>
      <c r="Y5" s="173" t="s">
        <v>9</v>
      </c>
      <c r="Z5" s="173">
        <v>1</v>
      </c>
      <c r="AA5" s="173">
        <v>2</v>
      </c>
      <c r="AB5" s="173" t="s">
        <v>9</v>
      </c>
      <c r="AC5" s="173">
        <v>1</v>
      </c>
      <c r="AD5" s="173">
        <v>5</v>
      </c>
      <c r="AE5" s="173" t="s">
        <v>9</v>
      </c>
      <c r="AF5" s="173">
        <v>0</v>
      </c>
      <c r="AG5" s="173">
        <v>1</v>
      </c>
      <c r="AH5" s="173" t="s">
        <v>9</v>
      </c>
      <c r="AI5" s="173">
        <v>4</v>
      </c>
      <c r="AJ5" s="173">
        <v>4</v>
      </c>
      <c r="AK5" s="173" t="s">
        <v>9</v>
      </c>
      <c r="AL5" s="173">
        <v>2</v>
      </c>
      <c r="AM5" s="173">
        <v>2</v>
      </c>
      <c r="AN5" s="173" t="s">
        <v>9</v>
      </c>
      <c r="AO5" s="173">
        <v>1</v>
      </c>
      <c r="AP5" s="173">
        <v>3</v>
      </c>
      <c r="AQ5" s="173" t="s">
        <v>9</v>
      </c>
      <c r="AR5" s="173">
        <v>1</v>
      </c>
      <c r="AS5" s="173">
        <v>9</v>
      </c>
      <c r="AT5" s="173" t="s">
        <v>9</v>
      </c>
      <c r="AU5" s="173">
        <v>3</v>
      </c>
      <c r="AV5" s="31">
        <f t="shared" si="2"/>
        <v>37</v>
      </c>
      <c r="AW5" s="173" t="s">
        <v>9</v>
      </c>
      <c r="AX5" s="31">
        <f t="shared" si="0"/>
        <v>23</v>
      </c>
      <c r="AY5" s="175"/>
      <c r="AZ5" s="168" t="s">
        <v>5783</v>
      </c>
      <c r="BA5" s="174">
        <v>2</v>
      </c>
      <c r="BB5" s="174" t="s">
        <v>9</v>
      </c>
      <c r="BC5" s="174">
        <v>2</v>
      </c>
      <c r="BD5" s="168"/>
      <c r="BE5" s="168" t="s">
        <v>5784</v>
      </c>
      <c r="BF5" s="174">
        <v>1</v>
      </c>
      <c r="BG5" s="174" t="s">
        <v>9</v>
      </c>
      <c r="BH5" s="174">
        <v>1</v>
      </c>
    </row>
    <row r="6" spans="1:61" x14ac:dyDescent="0.2">
      <c r="A6" s="166">
        <v>5</v>
      </c>
      <c r="B6" s="168" t="s">
        <v>46</v>
      </c>
      <c r="C6" s="168">
        <v>22</v>
      </c>
      <c r="D6" s="168">
        <v>9</v>
      </c>
      <c r="E6" s="168">
        <v>7</v>
      </c>
      <c r="F6" s="168">
        <v>6</v>
      </c>
      <c r="G6" s="168">
        <v>43</v>
      </c>
      <c r="H6" s="168" t="s">
        <v>9</v>
      </c>
      <c r="I6" s="168">
        <v>38</v>
      </c>
      <c r="J6" s="26">
        <f t="shared" si="1"/>
        <v>34</v>
      </c>
      <c r="L6" s="173">
        <v>3</v>
      </c>
      <c r="M6" s="173" t="s">
        <v>9</v>
      </c>
      <c r="N6" s="173">
        <v>3</v>
      </c>
      <c r="O6" s="173">
        <v>1</v>
      </c>
      <c r="P6" s="173" t="s">
        <v>9</v>
      </c>
      <c r="Q6" s="173">
        <v>1</v>
      </c>
      <c r="R6" s="173">
        <v>1</v>
      </c>
      <c r="S6" s="173" t="s">
        <v>9</v>
      </c>
      <c r="T6" s="173">
        <v>1</v>
      </c>
      <c r="U6" s="173">
        <v>2</v>
      </c>
      <c r="V6" s="173" t="s">
        <v>9</v>
      </c>
      <c r="W6" s="173">
        <v>1</v>
      </c>
      <c r="X6" s="185"/>
      <c r="Y6" s="185"/>
      <c r="Z6" s="185"/>
      <c r="AA6" s="173">
        <v>1</v>
      </c>
      <c r="AB6" s="173" t="s">
        <v>9</v>
      </c>
      <c r="AC6" s="173">
        <v>2</v>
      </c>
      <c r="AD6" s="173">
        <v>4</v>
      </c>
      <c r="AE6" s="173" t="s">
        <v>9</v>
      </c>
      <c r="AF6" s="173">
        <v>2</v>
      </c>
      <c r="AG6" s="173">
        <v>2</v>
      </c>
      <c r="AH6" s="173" t="s">
        <v>9</v>
      </c>
      <c r="AI6" s="173">
        <v>3</v>
      </c>
      <c r="AJ6" s="173">
        <v>3</v>
      </c>
      <c r="AK6" s="173" t="s">
        <v>9</v>
      </c>
      <c r="AL6" s="173">
        <v>2</v>
      </c>
      <c r="AM6" s="173">
        <v>1</v>
      </c>
      <c r="AN6" s="173" t="s">
        <v>9</v>
      </c>
      <c r="AO6" s="173">
        <v>3</v>
      </c>
      <c r="AP6" s="173">
        <v>1</v>
      </c>
      <c r="AQ6" s="173" t="s">
        <v>9</v>
      </c>
      <c r="AR6" s="173">
        <v>0</v>
      </c>
      <c r="AS6" s="173">
        <v>5</v>
      </c>
      <c r="AT6" s="173" t="s">
        <v>9</v>
      </c>
      <c r="AU6" s="173">
        <v>2</v>
      </c>
      <c r="AV6" s="31">
        <f t="shared" si="2"/>
        <v>24</v>
      </c>
      <c r="AW6" s="173" t="s">
        <v>9</v>
      </c>
      <c r="AX6" s="31">
        <f t="shared" si="0"/>
        <v>20</v>
      </c>
      <c r="AY6" s="175"/>
      <c r="AZ6" s="168" t="s">
        <v>3093</v>
      </c>
      <c r="BA6" s="174">
        <v>3</v>
      </c>
      <c r="BB6" s="174" t="s">
        <v>9</v>
      </c>
      <c r="BC6" s="174">
        <v>0</v>
      </c>
      <c r="BD6" s="168"/>
      <c r="BE6" s="168" t="s">
        <v>5785</v>
      </c>
      <c r="BF6" s="174">
        <v>1</v>
      </c>
      <c r="BG6" s="174" t="s">
        <v>9</v>
      </c>
      <c r="BH6" s="174">
        <v>3</v>
      </c>
    </row>
    <row r="7" spans="1:61" x14ac:dyDescent="0.2">
      <c r="A7" s="166">
        <v>6</v>
      </c>
      <c r="B7" s="168" t="s">
        <v>90</v>
      </c>
      <c r="C7" s="168">
        <v>22</v>
      </c>
      <c r="D7" s="168">
        <v>9</v>
      </c>
      <c r="E7" s="168">
        <v>6</v>
      </c>
      <c r="F7" s="168">
        <v>7</v>
      </c>
      <c r="G7" s="168">
        <v>64</v>
      </c>
      <c r="H7" s="168" t="s">
        <v>9</v>
      </c>
      <c r="I7" s="168">
        <v>31</v>
      </c>
      <c r="J7" s="26">
        <f t="shared" si="1"/>
        <v>33</v>
      </c>
      <c r="L7" s="173">
        <v>1</v>
      </c>
      <c r="M7" s="173" t="s">
        <v>9</v>
      </c>
      <c r="N7" s="173">
        <v>1</v>
      </c>
      <c r="O7" s="173">
        <v>2</v>
      </c>
      <c r="P7" s="173" t="s">
        <v>9</v>
      </c>
      <c r="Q7" s="173">
        <v>2</v>
      </c>
      <c r="R7" s="173">
        <v>0</v>
      </c>
      <c r="S7" s="173" t="s">
        <v>9</v>
      </c>
      <c r="T7" s="173">
        <v>0</v>
      </c>
      <c r="U7" s="173">
        <v>5</v>
      </c>
      <c r="V7" s="173" t="s">
        <v>9</v>
      </c>
      <c r="W7" s="173">
        <v>0</v>
      </c>
      <c r="X7" s="173">
        <v>1</v>
      </c>
      <c r="Y7" s="173" t="s">
        <v>9</v>
      </c>
      <c r="Z7" s="173">
        <v>2</v>
      </c>
      <c r="AA7" s="185"/>
      <c r="AB7" s="185"/>
      <c r="AC7" s="185"/>
      <c r="AD7" s="174">
        <v>0</v>
      </c>
      <c r="AE7" s="173" t="s">
        <v>9</v>
      </c>
      <c r="AF7" s="174">
        <v>3</v>
      </c>
      <c r="AG7" s="173">
        <v>1</v>
      </c>
      <c r="AH7" s="173" t="s">
        <v>9</v>
      </c>
      <c r="AI7" s="173">
        <v>0</v>
      </c>
      <c r="AJ7" s="173">
        <v>2</v>
      </c>
      <c r="AK7" s="173" t="s">
        <v>9</v>
      </c>
      <c r="AL7" s="173">
        <v>3</v>
      </c>
      <c r="AM7" s="173">
        <v>1</v>
      </c>
      <c r="AN7" s="173" t="s">
        <v>9</v>
      </c>
      <c r="AO7" s="173">
        <v>3</v>
      </c>
      <c r="AP7" s="173">
        <v>3</v>
      </c>
      <c r="AQ7" s="173" t="s">
        <v>9</v>
      </c>
      <c r="AR7" s="173">
        <v>0</v>
      </c>
      <c r="AS7" s="173">
        <v>16</v>
      </c>
      <c r="AT7" s="173" t="s">
        <v>9</v>
      </c>
      <c r="AU7" s="173">
        <v>0</v>
      </c>
      <c r="AV7" s="31">
        <f t="shared" si="2"/>
        <v>32</v>
      </c>
      <c r="AW7" s="173" t="s">
        <v>9</v>
      </c>
      <c r="AX7" s="31">
        <f t="shared" si="0"/>
        <v>14</v>
      </c>
      <c r="AY7" s="175"/>
      <c r="AZ7" s="168" t="s">
        <v>5260</v>
      </c>
      <c r="BA7" s="174">
        <v>0</v>
      </c>
      <c r="BB7" s="174" t="s">
        <v>9</v>
      </c>
      <c r="BC7" s="174">
        <v>6</v>
      </c>
      <c r="BD7" s="168"/>
      <c r="BE7" s="168" t="s">
        <v>5786</v>
      </c>
      <c r="BF7" s="174">
        <v>2</v>
      </c>
      <c r="BG7" s="174" t="s">
        <v>9</v>
      </c>
      <c r="BH7" s="174">
        <v>3</v>
      </c>
    </row>
    <row r="8" spans="1:61" x14ac:dyDescent="0.2">
      <c r="A8" s="166">
        <v>7</v>
      </c>
      <c r="B8" s="7" t="s">
        <v>1501</v>
      </c>
      <c r="C8" s="168">
        <v>22</v>
      </c>
      <c r="D8" s="168">
        <v>9</v>
      </c>
      <c r="E8" s="168">
        <v>4</v>
      </c>
      <c r="F8" s="168">
        <v>9</v>
      </c>
      <c r="G8" s="168">
        <v>56</v>
      </c>
      <c r="H8" s="168" t="s">
        <v>9</v>
      </c>
      <c r="I8" s="168">
        <v>39</v>
      </c>
      <c r="J8" s="26">
        <f t="shared" si="1"/>
        <v>31</v>
      </c>
      <c r="L8" s="173">
        <v>3</v>
      </c>
      <c r="M8" s="173" t="s">
        <v>9</v>
      </c>
      <c r="N8" s="173">
        <v>4</v>
      </c>
      <c r="O8" s="173">
        <v>1</v>
      </c>
      <c r="P8" s="173" t="s">
        <v>9</v>
      </c>
      <c r="Q8" s="173">
        <v>2</v>
      </c>
      <c r="R8" s="173">
        <v>2</v>
      </c>
      <c r="S8" s="173" t="s">
        <v>9</v>
      </c>
      <c r="T8" s="173">
        <v>2</v>
      </c>
      <c r="U8" s="173">
        <v>1</v>
      </c>
      <c r="V8" s="173" t="s">
        <v>9</v>
      </c>
      <c r="W8" s="173">
        <v>1</v>
      </c>
      <c r="X8" s="173">
        <v>3</v>
      </c>
      <c r="Y8" s="173" t="s">
        <v>9</v>
      </c>
      <c r="Z8" s="173">
        <v>2</v>
      </c>
      <c r="AA8" s="173">
        <v>0</v>
      </c>
      <c r="AB8" s="173" t="s">
        <v>9</v>
      </c>
      <c r="AC8" s="173">
        <v>2</v>
      </c>
      <c r="AD8" s="185"/>
      <c r="AE8" s="185"/>
      <c r="AF8" s="185"/>
      <c r="AG8" s="173">
        <v>5</v>
      </c>
      <c r="AH8" s="173" t="s">
        <v>9</v>
      </c>
      <c r="AI8" s="173">
        <v>0</v>
      </c>
      <c r="AJ8" s="173">
        <v>2</v>
      </c>
      <c r="AK8" s="173" t="s">
        <v>9</v>
      </c>
      <c r="AL8" s="173">
        <v>2</v>
      </c>
      <c r="AM8" s="173">
        <v>4</v>
      </c>
      <c r="AN8" s="173" t="s">
        <v>9</v>
      </c>
      <c r="AO8" s="173">
        <v>1</v>
      </c>
      <c r="AP8" s="173">
        <v>2</v>
      </c>
      <c r="AQ8" s="173" t="s">
        <v>9</v>
      </c>
      <c r="AR8" s="173">
        <v>1</v>
      </c>
      <c r="AS8" s="173">
        <v>6</v>
      </c>
      <c r="AT8" s="173" t="s">
        <v>9</v>
      </c>
      <c r="AU8" s="173">
        <v>1</v>
      </c>
      <c r="AV8" s="31">
        <f t="shared" si="2"/>
        <v>29</v>
      </c>
      <c r="AW8" s="173" t="s">
        <v>9</v>
      </c>
      <c r="AX8" s="31">
        <f t="shared" si="0"/>
        <v>18</v>
      </c>
      <c r="AY8" s="175"/>
      <c r="AZ8" s="168" t="s">
        <v>5787</v>
      </c>
      <c r="BA8" s="174">
        <v>2</v>
      </c>
      <c r="BB8" s="174" t="s">
        <v>9</v>
      </c>
      <c r="BC8" s="174">
        <v>2</v>
      </c>
      <c r="BD8" s="168"/>
      <c r="BE8" s="168" t="s">
        <v>3035</v>
      </c>
      <c r="BF8" s="174">
        <v>1</v>
      </c>
      <c r="BG8" s="174" t="s">
        <v>9</v>
      </c>
      <c r="BH8" s="174">
        <v>1</v>
      </c>
    </row>
    <row r="9" spans="1:61" x14ac:dyDescent="0.2">
      <c r="A9" s="166">
        <v>8</v>
      </c>
      <c r="B9" s="168" t="s">
        <v>5782</v>
      </c>
      <c r="C9" s="168">
        <v>22</v>
      </c>
      <c r="D9" s="168">
        <v>9</v>
      </c>
      <c r="E9" s="168">
        <v>3</v>
      </c>
      <c r="F9" s="168">
        <v>10</v>
      </c>
      <c r="G9" s="168">
        <v>39</v>
      </c>
      <c r="H9" s="168" t="s">
        <v>9</v>
      </c>
      <c r="I9" s="168">
        <v>48</v>
      </c>
      <c r="J9" s="26">
        <f t="shared" si="1"/>
        <v>30</v>
      </c>
      <c r="L9" s="173">
        <v>2</v>
      </c>
      <c r="M9" s="173" t="s">
        <v>9</v>
      </c>
      <c r="N9" s="173">
        <v>3</v>
      </c>
      <c r="O9" s="173">
        <v>1</v>
      </c>
      <c r="P9" s="173" t="s">
        <v>9</v>
      </c>
      <c r="Q9" s="173">
        <v>2</v>
      </c>
      <c r="R9" s="173">
        <v>0</v>
      </c>
      <c r="S9" s="173" t="s">
        <v>9</v>
      </c>
      <c r="T9" s="173">
        <v>5</v>
      </c>
      <c r="U9" s="173">
        <v>2</v>
      </c>
      <c r="V9" s="173" t="s">
        <v>9</v>
      </c>
      <c r="W9" s="173">
        <v>1</v>
      </c>
      <c r="X9" s="173">
        <v>1</v>
      </c>
      <c r="Y9" s="173" t="s">
        <v>9</v>
      </c>
      <c r="Z9" s="173">
        <v>2</v>
      </c>
      <c r="AA9" s="173">
        <v>3</v>
      </c>
      <c r="AB9" s="173" t="s">
        <v>9</v>
      </c>
      <c r="AC9" s="173">
        <v>2</v>
      </c>
      <c r="AD9" s="173">
        <v>0</v>
      </c>
      <c r="AE9" s="173" t="s">
        <v>9</v>
      </c>
      <c r="AF9" s="173">
        <v>5</v>
      </c>
      <c r="AG9" s="185"/>
      <c r="AH9" s="185"/>
      <c r="AI9" s="185"/>
      <c r="AJ9" s="173">
        <v>2</v>
      </c>
      <c r="AK9" s="173" t="s">
        <v>9</v>
      </c>
      <c r="AL9" s="173">
        <v>2</v>
      </c>
      <c r="AM9" s="173">
        <v>2</v>
      </c>
      <c r="AN9" s="173" t="s">
        <v>9</v>
      </c>
      <c r="AO9" s="173">
        <v>4</v>
      </c>
      <c r="AP9" s="173">
        <v>1</v>
      </c>
      <c r="AQ9" s="173" t="s">
        <v>9</v>
      </c>
      <c r="AR9" s="173">
        <v>0</v>
      </c>
      <c r="AS9" s="173">
        <v>3</v>
      </c>
      <c r="AT9" s="173" t="s">
        <v>9</v>
      </c>
      <c r="AU9" s="173">
        <v>0</v>
      </c>
      <c r="AV9" s="31">
        <f t="shared" si="2"/>
        <v>17</v>
      </c>
      <c r="AW9" s="173" t="s">
        <v>9</v>
      </c>
      <c r="AX9" s="31">
        <f t="shared" si="0"/>
        <v>26</v>
      </c>
      <c r="AY9" s="175"/>
      <c r="AZ9" s="39" t="s">
        <v>322</v>
      </c>
      <c r="BE9" s="39" t="s">
        <v>323</v>
      </c>
    </row>
    <row r="10" spans="1:61" x14ac:dyDescent="0.2">
      <c r="A10" s="166">
        <v>9</v>
      </c>
      <c r="B10" s="168" t="s">
        <v>4449</v>
      </c>
      <c r="C10" s="168">
        <v>22</v>
      </c>
      <c r="D10" s="168">
        <v>8</v>
      </c>
      <c r="E10" s="168">
        <v>4</v>
      </c>
      <c r="F10" s="168">
        <v>10</v>
      </c>
      <c r="G10" s="168">
        <v>52</v>
      </c>
      <c r="H10" s="168" t="s">
        <v>9</v>
      </c>
      <c r="I10" s="168">
        <v>43</v>
      </c>
      <c r="J10" s="26">
        <f t="shared" si="1"/>
        <v>28</v>
      </c>
      <c r="L10" s="173">
        <v>2</v>
      </c>
      <c r="M10" s="173" t="s">
        <v>9</v>
      </c>
      <c r="N10" s="173">
        <v>3</v>
      </c>
      <c r="O10" s="173">
        <v>2</v>
      </c>
      <c r="P10" s="173" t="s">
        <v>9</v>
      </c>
      <c r="Q10" s="173">
        <v>1</v>
      </c>
      <c r="R10" s="173">
        <v>3</v>
      </c>
      <c r="S10" s="173" t="s">
        <v>9</v>
      </c>
      <c r="T10" s="173">
        <v>1</v>
      </c>
      <c r="U10" s="173">
        <v>1</v>
      </c>
      <c r="V10" s="173" t="s">
        <v>9</v>
      </c>
      <c r="W10" s="173">
        <v>3</v>
      </c>
      <c r="X10" s="173">
        <v>1</v>
      </c>
      <c r="Y10" s="173" t="s">
        <v>9</v>
      </c>
      <c r="Z10" s="173">
        <v>2</v>
      </c>
      <c r="AA10" s="173">
        <v>1</v>
      </c>
      <c r="AB10" s="173" t="s">
        <v>9</v>
      </c>
      <c r="AC10" s="173">
        <v>5</v>
      </c>
      <c r="AD10" s="173">
        <v>2</v>
      </c>
      <c r="AE10" s="173" t="s">
        <v>9</v>
      </c>
      <c r="AF10" s="173">
        <v>0</v>
      </c>
      <c r="AG10" s="173">
        <v>2</v>
      </c>
      <c r="AH10" s="173" t="s">
        <v>9</v>
      </c>
      <c r="AI10" s="173">
        <v>3</v>
      </c>
      <c r="AJ10" s="185"/>
      <c r="AK10" s="185"/>
      <c r="AL10" s="185"/>
      <c r="AM10" s="173">
        <v>6</v>
      </c>
      <c r="AN10" s="173" t="s">
        <v>9</v>
      </c>
      <c r="AO10" s="173">
        <v>1</v>
      </c>
      <c r="AP10" s="173">
        <v>0</v>
      </c>
      <c r="AQ10" s="173" t="s">
        <v>9</v>
      </c>
      <c r="AR10" s="173">
        <v>1</v>
      </c>
      <c r="AS10" s="173">
        <v>8</v>
      </c>
      <c r="AT10" s="173" t="s">
        <v>9</v>
      </c>
      <c r="AU10" s="173">
        <v>0</v>
      </c>
      <c r="AV10" s="31">
        <f t="shared" si="2"/>
        <v>28</v>
      </c>
      <c r="AW10" s="173" t="s">
        <v>9</v>
      </c>
      <c r="AX10" s="31">
        <f t="shared" si="0"/>
        <v>20</v>
      </c>
      <c r="AY10" s="175"/>
      <c r="AZ10" s="168" t="s">
        <v>5272</v>
      </c>
      <c r="BA10" s="174">
        <v>1</v>
      </c>
      <c r="BB10" s="174" t="s">
        <v>9</v>
      </c>
      <c r="BC10" s="174">
        <v>0</v>
      </c>
      <c r="BD10" s="39"/>
      <c r="BE10" s="168" t="s">
        <v>5788</v>
      </c>
      <c r="BF10" s="174">
        <v>2</v>
      </c>
      <c r="BG10" s="174" t="s">
        <v>9</v>
      </c>
      <c r="BH10" s="174">
        <v>0</v>
      </c>
    </row>
    <row r="11" spans="1:61" x14ac:dyDescent="0.2">
      <c r="A11" s="166">
        <v>10</v>
      </c>
      <c r="B11" s="168" t="s">
        <v>3529</v>
      </c>
      <c r="C11" s="168">
        <v>22</v>
      </c>
      <c r="D11" s="168">
        <v>8</v>
      </c>
      <c r="E11" s="168">
        <v>4</v>
      </c>
      <c r="F11" s="168">
        <v>10</v>
      </c>
      <c r="G11" s="168">
        <v>50</v>
      </c>
      <c r="H11" s="168" t="s">
        <v>9</v>
      </c>
      <c r="I11" s="168">
        <v>52</v>
      </c>
      <c r="J11" s="26">
        <f t="shared" si="1"/>
        <v>28</v>
      </c>
      <c r="L11" s="173">
        <v>1</v>
      </c>
      <c r="M11" s="173" t="s">
        <v>9</v>
      </c>
      <c r="N11" s="173">
        <v>0</v>
      </c>
      <c r="O11" s="173">
        <v>1</v>
      </c>
      <c r="P11" s="173" t="s">
        <v>9</v>
      </c>
      <c r="Q11" s="173">
        <v>3</v>
      </c>
      <c r="R11" s="173">
        <v>3</v>
      </c>
      <c r="S11" s="173" t="s">
        <v>9</v>
      </c>
      <c r="T11" s="173">
        <v>4</v>
      </c>
      <c r="U11" s="173">
        <v>0</v>
      </c>
      <c r="V11" s="173" t="s">
        <v>9</v>
      </c>
      <c r="W11" s="173">
        <v>4</v>
      </c>
      <c r="X11" s="173">
        <v>3</v>
      </c>
      <c r="Y11" s="173" t="s">
        <v>9</v>
      </c>
      <c r="Z11" s="173">
        <v>3</v>
      </c>
      <c r="AA11" s="173">
        <v>2</v>
      </c>
      <c r="AB11" s="173" t="s">
        <v>9</v>
      </c>
      <c r="AC11" s="173">
        <v>2</v>
      </c>
      <c r="AD11" s="173">
        <v>0</v>
      </c>
      <c r="AE11" s="173" t="s">
        <v>9</v>
      </c>
      <c r="AF11" s="173">
        <v>0</v>
      </c>
      <c r="AG11" s="173">
        <v>1</v>
      </c>
      <c r="AH11" s="173" t="s">
        <v>9</v>
      </c>
      <c r="AI11" s="173">
        <v>0</v>
      </c>
      <c r="AJ11" s="173">
        <v>2</v>
      </c>
      <c r="AK11" s="173" t="s">
        <v>9</v>
      </c>
      <c r="AL11" s="173">
        <v>2</v>
      </c>
      <c r="AM11" s="185"/>
      <c r="AN11" s="185"/>
      <c r="AO11" s="185"/>
      <c r="AP11" s="173">
        <v>2</v>
      </c>
      <c r="AQ11" s="173" t="s">
        <v>9</v>
      </c>
      <c r="AR11" s="173">
        <v>1</v>
      </c>
      <c r="AS11" s="173">
        <v>11</v>
      </c>
      <c r="AT11" s="173" t="s">
        <v>9</v>
      </c>
      <c r="AU11" s="173">
        <v>1</v>
      </c>
      <c r="AV11" s="31">
        <f t="shared" si="2"/>
        <v>26</v>
      </c>
      <c r="AW11" s="173" t="s">
        <v>9</v>
      </c>
      <c r="AX11" s="31">
        <f t="shared" si="0"/>
        <v>20</v>
      </c>
      <c r="AY11" s="175"/>
      <c r="AZ11" s="168" t="s">
        <v>5789</v>
      </c>
      <c r="BA11" s="174">
        <v>3</v>
      </c>
      <c r="BB11" s="174" t="s">
        <v>9</v>
      </c>
      <c r="BC11" s="174">
        <v>4</v>
      </c>
      <c r="BD11" s="186"/>
      <c r="BE11" s="168" t="s">
        <v>5273</v>
      </c>
      <c r="BF11" s="174">
        <v>0</v>
      </c>
      <c r="BG11" s="174" t="s">
        <v>9</v>
      </c>
      <c r="BH11" s="174">
        <v>0</v>
      </c>
      <c r="BI11" s="165"/>
    </row>
    <row r="12" spans="1:61" x14ac:dyDescent="0.2">
      <c r="A12" s="166">
        <v>11</v>
      </c>
      <c r="B12" s="168" t="s">
        <v>1498</v>
      </c>
      <c r="C12" s="168">
        <v>22</v>
      </c>
      <c r="D12" s="168">
        <v>6</v>
      </c>
      <c r="E12" s="168">
        <v>2</v>
      </c>
      <c r="F12" s="168">
        <v>14</v>
      </c>
      <c r="G12" s="168">
        <v>31</v>
      </c>
      <c r="H12" s="168" t="s">
        <v>9</v>
      </c>
      <c r="I12" s="168">
        <v>54</v>
      </c>
      <c r="J12" s="26">
        <f t="shared" si="1"/>
        <v>20</v>
      </c>
      <c r="K12" s="165" t="s">
        <v>44</v>
      </c>
      <c r="L12" s="173">
        <v>1</v>
      </c>
      <c r="M12" s="173" t="s">
        <v>9</v>
      </c>
      <c r="N12" s="173">
        <v>3</v>
      </c>
      <c r="O12" s="173">
        <v>1</v>
      </c>
      <c r="P12" s="173" t="s">
        <v>9</v>
      </c>
      <c r="Q12" s="173">
        <v>3</v>
      </c>
      <c r="R12" s="173">
        <v>0</v>
      </c>
      <c r="S12" s="173" t="s">
        <v>9</v>
      </c>
      <c r="T12" s="173">
        <v>2</v>
      </c>
      <c r="U12" s="173">
        <v>3</v>
      </c>
      <c r="V12" s="173" t="s">
        <v>9</v>
      </c>
      <c r="W12" s="173">
        <v>1</v>
      </c>
      <c r="X12" s="173">
        <v>0</v>
      </c>
      <c r="Y12" s="173" t="s">
        <v>9</v>
      </c>
      <c r="Z12" s="173">
        <v>0</v>
      </c>
      <c r="AA12" s="173">
        <v>1</v>
      </c>
      <c r="AB12" s="173" t="s">
        <v>9</v>
      </c>
      <c r="AC12" s="173">
        <v>4</v>
      </c>
      <c r="AD12" s="173">
        <v>0</v>
      </c>
      <c r="AE12" s="173" t="s">
        <v>9</v>
      </c>
      <c r="AF12" s="173">
        <v>3</v>
      </c>
      <c r="AG12" s="173">
        <v>2</v>
      </c>
      <c r="AH12" s="173" t="s">
        <v>9</v>
      </c>
      <c r="AI12" s="173">
        <v>1</v>
      </c>
      <c r="AJ12" s="173">
        <v>2</v>
      </c>
      <c r="AK12" s="173" t="s">
        <v>9</v>
      </c>
      <c r="AL12" s="173">
        <v>2</v>
      </c>
      <c r="AM12" s="173">
        <v>5</v>
      </c>
      <c r="AN12" s="173" t="s">
        <v>9</v>
      </c>
      <c r="AO12" s="173">
        <v>4</v>
      </c>
      <c r="AP12" s="185"/>
      <c r="AQ12" s="185"/>
      <c r="AR12" s="185"/>
      <c r="AS12" s="173">
        <v>5</v>
      </c>
      <c r="AT12" s="173" t="s">
        <v>9</v>
      </c>
      <c r="AU12" s="173">
        <v>2</v>
      </c>
      <c r="AV12" s="31">
        <f t="shared" si="2"/>
        <v>20</v>
      </c>
      <c r="AW12" s="173" t="s">
        <v>9</v>
      </c>
      <c r="AX12" s="31">
        <f t="shared" si="0"/>
        <v>25</v>
      </c>
      <c r="AY12" s="175"/>
      <c r="AZ12" s="168" t="s">
        <v>5790</v>
      </c>
      <c r="BA12" s="174">
        <v>8</v>
      </c>
      <c r="BB12" s="174" t="s">
        <v>9</v>
      </c>
      <c r="BC12" s="174">
        <v>0</v>
      </c>
      <c r="BD12" s="168"/>
      <c r="BE12" s="168" t="s">
        <v>3640</v>
      </c>
      <c r="BF12" s="174">
        <v>2</v>
      </c>
      <c r="BG12" s="174" t="s">
        <v>9</v>
      </c>
      <c r="BH12" s="174">
        <v>1</v>
      </c>
    </row>
    <row r="13" spans="1:61" x14ac:dyDescent="0.2">
      <c r="A13" s="166">
        <v>12</v>
      </c>
      <c r="B13" s="168" t="s">
        <v>97</v>
      </c>
      <c r="C13" s="168">
        <v>22</v>
      </c>
      <c r="D13" s="168">
        <v>1</v>
      </c>
      <c r="E13" s="168">
        <v>0</v>
      </c>
      <c r="F13" s="168">
        <v>21</v>
      </c>
      <c r="G13" s="168">
        <v>23</v>
      </c>
      <c r="H13" s="168" t="s">
        <v>9</v>
      </c>
      <c r="I13" s="168">
        <v>144</v>
      </c>
      <c r="J13" s="26">
        <f t="shared" si="1"/>
        <v>3</v>
      </c>
      <c r="K13" s="165" t="s">
        <v>44</v>
      </c>
      <c r="L13" s="173">
        <v>0</v>
      </c>
      <c r="M13" s="173" t="s">
        <v>9</v>
      </c>
      <c r="N13" s="173">
        <v>9</v>
      </c>
      <c r="O13" s="173">
        <v>0</v>
      </c>
      <c r="P13" s="173" t="s">
        <v>9</v>
      </c>
      <c r="Q13" s="173">
        <v>3</v>
      </c>
      <c r="R13" s="173">
        <v>1</v>
      </c>
      <c r="S13" s="173" t="s">
        <v>9</v>
      </c>
      <c r="T13" s="173">
        <v>5</v>
      </c>
      <c r="U13" s="173">
        <v>4</v>
      </c>
      <c r="V13" s="173" t="s">
        <v>9</v>
      </c>
      <c r="W13" s="173">
        <v>6</v>
      </c>
      <c r="X13" s="173">
        <v>0</v>
      </c>
      <c r="Y13" s="173" t="s">
        <v>9</v>
      </c>
      <c r="Z13" s="173">
        <v>6</v>
      </c>
      <c r="AA13" s="173">
        <v>0</v>
      </c>
      <c r="AB13" s="173" t="s">
        <v>9</v>
      </c>
      <c r="AC13" s="173">
        <v>9</v>
      </c>
      <c r="AD13" s="173">
        <v>1</v>
      </c>
      <c r="AE13" s="173" t="s">
        <v>9</v>
      </c>
      <c r="AF13" s="173">
        <v>11</v>
      </c>
      <c r="AG13" s="173">
        <v>2</v>
      </c>
      <c r="AH13" s="173" t="s">
        <v>9</v>
      </c>
      <c r="AI13" s="173">
        <v>4</v>
      </c>
      <c r="AJ13" s="173">
        <v>1</v>
      </c>
      <c r="AK13" s="173" t="s">
        <v>9</v>
      </c>
      <c r="AL13" s="173">
        <v>4</v>
      </c>
      <c r="AM13" s="173">
        <v>2</v>
      </c>
      <c r="AN13" s="173" t="s">
        <v>9</v>
      </c>
      <c r="AO13" s="173">
        <v>6</v>
      </c>
      <c r="AP13" s="173">
        <v>1</v>
      </c>
      <c r="AQ13" s="173" t="s">
        <v>9</v>
      </c>
      <c r="AR13" s="173">
        <v>4</v>
      </c>
      <c r="AS13" s="185"/>
      <c r="AT13" s="185"/>
      <c r="AU13" s="185"/>
      <c r="AV13" s="31">
        <f t="shared" si="2"/>
        <v>12</v>
      </c>
      <c r="AW13" s="173" t="s">
        <v>9</v>
      </c>
      <c r="AX13" s="31">
        <f t="shared" si="0"/>
        <v>67</v>
      </c>
      <c r="AY13" s="175"/>
      <c r="AZ13" s="168" t="s">
        <v>3708</v>
      </c>
      <c r="BA13" s="174">
        <v>5</v>
      </c>
      <c r="BB13" s="174" t="s">
        <v>9</v>
      </c>
      <c r="BC13" s="174">
        <v>0</v>
      </c>
      <c r="BD13" s="168"/>
      <c r="BE13" s="168" t="s">
        <v>5791</v>
      </c>
      <c r="BF13" s="174">
        <v>1</v>
      </c>
      <c r="BG13" s="174" t="s">
        <v>9</v>
      </c>
      <c r="BH13" s="174">
        <v>4</v>
      </c>
    </row>
    <row r="14" spans="1:61" x14ac:dyDescent="0.2">
      <c r="A14" s="181"/>
      <c r="B14" s="182"/>
      <c r="C14" s="165">
        <f>SUM(C2:C13)</f>
        <v>264</v>
      </c>
      <c r="D14" s="165">
        <f>SUM(D2:D13)</f>
        <v>108</v>
      </c>
      <c r="E14" s="165">
        <f>SUM(E2:E13)</f>
        <v>48</v>
      </c>
      <c r="F14" s="165">
        <f>SUM(F2:F13)</f>
        <v>108</v>
      </c>
      <c r="G14" s="165">
        <f>SUM(G2:G13)</f>
        <v>594</v>
      </c>
      <c r="H14" s="181" t="s">
        <v>9</v>
      </c>
      <c r="I14" s="165">
        <f>SUM(I2:I13)</f>
        <v>594</v>
      </c>
      <c r="J14" s="165">
        <f>SUM(J2:J13)</f>
        <v>372</v>
      </c>
      <c r="L14" s="31">
        <f>SUM(L2:L13)</f>
        <v>18</v>
      </c>
      <c r="M14" s="31" t="s">
        <v>9</v>
      </c>
      <c r="N14" s="31">
        <f>SUM(N2:N13)</f>
        <v>37</v>
      </c>
      <c r="O14" s="31">
        <f>SUM(O2:O13)</f>
        <v>17</v>
      </c>
      <c r="P14" s="31" t="s">
        <v>9</v>
      </c>
      <c r="Q14" s="31">
        <f>SUM(Q2:Q13)</f>
        <v>23</v>
      </c>
      <c r="R14" s="31">
        <f>SUM(R2:R13)</f>
        <v>22</v>
      </c>
      <c r="S14" s="31" t="s">
        <v>9</v>
      </c>
      <c r="T14" s="31">
        <f>SUM(T2:T13)</f>
        <v>22</v>
      </c>
      <c r="U14" s="31">
        <f>SUM(U2:U13)</f>
        <v>26</v>
      </c>
      <c r="V14" s="31" t="s">
        <v>9</v>
      </c>
      <c r="W14" s="31">
        <f>SUM(W2:W13)</f>
        <v>20</v>
      </c>
      <c r="X14" s="31">
        <f>SUM(X2:X13)</f>
        <v>18</v>
      </c>
      <c r="Y14" s="31" t="s">
        <v>9</v>
      </c>
      <c r="Z14" s="31">
        <f>SUM(Z2:Z13)</f>
        <v>19</v>
      </c>
      <c r="AA14" s="31">
        <f>SUM(AA2:AA13)</f>
        <v>17</v>
      </c>
      <c r="AB14" s="31" t="s">
        <v>9</v>
      </c>
      <c r="AC14" s="31">
        <f>SUM(AC2:AC13)</f>
        <v>32</v>
      </c>
      <c r="AD14" s="31">
        <f>SUM(AD2:AD13)</f>
        <v>21</v>
      </c>
      <c r="AE14" s="31" t="s">
        <v>9</v>
      </c>
      <c r="AF14" s="31">
        <f>SUM(AF2:AF13)</f>
        <v>27</v>
      </c>
      <c r="AG14" s="31">
        <f>SUM(AG2:AG13)</f>
        <v>22</v>
      </c>
      <c r="AH14" s="31" t="s">
        <v>9</v>
      </c>
      <c r="AI14" s="31">
        <f>SUM(AI2:AI13)</f>
        <v>22</v>
      </c>
      <c r="AJ14" s="31">
        <f>SUM(AJ2:AJ13)</f>
        <v>23</v>
      </c>
      <c r="AK14" s="31" t="s">
        <v>9</v>
      </c>
      <c r="AL14" s="31">
        <f>SUM(AL2:AL13)</f>
        <v>24</v>
      </c>
      <c r="AM14" s="31">
        <f>SUM(AM2:AM13)</f>
        <v>32</v>
      </c>
      <c r="AN14" s="31" t="s">
        <v>9</v>
      </c>
      <c r="AO14" s="31">
        <f>SUM(AO2:AO13)</f>
        <v>24</v>
      </c>
      <c r="AP14" s="31">
        <f>SUM(AP2:AP13)</f>
        <v>29</v>
      </c>
      <c r="AQ14" s="31" t="s">
        <v>9</v>
      </c>
      <c r="AR14" s="31">
        <f>SUM(AR2:AR13)</f>
        <v>11</v>
      </c>
      <c r="AS14" s="31">
        <f>SUM(AS2:AS13)</f>
        <v>77</v>
      </c>
      <c r="AT14" s="31" t="s">
        <v>9</v>
      </c>
      <c r="AU14" s="31">
        <f>SUM(AU2:AU13)</f>
        <v>11</v>
      </c>
      <c r="AV14" s="31">
        <f t="shared" si="2"/>
        <v>322</v>
      </c>
      <c r="AW14" s="173" t="s">
        <v>9</v>
      </c>
      <c r="AX14" s="31">
        <f t="shared" si="0"/>
        <v>272</v>
      </c>
      <c r="AY14" s="175"/>
      <c r="AZ14" s="168" t="s">
        <v>1536</v>
      </c>
      <c r="BA14" s="174">
        <v>2</v>
      </c>
      <c r="BB14" s="174" t="s">
        <v>9</v>
      </c>
      <c r="BC14" s="174">
        <v>1</v>
      </c>
      <c r="BD14" s="168"/>
      <c r="BE14" s="168" t="s">
        <v>5792</v>
      </c>
      <c r="BF14" s="174">
        <v>2</v>
      </c>
      <c r="BG14" s="174" t="s">
        <v>9</v>
      </c>
      <c r="BH14" s="174">
        <v>4</v>
      </c>
    </row>
    <row r="15" spans="1:61" x14ac:dyDescent="0.2">
      <c r="A15" s="181"/>
      <c r="B15" s="182"/>
      <c r="H15" s="181"/>
      <c r="M15" s="174"/>
      <c r="P15" s="12"/>
      <c r="Q15" s="39"/>
      <c r="R15" s="39"/>
      <c r="S15" s="39"/>
      <c r="T15" s="39"/>
      <c r="U15" s="39"/>
      <c r="V15" s="39"/>
      <c r="W15" s="39"/>
      <c r="X15" s="39"/>
      <c r="Y15" s="39"/>
      <c r="Z15" s="39"/>
      <c r="AV15" s="175"/>
      <c r="AW15" s="175"/>
      <c r="AX15" s="183"/>
      <c r="AY15" s="175"/>
      <c r="AZ15" s="168" t="s">
        <v>5793</v>
      </c>
      <c r="BA15" s="174">
        <v>1</v>
      </c>
      <c r="BB15" s="174" t="s">
        <v>9</v>
      </c>
      <c r="BC15" s="174">
        <v>0</v>
      </c>
      <c r="BD15" s="168"/>
      <c r="BE15" s="168" t="s">
        <v>1527</v>
      </c>
      <c r="BF15" s="174">
        <v>2</v>
      </c>
      <c r="BG15" s="174" t="s">
        <v>9</v>
      </c>
      <c r="BH15" s="174">
        <v>1</v>
      </c>
    </row>
    <row r="16" spans="1:61" x14ac:dyDescent="0.2">
      <c r="A16" s="142"/>
      <c r="B16" s="168"/>
      <c r="C16" s="143"/>
      <c r="E16" s="142"/>
      <c r="F16" s="142"/>
      <c r="G16" s="142"/>
      <c r="H16" s="142"/>
      <c r="I16" s="142"/>
      <c r="J16" s="142"/>
      <c r="K16" s="142"/>
      <c r="M16" s="173"/>
      <c r="AB16" s="173"/>
      <c r="AY16" s="175"/>
      <c r="AZ16" s="39" t="s">
        <v>330</v>
      </c>
      <c r="BA16" s="166"/>
      <c r="BB16" s="31"/>
      <c r="BD16" s="178"/>
      <c r="BE16" s="39" t="s">
        <v>331</v>
      </c>
      <c r="BF16" s="166"/>
    </row>
    <row r="17" spans="1:61" x14ac:dyDescent="0.2">
      <c r="A17" s="142"/>
      <c r="B17" s="39" t="s">
        <v>151</v>
      </c>
      <c r="C17" s="143"/>
      <c r="E17" s="142"/>
      <c r="F17" s="142"/>
      <c r="G17" s="142"/>
      <c r="H17" s="142"/>
      <c r="I17" s="142"/>
      <c r="J17" s="142"/>
      <c r="K17" s="142"/>
      <c r="M17" s="173"/>
      <c r="AB17" s="173"/>
      <c r="AY17" s="175"/>
      <c r="AZ17" s="168" t="s">
        <v>5631</v>
      </c>
      <c r="BA17" s="174">
        <v>2</v>
      </c>
      <c r="BB17" s="174" t="s">
        <v>9</v>
      </c>
      <c r="BC17" s="174">
        <v>2</v>
      </c>
      <c r="BD17" s="168"/>
      <c r="BE17" s="168" t="s">
        <v>5794</v>
      </c>
      <c r="BF17" s="174">
        <v>3</v>
      </c>
      <c r="BG17" s="174" t="s">
        <v>9</v>
      </c>
      <c r="BH17" s="174">
        <v>3</v>
      </c>
    </row>
    <row r="18" spans="1:61" x14ac:dyDescent="0.2">
      <c r="A18" s="142"/>
      <c r="B18" s="168"/>
      <c r="C18" s="143"/>
      <c r="E18" s="142"/>
      <c r="F18" s="142"/>
      <c r="G18" s="142"/>
      <c r="H18" s="142"/>
      <c r="I18" s="142"/>
      <c r="J18" s="142"/>
      <c r="K18" s="142"/>
      <c r="L18" s="166"/>
      <c r="M18" s="31"/>
      <c r="AB18" s="31"/>
      <c r="AZ18" s="168" t="s">
        <v>5795</v>
      </c>
      <c r="BA18" s="174">
        <v>3</v>
      </c>
      <c r="BB18" s="174" t="s">
        <v>9</v>
      </c>
      <c r="BC18" s="174">
        <v>1</v>
      </c>
      <c r="BD18" s="39"/>
      <c r="BE18" s="168" t="s">
        <v>5753</v>
      </c>
      <c r="BF18" s="174">
        <v>2</v>
      </c>
      <c r="BG18" s="174" t="s">
        <v>9</v>
      </c>
      <c r="BH18" s="174">
        <v>2</v>
      </c>
    </row>
    <row r="19" spans="1:61" x14ac:dyDescent="0.2">
      <c r="A19" s="142"/>
      <c r="B19" s="168"/>
      <c r="C19" s="143"/>
      <c r="E19" s="142"/>
      <c r="F19" s="142"/>
      <c r="G19" s="142"/>
      <c r="H19" s="142"/>
      <c r="I19" s="142"/>
      <c r="J19" s="142"/>
      <c r="K19" s="142"/>
      <c r="L19" s="166"/>
      <c r="M19" s="31"/>
      <c r="AB19" s="31"/>
      <c r="AZ19" s="168" t="s">
        <v>5796</v>
      </c>
      <c r="BA19" s="174">
        <v>1</v>
      </c>
      <c r="BB19" s="174" t="s">
        <v>9</v>
      </c>
      <c r="BC19" s="174">
        <v>1</v>
      </c>
      <c r="BD19" s="168"/>
      <c r="BE19" s="168" t="s">
        <v>5719</v>
      </c>
      <c r="BF19" s="174">
        <v>5</v>
      </c>
      <c r="BG19" s="174" t="s">
        <v>9</v>
      </c>
      <c r="BH19" s="174">
        <v>1</v>
      </c>
      <c r="BI19" s="165"/>
    </row>
    <row r="20" spans="1:61" x14ac:dyDescent="0.2">
      <c r="A20" s="142"/>
      <c r="B20" s="168"/>
      <c r="C20" s="143"/>
      <c r="E20" s="142"/>
      <c r="F20" s="142"/>
      <c r="G20" s="142"/>
      <c r="H20" s="142"/>
      <c r="I20" s="142"/>
      <c r="J20" s="142"/>
      <c r="K20" s="142"/>
      <c r="L20" s="168"/>
      <c r="M20" s="31"/>
      <c r="N20" s="168"/>
      <c r="Q20" s="43"/>
      <c r="R20" s="43"/>
      <c r="S20" s="43"/>
      <c r="T20" s="43"/>
      <c r="U20" s="43"/>
      <c r="V20" s="43"/>
      <c r="W20" s="43"/>
      <c r="X20" s="43"/>
      <c r="Y20" s="43"/>
      <c r="Z20" s="43"/>
      <c r="AB20" s="31"/>
      <c r="AZ20" s="168" t="s">
        <v>5714</v>
      </c>
      <c r="BA20" s="174">
        <v>3</v>
      </c>
      <c r="BB20" s="174" t="s">
        <v>9</v>
      </c>
      <c r="BC20" s="174">
        <v>4</v>
      </c>
      <c r="BD20" s="168"/>
      <c r="BE20" s="168" t="s">
        <v>5726</v>
      </c>
      <c r="BF20" s="174">
        <v>1</v>
      </c>
      <c r="BG20" s="174" t="s">
        <v>9</v>
      </c>
      <c r="BH20" s="174">
        <v>1</v>
      </c>
    </row>
    <row r="21" spans="1:61" x14ac:dyDescent="0.2">
      <c r="A21" s="142"/>
      <c r="B21" s="168"/>
      <c r="C21" s="143"/>
      <c r="E21" s="142"/>
      <c r="F21" s="142"/>
      <c r="G21" s="142"/>
      <c r="H21" s="142"/>
      <c r="I21" s="142"/>
      <c r="J21" s="142"/>
      <c r="K21" s="142"/>
      <c r="M21" s="31"/>
      <c r="Q21" s="43"/>
      <c r="R21" s="43"/>
      <c r="S21" s="43"/>
      <c r="T21" s="43"/>
      <c r="U21" s="43"/>
      <c r="V21" s="43"/>
      <c r="W21" s="43"/>
      <c r="X21" s="43"/>
      <c r="Y21" s="43"/>
      <c r="Z21" s="43"/>
      <c r="AB21" s="31"/>
      <c r="AZ21" s="168" t="s">
        <v>5797</v>
      </c>
      <c r="BA21" s="174">
        <v>2</v>
      </c>
      <c r="BB21" s="174" t="s">
        <v>9</v>
      </c>
      <c r="BC21" s="174">
        <v>4</v>
      </c>
      <c r="BD21" s="168"/>
      <c r="BE21" s="168" t="s">
        <v>5632</v>
      </c>
      <c r="BF21" s="174">
        <v>0</v>
      </c>
      <c r="BG21" s="174" t="s">
        <v>9</v>
      </c>
      <c r="BH21" s="174">
        <v>1</v>
      </c>
    </row>
    <row r="22" spans="1:61" x14ac:dyDescent="0.2">
      <c r="A22" s="142"/>
      <c r="B22" s="168"/>
      <c r="C22" s="143"/>
      <c r="E22" s="142"/>
      <c r="F22" s="142"/>
      <c r="G22" s="142"/>
      <c r="H22" s="142"/>
      <c r="I22" s="142"/>
      <c r="J22" s="142"/>
      <c r="K22" s="142"/>
      <c r="L22" s="166"/>
      <c r="M22" s="173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B22" s="173"/>
      <c r="AZ22" s="168" t="s">
        <v>5723</v>
      </c>
      <c r="BA22" s="174">
        <v>5</v>
      </c>
      <c r="BB22" s="174" t="s">
        <v>9</v>
      </c>
      <c r="BC22" s="174">
        <v>0</v>
      </c>
      <c r="BD22" s="168"/>
      <c r="BE22" s="168" t="s">
        <v>5798</v>
      </c>
      <c r="BF22" s="174">
        <v>3</v>
      </c>
      <c r="BG22" s="174" t="s">
        <v>9</v>
      </c>
      <c r="BH22" s="174">
        <v>0</v>
      </c>
      <c r="BI22" s="165"/>
    </row>
    <row r="23" spans="1:61" x14ac:dyDescent="0.2">
      <c r="A23" s="142"/>
      <c r="B23" s="168"/>
      <c r="C23" s="143"/>
      <c r="E23" s="142"/>
      <c r="F23" s="142"/>
      <c r="G23" s="142"/>
      <c r="H23" s="142"/>
      <c r="I23" s="142"/>
      <c r="J23" s="142"/>
      <c r="K23" s="142"/>
      <c r="L23" s="166"/>
      <c r="M23" s="173"/>
      <c r="AB23" s="173"/>
      <c r="AZ23" s="39" t="s">
        <v>341</v>
      </c>
      <c r="BA23" s="166"/>
      <c r="BE23" s="39" t="s">
        <v>342</v>
      </c>
      <c r="BF23" s="166"/>
      <c r="BG23" s="31"/>
    </row>
    <row r="24" spans="1:61" x14ac:dyDescent="0.2">
      <c r="A24" s="142"/>
      <c r="B24" s="168"/>
      <c r="C24" s="143"/>
      <c r="E24" s="142"/>
      <c r="F24" s="142"/>
      <c r="G24" s="142"/>
      <c r="H24" s="142"/>
      <c r="I24" s="142"/>
      <c r="J24" s="142"/>
      <c r="K24" s="142"/>
      <c r="L24" s="166"/>
      <c r="M24" s="173"/>
      <c r="AB24" s="173"/>
      <c r="AZ24" s="168" t="s">
        <v>1942</v>
      </c>
      <c r="BA24" s="174">
        <v>2</v>
      </c>
      <c r="BB24" s="174" t="s">
        <v>9</v>
      </c>
      <c r="BC24" s="174">
        <v>1</v>
      </c>
      <c r="BD24" s="168"/>
      <c r="BE24" s="168" t="s">
        <v>1972</v>
      </c>
      <c r="BF24" s="174">
        <v>4</v>
      </c>
      <c r="BG24" s="174" t="s">
        <v>9</v>
      </c>
      <c r="BH24" s="174">
        <v>1</v>
      </c>
      <c r="BI24" s="165"/>
    </row>
    <row r="25" spans="1:61" x14ac:dyDescent="0.2">
      <c r="A25" s="142"/>
      <c r="B25" s="168"/>
      <c r="C25" s="143"/>
      <c r="E25" s="142"/>
      <c r="F25" s="142"/>
      <c r="G25" s="142"/>
      <c r="H25" s="142"/>
      <c r="I25" s="142"/>
      <c r="J25" s="142"/>
      <c r="K25" s="142"/>
      <c r="L25" s="166"/>
      <c r="M25" s="31"/>
      <c r="N25" s="168"/>
      <c r="AA25" s="168"/>
      <c r="AB25" s="31"/>
      <c r="AC25" s="168"/>
      <c r="AZ25" s="168" t="s">
        <v>5706</v>
      </c>
      <c r="BA25" s="174">
        <v>1</v>
      </c>
      <c r="BB25" s="174" t="s">
        <v>9</v>
      </c>
      <c r="BC25" s="174">
        <v>2</v>
      </c>
      <c r="BD25" s="168"/>
      <c r="BE25" s="168" t="s">
        <v>5237</v>
      </c>
      <c r="BF25" s="174">
        <v>5</v>
      </c>
      <c r="BG25" s="174" t="s">
        <v>9</v>
      </c>
      <c r="BH25" s="174">
        <v>2</v>
      </c>
      <c r="BI25" s="165"/>
    </row>
    <row r="26" spans="1:61" x14ac:dyDescent="0.2">
      <c r="A26" s="142"/>
      <c r="B26" s="168"/>
      <c r="C26" s="143"/>
      <c r="E26" s="142"/>
      <c r="F26" s="142"/>
      <c r="G26" s="142"/>
      <c r="H26" s="142"/>
      <c r="I26" s="142"/>
      <c r="J26" s="142"/>
      <c r="K26" s="142"/>
      <c r="L26" s="168"/>
      <c r="M26" s="31"/>
      <c r="Q26" s="43"/>
      <c r="R26" s="43"/>
      <c r="S26" s="43"/>
      <c r="T26" s="43"/>
      <c r="U26" s="43"/>
      <c r="V26" s="43"/>
      <c r="W26" s="43"/>
      <c r="X26" s="43"/>
      <c r="Y26" s="43"/>
      <c r="Z26" s="43"/>
      <c r="AB26" s="31"/>
      <c r="AZ26" s="168" t="s">
        <v>5799</v>
      </c>
      <c r="BA26" s="174">
        <v>2</v>
      </c>
      <c r="BB26" s="174" t="s">
        <v>9</v>
      </c>
      <c r="BC26" s="174">
        <v>3</v>
      </c>
      <c r="BD26" s="39"/>
      <c r="BE26" s="168" t="s">
        <v>3805</v>
      </c>
      <c r="BF26" s="174">
        <v>2</v>
      </c>
      <c r="BG26" s="174" t="s">
        <v>9</v>
      </c>
      <c r="BH26" s="174">
        <v>2</v>
      </c>
    </row>
    <row r="27" spans="1:61" x14ac:dyDescent="0.2">
      <c r="A27" s="142"/>
      <c r="B27" s="168"/>
      <c r="C27" s="143"/>
      <c r="E27" s="142"/>
      <c r="F27" s="142"/>
      <c r="G27" s="142"/>
      <c r="H27" s="142"/>
      <c r="I27" s="142"/>
      <c r="J27" s="142"/>
      <c r="K27" s="142"/>
      <c r="L27" s="166"/>
      <c r="M27" s="31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B27" s="31"/>
      <c r="AZ27" s="168" t="s">
        <v>3818</v>
      </c>
      <c r="BA27" s="174">
        <v>1</v>
      </c>
      <c r="BB27" s="174" t="s">
        <v>9</v>
      </c>
      <c r="BC27" s="174">
        <v>3</v>
      </c>
      <c r="BD27" s="168"/>
      <c r="BE27" s="168" t="s">
        <v>5707</v>
      </c>
      <c r="BF27" s="174">
        <v>2</v>
      </c>
      <c r="BG27" s="174" t="s">
        <v>9</v>
      </c>
      <c r="BH27" s="174">
        <v>1</v>
      </c>
    </row>
    <row r="28" spans="1:61" x14ac:dyDescent="0.2">
      <c r="A28" s="166"/>
      <c r="C28" s="187"/>
      <c r="D28" s="187"/>
      <c r="E28" s="187"/>
      <c r="F28" s="187"/>
      <c r="G28" s="187"/>
      <c r="H28" s="187"/>
      <c r="I28" s="187"/>
      <c r="J28" s="26"/>
      <c r="M28" s="31"/>
      <c r="AB28" s="31"/>
      <c r="AZ28" s="168" t="s">
        <v>5236</v>
      </c>
      <c r="BA28" s="174">
        <v>1</v>
      </c>
      <c r="BB28" s="174" t="s">
        <v>9</v>
      </c>
      <c r="BC28" s="174">
        <v>4</v>
      </c>
      <c r="BD28" s="186"/>
      <c r="BE28" s="168" t="s">
        <v>5800</v>
      </c>
      <c r="BF28" s="174">
        <v>3</v>
      </c>
      <c r="BG28" s="174" t="s">
        <v>9</v>
      </c>
      <c r="BH28" s="174">
        <v>1</v>
      </c>
      <c r="BI28" s="165"/>
    </row>
    <row r="29" spans="1:61" x14ac:dyDescent="0.2">
      <c r="A29" s="166"/>
      <c r="C29" s="187"/>
      <c r="D29" s="187"/>
      <c r="E29" s="187"/>
      <c r="F29" s="187"/>
      <c r="G29" s="187"/>
      <c r="H29" s="187"/>
      <c r="I29" s="187"/>
      <c r="J29" s="26"/>
      <c r="L29" s="166"/>
      <c r="M29" s="173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B29" s="173"/>
      <c r="AZ29" s="168" t="s">
        <v>5801</v>
      </c>
      <c r="BA29" s="174">
        <v>0</v>
      </c>
      <c r="BB29" s="174" t="s">
        <v>9</v>
      </c>
      <c r="BC29" s="174">
        <v>5</v>
      </c>
      <c r="BD29" s="168"/>
      <c r="BE29" s="168" t="s">
        <v>5802</v>
      </c>
      <c r="BF29" s="174">
        <v>2</v>
      </c>
      <c r="BG29" s="174" t="s">
        <v>9</v>
      </c>
      <c r="BH29" s="174">
        <v>2</v>
      </c>
    </row>
    <row r="30" spans="1:61" x14ac:dyDescent="0.2">
      <c r="A30" s="166"/>
      <c r="C30" s="187"/>
      <c r="D30" s="187"/>
      <c r="E30" s="187"/>
      <c r="F30" s="187"/>
      <c r="G30" s="187"/>
      <c r="H30" s="187"/>
      <c r="I30" s="187"/>
      <c r="J30" s="26"/>
      <c r="L30" s="166"/>
      <c r="M30" s="31"/>
      <c r="AB30" s="31"/>
      <c r="AZ30" s="39" t="s">
        <v>353</v>
      </c>
      <c r="BB30" s="31"/>
      <c r="BD30" s="168"/>
      <c r="BE30" s="39" t="s">
        <v>354</v>
      </c>
      <c r="BG30" s="31"/>
      <c r="BI30" s="165"/>
    </row>
    <row r="31" spans="1:61" x14ac:dyDescent="0.2">
      <c r="A31" s="166"/>
      <c r="C31" s="187"/>
      <c r="D31" s="187"/>
      <c r="E31" s="187"/>
      <c r="F31" s="187"/>
      <c r="G31" s="187"/>
      <c r="H31" s="187"/>
      <c r="I31" s="187"/>
      <c r="J31" s="26"/>
      <c r="L31" s="166"/>
      <c r="M31" s="173"/>
      <c r="AA31" s="168"/>
      <c r="AB31" s="173"/>
      <c r="AZ31" s="168" t="s">
        <v>5750</v>
      </c>
      <c r="BA31" s="174">
        <v>0</v>
      </c>
      <c r="BB31" s="174" t="s">
        <v>9</v>
      </c>
      <c r="BC31" s="174">
        <v>0</v>
      </c>
      <c r="BD31" s="168"/>
      <c r="BE31" s="168" t="s">
        <v>5803</v>
      </c>
      <c r="BF31" s="174">
        <v>4</v>
      </c>
      <c r="BG31" s="174" t="s">
        <v>9</v>
      </c>
      <c r="BH31" s="174">
        <v>1</v>
      </c>
      <c r="BI31" s="165"/>
    </row>
    <row r="32" spans="1:61" x14ac:dyDescent="0.2">
      <c r="A32" s="166"/>
      <c r="C32" s="187"/>
      <c r="D32" s="187"/>
      <c r="E32" s="187"/>
      <c r="F32" s="187"/>
      <c r="G32" s="187"/>
      <c r="H32" s="187"/>
      <c r="I32" s="187"/>
      <c r="J32" s="26"/>
      <c r="L32" s="166"/>
      <c r="M32" s="31"/>
      <c r="N32" s="168"/>
      <c r="Q32" s="43"/>
      <c r="R32" s="43"/>
      <c r="S32" s="43"/>
      <c r="T32" s="43"/>
      <c r="U32" s="43"/>
      <c r="V32" s="43"/>
      <c r="W32" s="43"/>
      <c r="X32" s="43"/>
      <c r="Y32" s="43"/>
      <c r="Z32" s="43"/>
      <c r="AB32" s="31"/>
      <c r="AZ32" s="168" t="s">
        <v>5804</v>
      </c>
      <c r="BA32" s="174">
        <v>2</v>
      </c>
      <c r="BB32" s="174" t="s">
        <v>9</v>
      </c>
      <c r="BC32" s="174">
        <v>1</v>
      </c>
      <c r="BD32" s="168"/>
      <c r="BE32" s="168" t="s">
        <v>2343</v>
      </c>
      <c r="BF32" s="174">
        <v>1</v>
      </c>
      <c r="BG32" s="174" t="s">
        <v>9</v>
      </c>
      <c r="BH32" s="174">
        <v>1</v>
      </c>
      <c r="BI32" s="165"/>
    </row>
    <row r="33" spans="1:61" x14ac:dyDescent="0.2">
      <c r="A33" s="181"/>
      <c r="C33" s="187"/>
      <c r="D33" s="187"/>
      <c r="E33" s="187"/>
      <c r="F33" s="187"/>
      <c r="G33" s="187"/>
      <c r="H33" s="187"/>
      <c r="I33" s="187"/>
      <c r="L33" s="168"/>
      <c r="M33" s="31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B33" s="31"/>
      <c r="AZ33" s="168" t="s">
        <v>5805</v>
      </c>
      <c r="BA33" s="174">
        <v>8</v>
      </c>
      <c r="BB33" s="174" t="s">
        <v>9</v>
      </c>
      <c r="BC33" s="174">
        <v>1</v>
      </c>
      <c r="BD33" s="39"/>
      <c r="BE33" s="168" t="s">
        <v>5721</v>
      </c>
      <c r="BF33" s="174">
        <v>0</v>
      </c>
      <c r="BG33" s="174" t="s">
        <v>9</v>
      </c>
      <c r="BH33" s="174">
        <v>0</v>
      </c>
      <c r="BI33" s="165"/>
    </row>
    <row r="34" spans="1:61" x14ac:dyDescent="0.2">
      <c r="L34" s="166"/>
      <c r="M34" s="31"/>
      <c r="AB34" s="31"/>
      <c r="AZ34" s="168" t="s">
        <v>2375</v>
      </c>
      <c r="BA34" s="174">
        <v>4</v>
      </c>
      <c r="BB34" s="174" t="s">
        <v>9</v>
      </c>
      <c r="BC34" s="174">
        <v>0</v>
      </c>
      <c r="BD34" s="168"/>
      <c r="BE34" s="168" t="s">
        <v>5806</v>
      </c>
      <c r="BF34" s="174">
        <v>0</v>
      </c>
      <c r="BG34" s="174" t="s">
        <v>9</v>
      </c>
      <c r="BH34" s="174">
        <v>9</v>
      </c>
    </row>
    <row r="35" spans="1:61" x14ac:dyDescent="0.2">
      <c r="M35" s="31"/>
      <c r="AB35" s="31"/>
      <c r="AZ35" s="168" t="s">
        <v>5604</v>
      </c>
      <c r="BA35" s="174">
        <v>4</v>
      </c>
      <c r="BB35" s="174" t="s">
        <v>9</v>
      </c>
      <c r="BC35" s="174">
        <v>2</v>
      </c>
      <c r="BD35" s="186"/>
      <c r="BE35" s="168" t="s">
        <v>5606</v>
      </c>
      <c r="BF35" s="174">
        <v>1</v>
      </c>
      <c r="BG35" s="174" t="s">
        <v>9</v>
      </c>
      <c r="BH35" s="174">
        <v>3</v>
      </c>
    </row>
    <row r="36" spans="1:61" x14ac:dyDescent="0.2">
      <c r="L36" s="166"/>
      <c r="M36" s="173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B36" s="173"/>
      <c r="AZ36" s="168" t="s">
        <v>5728</v>
      </c>
      <c r="BA36" s="174">
        <v>2</v>
      </c>
      <c r="BB36" s="174" t="s">
        <v>9</v>
      </c>
      <c r="BC36" s="174">
        <v>2</v>
      </c>
      <c r="BD36" s="168"/>
      <c r="BE36" s="168" t="s">
        <v>5807</v>
      </c>
      <c r="BF36" s="174">
        <v>1</v>
      </c>
      <c r="BG36" s="174" t="s">
        <v>9</v>
      </c>
      <c r="BH36" s="174">
        <v>0</v>
      </c>
      <c r="BI36" s="165"/>
    </row>
    <row r="37" spans="1:61" x14ac:dyDescent="0.2">
      <c r="L37" s="166"/>
      <c r="M37" s="173"/>
      <c r="AA37" s="168"/>
      <c r="AB37" s="173"/>
      <c r="AZ37" s="39" t="s">
        <v>363</v>
      </c>
      <c r="BA37" s="12"/>
      <c r="BB37" s="12"/>
      <c r="BC37" s="12"/>
      <c r="BD37" s="39"/>
      <c r="BE37" s="39" t="s">
        <v>364</v>
      </c>
      <c r="BG37" s="31"/>
    </row>
    <row r="38" spans="1:61" x14ac:dyDescent="0.2">
      <c r="L38" s="166"/>
      <c r="M38" s="173"/>
      <c r="Q38" s="43"/>
      <c r="R38" s="43"/>
      <c r="S38" s="43"/>
      <c r="T38" s="43"/>
      <c r="U38" s="43"/>
      <c r="V38" s="43"/>
      <c r="W38" s="43"/>
      <c r="X38" s="43"/>
      <c r="Y38" s="43"/>
      <c r="Z38" s="43"/>
      <c r="AB38" s="173"/>
      <c r="AZ38" s="168" t="s">
        <v>5685</v>
      </c>
      <c r="BA38" s="174">
        <v>2</v>
      </c>
      <c r="BB38" s="174" t="s">
        <v>9</v>
      </c>
      <c r="BC38" s="174">
        <v>2</v>
      </c>
      <c r="BD38" s="168"/>
      <c r="BE38" s="168" t="s">
        <v>5808</v>
      </c>
      <c r="BF38" s="174">
        <v>1</v>
      </c>
      <c r="BG38" s="174" t="s">
        <v>9</v>
      </c>
      <c r="BH38" s="174">
        <f>+BH380</f>
        <v>0</v>
      </c>
    </row>
    <row r="39" spans="1:61" x14ac:dyDescent="0.2">
      <c r="M39" s="31"/>
      <c r="N39" s="168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B39" s="31"/>
      <c r="AZ39" s="168" t="s">
        <v>5809</v>
      </c>
      <c r="BA39" s="174">
        <v>1</v>
      </c>
      <c r="BB39" s="174" t="s">
        <v>9</v>
      </c>
      <c r="BC39" s="174">
        <v>3</v>
      </c>
      <c r="BD39" s="168"/>
      <c r="BE39" s="168" t="s">
        <v>3764</v>
      </c>
      <c r="BF39" s="174">
        <v>3</v>
      </c>
      <c r="BG39" s="174" t="s">
        <v>9</v>
      </c>
      <c r="BH39" s="174">
        <v>3</v>
      </c>
    </row>
    <row r="40" spans="1:61" x14ac:dyDescent="0.2">
      <c r="L40" s="168"/>
      <c r="M40" s="31"/>
      <c r="AB40" s="31"/>
      <c r="AZ40" s="168" t="s">
        <v>3751</v>
      </c>
      <c r="BA40" s="174">
        <v>1</v>
      </c>
      <c r="BB40" s="174" t="s">
        <v>9</v>
      </c>
      <c r="BC40" s="174">
        <v>3</v>
      </c>
      <c r="BD40" s="39"/>
      <c r="BE40" s="168" t="s">
        <v>5810</v>
      </c>
      <c r="BF40" s="174">
        <v>8</v>
      </c>
      <c r="BG40" s="174" t="s">
        <v>9</v>
      </c>
      <c r="BH40" s="174">
        <v>1</v>
      </c>
    </row>
    <row r="41" spans="1:61" x14ac:dyDescent="0.2">
      <c r="L41" s="166"/>
      <c r="M41" s="31"/>
      <c r="AB41" s="31"/>
      <c r="AZ41" s="168" t="s">
        <v>5811</v>
      </c>
      <c r="BA41" s="174">
        <v>3</v>
      </c>
      <c r="BB41" s="174" t="s">
        <v>9</v>
      </c>
      <c r="BC41" s="174">
        <v>2</v>
      </c>
      <c r="BD41" s="168"/>
      <c r="BE41" s="168" t="s">
        <v>5812</v>
      </c>
      <c r="BF41" s="174">
        <v>9</v>
      </c>
      <c r="BG41" s="174" t="s">
        <v>9</v>
      </c>
      <c r="BH41" s="174">
        <v>3</v>
      </c>
    </row>
    <row r="42" spans="1:61" x14ac:dyDescent="0.2">
      <c r="M42" s="31"/>
      <c r="AB42" s="31"/>
      <c r="AZ42" s="168" t="s">
        <v>5697</v>
      </c>
      <c r="BA42" s="174">
        <v>2</v>
      </c>
      <c r="BB42" s="174" t="s">
        <v>9</v>
      </c>
      <c r="BC42" s="174">
        <v>1</v>
      </c>
      <c r="BD42" s="186"/>
      <c r="BE42" s="168" t="s">
        <v>5693</v>
      </c>
      <c r="BF42" s="174">
        <v>1</v>
      </c>
      <c r="BG42" s="174" t="s">
        <v>9</v>
      </c>
      <c r="BH42" s="174">
        <v>4</v>
      </c>
    </row>
    <row r="43" spans="1:61" x14ac:dyDescent="0.2">
      <c r="L43" s="166"/>
      <c r="M43" s="173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168"/>
      <c r="AB43" s="173"/>
      <c r="AZ43" s="168" t="s">
        <v>5813</v>
      </c>
      <c r="BA43" s="174">
        <v>4</v>
      </c>
      <c r="BB43" s="174" t="s">
        <v>9</v>
      </c>
      <c r="BC43" s="174">
        <v>6</v>
      </c>
      <c r="BD43" s="168"/>
      <c r="BE43" s="168" t="s">
        <v>5690</v>
      </c>
      <c r="BF43" s="174">
        <v>5</v>
      </c>
      <c r="BG43" s="174" t="s">
        <v>9</v>
      </c>
      <c r="BH43" s="174">
        <v>2</v>
      </c>
    </row>
    <row r="44" spans="1:61" x14ac:dyDescent="0.2">
      <c r="L44" s="166"/>
      <c r="M44" s="173"/>
      <c r="Q44" s="43"/>
      <c r="R44" s="43"/>
      <c r="S44" s="43"/>
      <c r="T44" s="43"/>
      <c r="U44" s="43"/>
      <c r="V44" s="43"/>
      <c r="W44" s="43"/>
      <c r="X44" s="43"/>
      <c r="Y44" s="43"/>
      <c r="Z44" s="43"/>
      <c r="AB44" s="173"/>
      <c r="AZ44" s="39" t="s">
        <v>371</v>
      </c>
      <c r="BA44" s="12"/>
      <c r="BB44" s="12"/>
      <c r="BC44" s="12"/>
      <c r="BD44" s="39"/>
      <c r="BE44" s="39" t="s">
        <v>372</v>
      </c>
      <c r="BF44" s="166"/>
      <c r="BG44" s="173"/>
      <c r="BI44" s="165"/>
    </row>
    <row r="45" spans="1:61" x14ac:dyDescent="0.2">
      <c r="L45" s="166"/>
      <c r="M45" s="173"/>
      <c r="N45" s="168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B45" s="173"/>
      <c r="AZ45" s="168" t="s">
        <v>5814</v>
      </c>
      <c r="BA45" s="174">
        <v>0</v>
      </c>
      <c r="BB45" s="174" t="s">
        <v>9</v>
      </c>
      <c r="BC45" s="174">
        <v>3</v>
      </c>
      <c r="BD45" s="168"/>
      <c r="BE45" s="168" t="s">
        <v>5766</v>
      </c>
      <c r="BF45" s="174">
        <v>0</v>
      </c>
      <c r="BG45" s="174" t="s">
        <v>9</v>
      </c>
      <c r="BH45" s="174">
        <v>2</v>
      </c>
      <c r="BI45" s="165"/>
    </row>
    <row r="46" spans="1:61" x14ac:dyDescent="0.2">
      <c r="M46" s="31"/>
      <c r="AB46" s="31"/>
      <c r="AZ46" s="168" t="s">
        <v>5730</v>
      </c>
      <c r="BA46" s="174">
        <v>2</v>
      </c>
      <c r="BB46" s="174" t="s">
        <v>9</v>
      </c>
      <c r="BC46" s="174">
        <v>2</v>
      </c>
      <c r="BD46" s="168"/>
      <c r="BE46" s="168" t="s">
        <v>5146</v>
      </c>
      <c r="BF46" s="174">
        <v>3</v>
      </c>
      <c r="BG46" s="174" t="s">
        <v>9</v>
      </c>
      <c r="BH46" s="174">
        <v>1</v>
      </c>
      <c r="BI46" s="165"/>
    </row>
    <row r="47" spans="1:61" x14ac:dyDescent="0.2">
      <c r="L47" s="168"/>
      <c r="M47" s="31"/>
      <c r="AB47" s="31"/>
      <c r="AZ47" s="168" t="s">
        <v>5815</v>
      </c>
      <c r="BA47" s="174">
        <v>1</v>
      </c>
      <c r="BB47" s="174" t="s">
        <v>9</v>
      </c>
      <c r="BC47" s="174">
        <v>2</v>
      </c>
      <c r="BD47" s="39"/>
      <c r="BE47" s="168" t="s">
        <v>5599</v>
      </c>
      <c r="BF47" s="174">
        <v>1</v>
      </c>
      <c r="BG47" s="174" t="s">
        <v>9</v>
      </c>
      <c r="BH47" s="174">
        <v>1</v>
      </c>
    </row>
    <row r="48" spans="1:61" x14ac:dyDescent="0.2">
      <c r="L48" s="166"/>
      <c r="M48" s="31"/>
      <c r="AB48" s="31"/>
      <c r="AZ48" s="168" t="s">
        <v>5149</v>
      </c>
      <c r="BA48" s="174">
        <v>3</v>
      </c>
      <c r="BB48" s="174" t="s">
        <v>9</v>
      </c>
      <c r="BC48" s="174">
        <v>1</v>
      </c>
      <c r="BD48" s="186"/>
      <c r="BE48" s="168" t="s">
        <v>5732</v>
      </c>
      <c r="BF48" s="174">
        <v>6</v>
      </c>
      <c r="BG48" s="174" t="s">
        <v>9</v>
      </c>
      <c r="BH48" s="174">
        <v>1</v>
      </c>
    </row>
    <row r="49" spans="12:61" x14ac:dyDescent="0.2">
      <c r="M49" s="31"/>
      <c r="AA49" s="168"/>
      <c r="AB49" s="31"/>
      <c r="AZ49" s="168" t="s">
        <v>5600</v>
      </c>
      <c r="BA49" s="174">
        <v>0</v>
      </c>
      <c r="BB49" s="174" t="s">
        <v>9</v>
      </c>
      <c r="BC49" s="174">
        <v>0</v>
      </c>
      <c r="BD49" s="168"/>
      <c r="BE49" s="168" t="s">
        <v>5816</v>
      </c>
      <c r="BF49" s="174">
        <v>0</v>
      </c>
      <c r="BG49" s="174" t="s">
        <v>9</v>
      </c>
      <c r="BH49" s="174">
        <v>3</v>
      </c>
    </row>
    <row r="50" spans="12:61" x14ac:dyDescent="0.2">
      <c r="L50" s="166"/>
      <c r="M50" s="173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B50" s="173"/>
      <c r="AZ50" s="168" t="s">
        <v>5817</v>
      </c>
      <c r="BA50" s="174">
        <v>6</v>
      </c>
      <c r="BB50" s="174" t="s">
        <v>9</v>
      </c>
      <c r="BC50" s="174">
        <v>0</v>
      </c>
      <c r="BD50" s="168"/>
      <c r="BE50" s="168" t="s">
        <v>5818</v>
      </c>
      <c r="BF50" s="174">
        <v>2</v>
      </c>
      <c r="BG50" s="174" t="s">
        <v>9</v>
      </c>
      <c r="BH50" s="174">
        <v>3</v>
      </c>
    </row>
    <row r="51" spans="12:61" x14ac:dyDescent="0.2">
      <c r="L51" s="166"/>
      <c r="M51" s="173"/>
      <c r="N51" s="168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B51" s="173"/>
      <c r="AZ51" s="39" t="s">
        <v>381</v>
      </c>
      <c r="BA51" s="12"/>
      <c r="BB51" s="12"/>
      <c r="BC51" s="12"/>
      <c r="BD51" s="39"/>
      <c r="BE51" s="39" t="s">
        <v>382</v>
      </c>
      <c r="BF51" s="166"/>
      <c r="BG51" s="173"/>
    </row>
    <row r="52" spans="12:61" x14ac:dyDescent="0.2">
      <c r="L52" s="166"/>
      <c r="M52" s="173"/>
      <c r="AB52" s="173"/>
      <c r="AZ52" s="168" t="s">
        <v>5626</v>
      </c>
      <c r="BA52" s="174">
        <v>3</v>
      </c>
      <c r="BB52" s="174" t="s">
        <v>9</v>
      </c>
      <c r="BC52" s="174">
        <v>1</v>
      </c>
      <c r="BD52" s="168"/>
      <c r="BE52" s="168" t="s">
        <v>3690</v>
      </c>
      <c r="BF52" s="174">
        <v>1</v>
      </c>
      <c r="BG52" s="174" t="s">
        <v>9</v>
      </c>
      <c r="BH52" s="174">
        <v>2</v>
      </c>
    </row>
    <row r="53" spans="12:61" x14ac:dyDescent="0.2">
      <c r="M53" s="31"/>
      <c r="AB53" s="31"/>
      <c r="AZ53" s="168" t="s">
        <v>3664</v>
      </c>
      <c r="BA53" s="174">
        <v>1</v>
      </c>
      <c r="BB53" s="174" t="s">
        <v>9</v>
      </c>
      <c r="BC53" s="174">
        <v>2</v>
      </c>
      <c r="BD53" s="168"/>
      <c r="BE53" s="168" t="s">
        <v>5819</v>
      </c>
      <c r="BF53" s="174">
        <v>11</v>
      </c>
      <c r="BG53" s="174" t="s">
        <v>9</v>
      </c>
      <c r="BH53" s="174">
        <v>1</v>
      </c>
    </row>
    <row r="54" spans="12:61" x14ac:dyDescent="0.2">
      <c r="L54" s="168"/>
      <c r="M54" s="31"/>
      <c r="AB54" s="31"/>
      <c r="AZ54" s="168" t="s">
        <v>5820</v>
      </c>
      <c r="BA54" s="174">
        <v>1</v>
      </c>
      <c r="BB54" s="174" t="s">
        <v>9</v>
      </c>
      <c r="BC54" s="174">
        <v>3</v>
      </c>
      <c r="BD54" s="168"/>
      <c r="BE54" s="168" t="s">
        <v>5821</v>
      </c>
      <c r="BF54" s="174">
        <v>3</v>
      </c>
      <c r="BG54" s="174" t="s">
        <v>9</v>
      </c>
      <c r="BH54" s="174">
        <v>1</v>
      </c>
    </row>
    <row r="55" spans="12:61" x14ac:dyDescent="0.2">
      <c r="L55" s="166"/>
      <c r="M55" s="31"/>
      <c r="AA55" s="168"/>
      <c r="AB55" s="31"/>
      <c r="AZ55" s="168" t="s">
        <v>5822</v>
      </c>
      <c r="BA55" s="174">
        <v>2</v>
      </c>
      <c r="BB55" s="174" t="s">
        <v>9</v>
      </c>
      <c r="BC55" s="174">
        <v>1</v>
      </c>
      <c r="BD55" s="168"/>
      <c r="BE55" s="168" t="s">
        <v>5823</v>
      </c>
      <c r="BF55" s="174">
        <v>1</v>
      </c>
      <c r="BG55" s="174" t="s">
        <v>9</v>
      </c>
      <c r="BH55" s="174">
        <v>7</v>
      </c>
    </row>
    <row r="56" spans="12:61" x14ac:dyDescent="0.2">
      <c r="M56" s="31"/>
      <c r="Q56" s="43"/>
      <c r="R56" s="43"/>
      <c r="S56" s="43"/>
      <c r="T56" s="43"/>
      <c r="U56" s="43"/>
      <c r="V56" s="43"/>
      <c r="W56" s="43"/>
      <c r="X56" s="43"/>
      <c r="Y56" s="43"/>
      <c r="Z56" s="43"/>
      <c r="AB56" s="31"/>
      <c r="AZ56" s="168" t="s">
        <v>5824</v>
      </c>
      <c r="BA56" s="174">
        <v>2</v>
      </c>
      <c r="BB56" s="174" t="s">
        <v>9</v>
      </c>
      <c r="BC56" s="174">
        <v>6</v>
      </c>
      <c r="BD56" s="168"/>
      <c r="BE56" s="168" t="s">
        <v>5825</v>
      </c>
      <c r="BF56" s="174">
        <v>5</v>
      </c>
      <c r="BG56" s="174" t="s">
        <v>9</v>
      </c>
      <c r="BH56" s="174">
        <v>0</v>
      </c>
    </row>
    <row r="57" spans="12:61" x14ac:dyDescent="0.2">
      <c r="L57" s="166"/>
      <c r="M57" s="173"/>
      <c r="N57" s="168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B57" s="173"/>
      <c r="AZ57" s="168" t="s">
        <v>5826</v>
      </c>
      <c r="BA57" s="174">
        <v>0</v>
      </c>
      <c r="BB57" s="174" t="s">
        <v>9</v>
      </c>
      <c r="BC57" s="174">
        <v>5</v>
      </c>
      <c r="BD57" s="168"/>
      <c r="BE57" s="168" t="s">
        <v>5625</v>
      </c>
      <c r="BF57" s="174">
        <v>1</v>
      </c>
      <c r="BG57" s="174" t="s">
        <v>9</v>
      </c>
      <c r="BH57" s="174">
        <v>0</v>
      </c>
    </row>
    <row r="58" spans="12:61" x14ac:dyDescent="0.2">
      <c r="L58" s="166"/>
      <c r="M58" s="173"/>
      <c r="AB58" s="173"/>
      <c r="AZ58" s="39" t="s">
        <v>393</v>
      </c>
      <c r="BA58" s="12"/>
      <c r="BB58" s="12"/>
      <c r="BC58" s="12"/>
      <c r="BD58" s="39"/>
      <c r="BE58" s="39" t="s">
        <v>394</v>
      </c>
      <c r="BF58" s="12"/>
      <c r="BG58" s="12"/>
      <c r="BH58" s="12"/>
    </row>
    <row r="59" spans="12:61" x14ac:dyDescent="0.2">
      <c r="L59" s="166"/>
      <c r="M59" s="173"/>
      <c r="AB59" s="173"/>
      <c r="AZ59" s="168" t="s">
        <v>1812</v>
      </c>
      <c r="BA59" s="174">
        <v>3</v>
      </c>
      <c r="BB59" s="174" t="s">
        <v>9</v>
      </c>
      <c r="BC59" s="174">
        <v>2</v>
      </c>
      <c r="BD59" s="168"/>
      <c r="BE59" s="168" t="s">
        <v>5739</v>
      </c>
      <c r="BF59" s="174">
        <v>1</v>
      </c>
      <c r="BG59" s="174" t="s">
        <v>9</v>
      </c>
      <c r="BH59" s="174">
        <v>5</v>
      </c>
      <c r="BI59" s="165"/>
    </row>
    <row r="60" spans="12:61" x14ac:dyDescent="0.2">
      <c r="M60" s="31"/>
      <c r="AB60" s="31"/>
      <c r="AZ60" s="168" t="s">
        <v>5827</v>
      </c>
      <c r="BA60" s="174">
        <v>2</v>
      </c>
      <c r="BB60" s="174" t="s">
        <v>9</v>
      </c>
      <c r="BC60" s="174">
        <v>1</v>
      </c>
      <c r="BD60" s="168"/>
      <c r="BE60" s="168" t="s">
        <v>1813</v>
      </c>
      <c r="BF60" s="174">
        <v>4</v>
      </c>
      <c r="BG60" s="174" t="s">
        <v>9</v>
      </c>
      <c r="BH60" s="174">
        <v>2</v>
      </c>
    </row>
    <row r="61" spans="12:61" x14ac:dyDescent="0.2">
      <c r="L61" s="168"/>
      <c r="M61" s="31"/>
      <c r="AA61" s="168"/>
      <c r="AB61" s="31"/>
      <c r="AZ61" s="168" t="s">
        <v>5828</v>
      </c>
      <c r="BA61" s="174">
        <v>0</v>
      </c>
      <c r="BB61" s="174" t="s">
        <v>9</v>
      </c>
      <c r="BC61" s="174">
        <v>1</v>
      </c>
      <c r="BD61" s="168"/>
      <c r="BE61" s="168" t="s">
        <v>5829</v>
      </c>
      <c r="BF61" s="174">
        <v>5</v>
      </c>
      <c r="BG61" s="174" t="s">
        <v>9</v>
      </c>
      <c r="BH61" s="174">
        <v>4</v>
      </c>
    </row>
    <row r="62" spans="12:61" x14ac:dyDescent="0.2">
      <c r="L62" s="166"/>
      <c r="M62" s="31"/>
      <c r="Q62" s="43"/>
      <c r="R62" s="43"/>
      <c r="S62" s="43"/>
      <c r="T62" s="43"/>
      <c r="U62" s="43"/>
      <c r="V62" s="43"/>
      <c r="W62" s="43"/>
      <c r="X62" s="43"/>
      <c r="Y62" s="43"/>
      <c r="Z62" s="43"/>
      <c r="AB62" s="31"/>
      <c r="AZ62" s="168" t="s">
        <v>5830</v>
      </c>
      <c r="BA62" s="174">
        <v>2</v>
      </c>
      <c r="BB62" s="174" t="s">
        <v>9</v>
      </c>
      <c r="BC62" s="174">
        <v>4</v>
      </c>
      <c r="BD62" s="168"/>
      <c r="BE62" s="168" t="s">
        <v>5831</v>
      </c>
      <c r="BF62" s="174">
        <v>3</v>
      </c>
      <c r="BG62" s="174" t="s">
        <v>9</v>
      </c>
      <c r="BH62" s="174">
        <v>2</v>
      </c>
    </row>
    <row r="63" spans="12:61" x14ac:dyDescent="0.2">
      <c r="M63" s="31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B63" s="31"/>
      <c r="AZ63" s="168" t="s">
        <v>5832</v>
      </c>
      <c r="BA63" s="174">
        <v>1</v>
      </c>
      <c r="BB63" s="174" t="s">
        <v>9</v>
      </c>
      <c r="BC63" s="174">
        <v>4</v>
      </c>
      <c r="BD63" s="168"/>
      <c r="BE63" s="168" t="s">
        <v>5833</v>
      </c>
      <c r="BF63" s="174">
        <v>1</v>
      </c>
      <c r="BG63" s="174" t="s">
        <v>9</v>
      </c>
      <c r="BH63" s="174">
        <v>5</v>
      </c>
    </row>
    <row r="64" spans="12:61" x14ac:dyDescent="0.2">
      <c r="L64" s="166"/>
      <c r="M64" s="173"/>
      <c r="N64" s="168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B64" s="173"/>
      <c r="AZ64" s="168" t="s">
        <v>5834</v>
      </c>
      <c r="BA64" s="174">
        <v>2</v>
      </c>
      <c r="BB64" s="174" t="s">
        <v>9</v>
      </c>
      <c r="BC64" s="174">
        <v>3</v>
      </c>
      <c r="BD64" s="168"/>
      <c r="BE64" s="168" t="s">
        <v>5835</v>
      </c>
      <c r="BF64" s="174">
        <v>2</v>
      </c>
      <c r="BG64" s="174" t="s">
        <v>9</v>
      </c>
      <c r="BH64" s="174">
        <v>1</v>
      </c>
    </row>
    <row r="65" spans="12:62" x14ac:dyDescent="0.2">
      <c r="L65" s="166"/>
      <c r="M65" s="173"/>
      <c r="AB65" s="173"/>
      <c r="AZ65" s="39" t="s">
        <v>403</v>
      </c>
      <c r="BA65" s="12"/>
      <c r="BB65" s="12"/>
      <c r="BC65" s="12"/>
      <c r="BD65" s="39"/>
      <c r="BE65" s="39" t="s">
        <v>404</v>
      </c>
      <c r="BF65" s="12"/>
      <c r="BG65" s="12"/>
      <c r="BH65" s="12"/>
    </row>
    <row r="66" spans="12:62" x14ac:dyDescent="0.2">
      <c r="L66" s="166"/>
      <c r="M66" s="173"/>
      <c r="AB66" s="173"/>
      <c r="AZ66" s="168" t="s">
        <v>5610</v>
      </c>
      <c r="BA66" s="174">
        <v>0</v>
      </c>
      <c r="BB66" s="174" t="s">
        <v>9</v>
      </c>
      <c r="BC66" s="174">
        <v>2</v>
      </c>
      <c r="BD66" s="168"/>
      <c r="BE66" s="168" t="s">
        <v>5836</v>
      </c>
      <c r="BF66" s="174">
        <v>2</v>
      </c>
      <c r="BG66" s="174" t="s">
        <v>9</v>
      </c>
      <c r="BH66" s="174">
        <v>3</v>
      </c>
    </row>
    <row r="67" spans="12:62" x14ac:dyDescent="0.2">
      <c r="M67" s="31"/>
      <c r="AA67" s="168"/>
      <c r="AB67" s="31"/>
      <c r="AZ67" s="168" t="s">
        <v>5699</v>
      </c>
      <c r="BA67" s="174">
        <v>2</v>
      </c>
      <c r="BB67" s="174" t="s">
        <v>9</v>
      </c>
      <c r="BC67" s="174">
        <v>0</v>
      </c>
      <c r="BD67" s="168"/>
      <c r="BE67" s="168" t="s">
        <v>5837</v>
      </c>
      <c r="BF67" s="174">
        <v>16</v>
      </c>
      <c r="BG67" s="174" t="s">
        <v>9</v>
      </c>
      <c r="BH67" s="174">
        <v>0</v>
      </c>
    </row>
    <row r="68" spans="12:62" x14ac:dyDescent="0.2">
      <c r="L68" s="168"/>
      <c r="M68" s="31"/>
      <c r="Q68" s="43"/>
      <c r="R68" s="43"/>
      <c r="S68" s="43"/>
      <c r="T68" s="43"/>
      <c r="U68" s="43"/>
      <c r="V68" s="43"/>
      <c r="W68" s="43"/>
      <c r="X68" s="43"/>
      <c r="Y68" s="43"/>
      <c r="Z68" s="43"/>
      <c r="AB68" s="31"/>
      <c r="AZ68" s="168" t="s">
        <v>5838</v>
      </c>
      <c r="BA68" s="174">
        <v>1</v>
      </c>
      <c r="BB68" s="174" t="s">
        <v>9</v>
      </c>
      <c r="BC68" s="174">
        <v>0</v>
      </c>
      <c r="BD68" s="168"/>
      <c r="BE68" s="168" t="s">
        <v>5839</v>
      </c>
      <c r="BF68" s="174">
        <v>1</v>
      </c>
      <c r="BG68" s="174" t="s">
        <v>9</v>
      </c>
      <c r="BH68" s="174">
        <v>0</v>
      </c>
    </row>
    <row r="69" spans="12:62" x14ac:dyDescent="0.2">
      <c r="L69" s="166"/>
      <c r="M69" s="31"/>
      <c r="AB69" s="31"/>
      <c r="AZ69" s="168" t="s">
        <v>5840</v>
      </c>
      <c r="BA69" s="174">
        <v>0</v>
      </c>
      <c r="BB69" s="174" t="s">
        <v>9</v>
      </c>
      <c r="BC69" s="174">
        <v>9</v>
      </c>
      <c r="BD69" s="168"/>
      <c r="BE69" s="168" t="s">
        <v>5698</v>
      </c>
      <c r="BF69" s="174">
        <v>2</v>
      </c>
      <c r="BG69" s="174" t="s">
        <v>9</v>
      </c>
      <c r="BH69" s="174">
        <v>2</v>
      </c>
      <c r="BI69" s="165"/>
    </row>
    <row r="70" spans="12:62" x14ac:dyDescent="0.2">
      <c r="M70" s="31"/>
      <c r="N70" s="168"/>
      <c r="AB70" s="31"/>
      <c r="AZ70" s="168" t="s">
        <v>2428</v>
      </c>
      <c r="BA70" s="174">
        <v>3</v>
      </c>
      <c r="BB70" s="174" t="s">
        <v>9</v>
      </c>
      <c r="BC70" s="174">
        <v>3</v>
      </c>
      <c r="BD70" s="168"/>
      <c r="BE70" s="168" t="s">
        <v>2410</v>
      </c>
      <c r="BF70" s="174">
        <v>5</v>
      </c>
      <c r="BG70" s="174" t="s">
        <v>9</v>
      </c>
      <c r="BH70" s="174">
        <v>1</v>
      </c>
      <c r="BI70" s="165"/>
    </row>
    <row r="71" spans="12:62" x14ac:dyDescent="0.2">
      <c r="L71" s="166"/>
      <c r="M71" s="173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B71" s="173"/>
      <c r="AZ71" s="168" t="s">
        <v>5841</v>
      </c>
      <c r="BA71" s="174">
        <v>1</v>
      </c>
      <c r="BB71" s="174" t="s">
        <v>9</v>
      </c>
      <c r="BC71" s="174">
        <v>2</v>
      </c>
      <c r="BD71" s="168"/>
      <c r="BE71" s="168" t="s">
        <v>5605</v>
      </c>
      <c r="BF71" s="174">
        <v>5</v>
      </c>
      <c r="BG71" s="174" t="s">
        <v>9</v>
      </c>
      <c r="BH71" s="174">
        <v>1</v>
      </c>
      <c r="BI71" s="165"/>
    </row>
    <row r="72" spans="12:62" x14ac:dyDescent="0.2">
      <c r="L72" s="166"/>
      <c r="M72" s="173"/>
      <c r="Q72" s="43"/>
      <c r="R72" s="43"/>
      <c r="S72" s="43"/>
      <c r="T72" s="43"/>
      <c r="U72" s="43"/>
      <c r="V72" s="43"/>
      <c r="W72" s="43"/>
      <c r="X72" s="43"/>
      <c r="Y72" s="43"/>
      <c r="Z72" s="43"/>
      <c r="AB72" s="173"/>
      <c r="AZ72" s="39" t="s">
        <v>411</v>
      </c>
      <c r="BA72" s="12"/>
      <c r="BB72" s="12"/>
      <c r="BC72" s="12"/>
      <c r="BD72" s="39"/>
      <c r="BE72" s="39" t="s">
        <v>5365</v>
      </c>
      <c r="BF72" s="12"/>
      <c r="BG72" s="12"/>
      <c r="BH72" s="12"/>
    </row>
    <row r="73" spans="12:62" x14ac:dyDescent="0.2">
      <c r="L73" s="166"/>
      <c r="M73" s="173"/>
      <c r="Q73" s="43"/>
      <c r="R73" s="43"/>
      <c r="S73" s="43"/>
      <c r="T73" s="43"/>
      <c r="U73" s="43"/>
      <c r="V73" s="43"/>
      <c r="W73" s="43"/>
      <c r="X73" s="43"/>
      <c r="Y73" s="43"/>
      <c r="Z73" s="43"/>
      <c r="AB73" s="173"/>
      <c r="AZ73" s="168" t="s">
        <v>5650</v>
      </c>
      <c r="BA73" s="174">
        <v>3</v>
      </c>
      <c r="BB73" s="174" t="s">
        <v>9</v>
      </c>
      <c r="BC73" s="174">
        <v>2</v>
      </c>
      <c r="BD73" s="168"/>
      <c r="BE73" s="168" t="s">
        <v>3566</v>
      </c>
      <c r="BF73" s="174">
        <v>2</v>
      </c>
      <c r="BG73" s="174" t="s">
        <v>9</v>
      </c>
      <c r="BH73" s="174">
        <v>1</v>
      </c>
    </row>
    <row r="74" spans="12:62" x14ac:dyDescent="0.2">
      <c r="M74" s="31"/>
      <c r="Q74" s="43"/>
      <c r="R74" s="43"/>
      <c r="S74" s="43"/>
      <c r="T74" s="43"/>
      <c r="U74" s="43"/>
      <c r="V74" s="43"/>
      <c r="W74" s="43"/>
      <c r="X74" s="43"/>
      <c r="Y74" s="43"/>
      <c r="Z74" s="43"/>
      <c r="AB74" s="31"/>
      <c r="AZ74" s="168" t="s">
        <v>3773</v>
      </c>
      <c r="BA74" s="174">
        <v>0</v>
      </c>
      <c r="BB74" s="174" t="s">
        <v>9</v>
      </c>
      <c r="BC74" s="174">
        <v>4</v>
      </c>
      <c r="BD74" s="168"/>
      <c r="BE74" s="168" t="s">
        <v>5842</v>
      </c>
      <c r="BF74" s="174">
        <v>7</v>
      </c>
      <c r="BG74" s="174" t="s">
        <v>9</v>
      </c>
      <c r="BH74" s="174">
        <v>1</v>
      </c>
    </row>
    <row r="75" spans="12:62" x14ac:dyDescent="0.2">
      <c r="L75" s="168"/>
      <c r="M75" s="31"/>
      <c r="Q75" s="43"/>
      <c r="R75" s="43"/>
      <c r="S75" s="43"/>
      <c r="T75" s="43"/>
      <c r="U75" s="43"/>
      <c r="V75" s="43"/>
      <c r="W75" s="43"/>
      <c r="X75" s="43"/>
      <c r="Y75" s="43"/>
      <c r="Z75" s="43"/>
      <c r="AB75" s="31"/>
      <c r="AZ75" s="168" t="s">
        <v>5843</v>
      </c>
      <c r="BA75" s="174">
        <v>3</v>
      </c>
      <c r="BB75" s="174" t="s">
        <v>9</v>
      </c>
      <c r="BC75" s="174">
        <v>0</v>
      </c>
      <c r="BD75" s="168"/>
      <c r="BE75" s="168" t="s">
        <v>5844</v>
      </c>
      <c r="BF75" s="174">
        <v>1</v>
      </c>
      <c r="BG75" s="174" t="s">
        <v>9</v>
      </c>
      <c r="BH75" s="174">
        <v>4</v>
      </c>
    </row>
    <row r="76" spans="12:62" x14ac:dyDescent="0.2">
      <c r="L76" s="166"/>
      <c r="M76" s="31"/>
      <c r="Q76" s="43"/>
      <c r="R76" s="43"/>
      <c r="S76" s="43"/>
      <c r="T76" s="43"/>
      <c r="U76" s="43"/>
      <c r="V76" s="43"/>
      <c r="W76" s="43"/>
      <c r="X76" s="43"/>
      <c r="Y76" s="43"/>
      <c r="Z76" s="43"/>
      <c r="AB76" s="31"/>
      <c r="AZ76" s="168" t="s">
        <v>5312</v>
      </c>
      <c r="BA76" s="174">
        <v>6</v>
      </c>
      <c r="BB76" s="174" t="s">
        <v>9</v>
      </c>
      <c r="BC76" s="174">
        <v>1</v>
      </c>
      <c r="BD76" s="168"/>
      <c r="BE76" s="168" t="s">
        <v>5311</v>
      </c>
      <c r="BF76" s="174">
        <v>1</v>
      </c>
      <c r="BG76" s="174" t="s">
        <v>9</v>
      </c>
      <c r="BH76" s="174">
        <v>11</v>
      </c>
    </row>
    <row r="77" spans="12:62" x14ac:dyDescent="0.2">
      <c r="M77" s="31"/>
      <c r="Q77" s="43"/>
      <c r="R77" s="43"/>
      <c r="S77" s="43"/>
      <c r="T77" s="43"/>
      <c r="U77" s="43"/>
      <c r="V77" s="43"/>
      <c r="W77" s="43"/>
      <c r="X77" s="43"/>
      <c r="Y77" s="43"/>
      <c r="Z77" s="43"/>
      <c r="AB77" s="31"/>
      <c r="AZ77" s="168" t="s">
        <v>5845</v>
      </c>
      <c r="BA77" s="174">
        <v>2</v>
      </c>
      <c r="BB77" s="174" t="s">
        <v>9</v>
      </c>
      <c r="BC77" s="174">
        <v>0</v>
      </c>
      <c r="BD77" s="168"/>
      <c r="BE77" s="168" t="s">
        <v>5642</v>
      </c>
      <c r="BF77" s="174">
        <v>1</v>
      </c>
      <c r="BG77" s="174" t="s">
        <v>9</v>
      </c>
      <c r="BH77" s="174">
        <v>2</v>
      </c>
    </row>
    <row r="78" spans="12:62" x14ac:dyDescent="0.2">
      <c r="L78" s="166"/>
      <c r="M78" s="173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B78" s="173"/>
      <c r="AZ78" s="168" t="s">
        <v>5846</v>
      </c>
      <c r="BA78" s="174">
        <v>3</v>
      </c>
      <c r="BB78" s="174" t="s">
        <v>9</v>
      </c>
      <c r="BC78" s="174">
        <v>3</v>
      </c>
      <c r="BD78" s="168"/>
      <c r="BE78" s="168" t="s">
        <v>5847</v>
      </c>
      <c r="BF78" s="174">
        <v>1</v>
      </c>
      <c r="BG78" s="174" t="s">
        <v>9</v>
      </c>
      <c r="BH78" s="174">
        <v>2</v>
      </c>
    </row>
    <row r="79" spans="12:62" x14ac:dyDescent="0.2">
      <c r="L79" s="166"/>
      <c r="M79" s="173"/>
      <c r="Q79" s="43"/>
      <c r="R79" s="43"/>
      <c r="S79" s="43"/>
      <c r="T79" s="43"/>
      <c r="U79" s="43"/>
      <c r="V79" s="43"/>
      <c r="W79" s="43"/>
      <c r="X79" s="43"/>
      <c r="Y79" s="43"/>
      <c r="Z79" s="43"/>
      <c r="AB79" s="173"/>
      <c r="AZ79" s="43"/>
      <c r="BA79" s="166"/>
      <c r="BB79" s="31"/>
      <c r="BD79" s="168"/>
      <c r="BE79" s="43"/>
      <c r="BF79" s="166"/>
      <c r="BG79" s="31"/>
    </row>
    <row r="80" spans="12:62" x14ac:dyDescent="0.2">
      <c r="L80" s="166"/>
      <c r="M80" s="173"/>
      <c r="Q80" s="43"/>
      <c r="R80" s="43"/>
      <c r="S80" s="43"/>
      <c r="T80" s="43"/>
      <c r="U80" s="43"/>
      <c r="V80" s="43"/>
      <c r="W80" s="43"/>
      <c r="X80" s="43"/>
      <c r="Y80" s="43"/>
      <c r="Z80" s="43"/>
      <c r="AB80" s="173"/>
      <c r="AZ80" s="43"/>
      <c r="BA80" s="166"/>
      <c r="BB80" s="31"/>
      <c r="BC80" s="166"/>
      <c r="BD80" s="168"/>
      <c r="BE80" s="43"/>
      <c r="BF80" s="166"/>
      <c r="BG80" s="31"/>
      <c r="BH80" s="166"/>
      <c r="BI80" s="165"/>
      <c r="BJ80" s="165">
        <f>SUM(BA80:BI80)</f>
        <v>0</v>
      </c>
    </row>
    <row r="81" spans="12:61" x14ac:dyDescent="0.2">
      <c r="M81" s="31"/>
      <c r="Q81" s="43"/>
      <c r="R81" s="43"/>
      <c r="S81" s="43"/>
      <c r="T81" s="43"/>
      <c r="U81" s="43"/>
      <c r="V81" s="43"/>
      <c r="W81" s="43"/>
      <c r="X81" s="43"/>
      <c r="Y81" s="43"/>
      <c r="Z81" s="43"/>
      <c r="AB81" s="31"/>
      <c r="AZ81" s="43"/>
      <c r="BB81" s="31"/>
      <c r="BE81" s="43"/>
      <c r="BG81" s="31"/>
      <c r="BI81" s="165"/>
    </row>
    <row r="82" spans="12:61" x14ac:dyDescent="0.2">
      <c r="L82" s="168"/>
      <c r="M82" s="31"/>
      <c r="Q82" s="43"/>
      <c r="R82" s="43"/>
      <c r="S82" s="43"/>
      <c r="T82" s="43"/>
      <c r="U82" s="43"/>
      <c r="V82" s="43"/>
      <c r="W82" s="43"/>
      <c r="X82" s="43"/>
      <c r="Y82" s="43"/>
      <c r="Z82" s="43"/>
      <c r="AB82" s="31"/>
      <c r="AZ82" s="39"/>
      <c r="BA82" s="166"/>
      <c r="BB82" s="173"/>
      <c r="BD82" s="178"/>
      <c r="BE82" s="39"/>
      <c r="BF82" s="166"/>
      <c r="BG82" s="173"/>
    </row>
    <row r="83" spans="12:61" x14ac:dyDescent="0.2">
      <c r="L83" s="166"/>
      <c r="M83" s="31"/>
      <c r="Q83" s="43"/>
      <c r="R83" s="43"/>
      <c r="S83" s="43"/>
      <c r="T83" s="43"/>
      <c r="U83" s="43"/>
      <c r="V83" s="43"/>
      <c r="W83" s="43"/>
      <c r="X83" s="43"/>
      <c r="Y83" s="43"/>
      <c r="Z83" s="43"/>
      <c r="AB83" s="31"/>
      <c r="AZ83" s="165"/>
      <c r="BA83" s="166"/>
      <c r="BB83" s="173"/>
      <c r="BE83" s="165"/>
      <c r="BF83" s="166"/>
      <c r="BG83" s="173"/>
    </row>
    <row r="84" spans="12:61" x14ac:dyDescent="0.2">
      <c r="M84" s="31"/>
      <c r="Q84" s="43"/>
      <c r="R84" s="43"/>
      <c r="S84" s="43"/>
      <c r="T84" s="43"/>
      <c r="U84" s="43"/>
      <c r="V84" s="43"/>
      <c r="W84" s="43"/>
      <c r="X84" s="43"/>
      <c r="Y84" s="43"/>
      <c r="Z84" s="43"/>
      <c r="AB84" s="31"/>
      <c r="AZ84" s="165"/>
      <c r="BA84" s="166"/>
      <c r="BB84" s="173"/>
      <c r="BD84" s="178"/>
      <c r="BE84" s="165"/>
      <c r="BF84" s="166"/>
      <c r="BG84" s="173"/>
    </row>
    <row r="85" spans="12:61" x14ac:dyDescent="0.2">
      <c r="L85" s="166"/>
      <c r="M85" s="173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B85" s="173"/>
      <c r="BB85" s="31"/>
      <c r="BD85" s="178"/>
      <c r="BG85" s="31"/>
    </row>
    <row r="86" spans="12:61" x14ac:dyDescent="0.2">
      <c r="L86" s="166"/>
      <c r="M86" s="173"/>
      <c r="Q86" s="43"/>
      <c r="R86" s="43"/>
      <c r="S86" s="43"/>
      <c r="T86" s="43"/>
      <c r="U86" s="43"/>
      <c r="V86" s="43"/>
      <c r="W86" s="43"/>
      <c r="X86" s="43"/>
      <c r="Y86" s="43"/>
      <c r="Z86" s="43"/>
      <c r="AB86" s="173"/>
      <c r="BB86" s="31"/>
      <c r="BD86" s="178"/>
      <c r="BG86" s="31"/>
    </row>
    <row r="87" spans="12:61" x14ac:dyDescent="0.2">
      <c r="L87" s="166"/>
      <c r="M87" s="173"/>
      <c r="Q87" s="43"/>
      <c r="R87" s="43"/>
      <c r="S87" s="43"/>
      <c r="T87" s="43"/>
      <c r="U87" s="43"/>
      <c r="V87" s="43"/>
      <c r="W87" s="43"/>
      <c r="X87" s="43"/>
      <c r="Y87" s="43"/>
      <c r="Z87" s="43"/>
      <c r="AB87" s="173"/>
      <c r="AZ87" s="43"/>
      <c r="BA87" s="166"/>
      <c r="BB87" s="31"/>
      <c r="BD87" s="178"/>
      <c r="BE87" s="43"/>
      <c r="BF87" s="166"/>
      <c r="BG87" s="31"/>
    </row>
    <row r="88" spans="12:61" x14ac:dyDescent="0.2">
      <c r="M88" s="31"/>
      <c r="Q88" s="43"/>
      <c r="R88" s="43"/>
      <c r="S88" s="43"/>
      <c r="T88" s="43"/>
      <c r="U88" s="43"/>
      <c r="V88" s="43"/>
      <c r="W88" s="43"/>
      <c r="X88" s="43"/>
      <c r="Y88" s="43"/>
      <c r="Z88" s="43"/>
      <c r="AB88" s="31"/>
      <c r="BB88" s="31"/>
      <c r="BD88" s="178"/>
      <c r="BG88" s="31"/>
    </row>
    <row r="89" spans="12:61" x14ac:dyDescent="0.2">
      <c r="L89" s="168"/>
      <c r="M89" s="31"/>
      <c r="Q89" s="43"/>
      <c r="R89" s="43"/>
      <c r="S89" s="43"/>
      <c r="T89" s="43"/>
      <c r="U89" s="43"/>
      <c r="V89" s="43"/>
      <c r="W89" s="43"/>
      <c r="X89" s="43"/>
      <c r="Y89" s="43"/>
      <c r="Z89" s="43"/>
      <c r="AB89" s="31"/>
      <c r="AZ89" s="43"/>
      <c r="BB89" s="31"/>
      <c r="BD89" s="178"/>
      <c r="BE89" s="43"/>
      <c r="BG89" s="31"/>
    </row>
    <row r="90" spans="12:61" x14ac:dyDescent="0.2">
      <c r="L90" s="166"/>
      <c r="M90" s="31"/>
      <c r="Q90" s="43"/>
      <c r="R90" s="43"/>
      <c r="S90" s="43"/>
      <c r="T90" s="43"/>
      <c r="U90" s="43"/>
      <c r="V90" s="43"/>
      <c r="W90" s="43"/>
      <c r="X90" s="43"/>
      <c r="Y90" s="43"/>
      <c r="Z90" s="43"/>
      <c r="AB90" s="31"/>
      <c r="AZ90" s="39"/>
      <c r="BA90" s="12"/>
      <c r="BB90" s="12"/>
      <c r="BC90" s="12"/>
      <c r="BD90" s="178"/>
      <c r="BE90" s="39"/>
      <c r="BF90" s="12"/>
      <c r="BG90" s="12"/>
    </row>
    <row r="91" spans="12:61" x14ac:dyDescent="0.2">
      <c r="M91" s="31" t="s">
        <v>9</v>
      </c>
      <c r="Q91" s="43"/>
      <c r="R91" s="43"/>
      <c r="S91" s="43"/>
      <c r="T91" s="43"/>
      <c r="U91" s="43"/>
      <c r="V91" s="43"/>
      <c r="W91" s="43"/>
      <c r="X91" s="43"/>
      <c r="Y91" s="43"/>
      <c r="Z91" s="43"/>
      <c r="AB91" s="31" t="s">
        <v>9</v>
      </c>
      <c r="BB91" s="173"/>
      <c r="BD91" s="178"/>
      <c r="BG91" s="173"/>
    </row>
    <row r="92" spans="12:61" x14ac:dyDescent="0.2">
      <c r="BB92" s="173"/>
      <c r="BD92" s="178"/>
      <c r="BG92" s="173"/>
    </row>
    <row r="93" spans="12:61" x14ac:dyDescent="0.2">
      <c r="BB93" s="31"/>
      <c r="BD93" s="178"/>
      <c r="BG93" s="31"/>
    </row>
    <row r="94" spans="12:61" x14ac:dyDescent="0.2">
      <c r="BB94" s="31"/>
      <c r="BD94" s="168"/>
      <c r="BG94" s="31"/>
    </row>
    <row r="95" spans="12:61" x14ac:dyDescent="0.2">
      <c r="BB95" s="31"/>
      <c r="BD95" s="168"/>
      <c r="BG95" s="31"/>
      <c r="BI95" s="165"/>
    </row>
    <row r="96" spans="12:61" x14ac:dyDescent="0.2">
      <c r="BB96" s="31"/>
      <c r="BG96" s="31"/>
      <c r="BI96" s="165"/>
    </row>
    <row r="97" spans="52:59" x14ac:dyDescent="0.2">
      <c r="AZ97" s="43"/>
      <c r="BB97" s="31"/>
      <c r="BE97" s="43"/>
      <c r="BG97" s="31"/>
    </row>
    <row r="98" spans="52:59" x14ac:dyDescent="0.2">
      <c r="AZ98" s="39"/>
      <c r="BE98" s="39"/>
    </row>
    <row r="99" spans="52:59" x14ac:dyDescent="0.2">
      <c r="BB99" s="173"/>
      <c r="BG99" s="173"/>
    </row>
    <row r="100" spans="52:59" x14ac:dyDescent="0.2">
      <c r="BB100" s="173"/>
      <c r="BG100" s="173"/>
    </row>
    <row r="101" spans="52:59" x14ac:dyDescent="0.2">
      <c r="BB101" s="31"/>
      <c r="BG101" s="31"/>
    </row>
    <row r="102" spans="52:59" x14ac:dyDescent="0.2">
      <c r="BB102" s="31"/>
      <c r="BG102" s="31"/>
    </row>
    <row r="103" spans="52:59" x14ac:dyDescent="0.2">
      <c r="BB103" s="31"/>
      <c r="BG103" s="31"/>
    </row>
    <row r="104" spans="52:59" x14ac:dyDescent="0.2">
      <c r="BB104" s="31"/>
      <c r="BG104" s="31"/>
    </row>
    <row r="105" spans="52:59" x14ac:dyDescent="0.2">
      <c r="AZ105" s="43"/>
      <c r="BB105" s="31"/>
      <c r="BD105" s="178"/>
      <c r="BE105" s="43"/>
      <c r="BG105" s="31"/>
    </row>
    <row r="107" spans="52:59" x14ac:dyDescent="0.2">
      <c r="AZ107" s="7"/>
      <c r="BA107" s="178"/>
      <c r="BB107" s="178"/>
      <c r="BC107" s="178"/>
      <c r="BD107" s="178"/>
      <c r="BE107" s="7"/>
      <c r="BF107" s="178"/>
      <c r="BG107" s="178"/>
    </row>
    <row r="108" spans="52:59" x14ac:dyDescent="0.2">
      <c r="BA108" s="178"/>
      <c r="BB108" s="178"/>
      <c r="BC108" s="178"/>
      <c r="BD108" s="178"/>
      <c r="BF108" s="178"/>
      <c r="BG108" s="178"/>
    </row>
    <row r="109" spans="52:59" x14ac:dyDescent="0.2">
      <c r="BA109" s="178"/>
      <c r="BB109" s="178"/>
      <c r="BC109" s="178"/>
      <c r="BD109" s="178"/>
      <c r="BF109" s="178"/>
      <c r="BG109" s="178"/>
    </row>
    <row r="110" spans="52:59" x14ac:dyDescent="0.2">
      <c r="AZ110" s="7"/>
      <c r="BA110" s="178"/>
      <c r="BB110" s="178"/>
      <c r="BC110" s="178"/>
      <c r="BD110" s="178"/>
      <c r="BE110" s="7"/>
      <c r="BF110" s="178"/>
      <c r="BG110" s="178"/>
    </row>
    <row r="111" spans="52:59" x14ac:dyDescent="0.2">
      <c r="BA111" s="178"/>
      <c r="BB111" s="178"/>
      <c r="BC111" s="178"/>
      <c r="BD111" s="178"/>
      <c r="BF111" s="178"/>
      <c r="BG111" s="178"/>
    </row>
    <row r="112" spans="52:59" x14ac:dyDescent="0.2">
      <c r="AZ112" s="7"/>
      <c r="BA112" s="178"/>
      <c r="BB112" s="178"/>
      <c r="BC112" s="178"/>
      <c r="BD112" s="178"/>
      <c r="BE112" s="7"/>
      <c r="BF112" s="178"/>
      <c r="BG112" s="178"/>
    </row>
    <row r="113" spans="52:61" x14ac:dyDescent="0.2">
      <c r="AZ113" s="7"/>
      <c r="BA113" s="178"/>
      <c r="BB113" s="178"/>
      <c r="BC113" s="178"/>
      <c r="BD113" s="178"/>
      <c r="BE113" s="7"/>
      <c r="BF113" s="178"/>
      <c r="BG113" s="178"/>
    </row>
    <row r="114" spans="52:61" x14ac:dyDescent="0.2">
      <c r="AZ114" s="7"/>
      <c r="BA114" s="178"/>
      <c r="BB114" s="178"/>
      <c r="BC114" s="178"/>
      <c r="BD114" s="178"/>
      <c r="BE114" s="7"/>
      <c r="BF114" s="178"/>
      <c r="BG114" s="178"/>
    </row>
    <row r="115" spans="52:61" x14ac:dyDescent="0.2">
      <c r="AZ115" s="7"/>
      <c r="BA115" s="178"/>
      <c r="BB115" s="178"/>
      <c r="BC115" s="178"/>
      <c r="BD115" s="178"/>
      <c r="BE115" s="7"/>
      <c r="BF115" s="178"/>
      <c r="BG115" s="178"/>
    </row>
    <row r="116" spans="52:61" x14ac:dyDescent="0.2">
      <c r="BD116" s="168"/>
    </row>
    <row r="117" spans="52:61" x14ac:dyDescent="0.2">
      <c r="BI117" s="165"/>
    </row>
    <row r="120" spans="52:61" x14ac:dyDescent="0.2">
      <c r="AZ120" s="39"/>
      <c r="BA120" s="166"/>
      <c r="BB120" s="173"/>
      <c r="BE120" s="39"/>
      <c r="BF120" s="166"/>
      <c r="BG120" s="173"/>
    </row>
    <row r="121" spans="52:61" x14ac:dyDescent="0.2">
      <c r="AZ121" s="165"/>
      <c r="BA121" s="166"/>
      <c r="BB121" s="173"/>
      <c r="BE121" s="165"/>
      <c r="BF121" s="166"/>
      <c r="BG121" s="173"/>
    </row>
    <row r="122" spans="52:61" x14ac:dyDescent="0.2">
      <c r="BB122" s="173"/>
      <c r="BG122" s="173"/>
    </row>
    <row r="123" spans="52:61" x14ac:dyDescent="0.2">
      <c r="BB123" s="31"/>
      <c r="BG123" s="31"/>
      <c r="BI123" s="165"/>
    </row>
    <row r="124" spans="52:61" x14ac:dyDescent="0.2">
      <c r="BB124" s="31"/>
      <c r="BG124" s="31"/>
    </row>
    <row r="125" spans="52:61" x14ac:dyDescent="0.2">
      <c r="AZ125" s="43"/>
      <c r="BA125" s="166"/>
      <c r="BB125" s="31"/>
      <c r="BE125" s="43"/>
      <c r="BF125" s="166"/>
      <c r="BG125" s="31"/>
    </row>
    <row r="126" spans="52:61" x14ac:dyDescent="0.2">
      <c r="AZ126" s="39"/>
      <c r="BA126" s="178"/>
      <c r="BB126" s="31"/>
      <c r="BC126" s="178"/>
      <c r="BD126" s="178"/>
      <c r="BE126" s="39"/>
      <c r="BF126" s="178"/>
      <c r="BG126" s="31"/>
    </row>
    <row r="128" spans="52:61" x14ac:dyDescent="0.2">
      <c r="BA128" s="178"/>
      <c r="BB128" s="178"/>
      <c r="BC128" s="178"/>
      <c r="BD128" s="178"/>
      <c r="BF128" s="178"/>
      <c r="BG128" s="178"/>
    </row>
    <row r="129" spans="52:61" x14ac:dyDescent="0.2">
      <c r="AZ129" s="7"/>
      <c r="BA129" s="178"/>
      <c r="BB129" s="178"/>
      <c r="BC129" s="178"/>
      <c r="BD129" s="178"/>
      <c r="BE129" s="7"/>
      <c r="BF129" s="178"/>
      <c r="BG129" s="178"/>
    </row>
    <row r="130" spans="52:61" x14ac:dyDescent="0.2">
      <c r="BA130" s="178"/>
      <c r="BB130" s="178"/>
      <c r="BC130" s="178"/>
      <c r="BD130" s="178"/>
      <c r="BF130" s="178"/>
      <c r="BG130" s="178"/>
    </row>
    <row r="131" spans="52:61" x14ac:dyDescent="0.2">
      <c r="AZ131" s="7"/>
      <c r="BA131" s="178"/>
      <c r="BB131" s="178"/>
      <c r="BC131" s="178"/>
      <c r="BD131" s="178"/>
      <c r="BE131" s="7"/>
      <c r="BF131" s="178"/>
      <c r="BG131" s="178"/>
    </row>
    <row r="132" spans="52:61" x14ac:dyDescent="0.2">
      <c r="BA132" s="178"/>
      <c r="BB132" s="178"/>
      <c r="BC132" s="178"/>
      <c r="BD132" s="178"/>
      <c r="BF132" s="178"/>
      <c r="BG132" s="178"/>
    </row>
    <row r="133" spans="52:61" x14ac:dyDescent="0.2">
      <c r="AZ133" s="7"/>
      <c r="BA133" s="178"/>
      <c r="BB133" s="178"/>
      <c r="BC133" s="178"/>
      <c r="BD133" s="178"/>
      <c r="BE133" s="7"/>
      <c r="BF133" s="178"/>
      <c r="BG133" s="178"/>
    </row>
    <row r="134" spans="52:61" x14ac:dyDescent="0.2">
      <c r="AZ134" s="7"/>
      <c r="BA134" s="178"/>
      <c r="BB134" s="178"/>
      <c r="BC134" s="178"/>
      <c r="BD134" s="178"/>
      <c r="BE134" s="7"/>
      <c r="BF134" s="178"/>
      <c r="BG134" s="178"/>
    </row>
    <row r="135" spans="52:61" x14ac:dyDescent="0.2">
      <c r="BA135" s="178"/>
      <c r="BD135" s="168"/>
      <c r="BF135" s="178"/>
    </row>
    <row r="136" spans="52:61" x14ac:dyDescent="0.2">
      <c r="BA136" s="178"/>
      <c r="BD136" s="168"/>
      <c r="BF136" s="178"/>
    </row>
    <row r="137" spans="52:61" x14ac:dyDescent="0.2">
      <c r="BD137" s="168"/>
      <c r="BI137" s="165"/>
    </row>
    <row r="138" spans="52:61" x14ac:dyDescent="0.2">
      <c r="BI138" s="165"/>
    </row>
    <row r="139" spans="52:61" x14ac:dyDescent="0.2">
      <c r="BI139" s="165"/>
    </row>
    <row r="141" spans="52:61" x14ac:dyDescent="0.2">
      <c r="AZ141" s="39"/>
      <c r="BA141" s="166"/>
      <c r="BB141" s="173"/>
      <c r="BE141" s="39"/>
      <c r="BF141" s="166"/>
      <c r="BG141" s="173"/>
    </row>
    <row r="142" spans="52:61" x14ac:dyDescent="0.2">
      <c r="AZ142" s="165"/>
      <c r="BA142" s="166"/>
      <c r="BB142" s="173"/>
      <c r="BE142" s="165"/>
      <c r="BF142" s="166"/>
      <c r="BG142" s="173"/>
    </row>
    <row r="143" spans="52:61" x14ac:dyDescent="0.2">
      <c r="AZ143" s="165"/>
      <c r="BA143" s="166"/>
      <c r="BB143" s="173"/>
      <c r="BE143" s="165"/>
      <c r="BF143" s="166"/>
      <c r="BG143" s="173"/>
    </row>
    <row r="144" spans="52:61" x14ac:dyDescent="0.2">
      <c r="BB144" s="31"/>
      <c r="BG144" s="31"/>
    </row>
    <row r="145" spans="52:61" x14ac:dyDescent="0.2">
      <c r="BB145" s="31"/>
      <c r="BD145" s="168"/>
      <c r="BG145" s="31"/>
    </row>
    <row r="146" spans="52:61" x14ac:dyDescent="0.2">
      <c r="AZ146" s="43"/>
      <c r="BA146" s="166"/>
      <c r="BB146" s="31"/>
      <c r="BE146" s="43"/>
      <c r="BF146" s="166"/>
      <c r="BG146" s="31"/>
      <c r="BI146" s="165"/>
    </row>
    <row r="147" spans="52:61" x14ac:dyDescent="0.2">
      <c r="AZ147" s="39"/>
      <c r="BA147" s="178"/>
      <c r="BB147" s="178"/>
      <c r="BC147" s="178"/>
      <c r="BD147" s="178"/>
      <c r="BE147" s="39"/>
      <c r="BF147" s="178"/>
      <c r="BG147" s="178"/>
    </row>
    <row r="148" spans="52:61" x14ac:dyDescent="0.2">
      <c r="AZ148" s="7"/>
      <c r="BA148" s="178"/>
      <c r="BB148" s="178"/>
      <c r="BC148" s="178"/>
      <c r="BD148" s="178"/>
      <c r="BE148" s="7"/>
      <c r="BF148" s="178"/>
      <c r="BG148" s="178"/>
    </row>
    <row r="149" spans="52:61" x14ac:dyDescent="0.2">
      <c r="BA149" s="178"/>
      <c r="BB149" s="178"/>
      <c r="BC149" s="178"/>
      <c r="BD149" s="178"/>
      <c r="BF149" s="178"/>
      <c r="BG149" s="178"/>
    </row>
    <row r="150" spans="52:61" x14ac:dyDescent="0.2">
      <c r="BA150" s="178"/>
      <c r="BB150" s="178"/>
      <c r="BC150" s="178"/>
      <c r="BD150" s="178"/>
      <c r="BF150" s="178"/>
      <c r="BG150" s="178"/>
    </row>
    <row r="151" spans="52:61" x14ac:dyDescent="0.2">
      <c r="BA151" s="178"/>
      <c r="BB151" s="178"/>
      <c r="BC151" s="178"/>
      <c r="BD151" s="178"/>
      <c r="BF151" s="178"/>
      <c r="BG151" s="178"/>
    </row>
    <row r="152" spans="52:61" x14ac:dyDescent="0.2">
      <c r="AZ152" s="7"/>
      <c r="BA152" s="178"/>
      <c r="BB152" s="178"/>
      <c r="BC152" s="178"/>
      <c r="BD152" s="178"/>
      <c r="BE152" s="7"/>
      <c r="BF152" s="178"/>
      <c r="BG152" s="178"/>
    </row>
    <row r="153" spans="52:61" x14ac:dyDescent="0.2">
      <c r="AZ153" s="7"/>
      <c r="BA153" s="178"/>
      <c r="BB153" s="178"/>
      <c r="BC153" s="178"/>
      <c r="BD153" s="178"/>
      <c r="BE153" s="7"/>
      <c r="BF153" s="178"/>
      <c r="BG153" s="178"/>
    </row>
    <row r="154" spans="52:61" x14ac:dyDescent="0.2">
      <c r="AZ154" s="7"/>
      <c r="BA154" s="178"/>
      <c r="BB154" s="178"/>
      <c r="BC154" s="178"/>
      <c r="BD154" s="178"/>
      <c r="BE154" s="7"/>
      <c r="BF154" s="178"/>
      <c r="BG154" s="178"/>
    </row>
    <row r="155" spans="52:61" x14ac:dyDescent="0.2">
      <c r="BA155" s="178"/>
      <c r="BB155" s="178"/>
      <c r="BC155" s="178"/>
      <c r="BD155" s="178"/>
      <c r="BF155" s="178"/>
      <c r="BG155" s="178"/>
    </row>
    <row r="156" spans="52:61" x14ac:dyDescent="0.2">
      <c r="BA156" s="178"/>
      <c r="BB156" s="178"/>
      <c r="BC156" s="178"/>
      <c r="BD156" s="178"/>
      <c r="BF156" s="178"/>
      <c r="BG156" s="178"/>
    </row>
    <row r="157" spans="52:61" x14ac:dyDescent="0.2">
      <c r="BD157" s="168"/>
    </row>
    <row r="158" spans="52:61" x14ac:dyDescent="0.2">
      <c r="BI158" s="165"/>
    </row>
    <row r="161" spans="52:61" x14ac:dyDescent="0.2">
      <c r="AZ161" s="39"/>
      <c r="BA161" s="166"/>
      <c r="BB161" s="173"/>
      <c r="BE161" s="39"/>
      <c r="BF161" s="166"/>
      <c r="BG161" s="173"/>
    </row>
    <row r="162" spans="52:61" x14ac:dyDescent="0.2">
      <c r="BB162" s="173"/>
      <c r="BG162" s="173"/>
    </row>
    <row r="163" spans="52:61" x14ac:dyDescent="0.2">
      <c r="AZ163" s="165"/>
      <c r="BA163" s="166"/>
      <c r="BB163" s="173"/>
      <c r="BE163" s="165"/>
      <c r="BF163" s="166"/>
      <c r="BG163" s="173"/>
    </row>
    <row r="164" spans="52:61" x14ac:dyDescent="0.2">
      <c r="AZ164" s="165"/>
      <c r="BA164" s="166"/>
      <c r="BB164" s="173"/>
      <c r="BE164" s="165"/>
      <c r="BF164" s="166"/>
      <c r="BG164" s="173"/>
    </row>
    <row r="165" spans="52:61" x14ac:dyDescent="0.2">
      <c r="BB165" s="31"/>
      <c r="BG165" s="31"/>
    </row>
    <row r="166" spans="52:61" x14ac:dyDescent="0.2">
      <c r="BB166" s="31"/>
      <c r="BD166" s="168"/>
      <c r="BG166" s="31"/>
    </row>
    <row r="167" spans="52:61" x14ac:dyDescent="0.2">
      <c r="AZ167" s="43"/>
      <c r="BA167" s="166"/>
      <c r="BB167" s="31"/>
      <c r="BE167" s="43"/>
      <c r="BF167" s="166"/>
      <c r="BG167" s="31"/>
      <c r="BI167" s="165"/>
    </row>
    <row r="168" spans="52:61" x14ac:dyDescent="0.2">
      <c r="AZ168" s="39"/>
      <c r="BA168" s="178"/>
      <c r="BB168" s="178"/>
      <c r="BC168" s="178"/>
      <c r="BD168" s="178"/>
      <c r="BE168" s="39"/>
      <c r="BF168" s="178"/>
      <c r="BG168" s="178"/>
    </row>
    <row r="169" spans="52:61" x14ac:dyDescent="0.2">
      <c r="AZ169" s="7"/>
      <c r="BA169" s="178"/>
      <c r="BB169" s="178"/>
      <c r="BC169" s="178"/>
      <c r="BD169" s="178"/>
      <c r="BE169" s="7"/>
      <c r="BF169" s="178"/>
      <c r="BG169" s="178"/>
    </row>
    <row r="170" spans="52:61" x14ac:dyDescent="0.2">
      <c r="BA170" s="178"/>
      <c r="BB170" s="178"/>
      <c r="BC170" s="178"/>
      <c r="BD170" s="178"/>
      <c r="BF170" s="178"/>
      <c r="BG170" s="178"/>
    </row>
    <row r="171" spans="52:61" x14ac:dyDescent="0.2">
      <c r="BA171" s="178"/>
      <c r="BB171" s="178"/>
      <c r="BC171" s="178"/>
      <c r="BD171" s="178"/>
      <c r="BF171" s="178"/>
      <c r="BG171" s="178"/>
    </row>
    <row r="172" spans="52:61" x14ac:dyDescent="0.2">
      <c r="BA172" s="178"/>
      <c r="BB172" s="178"/>
      <c r="BC172" s="178"/>
      <c r="BD172" s="178"/>
      <c r="BF172" s="178"/>
      <c r="BG172" s="178"/>
    </row>
    <row r="173" spans="52:61" x14ac:dyDescent="0.2">
      <c r="AZ173" s="7"/>
      <c r="BA173" s="178"/>
      <c r="BB173" s="178"/>
      <c r="BC173" s="178"/>
      <c r="BD173" s="178"/>
      <c r="BE173" s="7"/>
      <c r="BF173" s="178"/>
      <c r="BG173" s="178"/>
    </row>
    <row r="174" spans="52:61" x14ac:dyDescent="0.2">
      <c r="AZ174" s="7"/>
      <c r="BA174" s="178"/>
      <c r="BB174" s="178"/>
      <c r="BC174" s="178"/>
      <c r="BD174" s="178"/>
      <c r="BE174" s="7"/>
      <c r="BF174" s="178"/>
      <c r="BG174" s="178"/>
    </row>
    <row r="175" spans="52:61" x14ac:dyDescent="0.2">
      <c r="AZ175" s="7"/>
      <c r="BA175" s="178"/>
      <c r="BB175" s="178"/>
      <c r="BC175" s="178"/>
      <c r="BD175" s="178"/>
      <c r="BE175" s="7"/>
      <c r="BF175" s="178"/>
      <c r="BG175" s="178"/>
    </row>
    <row r="176" spans="52:61" x14ac:dyDescent="0.2">
      <c r="BA176" s="178"/>
      <c r="BB176" s="178"/>
      <c r="BC176" s="178"/>
      <c r="BD176" s="178"/>
      <c r="BF176" s="178"/>
      <c r="BG176" s="178"/>
    </row>
    <row r="177" spans="52:59" x14ac:dyDescent="0.2">
      <c r="BA177" s="178"/>
      <c r="BB177" s="178"/>
      <c r="BC177" s="178"/>
      <c r="BD177" s="178"/>
      <c r="BF177" s="178"/>
      <c r="BG177" s="178"/>
    </row>
    <row r="178" spans="52:59" x14ac:dyDescent="0.2">
      <c r="BD178" s="168"/>
    </row>
    <row r="182" spans="52:59" x14ac:dyDescent="0.2">
      <c r="AZ182" s="39"/>
      <c r="BA182" s="166"/>
      <c r="BB182" s="173"/>
      <c r="BE182" s="39"/>
      <c r="BF182" s="166"/>
      <c r="BG182" s="173"/>
    </row>
    <row r="183" spans="52:59" x14ac:dyDescent="0.2">
      <c r="AZ183" s="165"/>
      <c r="BA183" s="166"/>
      <c r="BB183" s="173"/>
      <c r="BE183" s="165"/>
      <c r="BF183" s="166"/>
      <c r="BG183" s="173"/>
    </row>
    <row r="184" spans="52:59" x14ac:dyDescent="0.2">
      <c r="AZ184" s="165"/>
      <c r="BA184" s="166"/>
      <c r="BB184" s="173"/>
      <c r="BE184" s="165"/>
      <c r="BF184" s="166"/>
      <c r="BG184" s="173"/>
    </row>
    <row r="185" spans="52:59" x14ac:dyDescent="0.2">
      <c r="BB185" s="31"/>
      <c r="BG185" s="31"/>
    </row>
    <row r="186" spans="52:59" x14ac:dyDescent="0.2">
      <c r="BB186" s="31"/>
      <c r="BD186" s="168"/>
      <c r="BG186" s="31"/>
    </row>
    <row r="187" spans="52:59" x14ac:dyDescent="0.2">
      <c r="AZ187" s="43"/>
      <c r="BA187" s="166"/>
      <c r="BB187" s="31"/>
      <c r="BE187" s="43"/>
      <c r="BF187" s="166"/>
      <c r="BG187" s="31"/>
    </row>
    <row r="188" spans="52:59" x14ac:dyDescent="0.2">
      <c r="AZ188" s="39"/>
      <c r="BA188" s="178"/>
      <c r="BB188" s="31"/>
      <c r="BC188" s="178"/>
      <c r="BD188" s="178"/>
      <c r="BE188" s="39"/>
      <c r="BF188" s="178"/>
      <c r="BG188" s="31"/>
    </row>
    <row r="190" spans="52:59" x14ac:dyDescent="0.2">
      <c r="AZ190" s="7"/>
      <c r="BA190" s="178"/>
      <c r="BB190" s="178"/>
      <c r="BC190" s="178"/>
      <c r="BD190" s="178"/>
      <c r="BE190" s="7"/>
      <c r="BF190" s="178"/>
      <c r="BG190" s="178"/>
    </row>
    <row r="191" spans="52:59" x14ac:dyDescent="0.2">
      <c r="BA191" s="178"/>
      <c r="BB191" s="178"/>
      <c r="BC191" s="178"/>
      <c r="BD191" s="178"/>
      <c r="BF191" s="178"/>
      <c r="BG191" s="178"/>
    </row>
    <row r="192" spans="52:59" x14ac:dyDescent="0.2">
      <c r="BA192" s="178"/>
      <c r="BB192" s="178"/>
      <c r="BC192" s="178"/>
      <c r="BD192" s="178"/>
      <c r="BF192" s="178"/>
      <c r="BG192" s="178"/>
    </row>
    <row r="193" spans="52:59" x14ac:dyDescent="0.2">
      <c r="BA193" s="178"/>
      <c r="BB193" s="178"/>
      <c r="BC193" s="178"/>
      <c r="BD193" s="178"/>
      <c r="BF193" s="178"/>
      <c r="BG193" s="178"/>
    </row>
    <row r="194" spans="52:59" x14ac:dyDescent="0.2">
      <c r="AZ194" s="7"/>
      <c r="BA194" s="178"/>
      <c r="BB194" s="178"/>
      <c r="BC194" s="178"/>
      <c r="BD194" s="178"/>
      <c r="BE194" s="7"/>
      <c r="BF194" s="178"/>
      <c r="BG194" s="178"/>
    </row>
    <row r="195" spans="52:59" x14ac:dyDescent="0.2">
      <c r="AZ195" s="7"/>
      <c r="BA195" s="178"/>
      <c r="BB195" s="178"/>
      <c r="BC195" s="178"/>
      <c r="BD195" s="178"/>
      <c r="BE195" s="7"/>
      <c r="BF195" s="178"/>
      <c r="BG195" s="178"/>
    </row>
    <row r="196" spans="52:59" x14ac:dyDescent="0.2">
      <c r="AZ196" s="7"/>
      <c r="BA196" s="178"/>
      <c r="BB196" s="178"/>
      <c r="BC196" s="178"/>
      <c r="BD196" s="178"/>
      <c r="BE196" s="7"/>
      <c r="BF196" s="178"/>
      <c r="BG196" s="178"/>
    </row>
    <row r="197" spans="52:59" x14ac:dyDescent="0.2">
      <c r="BA197" s="178"/>
      <c r="BB197" s="178"/>
      <c r="BC197" s="178"/>
      <c r="BD197" s="178"/>
      <c r="BF197" s="178"/>
      <c r="BG197" s="178"/>
    </row>
    <row r="198" spans="52:59" x14ac:dyDescent="0.2">
      <c r="BA198" s="178"/>
      <c r="BB198" s="178"/>
      <c r="BC198" s="178"/>
      <c r="BD198" s="178"/>
      <c r="BF198" s="178"/>
      <c r="BG198" s="178"/>
    </row>
    <row r="199" spans="52:59" x14ac:dyDescent="0.2">
      <c r="BD199" s="168"/>
    </row>
    <row r="203" spans="52:59" x14ac:dyDescent="0.2">
      <c r="AZ203" s="39"/>
      <c r="BA203" s="166"/>
      <c r="BB203" s="173"/>
      <c r="BE203" s="39"/>
      <c r="BF203" s="166"/>
      <c r="BG203" s="173"/>
    </row>
    <row r="204" spans="52:59" x14ac:dyDescent="0.2">
      <c r="AZ204" s="165"/>
      <c r="BA204" s="166"/>
      <c r="BB204" s="173"/>
      <c r="BE204" s="165"/>
      <c r="BF204" s="166"/>
      <c r="BG204" s="173"/>
    </row>
    <row r="205" spans="52:59" x14ac:dyDescent="0.2">
      <c r="AZ205" s="165"/>
      <c r="BA205" s="166"/>
      <c r="BB205" s="173"/>
      <c r="BE205" s="165"/>
      <c r="BF205" s="166"/>
      <c r="BG205" s="173"/>
    </row>
    <row r="206" spans="52:59" x14ac:dyDescent="0.2">
      <c r="BB206" s="31"/>
      <c r="BG206" s="31"/>
    </row>
    <row r="207" spans="52:59" x14ac:dyDescent="0.2">
      <c r="BB207" s="31"/>
      <c r="BD207" s="168"/>
      <c r="BG207" s="31"/>
    </row>
    <row r="208" spans="52:59" x14ac:dyDescent="0.2">
      <c r="AZ208" s="43"/>
      <c r="BA208" s="166"/>
      <c r="BB208" s="31"/>
      <c r="BE208" s="43"/>
      <c r="BF208" s="166"/>
      <c r="BG208" s="31"/>
    </row>
    <row r="209" spans="52:59" x14ac:dyDescent="0.2">
      <c r="AZ209" s="39"/>
      <c r="BA209" s="178"/>
      <c r="BB209" s="31"/>
      <c r="BC209" s="178"/>
      <c r="BD209" s="178"/>
      <c r="BE209" s="39"/>
      <c r="BF209" s="178"/>
      <c r="BG209" s="31"/>
    </row>
    <row r="211" spans="52:59" x14ac:dyDescent="0.2">
      <c r="AZ211" s="7"/>
      <c r="BA211" s="178"/>
      <c r="BB211" s="178"/>
      <c r="BC211" s="178"/>
      <c r="BD211" s="178"/>
      <c r="BE211" s="7"/>
      <c r="BF211" s="178"/>
      <c r="BG211" s="178"/>
    </row>
    <row r="212" spans="52:59" x14ac:dyDescent="0.2">
      <c r="BA212" s="178"/>
      <c r="BB212" s="178"/>
      <c r="BC212" s="178"/>
      <c r="BD212" s="178"/>
      <c r="BF212" s="178"/>
      <c r="BG212" s="178"/>
    </row>
    <row r="213" spans="52:59" x14ac:dyDescent="0.2">
      <c r="BA213" s="178"/>
      <c r="BB213" s="178"/>
      <c r="BC213" s="178"/>
      <c r="BD213" s="178"/>
      <c r="BF213" s="178"/>
      <c r="BG213" s="178"/>
    </row>
    <row r="214" spans="52:59" x14ac:dyDescent="0.2">
      <c r="BA214" s="178"/>
      <c r="BB214" s="178"/>
      <c r="BC214" s="178"/>
      <c r="BD214" s="178"/>
      <c r="BF214" s="178"/>
      <c r="BG214" s="178"/>
    </row>
    <row r="215" spans="52:59" x14ac:dyDescent="0.2">
      <c r="AZ215" s="7"/>
      <c r="BA215" s="178"/>
      <c r="BB215" s="178"/>
      <c r="BC215" s="178"/>
      <c r="BD215" s="178"/>
      <c r="BE215" s="7"/>
      <c r="BF215" s="178"/>
      <c r="BG215" s="178"/>
    </row>
    <row r="216" spans="52:59" x14ac:dyDescent="0.2">
      <c r="AZ216" s="7"/>
      <c r="BA216" s="178"/>
      <c r="BB216" s="178"/>
      <c r="BC216" s="178"/>
      <c r="BD216" s="178"/>
      <c r="BE216" s="7"/>
      <c r="BF216" s="178"/>
      <c r="BG216" s="178"/>
    </row>
    <row r="217" spans="52:59" x14ac:dyDescent="0.2">
      <c r="AZ217" s="7"/>
      <c r="BA217" s="178"/>
      <c r="BB217" s="178"/>
      <c r="BC217" s="178"/>
      <c r="BD217" s="178"/>
      <c r="BE217" s="7"/>
      <c r="BF217" s="178"/>
      <c r="BG217" s="178"/>
    </row>
    <row r="218" spans="52:59" x14ac:dyDescent="0.2">
      <c r="BA218" s="178"/>
      <c r="BB218" s="178"/>
      <c r="BC218" s="178"/>
      <c r="BD218" s="178"/>
      <c r="BF218" s="178"/>
      <c r="BG218" s="178"/>
    </row>
    <row r="219" spans="52:59" x14ac:dyDescent="0.2">
      <c r="BA219" s="178"/>
      <c r="BB219" s="178"/>
      <c r="BC219" s="178"/>
      <c r="BD219" s="178"/>
      <c r="BF219" s="178"/>
      <c r="BG219" s="178"/>
    </row>
    <row r="220" spans="52:59" x14ac:dyDescent="0.2">
      <c r="BA220" s="178"/>
      <c r="BD220" s="168"/>
      <c r="BF220" s="178"/>
    </row>
    <row r="221" spans="52:59" x14ac:dyDescent="0.2">
      <c r="BA221" s="178"/>
      <c r="BF221" s="178"/>
    </row>
    <row r="222" spans="52:59" x14ac:dyDescent="0.2">
      <c r="BA222" s="178"/>
      <c r="BF222" s="178"/>
    </row>
    <row r="224" spans="52:59" x14ac:dyDescent="0.2">
      <c r="AZ224" s="39"/>
      <c r="BA224" s="166"/>
      <c r="BB224" s="173"/>
      <c r="BE224" s="39"/>
      <c r="BF224" s="166"/>
      <c r="BG224" s="173"/>
    </row>
    <row r="225" spans="52:59" x14ac:dyDescent="0.2">
      <c r="AZ225" s="165"/>
      <c r="BA225" s="166"/>
      <c r="BB225" s="173"/>
      <c r="BE225" s="165"/>
      <c r="BF225" s="166"/>
      <c r="BG225" s="173"/>
    </row>
    <row r="226" spans="52:59" x14ac:dyDescent="0.2">
      <c r="AZ226" s="165"/>
      <c r="BA226" s="166"/>
      <c r="BB226" s="173"/>
      <c r="BE226" s="165"/>
      <c r="BF226" s="166"/>
      <c r="BG226" s="173"/>
    </row>
    <row r="227" spans="52:59" x14ac:dyDescent="0.2">
      <c r="BB227" s="31"/>
      <c r="BG227" s="31"/>
    </row>
    <row r="228" spans="52:59" x14ac:dyDescent="0.2">
      <c r="BB228" s="31"/>
      <c r="BD228" s="168"/>
      <c r="BG228" s="31"/>
    </row>
    <row r="229" spans="52:59" x14ac:dyDescent="0.2">
      <c r="AZ229" s="43"/>
      <c r="BA229" s="166"/>
      <c r="BB229" s="31"/>
      <c r="BE229" s="43"/>
      <c r="BF229" s="166"/>
      <c r="BG229" s="31"/>
    </row>
    <row r="230" spans="52:59" x14ac:dyDescent="0.2">
      <c r="AZ230" s="39"/>
      <c r="BA230" s="178"/>
      <c r="BB230" s="31"/>
      <c r="BC230" s="178"/>
      <c r="BD230" s="178"/>
      <c r="BE230" s="39"/>
      <c r="BF230" s="178"/>
      <c r="BG230" s="31"/>
    </row>
    <row r="232" spans="52:59" x14ac:dyDescent="0.2">
      <c r="AZ232" s="7"/>
      <c r="BA232" s="178"/>
      <c r="BB232" s="178"/>
      <c r="BC232" s="178"/>
      <c r="BD232" s="178"/>
      <c r="BE232" s="7"/>
      <c r="BF232" s="178"/>
      <c r="BG232" s="178"/>
    </row>
    <row r="233" spans="52:59" x14ac:dyDescent="0.2">
      <c r="BA233" s="178"/>
      <c r="BB233" s="178"/>
      <c r="BC233" s="178"/>
      <c r="BD233" s="178"/>
      <c r="BF233" s="178"/>
      <c r="BG233" s="178"/>
    </row>
    <row r="234" spans="52:59" x14ac:dyDescent="0.2">
      <c r="BA234" s="178"/>
      <c r="BB234" s="178"/>
      <c r="BC234" s="178"/>
      <c r="BD234" s="178"/>
      <c r="BF234" s="178"/>
      <c r="BG234" s="178"/>
    </row>
    <row r="235" spans="52:59" x14ac:dyDescent="0.2">
      <c r="BA235" s="178"/>
      <c r="BB235" s="178"/>
      <c r="BC235" s="178"/>
      <c r="BD235" s="178"/>
      <c r="BF235" s="178"/>
      <c r="BG235" s="178"/>
    </row>
    <row r="236" spans="52:59" x14ac:dyDescent="0.2">
      <c r="AZ236" s="7"/>
      <c r="BA236" s="178"/>
      <c r="BB236" s="178"/>
      <c r="BC236" s="178"/>
      <c r="BD236" s="178"/>
      <c r="BE236" s="7"/>
      <c r="BF236" s="178"/>
      <c r="BG236" s="178"/>
    </row>
    <row r="237" spans="52:59" x14ac:dyDescent="0.2">
      <c r="AZ237" s="7"/>
      <c r="BA237" s="178"/>
      <c r="BB237" s="178"/>
      <c r="BC237" s="178"/>
      <c r="BD237" s="178"/>
      <c r="BE237" s="7"/>
      <c r="BF237" s="178"/>
      <c r="BG237" s="178"/>
    </row>
    <row r="238" spans="52:59" x14ac:dyDescent="0.2">
      <c r="AZ238" s="7"/>
      <c r="BA238" s="178"/>
      <c r="BB238" s="178"/>
      <c r="BC238" s="178"/>
      <c r="BD238" s="178"/>
      <c r="BE238" s="7"/>
      <c r="BF238" s="178"/>
      <c r="BG238" s="178"/>
    </row>
    <row r="239" spans="52:59" x14ac:dyDescent="0.2">
      <c r="BA239" s="178"/>
      <c r="BB239" s="178"/>
      <c r="BC239" s="178"/>
      <c r="BD239" s="178"/>
      <c r="BF239" s="178"/>
      <c r="BG239" s="178"/>
    </row>
    <row r="240" spans="52:59" x14ac:dyDescent="0.2">
      <c r="BA240" s="178"/>
      <c r="BB240" s="178"/>
      <c r="BC240" s="178"/>
      <c r="BD240" s="178"/>
      <c r="BF240" s="178"/>
      <c r="BG240" s="178"/>
    </row>
    <row r="241" spans="53:58" x14ac:dyDescent="0.2">
      <c r="BA241" s="178"/>
      <c r="BD241" s="168"/>
      <c r="BF241" s="178"/>
    </row>
    <row r="242" spans="53:58" x14ac:dyDescent="0.2">
      <c r="BA242" s="178"/>
      <c r="BF242" s="178"/>
    </row>
    <row r="243" spans="53:58" x14ac:dyDescent="0.2">
      <c r="BA243" s="178"/>
      <c r="BF243" s="178"/>
    </row>
    <row r="246" spans="53:58" x14ac:dyDescent="0.2">
      <c r="BD246" s="168"/>
    </row>
  </sheetData>
  <mergeCells count="14">
    <mergeCell ref="AZ1:BC1"/>
    <mergeCell ref="BE1:BH1"/>
    <mergeCell ref="AD1:AF1"/>
    <mergeCell ref="AG1:AI1"/>
    <mergeCell ref="AJ1:AL1"/>
    <mergeCell ref="AM1:AO1"/>
    <mergeCell ref="AP1:AR1"/>
    <mergeCell ref="AS1:AU1"/>
    <mergeCell ref="AA1:AC1"/>
    <mergeCell ref="L1:N1"/>
    <mergeCell ref="O1:Q1"/>
    <mergeCell ref="R1:T1"/>
    <mergeCell ref="U1:W1"/>
    <mergeCell ref="X1:Z1"/>
  </mergeCells>
  <hyperlinks>
    <hyperlink ref="A1" location="Information!A1" display="I" xr:uid="{88F2AE0F-8C6A-4648-8508-70C427A6F962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42" orientation="landscape" r:id="rId1"/>
  <headerFooter>
    <oddHeader>&amp;L&amp;9Södertäljefotbollen&amp;C&amp;24 2022 - Div 4&amp;R&amp;9&amp;D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42892-EC8E-40AA-8C52-0E1853028E12}">
  <sheetPr>
    <pageSetUpPr fitToPage="1"/>
  </sheetPr>
  <dimension ref="A1:BJ246"/>
  <sheetViews>
    <sheetView view="pageLayout" zoomScaleNormal="100" workbookViewId="0">
      <selection activeCell="K12" sqref="K12"/>
    </sheetView>
  </sheetViews>
  <sheetFormatPr defaultRowHeight="12" x14ac:dyDescent="0.2"/>
  <cols>
    <col min="1" max="1" width="2.7109375" style="165" bestFit="1" customWidth="1"/>
    <col min="2" max="2" width="20.7109375" style="165" customWidth="1"/>
    <col min="3" max="4" width="3.7109375" style="165" bestFit="1" customWidth="1"/>
    <col min="5" max="6" width="4" style="165" bestFit="1" customWidth="1"/>
    <col min="7" max="7" width="3.85546875" style="165" bestFit="1" customWidth="1"/>
    <col min="8" max="8" width="1.5703125" style="165" bestFit="1" customWidth="1"/>
    <col min="9" max="10" width="4" style="165" bestFit="1" customWidth="1"/>
    <col min="11" max="11" width="5.42578125" style="165" bestFit="1" customWidth="1"/>
    <col min="12" max="12" width="2.7109375" style="174" bestFit="1" customWidth="1"/>
    <col min="13" max="13" width="1.5703125" style="168" bestFit="1" customWidth="1"/>
    <col min="14" max="14" width="2.7109375" style="174" bestFit="1" customWidth="1"/>
    <col min="15" max="15" width="2.7109375" style="168" bestFit="1" customWidth="1"/>
    <col min="16" max="16" width="1.5703125" style="168" bestFit="1" customWidth="1"/>
    <col min="17" max="18" width="2.7109375" style="168" bestFit="1" customWidth="1"/>
    <col min="19" max="19" width="1.5703125" style="168" bestFit="1" customWidth="1"/>
    <col min="20" max="21" width="2.7109375" style="168" bestFit="1" customWidth="1"/>
    <col min="22" max="22" width="1.5703125" style="168" bestFit="1" customWidth="1"/>
    <col min="23" max="24" width="2.7109375" style="168" bestFit="1" customWidth="1"/>
    <col min="25" max="25" width="1.5703125" style="168" bestFit="1" customWidth="1"/>
    <col min="26" max="26" width="2.7109375" style="168" bestFit="1" customWidth="1"/>
    <col min="27" max="27" width="2.7109375" style="174" bestFit="1" customWidth="1"/>
    <col min="28" max="28" width="1.5703125" style="168" bestFit="1" customWidth="1"/>
    <col min="29" max="30" width="2.7109375" style="174" bestFit="1" customWidth="1"/>
    <col min="31" max="31" width="1.5703125" style="174" bestFit="1" customWidth="1"/>
    <col min="32" max="32" width="2.7109375" style="174" bestFit="1" customWidth="1"/>
    <col min="33" max="33" width="2.7109375" style="168" bestFit="1" customWidth="1"/>
    <col min="34" max="34" width="1.5703125" style="168" bestFit="1" customWidth="1"/>
    <col min="35" max="36" width="2.7109375" style="168" bestFit="1" customWidth="1"/>
    <col min="37" max="37" width="1.5703125" style="168" bestFit="1" customWidth="1"/>
    <col min="38" max="39" width="2.7109375" style="168" bestFit="1" customWidth="1"/>
    <col min="40" max="40" width="1.5703125" style="168" bestFit="1" customWidth="1"/>
    <col min="41" max="42" width="2.7109375" style="168" bestFit="1" customWidth="1"/>
    <col min="43" max="43" width="1.5703125" style="168" bestFit="1" customWidth="1"/>
    <col min="44" max="45" width="2.7109375" style="168" bestFit="1" customWidth="1"/>
    <col min="46" max="46" width="1.5703125" style="168" bestFit="1" customWidth="1"/>
    <col min="47" max="47" width="2.7109375" style="168" bestFit="1" customWidth="1"/>
    <col min="48" max="48" width="3.5703125" style="168" bestFit="1" customWidth="1"/>
    <col min="49" max="49" width="1.5703125" style="168" bestFit="1" customWidth="1"/>
    <col min="50" max="50" width="3.5703125" style="168" bestFit="1" customWidth="1"/>
    <col min="51" max="51" width="2.7109375" style="168" customWidth="1"/>
    <col min="52" max="52" width="29" style="168" bestFit="1" customWidth="1"/>
    <col min="53" max="53" width="1.85546875" style="174" bestFit="1" customWidth="1"/>
    <col min="54" max="54" width="2.42578125" style="174" customWidth="1"/>
    <col min="55" max="55" width="1.5703125" style="174" customWidth="1"/>
    <col min="56" max="56" width="2.7109375" style="174" customWidth="1"/>
    <col min="57" max="57" width="29" style="168" bestFit="1" customWidth="1"/>
    <col min="58" max="58" width="1.85546875" style="174" bestFit="1" customWidth="1"/>
    <col min="59" max="59" width="1.5703125" style="174" bestFit="1" customWidth="1"/>
    <col min="60" max="60" width="1.85546875" style="174" bestFit="1" customWidth="1"/>
    <col min="61" max="61" width="2.7109375" style="166" customWidth="1"/>
    <col min="62" max="16384" width="9.140625" style="165"/>
  </cols>
  <sheetData>
    <row r="1" spans="1:61" ht="90" customHeight="1" x14ac:dyDescent="0.2">
      <c r="A1" s="28" t="s">
        <v>119</v>
      </c>
      <c r="B1" s="99" t="s">
        <v>5681</v>
      </c>
      <c r="H1" s="166"/>
      <c r="L1" s="210" t="s">
        <v>1497</v>
      </c>
      <c r="M1" s="210"/>
      <c r="N1" s="210"/>
      <c r="O1" s="210" t="s">
        <v>46</v>
      </c>
      <c r="P1" s="210"/>
      <c r="Q1" s="210"/>
      <c r="R1" s="210" t="s">
        <v>40</v>
      </c>
      <c r="S1" s="210"/>
      <c r="T1" s="210"/>
      <c r="U1" s="210" t="s">
        <v>5220</v>
      </c>
      <c r="V1" s="210"/>
      <c r="W1" s="210"/>
      <c r="X1" s="210" t="s">
        <v>1501</v>
      </c>
      <c r="Y1" s="210"/>
      <c r="Z1" s="210"/>
      <c r="AA1" s="210" t="s">
        <v>90</v>
      </c>
      <c r="AB1" s="210"/>
      <c r="AC1" s="210"/>
      <c r="AD1" s="210" t="s">
        <v>8</v>
      </c>
      <c r="AE1" s="210"/>
      <c r="AF1" s="210"/>
      <c r="AG1" s="210" t="s">
        <v>3529</v>
      </c>
      <c r="AH1" s="210"/>
      <c r="AI1" s="210"/>
      <c r="AJ1" s="210" t="s">
        <v>5569</v>
      </c>
      <c r="AK1" s="210"/>
      <c r="AL1" s="210"/>
      <c r="AM1" s="210" t="s">
        <v>99</v>
      </c>
      <c r="AN1" s="210"/>
      <c r="AO1" s="210"/>
      <c r="AP1" s="210" t="s">
        <v>24</v>
      </c>
      <c r="AQ1" s="210"/>
      <c r="AR1" s="210"/>
      <c r="AS1" s="210" t="s">
        <v>4449</v>
      </c>
      <c r="AT1" s="210"/>
      <c r="AU1" s="210"/>
      <c r="AV1" s="167"/>
      <c r="AW1" s="167"/>
      <c r="AX1" s="167"/>
      <c r="AZ1" s="198" t="s">
        <v>5682</v>
      </c>
      <c r="BA1" s="198"/>
      <c r="BB1" s="198"/>
      <c r="BC1" s="198"/>
      <c r="BD1" s="168"/>
      <c r="BE1" s="198" t="s">
        <v>5529</v>
      </c>
      <c r="BF1" s="198"/>
      <c r="BG1" s="198"/>
      <c r="BH1" s="198"/>
    </row>
    <row r="2" spans="1:61" ht="12" customHeight="1" x14ac:dyDescent="0.2">
      <c r="A2" s="166">
        <v>1</v>
      </c>
      <c r="B2" s="169" t="s">
        <v>1497</v>
      </c>
      <c r="C2" s="169">
        <v>22</v>
      </c>
      <c r="D2" s="169">
        <v>17</v>
      </c>
      <c r="E2" s="169">
        <v>1</v>
      </c>
      <c r="F2" s="169">
        <v>4</v>
      </c>
      <c r="G2" s="169">
        <v>53</v>
      </c>
      <c r="H2" s="170" t="s">
        <v>9</v>
      </c>
      <c r="I2" s="169">
        <v>20</v>
      </c>
      <c r="J2" s="26">
        <f>SUM(3*D2+E2)</f>
        <v>52</v>
      </c>
      <c r="K2" s="165" t="s">
        <v>43</v>
      </c>
      <c r="L2" s="171"/>
      <c r="M2" s="171"/>
      <c r="N2" s="171"/>
      <c r="O2" s="172">
        <v>1</v>
      </c>
      <c r="P2" s="172" t="s">
        <v>9</v>
      </c>
      <c r="Q2" s="172">
        <v>2</v>
      </c>
      <c r="R2" s="172">
        <v>1</v>
      </c>
      <c r="S2" s="172" t="s">
        <v>9</v>
      </c>
      <c r="T2" s="172">
        <v>1</v>
      </c>
      <c r="U2" s="172">
        <v>2</v>
      </c>
      <c r="V2" s="172" t="s">
        <v>9</v>
      </c>
      <c r="W2" s="172">
        <v>0</v>
      </c>
      <c r="X2" s="172">
        <v>0</v>
      </c>
      <c r="Y2" s="172" t="s">
        <v>9</v>
      </c>
      <c r="Z2" s="172">
        <v>1</v>
      </c>
      <c r="AA2" s="172">
        <v>2</v>
      </c>
      <c r="AB2" s="172" t="s">
        <v>9</v>
      </c>
      <c r="AC2" s="172">
        <v>1</v>
      </c>
      <c r="AD2" s="172">
        <v>3</v>
      </c>
      <c r="AE2" s="172" t="s">
        <v>9</v>
      </c>
      <c r="AF2" s="172">
        <v>0</v>
      </c>
      <c r="AG2" s="172">
        <v>2</v>
      </c>
      <c r="AH2" s="172" t="s">
        <v>9</v>
      </c>
      <c r="AI2" s="172">
        <v>1</v>
      </c>
      <c r="AJ2" s="172">
        <v>3</v>
      </c>
      <c r="AK2" s="172" t="s">
        <v>9</v>
      </c>
      <c r="AL2" s="172">
        <v>1</v>
      </c>
      <c r="AM2" s="172">
        <v>3</v>
      </c>
      <c r="AN2" s="172" t="s">
        <v>9</v>
      </c>
      <c r="AO2" s="172">
        <v>0</v>
      </c>
      <c r="AP2" s="172">
        <v>3</v>
      </c>
      <c r="AQ2" s="172" t="s">
        <v>9</v>
      </c>
      <c r="AR2" s="172">
        <v>0</v>
      </c>
      <c r="AS2" s="172">
        <v>4</v>
      </c>
      <c r="AT2" s="172" t="s">
        <v>9</v>
      </c>
      <c r="AU2" s="172">
        <v>0</v>
      </c>
      <c r="AV2" s="31">
        <f>SUM(L2+O2+R2+U2+X2+AA2+AD2+AG2+AJ2+AM2+AP2+AS2)</f>
        <v>24</v>
      </c>
      <c r="AW2" s="173" t="s">
        <v>9</v>
      </c>
      <c r="AX2" s="31">
        <f t="shared" ref="AX2:AX14" si="0">SUM(N2+Q2+T2+W2+Z2+AC2+AF2+AI2+AL2+AO2+AR2+AU2)</f>
        <v>7</v>
      </c>
      <c r="AZ2" s="39" t="s">
        <v>2637</v>
      </c>
      <c r="BE2" s="39" t="s">
        <v>311</v>
      </c>
      <c r="BI2" s="168"/>
    </row>
    <row r="3" spans="1:61" x14ac:dyDescent="0.2">
      <c r="A3" s="166">
        <v>2</v>
      </c>
      <c r="B3" s="169" t="s">
        <v>46</v>
      </c>
      <c r="C3" s="169">
        <v>22</v>
      </c>
      <c r="D3" s="169">
        <v>14</v>
      </c>
      <c r="E3" s="169">
        <v>4</v>
      </c>
      <c r="F3" s="169">
        <v>4</v>
      </c>
      <c r="G3" s="169">
        <v>60</v>
      </c>
      <c r="H3" s="170" t="s">
        <v>9</v>
      </c>
      <c r="I3" s="169">
        <v>35</v>
      </c>
      <c r="J3" s="26">
        <f t="shared" ref="J3:J13" si="1">SUM(3*D3+E3)</f>
        <v>46</v>
      </c>
      <c r="K3" s="165" t="s">
        <v>1502</v>
      </c>
      <c r="L3" s="172">
        <v>1</v>
      </c>
      <c r="M3" s="172" t="s">
        <v>9</v>
      </c>
      <c r="N3" s="172">
        <v>2</v>
      </c>
      <c r="O3" s="171"/>
      <c r="P3" s="171"/>
      <c r="Q3" s="171"/>
      <c r="R3" s="172">
        <v>6</v>
      </c>
      <c r="S3" s="172" t="s">
        <v>9</v>
      </c>
      <c r="T3" s="172">
        <v>2</v>
      </c>
      <c r="U3" s="172">
        <v>2</v>
      </c>
      <c r="V3" s="172" t="s">
        <v>9</v>
      </c>
      <c r="W3" s="172">
        <v>2</v>
      </c>
      <c r="X3" s="172">
        <v>2</v>
      </c>
      <c r="Y3" s="172" t="s">
        <v>9</v>
      </c>
      <c r="Z3" s="172">
        <v>1</v>
      </c>
      <c r="AA3" s="172">
        <v>5</v>
      </c>
      <c r="AB3" s="172" t="s">
        <v>9</v>
      </c>
      <c r="AC3" s="172">
        <v>0</v>
      </c>
      <c r="AD3" s="172">
        <v>3</v>
      </c>
      <c r="AE3" s="172" t="s">
        <v>9</v>
      </c>
      <c r="AF3" s="172">
        <v>0</v>
      </c>
      <c r="AG3" s="172">
        <v>3</v>
      </c>
      <c r="AH3" s="172" t="s">
        <v>9</v>
      </c>
      <c r="AI3" s="172">
        <v>1</v>
      </c>
      <c r="AJ3" s="172">
        <v>2</v>
      </c>
      <c r="AK3" s="172" t="s">
        <v>9</v>
      </c>
      <c r="AL3" s="172">
        <v>1</v>
      </c>
      <c r="AM3" s="172">
        <v>5</v>
      </c>
      <c r="AN3" s="172" t="s">
        <v>9</v>
      </c>
      <c r="AO3" s="172">
        <v>0</v>
      </c>
      <c r="AP3" s="172">
        <v>2</v>
      </c>
      <c r="AQ3" s="172" t="s">
        <v>9</v>
      </c>
      <c r="AR3" s="172">
        <v>2</v>
      </c>
      <c r="AS3" s="172">
        <v>1</v>
      </c>
      <c r="AT3" s="172" t="s">
        <v>9</v>
      </c>
      <c r="AU3" s="172">
        <v>2</v>
      </c>
      <c r="AV3" s="31">
        <f t="shared" ref="AV3:AV14" si="2">SUM(L3+O3+R3+U3+X3+AA3+AD3+AG3+AJ3+AM3+AP3+AS3)</f>
        <v>32</v>
      </c>
      <c r="AW3" s="173" t="s">
        <v>9</v>
      </c>
      <c r="AX3" s="31">
        <f t="shared" si="0"/>
        <v>13</v>
      </c>
      <c r="AY3" s="175"/>
      <c r="AZ3" s="176" t="s">
        <v>5683</v>
      </c>
      <c r="BA3" s="176">
        <v>3</v>
      </c>
      <c r="BB3" s="177" t="s">
        <v>9</v>
      </c>
      <c r="BC3" s="176">
        <v>0</v>
      </c>
      <c r="BD3" s="178"/>
      <c r="BE3" s="176" t="s">
        <v>5684</v>
      </c>
      <c r="BF3" s="177">
        <v>0</v>
      </c>
      <c r="BG3" s="177" t="s">
        <v>9</v>
      </c>
      <c r="BH3" s="177">
        <v>2</v>
      </c>
      <c r="BI3" s="168"/>
    </row>
    <row r="4" spans="1:61" x14ac:dyDescent="0.2">
      <c r="A4" s="166">
        <v>3</v>
      </c>
      <c r="B4" s="169" t="s">
        <v>40</v>
      </c>
      <c r="C4" s="169">
        <v>22</v>
      </c>
      <c r="D4" s="169">
        <v>14</v>
      </c>
      <c r="E4" s="169">
        <v>3</v>
      </c>
      <c r="F4" s="169">
        <v>5</v>
      </c>
      <c r="G4" s="169">
        <v>50</v>
      </c>
      <c r="H4" s="170" t="s">
        <v>9</v>
      </c>
      <c r="I4" s="169">
        <v>32</v>
      </c>
      <c r="J4" s="26">
        <f t="shared" si="1"/>
        <v>45</v>
      </c>
      <c r="L4" s="172">
        <v>4</v>
      </c>
      <c r="M4" s="172" t="s">
        <v>9</v>
      </c>
      <c r="N4" s="172">
        <v>1</v>
      </c>
      <c r="O4" s="172">
        <v>4</v>
      </c>
      <c r="P4" s="172" t="s">
        <v>9</v>
      </c>
      <c r="Q4" s="172">
        <v>2</v>
      </c>
      <c r="R4" s="171"/>
      <c r="S4" s="171"/>
      <c r="T4" s="171"/>
      <c r="U4" s="172">
        <v>4</v>
      </c>
      <c r="V4" s="172" t="s">
        <v>9</v>
      </c>
      <c r="W4" s="172">
        <v>2</v>
      </c>
      <c r="X4" s="172">
        <v>4</v>
      </c>
      <c r="Y4" s="172" t="s">
        <v>9</v>
      </c>
      <c r="Z4" s="172">
        <v>1</v>
      </c>
      <c r="AA4" s="172">
        <v>3</v>
      </c>
      <c r="AB4" s="172" t="s">
        <v>9</v>
      </c>
      <c r="AC4" s="172">
        <v>1</v>
      </c>
      <c r="AD4" s="172">
        <v>2</v>
      </c>
      <c r="AE4" s="172" t="s">
        <v>9</v>
      </c>
      <c r="AF4" s="172">
        <v>0</v>
      </c>
      <c r="AG4" s="172">
        <v>5</v>
      </c>
      <c r="AH4" s="172" t="s">
        <v>9</v>
      </c>
      <c r="AI4" s="172">
        <v>1</v>
      </c>
      <c r="AJ4" s="172">
        <v>3</v>
      </c>
      <c r="AK4" s="172" t="s">
        <v>9</v>
      </c>
      <c r="AL4" s="172">
        <v>0</v>
      </c>
      <c r="AM4" s="172">
        <v>1</v>
      </c>
      <c r="AN4" s="172" t="s">
        <v>9</v>
      </c>
      <c r="AO4" s="172">
        <v>0</v>
      </c>
      <c r="AP4" s="172">
        <v>0</v>
      </c>
      <c r="AQ4" s="172" t="s">
        <v>9</v>
      </c>
      <c r="AR4" s="172">
        <v>0</v>
      </c>
      <c r="AS4" s="172">
        <v>1</v>
      </c>
      <c r="AT4" s="172" t="s">
        <v>9</v>
      </c>
      <c r="AU4" s="172">
        <v>1</v>
      </c>
      <c r="AV4" s="31">
        <f t="shared" si="2"/>
        <v>31</v>
      </c>
      <c r="AW4" s="173" t="s">
        <v>9</v>
      </c>
      <c r="AX4" s="31">
        <f t="shared" si="0"/>
        <v>9</v>
      </c>
      <c r="AY4" s="175"/>
      <c r="AZ4" s="176" t="s">
        <v>5685</v>
      </c>
      <c r="BA4" s="176">
        <v>0</v>
      </c>
      <c r="BB4" s="177" t="s">
        <v>9</v>
      </c>
      <c r="BC4" s="176">
        <v>1</v>
      </c>
      <c r="BD4" s="178"/>
      <c r="BE4" s="176" t="s">
        <v>5686</v>
      </c>
      <c r="BF4" s="177">
        <v>0</v>
      </c>
      <c r="BG4" s="177" t="s">
        <v>9</v>
      </c>
      <c r="BH4" s="177">
        <v>6</v>
      </c>
      <c r="BI4" s="168"/>
    </row>
    <row r="5" spans="1:61" x14ac:dyDescent="0.2">
      <c r="A5" s="166">
        <v>4</v>
      </c>
      <c r="B5" s="169" t="s">
        <v>5220</v>
      </c>
      <c r="C5" s="169">
        <v>22</v>
      </c>
      <c r="D5" s="169">
        <v>12</v>
      </c>
      <c r="E5" s="169">
        <v>3</v>
      </c>
      <c r="F5" s="169">
        <v>7</v>
      </c>
      <c r="G5" s="169">
        <v>59</v>
      </c>
      <c r="H5" s="170" t="s">
        <v>9</v>
      </c>
      <c r="I5" s="169">
        <v>50</v>
      </c>
      <c r="J5" s="26">
        <f t="shared" si="1"/>
        <v>39</v>
      </c>
      <c r="L5" s="172">
        <v>0</v>
      </c>
      <c r="M5" s="172" t="s">
        <v>9</v>
      </c>
      <c r="N5" s="172">
        <v>4</v>
      </c>
      <c r="O5" s="172">
        <v>1</v>
      </c>
      <c r="P5" s="172" t="s">
        <v>9</v>
      </c>
      <c r="Q5" s="172">
        <v>4</v>
      </c>
      <c r="R5" s="172">
        <v>1</v>
      </c>
      <c r="S5" s="172" t="s">
        <v>9</v>
      </c>
      <c r="T5" s="172">
        <v>3</v>
      </c>
      <c r="U5" s="171"/>
      <c r="V5" s="171"/>
      <c r="W5" s="171"/>
      <c r="X5" s="172">
        <v>6</v>
      </c>
      <c r="Y5" s="172" t="s">
        <v>9</v>
      </c>
      <c r="Z5" s="172">
        <v>3</v>
      </c>
      <c r="AA5" s="172">
        <v>2</v>
      </c>
      <c r="AB5" s="172" t="s">
        <v>9</v>
      </c>
      <c r="AC5" s="172">
        <v>1</v>
      </c>
      <c r="AD5" s="172">
        <v>4</v>
      </c>
      <c r="AE5" s="172" t="s">
        <v>9</v>
      </c>
      <c r="AF5" s="172">
        <v>3</v>
      </c>
      <c r="AG5" s="172">
        <v>4</v>
      </c>
      <c r="AH5" s="172" t="s">
        <v>9</v>
      </c>
      <c r="AI5" s="172">
        <v>3</v>
      </c>
      <c r="AJ5" s="172">
        <v>6</v>
      </c>
      <c r="AK5" s="172" t="s">
        <v>9</v>
      </c>
      <c r="AL5" s="172">
        <v>1</v>
      </c>
      <c r="AM5" s="172">
        <v>1</v>
      </c>
      <c r="AN5" s="172" t="s">
        <v>9</v>
      </c>
      <c r="AO5" s="172">
        <v>1</v>
      </c>
      <c r="AP5" s="172">
        <v>2</v>
      </c>
      <c r="AQ5" s="172" t="s">
        <v>9</v>
      </c>
      <c r="AR5" s="172">
        <v>1</v>
      </c>
      <c r="AS5" s="172">
        <v>4</v>
      </c>
      <c r="AT5" s="172" t="s">
        <v>9</v>
      </c>
      <c r="AU5" s="172">
        <v>3</v>
      </c>
      <c r="AV5" s="31">
        <f t="shared" si="2"/>
        <v>31</v>
      </c>
      <c r="AW5" s="173" t="s">
        <v>9</v>
      </c>
      <c r="AX5" s="31">
        <f t="shared" si="0"/>
        <v>27</v>
      </c>
      <c r="AY5" s="175"/>
      <c r="AZ5" s="176" t="s">
        <v>5687</v>
      </c>
      <c r="BA5" s="176">
        <v>0</v>
      </c>
      <c r="BB5" s="177" t="s">
        <v>9</v>
      </c>
      <c r="BC5" s="176">
        <v>1</v>
      </c>
      <c r="BD5" s="178"/>
      <c r="BE5" s="176" t="s">
        <v>5688</v>
      </c>
      <c r="BF5" s="177">
        <v>1</v>
      </c>
      <c r="BG5" s="177" t="s">
        <v>9</v>
      </c>
      <c r="BH5" s="177">
        <v>2</v>
      </c>
      <c r="BI5" s="168"/>
    </row>
    <row r="6" spans="1:61" x14ac:dyDescent="0.2">
      <c r="A6" s="166">
        <v>5</v>
      </c>
      <c r="B6" s="169" t="s">
        <v>1501</v>
      </c>
      <c r="C6" s="169">
        <v>22</v>
      </c>
      <c r="D6" s="169">
        <v>12</v>
      </c>
      <c r="E6" s="169">
        <v>0</v>
      </c>
      <c r="F6" s="169">
        <v>10</v>
      </c>
      <c r="G6" s="169">
        <v>54</v>
      </c>
      <c r="H6" s="170" t="s">
        <v>9</v>
      </c>
      <c r="I6" s="169">
        <v>44</v>
      </c>
      <c r="J6" s="26">
        <f t="shared" si="1"/>
        <v>36</v>
      </c>
      <c r="L6" s="172">
        <v>0</v>
      </c>
      <c r="M6" s="172" t="s">
        <v>9</v>
      </c>
      <c r="N6" s="172">
        <v>1</v>
      </c>
      <c r="O6" s="172">
        <v>1</v>
      </c>
      <c r="P6" s="172" t="s">
        <v>9</v>
      </c>
      <c r="Q6" s="172">
        <v>3</v>
      </c>
      <c r="R6" s="172">
        <v>0</v>
      </c>
      <c r="S6" s="172" t="s">
        <v>9</v>
      </c>
      <c r="T6" s="172">
        <v>1</v>
      </c>
      <c r="U6" s="172">
        <v>4</v>
      </c>
      <c r="V6" s="172" t="s">
        <v>9</v>
      </c>
      <c r="W6" s="172">
        <v>2</v>
      </c>
      <c r="X6" s="171"/>
      <c r="Y6" s="171"/>
      <c r="Z6" s="171"/>
      <c r="AA6" s="172">
        <v>0</v>
      </c>
      <c r="AB6" s="172" t="s">
        <v>9</v>
      </c>
      <c r="AC6" s="172">
        <v>2</v>
      </c>
      <c r="AD6" s="172">
        <v>2</v>
      </c>
      <c r="AE6" s="172" t="s">
        <v>9</v>
      </c>
      <c r="AF6" s="172">
        <v>1</v>
      </c>
      <c r="AG6" s="172">
        <v>5</v>
      </c>
      <c r="AH6" s="172" t="s">
        <v>9</v>
      </c>
      <c r="AI6" s="172">
        <v>2</v>
      </c>
      <c r="AJ6" s="172">
        <v>7</v>
      </c>
      <c r="AK6" s="172" t="s">
        <v>9</v>
      </c>
      <c r="AL6" s="172">
        <v>0</v>
      </c>
      <c r="AM6" s="172">
        <v>3</v>
      </c>
      <c r="AN6" s="172" t="s">
        <v>9</v>
      </c>
      <c r="AO6" s="172">
        <v>1</v>
      </c>
      <c r="AP6" s="172">
        <v>3</v>
      </c>
      <c r="AQ6" s="172" t="s">
        <v>9</v>
      </c>
      <c r="AR6" s="172">
        <v>1</v>
      </c>
      <c r="AS6" s="172">
        <v>2</v>
      </c>
      <c r="AT6" s="172" t="s">
        <v>9</v>
      </c>
      <c r="AU6" s="172">
        <v>0</v>
      </c>
      <c r="AV6" s="31">
        <f t="shared" si="2"/>
        <v>27</v>
      </c>
      <c r="AW6" s="173" t="s">
        <v>9</v>
      </c>
      <c r="AX6" s="31">
        <f t="shared" si="0"/>
        <v>14</v>
      </c>
      <c r="AY6" s="175"/>
      <c r="AZ6" s="176" t="s">
        <v>5648</v>
      </c>
      <c r="BA6" s="176">
        <v>4</v>
      </c>
      <c r="BB6" s="177" t="s">
        <v>9</v>
      </c>
      <c r="BC6" s="176">
        <v>2</v>
      </c>
      <c r="BD6" s="178"/>
      <c r="BE6" s="176" t="s">
        <v>5641</v>
      </c>
      <c r="BF6" s="177">
        <v>1</v>
      </c>
      <c r="BG6" s="177" t="s">
        <v>9</v>
      </c>
      <c r="BH6" s="177">
        <v>2</v>
      </c>
      <c r="BI6" s="168"/>
    </row>
    <row r="7" spans="1:61" x14ac:dyDescent="0.2">
      <c r="A7" s="166">
        <v>6</v>
      </c>
      <c r="B7" s="169" t="s">
        <v>90</v>
      </c>
      <c r="C7" s="169">
        <v>22</v>
      </c>
      <c r="D7" s="169">
        <v>9</v>
      </c>
      <c r="E7" s="169">
        <v>4</v>
      </c>
      <c r="F7" s="169">
        <v>9</v>
      </c>
      <c r="G7" s="169">
        <v>40</v>
      </c>
      <c r="H7" s="170" t="s">
        <v>9</v>
      </c>
      <c r="I7" s="169">
        <v>35</v>
      </c>
      <c r="J7" s="26">
        <f t="shared" si="1"/>
        <v>31</v>
      </c>
      <c r="L7" s="172">
        <v>0</v>
      </c>
      <c r="M7" s="172" t="s">
        <v>9</v>
      </c>
      <c r="N7" s="172">
        <v>1</v>
      </c>
      <c r="O7" s="172">
        <v>2</v>
      </c>
      <c r="P7" s="172" t="s">
        <v>9</v>
      </c>
      <c r="Q7" s="172">
        <v>2</v>
      </c>
      <c r="R7" s="172">
        <v>0</v>
      </c>
      <c r="S7" s="172" t="s">
        <v>9</v>
      </c>
      <c r="T7" s="172">
        <v>1</v>
      </c>
      <c r="U7" s="172">
        <v>2</v>
      </c>
      <c r="V7" s="172" t="s">
        <v>9</v>
      </c>
      <c r="W7" s="172">
        <v>3</v>
      </c>
      <c r="X7" s="172">
        <v>3</v>
      </c>
      <c r="Y7" s="172" t="s">
        <v>9</v>
      </c>
      <c r="Z7" s="172">
        <v>1</v>
      </c>
      <c r="AA7" s="171"/>
      <c r="AB7" s="171"/>
      <c r="AC7" s="171"/>
      <c r="AD7" s="177">
        <v>2</v>
      </c>
      <c r="AE7" s="172" t="s">
        <v>9</v>
      </c>
      <c r="AF7" s="177">
        <v>3</v>
      </c>
      <c r="AG7" s="172">
        <v>0</v>
      </c>
      <c r="AH7" s="172" t="s">
        <v>9</v>
      </c>
      <c r="AI7" s="172">
        <v>0</v>
      </c>
      <c r="AJ7" s="172">
        <v>7</v>
      </c>
      <c r="AK7" s="172" t="s">
        <v>9</v>
      </c>
      <c r="AL7" s="172">
        <v>0</v>
      </c>
      <c r="AM7" s="172">
        <v>3</v>
      </c>
      <c r="AN7" s="172" t="s">
        <v>9</v>
      </c>
      <c r="AO7" s="172">
        <v>2</v>
      </c>
      <c r="AP7" s="172">
        <v>2</v>
      </c>
      <c r="AQ7" s="172" t="s">
        <v>9</v>
      </c>
      <c r="AR7" s="172">
        <v>1</v>
      </c>
      <c r="AS7" s="172">
        <v>1</v>
      </c>
      <c r="AT7" s="172" t="s">
        <v>9</v>
      </c>
      <c r="AU7" s="172">
        <v>0</v>
      </c>
      <c r="AV7" s="31">
        <f t="shared" si="2"/>
        <v>22</v>
      </c>
      <c r="AW7" s="173" t="s">
        <v>9</v>
      </c>
      <c r="AX7" s="31">
        <f t="shared" si="0"/>
        <v>14</v>
      </c>
      <c r="AY7" s="175"/>
      <c r="AZ7" s="176" t="s">
        <v>3664</v>
      </c>
      <c r="BA7" s="176">
        <v>5</v>
      </c>
      <c r="BB7" s="177" t="s">
        <v>9</v>
      </c>
      <c r="BC7" s="176">
        <v>0</v>
      </c>
      <c r="BE7" s="176" t="s">
        <v>3690</v>
      </c>
      <c r="BF7" s="177">
        <v>2</v>
      </c>
      <c r="BG7" s="177" t="s">
        <v>9</v>
      </c>
      <c r="BH7" s="177">
        <v>2</v>
      </c>
      <c r="BI7" s="168"/>
    </row>
    <row r="8" spans="1:61" x14ac:dyDescent="0.2">
      <c r="A8" s="166">
        <v>7</v>
      </c>
      <c r="B8" s="169" t="s">
        <v>8</v>
      </c>
      <c r="C8" s="169">
        <v>22</v>
      </c>
      <c r="D8" s="169">
        <v>9</v>
      </c>
      <c r="E8" s="169">
        <v>2</v>
      </c>
      <c r="F8" s="169">
        <v>11</v>
      </c>
      <c r="G8" s="169">
        <v>46</v>
      </c>
      <c r="H8" s="170" t="s">
        <v>9</v>
      </c>
      <c r="I8" s="169">
        <v>46</v>
      </c>
      <c r="J8" s="26">
        <f t="shared" si="1"/>
        <v>29</v>
      </c>
      <c r="L8" s="172">
        <v>3</v>
      </c>
      <c r="M8" s="172" t="s">
        <v>9</v>
      </c>
      <c r="N8" s="172">
        <v>4</v>
      </c>
      <c r="O8" s="172">
        <v>0</v>
      </c>
      <c r="P8" s="172" t="s">
        <v>9</v>
      </c>
      <c r="Q8" s="172">
        <v>0</v>
      </c>
      <c r="R8" s="172">
        <v>4</v>
      </c>
      <c r="S8" s="172" t="s">
        <v>9</v>
      </c>
      <c r="T8" s="172">
        <v>0</v>
      </c>
      <c r="U8" s="172">
        <v>0</v>
      </c>
      <c r="V8" s="172" t="s">
        <v>9</v>
      </c>
      <c r="W8" s="172">
        <v>3</v>
      </c>
      <c r="X8" s="172">
        <v>2</v>
      </c>
      <c r="Y8" s="172" t="s">
        <v>9</v>
      </c>
      <c r="Z8" s="172">
        <v>3</v>
      </c>
      <c r="AA8" s="172">
        <v>2</v>
      </c>
      <c r="AB8" s="172" t="s">
        <v>9</v>
      </c>
      <c r="AC8" s="172">
        <v>2</v>
      </c>
      <c r="AD8" s="171"/>
      <c r="AE8" s="171"/>
      <c r="AF8" s="171"/>
      <c r="AG8" s="172">
        <v>1</v>
      </c>
      <c r="AH8" s="172" t="s">
        <v>9</v>
      </c>
      <c r="AI8" s="172">
        <v>4</v>
      </c>
      <c r="AJ8" s="172">
        <v>4</v>
      </c>
      <c r="AK8" s="172" t="s">
        <v>9</v>
      </c>
      <c r="AL8" s="172">
        <v>2</v>
      </c>
      <c r="AM8" s="172">
        <v>5</v>
      </c>
      <c r="AN8" s="172" t="s">
        <v>9</v>
      </c>
      <c r="AO8" s="172">
        <v>1</v>
      </c>
      <c r="AP8" s="172">
        <v>3</v>
      </c>
      <c r="AQ8" s="172" t="s">
        <v>9</v>
      </c>
      <c r="AR8" s="172">
        <v>5</v>
      </c>
      <c r="AS8" s="172">
        <v>4</v>
      </c>
      <c r="AT8" s="172" t="s">
        <v>9</v>
      </c>
      <c r="AU8" s="172">
        <v>1</v>
      </c>
      <c r="AV8" s="31">
        <f t="shared" si="2"/>
        <v>28</v>
      </c>
      <c r="AW8" s="173" t="s">
        <v>9</v>
      </c>
      <c r="AX8" s="31">
        <f t="shared" si="0"/>
        <v>25</v>
      </c>
      <c r="AY8" s="175"/>
      <c r="AZ8" s="176" t="s">
        <v>5689</v>
      </c>
      <c r="BA8" s="176">
        <v>4</v>
      </c>
      <c r="BB8" s="177" t="s">
        <v>9</v>
      </c>
      <c r="BC8" s="176">
        <v>3</v>
      </c>
      <c r="BD8" s="178"/>
      <c r="BE8" s="176" t="s">
        <v>5690</v>
      </c>
      <c r="BF8" s="177">
        <v>4</v>
      </c>
      <c r="BG8" s="177" t="s">
        <v>9</v>
      </c>
      <c r="BH8" s="177">
        <v>1</v>
      </c>
      <c r="BI8" s="168"/>
    </row>
    <row r="9" spans="1:61" x14ac:dyDescent="0.2">
      <c r="A9" s="166">
        <v>8</v>
      </c>
      <c r="B9" s="169" t="s">
        <v>3529</v>
      </c>
      <c r="C9" s="169">
        <v>22</v>
      </c>
      <c r="D9" s="169">
        <v>8</v>
      </c>
      <c r="E9" s="169">
        <v>1</v>
      </c>
      <c r="F9" s="169">
        <v>13</v>
      </c>
      <c r="G9" s="169">
        <v>48</v>
      </c>
      <c r="H9" s="170" t="s">
        <v>9</v>
      </c>
      <c r="I9" s="169">
        <v>61</v>
      </c>
      <c r="J9" s="26">
        <f t="shared" si="1"/>
        <v>25</v>
      </c>
      <c r="L9" s="172">
        <v>3</v>
      </c>
      <c r="M9" s="172" t="s">
        <v>9</v>
      </c>
      <c r="N9" s="172">
        <v>2</v>
      </c>
      <c r="O9" s="172">
        <v>6</v>
      </c>
      <c r="P9" s="172" t="s">
        <v>9</v>
      </c>
      <c r="Q9" s="172">
        <v>2</v>
      </c>
      <c r="R9" s="172">
        <v>1</v>
      </c>
      <c r="S9" s="172" t="s">
        <v>9</v>
      </c>
      <c r="T9" s="172">
        <v>4</v>
      </c>
      <c r="U9" s="172">
        <v>0</v>
      </c>
      <c r="V9" s="172" t="s">
        <v>9</v>
      </c>
      <c r="W9" s="172">
        <v>2</v>
      </c>
      <c r="X9" s="172">
        <v>0</v>
      </c>
      <c r="Y9" s="172" t="s">
        <v>9</v>
      </c>
      <c r="Z9" s="172">
        <v>2</v>
      </c>
      <c r="AA9" s="172">
        <v>1</v>
      </c>
      <c r="AB9" s="172" t="s">
        <v>9</v>
      </c>
      <c r="AC9" s="172">
        <v>2</v>
      </c>
      <c r="AD9" s="172">
        <v>0</v>
      </c>
      <c r="AE9" s="172" t="s">
        <v>9</v>
      </c>
      <c r="AF9" s="172">
        <v>5</v>
      </c>
      <c r="AG9" s="171"/>
      <c r="AH9" s="171"/>
      <c r="AI9" s="171"/>
      <c r="AJ9" s="172">
        <v>7</v>
      </c>
      <c r="AK9" s="172" t="s">
        <v>9</v>
      </c>
      <c r="AL9" s="172">
        <v>0</v>
      </c>
      <c r="AM9" s="172">
        <v>7</v>
      </c>
      <c r="AN9" s="172" t="s">
        <v>9</v>
      </c>
      <c r="AO9" s="172">
        <v>2</v>
      </c>
      <c r="AP9" s="172">
        <v>0</v>
      </c>
      <c r="AQ9" s="172" t="s">
        <v>9</v>
      </c>
      <c r="AR9" s="172">
        <v>4</v>
      </c>
      <c r="AS9" s="172">
        <v>2</v>
      </c>
      <c r="AT9" s="172" t="s">
        <v>9</v>
      </c>
      <c r="AU9" s="172">
        <v>0</v>
      </c>
      <c r="AV9" s="31">
        <f t="shared" si="2"/>
        <v>27</v>
      </c>
      <c r="AW9" s="173" t="s">
        <v>9</v>
      </c>
      <c r="AX9" s="31">
        <f t="shared" si="0"/>
        <v>25</v>
      </c>
      <c r="AY9" s="175"/>
      <c r="AZ9" s="179" t="s">
        <v>5691</v>
      </c>
      <c r="BA9" s="179"/>
      <c r="BB9" s="180"/>
      <c r="BC9" s="179"/>
      <c r="BE9" s="179" t="s">
        <v>5691</v>
      </c>
      <c r="BF9" s="180"/>
      <c r="BG9" s="180"/>
      <c r="BH9" s="180"/>
      <c r="BI9" s="168"/>
    </row>
    <row r="10" spans="1:61" x14ac:dyDescent="0.2">
      <c r="A10" s="166">
        <v>9</v>
      </c>
      <c r="B10" s="169" t="s">
        <v>5569</v>
      </c>
      <c r="C10" s="169">
        <v>22</v>
      </c>
      <c r="D10" s="169">
        <v>6</v>
      </c>
      <c r="E10" s="169">
        <v>3</v>
      </c>
      <c r="F10" s="169">
        <v>13</v>
      </c>
      <c r="G10" s="169">
        <v>42</v>
      </c>
      <c r="H10" s="170" t="s">
        <v>9</v>
      </c>
      <c r="I10" s="169">
        <v>68</v>
      </c>
      <c r="J10" s="26">
        <f t="shared" si="1"/>
        <v>21</v>
      </c>
      <c r="L10" s="172">
        <v>1</v>
      </c>
      <c r="M10" s="172" t="s">
        <v>9</v>
      </c>
      <c r="N10" s="172">
        <v>3</v>
      </c>
      <c r="O10" s="172">
        <v>1</v>
      </c>
      <c r="P10" s="172" t="s">
        <v>9</v>
      </c>
      <c r="Q10" s="172">
        <v>2</v>
      </c>
      <c r="R10" s="172">
        <v>3</v>
      </c>
      <c r="S10" s="172" t="s">
        <v>9</v>
      </c>
      <c r="T10" s="172">
        <v>1</v>
      </c>
      <c r="U10" s="172">
        <v>2</v>
      </c>
      <c r="V10" s="172" t="s">
        <v>9</v>
      </c>
      <c r="W10" s="172">
        <v>2</v>
      </c>
      <c r="X10" s="172">
        <v>5</v>
      </c>
      <c r="Y10" s="172" t="s">
        <v>9</v>
      </c>
      <c r="Z10" s="172">
        <v>1</v>
      </c>
      <c r="AA10" s="172">
        <v>1</v>
      </c>
      <c r="AB10" s="172" t="s">
        <v>9</v>
      </c>
      <c r="AC10" s="172">
        <v>2</v>
      </c>
      <c r="AD10" s="172">
        <v>1</v>
      </c>
      <c r="AE10" s="172" t="s">
        <v>9</v>
      </c>
      <c r="AF10" s="172">
        <v>2</v>
      </c>
      <c r="AG10" s="172">
        <v>7</v>
      </c>
      <c r="AH10" s="172" t="s">
        <v>9</v>
      </c>
      <c r="AI10" s="172">
        <v>2</v>
      </c>
      <c r="AJ10" s="171"/>
      <c r="AK10" s="171"/>
      <c r="AL10" s="171"/>
      <c r="AM10" s="172">
        <v>0</v>
      </c>
      <c r="AN10" s="172" t="s">
        <v>9</v>
      </c>
      <c r="AO10" s="172">
        <v>4</v>
      </c>
      <c r="AP10" s="172">
        <v>3</v>
      </c>
      <c r="AQ10" s="172" t="s">
        <v>9</v>
      </c>
      <c r="AR10" s="172">
        <v>1</v>
      </c>
      <c r="AS10" s="172">
        <v>4</v>
      </c>
      <c r="AT10" s="172" t="s">
        <v>9</v>
      </c>
      <c r="AU10" s="172">
        <v>3</v>
      </c>
      <c r="AV10" s="31">
        <f t="shared" si="2"/>
        <v>28</v>
      </c>
      <c r="AW10" s="173" t="s">
        <v>9</v>
      </c>
      <c r="AX10" s="31">
        <f t="shared" si="0"/>
        <v>23</v>
      </c>
      <c r="AY10" s="175"/>
      <c r="AZ10" s="176" t="s">
        <v>5290</v>
      </c>
      <c r="BA10" s="176">
        <v>1</v>
      </c>
      <c r="BB10" s="177" t="s">
        <v>9</v>
      </c>
      <c r="BC10" s="176">
        <v>8</v>
      </c>
      <c r="BE10" s="176" t="s">
        <v>5692</v>
      </c>
      <c r="BF10" s="177">
        <v>2</v>
      </c>
      <c r="BG10" s="177" t="s">
        <v>9</v>
      </c>
      <c r="BH10" s="177">
        <v>1</v>
      </c>
      <c r="BI10" s="168"/>
    </row>
    <row r="11" spans="1:61" x14ac:dyDescent="0.2">
      <c r="A11" s="166">
        <v>10</v>
      </c>
      <c r="B11" s="169" t="s">
        <v>99</v>
      </c>
      <c r="C11" s="169">
        <v>22</v>
      </c>
      <c r="D11" s="169">
        <v>6</v>
      </c>
      <c r="E11" s="169">
        <v>2</v>
      </c>
      <c r="F11" s="169">
        <v>14</v>
      </c>
      <c r="G11" s="169">
        <v>36</v>
      </c>
      <c r="H11" s="170" t="s">
        <v>9</v>
      </c>
      <c r="I11" s="169">
        <v>72</v>
      </c>
      <c r="J11" s="26">
        <f t="shared" si="1"/>
        <v>20</v>
      </c>
      <c r="L11" s="172">
        <v>0</v>
      </c>
      <c r="M11" s="172" t="s">
        <v>9</v>
      </c>
      <c r="N11" s="172">
        <v>6</v>
      </c>
      <c r="O11" s="172">
        <v>2</v>
      </c>
      <c r="P11" s="172" t="s">
        <v>9</v>
      </c>
      <c r="Q11" s="172">
        <v>3</v>
      </c>
      <c r="R11" s="172">
        <v>1</v>
      </c>
      <c r="S11" s="172" t="s">
        <v>9</v>
      </c>
      <c r="T11" s="172">
        <v>5</v>
      </c>
      <c r="U11" s="172">
        <v>1</v>
      </c>
      <c r="V11" s="172" t="s">
        <v>9</v>
      </c>
      <c r="W11" s="172">
        <v>5</v>
      </c>
      <c r="X11" s="172">
        <v>1</v>
      </c>
      <c r="Y11" s="172" t="s">
        <v>9</v>
      </c>
      <c r="Z11" s="172">
        <v>8</v>
      </c>
      <c r="AA11" s="172">
        <v>3</v>
      </c>
      <c r="AB11" s="172" t="s">
        <v>9</v>
      </c>
      <c r="AC11" s="172">
        <v>2</v>
      </c>
      <c r="AD11" s="172">
        <v>2</v>
      </c>
      <c r="AE11" s="172" t="s">
        <v>9</v>
      </c>
      <c r="AF11" s="172">
        <v>0</v>
      </c>
      <c r="AG11" s="172">
        <v>2</v>
      </c>
      <c r="AH11" s="172" t="s">
        <v>9</v>
      </c>
      <c r="AI11" s="172">
        <v>3</v>
      </c>
      <c r="AJ11" s="172">
        <v>1</v>
      </c>
      <c r="AK11" s="172" t="s">
        <v>9</v>
      </c>
      <c r="AL11" s="172">
        <v>4</v>
      </c>
      <c r="AM11" s="171"/>
      <c r="AN11" s="171"/>
      <c r="AO11" s="171"/>
      <c r="AP11" s="172">
        <v>3</v>
      </c>
      <c r="AQ11" s="172" t="s">
        <v>9</v>
      </c>
      <c r="AR11" s="172">
        <v>2</v>
      </c>
      <c r="AS11" s="172">
        <v>3</v>
      </c>
      <c r="AT11" s="172" t="s">
        <v>9</v>
      </c>
      <c r="AU11" s="172">
        <v>3</v>
      </c>
      <c r="AV11" s="31">
        <f t="shared" si="2"/>
        <v>19</v>
      </c>
      <c r="AW11" s="173" t="s">
        <v>9</v>
      </c>
      <c r="AX11" s="31">
        <f t="shared" si="0"/>
        <v>41</v>
      </c>
      <c r="AY11" s="175"/>
      <c r="AZ11" s="176" t="s">
        <v>5635</v>
      </c>
      <c r="BA11" s="176">
        <v>1</v>
      </c>
      <c r="BB11" s="177" t="s">
        <v>9</v>
      </c>
      <c r="BC11" s="176">
        <v>2</v>
      </c>
      <c r="BD11" s="168"/>
      <c r="BE11" s="176" t="s">
        <v>5693</v>
      </c>
      <c r="BF11" s="177">
        <v>4</v>
      </c>
      <c r="BG11" s="177" t="s">
        <v>9</v>
      </c>
      <c r="BH11" s="177">
        <v>0</v>
      </c>
      <c r="BI11" s="168"/>
    </row>
    <row r="12" spans="1:61" x14ac:dyDescent="0.2">
      <c r="A12" s="166">
        <v>11</v>
      </c>
      <c r="B12" s="169" t="s">
        <v>24</v>
      </c>
      <c r="C12" s="169">
        <v>22</v>
      </c>
      <c r="D12" s="169">
        <v>5</v>
      </c>
      <c r="E12" s="169">
        <v>4</v>
      </c>
      <c r="F12" s="169">
        <v>13</v>
      </c>
      <c r="G12" s="169">
        <v>40</v>
      </c>
      <c r="H12" s="170" t="s">
        <v>9</v>
      </c>
      <c r="I12" s="169">
        <v>45</v>
      </c>
      <c r="J12" s="26">
        <f t="shared" si="1"/>
        <v>19</v>
      </c>
      <c r="K12" s="165" t="s">
        <v>44</v>
      </c>
      <c r="L12" s="172">
        <v>1</v>
      </c>
      <c r="M12" s="172" t="s">
        <v>9</v>
      </c>
      <c r="N12" s="172">
        <v>2</v>
      </c>
      <c r="O12" s="172">
        <v>2</v>
      </c>
      <c r="P12" s="172" t="s">
        <v>9</v>
      </c>
      <c r="Q12" s="172">
        <v>3</v>
      </c>
      <c r="R12" s="172">
        <v>4</v>
      </c>
      <c r="S12" s="172" t="s">
        <v>9</v>
      </c>
      <c r="T12" s="172">
        <v>0</v>
      </c>
      <c r="U12" s="172">
        <v>6</v>
      </c>
      <c r="V12" s="172" t="s">
        <v>9</v>
      </c>
      <c r="W12" s="172">
        <v>3</v>
      </c>
      <c r="X12" s="172">
        <v>2</v>
      </c>
      <c r="Y12" s="172" t="s">
        <v>9</v>
      </c>
      <c r="Z12" s="172">
        <v>4</v>
      </c>
      <c r="AA12" s="172">
        <v>1</v>
      </c>
      <c r="AB12" s="172" t="s">
        <v>9</v>
      </c>
      <c r="AC12" s="172">
        <v>1</v>
      </c>
      <c r="AD12" s="172">
        <v>1</v>
      </c>
      <c r="AE12" s="172" t="s">
        <v>9</v>
      </c>
      <c r="AF12" s="172">
        <v>2</v>
      </c>
      <c r="AG12" s="172">
        <v>1</v>
      </c>
      <c r="AH12" s="172" t="s">
        <v>9</v>
      </c>
      <c r="AI12" s="172">
        <v>3</v>
      </c>
      <c r="AJ12" s="172">
        <v>2</v>
      </c>
      <c r="AK12" s="172" t="s">
        <v>9</v>
      </c>
      <c r="AL12" s="172">
        <v>2</v>
      </c>
      <c r="AM12" s="172">
        <v>1</v>
      </c>
      <c r="AN12" s="172" t="s">
        <v>9</v>
      </c>
      <c r="AO12" s="172">
        <v>2</v>
      </c>
      <c r="AP12" s="171"/>
      <c r="AQ12" s="171"/>
      <c r="AR12" s="171"/>
      <c r="AS12" s="172">
        <v>0</v>
      </c>
      <c r="AT12" s="172" t="s">
        <v>9</v>
      </c>
      <c r="AU12" s="172">
        <v>1</v>
      </c>
      <c r="AV12" s="31">
        <f t="shared" si="2"/>
        <v>21</v>
      </c>
      <c r="AW12" s="173" t="s">
        <v>9</v>
      </c>
      <c r="AX12" s="31">
        <f t="shared" si="0"/>
        <v>23</v>
      </c>
      <c r="AY12" s="175"/>
      <c r="AZ12" s="176" t="s">
        <v>5694</v>
      </c>
      <c r="BA12" s="176">
        <v>2</v>
      </c>
      <c r="BB12" s="177" t="s">
        <v>9</v>
      </c>
      <c r="BC12" s="176">
        <v>3</v>
      </c>
      <c r="BD12" s="178"/>
      <c r="BE12" s="176" t="s">
        <v>5633</v>
      </c>
      <c r="BF12" s="177">
        <v>2</v>
      </c>
      <c r="BG12" s="177" t="s">
        <v>9</v>
      </c>
      <c r="BH12" s="177">
        <v>1</v>
      </c>
      <c r="BI12" s="168"/>
    </row>
    <row r="13" spans="1:61" x14ac:dyDescent="0.2">
      <c r="A13" s="166">
        <v>12</v>
      </c>
      <c r="B13" s="169" t="s">
        <v>4449</v>
      </c>
      <c r="C13" s="169">
        <v>22</v>
      </c>
      <c r="D13" s="169">
        <v>5</v>
      </c>
      <c r="E13" s="169">
        <v>3</v>
      </c>
      <c r="F13" s="169">
        <v>14</v>
      </c>
      <c r="G13" s="169">
        <v>37</v>
      </c>
      <c r="H13" s="170" t="s">
        <v>9</v>
      </c>
      <c r="I13" s="169">
        <v>57</v>
      </c>
      <c r="J13" s="26">
        <f t="shared" si="1"/>
        <v>18</v>
      </c>
      <c r="K13" s="165" t="s">
        <v>44</v>
      </c>
      <c r="L13" s="172">
        <v>0</v>
      </c>
      <c r="M13" s="172" t="s">
        <v>9</v>
      </c>
      <c r="N13" s="172">
        <v>3</v>
      </c>
      <c r="O13" s="172">
        <v>2</v>
      </c>
      <c r="P13" s="172" t="s">
        <v>9</v>
      </c>
      <c r="Q13" s="172">
        <v>5</v>
      </c>
      <c r="R13" s="172">
        <v>2</v>
      </c>
      <c r="S13" s="172" t="s">
        <v>9</v>
      </c>
      <c r="T13" s="172">
        <v>1</v>
      </c>
      <c r="U13" s="172">
        <v>0</v>
      </c>
      <c r="V13" s="172" t="s">
        <v>9</v>
      </c>
      <c r="W13" s="172">
        <v>4</v>
      </c>
      <c r="X13" s="172">
        <v>5</v>
      </c>
      <c r="Y13" s="172" t="s">
        <v>9</v>
      </c>
      <c r="Z13" s="172">
        <v>2</v>
      </c>
      <c r="AA13" s="172">
        <v>1</v>
      </c>
      <c r="AB13" s="172" t="s">
        <v>9</v>
      </c>
      <c r="AC13" s="172">
        <v>4</v>
      </c>
      <c r="AD13" s="172">
        <v>1</v>
      </c>
      <c r="AE13" s="172" t="s">
        <v>9</v>
      </c>
      <c r="AF13" s="172">
        <v>2</v>
      </c>
      <c r="AG13" s="172">
        <v>6</v>
      </c>
      <c r="AH13" s="172" t="s">
        <v>9</v>
      </c>
      <c r="AI13" s="172">
        <v>1</v>
      </c>
      <c r="AJ13" s="172">
        <v>3</v>
      </c>
      <c r="AK13" s="172" t="s">
        <v>9</v>
      </c>
      <c r="AL13" s="172">
        <v>3</v>
      </c>
      <c r="AM13" s="172">
        <v>2</v>
      </c>
      <c r="AN13" s="172" t="s">
        <v>9</v>
      </c>
      <c r="AO13" s="172">
        <v>4</v>
      </c>
      <c r="AP13" s="172">
        <v>1</v>
      </c>
      <c r="AQ13" s="172" t="s">
        <v>9</v>
      </c>
      <c r="AR13" s="172">
        <v>2</v>
      </c>
      <c r="AS13" s="171"/>
      <c r="AT13" s="171"/>
      <c r="AU13" s="171"/>
      <c r="AV13" s="31">
        <f t="shared" si="2"/>
        <v>23</v>
      </c>
      <c r="AW13" s="173" t="s">
        <v>9</v>
      </c>
      <c r="AX13" s="31">
        <f t="shared" si="0"/>
        <v>31</v>
      </c>
      <c r="AY13" s="175"/>
      <c r="AZ13" s="176" t="s">
        <v>5695</v>
      </c>
      <c r="BA13" s="176">
        <v>0</v>
      </c>
      <c r="BB13" s="177" t="s">
        <v>9</v>
      </c>
      <c r="BC13" s="176">
        <v>4</v>
      </c>
      <c r="BD13" s="178"/>
      <c r="BE13" s="176" t="s">
        <v>5696</v>
      </c>
      <c r="BF13" s="177">
        <v>1</v>
      </c>
      <c r="BG13" s="177" t="s">
        <v>9</v>
      </c>
      <c r="BH13" s="177">
        <v>3</v>
      </c>
      <c r="BI13" s="168"/>
    </row>
    <row r="14" spans="1:61" x14ac:dyDescent="0.2">
      <c r="A14" s="181"/>
      <c r="B14" s="182"/>
      <c r="C14" s="165">
        <f>SUM(C2:C13)</f>
        <v>264</v>
      </c>
      <c r="D14" s="165">
        <f>SUM(D2:D13)</f>
        <v>117</v>
      </c>
      <c r="E14" s="165">
        <f>SUM(E2:E13)</f>
        <v>30</v>
      </c>
      <c r="F14" s="165">
        <f>SUM(F2:F13)</f>
        <v>117</v>
      </c>
      <c r="G14" s="165">
        <f>SUM(G2:G13)</f>
        <v>565</v>
      </c>
      <c r="H14" s="181" t="s">
        <v>9</v>
      </c>
      <c r="I14" s="165">
        <f>SUM(I2:I13)</f>
        <v>565</v>
      </c>
      <c r="J14" s="165">
        <f>SUM(J2:J13)</f>
        <v>381</v>
      </c>
      <c r="L14" s="31">
        <f>SUM(L2:L13)</f>
        <v>13</v>
      </c>
      <c r="M14" s="31" t="s">
        <v>9</v>
      </c>
      <c r="N14" s="31">
        <f>SUM(N2:N13)</f>
        <v>29</v>
      </c>
      <c r="O14" s="31">
        <f>SUM(O2:O13)</f>
        <v>22</v>
      </c>
      <c r="P14" s="31" t="s">
        <v>9</v>
      </c>
      <c r="Q14" s="31">
        <f>SUM(Q2:Q13)</f>
        <v>28</v>
      </c>
      <c r="R14" s="31">
        <f>SUM(R2:R13)</f>
        <v>23</v>
      </c>
      <c r="S14" s="31" t="s">
        <v>9</v>
      </c>
      <c r="T14" s="31">
        <f>SUM(T2:T13)</f>
        <v>19</v>
      </c>
      <c r="U14" s="31">
        <f>SUM(U2:U13)</f>
        <v>23</v>
      </c>
      <c r="V14" s="31" t="s">
        <v>9</v>
      </c>
      <c r="W14" s="31">
        <f>SUM(W2:W13)</f>
        <v>28</v>
      </c>
      <c r="X14" s="31">
        <f>SUM(X2:X13)</f>
        <v>30</v>
      </c>
      <c r="Y14" s="31" t="s">
        <v>9</v>
      </c>
      <c r="Z14" s="31">
        <f>SUM(Z2:Z13)</f>
        <v>27</v>
      </c>
      <c r="AA14" s="31">
        <f>SUM(AA2:AA13)</f>
        <v>21</v>
      </c>
      <c r="AB14" s="31" t="s">
        <v>9</v>
      </c>
      <c r="AC14" s="31">
        <f>SUM(AC2:AC13)</f>
        <v>18</v>
      </c>
      <c r="AD14" s="31">
        <f>SUM(AD2:AD13)</f>
        <v>21</v>
      </c>
      <c r="AE14" s="31" t="s">
        <v>9</v>
      </c>
      <c r="AF14" s="31">
        <f>SUM(AF2:AF13)</f>
        <v>18</v>
      </c>
      <c r="AG14" s="31">
        <f>SUM(AG2:AG13)</f>
        <v>36</v>
      </c>
      <c r="AH14" s="31" t="s">
        <v>9</v>
      </c>
      <c r="AI14" s="31">
        <f>SUM(AI2:AI13)</f>
        <v>21</v>
      </c>
      <c r="AJ14" s="31">
        <f>SUM(AJ2:AJ13)</f>
        <v>45</v>
      </c>
      <c r="AK14" s="31" t="s">
        <v>9</v>
      </c>
      <c r="AL14" s="31">
        <f>SUM(AL2:AL13)</f>
        <v>14</v>
      </c>
      <c r="AM14" s="31">
        <f>SUM(AM2:AM13)</f>
        <v>31</v>
      </c>
      <c r="AN14" s="31" t="s">
        <v>9</v>
      </c>
      <c r="AO14" s="31">
        <f>SUM(AO2:AO13)</f>
        <v>17</v>
      </c>
      <c r="AP14" s="31">
        <f>SUM(AP2:AP13)</f>
        <v>22</v>
      </c>
      <c r="AQ14" s="31" t="s">
        <v>9</v>
      </c>
      <c r="AR14" s="31">
        <f>SUM(AR2:AR13)</f>
        <v>19</v>
      </c>
      <c r="AS14" s="31">
        <f>SUM(AS2:AS13)</f>
        <v>26</v>
      </c>
      <c r="AT14" s="31" t="s">
        <v>9</v>
      </c>
      <c r="AU14" s="31">
        <f>SUM(AU2:AU13)</f>
        <v>14</v>
      </c>
      <c r="AV14" s="31">
        <f t="shared" si="2"/>
        <v>313</v>
      </c>
      <c r="AW14" s="173" t="s">
        <v>9</v>
      </c>
      <c r="AX14" s="31">
        <f t="shared" si="0"/>
        <v>252</v>
      </c>
      <c r="AY14" s="175"/>
      <c r="AZ14" s="176" t="s">
        <v>5697</v>
      </c>
      <c r="BA14" s="176">
        <v>0</v>
      </c>
      <c r="BB14" s="177" t="s">
        <v>9</v>
      </c>
      <c r="BC14" s="176">
        <v>3</v>
      </c>
      <c r="BD14" s="178"/>
      <c r="BE14" s="176" t="s">
        <v>3093</v>
      </c>
      <c r="BF14" s="177">
        <v>4</v>
      </c>
      <c r="BG14" s="177" t="s">
        <v>9</v>
      </c>
      <c r="BH14" s="177">
        <v>0</v>
      </c>
      <c r="BI14" s="168"/>
    </row>
    <row r="15" spans="1:61" x14ac:dyDescent="0.2">
      <c r="A15" s="181"/>
      <c r="B15" s="182"/>
      <c r="H15" s="181"/>
      <c r="M15" s="174"/>
      <c r="P15" s="12"/>
      <c r="Q15" s="39"/>
      <c r="R15" s="39"/>
      <c r="S15" s="39"/>
      <c r="T15" s="39"/>
      <c r="U15" s="39"/>
      <c r="V15" s="39"/>
      <c r="W15" s="39"/>
      <c r="X15" s="39"/>
      <c r="Y15" s="39"/>
      <c r="Z15" s="39"/>
      <c r="AV15" s="175"/>
      <c r="AW15" s="175"/>
      <c r="AX15" s="183"/>
      <c r="AY15" s="175"/>
      <c r="AZ15" s="176" t="s">
        <v>3035</v>
      </c>
      <c r="BA15" s="176">
        <v>2</v>
      </c>
      <c r="BB15" s="177" t="s">
        <v>9</v>
      </c>
      <c r="BC15" s="176">
        <v>0</v>
      </c>
      <c r="BD15" s="178"/>
      <c r="BE15" s="176" t="s">
        <v>5287</v>
      </c>
      <c r="BF15" s="177">
        <v>3</v>
      </c>
      <c r="BG15" s="177" t="s">
        <v>9</v>
      </c>
      <c r="BH15" s="177">
        <v>1</v>
      </c>
      <c r="BI15" s="168"/>
    </row>
    <row r="16" spans="1:61" x14ac:dyDescent="0.2">
      <c r="A16" s="142"/>
      <c r="B16" s="168"/>
      <c r="C16" s="143"/>
      <c r="E16" s="142"/>
      <c r="F16" s="142"/>
      <c r="G16" s="142"/>
      <c r="H16" s="142"/>
      <c r="I16" s="142"/>
      <c r="J16" s="142"/>
      <c r="K16" s="142"/>
      <c r="M16" s="173"/>
      <c r="AB16" s="173"/>
      <c r="AY16" s="175"/>
      <c r="AZ16" s="179" t="s">
        <v>5691</v>
      </c>
      <c r="BA16" s="179"/>
      <c r="BB16" s="180"/>
      <c r="BC16" s="179"/>
      <c r="BD16" s="178"/>
      <c r="BE16" s="179" t="s">
        <v>5691</v>
      </c>
      <c r="BF16" s="180"/>
      <c r="BG16" s="180"/>
      <c r="BH16" s="180"/>
      <c r="BI16" s="168"/>
    </row>
    <row r="17" spans="1:61" x14ac:dyDescent="0.2">
      <c r="A17" s="142"/>
      <c r="B17" s="39" t="s">
        <v>151</v>
      </c>
      <c r="C17" s="143"/>
      <c r="E17" s="142"/>
      <c r="F17" s="142"/>
      <c r="G17" s="142"/>
      <c r="H17" s="142"/>
      <c r="I17" s="142"/>
      <c r="J17" s="142"/>
      <c r="K17" s="142"/>
      <c r="M17" s="173"/>
      <c r="AB17" s="173"/>
      <c r="AY17" s="175"/>
      <c r="AZ17" s="176" t="s">
        <v>5698</v>
      </c>
      <c r="BA17" s="176">
        <v>2</v>
      </c>
      <c r="BB17" s="177" t="s">
        <v>9</v>
      </c>
      <c r="BC17" s="176">
        <v>0</v>
      </c>
      <c r="BD17" s="178"/>
      <c r="BE17" s="176" t="s">
        <v>5699</v>
      </c>
      <c r="BF17" s="177">
        <v>5</v>
      </c>
      <c r="BG17" s="177" t="s">
        <v>9</v>
      </c>
      <c r="BH17" s="177">
        <v>2</v>
      </c>
      <c r="BI17" s="168"/>
    </row>
    <row r="18" spans="1:61" x14ac:dyDescent="0.2">
      <c r="A18" s="142"/>
      <c r="B18" s="168"/>
      <c r="C18" s="143"/>
      <c r="E18" s="142"/>
      <c r="F18" s="142"/>
      <c r="G18" s="142"/>
      <c r="H18" s="142"/>
      <c r="I18" s="142"/>
      <c r="J18" s="142"/>
      <c r="K18" s="142"/>
      <c r="L18" s="166"/>
      <c r="M18" s="31"/>
      <c r="AB18" s="31"/>
      <c r="AZ18" s="176" t="s">
        <v>5599</v>
      </c>
      <c r="BA18" s="176">
        <v>6</v>
      </c>
      <c r="BB18" s="177" t="s">
        <v>9</v>
      </c>
      <c r="BC18" s="176">
        <v>2</v>
      </c>
      <c r="BD18" s="178"/>
      <c r="BE18" s="176" t="s">
        <v>5217</v>
      </c>
      <c r="BF18" s="177">
        <v>2</v>
      </c>
      <c r="BG18" s="177" t="s">
        <v>9</v>
      </c>
      <c r="BH18" s="177">
        <f>+BH180</f>
        <v>0</v>
      </c>
      <c r="BI18" s="168"/>
    </row>
    <row r="19" spans="1:61" x14ac:dyDescent="0.2">
      <c r="A19" s="142"/>
      <c r="B19" s="168"/>
      <c r="C19" s="143"/>
      <c r="E19" s="142"/>
      <c r="F19" s="142"/>
      <c r="G19" s="142"/>
      <c r="H19" s="142"/>
      <c r="I19" s="142"/>
      <c r="J19" s="142"/>
      <c r="K19" s="142"/>
      <c r="L19" s="166"/>
      <c r="M19" s="31"/>
      <c r="AB19" s="31"/>
      <c r="AZ19" s="176" t="s">
        <v>5700</v>
      </c>
      <c r="BA19" s="176">
        <v>6</v>
      </c>
      <c r="BB19" s="177" t="s">
        <v>9</v>
      </c>
      <c r="BC19" s="176">
        <v>1</v>
      </c>
      <c r="BD19" s="168"/>
      <c r="BE19" s="176" t="s">
        <v>5701</v>
      </c>
      <c r="BF19" s="177">
        <v>1</v>
      </c>
      <c r="BG19" s="177" t="s">
        <v>9</v>
      </c>
      <c r="BH19" s="177">
        <v>2</v>
      </c>
      <c r="BI19" s="168"/>
    </row>
    <row r="20" spans="1:61" x14ac:dyDescent="0.2">
      <c r="A20" s="142"/>
      <c r="B20" s="168"/>
      <c r="C20" s="143"/>
      <c r="E20" s="142"/>
      <c r="F20" s="142"/>
      <c r="G20" s="142"/>
      <c r="H20" s="142"/>
      <c r="I20" s="142"/>
      <c r="J20" s="142"/>
      <c r="K20" s="142"/>
      <c r="L20" s="168"/>
      <c r="M20" s="31"/>
      <c r="N20" s="168"/>
      <c r="Q20" s="43"/>
      <c r="R20" s="43"/>
      <c r="S20" s="43"/>
      <c r="T20" s="43"/>
      <c r="U20" s="43"/>
      <c r="V20" s="43"/>
      <c r="W20" s="43"/>
      <c r="X20" s="43"/>
      <c r="Y20" s="43"/>
      <c r="Z20" s="43"/>
      <c r="AB20" s="31"/>
      <c r="AZ20" s="176" t="s">
        <v>5702</v>
      </c>
      <c r="BA20" s="176">
        <v>3</v>
      </c>
      <c r="BB20" s="177" t="s">
        <v>9</v>
      </c>
      <c r="BC20" s="176">
        <v>0</v>
      </c>
      <c r="BD20" s="168"/>
      <c r="BE20" s="176" t="s">
        <v>5703</v>
      </c>
      <c r="BF20" s="177">
        <v>2</v>
      </c>
      <c r="BG20" s="177" t="s">
        <v>9</v>
      </c>
      <c r="BH20" s="177">
        <v>2</v>
      </c>
      <c r="BI20" s="168"/>
    </row>
    <row r="21" spans="1:61" ht="12" customHeight="1" x14ac:dyDescent="0.2">
      <c r="D21" s="184"/>
      <c r="E21" s="184"/>
      <c r="F21" s="184"/>
      <c r="G21" s="184"/>
      <c r="H21" s="184"/>
      <c r="I21" s="184"/>
      <c r="J21" s="184"/>
      <c r="K21" s="184"/>
      <c r="L21" s="184"/>
      <c r="M21" s="31"/>
      <c r="P21" s="184"/>
      <c r="Q21" s="211"/>
      <c r="R21" s="211"/>
      <c r="S21" s="43"/>
      <c r="T21" s="43"/>
      <c r="U21" s="43"/>
      <c r="V21" s="43"/>
      <c r="W21" s="43"/>
      <c r="X21" s="43"/>
      <c r="Y21" s="43"/>
      <c r="Z21" s="43"/>
      <c r="AB21" s="31"/>
      <c r="AZ21" s="176" t="s">
        <v>3818</v>
      </c>
      <c r="BA21" s="176">
        <v>0</v>
      </c>
      <c r="BB21" s="177" t="s">
        <v>9</v>
      </c>
      <c r="BC21" s="176">
        <v>0</v>
      </c>
      <c r="BD21" s="168"/>
      <c r="BE21" s="176" t="s">
        <v>3805</v>
      </c>
      <c r="BF21" s="177">
        <v>1</v>
      </c>
      <c r="BG21" s="177" t="s">
        <v>9</v>
      </c>
      <c r="BH21" s="177">
        <v>2</v>
      </c>
      <c r="BI21" s="168"/>
    </row>
    <row r="22" spans="1:61" x14ac:dyDescent="0.2">
      <c r="C22" s="143"/>
      <c r="E22" s="142"/>
      <c r="F22" s="142"/>
      <c r="G22" s="142"/>
      <c r="H22" s="142"/>
      <c r="I22" s="142"/>
      <c r="J22" s="142"/>
      <c r="K22" s="142"/>
      <c r="L22" s="166"/>
      <c r="M22" s="31"/>
      <c r="S22" s="39"/>
      <c r="T22" s="39"/>
      <c r="U22" s="39"/>
      <c r="V22" s="39"/>
      <c r="W22" s="39"/>
      <c r="X22" s="39"/>
      <c r="Y22" s="39"/>
      <c r="Z22" s="39"/>
      <c r="AB22" s="173"/>
      <c r="AZ22" s="176" t="s">
        <v>5216</v>
      </c>
      <c r="BA22" s="176">
        <v>5</v>
      </c>
      <c r="BB22" s="177" t="s">
        <v>9</v>
      </c>
      <c r="BC22" s="176">
        <v>1</v>
      </c>
      <c r="BE22" s="176" t="s">
        <v>5600</v>
      </c>
      <c r="BF22" s="177">
        <v>4</v>
      </c>
      <c r="BG22" s="177" t="s">
        <v>9</v>
      </c>
      <c r="BH22" s="177">
        <v>2</v>
      </c>
      <c r="BI22" s="168"/>
    </row>
    <row r="23" spans="1:61" x14ac:dyDescent="0.2">
      <c r="C23" s="143"/>
      <c r="E23" s="142"/>
      <c r="F23" s="142"/>
      <c r="G23" s="142"/>
      <c r="H23" s="142"/>
      <c r="I23" s="142"/>
      <c r="J23" s="142"/>
      <c r="K23" s="142"/>
      <c r="L23" s="166"/>
      <c r="M23" s="31"/>
      <c r="AB23" s="173"/>
      <c r="AZ23" s="179" t="s">
        <v>5691</v>
      </c>
      <c r="BA23" s="179"/>
      <c r="BB23" s="180"/>
      <c r="BC23" s="179"/>
      <c r="BE23" s="179" t="s">
        <v>5691</v>
      </c>
      <c r="BF23" s="180"/>
      <c r="BG23" s="180"/>
      <c r="BH23" s="180"/>
      <c r="BI23" s="168"/>
    </row>
    <row r="24" spans="1:61" x14ac:dyDescent="0.2">
      <c r="C24" s="143"/>
      <c r="E24" s="142"/>
      <c r="F24" s="142"/>
      <c r="G24" s="142"/>
      <c r="H24" s="142"/>
      <c r="I24" s="142"/>
      <c r="J24" s="142"/>
      <c r="K24" s="142"/>
      <c r="L24" s="166"/>
      <c r="M24" s="31"/>
      <c r="AB24" s="173"/>
      <c r="AZ24" s="176" t="s">
        <v>3468</v>
      </c>
      <c r="BA24" s="176">
        <v>2</v>
      </c>
      <c r="BB24" s="177" t="s">
        <v>9</v>
      </c>
      <c r="BC24" s="176">
        <v>3</v>
      </c>
      <c r="BD24" s="168"/>
      <c r="BE24" s="176" t="s">
        <v>3438</v>
      </c>
      <c r="BF24" s="177">
        <v>5</v>
      </c>
      <c r="BG24" s="177" t="s">
        <v>9</v>
      </c>
      <c r="BH24" s="177">
        <v>0</v>
      </c>
      <c r="BI24" s="168"/>
    </row>
    <row r="25" spans="1:61" x14ac:dyDescent="0.2">
      <c r="C25" s="143"/>
      <c r="E25" s="142"/>
      <c r="F25" s="142"/>
      <c r="G25" s="142"/>
      <c r="H25" s="142"/>
      <c r="I25" s="142"/>
      <c r="J25" s="142"/>
      <c r="K25" s="142"/>
      <c r="L25" s="166"/>
      <c r="M25" s="31"/>
      <c r="AA25" s="168"/>
      <c r="AB25" s="31"/>
      <c r="AC25" s="168"/>
      <c r="AZ25" s="176" t="s">
        <v>5704</v>
      </c>
      <c r="BA25" s="176">
        <v>1</v>
      </c>
      <c r="BB25" s="177" t="s">
        <v>9</v>
      </c>
      <c r="BC25" s="176">
        <v>1</v>
      </c>
      <c r="BD25" s="168"/>
      <c r="BE25" s="176" t="s">
        <v>5705</v>
      </c>
      <c r="BF25" s="177">
        <v>7</v>
      </c>
      <c r="BG25" s="177" t="s">
        <v>9</v>
      </c>
      <c r="BH25" s="177">
        <v>0</v>
      </c>
      <c r="BI25" s="168"/>
    </row>
    <row r="26" spans="1:61" x14ac:dyDescent="0.2">
      <c r="C26" s="143"/>
      <c r="E26" s="142"/>
      <c r="F26" s="142"/>
      <c r="G26" s="142"/>
      <c r="H26" s="142"/>
      <c r="I26" s="142"/>
      <c r="J26" s="142"/>
      <c r="K26" s="142"/>
      <c r="L26" s="166"/>
      <c r="M26" s="31"/>
      <c r="S26" s="43"/>
      <c r="T26" s="43"/>
      <c r="U26" s="43"/>
      <c r="V26" s="43"/>
      <c r="W26" s="43"/>
      <c r="X26" s="43"/>
      <c r="Y26" s="43"/>
      <c r="Z26" s="43"/>
      <c r="AB26" s="31"/>
      <c r="AZ26" s="176" t="s">
        <v>5606</v>
      </c>
      <c r="BA26" s="176">
        <v>1</v>
      </c>
      <c r="BB26" s="177" t="s">
        <v>9</v>
      </c>
      <c r="BC26" s="176">
        <v>2</v>
      </c>
      <c r="BE26" s="176" t="s">
        <v>5706</v>
      </c>
      <c r="BF26" s="177">
        <v>0</v>
      </c>
      <c r="BG26" s="177" t="s">
        <v>9</v>
      </c>
      <c r="BH26" s="177">
        <v>1</v>
      </c>
      <c r="BI26" s="168"/>
    </row>
    <row r="27" spans="1:61" x14ac:dyDescent="0.2">
      <c r="C27" s="143"/>
      <c r="E27" s="142"/>
      <c r="F27" s="142"/>
      <c r="G27" s="142"/>
      <c r="H27" s="142"/>
      <c r="I27" s="142"/>
      <c r="J27" s="142"/>
      <c r="K27" s="142"/>
      <c r="L27" s="166"/>
      <c r="M27" s="31"/>
      <c r="S27" s="39"/>
      <c r="T27" s="39"/>
      <c r="U27" s="39"/>
      <c r="V27" s="39"/>
      <c r="W27" s="39"/>
      <c r="X27" s="39"/>
      <c r="Y27" s="39"/>
      <c r="Z27" s="39"/>
      <c r="AB27" s="31"/>
      <c r="AZ27" s="176" t="s">
        <v>5707</v>
      </c>
      <c r="BA27" s="176">
        <v>0</v>
      </c>
      <c r="BB27" s="177" t="s">
        <v>9</v>
      </c>
      <c r="BC27" s="176">
        <v>1</v>
      </c>
      <c r="BD27" s="168"/>
      <c r="BE27" s="176" t="s">
        <v>5708</v>
      </c>
      <c r="BF27" s="177">
        <v>2</v>
      </c>
      <c r="BG27" s="177" t="s">
        <v>9</v>
      </c>
      <c r="BH27" s="177">
        <v>1</v>
      </c>
      <c r="BI27" s="168"/>
    </row>
    <row r="28" spans="1:61" x14ac:dyDescent="0.2">
      <c r="C28" s="143"/>
      <c r="E28" s="142"/>
      <c r="F28" s="142"/>
      <c r="G28" s="142"/>
      <c r="H28" s="142"/>
      <c r="I28" s="142"/>
      <c r="J28" s="142"/>
      <c r="K28" s="142"/>
      <c r="L28" s="166"/>
      <c r="M28" s="31"/>
      <c r="AB28" s="31"/>
      <c r="AZ28" s="176" t="s">
        <v>5709</v>
      </c>
      <c r="BA28" s="176">
        <v>7</v>
      </c>
      <c r="BB28" s="177" t="s">
        <v>9</v>
      </c>
      <c r="BC28" s="176">
        <v>2</v>
      </c>
      <c r="BD28" s="178"/>
      <c r="BE28" s="176" t="s">
        <v>5604</v>
      </c>
      <c r="BF28" s="177">
        <v>4</v>
      </c>
      <c r="BG28" s="177" t="s">
        <v>9</v>
      </c>
      <c r="BH28" s="177">
        <v>1</v>
      </c>
      <c r="BI28" s="168"/>
    </row>
    <row r="29" spans="1:61" x14ac:dyDescent="0.2">
      <c r="C29" s="143"/>
      <c r="E29" s="142"/>
      <c r="F29" s="142"/>
      <c r="G29" s="142"/>
      <c r="H29" s="142"/>
      <c r="I29" s="142"/>
      <c r="J29" s="142"/>
      <c r="K29" s="142"/>
      <c r="L29" s="166"/>
      <c r="M29" s="31"/>
      <c r="S29" s="39"/>
      <c r="T29" s="39"/>
      <c r="U29" s="39"/>
      <c r="V29" s="39"/>
      <c r="W29" s="39"/>
      <c r="X29" s="39"/>
      <c r="Y29" s="39"/>
      <c r="Z29" s="39"/>
      <c r="AB29" s="173"/>
      <c r="AZ29" s="176" t="s">
        <v>5710</v>
      </c>
      <c r="BA29" s="176">
        <v>4</v>
      </c>
      <c r="BB29" s="177" t="s">
        <v>9</v>
      </c>
      <c r="BC29" s="176">
        <v>2</v>
      </c>
      <c r="BD29" s="168"/>
      <c r="BE29" s="176" t="s">
        <v>5711</v>
      </c>
      <c r="BF29" s="177">
        <v>1</v>
      </c>
      <c r="BG29" s="177" t="s">
        <v>9</v>
      </c>
      <c r="BH29" s="177">
        <v>3</v>
      </c>
      <c r="BI29" s="168"/>
    </row>
    <row r="30" spans="1:61" x14ac:dyDescent="0.2">
      <c r="C30" s="143"/>
      <c r="E30" s="142"/>
      <c r="F30" s="142"/>
      <c r="G30" s="142"/>
      <c r="H30" s="142"/>
      <c r="I30" s="142"/>
      <c r="J30" s="142"/>
      <c r="K30" s="142"/>
      <c r="L30" s="166"/>
      <c r="M30" s="31"/>
      <c r="AB30" s="31"/>
      <c r="AZ30" s="179" t="s">
        <v>5691</v>
      </c>
      <c r="BA30" s="179"/>
      <c r="BB30" s="180"/>
      <c r="BC30" s="179"/>
      <c r="BD30" s="168"/>
      <c r="BE30" s="179" t="s">
        <v>5691</v>
      </c>
      <c r="BF30" s="180"/>
      <c r="BG30" s="180"/>
      <c r="BH30" s="180"/>
      <c r="BI30" s="168"/>
    </row>
    <row r="31" spans="1:61" x14ac:dyDescent="0.2">
      <c r="C31" s="143"/>
      <c r="E31" s="142"/>
      <c r="F31" s="142"/>
      <c r="G31" s="142"/>
      <c r="H31" s="142"/>
      <c r="I31" s="142"/>
      <c r="J31" s="142"/>
      <c r="K31" s="142"/>
      <c r="L31" s="166"/>
      <c r="M31" s="31"/>
      <c r="AA31" s="168"/>
      <c r="AB31" s="173"/>
      <c r="AZ31" s="176" t="s">
        <v>5712</v>
      </c>
      <c r="BA31" s="176">
        <v>7</v>
      </c>
      <c r="BB31" s="177" t="s">
        <v>9</v>
      </c>
      <c r="BC31" s="176">
        <v>0</v>
      </c>
      <c r="BD31" s="168"/>
      <c r="BE31" s="176" t="s">
        <v>5713</v>
      </c>
      <c r="BF31" s="177">
        <v>2</v>
      </c>
      <c r="BG31" s="177" t="s">
        <v>9</v>
      </c>
      <c r="BH31" s="177">
        <v>4</v>
      </c>
      <c r="BI31" s="168"/>
    </row>
    <row r="32" spans="1:61" x14ac:dyDescent="0.2">
      <c r="E32" s="142"/>
      <c r="F32" s="142"/>
      <c r="G32" s="142"/>
      <c r="H32" s="142"/>
      <c r="I32" s="142"/>
      <c r="J32" s="142"/>
      <c r="K32" s="142"/>
      <c r="L32" s="166"/>
      <c r="M32" s="31"/>
      <c r="S32" s="43"/>
      <c r="T32" s="43"/>
      <c r="U32" s="43"/>
      <c r="V32" s="43"/>
      <c r="W32" s="43"/>
      <c r="X32" s="43"/>
      <c r="Y32" s="43"/>
      <c r="Z32" s="43"/>
      <c r="AB32" s="31"/>
      <c r="AZ32" s="176" t="s">
        <v>5714</v>
      </c>
      <c r="BA32" s="176">
        <v>1</v>
      </c>
      <c r="BB32" s="177" t="s">
        <v>9</v>
      </c>
      <c r="BC32" s="176">
        <v>4</v>
      </c>
      <c r="BD32" s="168"/>
      <c r="BE32" s="176" t="s">
        <v>5715</v>
      </c>
      <c r="BF32" s="177">
        <v>1</v>
      </c>
      <c r="BG32" s="177" t="s">
        <v>9</v>
      </c>
      <c r="BH32" s="177">
        <v>5</v>
      </c>
      <c r="BI32" s="168"/>
    </row>
    <row r="33" spans="5:61" x14ac:dyDescent="0.2">
      <c r="E33" s="142"/>
      <c r="F33" s="142"/>
      <c r="G33" s="142"/>
      <c r="H33" s="142"/>
      <c r="I33" s="142"/>
      <c r="J33" s="142"/>
      <c r="K33" s="142"/>
      <c r="L33" s="166"/>
      <c r="M33" s="31"/>
      <c r="S33" s="39"/>
      <c r="T33" s="39"/>
      <c r="U33" s="39"/>
      <c r="V33" s="39"/>
      <c r="W33" s="39"/>
      <c r="X33" s="39"/>
      <c r="Y33" s="39"/>
      <c r="Z33" s="39"/>
      <c r="AB33" s="31"/>
      <c r="AZ33" s="176" t="s">
        <v>5650</v>
      </c>
      <c r="BA33" s="176">
        <v>1</v>
      </c>
      <c r="BB33" s="177" t="s">
        <v>9</v>
      </c>
      <c r="BC33" s="176">
        <v>2</v>
      </c>
      <c r="BE33" s="176" t="s">
        <v>5716</v>
      </c>
      <c r="BF33" s="177">
        <v>1</v>
      </c>
      <c r="BG33" s="177" t="s">
        <v>9</v>
      </c>
      <c r="BH33" s="177">
        <v>2</v>
      </c>
      <c r="BI33" s="168"/>
    </row>
    <row r="34" spans="5:61" x14ac:dyDescent="0.2">
      <c r="L34" s="166"/>
      <c r="M34" s="31"/>
      <c r="AB34" s="31"/>
      <c r="AZ34" s="176" t="s">
        <v>5717</v>
      </c>
      <c r="BA34" s="176">
        <v>3</v>
      </c>
      <c r="BB34" s="177" t="s">
        <v>9</v>
      </c>
      <c r="BC34" s="176">
        <v>1</v>
      </c>
      <c r="BE34" s="176" t="s">
        <v>5642</v>
      </c>
      <c r="BF34" s="177">
        <v>2</v>
      </c>
      <c r="BG34" s="177" t="s">
        <v>9</v>
      </c>
      <c r="BH34" s="177">
        <v>5</v>
      </c>
      <c r="BI34" s="168"/>
    </row>
    <row r="35" spans="5:61" x14ac:dyDescent="0.2">
      <c r="M35" s="31"/>
      <c r="AB35" s="31"/>
      <c r="AZ35" s="176" t="s">
        <v>5718</v>
      </c>
      <c r="BA35" s="176">
        <v>1</v>
      </c>
      <c r="BB35" s="177" t="s">
        <v>9</v>
      </c>
      <c r="BC35" s="176">
        <v>1</v>
      </c>
      <c r="BD35" s="168"/>
      <c r="BE35" s="176" t="s">
        <v>2410</v>
      </c>
      <c r="BF35" s="177">
        <v>3</v>
      </c>
      <c r="BG35" s="177" t="s">
        <v>9</v>
      </c>
      <c r="BH35" s="177">
        <v>0</v>
      </c>
      <c r="BI35" s="168"/>
    </row>
    <row r="36" spans="5:61" x14ac:dyDescent="0.2">
      <c r="L36" s="166"/>
      <c r="M36" s="173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B36" s="173"/>
      <c r="AZ36" s="176" t="s">
        <v>2428</v>
      </c>
      <c r="BA36" s="176">
        <v>3</v>
      </c>
      <c r="BB36" s="177" t="s">
        <v>9</v>
      </c>
      <c r="BC36" s="176">
        <v>4</v>
      </c>
      <c r="BD36" s="168"/>
      <c r="BE36" s="176" t="s">
        <v>5719</v>
      </c>
      <c r="BF36" s="177">
        <v>5</v>
      </c>
      <c r="BG36" s="177" t="s">
        <v>9</v>
      </c>
      <c r="BH36" s="177">
        <v>1</v>
      </c>
      <c r="BI36" s="168"/>
    </row>
    <row r="37" spans="5:61" x14ac:dyDescent="0.2">
      <c r="L37" s="166"/>
      <c r="M37" s="173"/>
      <c r="AA37" s="168"/>
      <c r="AB37" s="173"/>
      <c r="AZ37" s="179" t="s">
        <v>5691</v>
      </c>
      <c r="BA37" s="179"/>
      <c r="BB37" s="180"/>
      <c r="BC37" s="179"/>
      <c r="BE37" s="179" t="s">
        <v>5691</v>
      </c>
      <c r="BF37" s="180"/>
      <c r="BG37" s="180"/>
      <c r="BH37" s="180"/>
      <c r="BI37" s="168"/>
    </row>
    <row r="38" spans="5:61" x14ac:dyDescent="0.2">
      <c r="L38" s="166"/>
      <c r="M38" s="173"/>
      <c r="Q38" s="43"/>
      <c r="R38" s="43"/>
      <c r="S38" s="43"/>
      <c r="T38" s="43"/>
      <c r="U38" s="43"/>
      <c r="V38" s="43"/>
      <c r="W38" s="43"/>
      <c r="X38" s="43"/>
      <c r="Y38" s="43"/>
      <c r="Z38" s="43"/>
      <c r="AB38" s="173"/>
      <c r="AZ38" s="176" t="s">
        <v>5720</v>
      </c>
      <c r="BA38" s="176">
        <v>2</v>
      </c>
      <c r="BB38" s="177" t="s">
        <v>9</v>
      </c>
      <c r="BC38" s="176">
        <v>3</v>
      </c>
      <c r="BE38" s="176" t="s">
        <v>2343</v>
      </c>
      <c r="BF38" s="177">
        <v>1</v>
      </c>
      <c r="BG38" s="177" t="s">
        <v>9</v>
      </c>
      <c r="BH38" s="177">
        <v>2</v>
      </c>
      <c r="BI38" s="168"/>
    </row>
    <row r="39" spans="5:61" x14ac:dyDescent="0.2">
      <c r="M39" s="31"/>
      <c r="N39" s="168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B39" s="31"/>
      <c r="AZ39" s="176" t="s">
        <v>2375</v>
      </c>
      <c r="BA39" s="176">
        <v>1</v>
      </c>
      <c r="BB39" s="177" t="s">
        <v>9</v>
      </c>
      <c r="BC39" s="176">
        <v>2</v>
      </c>
      <c r="BD39" s="178"/>
      <c r="BE39" s="176" t="s">
        <v>5721</v>
      </c>
      <c r="BF39" s="177">
        <v>0</v>
      </c>
      <c r="BG39" s="177" t="s">
        <v>9</v>
      </c>
      <c r="BH39" s="177">
        <v>1</v>
      </c>
      <c r="BI39" s="168"/>
    </row>
    <row r="40" spans="5:61" x14ac:dyDescent="0.2">
      <c r="L40" s="168"/>
      <c r="M40" s="31"/>
      <c r="AB40" s="31"/>
      <c r="AZ40" s="176" t="s">
        <v>5722</v>
      </c>
      <c r="BA40" s="176">
        <v>0</v>
      </c>
      <c r="BB40" s="177" t="s">
        <v>9</v>
      </c>
      <c r="BC40" s="176">
        <v>4</v>
      </c>
      <c r="BD40" s="178"/>
      <c r="BE40" s="176" t="s">
        <v>5723</v>
      </c>
      <c r="BF40" s="177">
        <v>2</v>
      </c>
      <c r="BG40" s="177" t="s">
        <v>9</v>
      </c>
      <c r="BH40" s="177">
        <v>3</v>
      </c>
      <c r="BI40" s="168"/>
    </row>
    <row r="41" spans="5:61" x14ac:dyDescent="0.2">
      <c r="L41" s="166"/>
      <c r="M41" s="31"/>
      <c r="AB41" s="31"/>
      <c r="AZ41" s="176" t="s">
        <v>5724</v>
      </c>
      <c r="BA41" s="176">
        <v>2</v>
      </c>
      <c r="BB41" s="177" t="s">
        <v>9</v>
      </c>
      <c r="BC41" s="176">
        <v>2</v>
      </c>
      <c r="BD41" s="178"/>
      <c r="BE41" s="176" t="s">
        <v>5725</v>
      </c>
      <c r="BF41" s="177">
        <v>7</v>
      </c>
      <c r="BG41" s="177" t="s">
        <v>9</v>
      </c>
      <c r="BH41" s="177">
        <v>2</v>
      </c>
      <c r="BI41" s="168"/>
    </row>
    <row r="42" spans="5:61" x14ac:dyDescent="0.2">
      <c r="M42" s="31"/>
      <c r="AB42" s="31"/>
      <c r="AZ42" s="176" t="s">
        <v>5726</v>
      </c>
      <c r="BA42" s="176">
        <v>2</v>
      </c>
      <c r="BB42" s="177" t="s">
        <v>9</v>
      </c>
      <c r="BC42" s="176">
        <v>1</v>
      </c>
      <c r="BD42" s="178"/>
      <c r="BE42" s="176" t="s">
        <v>5727</v>
      </c>
      <c r="BF42" s="177">
        <v>4</v>
      </c>
      <c r="BG42" s="177" t="s">
        <v>9</v>
      </c>
      <c r="BH42" s="177">
        <v>3</v>
      </c>
      <c r="BI42" s="168"/>
    </row>
    <row r="43" spans="5:61" x14ac:dyDescent="0.2">
      <c r="L43" s="166"/>
      <c r="M43" s="173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168"/>
      <c r="AB43" s="173"/>
      <c r="AZ43" s="176" t="s">
        <v>5728</v>
      </c>
      <c r="BA43" s="176">
        <v>3</v>
      </c>
      <c r="BB43" s="177" t="s">
        <v>9</v>
      </c>
      <c r="BC43" s="176">
        <v>1</v>
      </c>
      <c r="BD43" s="178"/>
      <c r="BE43" s="176" t="s">
        <v>5729</v>
      </c>
      <c r="BF43" s="177">
        <v>3</v>
      </c>
      <c r="BG43" s="177" t="s">
        <v>9</v>
      </c>
      <c r="BH43" s="177">
        <v>1</v>
      </c>
      <c r="BI43" s="168"/>
    </row>
    <row r="44" spans="5:61" x14ac:dyDescent="0.2">
      <c r="L44" s="166"/>
      <c r="M44" s="173"/>
      <c r="Q44" s="43"/>
      <c r="R44" s="43"/>
      <c r="S44" s="43"/>
      <c r="T44" s="43"/>
      <c r="U44" s="43"/>
      <c r="V44" s="43"/>
      <c r="W44" s="43"/>
      <c r="X44" s="43"/>
      <c r="Y44" s="43"/>
      <c r="Z44" s="43"/>
      <c r="AB44" s="173"/>
      <c r="AZ44" s="179" t="s">
        <v>5691</v>
      </c>
      <c r="BA44" s="179"/>
      <c r="BB44" s="180"/>
      <c r="BC44" s="179"/>
      <c r="BD44" s="168"/>
      <c r="BE44" s="179" t="s">
        <v>5691</v>
      </c>
      <c r="BF44" s="180"/>
      <c r="BG44" s="180"/>
      <c r="BH44" s="180"/>
      <c r="BI44" s="168"/>
    </row>
    <row r="45" spans="5:61" x14ac:dyDescent="0.2">
      <c r="L45" s="166"/>
      <c r="M45" s="173"/>
      <c r="N45" s="168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B45" s="173"/>
      <c r="AZ45" s="176" t="s">
        <v>5730</v>
      </c>
      <c r="BA45" s="176">
        <v>2</v>
      </c>
      <c r="BB45" s="177" t="s">
        <v>9</v>
      </c>
      <c r="BC45" s="176">
        <v>0</v>
      </c>
      <c r="BD45" s="168"/>
      <c r="BE45" s="176" t="s">
        <v>5731</v>
      </c>
      <c r="BF45" s="177">
        <v>3</v>
      </c>
      <c r="BG45" s="177" t="s">
        <v>9</v>
      </c>
      <c r="BH45" s="177">
        <v>2</v>
      </c>
      <c r="BI45" s="168"/>
    </row>
    <row r="46" spans="5:61" x14ac:dyDescent="0.2">
      <c r="M46" s="31"/>
      <c r="AB46" s="31"/>
      <c r="AZ46" s="176" t="s">
        <v>1813</v>
      </c>
      <c r="BA46" s="176">
        <v>2</v>
      </c>
      <c r="BB46" s="177" t="s">
        <v>9</v>
      </c>
      <c r="BC46" s="176">
        <v>1</v>
      </c>
      <c r="BD46" s="168"/>
      <c r="BE46" s="176" t="s">
        <v>5732</v>
      </c>
      <c r="BF46" s="177">
        <v>6</v>
      </c>
      <c r="BG46" s="177" t="s">
        <v>9</v>
      </c>
      <c r="BH46" s="177">
        <v>1</v>
      </c>
      <c r="BI46" s="168"/>
    </row>
    <row r="47" spans="5:61" x14ac:dyDescent="0.2">
      <c r="L47" s="168"/>
      <c r="M47" s="31"/>
      <c r="AB47" s="31"/>
      <c r="AZ47" s="176" t="s">
        <v>5733</v>
      </c>
      <c r="BA47" s="176">
        <v>0</v>
      </c>
      <c r="BB47" s="177" t="s">
        <v>9</v>
      </c>
      <c r="BC47" s="176">
        <v>4</v>
      </c>
      <c r="BE47" s="176" t="s">
        <v>5734</v>
      </c>
      <c r="BF47" s="177">
        <v>2</v>
      </c>
      <c r="BG47" s="177" t="s">
        <v>9</v>
      </c>
      <c r="BH47" s="177">
        <v>0</v>
      </c>
      <c r="BI47" s="168"/>
    </row>
    <row r="48" spans="5:61" x14ac:dyDescent="0.2">
      <c r="L48" s="166"/>
      <c r="M48" s="31"/>
      <c r="AB48" s="31"/>
      <c r="AZ48" s="176" t="s">
        <v>5581</v>
      </c>
      <c r="BA48" s="176">
        <v>3</v>
      </c>
      <c r="BB48" s="177" t="s">
        <v>9</v>
      </c>
      <c r="BC48" s="176">
        <v>1</v>
      </c>
      <c r="BE48" s="176" t="s">
        <v>5735</v>
      </c>
      <c r="BF48" s="177">
        <v>1</v>
      </c>
      <c r="BG48" s="177" t="s">
        <v>9</v>
      </c>
      <c r="BH48" s="177">
        <v>2</v>
      </c>
      <c r="BI48" s="168"/>
    </row>
    <row r="49" spans="12:61" x14ac:dyDescent="0.2">
      <c r="M49" s="31"/>
      <c r="AA49" s="168"/>
      <c r="AB49" s="31"/>
      <c r="AZ49" s="176" t="s">
        <v>5736</v>
      </c>
      <c r="BA49" s="176">
        <v>3</v>
      </c>
      <c r="BB49" s="177" t="s">
        <v>9</v>
      </c>
      <c r="BC49" s="176">
        <v>2</v>
      </c>
      <c r="BE49" s="176" t="s">
        <v>5582</v>
      </c>
      <c r="BF49" s="177">
        <v>3</v>
      </c>
      <c r="BG49" s="177" t="s">
        <v>9</v>
      </c>
      <c r="BH49" s="177">
        <v>0</v>
      </c>
      <c r="BI49" s="168"/>
    </row>
    <row r="50" spans="12:61" x14ac:dyDescent="0.2">
      <c r="L50" s="166"/>
      <c r="M50" s="173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B50" s="173"/>
      <c r="AZ50" s="176" t="s">
        <v>5737</v>
      </c>
      <c r="BA50" s="176">
        <v>3</v>
      </c>
      <c r="BB50" s="177" t="s">
        <v>9</v>
      </c>
      <c r="BC50" s="176">
        <v>5</v>
      </c>
      <c r="BE50" s="176" t="s">
        <v>5738</v>
      </c>
      <c r="BF50" s="177">
        <v>1</v>
      </c>
      <c r="BG50" s="177" t="s">
        <v>9</v>
      </c>
      <c r="BH50" s="177">
        <v>3</v>
      </c>
      <c r="BI50" s="168"/>
    </row>
    <row r="51" spans="12:61" x14ac:dyDescent="0.2">
      <c r="L51" s="166"/>
      <c r="M51" s="173"/>
      <c r="N51" s="168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B51" s="173"/>
      <c r="AZ51" s="179" t="s">
        <v>5691</v>
      </c>
      <c r="BA51" s="179"/>
      <c r="BB51" s="180"/>
      <c r="BC51" s="179"/>
      <c r="BE51" s="179" t="s">
        <v>5691</v>
      </c>
      <c r="BF51" s="180"/>
      <c r="BG51" s="180"/>
      <c r="BH51" s="180"/>
      <c r="BI51" s="168"/>
    </row>
    <row r="52" spans="12:61" x14ac:dyDescent="0.2">
      <c r="L52" s="166"/>
      <c r="M52" s="173"/>
      <c r="AB52" s="173"/>
      <c r="AZ52" s="176" t="s">
        <v>5739</v>
      </c>
      <c r="BA52" s="176">
        <v>1</v>
      </c>
      <c r="BB52" s="177" t="s">
        <v>9</v>
      </c>
      <c r="BC52" s="176">
        <v>4</v>
      </c>
      <c r="BE52" s="176" t="s">
        <v>5740</v>
      </c>
      <c r="BF52" s="177">
        <v>0</v>
      </c>
      <c r="BG52" s="177" t="s">
        <v>9</v>
      </c>
      <c r="BH52" s="177">
        <v>4</v>
      </c>
      <c r="BI52" s="168"/>
    </row>
    <row r="53" spans="12:61" x14ac:dyDescent="0.2">
      <c r="M53" s="31"/>
      <c r="AB53" s="31"/>
      <c r="AZ53" s="176" t="s">
        <v>5741</v>
      </c>
      <c r="BA53" s="176">
        <v>4</v>
      </c>
      <c r="BB53" s="177" t="s">
        <v>9</v>
      </c>
      <c r="BC53" s="176">
        <v>0</v>
      </c>
      <c r="BE53" s="176" t="s">
        <v>5742</v>
      </c>
      <c r="BF53" s="177">
        <v>1</v>
      </c>
      <c r="BG53" s="177" t="s">
        <v>9</v>
      </c>
      <c r="BH53" s="177">
        <v>0</v>
      </c>
      <c r="BI53" s="168"/>
    </row>
    <row r="54" spans="12:61" x14ac:dyDescent="0.2">
      <c r="L54" s="168"/>
      <c r="M54" s="31"/>
      <c r="AB54" s="31"/>
      <c r="AZ54" s="176" t="s">
        <v>5743</v>
      </c>
      <c r="BA54" s="176">
        <v>1</v>
      </c>
      <c r="BB54" s="177" t="s">
        <v>9</v>
      </c>
      <c r="BC54" s="176">
        <v>4</v>
      </c>
      <c r="BE54" s="176" t="s">
        <v>5744</v>
      </c>
      <c r="BF54" s="177">
        <v>3</v>
      </c>
      <c r="BG54" s="177" t="s">
        <v>9</v>
      </c>
      <c r="BH54" s="177">
        <v>2</v>
      </c>
      <c r="BI54" s="168"/>
    </row>
    <row r="55" spans="12:61" x14ac:dyDescent="0.2">
      <c r="L55" s="166"/>
      <c r="M55" s="31"/>
      <c r="AA55" s="168"/>
      <c r="AB55" s="31"/>
      <c r="AZ55" s="176" t="s">
        <v>5745</v>
      </c>
      <c r="BA55" s="176">
        <v>4</v>
      </c>
      <c r="BB55" s="177" t="s">
        <v>9</v>
      </c>
      <c r="BC55" s="176">
        <v>2</v>
      </c>
      <c r="BD55" s="178"/>
      <c r="BE55" s="176" t="s">
        <v>5746</v>
      </c>
      <c r="BF55" s="177">
        <v>3</v>
      </c>
      <c r="BG55" s="177" t="s">
        <v>9</v>
      </c>
      <c r="BH55" s="177">
        <v>0</v>
      </c>
      <c r="BI55" s="168"/>
    </row>
    <row r="56" spans="12:61" x14ac:dyDescent="0.2">
      <c r="M56" s="31"/>
      <c r="Q56" s="43"/>
      <c r="R56" s="43"/>
      <c r="S56" s="43"/>
      <c r="T56" s="43"/>
      <c r="U56" s="43"/>
      <c r="V56" s="43"/>
      <c r="W56" s="43"/>
      <c r="X56" s="43"/>
      <c r="Y56" s="43"/>
      <c r="Z56" s="43"/>
      <c r="AB56" s="31"/>
      <c r="AZ56" s="176" t="s">
        <v>5747</v>
      </c>
      <c r="BA56" s="176">
        <v>2</v>
      </c>
      <c r="BB56" s="177" t="s">
        <v>9</v>
      </c>
      <c r="BC56" s="176">
        <v>1</v>
      </c>
      <c r="BD56" s="178"/>
      <c r="BE56" s="176" t="s">
        <v>5748</v>
      </c>
      <c r="BF56" s="177">
        <v>0</v>
      </c>
      <c r="BG56" s="177" t="s">
        <v>9</v>
      </c>
      <c r="BH56" s="177">
        <v>0</v>
      </c>
      <c r="BI56" s="168"/>
    </row>
    <row r="57" spans="12:61" x14ac:dyDescent="0.2">
      <c r="L57" s="166"/>
      <c r="M57" s="173"/>
      <c r="N57" s="168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B57" s="173"/>
      <c r="AZ57" s="176" t="s">
        <v>1972</v>
      </c>
      <c r="BA57" s="176">
        <v>0</v>
      </c>
      <c r="BB57" s="177" t="s">
        <v>9</v>
      </c>
      <c r="BC57" s="176">
        <v>0</v>
      </c>
      <c r="BD57" s="168"/>
      <c r="BE57" s="176" t="s">
        <v>5749</v>
      </c>
      <c r="BF57" s="177">
        <v>6</v>
      </c>
      <c r="BG57" s="177" t="s">
        <v>9</v>
      </c>
      <c r="BH57" s="177">
        <v>3</v>
      </c>
      <c r="BI57" s="168"/>
    </row>
    <row r="58" spans="12:61" x14ac:dyDescent="0.2">
      <c r="L58" s="166"/>
      <c r="M58" s="173"/>
      <c r="AB58" s="173"/>
      <c r="AZ58" s="179" t="s">
        <v>5691</v>
      </c>
      <c r="BA58" s="179"/>
      <c r="BB58" s="180"/>
      <c r="BC58" s="179"/>
      <c r="BD58" s="178"/>
      <c r="BE58" s="179" t="s">
        <v>5691</v>
      </c>
      <c r="BF58" s="180"/>
      <c r="BG58" s="180"/>
      <c r="BH58" s="180"/>
      <c r="BI58" s="168"/>
    </row>
    <row r="59" spans="12:61" x14ac:dyDescent="0.2">
      <c r="L59" s="166"/>
      <c r="M59" s="173"/>
      <c r="AB59" s="173"/>
      <c r="AZ59" s="176" t="s">
        <v>5750</v>
      </c>
      <c r="BA59" s="176">
        <v>0</v>
      </c>
      <c r="BB59" s="177" t="s">
        <v>9</v>
      </c>
      <c r="BC59" s="176">
        <v>2</v>
      </c>
      <c r="BD59" s="168"/>
      <c r="BE59" s="176" t="s">
        <v>5751</v>
      </c>
      <c r="BF59" s="177">
        <v>1</v>
      </c>
      <c r="BG59" s="177" t="s">
        <v>9</v>
      </c>
      <c r="BH59" s="177">
        <v>5</v>
      </c>
      <c r="BI59" s="168"/>
    </row>
    <row r="60" spans="12:61" x14ac:dyDescent="0.2">
      <c r="M60" s="31"/>
      <c r="AB60" s="31"/>
      <c r="AZ60" s="176" t="s">
        <v>5596</v>
      </c>
      <c r="BA60" s="176">
        <v>4</v>
      </c>
      <c r="BB60" s="177" t="s">
        <v>9</v>
      </c>
      <c r="BC60" s="176">
        <v>3</v>
      </c>
      <c r="BD60" s="178"/>
      <c r="BE60" s="176" t="s">
        <v>5752</v>
      </c>
      <c r="BF60" s="177">
        <v>3</v>
      </c>
      <c r="BG60" s="177" t="s">
        <v>9</v>
      </c>
      <c r="BH60" s="177">
        <v>3</v>
      </c>
      <c r="BI60" s="168"/>
    </row>
    <row r="61" spans="12:61" x14ac:dyDescent="0.2">
      <c r="L61" s="168"/>
      <c r="M61" s="31"/>
      <c r="AA61" s="168"/>
      <c r="AB61" s="31"/>
      <c r="AZ61" s="176" t="s">
        <v>5753</v>
      </c>
      <c r="BA61" s="176">
        <v>0</v>
      </c>
      <c r="BB61" s="177" t="s">
        <v>9</v>
      </c>
      <c r="BC61" s="176">
        <v>1</v>
      </c>
      <c r="BD61" s="178"/>
      <c r="BE61" s="176" t="s">
        <v>5754</v>
      </c>
      <c r="BF61" s="177">
        <v>5</v>
      </c>
      <c r="BG61" s="177" t="s">
        <v>9</v>
      </c>
      <c r="BH61" s="177">
        <v>2</v>
      </c>
      <c r="BI61" s="168"/>
    </row>
    <row r="62" spans="12:61" x14ac:dyDescent="0.2">
      <c r="L62" s="166"/>
      <c r="M62" s="31"/>
      <c r="Q62" s="43"/>
      <c r="R62" s="43"/>
      <c r="S62" s="43"/>
      <c r="T62" s="43"/>
      <c r="U62" s="43"/>
      <c r="V62" s="43"/>
      <c r="W62" s="43"/>
      <c r="X62" s="43"/>
      <c r="Y62" s="43"/>
      <c r="Z62" s="43"/>
      <c r="AB62" s="31"/>
      <c r="AZ62" s="176" t="s">
        <v>5755</v>
      </c>
      <c r="BA62" s="176">
        <v>1</v>
      </c>
      <c r="BB62" s="177" t="s">
        <v>9</v>
      </c>
      <c r="BC62" s="176">
        <v>0</v>
      </c>
      <c r="BD62" s="178"/>
      <c r="BE62" s="176" t="s">
        <v>5756</v>
      </c>
      <c r="BF62" s="177">
        <v>2</v>
      </c>
      <c r="BG62" s="177" t="s">
        <v>9</v>
      </c>
      <c r="BH62" s="177">
        <v>1</v>
      </c>
      <c r="BI62" s="168"/>
    </row>
    <row r="63" spans="12:61" x14ac:dyDescent="0.2">
      <c r="M63" s="31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B63" s="31"/>
      <c r="AZ63" s="176" t="s">
        <v>5757</v>
      </c>
      <c r="BA63" s="176">
        <v>2</v>
      </c>
      <c r="BB63" s="177" t="s">
        <v>9</v>
      </c>
      <c r="BC63" s="176">
        <v>2</v>
      </c>
      <c r="BD63" s="178"/>
      <c r="BE63" s="176" t="s">
        <v>5758</v>
      </c>
      <c r="BF63" s="177">
        <v>2</v>
      </c>
      <c r="BG63" s="177" t="s">
        <v>9</v>
      </c>
      <c r="BH63" s="177">
        <v>3</v>
      </c>
      <c r="BI63" s="168"/>
    </row>
    <row r="64" spans="12:61" x14ac:dyDescent="0.2">
      <c r="L64" s="166"/>
      <c r="M64" s="173"/>
      <c r="N64" s="168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B64" s="173"/>
      <c r="AZ64" s="176" t="s">
        <v>5759</v>
      </c>
      <c r="BA64" s="176">
        <v>4</v>
      </c>
      <c r="BB64" s="177" t="s">
        <v>9</v>
      </c>
      <c r="BC64" s="176">
        <v>3</v>
      </c>
      <c r="BD64" s="178"/>
      <c r="BE64" s="176" t="s">
        <v>5760</v>
      </c>
      <c r="BF64" s="177">
        <v>0</v>
      </c>
      <c r="BG64" s="177" t="s">
        <v>9</v>
      </c>
      <c r="BH64" s="177">
        <v>3</v>
      </c>
      <c r="BI64" s="168"/>
    </row>
    <row r="65" spans="12:62" x14ac:dyDescent="0.2">
      <c r="L65" s="166"/>
      <c r="M65" s="173"/>
      <c r="AB65" s="173"/>
      <c r="AZ65" s="179" t="s">
        <v>5691</v>
      </c>
      <c r="BA65" s="179"/>
      <c r="BB65" s="180"/>
      <c r="BC65" s="179"/>
      <c r="BD65" s="178"/>
      <c r="BE65" s="179" t="s">
        <v>5691</v>
      </c>
      <c r="BF65" s="180"/>
      <c r="BG65" s="180"/>
      <c r="BH65" s="180"/>
      <c r="BI65" s="168"/>
    </row>
    <row r="66" spans="12:62" x14ac:dyDescent="0.2">
      <c r="L66" s="166"/>
      <c r="M66" s="173"/>
      <c r="AB66" s="173"/>
      <c r="AZ66" s="176" t="s">
        <v>5626</v>
      </c>
      <c r="BA66" s="176">
        <v>2</v>
      </c>
      <c r="BB66" s="177" t="s">
        <v>9</v>
      </c>
      <c r="BC66" s="176">
        <v>1</v>
      </c>
      <c r="BD66" s="178"/>
      <c r="BE66" s="176" t="s">
        <v>5761</v>
      </c>
      <c r="BF66" s="177">
        <v>3</v>
      </c>
      <c r="BG66" s="177" t="s">
        <v>9</v>
      </c>
      <c r="BH66" s="177">
        <v>2</v>
      </c>
      <c r="BI66" s="168"/>
    </row>
    <row r="67" spans="12:62" x14ac:dyDescent="0.2">
      <c r="M67" s="31"/>
      <c r="AA67" s="168"/>
      <c r="AB67" s="31"/>
      <c r="AZ67" s="176" t="s">
        <v>5762</v>
      </c>
      <c r="BA67" s="176">
        <v>1</v>
      </c>
      <c r="BB67" s="177" t="s">
        <v>9</v>
      </c>
      <c r="BC67" s="176">
        <v>2</v>
      </c>
      <c r="BD67" s="178"/>
      <c r="BE67" s="176" t="s">
        <v>5763</v>
      </c>
      <c r="BF67" s="177">
        <v>1</v>
      </c>
      <c r="BG67" s="177" t="s">
        <v>9</v>
      </c>
      <c r="BH67" s="177">
        <v>3</v>
      </c>
      <c r="BI67" s="168"/>
    </row>
    <row r="68" spans="12:62" x14ac:dyDescent="0.2">
      <c r="L68" s="168"/>
      <c r="M68" s="31"/>
      <c r="Q68" s="43"/>
      <c r="R68" s="43"/>
      <c r="S68" s="43"/>
      <c r="T68" s="43"/>
      <c r="U68" s="43"/>
      <c r="V68" s="43"/>
      <c r="W68" s="43"/>
      <c r="X68" s="43"/>
      <c r="Y68" s="43"/>
      <c r="Z68" s="43"/>
      <c r="AB68" s="31"/>
      <c r="AZ68" s="176" t="s">
        <v>5764</v>
      </c>
      <c r="BA68" s="176">
        <v>2</v>
      </c>
      <c r="BB68" s="177" t="s">
        <v>9</v>
      </c>
      <c r="BC68" s="176">
        <v>2</v>
      </c>
      <c r="BD68" s="168"/>
      <c r="BE68" s="176" t="s">
        <v>5765</v>
      </c>
      <c r="BF68" s="177">
        <v>3</v>
      </c>
      <c r="BG68" s="177" t="s">
        <v>9</v>
      </c>
      <c r="BH68" s="177">
        <v>1</v>
      </c>
      <c r="BI68" s="168"/>
    </row>
    <row r="69" spans="12:62" x14ac:dyDescent="0.2">
      <c r="L69" s="166"/>
      <c r="M69" s="31"/>
      <c r="AB69" s="31"/>
      <c r="AZ69" s="176" t="s">
        <v>5766</v>
      </c>
      <c r="BA69" s="176">
        <v>0</v>
      </c>
      <c r="BB69" s="177" t="s">
        <v>9</v>
      </c>
      <c r="BC69" s="176">
        <v>2</v>
      </c>
      <c r="BD69" s="168"/>
      <c r="BE69" s="176" t="s">
        <v>5767</v>
      </c>
      <c r="BF69" s="177">
        <v>0</v>
      </c>
      <c r="BG69" s="177" t="s">
        <v>9</v>
      </c>
      <c r="BH69" s="177">
        <v>5</v>
      </c>
      <c r="BI69" s="168"/>
    </row>
    <row r="70" spans="12:62" x14ac:dyDescent="0.2">
      <c r="M70" s="31"/>
      <c r="N70" s="168"/>
      <c r="AB70" s="31"/>
      <c r="AZ70" s="176" t="s">
        <v>5768</v>
      </c>
      <c r="BA70" s="176">
        <v>3</v>
      </c>
      <c r="BB70" s="177" t="s">
        <v>9</v>
      </c>
      <c r="BC70" s="176">
        <v>1</v>
      </c>
      <c r="BD70" s="168"/>
      <c r="BE70" s="176" t="s">
        <v>5769</v>
      </c>
      <c r="BF70" s="177">
        <v>1</v>
      </c>
      <c r="BG70" s="177" t="s">
        <v>9</v>
      </c>
      <c r="BH70" s="177">
        <v>1</v>
      </c>
      <c r="BI70" s="168"/>
    </row>
    <row r="71" spans="12:62" x14ac:dyDescent="0.2">
      <c r="L71" s="166"/>
      <c r="M71" s="173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B71" s="173"/>
      <c r="AZ71" s="176" t="s">
        <v>3566</v>
      </c>
      <c r="BA71" s="176">
        <v>1</v>
      </c>
      <c r="BB71" s="177" t="s">
        <v>9</v>
      </c>
      <c r="BC71" s="176">
        <v>4</v>
      </c>
      <c r="BD71" s="168"/>
      <c r="BE71" s="176" t="s">
        <v>5770</v>
      </c>
      <c r="BF71" s="177">
        <v>1</v>
      </c>
      <c r="BG71" s="177" t="s">
        <v>9</v>
      </c>
      <c r="BH71" s="177">
        <v>4</v>
      </c>
      <c r="BI71" s="168"/>
    </row>
    <row r="72" spans="12:62" x14ac:dyDescent="0.2">
      <c r="L72" s="166"/>
      <c r="M72" s="173"/>
      <c r="Q72" s="43"/>
      <c r="R72" s="43"/>
      <c r="S72" s="43"/>
      <c r="T72" s="43"/>
      <c r="U72" s="43"/>
      <c r="V72" s="43"/>
      <c r="W72" s="43"/>
      <c r="X72" s="43"/>
      <c r="Y72" s="43"/>
      <c r="Z72" s="43"/>
      <c r="AB72" s="173"/>
      <c r="AZ72" s="179" t="s">
        <v>5691</v>
      </c>
      <c r="BA72" s="179"/>
      <c r="BB72" s="180"/>
      <c r="BC72" s="179"/>
      <c r="BE72" s="179" t="s">
        <v>5771</v>
      </c>
      <c r="BF72" s="180"/>
      <c r="BG72" s="180"/>
      <c r="BH72" s="180"/>
      <c r="BI72" s="168"/>
    </row>
    <row r="73" spans="12:62" x14ac:dyDescent="0.2">
      <c r="L73" s="166"/>
      <c r="M73" s="173"/>
      <c r="Q73" s="43"/>
      <c r="R73" s="43"/>
      <c r="S73" s="43"/>
      <c r="T73" s="43"/>
      <c r="U73" s="43"/>
      <c r="V73" s="43"/>
      <c r="W73" s="43"/>
      <c r="X73" s="43"/>
      <c r="Y73" s="43"/>
      <c r="Z73" s="43"/>
      <c r="AB73" s="173"/>
      <c r="AZ73" s="176" t="s">
        <v>5772</v>
      </c>
      <c r="BA73" s="176">
        <v>3</v>
      </c>
      <c r="BB73" s="177" t="s">
        <v>9</v>
      </c>
      <c r="BC73" s="176">
        <v>3</v>
      </c>
      <c r="BE73" s="176" t="s">
        <v>5773</v>
      </c>
      <c r="BF73" s="177">
        <v>3</v>
      </c>
      <c r="BG73" s="177" t="s">
        <v>9</v>
      </c>
      <c r="BH73" s="177">
        <v>1</v>
      </c>
      <c r="BI73" s="168"/>
    </row>
    <row r="74" spans="12:62" x14ac:dyDescent="0.2">
      <c r="M74" s="31"/>
      <c r="Q74" s="43"/>
      <c r="R74" s="43"/>
      <c r="S74" s="43"/>
      <c r="T74" s="43"/>
      <c r="U74" s="43"/>
      <c r="V74" s="43"/>
      <c r="W74" s="43"/>
      <c r="X74" s="43"/>
      <c r="Y74" s="43"/>
      <c r="Z74" s="43"/>
      <c r="AB74" s="31"/>
      <c r="AZ74" s="176" t="s">
        <v>3764</v>
      </c>
      <c r="BA74" s="176">
        <v>6</v>
      </c>
      <c r="BB74" s="177" t="s">
        <v>9</v>
      </c>
      <c r="BC74" s="176">
        <v>2</v>
      </c>
      <c r="BD74" s="168"/>
      <c r="BE74" s="176" t="s">
        <v>5774</v>
      </c>
      <c r="BF74" s="177">
        <v>2</v>
      </c>
      <c r="BG74" s="177" t="s">
        <v>9</v>
      </c>
      <c r="BH74" s="177">
        <v>2</v>
      </c>
      <c r="BI74" s="168"/>
    </row>
    <row r="75" spans="12:62" x14ac:dyDescent="0.2">
      <c r="L75" s="168"/>
      <c r="M75" s="31"/>
      <c r="Q75" s="43"/>
      <c r="R75" s="43"/>
      <c r="S75" s="43"/>
      <c r="T75" s="43"/>
      <c r="U75" s="43"/>
      <c r="V75" s="43"/>
      <c r="W75" s="43"/>
      <c r="X75" s="43"/>
      <c r="Y75" s="43"/>
      <c r="Z75" s="43"/>
      <c r="AB75" s="31"/>
      <c r="AZ75" s="176" t="s">
        <v>5775</v>
      </c>
      <c r="BA75" s="176">
        <v>5</v>
      </c>
      <c r="BB75" s="177" t="s">
        <v>9</v>
      </c>
      <c r="BC75" s="176">
        <v>1</v>
      </c>
      <c r="BE75" s="176" t="s">
        <v>5776</v>
      </c>
      <c r="BF75" s="177">
        <v>7</v>
      </c>
      <c r="BG75" s="177" t="s">
        <v>9</v>
      </c>
      <c r="BH75" s="177">
        <v>0</v>
      </c>
      <c r="BI75" s="168"/>
    </row>
    <row r="76" spans="12:62" x14ac:dyDescent="0.2">
      <c r="L76" s="166"/>
      <c r="M76" s="31"/>
      <c r="Q76" s="43"/>
      <c r="R76" s="43"/>
      <c r="S76" s="43"/>
      <c r="T76" s="43"/>
      <c r="U76" s="43"/>
      <c r="V76" s="43"/>
      <c r="W76" s="43"/>
      <c r="X76" s="43"/>
      <c r="Y76" s="43"/>
      <c r="Z76" s="43"/>
      <c r="AB76" s="31"/>
      <c r="AZ76" s="176" t="s">
        <v>1527</v>
      </c>
      <c r="BA76" s="176">
        <v>1</v>
      </c>
      <c r="BB76" s="177" t="s">
        <v>9</v>
      </c>
      <c r="BC76" s="176">
        <v>1</v>
      </c>
      <c r="BD76" s="178"/>
      <c r="BE76" s="176" t="s">
        <v>5777</v>
      </c>
      <c r="BF76" s="177">
        <v>4</v>
      </c>
      <c r="BG76" s="177" t="s">
        <v>9</v>
      </c>
      <c r="BH76" s="177">
        <v>1</v>
      </c>
      <c r="BI76" s="168"/>
    </row>
    <row r="77" spans="12:62" x14ac:dyDescent="0.2">
      <c r="M77" s="31"/>
      <c r="Q77" s="43"/>
      <c r="R77" s="43"/>
      <c r="S77" s="43"/>
      <c r="T77" s="43"/>
      <c r="U77" s="43"/>
      <c r="V77" s="43"/>
      <c r="W77" s="43"/>
      <c r="X77" s="43"/>
      <c r="Y77" s="43"/>
      <c r="Z77" s="43"/>
      <c r="AB77" s="31"/>
      <c r="AZ77" s="176" t="s">
        <v>5778</v>
      </c>
      <c r="BA77" s="176">
        <v>2</v>
      </c>
      <c r="BB77" s="177" t="s">
        <v>9</v>
      </c>
      <c r="BC77" s="176">
        <v>1</v>
      </c>
      <c r="BD77" s="178"/>
      <c r="BE77" s="176" t="s">
        <v>5779</v>
      </c>
      <c r="BF77" s="177">
        <v>2</v>
      </c>
      <c r="BG77" s="177" t="s">
        <v>9</v>
      </c>
      <c r="BH77" s="177">
        <v>4</v>
      </c>
      <c r="BI77" s="168"/>
    </row>
    <row r="78" spans="12:62" x14ac:dyDescent="0.2">
      <c r="L78" s="166"/>
      <c r="M78" s="173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B78" s="173"/>
      <c r="AZ78" s="176" t="s">
        <v>3708</v>
      </c>
      <c r="BA78" s="176">
        <v>2</v>
      </c>
      <c r="BB78" s="177" t="s">
        <v>9</v>
      </c>
      <c r="BC78" s="176">
        <v>3</v>
      </c>
      <c r="BD78" s="178"/>
      <c r="BE78" s="176" t="s">
        <v>5780</v>
      </c>
      <c r="BF78" s="177">
        <v>6</v>
      </c>
      <c r="BG78" s="177" t="s">
        <v>9</v>
      </c>
      <c r="BH78" s="177">
        <v>3</v>
      </c>
      <c r="BI78" s="168"/>
    </row>
    <row r="79" spans="12:62" x14ac:dyDescent="0.2">
      <c r="L79" s="166"/>
      <c r="M79" s="173"/>
      <c r="Q79" s="43"/>
      <c r="R79" s="43"/>
      <c r="S79" s="43"/>
      <c r="T79" s="43"/>
      <c r="U79" s="43"/>
      <c r="V79" s="43"/>
      <c r="W79" s="43"/>
      <c r="X79" s="43"/>
      <c r="Y79" s="43"/>
      <c r="Z79" s="43"/>
      <c r="AB79" s="173"/>
      <c r="BA79" s="178"/>
      <c r="BB79" s="178"/>
      <c r="BC79" s="178"/>
      <c r="BD79" s="178"/>
      <c r="BF79" s="178"/>
      <c r="BG79" s="178"/>
      <c r="BH79" s="178"/>
      <c r="BI79" s="168"/>
    </row>
    <row r="80" spans="12:62" x14ac:dyDescent="0.2">
      <c r="L80" s="166"/>
      <c r="M80" s="173"/>
      <c r="Q80" s="43"/>
      <c r="R80" s="43"/>
      <c r="S80" s="43"/>
      <c r="T80" s="43"/>
      <c r="U80" s="43"/>
      <c r="V80" s="43"/>
      <c r="W80" s="43"/>
      <c r="X80" s="43"/>
      <c r="Y80" s="43"/>
      <c r="Z80" s="43"/>
      <c r="AB80" s="173"/>
      <c r="BA80" s="178"/>
      <c r="BB80" s="178"/>
      <c r="BC80" s="178"/>
      <c r="BD80" s="178"/>
      <c r="BF80" s="178"/>
      <c r="BG80" s="178"/>
      <c r="BH80" s="178"/>
      <c r="BI80" s="168"/>
      <c r="BJ80" s="165">
        <f>SUM(BA80:BI80)</f>
        <v>0</v>
      </c>
    </row>
    <row r="81" spans="12:61" x14ac:dyDescent="0.2">
      <c r="M81" s="31"/>
      <c r="Q81" s="43"/>
      <c r="R81" s="43"/>
      <c r="S81" s="43"/>
      <c r="T81" s="43"/>
      <c r="U81" s="43"/>
      <c r="V81" s="43"/>
      <c r="W81" s="43"/>
      <c r="X81" s="43"/>
      <c r="Y81" s="43"/>
      <c r="Z81" s="43"/>
      <c r="AB81" s="31"/>
      <c r="AZ81" s="7"/>
      <c r="BA81" s="178"/>
      <c r="BB81" s="178"/>
      <c r="BC81" s="178"/>
      <c r="BD81" s="178"/>
      <c r="BE81" s="7"/>
      <c r="BF81" s="178"/>
      <c r="BG81" s="178"/>
      <c r="BH81" s="178"/>
      <c r="BI81" s="168"/>
    </row>
    <row r="82" spans="12:61" x14ac:dyDescent="0.2">
      <c r="L82" s="168"/>
      <c r="M82" s="31"/>
      <c r="Q82" s="43"/>
      <c r="R82" s="43"/>
      <c r="S82" s="43"/>
      <c r="T82" s="43"/>
      <c r="U82" s="43"/>
      <c r="V82" s="43"/>
      <c r="W82" s="43"/>
      <c r="X82" s="43"/>
      <c r="Y82" s="43"/>
      <c r="Z82" s="43"/>
      <c r="AB82" s="31"/>
      <c r="AZ82" s="7"/>
      <c r="BA82" s="178"/>
      <c r="BB82" s="178"/>
      <c r="BC82" s="178"/>
      <c r="BD82" s="178"/>
      <c r="BE82" s="7"/>
      <c r="BF82" s="178"/>
      <c r="BG82" s="178"/>
      <c r="BH82" s="178"/>
      <c r="BI82" s="168"/>
    </row>
    <row r="83" spans="12:61" x14ac:dyDescent="0.2">
      <c r="L83" s="166"/>
      <c r="M83" s="31"/>
      <c r="Q83" s="43"/>
      <c r="R83" s="43"/>
      <c r="S83" s="43"/>
      <c r="T83" s="43"/>
      <c r="U83" s="43"/>
      <c r="V83" s="43"/>
      <c r="W83" s="43"/>
      <c r="X83" s="43"/>
      <c r="Y83" s="43"/>
      <c r="Z83" s="43"/>
      <c r="AB83" s="31"/>
      <c r="AZ83" s="7"/>
      <c r="BA83" s="178"/>
      <c r="BB83" s="178"/>
      <c r="BC83" s="178"/>
      <c r="BD83" s="178"/>
      <c r="BE83" s="7"/>
      <c r="BF83" s="178"/>
      <c r="BG83" s="178"/>
      <c r="BH83" s="178"/>
      <c r="BI83" s="168"/>
    </row>
    <row r="84" spans="12:61" x14ac:dyDescent="0.2">
      <c r="M84" s="31"/>
      <c r="Q84" s="43"/>
      <c r="R84" s="43"/>
      <c r="S84" s="43"/>
      <c r="T84" s="43"/>
      <c r="U84" s="43"/>
      <c r="V84" s="43"/>
      <c r="W84" s="43"/>
      <c r="X84" s="43"/>
      <c r="Y84" s="43"/>
      <c r="Z84" s="43"/>
      <c r="AB84" s="31"/>
      <c r="BA84" s="178"/>
      <c r="BB84" s="178"/>
      <c r="BC84" s="178"/>
      <c r="BD84" s="178"/>
      <c r="BF84" s="178"/>
      <c r="BG84" s="178"/>
      <c r="BH84" s="178"/>
      <c r="BI84" s="168"/>
    </row>
    <row r="85" spans="12:61" x14ac:dyDescent="0.2">
      <c r="L85" s="166"/>
      <c r="M85" s="173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B85" s="173"/>
      <c r="BA85" s="178"/>
      <c r="BB85" s="178"/>
      <c r="BC85" s="178"/>
      <c r="BD85" s="178"/>
      <c r="BF85" s="178"/>
      <c r="BG85" s="178"/>
      <c r="BH85" s="178"/>
      <c r="BI85" s="168"/>
    </row>
    <row r="86" spans="12:61" x14ac:dyDescent="0.2">
      <c r="L86" s="166"/>
      <c r="M86" s="173"/>
      <c r="Q86" s="43"/>
      <c r="R86" s="43"/>
      <c r="S86" s="43"/>
      <c r="T86" s="43"/>
      <c r="U86" s="43"/>
      <c r="V86" s="43"/>
      <c r="W86" s="43"/>
      <c r="X86" s="43"/>
      <c r="Y86" s="43"/>
      <c r="Z86" s="43"/>
      <c r="AB86" s="173"/>
      <c r="BB86" s="168"/>
      <c r="BC86" s="168"/>
      <c r="BD86" s="168"/>
      <c r="BI86" s="168"/>
    </row>
    <row r="87" spans="12:61" x14ac:dyDescent="0.2">
      <c r="L87" s="166"/>
      <c r="M87" s="173"/>
      <c r="Q87" s="43"/>
      <c r="R87" s="43"/>
      <c r="S87" s="43"/>
      <c r="T87" s="43"/>
      <c r="U87" s="43"/>
      <c r="V87" s="43"/>
      <c r="W87" s="43"/>
      <c r="X87" s="43"/>
      <c r="Y87" s="43"/>
      <c r="Z87" s="43"/>
      <c r="AB87" s="173"/>
      <c r="BI87" s="168"/>
    </row>
    <row r="88" spans="12:61" x14ac:dyDescent="0.2">
      <c r="M88" s="31"/>
      <c r="Q88" s="43"/>
      <c r="R88" s="43"/>
      <c r="S88" s="43"/>
      <c r="T88" s="43"/>
      <c r="U88" s="43"/>
      <c r="V88" s="43"/>
      <c r="W88" s="43"/>
      <c r="X88" s="43"/>
      <c r="Y88" s="43"/>
      <c r="Z88" s="43"/>
      <c r="AB88" s="31"/>
      <c r="BI88" s="168"/>
    </row>
    <row r="89" spans="12:61" x14ac:dyDescent="0.2">
      <c r="L89" s="168"/>
      <c r="M89" s="31"/>
      <c r="Q89" s="43"/>
      <c r="R89" s="43"/>
      <c r="S89" s="43"/>
      <c r="T89" s="43"/>
      <c r="U89" s="43"/>
      <c r="V89" s="43"/>
      <c r="W89" s="43"/>
      <c r="X89" s="43"/>
      <c r="Y89" s="43"/>
      <c r="Z89" s="43"/>
      <c r="AB89" s="31"/>
      <c r="BI89" s="168"/>
    </row>
    <row r="90" spans="12:61" x14ac:dyDescent="0.2">
      <c r="L90" s="166"/>
      <c r="M90" s="31"/>
      <c r="Q90" s="43"/>
      <c r="R90" s="43"/>
      <c r="S90" s="43"/>
      <c r="T90" s="43"/>
      <c r="U90" s="43"/>
      <c r="V90" s="43"/>
      <c r="W90" s="43"/>
      <c r="X90" s="43"/>
      <c r="Y90" s="43"/>
      <c r="Z90" s="43"/>
      <c r="AB90" s="31"/>
      <c r="AZ90" s="39"/>
      <c r="BA90" s="166"/>
      <c r="BB90" s="173"/>
      <c r="BE90" s="39"/>
      <c r="BF90" s="166"/>
      <c r="BG90" s="173"/>
      <c r="BI90" s="168"/>
    </row>
    <row r="91" spans="12:61" x14ac:dyDescent="0.2">
      <c r="M91" s="31" t="s">
        <v>9</v>
      </c>
      <c r="Q91" s="43"/>
      <c r="R91" s="43"/>
      <c r="S91" s="43"/>
      <c r="T91" s="43"/>
      <c r="U91" s="43"/>
      <c r="V91" s="43"/>
      <c r="W91" s="43"/>
      <c r="X91" s="43"/>
      <c r="Y91" s="43"/>
      <c r="Z91" s="43"/>
      <c r="AB91" s="31" t="s">
        <v>9</v>
      </c>
      <c r="BB91" s="173"/>
      <c r="BD91" s="178"/>
      <c r="BG91" s="173"/>
    </row>
    <row r="92" spans="12:61" x14ac:dyDescent="0.2">
      <c r="BB92" s="173"/>
      <c r="BD92" s="178"/>
      <c r="BG92" s="173"/>
    </row>
    <row r="93" spans="12:61" x14ac:dyDescent="0.2">
      <c r="BB93" s="31"/>
      <c r="BD93" s="178"/>
      <c r="BG93" s="31"/>
    </row>
    <row r="94" spans="12:61" x14ac:dyDescent="0.2">
      <c r="BB94" s="31"/>
      <c r="BD94" s="168"/>
      <c r="BG94" s="31"/>
    </row>
    <row r="95" spans="12:61" x14ac:dyDescent="0.2">
      <c r="BB95" s="31"/>
      <c r="BD95" s="168"/>
      <c r="BG95" s="31"/>
      <c r="BI95" s="165"/>
    </row>
    <row r="96" spans="12:61" x14ac:dyDescent="0.2">
      <c r="BB96" s="31"/>
      <c r="BG96" s="31"/>
      <c r="BI96" s="165"/>
    </row>
    <row r="97" spans="52:59" x14ac:dyDescent="0.2">
      <c r="AZ97" s="43"/>
      <c r="BB97" s="31"/>
      <c r="BE97" s="43"/>
      <c r="BG97" s="31"/>
    </row>
    <row r="98" spans="52:59" x14ac:dyDescent="0.2">
      <c r="AZ98" s="39"/>
      <c r="BE98" s="39"/>
    </row>
    <row r="99" spans="52:59" x14ac:dyDescent="0.2">
      <c r="BB99" s="173"/>
      <c r="BG99" s="173"/>
    </row>
    <row r="100" spans="52:59" x14ac:dyDescent="0.2">
      <c r="BB100" s="173"/>
      <c r="BG100" s="173"/>
    </row>
    <row r="101" spans="52:59" x14ac:dyDescent="0.2">
      <c r="BB101" s="31"/>
      <c r="BG101" s="31"/>
    </row>
    <row r="102" spans="52:59" x14ac:dyDescent="0.2">
      <c r="BB102" s="31"/>
      <c r="BG102" s="31"/>
    </row>
    <row r="103" spans="52:59" x14ac:dyDescent="0.2">
      <c r="BB103" s="31"/>
      <c r="BG103" s="31"/>
    </row>
    <row r="104" spans="52:59" x14ac:dyDescent="0.2">
      <c r="BB104" s="31"/>
      <c r="BG104" s="31"/>
    </row>
    <row r="105" spans="52:59" x14ac:dyDescent="0.2">
      <c r="AZ105" s="43"/>
      <c r="BB105" s="31"/>
      <c r="BD105" s="178"/>
      <c r="BE105" s="43"/>
      <c r="BG105" s="31"/>
    </row>
    <row r="107" spans="52:59" x14ac:dyDescent="0.2">
      <c r="AZ107" s="7"/>
      <c r="BA107" s="178"/>
      <c r="BB107" s="178"/>
      <c r="BC107" s="178"/>
      <c r="BD107" s="178"/>
      <c r="BE107" s="7"/>
      <c r="BF107" s="178"/>
      <c r="BG107" s="178"/>
    </row>
    <row r="108" spans="52:59" x14ac:dyDescent="0.2">
      <c r="BA108" s="178"/>
      <c r="BB108" s="178"/>
      <c r="BC108" s="178"/>
      <c r="BD108" s="178"/>
      <c r="BF108" s="178"/>
      <c r="BG108" s="178"/>
    </row>
    <row r="109" spans="52:59" x14ac:dyDescent="0.2">
      <c r="BA109" s="178"/>
      <c r="BB109" s="178"/>
      <c r="BC109" s="178"/>
      <c r="BD109" s="178"/>
      <c r="BF109" s="178"/>
      <c r="BG109" s="178"/>
    </row>
    <row r="110" spans="52:59" x14ac:dyDescent="0.2">
      <c r="AZ110" s="7"/>
      <c r="BA110" s="178"/>
      <c r="BB110" s="178"/>
      <c r="BC110" s="178"/>
      <c r="BD110" s="178"/>
      <c r="BE110" s="7"/>
      <c r="BF110" s="178"/>
      <c r="BG110" s="178"/>
    </row>
    <row r="111" spans="52:59" x14ac:dyDescent="0.2">
      <c r="BA111" s="178"/>
      <c r="BB111" s="178"/>
      <c r="BC111" s="178"/>
      <c r="BD111" s="178"/>
      <c r="BF111" s="178"/>
      <c r="BG111" s="178"/>
    </row>
    <row r="112" spans="52:59" x14ac:dyDescent="0.2">
      <c r="AZ112" s="7"/>
      <c r="BA112" s="178"/>
      <c r="BB112" s="178"/>
      <c r="BC112" s="178"/>
      <c r="BD112" s="178"/>
      <c r="BE112" s="7"/>
      <c r="BF112" s="178"/>
      <c r="BG112" s="178"/>
    </row>
    <row r="113" spans="52:61" x14ac:dyDescent="0.2">
      <c r="AZ113" s="7"/>
      <c r="BA113" s="178"/>
      <c r="BB113" s="178"/>
      <c r="BC113" s="178"/>
      <c r="BD113" s="178"/>
      <c r="BE113" s="7"/>
      <c r="BF113" s="178"/>
      <c r="BG113" s="178"/>
    </row>
    <row r="114" spans="52:61" x14ac:dyDescent="0.2">
      <c r="AZ114" s="7"/>
      <c r="BA114" s="178"/>
      <c r="BB114" s="178"/>
      <c r="BC114" s="178"/>
      <c r="BD114" s="178"/>
      <c r="BE114" s="7"/>
      <c r="BF114" s="178"/>
      <c r="BG114" s="178"/>
    </row>
    <row r="115" spans="52:61" x14ac:dyDescent="0.2">
      <c r="AZ115" s="7"/>
      <c r="BA115" s="178"/>
      <c r="BB115" s="178"/>
      <c r="BC115" s="178"/>
      <c r="BD115" s="178"/>
      <c r="BE115" s="7"/>
      <c r="BF115" s="178"/>
      <c r="BG115" s="178"/>
    </row>
    <row r="116" spans="52:61" x14ac:dyDescent="0.2">
      <c r="BD116" s="168"/>
    </row>
    <row r="117" spans="52:61" x14ac:dyDescent="0.2">
      <c r="BI117" s="165"/>
    </row>
    <row r="120" spans="52:61" x14ac:dyDescent="0.2">
      <c r="AZ120" s="39"/>
      <c r="BA120" s="166"/>
      <c r="BB120" s="173"/>
      <c r="BE120" s="39"/>
      <c r="BF120" s="166"/>
      <c r="BG120" s="173"/>
    </row>
    <row r="121" spans="52:61" x14ac:dyDescent="0.2">
      <c r="AZ121" s="165"/>
      <c r="BA121" s="166"/>
      <c r="BB121" s="173"/>
      <c r="BE121" s="165"/>
      <c r="BF121" s="166"/>
      <c r="BG121" s="173"/>
    </row>
    <row r="122" spans="52:61" x14ac:dyDescent="0.2">
      <c r="BB122" s="173"/>
      <c r="BG122" s="173"/>
    </row>
    <row r="123" spans="52:61" x14ac:dyDescent="0.2">
      <c r="BB123" s="31"/>
      <c r="BG123" s="31"/>
      <c r="BI123" s="165"/>
    </row>
    <row r="124" spans="52:61" x14ac:dyDescent="0.2">
      <c r="BB124" s="31"/>
      <c r="BG124" s="31"/>
    </row>
    <row r="125" spans="52:61" x14ac:dyDescent="0.2">
      <c r="AZ125" s="43"/>
      <c r="BA125" s="166"/>
      <c r="BB125" s="31"/>
      <c r="BE125" s="43"/>
      <c r="BF125" s="166"/>
      <c r="BG125" s="31"/>
    </row>
    <row r="126" spans="52:61" x14ac:dyDescent="0.2">
      <c r="AZ126" s="39"/>
      <c r="BA126" s="178"/>
      <c r="BB126" s="31"/>
      <c r="BC126" s="178"/>
      <c r="BD126" s="178"/>
      <c r="BE126" s="39"/>
      <c r="BF126" s="178"/>
      <c r="BG126" s="31"/>
    </row>
    <row r="128" spans="52:61" x14ac:dyDescent="0.2">
      <c r="BA128" s="178"/>
      <c r="BB128" s="178"/>
      <c r="BC128" s="178"/>
      <c r="BD128" s="178"/>
      <c r="BF128" s="178"/>
      <c r="BG128" s="178"/>
    </row>
    <row r="129" spans="52:61" x14ac:dyDescent="0.2">
      <c r="AZ129" s="7"/>
      <c r="BA129" s="178"/>
      <c r="BB129" s="178"/>
      <c r="BC129" s="178"/>
      <c r="BD129" s="178"/>
      <c r="BE129" s="7"/>
      <c r="BF129" s="178"/>
      <c r="BG129" s="178"/>
    </row>
    <row r="130" spans="52:61" x14ac:dyDescent="0.2">
      <c r="BA130" s="178"/>
      <c r="BB130" s="178"/>
      <c r="BC130" s="178"/>
      <c r="BD130" s="178"/>
      <c r="BF130" s="178"/>
      <c r="BG130" s="178"/>
    </row>
    <row r="131" spans="52:61" x14ac:dyDescent="0.2">
      <c r="AZ131" s="7"/>
      <c r="BA131" s="178"/>
      <c r="BB131" s="178"/>
      <c r="BC131" s="178"/>
      <c r="BD131" s="178"/>
      <c r="BE131" s="7"/>
      <c r="BF131" s="178"/>
      <c r="BG131" s="178"/>
    </row>
    <row r="132" spans="52:61" x14ac:dyDescent="0.2">
      <c r="BA132" s="178"/>
      <c r="BB132" s="178"/>
      <c r="BC132" s="178"/>
      <c r="BD132" s="178"/>
      <c r="BF132" s="178"/>
      <c r="BG132" s="178"/>
    </row>
    <row r="133" spans="52:61" x14ac:dyDescent="0.2">
      <c r="AZ133" s="7"/>
      <c r="BA133" s="178"/>
      <c r="BB133" s="178"/>
      <c r="BC133" s="178"/>
      <c r="BD133" s="178"/>
      <c r="BE133" s="7"/>
      <c r="BF133" s="178"/>
      <c r="BG133" s="178"/>
    </row>
    <row r="134" spans="52:61" x14ac:dyDescent="0.2">
      <c r="AZ134" s="7"/>
      <c r="BA134" s="178"/>
      <c r="BB134" s="178"/>
      <c r="BC134" s="178"/>
      <c r="BD134" s="178"/>
      <c r="BE134" s="7"/>
      <c r="BF134" s="178"/>
      <c r="BG134" s="178"/>
    </row>
    <row r="135" spans="52:61" x14ac:dyDescent="0.2">
      <c r="BA135" s="178"/>
      <c r="BD135" s="168"/>
      <c r="BF135" s="178"/>
    </row>
    <row r="136" spans="52:61" x14ac:dyDescent="0.2">
      <c r="BA136" s="178"/>
      <c r="BD136" s="168"/>
      <c r="BF136" s="178"/>
    </row>
    <row r="137" spans="52:61" x14ac:dyDescent="0.2">
      <c r="BD137" s="168"/>
      <c r="BI137" s="165"/>
    </row>
    <row r="138" spans="52:61" x14ac:dyDescent="0.2">
      <c r="BI138" s="165"/>
    </row>
    <row r="139" spans="52:61" x14ac:dyDescent="0.2">
      <c r="BI139" s="165"/>
    </row>
    <row r="141" spans="52:61" x14ac:dyDescent="0.2">
      <c r="AZ141" s="39"/>
      <c r="BA141" s="166"/>
      <c r="BB141" s="173"/>
      <c r="BE141" s="39"/>
      <c r="BF141" s="166"/>
      <c r="BG141" s="173"/>
    </row>
    <row r="142" spans="52:61" x14ac:dyDescent="0.2">
      <c r="AZ142" s="165"/>
      <c r="BA142" s="166"/>
      <c r="BB142" s="173"/>
      <c r="BE142" s="165"/>
      <c r="BF142" s="166"/>
      <c r="BG142" s="173"/>
    </row>
    <row r="143" spans="52:61" x14ac:dyDescent="0.2">
      <c r="AZ143" s="165"/>
      <c r="BA143" s="166"/>
      <c r="BB143" s="173"/>
      <c r="BE143" s="165"/>
      <c r="BF143" s="166"/>
      <c r="BG143" s="173"/>
    </row>
    <row r="144" spans="52:61" x14ac:dyDescent="0.2">
      <c r="BB144" s="31"/>
      <c r="BG144" s="31"/>
    </row>
    <row r="145" spans="52:61" x14ac:dyDescent="0.2">
      <c r="BB145" s="31"/>
      <c r="BD145" s="168"/>
      <c r="BG145" s="31"/>
    </row>
    <row r="146" spans="52:61" x14ac:dyDescent="0.2">
      <c r="AZ146" s="43"/>
      <c r="BA146" s="166"/>
      <c r="BB146" s="31"/>
      <c r="BE146" s="43"/>
      <c r="BF146" s="166"/>
      <c r="BG146" s="31"/>
      <c r="BI146" s="165"/>
    </row>
    <row r="147" spans="52:61" x14ac:dyDescent="0.2">
      <c r="AZ147" s="39"/>
      <c r="BA147" s="178"/>
      <c r="BB147" s="178"/>
      <c r="BC147" s="178"/>
      <c r="BD147" s="178"/>
      <c r="BE147" s="39"/>
      <c r="BF147" s="178"/>
      <c r="BG147" s="178"/>
    </row>
    <row r="148" spans="52:61" x14ac:dyDescent="0.2">
      <c r="AZ148" s="7"/>
      <c r="BA148" s="178"/>
      <c r="BB148" s="178"/>
      <c r="BC148" s="178"/>
      <c r="BD148" s="178"/>
      <c r="BE148" s="7"/>
      <c r="BF148" s="178"/>
      <c r="BG148" s="178"/>
    </row>
    <row r="149" spans="52:61" x14ac:dyDescent="0.2">
      <c r="BA149" s="178"/>
      <c r="BB149" s="178"/>
      <c r="BC149" s="178"/>
      <c r="BD149" s="178"/>
      <c r="BF149" s="178"/>
      <c r="BG149" s="178"/>
    </row>
    <row r="150" spans="52:61" x14ac:dyDescent="0.2">
      <c r="BA150" s="178"/>
      <c r="BB150" s="178"/>
      <c r="BC150" s="178"/>
      <c r="BD150" s="178"/>
      <c r="BF150" s="178"/>
      <c r="BG150" s="178"/>
    </row>
    <row r="151" spans="52:61" x14ac:dyDescent="0.2">
      <c r="BA151" s="178"/>
      <c r="BB151" s="178"/>
      <c r="BC151" s="178"/>
      <c r="BD151" s="178"/>
      <c r="BF151" s="178"/>
      <c r="BG151" s="178"/>
    </row>
    <row r="152" spans="52:61" x14ac:dyDescent="0.2">
      <c r="AZ152" s="7"/>
      <c r="BA152" s="178"/>
      <c r="BB152" s="178"/>
      <c r="BC152" s="178"/>
      <c r="BD152" s="178"/>
      <c r="BE152" s="7"/>
      <c r="BF152" s="178"/>
      <c r="BG152" s="178"/>
    </row>
    <row r="153" spans="52:61" x14ac:dyDescent="0.2">
      <c r="AZ153" s="7"/>
      <c r="BA153" s="178"/>
      <c r="BB153" s="178"/>
      <c r="BC153" s="178"/>
      <c r="BD153" s="178"/>
      <c r="BE153" s="7"/>
      <c r="BF153" s="178"/>
      <c r="BG153" s="178"/>
    </row>
    <row r="154" spans="52:61" x14ac:dyDescent="0.2">
      <c r="AZ154" s="7"/>
      <c r="BA154" s="178"/>
      <c r="BB154" s="178"/>
      <c r="BC154" s="178"/>
      <c r="BD154" s="178"/>
      <c r="BE154" s="7"/>
      <c r="BF154" s="178"/>
      <c r="BG154" s="178"/>
    </row>
    <row r="155" spans="52:61" x14ac:dyDescent="0.2">
      <c r="BA155" s="178"/>
      <c r="BB155" s="178"/>
      <c r="BC155" s="178"/>
      <c r="BD155" s="178"/>
      <c r="BF155" s="178"/>
      <c r="BG155" s="178"/>
    </row>
    <row r="156" spans="52:61" x14ac:dyDescent="0.2">
      <c r="BA156" s="178"/>
      <c r="BB156" s="178"/>
      <c r="BC156" s="178"/>
      <c r="BD156" s="178"/>
      <c r="BF156" s="178"/>
      <c r="BG156" s="178"/>
    </row>
    <row r="157" spans="52:61" x14ac:dyDescent="0.2">
      <c r="BD157" s="168"/>
    </row>
    <row r="158" spans="52:61" x14ac:dyDescent="0.2">
      <c r="BI158" s="165"/>
    </row>
    <row r="161" spans="52:61" x14ac:dyDescent="0.2">
      <c r="AZ161" s="39"/>
      <c r="BA161" s="166"/>
      <c r="BB161" s="173"/>
      <c r="BE161" s="39"/>
      <c r="BF161" s="166"/>
      <c r="BG161" s="173"/>
    </row>
    <row r="162" spans="52:61" x14ac:dyDescent="0.2">
      <c r="BB162" s="173"/>
      <c r="BG162" s="173"/>
    </row>
    <row r="163" spans="52:61" x14ac:dyDescent="0.2">
      <c r="AZ163" s="165"/>
      <c r="BA163" s="166"/>
      <c r="BB163" s="173"/>
      <c r="BE163" s="165"/>
      <c r="BF163" s="166"/>
      <c r="BG163" s="173"/>
    </row>
    <row r="164" spans="52:61" x14ac:dyDescent="0.2">
      <c r="AZ164" s="165"/>
      <c r="BA164" s="166"/>
      <c r="BB164" s="173"/>
      <c r="BE164" s="165"/>
      <c r="BF164" s="166"/>
      <c r="BG164" s="173"/>
    </row>
    <row r="165" spans="52:61" x14ac:dyDescent="0.2">
      <c r="BB165" s="31"/>
      <c r="BG165" s="31"/>
    </row>
    <row r="166" spans="52:61" x14ac:dyDescent="0.2">
      <c r="BB166" s="31"/>
      <c r="BD166" s="168"/>
      <c r="BG166" s="31"/>
    </row>
    <row r="167" spans="52:61" x14ac:dyDescent="0.2">
      <c r="AZ167" s="43"/>
      <c r="BA167" s="166"/>
      <c r="BB167" s="31"/>
      <c r="BE167" s="43"/>
      <c r="BF167" s="166"/>
      <c r="BG167" s="31"/>
      <c r="BI167" s="165"/>
    </row>
    <row r="168" spans="52:61" x14ac:dyDescent="0.2">
      <c r="AZ168" s="39"/>
      <c r="BA168" s="178"/>
      <c r="BB168" s="178"/>
      <c r="BC168" s="178"/>
      <c r="BD168" s="178"/>
      <c r="BE168" s="39"/>
      <c r="BF168" s="178"/>
      <c r="BG168" s="178"/>
    </row>
    <row r="169" spans="52:61" x14ac:dyDescent="0.2">
      <c r="AZ169" s="7"/>
      <c r="BA169" s="178"/>
      <c r="BB169" s="178"/>
      <c r="BC169" s="178"/>
      <c r="BD169" s="178"/>
      <c r="BE169" s="7"/>
      <c r="BF169" s="178"/>
      <c r="BG169" s="178"/>
    </row>
    <row r="170" spans="52:61" x14ac:dyDescent="0.2">
      <c r="BA170" s="178"/>
      <c r="BB170" s="178"/>
      <c r="BC170" s="178"/>
      <c r="BD170" s="178"/>
      <c r="BF170" s="178"/>
      <c r="BG170" s="178"/>
    </row>
    <row r="171" spans="52:61" x14ac:dyDescent="0.2">
      <c r="BA171" s="178"/>
      <c r="BB171" s="178"/>
      <c r="BC171" s="178"/>
      <c r="BD171" s="178"/>
      <c r="BF171" s="178"/>
      <c r="BG171" s="178"/>
    </row>
    <row r="172" spans="52:61" x14ac:dyDescent="0.2">
      <c r="BA172" s="178"/>
      <c r="BB172" s="178"/>
      <c r="BC172" s="178"/>
      <c r="BD172" s="178"/>
      <c r="BF172" s="178"/>
      <c r="BG172" s="178"/>
    </row>
    <row r="173" spans="52:61" x14ac:dyDescent="0.2">
      <c r="AZ173" s="7"/>
      <c r="BA173" s="178"/>
      <c r="BB173" s="178"/>
      <c r="BC173" s="178"/>
      <c r="BD173" s="178"/>
      <c r="BE173" s="7"/>
      <c r="BF173" s="178"/>
      <c r="BG173" s="178"/>
    </row>
    <row r="174" spans="52:61" x14ac:dyDescent="0.2">
      <c r="AZ174" s="7"/>
      <c r="BA174" s="178"/>
      <c r="BB174" s="178"/>
      <c r="BC174" s="178"/>
      <c r="BD174" s="178"/>
      <c r="BE174" s="7"/>
      <c r="BF174" s="178"/>
      <c r="BG174" s="178"/>
    </row>
    <row r="175" spans="52:61" x14ac:dyDescent="0.2">
      <c r="AZ175" s="7"/>
      <c r="BA175" s="178"/>
      <c r="BB175" s="178"/>
      <c r="BC175" s="178"/>
      <c r="BD175" s="178"/>
      <c r="BE175" s="7"/>
      <c r="BF175" s="178"/>
      <c r="BG175" s="178"/>
    </row>
    <row r="176" spans="52:61" x14ac:dyDescent="0.2">
      <c r="BA176" s="178"/>
      <c r="BB176" s="178"/>
      <c r="BC176" s="178"/>
      <c r="BD176" s="178"/>
      <c r="BF176" s="178"/>
      <c r="BG176" s="178"/>
    </row>
    <row r="177" spans="52:59" x14ac:dyDescent="0.2">
      <c r="BA177" s="178"/>
      <c r="BB177" s="178"/>
      <c r="BC177" s="178"/>
      <c r="BD177" s="178"/>
      <c r="BF177" s="178"/>
      <c r="BG177" s="178"/>
    </row>
    <row r="178" spans="52:59" x14ac:dyDescent="0.2">
      <c r="BD178" s="168"/>
    </row>
    <row r="182" spans="52:59" x14ac:dyDescent="0.2">
      <c r="AZ182" s="39"/>
      <c r="BA182" s="166"/>
      <c r="BB182" s="173"/>
      <c r="BE182" s="39"/>
      <c r="BF182" s="166"/>
      <c r="BG182" s="173"/>
    </row>
    <row r="183" spans="52:59" x14ac:dyDescent="0.2">
      <c r="AZ183" s="165"/>
      <c r="BA183" s="166"/>
      <c r="BB183" s="173"/>
      <c r="BE183" s="165"/>
      <c r="BF183" s="166"/>
      <c r="BG183" s="173"/>
    </row>
    <row r="184" spans="52:59" x14ac:dyDescent="0.2">
      <c r="AZ184" s="165"/>
      <c r="BA184" s="166"/>
      <c r="BB184" s="173"/>
      <c r="BE184" s="165"/>
      <c r="BF184" s="166"/>
      <c r="BG184" s="173"/>
    </row>
    <row r="185" spans="52:59" x14ac:dyDescent="0.2">
      <c r="BB185" s="31"/>
      <c r="BG185" s="31"/>
    </row>
    <row r="186" spans="52:59" x14ac:dyDescent="0.2">
      <c r="BB186" s="31"/>
      <c r="BD186" s="168"/>
      <c r="BG186" s="31"/>
    </row>
    <row r="187" spans="52:59" x14ac:dyDescent="0.2">
      <c r="AZ187" s="43"/>
      <c r="BA187" s="166"/>
      <c r="BB187" s="31"/>
      <c r="BE187" s="43"/>
      <c r="BF187" s="166"/>
      <c r="BG187" s="31"/>
    </row>
    <row r="188" spans="52:59" x14ac:dyDescent="0.2">
      <c r="AZ188" s="39"/>
      <c r="BA188" s="178"/>
      <c r="BB188" s="31"/>
      <c r="BC188" s="178"/>
      <c r="BD188" s="178"/>
      <c r="BE188" s="39"/>
      <c r="BF188" s="178"/>
      <c r="BG188" s="31"/>
    </row>
    <row r="190" spans="52:59" x14ac:dyDescent="0.2">
      <c r="AZ190" s="7"/>
      <c r="BA190" s="178"/>
      <c r="BB190" s="178"/>
      <c r="BC190" s="178"/>
      <c r="BD190" s="178"/>
      <c r="BE190" s="7"/>
      <c r="BF190" s="178"/>
      <c r="BG190" s="178"/>
    </row>
    <row r="191" spans="52:59" x14ac:dyDescent="0.2">
      <c r="BA191" s="178"/>
      <c r="BB191" s="178"/>
      <c r="BC191" s="178"/>
      <c r="BD191" s="178"/>
      <c r="BF191" s="178"/>
      <c r="BG191" s="178"/>
    </row>
    <row r="192" spans="52:59" x14ac:dyDescent="0.2">
      <c r="BA192" s="178"/>
      <c r="BB192" s="178"/>
      <c r="BC192" s="178"/>
      <c r="BD192" s="178"/>
      <c r="BF192" s="178"/>
      <c r="BG192" s="178"/>
    </row>
    <row r="193" spans="52:59" x14ac:dyDescent="0.2">
      <c r="BA193" s="178"/>
      <c r="BB193" s="178"/>
      <c r="BC193" s="178"/>
      <c r="BD193" s="178"/>
      <c r="BF193" s="178"/>
      <c r="BG193" s="178"/>
    </row>
    <row r="194" spans="52:59" x14ac:dyDescent="0.2">
      <c r="AZ194" s="7"/>
      <c r="BA194" s="178"/>
      <c r="BB194" s="178"/>
      <c r="BC194" s="178"/>
      <c r="BD194" s="178"/>
      <c r="BE194" s="7"/>
      <c r="BF194" s="178"/>
      <c r="BG194" s="178"/>
    </row>
    <row r="195" spans="52:59" x14ac:dyDescent="0.2">
      <c r="AZ195" s="7"/>
      <c r="BA195" s="178"/>
      <c r="BB195" s="178"/>
      <c r="BC195" s="178"/>
      <c r="BD195" s="178"/>
      <c r="BE195" s="7"/>
      <c r="BF195" s="178"/>
      <c r="BG195" s="178"/>
    </row>
    <row r="196" spans="52:59" x14ac:dyDescent="0.2">
      <c r="AZ196" s="7"/>
      <c r="BA196" s="178"/>
      <c r="BB196" s="178"/>
      <c r="BC196" s="178"/>
      <c r="BD196" s="178"/>
      <c r="BE196" s="7"/>
      <c r="BF196" s="178"/>
      <c r="BG196" s="178"/>
    </row>
    <row r="197" spans="52:59" x14ac:dyDescent="0.2">
      <c r="BA197" s="178"/>
      <c r="BB197" s="178"/>
      <c r="BC197" s="178"/>
      <c r="BD197" s="178"/>
      <c r="BF197" s="178"/>
      <c r="BG197" s="178"/>
    </row>
    <row r="198" spans="52:59" x14ac:dyDescent="0.2">
      <c r="BA198" s="178"/>
      <c r="BB198" s="178"/>
      <c r="BC198" s="178"/>
      <c r="BD198" s="178"/>
      <c r="BF198" s="178"/>
      <c r="BG198" s="178"/>
    </row>
    <row r="199" spans="52:59" x14ac:dyDescent="0.2">
      <c r="BD199" s="168"/>
    </row>
    <row r="203" spans="52:59" x14ac:dyDescent="0.2">
      <c r="AZ203" s="39"/>
      <c r="BA203" s="166"/>
      <c r="BB203" s="173"/>
      <c r="BE203" s="39"/>
      <c r="BF203" s="166"/>
      <c r="BG203" s="173"/>
    </row>
    <row r="204" spans="52:59" x14ac:dyDescent="0.2">
      <c r="AZ204" s="165"/>
      <c r="BA204" s="166"/>
      <c r="BB204" s="173"/>
      <c r="BE204" s="165"/>
      <c r="BF204" s="166"/>
      <c r="BG204" s="173"/>
    </row>
    <row r="205" spans="52:59" x14ac:dyDescent="0.2">
      <c r="AZ205" s="165"/>
      <c r="BA205" s="166"/>
      <c r="BB205" s="173"/>
      <c r="BE205" s="165"/>
      <c r="BF205" s="166"/>
      <c r="BG205" s="173"/>
    </row>
    <row r="206" spans="52:59" x14ac:dyDescent="0.2">
      <c r="BB206" s="31"/>
      <c r="BG206" s="31"/>
    </row>
    <row r="207" spans="52:59" x14ac:dyDescent="0.2">
      <c r="BB207" s="31"/>
      <c r="BD207" s="168"/>
      <c r="BG207" s="31"/>
    </row>
    <row r="208" spans="52:59" x14ac:dyDescent="0.2">
      <c r="AZ208" s="43"/>
      <c r="BA208" s="166"/>
      <c r="BB208" s="31"/>
      <c r="BE208" s="43"/>
      <c r="BF208" s="166"/>
      <c r="BG208" s="31"/>
    </row>
    <row r="209" spans="52:59" x14ac:dyDescent="0.2">
      <c r="AZ209" s="39"/>
      <c r="BA209" s="178"/>
      <c r="BB209" s="31"/>
      <c r="BC209" s="178"/>
      <c r="BD209" s="178"/>
      <c r="BE209" s="39"/>
      <c r="BF209" s="178"/>
      <c r="BG209" s="31"/>
    </row>
    <row r="211" spans="52:59" x14ac:dyDescent="0.2">
      <c r="AZ211" s="7"/>
      <c r="BA211" s="178"/>
      <c r="BB211" s="178"/>
      <c r="BC211" s="178"/>
      <c r="BD211" s="178"/>
      <c r="BE211" s="7"/>
      <c r="BF211" s="178"/>
      <c r="BG211" s="178"/>
    </row>
    <row r="212" spans="52:59" x14ac:dyDescent="0.2">
      <c r="BA212" s="178"/>
      <c r="BB212" s="178"/>
      <c r="BC212" s="178"/>
      <c r="BD212" s="178"/>
      <c r="BF212" s="178"/>
      <c r="BG212" s="178"/>
    </row>
    <row r="213" spans="52:59" x14ac:dyDescent="0.2">
      <c r="BA213" s="178"/>
      <c r="BB213" s="178"/>
      <c r="BC213" s="178"/>
      <c r="BD213" s="178"/>
      <c r="BF213" s="178"/>
      <c r="BG213" s="178"/>
    </row>
    <row r="214" spans="52:59" x14ac:dyDescent="0.2">
      <c r="BA214" s="178"/>
      <c r="BB214" s="178"/>
      <c r="BC214" s="178"/>
      <c r="BD214" s="178"/>
      <c r="BF214" s="178"/>
      <c r="BG214" s="178"/>
    </row>
    <row r="215" spans="52:59" x14ac:dyDescent="0.2">
      <c r="AZ215" s="7"/>
      <c r="BA215" s="178"/>
      <c r="BB215" s="178"/>
      <c r="BC215" s="178"/>
      <c r="BD215" s="178"/>
      <c r="BE215" s="7"/>
      <c r="BF215" s="178"/>
      <c r="BG215" s="178"/>
    </row>
    <row r="216" spans="52:59" x14ac:dyDescent="0.2">
      <c r="AZ216" s="7"/>
      <c r="BA216" s="178"/>
      <c r="BB216" s="178"/>
      <c r="BC216" s="178"/>
      <c r="BD216" s="178"/>
      <c r="BE216" s="7"/>
      <c r="BF216" s="178"/>
      <c r="BG216" s="178"/>
    </row>
    <row r="217" spans="52:59" x14ac:dyDescent="0.2">
      <c r="AZ217" s="7"/>
      <c r="BA217" s="178"/>
      <c r="BB217" s="178"/>
      <c r="BC217" s="178"/>
      <c r="BD217" s="178"/>
      <c r="BE217" s="7"/>
      <c r="BF217" s="178"/>
      <c r="BG217" s="178"/>
    </row>
    <row r="218" spans="52:59" x14ac:dyDescent="0.2">
      <c r="BA218" s="178"/>
      <c r="BB218" s="178"/>
      <c r="BC218" s="178"/>
      <c r="BD218" s="178"/>
      <c r="BF218" s="178"/>
      <c r="BG218" s="178"/>
    </row>
    <row r="219" spans="52:59" x14ac:dyDescent="0.2">
      <c r="BA219" s="178"/>
      <c r="BB219" s="178"/>
      <c r="BC219" s="178"/>
      <c r="BD219" s="178"/>
      <c r="BF219" s="178"/>
      <c r="BG219" s="178"/>
    </row>
    <row r="220" spans="52:59" x14ac:dyDescent="0.2">
      <c r="BA220" s="178"/>
      <c r="BD220" s="168"/>
      <c r="BF220" s="178"/>
    </row>
    <row r="221" spans="52:59" x14ac:dyDescent="0.2">
      <c r="BA221" s="178"/>
      <c r="BF221" s="178"/>
    </row>
    <row r="222" spans="52:59" x14ac:dyDescent="0.2">
      <c r="BA222" s="178"/>
      <c r="BF222" s="178"/>
    </row>
    <row r="224" spans="52:59" x14ac:dyDescent="0.2">
      <c r="AZ224" s="39"/>
      <c r="BA224" s="166"/>
      <c r="BB224" s="173"/>
      <c r="BE224" s="39"/>
      <c r="BF224" s="166"/>
      <c r="BG224" s="173"/>
    </row>
    <row r="225" spans="52:59" x14ac:dyDescent="0.2">
      <c r="AZ225" s="165"/>
      <c r="BA225" s="166"/>
      <c r="BB225" s="173"/>
      <c r="BE225" s="165"/>
      <c r="BF225" s="166"/>
      <c r="BG225" s="173"/>
    </row>
    <row r="226" spans="52:59" x14ac:dyDescent="0.2">
      <c r="AZ226" s="165"/>
      <c r="BA226" s="166"/>
      <c r="BB226" s="173"/>
      <c r="BE226" s="165"/>
      <c r="BF226" s="166"/>
      <c r="BG226" s="173"/>
    </row>
    <row r="227" spans="52:59" x14ac:dyDescent="0.2">
      <c r="BB227" s="31"/>
      <c r="BG227" s="31"/>
    </row>
    <row r="228" spans="52:59" x14ac:dyDescent="0.2">
      <c r="BB228" s="31"/>
      <c r="BD228" s="168"/>
      <c r="BG228" s="31"/>
    </row>
    <row r="229" spans="52:59" x14ac:dyDescent="0.2">
      <c r="AZ229" s="43"/>
      <c r="BA229" s="166"/>
      <c r="BB229" s="31"/>
      <c r="BE229" s="43"/>
      <c r="BF229" s="166"/>
      <c r="BG229" s="31"/>
    </row>
    <row r="230" spans="52:59" x14ac:dyDescent="0.2">
      <c r="AZ230" s="39"/>
      <c r="BA230" s="178"/>
      <c r="BB230" s="31"/>
      <c r="BC230" s="178"/>
      <c r="BD230" s="178"/>
      <c r="BE230" s="39"/>
      <c r="BF230" s="178"/>
      <c r="BG230" s="31"/>
    </row>
    <row r="232" spans="52:59" x14ac:dyDescent="0.2">
      <c r="AZ232" s="7"/>
      <c r="BA232" s="178"/>
      <c r="BB232" s="178"/>
      <c r="BC232" s="178"/>
      <c r="BD232" s="178"/>
      <c r="BE232" s="7"/>
      <c r="BF232" s="178"/>
      <c r="BG232" s="178"/>
    </row>
    <row r="233" spans="52:59" x14ac:dyDescent="0.2">
      <c r="BA233" s="178"/>
      <c r="BB233" s="178"/>
      <c r="BC233" s="178"/>
      <c r="BD233" s="178"/>
      <c r="BF233" s="178"/>
      <c r="BG233" s="178"/>
    </row>
    <row r="234" spans="52:59" x14ac:dyDescent="0.2">
      <c r="BA234" s="178"/>
      <c r="BB234" s="178"/>
      <c r="BC234" s="178"/>
      <c r="BD234" s="178"/>
      <c r="BF234" s="178"/>
      <c r="BG234" s="178"/>
    </row>
    <row r="235" spans="52:59" x14ac:dyDescent="0.2">
      <c r="BA235" s="178"/>
      <c r="BB235" s="178"/>
      <c r="BC235" s="178"/>
      <c r="BD235" s="178"/>
      <c r="BF235" s="178"/>
      <c r="BG235" s="178"/>
    </row>
    <row r="236" spans="52:59" x14ac:dyDescent="0.2">
      <c r="AZ236" s="7"/>
      <c r="BA236" s="178"/>
      <c r="BB236" s="178"/>
      <c r="BC236" s="178"/>
      <c r="BD236" s="178"/>
      <c r="BE236" s="7"/>
      <c r="BF236" s="178"/>
      <c r="BG236" s="178"/>
    </row>
    <row r="237" spans="52:59" x14ac:dyDescent="0.2">
      <c r="AZ237" s="7"/>
      <c r="BA237" s="178"/>
      <c r="BB237" s="178"/>
      <c r="BC237" s="178"/>
      <c r="BD237" s="178"/>
      <c r="BE237" s="7"/>
      <c r="BF237" s="178"/>
      <c r="BG237" s="178"/>
    </row>
    <row r="238" spans="52:59" x14ac:dyDescent="0.2">
      <c r="AZ238" s="7"/>
      <c r="BA238" s="178"/>
      <c r="BB238" s="178"/>
      <c r="BC238" s="178"/>
      <c r="BD238" s="178"/>
      <c r="BE238" s="7"/>
      <c r="BF238" s="178"/>
      <c r="BG238" s="178"/>
    </row>
    <row r="239" spans="52:59" x14ac:dyDescent="0.2">
      <c r="BA239" s="178"/>
      <c r="BB239" s="178"/>
      <c r="BC239" s="178"/>
      <c r="BD239" s="178"/>
      <c r="BF239" s="178"/>
      <c r="BG239" s="178"/>
    </row>
    <row r="240" spans="52:59" x14ac:dyDescent="0.2">
      <c r="BA240" s="178"/>
      <c r="BB240" s="178"/>
      <c r="BC240" s="178"/>
      <c r="BD240" s="178"/>
      <c r="BF240" s="178"/>
      <c r="BG240" s="178"/>
    </row>
    <row r="241" spans="53:58" x14ac:dyDescent="0.2">
      <c r="BA241" s="178"/>
      <c r="BD241" s="168"/>
      <c r="BF241" s="178"/>
    </row>
    <row r="242" spans="53:58" x14ac:dyDescent="0.2">
      <c r="BA242" s="178"/>
      <c r="BF242" s="178"/>
    </row>
    <row r="243" spans="53:58" x14ac:dyDescent="0.2">
      <c r="BA243" s="178"/>
      <c r="BF243" s="178"/>
    </row>
    <row r="246" spans="53:58" x14ac:dyDescent="0.2">
      <c r="BD246" s="168"/>
    </row>
  </sheetData>
  <mergeCells count="15">
    <mergeCell ref="AZ1:BC1"/>
    <mergeCell ref="BE1:BH1"/>
    <mergeCell ref="Q21:R21"/>
    <mergeCell ref="AD1:AF1"/>
    <mergeCell ref="AG1:AI1"/>
    <mergeCell ref="AJ1:AL1"/>
    <mergeCell ref="AM1:AO1"/>
    <mergeCell ref="AP1:AR1"/>
    <mergeCell ref="AS1:AU1"/>
    <mergeCell ref="AA1:AC1"/>
    <mergeCell ref="L1:N1"/>
    <mergeCell ref="O1:Q1"/>
    <mergeCell ref="R1:T1"/>
    <mergeCell ref="U1:W1"/>
    <mergeCell ref="X1:Z1"/>
  </mergeCells>
  <hyperlinks>
    <hyperlink ref="A1" location="Information!A1" display="I" xr:uid="{7FE1E10E-6966-463B-9698-E7C609BFCE6F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43" orientation="landscape" r:id="rId1"/>
  <headerFooter>
    <oddHeader>&amp;L&amp;9Södertäljefotbollen&amp;C&amp;24 2023 - Div 4&amp;R&amp;9&amp;D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EABEA-23D0-414E-91EA-8E7FAD022A6E}">
  <sheetPr>
    <pageSetUpPr fitToPage="1"/>
  </sheetPr>
  <dimension ref="A1:BB67"/>
  <sheetViews>
    <sheetView view="pageLayout" zoomScaleNormal="100" workbookViewId="0">
      <selection activeCell="M18" sqref="M18:M19"/>
    </sheetView>
  </sheetViews>
  <sheetFormatPr defaultColWidth="9.140625" defaultRowHeight="12" x14ac:dyDescent="0.2"/>
  <cols>
    <col min="1" max="1" width="2.140625" style="3" bestFit="1" customWidth="1"/>
    <col min="2" max="2" width="20.7109375" style="3" customWidth="1"/>
    <col min="3" max="3" width="3.5703125" style="3" bestFit="1" customWidth="1"/>
    <col min="4" max="6" width="2.7109375" style="3" bestFit="1" customWidth="1"/>
    <col min="7" max="7" width="3.5703125" style="3" bestFit="1" customWidth="1"/>
    <col min="8" max="8" width="1.5703125" style="8" bestFit="1" customWidth="1"/>
    <col min="9" max="10" width="3.5703125" style="3" bestFit="1" customWidth="1"/>
    <col min="11" max="11" width="5.28515625" style="3" bestFit="1" customWidth="1"/>
    <col min="12" max="12" width="1.85546875" style="3" bestFit="1" customWidth="1"/>
    <col min="13" max="13" width="14.5703125" style="3" bestFit="1" customWidth="1"/>
    <col min="14" max="14" width="2.7109375" style="8" bestFit="1" customWidth="1"/>
    <col min="15" max="15" width="1.5703125" style="8" bestFit="1" customWidth="1"/>
    <col min="16" max="17" width="2.7109375" style="8" bestFit="1" customWidth="1"/>
    <col min="18" max="18" width="1.5703125" style="8" bestFit="1" customWidth="1"/>
    <col min="19" max="20" width="2.7109375" style="8" bestFit="1" customWidth="1"/>
    <col min="21" max="21" width="1.5703125" style="8" bestFit="1" customWidth="1"/>
    <col min="22" max="23" width="2.7109375" style="8" bestFit="1" customWidth="1"/>
    <col min="24" max="24" width="1.5703125" style="8" bestFit="1" customWidth="1"/>
    <col min="25" max="26" width="2.7109375" style="8" bestFit="1" customWidth="1"/>
    <col min="27" max="27" width="1.5703125" style="8" bestFit="1" customWidth="1"/>
    <col min="28" max="29" width="2.7109375" style="8" bestFit="1" customWidth="1"/>
    <col min="30" max="30" width="1.5703125" style="8" bestFit="1" customWidth="1"/>
    <col min="31" max="32" width="2.7109375" style="8" bestFit="1" customWidth="1"/>
    <col min="33" max="33" width="1.5703125" style="8" bestFit="1" customWidth="1"/>
    <col min="34" max="35" width="2.7109375" style="8" bestFit="1" customWidth="1"/>
    <col min="36" max="36" width="1.5703125" style="8" bestFit="1" customWidth="1"/>
    <col min="37" max="38" width="2.7109375" style="8" bestFit="1" customWidth="1"/>
    <col min="39" max="39" width="1.5703125" style="8" bestFit="1" customWidth="1"/>
    <col min="40" max="40" width="2.7109375" style="8" bestFit="1" customWidth="1"/>
    <col min="41" max="41" width="3.5703125" style="8" bestFit="1" customWidth="1"/>
    <col min="42" max="42" width="1.5703125" style="8" bestFit="1" customWidth="1"/>
    <col min="43" max="43" width="3.5703125" style="8" bestFit="1" customWidth="1"/>
    <col min="44" max="44" width="2.7109375" style="3" customWidth="1"/>
    <col min="45" max="45" width="20.28515625" style="3" bestFit="1" customWidth="1"/>
    <col min="46" max="46" width="1.85546875" style="8" bestFit="1" customWidth="1"/>
    <col min="47" max="47" width="1.5703125" style="8" bestFit="1" customWidth="1"/>
    <col min="48" max="48" width="1.85546875" style="8" bestFit="1" customWidth="1"/>
    <col min="49" max="49" width="2.7109375" style="3" customWidth="1"/>
    <col min="50" max="50" width="20.28515625" style="3" bestFit="1" customWidth="1"/>
    <col min="51" max="51" width="1.85546875" style="8" bestFit="1" customWidth="1"/>
    <col min="52" max="52" width="1.5703125" style="8" bestFit="1" customWidth="1"/>
    <col min="53" max="53" width="1.85546875" style="8" bestFit="1" customWidth="1"/>
    <col min="54" max="54" width="2.7109375" style="3" customWidth="1"/>
    <col min="55" max="16384" width="9.140625" style="3"/>
  </cols>
  <sheetData>
    <row r="1" spans="1:53" s="11" customFormat="1" ht="78" customHeight="1" x14ac:dyDescent="0.25">
      <c r="A1" s="24" t="s">
        <v>119</v>
      </c>
      <c r="B1" s="57" t="s">
        <v>759</v>
      </c>
      <c r="N1" s="199" t="s">
        <v>11</v>
      </c>
      <c r="O1" s="199"/>
      <c r="P1" s="199"/>
      <c r="Q1" s="199" t="s">
        <v>24</v>
      </c>
      <c r="R1" s="199"/>
      <c r="S1" s="199"/>
      <c r="T1" s="199" t="s">
        <v>15</v>
      </c>
      <c r="U1" s="199"/>
      <c r="V1" s="199"/>
      <c r="W1" s="199" t="s">
        <v>13</v>
      </c>
      <c r="X1" s="199"/>
      <c r="Y1" s="199"/>
      <c r="Z1" s="199" t="s">
        <v>23</v>
      </c>
      <c r="AA1" s="199"/>
      <c r="AB1" s="199"/>
      <c r="AC1" s="199" t="s">
        <v>1</v>
      </c>
      <c r="AD1" s="199"/>
      <c r="AE1" s="199"/>
      <c r="AF1" s="199" t="s">
        <v>17</v>
      </c>
      <c r="AG1" s="199"/>
      <c r="AH1" s="199"/>
      <c r="AI1" s="199" t="s">
        <v>22</v>
      </c>
      <c r="AJ1" s="199"/>
      <c r="AK1" s="199"/>
      <c r="AL1" s="199" t="s">
        <v>25</v>
      </c>
      <c r="AM1" s="199"/>
      <c r="AN1" s="199"/>
      <c r="AS1" s="198" t="s">
        <v>5520</v>
      </c>
      <c r="AT1" s="198"/>
      <c r="AU1" s="198"/>
      <c r="AV1" s="198"/>
      <c r="AX1" s="198" t="s">
        <v>5532</v>
      </c>
      <c r="AY1" s="198"/>
      <c r="AZ1" s="198"/>
      <c r="BA1" s="198"/>
    </row>
    <row r="2" spans="1:53" x14ac:dyDescent="0.2">
      <c r="A2" s="30">
        <v>1</v>
      </c>
      <c r="B2" s="7" t="s">
        <v>11</v>
      </c>
      <c r="C2" s="1">
        <v>16</v>
      </c>
      <c r="D2" s="1">
        <v>12</v>
      </c>
      <c r="E2" s="1">
        <v>1</v>
      </c>
      <c r="F2" s="1">
        <v>3</v>
      </c>
      <c r="G2" s="1">
        <v>44</v>
      </c>
      <c r="H2" s="30" t="s">
        <v>9</v>
      </c>
      <c r="I2" s="1">
        <v>27</v>
      </c>
      <c r="J2" s="1">
        <f t="shared" ref="J2:J10" si="0">SUM(2*D2+E2)</f>
        <v>25</v>
      </c>
      <c r="K2" s="3" t="s">
        <v>43</v>
      </c>
      <c r="L2" s="30">
        <v>1</v>
      </c>
      <c r="M2" s="5" t="s">
        <v>11</v>
      </c>
      <c r="N2" s="34"/>
      <c r="O2" s="34"/>
      <c r="P2" s="34"/>
      <c r="Q2" s="32">
        <v>1</v>
      </c>
      <c r="R2" s="32" t="s">
        <v>9</v>
      </c>
      <c r="S2" s="32">
        <v>0</v>
      </c>
      <c r="T2" s="32">
        <v>3</v>
      </c>
      <c r="U2" s="32" t="s">
        <v>9</v>
      </c>
      <c r="V2" s="32">
        <v>1</v>
      </c>
      <c r="W2" s="32">
        <v>3</v>
      </c>
      <c r="X2" s="32" t="s">
        <v>9</v>
      </c>
      <c r="Y2" s="32">
        <v>1</v>
      </c>
      <c r="Z2" s="32">
        <v>1</v>
      </c>
      <c r="AA2" s="32" t="s">
        <v>9</v>
      </c>
      <c r="AB2" s="32">
        <v>1</v>
      </c>
      <c r="AC2" s="32">
        <v>2</v>
      </c>
      <c r="AD2" s="32" t="s">
        <v>9</v>
      </c>
      <c r="AE2" s="32">
        <v>0</v>
      </c>
      <c r="AF2" s="32">
        <v>3</v>
      </c>
      <c r="AG2" s="32" t="s">
        <v>9</v>
      </c>
      <c r="AH2" s="32">
        <v>2</v>
      </c>
      <c r="AI2" s="8">
        <v>8</v>
      </c>
      <c r="AJ2" s="32" t="s">
        <v>9</v>
      </c>
      <c r="AK2" s="8">
        <v>0</v>
      </c>
      <c r="AL2" s="8">
        <v>4</v>
      </c>
      <c r="AM2" s="32" t="s">
        <v>9</v>
      </c>
      <c r="AN2" s="8">
        <v>1</v>
      </c>
      <c r="AO2" s="35">
        <f>SUM(N2+Q2+T2+W2+Z2+AC2+AF2+AI2+AL2)</f>
        <v>25</v>
      </c>
      <c r="AP2" s="36" t="s">
        <v>9</v>
      </c>
      <c r="AQ2" s="35">
        <f>SUM(P2+S2+V2+Y2+AB2+AE2+AH2+AK2+AN2)</f>
        <v>6</v>
      </c>
      <c r="AR2" s="36"/>
      <c r="AS2" s="39" t="s">
        <v>717</v>
      </c>
      <c r="AU2" s="36"/>
      <c r="AX2" s="39" t="s">
        <v>753</v>
      </c>
    </row>
    <row r="3" spans="1:53" x14ac:dyDescent="0.2">
      <c r="A3" s="30">
        <v>2</v>
      </c>
      <c r="B3" s="1" t="s">
        <v>24</v>
      </c>
      <c r="C3" s="1">
        <v>16</v>
      </c>
      <c r="D3" s="1">
        <v>9</v>
      </c>
      <c r="E3" s="1">
        <v>3</v>
      </c>
      <c r="F3" s="1">
        <v>4</v>
      </c>
      <c r="G3" s="1">
        <v>44</v>
      </c>
      <c r="H3" s="30" t="s">
        <v>9</v>
      </c>
      <c r="I3" s="1">
        <v>29</v>
      </c>
      <c r="J3" s="1">
        <f t="shared" si="0"/>
        <v>21</v>
      </c>
      <c r="L3" s="30">
        <v>2</v>
      </c>
      <c r="M3" s="5" t="s">
        <v>24</v>
      </c>
      <c r="N3" s="32">
        <v>7</v>
      </c>
      <c r="O3" s="32" t="s">
        <v>9</v>
      </c>
      <c r="P3" s="32">
        <v>2</v>
      </c>
      <c r="Q3" s="34"/>
      <c r="R3" s="34"/>
      <c r="S3" s="34"/>
      <c r="T3" s="32">
        <v>1</v>
      </c>
      <c r="U3" s="32" t="s">
        <v>9</v>
      </c>
      <c r="V3" s="32">
        <v>1</v>
      </c>
      <c r="W3" s="32">
        <v>3</v>
      </c>
      <c r="X3" s="32" t="s">
        <v>9</v>
      </c>
      <c r="Y3" s="32">
        <v>2</v>
      </c>
      <c r="Z3" s="32">
        <v>4</v>
      </c>
      <c r="AA3" s="32" t="s">
        <v>9</v>
      </c>
      <c r="AB3" s="32">
        <v>0</v>
      </c>
      <c r="AC3" s="32">
        <v>4</v>
      </c>
      <c r="AD3" s="32" t="s">
        <v>9</v>
      </c>
      <c r="AE3" s="32">
        <v>3</v>
      </c>
      <c r="AF3" s="32">
        <v>2</v>
      </c>
      <c r="AG3" s="32" t="s">
        <v>9</v>
      </c>
      <c r="AH3" s="32">
        <v>1</v>
      </c>
      <c r="AI3" s="8">
        <v>3</v>
      </c>
      <c r="AJ3" s="32" t="s">
        <v>9</v>
      </c>
      <c r="AK3" s="8">
        <v>2</v>
      </c>
      <c r="AL3" s="8">
        <v>5</v>
      </c>
      <c r="AM3" s="32" t="s">
        <v>9</v>
      </c>
      <c r="AN3" s="8">
        <v>1</v>
      </c>
      <c r="AO3" s="35">
        <f t="shared" ref="AO3:AO11" si="1">SUM(N3+Q3+T3+W3+Z3+AC3+AF3+AI3+AL3)</f>
        <v>29</v>
      </c>
      <c r="AP3" s="36" t="s">
        <v>9</v>
      </c>
      <c r="AQ3" s="35">
        <f t="shared" ref="AQ3:AQ11" si="2">SUM(P3+S3+V3+Y3+AB3+AE3+AH3+AK3+AN3)</f>
        <v>12</v>
      </c>
      <c r="AR3" s="36"/>
      <c r="AS3" s="3" t="s">
        <v>719</v>
      </c>
      <c r="AT3" s="8">
        <v>1</v>
      </c>
      <c r="AU3" s="36" t="s">
        <v>9</v>
      </c>
      <c r="AV3" s="8">
        <v>4</v>
      </c>
      <c r="AX3" s="3" t="s">
        <v>754</v>
      </c>
      <c r="AY3" s="8">
        <v>1</v>
      </c>
      <c r="AZ3" s="36" t="s">
        <v>9</v>
      </c>
      <c r="BA3" s="8">
        <v>1</v>
      </c>
    </row>
    <row r="4" spans="1:53" x14ac:dyDescent="0.2">
      <c r="A4" s="30">
        <v>3</v>
      </c>
      <c r="B4" s="5" t="s">
        <v>15</v>
      </c>
      <c r="C4" s="1">
        <v>16</v>
      </c>
      <c r="D4" s="1">
        <v>10</v>
      </c>
      <c r="E4" s="1">
        <v>1</v>
      </c>
      <c r="F4" s="1">
        <v>5</v>
      </c>
      <c r="G4" s="1">
        <v>45</v>
      </c>
      <c r="H4" s="30" t="s">
        <v>9</v>
      </c>
      <c r="I4" s="1">
        <v>35</v>
      </c>
      <c r="J4" s="1">
        <f t="shared" ref="J4:J5" si="3">SUM(2*D4+E4)</f>
        <v>21</v>
      </c>
      <c r="L4" s="30">
        <v>3</v>
      </c>
      <c r="M4" s="5" t="s">
        <v>15</v>
      </c>
      <c r="N4" s="32">
        <v>4</v>
      </c>
      <c r="O4" s="32" t="s">
        <v>9</v>
      </c>
      <c r="P4" s="32">
        <v>1</v>
      </c>
      <c r="Q4" s="32">
        <v>2</v>
      </c>
      <c r="R4" s="32" t="s">
        <v>9</v>
      </c>
      <c r="S4" s="32">
        <v>6</v>
      </c>
      <c r="T4" s="34"/>
      <c r="U4" s="34"/>
      <c r="V4" s="34"/>
      <c r="W4" s="32">
        <v>3</v>
      </c>
      <c r="X4" s="32" t="s">
        <v>9</v>
      </c>
      <c r="Y4" s="32">
        <v>0</v>
      </c>
      <c r="Z4" s="32">
        <v>8</v>
      </c>
      <c r="AA4" s="32" t="s">
        <v>9</v>
      </c>
      <c r="AB4" s="32">
        <v>2</v>
      </c>
      <c r="AC4" s="32">
        <v>2</v>
      </c>
      <c r="AD4" s="32" t="s">
        <v>9</v>
      </c>
      <c r="AE4" s="32">
        <v>0</v>
      </c>
      <c r="AF4" s="32">
        <v>5</v>
      </c>
      <c r="AG4" s="32" t="s">
        <v>9</v>
      </c>
      <c r="AH4" s="32">
        <v>2</v>
      </c>
      <c r="AI4" s="32">
        <v>4</v>
      </c>
      <c r="AJ4" s="32" t="s">
        <v>9</v>
      </c>
      <c r="AK4" s="32">
        <v>2</v>
      </c>
      <c r="AL4" s="32">
        <v>4</v>
      </c>
      <c r="AM4" s="32" t="s">
        <v>9</v>
      </c>
      <c r="AN4" s="32">
        <v>3</v>
      </c>
      <c r="AO4" s="35">
        <f t="shared" si="1"/>
        <v>32</v>
      </c>
      <c r="AP4" s="36" t="s">
        <v>9</v>
      </c>
      <c r="AQ4" s="35">
        <f t="shared" si="2"/>
        <v>16</v>
      </c>
      <c r="AR4" s="11"/>
      <c r="AS4" s="3" t="s">
        <v>482</v>
      </c>
      <c r="AT4" s="8">
        <v>3</v>
      </c>
      <c r="AU4" s="36" t="s">
        <v>9</v>
      </c>
      <c r="AV4" s="8">
        <v>1</v>
      </c>
      <c r="AX4" s="3" t="s">
        <v>755</v>
      </c>
      <c r="AY4" s="8">
        <v>0</v>
      </c>
      <c r="AZ4" s="36" t="s">
        <v>9</v>
      </c>
      <c r="BA4" s="8">
        <v>3</v>
      </c>
    </row>
    <row r="5" spans="1:53" x14ac:dyDescent="0.2">
      <c r="A5" s="30">
        <v>4</v>
      </c>
      <c r="B5" s="5" t="s">
        <v>13</v>
      </c>
      <c r="C5" s="1">
        <v>16</v>
      </c>
      <c r="D5" s="1">
        <v>5</v>
      </c>
      <c r="E5" s="1">
        <v>7</v>
      </c>
      <c r="F5" s="1">
        <v>4</v>
      </c>
      <c r="G5" s="1">
        <v>30</v>
      </c>
      <c r="H5" s="30" t="s">
        <v>9</v>
      </c>
      <c r="I5" s="1">
        <v>26</v>
      </c>
      <c r="J5" s="1">
        <f t="shared" si="3"/>
        <v>17</v>
      </c>
      <c r="L5" s="30">
        <v>4</v>
      </c>
      <c r="M5" s="5" t="s">
        <v>13</v>
      </c>
      <c r="N5" s="32">
        <v>4</v>
      </c>
      <c r="O5" s="32" t="s">
        <v>9</v>
      </c>
      <c r="P5" s="32">
        <v>1</v>
      </c>
      <c r="Q5" s="32">
        <v>2</v>
      </c>
      <c r="R5" s="32" t="s">
        <v>9</v>
      </c>
      <c r="S5" s="32">
        <v>2</v>
      </c>
      <c r="T5" s="32">
        <v>2</v>
      </c>
      <c r="U5" s="32" t="s">
        <v>9</v>
      </c>
      <c r="V5" s="32">
        <v>1</v>
      </c>
      <c r="W5" s="34"/>
      <c r="X5" s="34"/>
      <c r="Y5" s="34"/>
      <c r="Z5" s="32">
        <v>0</v>
      </c>
      <c r="AA5" s="32" t="s">
        <v>9</v>
      </c>
      <c r="AB5" s="32">
        <v>0</v>
      </c>
      <c r="AC5" s="32">
        <v>1</v>
      </c>
      <c r="AD5" s="32" t="s">
        <v>9</v>
      </c>
      <c r="AE5" s="32">
        <v>1</v>
      </c>
      <c r="AF5" s="32">
        <v>8</v>
      </c>
      <c r="AG5" s="32" t="s">
        <v>9</v>
      </c>
      <c r="AH5" s="32">
        <v>1</v>
      </c>
      <c r="AI5" s="8">
        <v>1</v>
      </c>
      <c r="AJ5" s="32" t="s">
        <v>9</v>
      </c>
      <c r="AK5" s="32">
        <v>1</v>
      </c>
      <c r="AL5" s="8">
        <v>1</v>
      </c>
      <c r="AM5" s="32" t="s">
        <v>9</v>
      </c>
      <c r="AN5" s="8">
        <v>1</v>
      </c>
      <c r="AO5" s="35">
        <f t="shared" si="1"/>
        <v>19</v>
      </c>
      <c r="AP5" s="36" t="s">
        <v>9</v>
      </c>
      <c r="AQ5" s="35">
        <f t="shared" si="2"/>
        <v>8</v>
      </c>
      <c r="AR5" s="11"/>
      <c r="AS5" s="3" t="s">
        <v>710</v>
      </c>
      <c r="AT5" s="8">
        <v>2</v>
      </c>
      <c r="AU5" s="36" t="s">
        <v>9</v>
      </c>
      <c r="AV5" s="8">
        <v>2</v>
      </c>
      <c r="AX5" s="3" t="s">
        <v>501</v>
      </c>
      <c r="AY5" s="8">
        <v>3</v>
      </c>
      <c r="AZ5" s="36" t="s">
        <v>9</v>
      </c>
      <c r="BA5" s="8">
        <v>1</v>
      </c>
    </row>
    <row r="6" spans="1:53" x14ac:dyDescent="0.2">
      <c r="A6" s="30">
        <v>5</v>
      </c>
      <c r="B6" s="5" t="s">
        <v>1</v>
      </c>
      <c r="C6" s="1">
        <v>16</v>
      </c>
      <c r="D6" s="1">
        <v>7</v>
      </c>
      <c r="E6" s="1">
        <v>2</v>
      </c>
      <c r="F6" s="1">
        <v>7</v>
      </c>
      <c r="G6" s="1">
        <v>35</v>
      </c>
      <c r="H6" s="30" t="s">
        <v>9</v>
      </c>
      <c r="I6" s="1">
        <v>28</v>
      </c>
      <c r="J6" s="1">
        <f>SUM(2*D6+E6)</f>
        <v>16</v>
      </c>
      <c r="L6" s="30">
        <v>5</v>
      </c>
      <c r="M6" s="5" t="s">
        <v>23</v>
      </c>
      <c r="N6" s="32">
        <v>2</v>
      </c>
      <c r="O6" s="32" t="s">
        <v>9</v>
      </c>
      <c r="P6" s="32">
        <v>4</v>
      </c>
      <c r="Q6" s="32">
        <v>1</v>
      </c>
      <c r="R6" s="32" t="s">
        <v>9</v>
      </c>
      <c r="S6" s="32">
        <v>1</v>
      </c>
      <c r="T6" s="32">
        <v>2</v>
      </c>
      <c r="U6" s="32" t="s">
        <v>9</v>
      </c>
      <c r="V6" s="32">
        <v>4</v>
      </c>
      <c r="W6" s="32">
        <v>2</v>
      </c>
      <c r="X6" s="32" t="s">
        <v>9</v>
      </c>
      <c r="Y6" s="32">
        <v>2</v>
      </c>
      <c r="Z6" s="34"/>
      <c r="AA6" s="34"/>
      <c r="AB6" s="34"/>
      <c r="AC6" s="32">
        <v>3</v>
      </c>
      <c r="AD6" s="32" t="s">
        <v>9</v>
      </c>
      <c r="AE6" s="32">
        <v>2</v>
      </c>
      <c r="AF6" s="32">
        <v>2</v>
      </c>
      <c r="AG6" s="32" t="s">
        <v>9</v>
      </c>
      <c r="AH6" s="32">
        <v>4</v>
      </c>
      <c r="AI6" s="32">
        <v>2</v>
      </c>
      <c r="AJ6" s="32" t="s">
        <v>9</v>
      </c>
      <c r="AK6" s="32">
        <v>2</v>
      </c>
      <c r="AL6" s="8">
        <v>1</v>
      </c>
      <c r="AM6" s="32" t="s">
        <v>9</v>
      </c>
      <c r="AN6" s="8">
        <v>0</v>
      </c>
      <c r="AO6" s="35">
        <f t="shared" si="1"/>
        <v>15</v>
      </c>
      <c r="AP6" s="36" t="s">
        <v>9</v>
      </c>
      <c r="AQ6" s="35">
        <f t="shared" si="2"/>
        <v>19</v>
      </c>
      <c r="AS6" s="3" t="s">
        <v>722</v>
      </c>
      <c r="AT6" s="8">
        <v>2</v>
      </c>
      <c r="AU6" s="36" t="s">
        <v>9</v>
      </c>
      <c r="AV6" s="8">
        <v>1</v>
      </c>
      <c r="AX6" s="3" t="s">
        <v>709</v>
      </c>
      <c r="AY6" s="8">
        <v>2</v>
      </c>
      <c r="AZ6" s="36" t="s">
        <v>9</v>
      </c>
      <c r="BA6" s="8">
        <v>2</v>
      </c>
    </row>
    <row r="7" spans="1:53" x14ac:dyDescent="0.2">
      <c r="A7" s="30">
        <v>6</v>
      </c>
      <c r="B7" s="5" t="s">
        <v>23</v>
      </c>
      <c r="C7" s="1">
        <v>16</v>
      </c>
      <c r="D7" s="1">
        <v>4</v>
      </c>
      <c r="E7" s="1">
        <v>6</v>
      </c>
      <c r="F7" s="1">
        <v>6</v>
      </c>
      <c r="G7" s="1">
        <v>25</v>
      </c>
      <c r="H7" s="30" t="s">
        <v>9</v>
      </c>
      <c r="I7" s="1">
        <v>41</v>
      </c>
      <c r="J7" s="1">
        <f t="shared" ref="J7" si="4">SUM(2*D7+E7)</f>
        <v>14</v>
      </c>
      <c r="L7" s="30">
        <v>6</v>
      </c>
      <c r="M7" s="5" t="s">
        <v>1</v>
      </c>
      <c r="N7" s="32">
        <v>1</v>
      </c>
      <c r="O7" s="32" t="s">
        <v>9</v>
      </c>
      <c r="P7" s="32">
        <v>4</v>
      </c>
      <c r="Q7" s="32">
        <v>1</v>
      </c>
      <c r="R7" s="32" t="s">
        <v>9</v>
      </c>
      <c r="S7" s="32">
        <v>0</v>
      </c>
      <c r="T7" s="32">
        <v>1</v>
      </c>
      <c r="U7" s="32" t="s">
        <v>9</v>
      </c>
      <c r="V7" s="32">
        <v>4</v>
      </c>
      <c r="W7" s="32">
        <v>4</v>
      </c>
      <c r="X7" s="32" t="s">
        <v>9</v>
      </c>
      <c r="Y7" s="32">
        <v>0</v>
      </c>
      <c r="Z7" s="32">
        <v>6</v>
      </c>
      <c r="AA7" s="32" t="s">
        <v>9</v>
      </c>
      <c r="AB7" s="32">
        <v>1</v>
      </c>
      <c r="AC7" s="34"/>
      <c r="AD7" s="34"/>
      <c r="AE7" s="34"/>
      <c r="AF7" s="32">
        <v>3</v>
      </c>
      <c r="AG7" s="32" t="s">
        <v>9</v>
      </c>
      <c r="AH7" s="32">
        <v>3</v>
      </c>
      <c r="AI7" s="8">
        <v>4</v>
      </c>
      <c r="AJ7" s="32" t="s">
        <v>9</v>
      </c>
      <c r="AK7" s="32">
        <v>1</v>
      </c>
      <c r="AL7" s="32">
        <v>2</v>
      </c>
      <c r="AM7" s="32" t="s">
        <v>9</v>
      </c>
      <c r="AN7" s="32">
        <v>1</v>
      </c>
      <c r="AO7" s="35">
        <f t="shared" si="1"/>
        <v>22</v>
      </c>
      <c r="AP7" s="36" t="s">
        <v>9</v>
      </c>
      <c r="AQ7" s="35">
        <f t="shared" si="2"/>
        <v>14</v>
      </c>
      <c r="AS7" s="39" t="s">
        <v>723</v>
      </c>
      <c r="AX7" s="39" t="s">
        <v>756</v>
      </c>
    </row>
    <row r="8" spans="1:53" x14ac:dyDescent="0.2">
      <c r="A8" s="30">
        <v>7</v>
      </c>
      <c r="B8" s="1" t="s">
        <v>17</v>
      </c>
      <c r="C8" s="1">
        <v>16</v>
      </c>
      <c r="D8" s="1">
        <v>6</v>
      </c>
      <c r="E8" s="1">
        <v>1</v>
      </c>
      <c r="F8" s="1">
        <v>9</v>
      </c>
      <c r="G8" s="1">
        <v>26</v>
      </c>
      <c r="H8" s="30" t="s">
        <v>9</v>
      </c>
      <c r="I8" s="1">
        <v>41</v>
      </c>
      <c r="J8" s="1">
        <f t="shared" si="0"/>
        <v>13</v>
      </c>
      <c r="L8" s="30">
        <v>7</v>
      </c>
      <c r="M8" s="5" t="s">
        <v>17</v>
      </c>
      <c r="N8" s="32">
        <v>2</v>
      </c>
      <c r="O8" s="32" t="s">
        <v>9</v>
      </c>
      <c r="P8" s="32">
        <v>3</v>
      </c>
      <c r="Q8" s="32">
        <v>1</v>
      </c>
      <c r="R8" s="32" t="s">
        <v>9</v>
      </c>
      <c r="S8" s="32">
        <v>0</v>
      </c>
      <c r="T8" s="32">
        <v>4</v>
      </c>
      <c r="U8" s="32" t="s">
        <v>9</v>
      </c>
      <c r="V8" s="32">
        <v>0</v>
      </c>
      <c r="W8" s="32">
        <v>1</v>
      </c>
      <c r="X8" s="32" t="s">
        <v>9</v>
      </c>
      <c r="Y8" s="32">
        <v>3</v>
      </c>
      <c r="Z8" s="32">
        <v>0</v>
      </c>
      <c r="AA8" s="32" t="s">
        <v>9</v>
      </c>
      <c r="AB8" s="32">
        <v>1</v>
      </c>
      <c r="AC8" s="32">
        <v>0</v>
      </c>
      <c r="AD8" s="32" t="s">
        <v>9</v>
      </c>
      <c r="AE8" s="32">
        <v>3</v>
      </c>
      <c r="AF8" s="34"/>
      <c r="AG8" s="34"/>
      <c r="AH8" s="34"/>
      <c r="AI8" s="8">
        <v>2</v>
      </c>
      <c r="AJ8" s="32" t="s">
        <v>9</v>
      </c>
      <c r="AK8" s="8">
        <v>1</v>
      </c>
      <c r="AL8" s="8">
        <v>2</v>
      </c>
      <c r="AM8" s="32" t="s">
        <v>9</v>
      </c>
      <c r="AN8" s="8">
        <v>1</v>
      </c>
      <c r="AO8" s="35">
        <f t="shared" si="1"/>
        <v>12</v>
      </c>
      <c r="AP8" s="36" t="s">
        <v>9</v>
      </c>
      <c r="AQ8" s="35">
        <f t="shared" si="2"/>
        <v>12</v>
      </c>
      <c r="AS8" s="3" t="s">
        <v>493</v>
      </c>
      <c r="AT8" s="8">
        <v>4</v>
      </c>
      <c r="AU8" s="36" t="s">
        <v>9</v>
      </c>
      <c r="AV8" s="8">
        <v>1</v>
      </c>
      <c r="AX8" s="3" t="s">
        <v>479</v>
      </c>
      <c r="AY8" s="8">
        <v>4</v>
      </c>
      <c r="AZ8" s="36" t="s">
        <v>9</v>
      </c>
      <c r="BA8" s="8">
        <v>1</v>
      </c>
    </row>
    <row r="9" spans="1:53" x14ac:dyDescent="0.2">
      <c r="A9" s="30">
        <v>8</v>
      </c>
      <c r="B9" s="1" t="s">
        <v>22</v>
      </c>
      <c r="C9" s="1">
        <v>16</v>
      </c>
      <c r="D9" s="1">
        <v>4</v>
      </c>
      <c r="E9" s="1">
        <v>3</v>
      </c>
      <c r="F9" s="1">
        <v>9</v>
      </c>
      <c r="G9" s="1">
        <v>37</v>
      </c>
      <c r="H9" s="30" t="s">
        <v>9</v>
      </c>
      <c r="I9" s="1">
        <v>37</v>
      </c>
      <c r="J9" s="1">
        <f t="shared" si="0"/>
        <v>11</v>
      </c>
      <c r="L9" s="30">
        <v>8</v>
      </c>
      <c r="M9" s="5" t="s">
        <v>22</v>
      </c>
      <c r="N9" s="32">
        <v>1</v>
      </c>
      <c r="O9" s="32" t="s">
        <v>9</v>
      </c>
      <c r="P9" s="32">
        <v>2</v>
      </c>
      <c r="Q9" s="32">
        <v>9</v>
      </c>
      <c r="R9" s="32" t="s">
        <v>9</v>
      </c>
      <c r="S9" s="32">
        <v>1</v>
      </c>
      <c r="T9" s="32">
        <v>5</v>
      </c>
      <c r="U9" s="32" t="s">
        <v>9</v>
      </c>
      <c r="V9" s="32">
        <v>0</v>
      </c>
      <c r="W9" s="32">
        <v>1</v>
      </c>
      <c r="X9" s="32" t="s">
        <v>9</v>
      </c>
      <c r="Y9" s="32">
        <v>2</v>
      </c>
      <c r="Z9" s="32">
        <v>2</v>
      </c>
      <c r="AA9" s="32" t="s">
        <v>9</v>
      </c>
      <c r="AB9" s="32">
        <v>2</v>
      </c>
      <c r="AC9" s="32">
        <v>0</v>
      </c>
      <c r="AD9" s="32" t="s">
        <v>9</v>
      </c>
      <c r="AE9" s="32">
        <v>3</v>
      </c>
      <c r="AF9" s="32">
        <v>0</v>
      </c>
      <c r="AG9" s="32" t="s">
        <v>9</v>
      </c>
      <c r="AH9" s="32">
        <v>1</v>
      </c>
      <c r="AI9" s="34"/>
      <c r="AJ9" s="34"/>
      <c r="AK9" s="34"/>
      <c r="AL9" s="8">
        <v>4</v>
      </c>
      <c r="AM9" s="32" t="s">
        <v>9</v>
      </c>
      <c r="AN9" s="8">
        <v>2</v>
      </c>
      <c r="AO9" s="35">
        <f t="shared" si="1"/>
        <v>22</v>
      </c>
      <c r="AP9" s="36" t="s">
        <v>9</v>
      </c>
      <c r="AQ9" s="35">
        <f t="shared" si="2"/>
        <v>13</v>
      </c>
      <c r="AS9" s="3" t="s">
        <v>726</v>
      </c>
      <c r="AT9" s="8">
        <v>3</v>
      </c>
      <c r="AU9" s="36" t="s">
        <v>9</v>
      </c>
      <c r="AV9" s="8">
        <v>2</v>
      </c>
      <c r="AX9" s="3" t="s">
        <v>757</v>
      </c>
      <c r="AY9" s="8">
        <v>6</v>
      </c>
      <c r="AZ9" s="36" t="s">
        <v>9</v>
      </c>
      <c r="BA9" s="8">
        <v>0</v>
      </c>
    </row>
    <row r="10" spans="1:53" x14ac:dyDescent="0.2">
      <c r="A10" s="30">
        <v>9</v>
      </c>
      <c r="B10" s="1" t="s">
        <v>25</v>
      </c>
      <c r="C10" s="1">
        <v>16</v>
      </c>
      <c r="D10" s="1">
        <v>2</v>
      </c>
      <c r="E10" s="1">
        <v>2</v>
      </c>
      <c r="F10" s="1">
        <v>12</v>
      </c>
      <c r="G10" s="1">
        <v>21</v>
      </c>
      <c r="H10" s="30" t="s">
        <v>9</v>
      </c>
      <c r="I10" s="1">
        <v>43</v>
      </c>
      <c r="J10" s="1">
        <f t="shared" si="0"/>
        <v>6</v>
      </c>
      <c r="K10" s="3" t="s">
        <v>44</v>
      </c>
      <c r="L10" s="30">
        <v>9</v>
      </c>
      <c r="M10" s="5" t="s">
        <v>25</v>
      </c>
      <c r="N10" s="32">
        <v>0</v>
      </c>
      <c r="O10" s="32" t="s">
        <v>9</v>
      </c>
      <c r="P10" s="32">
        <v>2</v>
      </c>
      <c r="Q10" s="32">
        <v>0</v>
      </c>
      <c r="R10" s="32" t="s">
        <v>9</v>
      </c>
      <c r="S10" s="32">
        <v>5</v>
      </c>
      <c r="T10" s="32">
        <v>1</v>
      </c>
      <c r="U10" s="32" t="s">
        <v>9</v>
      </c>
      <c r="V10" s="32">
        <v>2</v>
      </c>
      <c r="W10" s="32">
        <v>1</v>
      </c>
      <c r="X10" s="32" t="s">
        <v>9</v>
      </c>
      <c r="Y10" s="32">
        <v>1</v>
      </c>
      <c r="Z10" s="32">
        <v>1</v>
      </c>
      <c r="AA10" s="32" t="s">
        <v>9</v>
      </c>
      <c r="AB10" s="32">
        <v>3</v>
      </c>
      <c r="AC10" s="32">
        <v>2</v>
      </c>
      <c r="AD10" s="32" t="s">
        <v>9</v>
      </c>
      <c r="AE10" s="32">
        <v>1</v>
      </c>
      <c r="AF10" s="32">
        <v>6</v>
      </c>
      <c r="AG10" s="32" t="s">
        <v>9</v>
      </c>
      <c r="AH10" s="32">
        <v>0</v>
      </c>
      <c r="AI10" s="8">
        <v>0</v>
      </c>
      <c r="AJ10" s="32" t="s">
        <v>9</v>
      </c>
      <c r="AK10" s="8">
        <v>6</v>
      </c>
      <c r="AL10" s="34"/>
      <c r="AM10" s="34"/>
      <c r="AN10" s="34"/>
      <c r="AO10" s="35">
        <f t="shared" si="1"/>
        <v>11</v>
      </c>
      <c r="AP10" s="36" t="s">
        <v>9</v>
      </c>
      <c r="AQ10" s="35">
        <f t="shared" si="2"/>
        <v>20</v>
      </c>
      <c r="AS10" s="3" t="s">
        <v>5530</v>
      </c>
      <c r="AT10" s="8">
        <v>0</v>
      </c>
      <c r="AU10" s="36" t="s">
        <v>9</v>
      </c>
      <c r="AV10" s="8">
        <v>5</v>
      </c>
      <c r="AX10" s="3" t="s">
        <v>758</v>
      </c>
      <c r="AY10" s="8">
        <v>6</v>
      </c>
      <c r="AZ10" s="36" t="s">
        <v>9</v>
      </c>
      <c r="BA10" s="8">
        <v>1</v>
      </c>
    </row>
    <row r="11" spans="1:53" x14ac:dyDescent="0.2">
      <c r="B11" s="68"/>
      <c r="C11" s="1">
        <f>SUM(C2:C10)</f>
        <v>144</v>
      </c>
      <c r="D11" s="1">
        <f>SUM(D2:D10)</f>
        <v>59</v>
      </c>
      <c r="E11" s="1">
        <f>SUM(E2:E10)</f>
        <v>26</v>
      </c>
      <c r="F11" s="1">
        <f>SUM(F2:F10)</f>
        <v>59</v>
      </c>
      <c r="G11" s="1">
        <f>SUM(G2:G10)</f>
        <v>307</v>
      </c>
      <c r="H11" s="9" t="s">
        <v>9</v>
      </c>
      <c r="I11" s="1">
        <f>SUM(I2:I10)</f>
        <v>307</v>
      </c>
      <c r="J11" s="1">
        <f>SUM(J2:J10)</f>
        <v>144</v>
      </c>
      <c r="N11" s="31">
        <f>SUM(N2:N10)</f>
        <v>21</v>
      </c>
      <c r="O11" s="31" t="s">
        <v>9</v>
      </c>
      <c r="P11" s="31">
        <f>SUM(P2:P10)</f>
        <v>19</v>
      </c>
      <c r="Q11" s="31">
        <f>SUM(Q2:Q10)</f>
        <v>17</v>
      </c>
      <c r="R11" s="31" t="s">
        <v>9</v>
      </c>
      <c r="S11" s="31">
        <f>SUM(S2:S10)</f>
        <v>15</v>
      </c>
      <c r="T11" s="31">
        <f>SUM(T2:T10)</f>
        <v>19</v>
      </c>
      <c r="U11" s="31" t="s">
        <v>9</v>
      </c>
      <c r="V11" s="31">
        <f>SUM(V2:V10)</f>
        <v>13</v>
      </c>
      <c r="W11" s="31">
        <f>SUM(W2:W10)</f>
        <v>18</v>
      </c>
      <c r="X11" s="31" t="s">
        <v>9</v>
      </c>
      <c r="Y11" s="31">
        <f>SUM(Y2:Y10)</f>
        <v>11</v>
      </c>
      <c r="Z11" s="31">
        <f>SUM(Z2:Z10)</f>
        <v>22</v>
      </c>
      <c r="AA11" s="31" t="s">
        <v>9</v>
      </c>
      <c r="AB11" s="31">
        <f>SUM(AB2:AB10)</f>
        <v>10</v>
      </c>
      <c r="AC11" s="31">
        <f>SUM(AC2:AC10)</f>
        <v>14</v>
      </c>
      <c r="AD11" s="31" t="s">
        <v>9</v>
      </c>
      <c r="AE11" s="31">
        <f>SUM(AE2:AE10)</f>
        <v>13</v>
      </c>
      <c r="AF11" s="31">
        <f>SUM(AF2:AF10)</f>
        <v>29</v>
      </c>
      <c r="AG11" s="31" t="s">
        <v>9</v>
      </c>
      <c r="AH11" s="31">
        <f>SUM(AH2:AH10)</f>
        <v>14</v>
      </c>
      <c r="AI11" s="31">
        <f>SUM(AI2:AI10)</f>
        <v>24</v>
      </c>
      <c r="AJ11" s="31" t="s">
        <v>9</v>
      </c>
      <c r="AK11" s="31">
        <f>SUM(AK2:AK10)</f>
        <v>15</v>
      </c>
      <c r="AL11" s="31">
        <f>SUM(AL2:AL10)</f>
        <v>23</v>
      </c>
      <c r="AM11" s="32" t="s">
        <v>9</v>
      </c>
      <c r="AN11" s="31">
        <f>SUM(AN2:AN10)</f>
        <v>10</v>
      </c>
      <c r="AO11" s="35">
        <f t="shared" si="1"/>
        <v>187</v>
      </c>
      <c r="AP11" s="36" t="s">
        <v>9</v>
      </c>
      <c r="AQ11" s="35">
        <f t="shared" si="2"/>
        <v>120</v>
      </c>
      <c r="AS11" s="3" t="s">
        <v>693</v>
      </c>
      <c r="AT11" s="8">
        <v>1</v>
      </c>
      <c r="AU11" s="36" t="s">
        <v>9</v>
      </c>
      <c r="AV11" s="8">
        <v>2</v>
      </c>
      <c r="AX11" s="3" t="s">
        <v>803</v>
      </c>
      <c r="AY11" s="8">
        <v>2</v>
      </c>
      <c r="AZ11" s="36" t="s">
        <v>9</v>
      </c>
      <c r="BA11" s="8">
        <v>6</v>
      </c>
    </row>
    <row r="12" spans="1:53" x14ac:dyDescent="0.2"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S12" s="39" t="s">
        <v>727</v>
      </c>
      <c r="AX12" s="39" t="s">
        <v>718</v>
      </c>
      <c r="AZ12" s="36"/>
    </row>
    <row r="13" spans="1:53" x14ac:dyDescent="0.2">
      <c r="A13" s="150"/>
      <c r="B13" s="39" t="s">
        <v>5658</v>
      </c>
      <c r="C13" s="147"/>
      <c r="D13" s="147"/>
      <c r="E13" s="147"/>
      <c r="F13" s="147"/>
      <c r="G13" s="147"/>
      <c r="H13" s="155"/>
      <c r="I13" s="147"/>
      <c r="J13" s="147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S13" s="3" t="s">
        <v>476</v>
      </c>
      <c r="AT13" s="8">
        <v>4</v>
      </c>
      <c r="AU13" s="36" t="s">
        <v>9</v>
      </c>
      <c r="AV13" s="8">
        <v>0</v>
      </c>
      <c r="AX13" s="3" t="s">
        <v>720</v>
      </c>
      <c r="AY13" s="8">
        <v>1</v>
      </c>
      <c r="AZ13" s="36" t="s">
        <v>9</v>
      </c>
      <c r="BA13" s="8">
        <v>3</v>
      </c>
    </row>
    <row r="14" spans="1:53" x14ac:dyDescent="0.2">
      <c r="A14" s="149">
        <v>1</v>
      </c>
      <c r="B14" s="7" t="s">
        <v>11</v>
      </c>
      <c r="C14" s="151">
        <v>16</v>
      </c>
      <c r="D14" s="151">
        <v>12</v>
      </c>
      <c r="E14" s="151">
        <v>1</v>
      </c>
      <c r="F14" s="151">
        <v>3</v>
      </c>
      <c r="G14" s="151">
        <v>44</v>
      </c>
      <c r="H14" s="150" t="s">
        <v>9</v>
      </c>
      <c r="I14" s="151">
        <v>27</v>
      </c>
      <c r="J14" s="151">
        <f t="shared" ref="J14:J22" si="5">SUM(2*D14+E14)</f>
        <v>25</v>
      </c>
      <c r="L14" s="30"/>
      <c r="M14" s="5"/>
      <c r="AO14" s="35"/>
      <c r="AP14" s="36"/>
      <c r="AQ14" s="35"/>
      <c r="AS14" s="3" t="s">
        <v>730</v>
      </c>
      <c r="AT14" s="8">
        <v>4</v>
      </c>
      <c r="AU14" s="36" t="s">
        <v>9</v>
      </c>
      <c r="AV14" s="8">
        <v>1</v>
      </c>
      <c r="AX14" s="3" t="s">
        <v>686</v>
      </c>
      <c r="AY14" s="8">
        <v>3</v>
      </c>
      <c r="AZ14" s="36" t="s">
        <v>9</v>
      </c>
      <c r="BA14" s="8">
        <v>2</v>
      </c>
    </row>
    <row r="15" spans="1:53" x14ac:dyDescent="0.2">
      <c r="A15" s="149">
        <v>2</v>
      </c>
      <c r="B15" s="149" t="s">
        <v>24</v>
      </c>
      <c r="C15" s="149">
        <v>16</v>
      </c>
      <c r="D15" s="149">
        <v>9</v>
      </c>
      <c r="E15" s="149">
        <v>3</v>
      </c>
      <c r="F15" s="149">
        <v>4</v>
      </c>
      <c r="G15" s="149">
        <v>44</v>
      </c>
      <c r="H15" s="150" t="s">
        <v>9</v>
      </c>
      <c r="I15" s="149">
        <v>29</v>
      </c>
      <c r="J15" s="151">
        <f t="shared" si="5"/>
        <v>21</v>
      </c>
      <c r="L15" s="30"/>
      <c r="M15" s="5"/>
      <c r="AO15" s="35"/>
      <c r="AP15" s="36"/>
      <c r="AQ15" s="35"/>
      <c r="AS15" s="3" t="s">
        <v>786</v>
      </c>
      <c r="AT15" s="8">
        <v>1</v>
      </c>
      <c r="AU15" s="36" t="s">
        <v>9</v>
      </c>
      <c r="AV15" s="8">
        <v>1</v>
      </c>
      <c r="AX15" s="3" t="s">
        <v>721</v>
      </c>
      <c r="AY15" s="8">
        <v>3</v>
      </c>
      <c r="AZ15" s="36" t="s">
        <v>9</v>
      </c>
      <c r="BA15" s="8">
        <v>3</v>
      </c>
    </row>
    <row r="16" spans="1:53" x14ac:dyDescent="0.2">
      <c r="A16" s="149">
        <v>3</v>
      </c>
      <c r="B16" s="59" t="s">
        <v>15</v>
      </c>
      <c r="C16" s="149">
        <v>16</v>
      </c>
      <c r="D16" s="59">
        <v>9</v>
      </c>
      <c r="E16" s="149">
        <v>1</v>
      </c>
      <c r="F16" s="59">
        <v>6</v>
      </c>
      <c r="G16" s="59">
        <v>39</v>
      </c>
      <c r="H16" s="152" t="s">
        <v>9</v>
      </c>
      <c r="I16" s="59">
        <v>41</v>
      </c>
      <c r="J16" s="151">
        <f t="shared" si="5"/>
        <v>19</v>
      </c>
      <c r="L16" s="30"/>
      <c r="M16" s="5"/>
      <c r="AO16" s="35"/>
      <c r="AP16" s="36"/>
      <c r="AQ16" s="35"/>
      <c r="AS16" s="3" t="s">
        <v>587</v>
      </c>
      <c r="AT16" s="8">
        <v>0</v>
      </c>
      <c r="AU16" s="36" t="s">
        <v>9</v>
      </c>
      <c r="AV16" s="8">
        <v>1</v>
      </c>
      <c r="AX16" s="3" t="s">
        <v>505</v>
      </c>
      <c r="AY16" s="8">
        <v>2</v>
      </c>
      <c r="AZ16" s="36" t="s">
        <v>9</v>
      </c>
      <c r="BA16" s="8">
        <v>1</v>
      </c>
    </row>
    <row r="17" spans="1:53" x14ac:dyDescent="0.2">
      <c r="A17" s="149">
        <v>4</v>
      </c>
      <c r="B17" s="149" t="s">
        <v>13</v>
      </c>
      <c r="C17" s="149">
        <v>16</v>
      </c>
      <c r="D17" s="149">
        <v>5</v>
      </c>
      <c r="E17" s="149">
        <v>7</v>
      </c>
      <c r="F17" s="149">
        <v>4</v>
      </c>
      <c r="G17" s="149">
        <v>30</v>
      </c>
      <c r="H17" s="152" t="s">
        <v>9</v>
      </c>
      <c r="I17" s="149">
        <v>26</v>
      </c>
      <c r="J17" s="151">
        <f t="shared" si="5"/>
        <v>17</v>
      </c>
      <c r="L17" s="30"/>
      <c r="M17" s="5"/>
      <c r="AO17" s="35"/>
      <c r="AP17" s="36"/>
      <c r="AQ17" s="35"/>
      <c r="AS17" s="39" t="s">
        <v>731</v>
      </c>
      <c r="AU17" s="36"/>
      <c r="AX17" s="39" t="s">
        <v>724</v>
      </c>
      <c r="AZ17" s="36"/>
    </row>
    <row r="18" spans="1:53" x14ac:dyDescent="0.2">
      <c r="A18" s="149">
        <v>5</v>
      </c>
      <c r="B18" s="59" t="s">
        <v>18</v>
      </c>
      <c r="C18" s="149">
        <v>16</v>
      </c>
      <c r="D18" s="59">
        <v>5</v>
      </c>
      <c r="E18" s="149">
        <v>6</v>
      </c>
      <c r="F18" s="59">
        <v>5</v>
      </c>
      <c r="G18" s="59">
        <v>33</v>
      </c>
      <c r="H18" s="152" t="s">
        <v>9</v>
      </c>
      <c r="I18" s="59">
        <v>35</v>
      </c>
      <c r="J18" s="151">
        <f t="shared" si="5"/>
        <v>16</v>
      </c>
      <c r="L18" s="30"/>
      <c r="M18" s="5"/>
      <c r="AO18" s="35"/>
      <c r="AP18" s="36"/>
      <c r="AQ18" s="35"/>
      <c r="AS18" s="3" t="s">
        <v>684</v>
      </c>
      <c r="AT18" s="8">
        <v>2</v>
      </c>
      <c r="AU18" s="36" t="s">
        <v>9</v>
      </c>
      <c r="AV18" s="8">
        <v>2</v>
      </c>
      <c r="AX18" s="3" t="s">
        <v>725</v>
      </c>
      <c r="AY18" s="8">
        <v>4</v>
      </c>
      <c r="AZ18" s="36" t="s">
        <v>9</v>
      </c>
      <c r="BA18" s="8">
        <v>2</v>
      </c>
    </row>
    <row r="19" spans="1:53" x14ac:dyDescent="0.2">
      <c r="A19" s="149">
        <v>6</v>
      </c>
      <c r="B19" s="153" t="s">
        <v>1</v>
      </c>
      <c r="C19" s="151">
        <v>16</v>
      </c>
      <c r="D19" s="151">
        <v>7</v>
      </c>
      <c r="E19" s="151">
        <v>2</v>
      </c>
      <c r="F19" s="151">
        <v>7</v>
      </c>
      <c r="G19" s="151">
        <v>35</v>
      </c>
      <c r="H19" s="150" t="s">
        <v>9</v>
      </c>
      <c r="I19" s="151">
        <v>28</v>
      </c>
      <c r="J19" s="67">
        <v>15</v>
      </c>
      <c r="L19" s="30"/>
      <c r="M19" s="5"/>
      <c r="AO19" s="35"/>
      <c r="AP19" s="36"/>
      <c r="AQ19" s="35"/>
      <c r="AS19" s="3" t="s">
        <v>734</v>
      </c>
      <c r="AT19" s="8">
        <v>0</v>
      </c>
      <c r="AU19" s="36" t="s">
        <v>9</v>
      </c>
      <c r="AV19" s="8">
        <v>6</v>
      </c>
      <c r="AX19" s="3" t="s">
        <v>470</v>
      </c>
      <c r="AY19" s="8">
        <v>2</v>
      </c>
      <c r="AZ19" s="36" t="s">
        <v>9</v>
      </c>
      <c r="BA19" s="8">
        <v>0</v>
      </c>
    </row>
    <row r="20" spans="1:53" x14ac:dyDescent="0.2">
      <c r="A20" s="149">
        <v>7</v>
      </c>
      <c r="B20" s="149" t="s">
        <v>45</v>
      </c>
      <c r="C20" s="149">
        <v>16</v>
      </c>
      <c r="D20" s="149">
        <v>6</v>
      </c>
      <c r="E20" s="149">
        <v>1</v>
      </c>
      <c r="F20" s="149">
        <v>9</v>
      </c>
      <c r="G20" s="149">
        <v>26</v>
      </c>
      <c r="H20" s="150" t="s">
        <v>9</v>
      </c>
      <c r="I20" s="149">
        <v>41</v>
      </c>
      <c r="J20" s="151">
        <f t="shared" si="5"/>
        <v>13</v>
      </c>
      <c r="L20" s="30"/>
      <c r="M20" s="5"/>
      <c r="AO20" s="35"/>
      <c r="AP20" s="36"/>
      <c r="AQ20" s="35"/>
      <c r="AS20" s="3" t="s">
        <v>535</v>
      </c>
      <c r="AT20" s="8">
        <v>5</v>
      </c>
      <c r="AU20" s="36" t="s">
        <v>9</v>
      </c>
      <c r="AV20" s="8">
        <v>2</v>
      </c>
      <c r="AX20" s="3" t="s">
        <v>528</v>
      </c>
      <c r="AY20" s="8">
        <v>4</v>
      </c>
      <c r="AZ20" s="36" t="s">
        <v>9</v>
      </c>
      <c r="BA20" s="8">
        <v>0</v>
      </c>
    </row>
    <row r="21" spans="1:53" x14ac:dyDescent="0.2">
      <c r="A21" s="149">
        <v>8</v>
      </c>
      <c r="B21" s="149" t="s">
        <v>677</v>
      </c>
      <c r="C21" s="149">
        <v>16</v>
      </c>
      <c r="D21" s="149">
        <v>4</v>
      </c>
      <c r="E21" s="149">
        <v>3</v>
      </c>
      <c r="F21" s="149">
        <v>9</v>
      </c>
      <c r="G21" s="59">
        <v>36</v>
      </c>
      <c r="H21" s="150" t="s">
        <v>9</v>
      </c>
      <c r="I21" s="149">
        <v>37</v>
      </c>
      <c r="J21" s="151">
        <f t="shared" si="5"/>
        <v>11</v>
      </c>
      <c r="L21" s="30"/>
      <c r="M21" s="5"/>
      <c r="AO21" s="35"/>
      <c r="AP21" s="36"/>
      <c r="AQ21" s="35"/>
      <c r="AS21" s="3" t="s">
        <v>571</v>
      </c>
      <c r="AT21" s="8">
        <v>2</v>
      </c>
      <c r="AU21" s="36" t="s">
        <v>9</v>
      </c>
      <c r="AV21" s="8">
        <v>4</v>
      </c>
      <c r="AX21" s="3" t="s">
        <v>700</v>
      </c>
      <c r="AY21" s="8">
        <v>3</v>
      </c>
      <c r="AZ21" s="36" t="s">
        <v>9</v>
      </c>
      <c r="BA21" s="8">
        <v>2</v>
      </c>
    </row>
    <row r="22" spans="1:53" x14ac:dyDescent="0.2">
      <c r="A22" s="149">
        <v>9</v>
      </c>
      <c r="B22" s="151" t="s">
        <v>25</v>
      </c>
      <c r="C22" s="151">
        <v>16</v>
      </c>
      <c r="D22" s="151">
        <v>2</v>
      </c>
      <c r="E22" s="151">
        <v>2</v>
      </c>
      <c r="F22" s="151">
        <v>12</v>
      </c>
      <c r="G22" s="151">
        <v>21</v>
      </c>
      <c r="H22" s="150" t="s">
        <v>9</v>
      </c>
      <c r="I22" s="151">
        <v>43</v>
      </c>
      <c r="J22" s="151">
        <f t="shared" si="5"/>
        <v>6</v>
      </c>
      <c r="L22" s="30"/>
      <c r="M22" s="5"/>
      <c r="AO22" s="35"/>
      <c r="AP22" s="36"/>
      <c r="AQ22" s="35"/>
      <c r="AS22" s="39" t="s">
        <v>736</v>
      </c>
      <c r="AX22" s="39" t="s">
        <v>728</v>
      </c>
      <c r="AZ22" s="36"/>
    </row>
    <row r="23" spans="1:53" x14ac:dyDescent="0.2">
      <c r="A23" s="150"/>
      <c r="B23" s="147"/>
      <c r="C23" s="151">
        <f>SUM(C14:C22)</f>
        <v>144</v>
      </c>
      <c r="D23" s="151">
        <f>SUM(D14:D22)</f>
        <v>59</v>
      </c>
      <c r="E23" s="151">
        <f>SUM(E14:E22)</f>
        <v>26</v>
      </c>
      <c r="F23" s="151">
        <f>SUM(F14:F22)</f>
        <v>59</v>
      </c>
      <c r="G23" s="151">
        <f>SUM(G14:G22)</f>
        <v>308</v>
      </c>
      <c r="H23" s="152" t="s">
        <v>9</v>
      </c>
      <c r="I23" s="151">
        <f>SUM(I14:I22)</f>
        <v>307</v>
      </c>
      <c r="J23" s="151">
        <f>SUM(J14:J22)</f>
        <v>143</v>
      </c>
      <c r="AO23" s="35"/>
      <c r="AP23" s="36"/>
      <c r="AQ23" s="35"/>
      <c r="AS23" s="3" t="s">
        <v>797</v>
      </c>
      <c r="AT23" s="8">
        <v>1</v>
      </c>
      <c r="AU23" s="36" t="s">
        <v>9</v>
      </c>
      <c r="AV23" s="8">
        <v>0</v>
      </c>
      <c r="AX23" s="3" t="s">
        <v>729</v>
      </c>
      <c r="AY23" s="8">
        <v>2</v>
      </c>
      <c r="AZ23" s="36" t="s">
        <v>9</v>
      </c>
      <c r="BA23" s="8">
        <v>0</v>
      </c>
    </row>
    <row r="24" spans="1:53" x14ac:dyDescent="0.2">
      <c r="A24" s="147"/>
      <c r="B24" s="147"/>
      <c r="C24" s="147"/>
      <c r="D24" s="147"/>
      <c r="E24" s="147"/>
      <c r="F24" s="147"/>
      <c r="G24" s="147"/>
      <c r="H24" s="155"/>
      <c r="I24" s="147"/>
      <c r="J24" s="147"/>
      <c r="AS24" s="3" t="s">
        <v>417</v>
      </c>
      <c r="AT24" s="8">
        <v>5</v>
      </c>
      <c r="AU24" s="36" t="s">
        <v>9</v>
      </c>
      <c r="AV24" s="8">
        <v>0</v>
      </c>
      <c r="AX24" s="3" t="s">
        <v>716</v>
      </c>
      <c r="AY24" s="8">
        <v>1</v>
      </c>
      <c r="AZ24" s="36" t="s">
        <v>9</v>
      </c>
      <c r="BA24" s="8">
        <v>1</v>
      </c>
    </row>
    <row r="25" spans="1:53" x14ac:dyDescent="0.2">
      <c r="A25" s="150"/>
      <c r="B25" s="39" t="s">
        <v>5670</v>
      </c>
      <c r="C25" s="147"/>
      <c r="D25" s="147"/>
      <c r="E25" s="147"/>
      <c r="F25" s="147"/>
      <c r="G25" s="147"/>
      <c r="H25" s="155"/>
      <c r="I25" s="147"/>
      <c r="J25" s="147"/>
      <c r="AS25" s="3" t="s">
        <v>551</v>
      </c>
      <c r="AT25" s="8">
        <v>1</v>
      </c>
      <c r="AU25" s="36" t="s">
        <v>9</v>
      </c>
      <c r="AV25" s="8">
        <v>3</v>
      </c>
      <c r="AX25" s="3" t="s">
        <v>527</v>
      </c>
      <c r="AY25" s="8">
        <v>3</v>
      </c>
      <c r="AZ25" s="36" t="s">
        <v>9</v>
      </c>
      <c r="BA25" s="8">
        <v>2</v>
      </c>
    </row>
    <row r="26" spans="1:53" x14ac:dyDescent="0.2">
      <c r="A26" s="149">
        <v>1</v>
      </c>
      <c r="B26" s="59" t="s">
        <v>11</v>
      </c>
      <c r="C26" s="149">
        <v>16</v>
      </c>
      <c r="D26" s="149">
        <v>12</v>
      </c>
      <c r="E26" s="149">
        <v>1</v>
      </c>
      <c r="F26" s="149">
        <v>3</v>
      </c>
      <c r="G26" s="59">
        <v>55</v>
      </c>
      <c r="H26" s="150" t="s">
        <v>9</v>
      </c>
      <c r="I26" s="149">
        <v>27</v>
      </c>
      <c r="J26" s="151">
        <v>25</v>
      </c>
      <c r="AS26" s="3" t="s">
        <v>740</v>
      </c>
      <c r="AT26" s="8">
        <v>1</v>
      </c>
      <c r="AU26" s="36" t="s">
        <v>9</v>
      </c>
      <c r="AV26" s="8">
        <v>0</v>
      </c>
      <c r="AX26" s="3" t="s">
        <v>656</v>
      </c>
      <c r="AY26" s="8">
        <v>1</v>
      </c>
      <c r="AZ26" s="36" t="s">
        <v>9</v>
      </c>
      <c r="BA26" s="8">
        <v>1</v>
      </c>
    </row>
    <row r="27" spans="1:53" x14ac:dyDescent="0.2">
      <c r="A27" s="149">
        <v>2</v>
      </c>
      <c r="B27" s="149" t="s">
        <v>24</v>
      </c>
      <c r="C27" s="149">
        <v>16</v>
      </c>
      <c r="D27" s="149">
        <v>9</v>
      </c>
      <c r="E27" s="149">
        <v>3</v>
      </c>
      <c r="F27" s="149">
        <v>4</v>
      </c>
      <c r="G27" s="149">
        <v>44</v>
      </c>
      <c r="H27" s="150" t="s">
        <v>9</v>
      </c>
      <c r="I27" s="149">
        <v>29</v>
      </c>
      <c r="J27" s="151">
        <v>21</v>
      </c>
      <c r="AS27" s="39" t="s">
        <v>741</v>
      </c>
      <c r="AU27" s="36"/>
      <c r="AX27" s="39" t="s">
        <v>732</v>
      </c>
      <c r="AZ27" s="36"/>
    </row>
    <row r="28" spans="1:53" x14ac:dyDescent="0.2">
      <c r="A28" s="149">
        <v>3</v>
      </c>
      <c r="B28" s="149" t="s">
        <v>15</v>
      </c>
      <c r="C28" s="149">
        <v>16</v>
      </c>
      <c r="D28" s="149">
        <v>10</v>
      </c>
      <c r="E28" s="149">
        <v>1</v>
      </c>
      <c r="F28" s="149">
        <v>5</v>
      </c>
      <c r="G28" s="149">
        <v>45</v>
      </c>
      <c r="H28" s="152" t="s">
        <v>9</v>
      </c>
      <c r="I28" s="149">
        <v>35</v>
      </c>
      <c r="J28" s="151">
        <v>21</v>
      </c>
      <c r="AS28" s="3" t="s">
        <v>486</v>
      </c>
      <c r="AT28" s="8">
        <v>1</v>
      </c>
      <c r="AU28" s="36" t="s">
        <v>9</v>
      </c>
      <c r="AV28" s="8">
        <v>4</v>
      </c>
      <c r="AX28" s="3" t="s">
        <v>733</v>
      </c>
      <c r="AY28" s="8">
        <v>1</v>
      </c>
      <c r="AZ28" s="36" t="s">
        <v>9</v>
      </c>
      <c r="BA28" s="8">
        <v>1</v>
      </c>
    </row>
    <row r="29" spans="1:53" x14ac:dyDescent="0.2">
      <c r="A29" s="149">
        <v>4</v>
      </c>
      <c r="B29" s="149" t="s">
        <v>13</v>
      </c>
      <c r="C29" s="149">
        <v>16</v>
      </c>
      <c r="D29" s="149">
        <v>5</v>
      </c>
      <c r="E29" s="149">
        <v>7</v>
      </c>
      <c r="F29" s="149">
        <v>4</v>
      </c>
      <c r="G29" s="149">
        <v>30</v>
      </c>
      <c r="H29" s="152" t="s">
        <v>9</v>
      </c>
      <c r="I29" s="149">
        <v>26</v>
      </c>
      <c r="J29" s="151">
        <v>17</v>
      </c>
      <c r="AS29" s="3" t="s">
        <v>514</v>
      </c>
      <c r="AT29" s="8">
        <v>3</v>
      </c>
      <c r="AU29" s="36" t="s">
        <v>9</v>
      </c>
      <c r="AV29" s="8">
        <v>0</v>
      </c>
      <c r="AX29" s="3" t="s">
        <v>812</v>
      </c>
      <c r="AY29" s="8">
        <v>1</v>
      </c>
      <c r="AZ29" s="36" t="s">
        <v>9</v>
      </c>
      <c r="BA29" s="8">
        <v>0</v>
      </c>
    </row>
    <row r="30" spans="1:53" x14ac:dyDescent="0.2">
      <c r="A30" s="149">
        <v>5</v>
      </c>
      <c r="B30" s="153" t="s">
        <v>1</v>
      </c>
      <c r="C30" s="151">
        <v>16</v>
      </c>
      <c r="D30" s="151">
        <v>7</v>
      </c>
      <c r="E30" s="151">
        <v>2</v>
      </c>
      <c r="F30" s="151">
        <v>7</v>
      </c>
      <c r="G30" s="151">
        <v>35</v>
      </c>
      <c r="H30" s="150" t="s">
        <v>9</v>
      </c>
      <c r="I30" s="151">
        <v>28</v>
      </c>
      <c r="J30" s="151">
        <v>16</v>
      </c>
      <c r="AS30" s="3" t="s">
        <v>743</v>
      </c>
      <c r="AT30" s="8">
        <v>2</v>
      </c>
      <c r="AU30" s="36" t="s">
        <v>9</v>
      </c>
      <c r="AV30" s="8">
        <v>1</v>
      </c>
      <c r="AX30" s="3" t="s">
        <v>176</v>
      </c>
      <c r="AY30" s="8">
        <v>0</v>
      </c>
      <c r="AZ30" s="36" t="s">
        <v>9</v>
      </c>
      <c r="BA30" s="8">
        <v>3</v>
      </c>
    </row>
    <row r="31" spans="1:53" x14ac:dyDescent="0.2">
      <c r="A31" s="149">
        <v>6</v>
      </c>
      <c r="B31" s="164" t="s">
        <v>18</v>
      </c>
      <c r="C31" s="149">
        <v>16</v>
      </c>
      <c r="D31" s="149">
        <v>4</v>
      </c>
      <c r="E31" s="149">
        <v>6</v>
      </c>
      <c r="F31" s="149">
        <v>6</v>
      </c>
      <c r="G31" s="149">
        <v>25</v>
      </c>
      <c r="H31" s="152" t="s">
        <v>9</v>
      </c>
      <c r="I31" s="149">
        <v>41</v>
      </c>
      <c r="J31" s="151">
        <v>14</v>
      </c>
      <c r="AS31" s="3" t="s">
        <v>655</v>
      </c>
      <c r="AT31" s="8">
        <v>4</v>
      </c>
      <c r="AU31" s="36" t="s">
        <v>9</v>
      </c>
      <c r="AV31" s="8">
        <v>0</v>
      </c>
      <c r="AX31" s="3" t="s">
        <v>577</v>
      </c>
      <c r="AY31" s="8">
        <v>1</v>
      </c>
      <c r="AZ31" s="36" t="s">
        <v>9</v>
      </c>
      <c r="BA31" s="8">
        <v>1</v>
      </c>
    </row>
    <row r="32" spans="1:53" x14ac:dyDescent="0.2">
      <c r="A32" s="149">
        <v>7</v>
      </c>
      <c r="B32" s="149" t="s">
        <v>45</v>
      </c>
      <c r="C32" s="149">
        <v>16</v>
      </c>
      <c r="D32" s="149">
        <v>6</v>
      </c>
      <c r="E32" s="149">
        <v>1</v>
      </c>
      <c r="F32" s="149">
        <v>9</v>
      </c>
      <c r="G32" s="149">
        <v>26</v>
      </c>
      <c r="H32" s="150" t="s">
        <v>9</v>
      </c>
      <c r="I32" s="149">
        <v>41</v>
      </c>
      <c r="J32" s="151">
        <v>13</v>
      </c>
      <c r="AS32" s="39" t="s">
        <v>744</v>
      </c>
      <c r="AX32" s="39" t="s">
        <v>737</v>
      </c>
      <c r="AZ32" s="36"/>
    </row>
    <row r="33" spans="1:54" x14ac:dyDescent="0.2">
      <c r="A33" s="149">
        <v>8</v>
      </c>
      <c r="B33" s="149" t="s">
        <v>677</v>
      </c>
      <c r="C33" s="149">
        <v>16</v>
      </c>
      <c r="D33" s="149">
        <v>4</v>
      </c>
      <c r="E33" s="149">
        <v>3</v>
      </c>
      <c r="F33" s="149">
        <v>9</v>
      </c>
      <c r="G33" s="149">
        <v>37</v>
      </c>
      <c r="H33" s="150" t="s">
        <v>9</v>
      </c>
      <c r="I33" s="149">
        <v>37</v>
      </c>
      <c r="J33" s="151">
        <v>11</v>
      </c>
      <c r="AS33" s="3" t="s">
        <v>746</v>
      </c>
      <c r="AT33" s="8">
        <v>2</v>
      </c>
      <c r="AU33" s="36" t="s">
        <v>9</v>
      </c>
      <c r="AV33" s="8">
        <v>1</v>
      </c>
      <c r="AW33" s="69"/>
      <c r="AX33" s="3" t="s">
        <v>738</v>
      </c>
      <c r="AY33" s="8">
        <v>0</v>
      </c>
      <c r="AZ33" s="36" t="s">
        <v>9</v>
      </c>
      <c r="BA33" s="8">
        <v>1</v>
      </c>
    </row>
    <row r="34" spans="1:54" x14ac:dyDescent="0.2">
      <c r="A34" s="149">
        <v>9</v>
      </c>
      <c r="B34" s="59" t="s">
        <v>25</v>
      </c>
      <c r="C34" s="149">
        <v>16</v>
      </c>
      <c r="D34" s="149">
        <v>2</v>
      </c>
      <c r="E34" s="149">
        <v>2</v>
      </c>
      <c r="F34" s="149">
        <v>12</v>
      </c>
      <c r="G34" s="59">
        <v>17</v>
      </c>
      <c r="H34" s="150" t="s">
        <v>9</v>
      </c>
      <c r="I34" s="59">
        <v>50</v>
      </c>
      <c r="J34" s="151">
        <v>6</v>
      </c>
      <c r="AS34" s="3" t="s">
        <v>546</v>
      </c>
      <c r="AT34" s="8">
        <v>2</v>
      </c>
      <c r="AU34" s="36" t="s">
        <v>9</v>
      </c>
      <c r="AV34" s="8">
        <v>3</v>
      </c>
      <c r="AX34" s="3" t="s">
        <v>579</v>
      </c>
      <c r="AY34" s="8">
        <v>0</v>
      </c>
      <c r="AZ34" s="36" t="s">
        <v>9</v>
      </c>
      <c r="BA34" s="8">
        <v>0</v>
      </c>
    </row>
    <row r="35" spans="1:54" x14ac:dyDescent="0.2">
      <c r="A35" s="150"/>
      <c r="B35" s="147"/>
      <c r="C35" s="151">
        <v>144</v>
      </c>
      <c r="D35" s="151">
        <v>59</v>
      </c>
      <c r="E35" s="151">
        <v>26</v>
      </c>
      <c r="F35" s="151">
        <v>59</v>
      </c>
      <c r="G35" s="151">
        <v>314</v>
      </c>
      <c r="H35" s="152" t="s">
        <v>9</v>
      </c>
      <c r="I35" s="151">
        <v>314</v>
      </c>
      <c r="J35" s="151">
        <v>144</v>
      </c>
      <c r="AS35" s="3" t="s">
        <v>612</v>
      </c>
      <c r="AT35" s="8">
        <v>2</v>
      </c>
      <c r="AU35" s="36" t="s">
        <v>9</v>
      </c>
      <c r="AV35" s="8">
        <v>4</v>
      </c>
      <c r="AX35" s="3" t="s">
        <v>739</v>
      </c>
      <c r="AY35" s="8">
        <v>1</v>
      </c>
      <c r="AZ35" s="36" t="s">
        <v>9</v>
      </c>
      <c r="BA35" s="8">
        <v>2</v>
      </c>
    </row>
    <row r="36" spans="1:54" x14ac:dyDescent="0.2">
      <c r="AS36" s="3" t="s">
        <v>687</v>
      </c>
      <c r="AT36" s="8">
        <v>9</v>
      </c>
      <c r="AU36" s="36" t="s">
        <v>9</v>
      </c>
      <c r="AV36" s="8">
        <v>1</v>
      </c>
      <c r="AX36" s="3" t="s">
        <v>665</v>
      </c>
      <c r="AY36" s="8">
        <v>7</v>
      </c>
      <c r="AZ36" s="36" t="s">
        <v>9</v>
      </c>
      <c r="BA36" s="8">
        <v>2</v>
      </c>
    </row>
    <row r="37" spans="1:54" x14ac:dyDescent="0.2">
      <c r="AS37" s="39" t="s">
        <v>748</v>
      </c>
      <c r="AX37" s="39" t="s">
        <v>742</v>
      </c>
      <c r="AZ37" s="36"/>
    </row>
    <row r="38" spans="1:54" x14ac:dyDescent="0.2">
      <c r="AS38" s="3" t="s">
        <v>231</v>
      </c>
      <c r="AT38" s="69">
        <v>4</v>
      </c>
      <c r="AU38" s="69" t="s">
        <v>9</v>
      </c>
      <c r="AV38" s="8">
        <v>1</v>
      </c>
      <c r="AX38" s="3" t="s">
        <v>610</v>
      </c>
      <c r="AY38" s="69">
        <v>8</v>
      </c>
      <c r="AZ38" s="69" t="s">
        <v>9</v>
      </c>
      <c r="BA38" s="69">
        <v>2</v>
      </c>
    </row>
    <row r="39" spans="1:54" x14ac:dyDescent="0.2">
      <c r="AS39" s="3" t="s">
        <v>675</v>
      </c>
      <c r="AT39" s="8">
        <v>1</v>
      </c>
      <c r="AU39" s="36" t="s">
        <v>9</v>
      </c>
      <c r="AV39" s="69">
        <v>0</v>
      </c>
      <c r="AX39" s="3" t="s">
        <v>474</v>
      </c>
      <c r="AY39" s="8">
        <v>1</v>
      </c>
      <c r="AZ39" s="36" t="s">
        <v>9</v>
      </c>
      <c r="BA39" s="8">
        <v>1</v>
      </c>
      <c r="BB39" s="69"/>
    </row>
    <row r="40" spans="1:54" x14ac:dyDescent="0.2">
      <c r="AS40" s="3" t="s">
        <v>749</v>
      </c>
      <c r="AT40" s="8">
        <v>4</v>
      </c>
      <c r="AU40" s="36" t="s">
        <v>9</v>
      </c>
      <c r="AV40" s="8">
        <v>3</v>
      </c>
      <c r="AX40" s="3" t="s">
        <v>702</v>
      </c>
      <c r="AY40" s="8">
        <v>8</v>
      </c>
      <c r="AZ40" s="36" t="s">
        <v>9</v>
      </c>
      <c r="BA40" s="8">
        <v>0</v>
      </c>
    </row>
    <row r="41" spans="1:54" x14ac:dyDescent="0.2">
      <c r="AS41" s="3" t="s">
        <v>555</v>
      </c>
      <c r="AT41" s="36">
        <v>8</v>
      </c>
      <c r="AV41" s="8">
        <v>1</v>
      </c>
      <c r="AX41" s="3" t="s">
        <v>5531</v>
      </c>
      <c r="AY41" s="8">
        <v>5</v>
      </c>
      <c r="AZ41" s="69" t="s">
        <v>9</v>
      </c>
      <c r="BA41" s="8">
        <v>1</v>
      </c>
    </row>
    <row r="42" spans="1:54" x14ac:dyDescent="0.2">
      <c r="AS42" s="39" t="s">
        <v>750</v>
      </c>
      <c r="AX42" s="39" t="s">
        <v>745</v>
      </c>
    </row>
    <row r="43" spans="1:54" x14ac:dyDescent="0.2">
      <c r="AS43" s="3" t="s">
        <v>751</v>
      </c>
      <c r="AT43" s="8">
        <v>2</v>
      </c>
      <c r="AU43" s="36" t="s">
        <v>9</v>
      </c>
      <c r="AV43" s="8">
        <v>1</v>
      </c>
      <c r="AX43" s="3" t="s">
        <v>747</v>
      </c>
      <c r="AY43" s="8">
        <v>0</v>
      </c>
      <c r="AZ43" s="36" t="s">
        <v>9</v>
      </c>
      <c r="BA43" s="8">
        <v>2</v>
      </c>
    </row>
    <row r="44" spans="1:54" x14ac:dyDescent="0.2">
      <c r="AS44" s="3" t="s">
        <v>593</v>
      </c>
      <c r="AT44" s="8">
        <v>2</v>
      </c>
      <c r="AU44" s="36" t="s">
        <v>9</v>
      </c>
      <c r="AV44" s="8">
        <v>2</v>
      </c>
      <c r="AX44" s="3" t="s">
        <v>800</v>
      </c>
      <c r="AY44" s="8">
        <v>4</v>
      </c>
      <c r="AZ44" s="36" t="s">
        <v>9</v>
      </c>
      <c r="BA44" s="8">
        <v>3</v>
      </c>
    </row>
    <row r="45" spans="1:54" x14ac:dyDescent="0.2">
      <c r="AS45" s="3" t="s">
        <v>701</v>
      </c>
      <c r="AT45" s="8">
        <v>1</v>
      </c>
      <c r="AU45" s="36" t="s">
        <v>9</v>
      </c>
      <c r="AV45" s="8">
        <v>2</v>
      </c>
      <c r="AX45" s="3" t="s">
        <v>608</v>
      </c>
      <c r="AY45" s="8">
        <v>2</v>
      </c>
      <c r="AZ45" s="36" t="s">
        <v>9</v>
      </c>
      <c r="BA45" s="8">
        <v>4</v>
      </c>
    </row>
    <row r="46" spans="1:54" x14ac:dyDescent="0.2">
      <c r="AS46" s="3" t="s">
        <v>772</v>
      </c>
      <c r="AT46" s="8">
        <v>2</v>
      </c>
      <c r="AU46" s="36" t="s">
        <v>9</v>
      </c>
      <c r="AV46" s="8">
        <v>1</v>
      </c>
      <c r="AX46" s="3" t="s">
        <v>318</v>
      </c>
      <c r="AY46" s="8">
        <v>4</v>
      </c>
      <c r="AZ46" s="36" t="s">
        <v>9</v>
      </c>
      <c r="BA46" s="8">
        <v>2</v>
      </c>
    </row>
    <row r="55" spans="45:53" x14ac:dyDescent="0.2">
      <c r="AZ55" s="36"/>
    </row>
    <row r="56" spans="45:53" x14ac:dyDescent="0.2">
      <c r="AZ56" s="36"/>
    </row>
    <row r="57" spans="45:53" x14ac:dyDescent="0.2">
      <c r="AZ57" s="36"/>
    </row>
    <row r="58" spans="45:53" x14ac:dyDescent="0.2">
      <c r="AZ58" s="36"/>
    </row>
    <row r="59" spans="45:53" x14ac:dyDescent="0.2">
      <c r="AX59" s="39"/>
    </row>
    <row r="60" spans="45:53" x14ac:dyDescent="0.2">
      <c r="AZ60" s="36"/>
      <c r="BA60" s="69"/>
    </row>
    <row r="61" spans="45:53" x14ac:dyDescent="0.2">
      <c r="AS61" s="43"/>
      <c r="AY61" s="69"/>
      <c r="AZ61" s="69"/>
    </row>
    <row r="67" spans="45:45" x14ac:dyDescent="0.2">
      <c r="AS67" s="43"/>
    </row>
  </sheetData>
  <mergeCells count="11">
    <mergeCell ref="AC1:AE1"/>
    <mergeCell ref="N1:P1"/>
    <mergeCell ref="Q1:S1"/>
    <mergeCell ref="T1:V1"/>
    <mergeCell ref="W1:Y1"/>
    <mergeCell ref="Z1:AB1"/>
    <mergeCell ref="AS1:AV1"/>
    <mergeCell ref="AX1:BA1"/>
    <mergeCell ref="AF1:AH1"/>
    <mergeCell ref="AI1:AK1"/>
    <mergeCell ref="AL1:AN1"/>
  </mergeCells>
  <hyperlinks>
    <hyperlink ref="A1" location="Information!A1" display="I" xr:uid="{6EB92954-B89F-40DB-800C-E7AE934811D9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72" orientation="landscape" r:id="rId1"/>
  <headerFooter>
    <oddHeader>&amp;L&amp;9Södertäljefotbollen&amp;C&amp;24 1933/34 - Östsvenska serien div 2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DEB2E-E860-4417-8AD6-A31F64808391}">
  <sheetPr>
    <pageSetUpPr fitToPage="1"/>
  </sheetPr>
  <dimension ref="A1:BD243"/>
  <sheetViews>
    <sheetView view="pageLayout" zoomScaleNormal="100" workbookViewId="0">
      <selection activeCell="N19" sqref="M19:N19"/>
    </sheetView>
  </sheetViews>
  <sheetFormatPr defaultColWidth="9.140625" defaultRowHeight="12" x14ac:dyDescent="0.2"/>
  <cols>
    <col min="1" max="1" width="2.42578125" style="8" customWidth="1"/>
    <col min="2" max="2" width="20.7109375" style="3" customWidth="1"/>
    <col min="3" max="3" width="4" style="8" bestFit="1" customWidth="1"/>
    <col min="4" max="4" width="3.28515625" style="8" bestFit="1" customWidth="1"/>
    <col min="5" max="5" width="3" style="8" bestFit="1" customWidth="1"/>
    <col min="6" max="6" width="3.28515625" style="8" bestFit="1" customWidth="1"/>
    <col min="7" max="7" width="4" style="8" bestFit="1" customWidth="1"/>
    <col min="8" max="8" width="1.5703125" style="8" bestFit="1" customWidth="1"/>
    <col min="9" max="10" width="4" style="8" bestFit="1" customWidth="1"/>
    <col min="11" max="11" width="5.28515625" style="3" bestFit="1" customWidth="1"/>
    <col min="12" max="12" width="2.7109375" style="3" customWidth="1"/>
    <col min="13" max="13" width="14.5703125" style="3" bestFit="1" customWidth="1"/>
    <col min="14" max="14" width="1.85546875" style="8" bestFit="1" customWidth="1"/>
    <col min="15" max="15" width="1.5703125" style="3" customWidth="1"/>
    <col min="16" max="16" width="2.7109375" style="8" bestFit="1" customWidth="1"/>
    <col min="17" max="17" width="2.7109375" style="3" customWidth="1"/>
    <col min="18" max="18" width="1.5703125" style="3" bestFit="1" customWidth="1"/>
    <col min="19" max="20" width="2.7109375" style="3" customWidth="1"/>
    <col min="21" max="21" width="1.5703125" style="3" customWidth="1"/>
    <col min="22" max="23" width="2.7109375" style="3" customWidth="1"/>
    <col min="24" max="24" width="1.5703125" style="3" customWidth="1"/>
    <col min="25" max="25" width="2.7109375" style="3" bestFit="1" customWidth="1"/>
    <col min="26" max="26" width="2.7109375" style="3" customWidth="1"/>
    <col min="27" max="27" width="1.5703125" style="3" customWidth="1"/>
    <col min="28" max="28" width="2.7109375" style="3" customWidth="1"/>
    <col min="29" max="29" width="2.7109375" style="8" customWidth="1"/>
    <col min="30" max="30" width="1.5703125" style="3" customWidth="1"/>
    <col min="31" max="32" width="2.7109375" style="8" bestFit="1" customWidth="1"/>
    <col min="33" max="33" width="1.5703125" style="8" bestFit="1" customWidth="1"/>
    <col min="34" max="34" width="2.7109375" style="8" bestFit="1" customWidth="1"/>
    <col min="35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3" width="1.85546875" style="3" bestFit="1" customWidth="1"/>
    <col min="44" max="44" width="3.5703125" style="3" bestFit="1" customWidth="1"/>
    <col min="45" max="45" width="1.5703125" style="3" customWidth="1"/>
    <col min="46" max="46" width="3.5703125" style="72" bestFit="1" customWidth="1"/>
    <col min="47" max="47" width="2.7109375" style="3" customWidth="1"/>
    <col min="48" max="48" width="20.85546875" style="3" bestFit="1" customWidth="1"/>
    <col min="49" max="49" width="2.7109375" style="8" bestFit="1" customWidth="1"/>
    <col min="50" max="50" width="1.5703125" style="8" bestFit="1" customWidth="1"/>
    <col min="51" max="51" width="1.85546875" style="8" bestFit="1" customWidth="1"/>
    <col min="52" max="52" width="2.7109375" style="3" customWidth="1"/>
    <col min="53" max="53" width="22.7109375" style="3" bestFit="1" customWidth="1"/>
    <col min="54" max="54" width="1.85546875" style="8" bestFit="1" customWidth="1"/>
    <col min="55" max="55" width="1.5703125" style="8" bestFit="1" customWidth="1"/>
    <col min="56" max="56" width="1.85546875" style="8" bestFit="1" customWidth="1"/>
    <col min="57" max="16384" width="9.140625" style="3"/>
  </cols>
  <sheetData>
    <row r="1" spans="1:56" s="11" customFormat="1" ht="81.75" customHeight="1" x14ac:dyDescent="0.25">
      <c r="A1" s="24" t="s">
        <v>119</v>
      </c>
      <c r="B1" s="57" t="s">
        <v>813</v>
      </c>
      <c r="N1" s="199" t="s">
        <v>2</v>
      </c>
      <c r="O1" s="199"/>
      <c r="P1" s="199"/>
      <c r="Q1" s="199" t="s">
        <v>26</v>
      </c>
      <c r="R1" s="199"/>
      <c r="S1" s="199"/>
      <c r="T1" s="199" t="s">
        <v>24</v>
      </c>
      <c r="U1" s="199"/>
      <c r="V1" s="199"/>
      <c r="W1" s="199" t="s">
        <v>1</v>
      </c>
      <c r="X1" s="199"/>
      <c r="Y1" s="199"/>
      <c r="Z1" s="199" t="s">
        <v>15</v>
      </c>
      <c r="AA1" s="199"/>
      <c r="AB1" s="199"/>
      <c r="AC1" s="199" t="s">
        <v>17</v>
      </c>
      <c r="AD1" s="199"/>
      <c r="AE1" s="199"/>
      <c r="AF1" s="199" t="s">
        <v>27</v>
      </c>
      <c r="AG1" s="199"/>
      <c r="AH1" s="199"/>
      <c r="AI1" s="199" t="s">
        <v>18</v>
      </c>
      <c r="AJ1" s="199"/>
      <c r="AK1" s="199"/>
      <c r="AL1" s="199" t="s">
        <v>13</v>
      </c>
      <c r="AM1" s="199"/>
      <c r="AN1" s="199"/>
      <c r="AO1" s="199" t="s">
        <v>22</v>
      </c>
      <c r="AP1" s="199"/>
      <c r="AQ1" s="199"/>
      <c r="AR1" s="44"/>
      <c r="AS1" s="44"/>
      <c r="AT1" s="44"/>
      <c r="AV1" s="198" t="s">
        <v>5520</v>
      </c>
      <c r="AW1" s="198"/>
      <c r="AX1" s="198"/>
      <c r="AY1" s="198"/>
      <c r="BA1" s="198" t="s">
        <v>5521</v>
      </c>
      <c r="BB1" s="198"/>
      <c r="BC1" s="198"/>
      <c r="BD1" s="198"/>
    </row>
    <row r="2" spans="1:56" x14ac:dyDescent="0.2">
      <c r="A2" s="30">
        <v>1</v>
      </c>
      <c r="B2" s="1" t="s">
        <v>2</v>
      </c>
      <c r="C2" s="1">
        <v>18</v>
      </c>
      <c r="D2" s="1">
        <v>14</v>
      </c>
      <c r="E2" s="1">
        <v>3</v>
      </c>
      <c r="F2" s="1">
        <v>1</v>
      </c>
      <c r="G2" s="1">
        <v>61</v>
      </c>
      <c r="H2" s="30" t="s">
        <v>9</v>
      </c>
      <c r="I2" s="1">
        <v>20</v>
      </c>
      <c r="J2" s="1">
        <f t="shared" ref="J2:J11" si="0">SUM(2*D2+E2)</f>
        <v>31</v>
      </c>
      <c r="K2" s="3" t="s">
        <v>43</v>
      </c>
      <c r="L2" s="8">
        <v>1</v>
      </c>
      <c r="M2" s="1" t="s">
        <v>2</v>
      </c>
      <c r="N2" s="70"/>
      <c r="O2" s="70"/>
      <c r="P2" s="70"/>
      <c r="Q2" s="32">
        <v>1</v>
      </c>
      <c r="R2" s="32" t="s">
        <v>9</v>
      </c>
      <c r="S2" s="32">
        <v>1</v>
      </c>
      <c r="T2" s="32">
        <v>2</v>
      </c>
      <c r="U2" s="32" t="s">
        <v>9</v>
      </c>
      <c r="V2" s="32">
        <v>3</v>
      </c>
      <c r="W2" s="32">
        <v>5</v>
      </c>
      <c r="X2" s="32" t="s">
        <v>9</v>
      </c>
      <c r="Y2" s="32">
        <v>2</v>
      </c>
      <c r="Z2" s="32">
        <v>10</v>
      </c>
      <c r="AA2" s="32" t="s">
        <v>9</v>
      </c>
      <c r="AB2" s="32">
        <v>0</v>
      </c>
      <c r="AC2" s="32">
        <v>3</v>
      </c>
      <c r="AD2" s="32" t="s">
        <v>9</v>
      </c>
      <c r="AE2" s="32">
        <v>3</v>
      </c>
      <c r="AF2" s="32">
        <v>2</v>
      </c>
      <c r="AG2" s="32" t="s">
        <v>9</v>
      </c>
      <c r="AH2" s="32">
        <v>0</v>
      </c>
      <c r="AI2" s="32">
        <v>3</v>
      </c>
      <c r="AJ2" s="32" t="s">
        <v>9</v>
      </c>
      <c r="AK2" s="32">
        <v>1</v>
      </c>
      <c r="AL2" s="32">
        <v>4</v>
      </c>
      <c r="AM2" s="32" t="s">
        <v>9</v>
      </c>
      <c r="AN2" s="32">
        <v>1</v>
      </c>
      <c r="AO2" s="32">
        <v>3</v>
      </c>
      <c r="AP2" s="32" t="s">
        <v>9</v>
      </c>
      <c r="AQ2" s="32">
        <v>0</v>
      </c>
      <c r="AR2" s="31">
        <f>SUM(N2+Q2+T2+W2+Z2+AC2+AF2+AI2+AL2+AO2)</f>
        <v>33</v>
      </c>
      <c r="AS2" s="32" t="s">
        <v>9</v>
      </c>
      <c r="AT2" s="71">
        <f>SUM(P2+S2+V2+Y2+AB2+AE2+AH2+AK2+AN2+AQ2)</f>
        <v>11</v>
      </c>
      <c r="AV2" s="39" t="s">
        <v>816</v>
      </c>
      <c r="BA2" s="39" t="s">
        <v>825</v>
      </c>
      <c r="BB2" s="11"/>
      <c r="BC2" s="32"/>
    </row>
    <row r="3" spans="1:56" x14ac:dyDescent="0.2">
      <c r="A3" s="30">
        <v>2</v>
      </c>
      <c r="B3" s="1" t="s">
        <v>26</v>
      </c>
      <c r="C3" s="1">
        <v>18</v>
      </c>
      <c r="D3" s="1">
        <v>13</v>
      </c>
      <c r="E3" s="1">
        <v>1</v>
      </c>
      <c r="F3" s="1">
        <v>4</v>
      </c>
      <c r="G3" s="1">
        <v>61</v>
      </c>
      <c r="H3" s="30" t="s">
        <v>9</v>
      </c>
      <c r="I3" s="1">
        <v>29</v>
      </c>
      <c r="J3" s="1">
        <f t="shared" si="0"/>
        <v>27</v>
      </c>
      <c r="L3" s="8">
        <v>2</v>
      </c>
      <c r="M3" s="1" t="s">
        <v>26</v>
      </c>
      <c r="N3" s="32">
        <v>2</v>
      </c>
      <c r="O3" s="32" t="s">
        <v>9</v>
      </c>
      <c r="P3" s="32">
        <v>3</v>
      </c>
      <c r="Q3" s="70"/>
      <c r="R3" s="70"/>
      <c r="S3" s="70"/>
      <c r="T3" s="32">
        <v>3</v>
      </c>
      <c r="U3" s="32" t="s">
        <v>9</v>
      </c>
      <c r="V3" s="32">
        <v>1</v>
      </c>
      <c r="W3" s="32">
        <v>3</v>
      </c>
      <c r="X3" s="32" t="s">
        <v>9</v>
      </c>
      <c r="Y3" s="32">
        <v>1</v>
      </c>
      <c r="Z3" s="32">
        <v>3</v>
      </c>
      <c r="AA3" s="32" t="s">
        <v>9</v>
      </c>
      <c r="AB3" s="32">
        <v>0</v>
      </c>
      <c r="AC3" s="32">
        <v>6</v>
      </c>
      <c r="AD3" s="32" t="s">
        <v>9</v>
      </c>
      <c r="AE3" s="32">
        <v>0</v>
      </c>
      <c r="AF3" s="32">
        <v>5</v>
      </c>
      <c r="AG3" s="32" t="s">
        <v>9</v>
      </c>
      <c r="AH3" s="32">
        <v>3</v>
      </c>
      <c r="AI3" s="32">
        <v>5</v>
      </c>
      <c r="AJ3" s="32" t="s">
        <v>9</v>
      </c>
      <c r="AK3" s="32">
        <v>2</v>
      </c>
      <c r="AL3" s="32">
        <v>5</v>
      </c>
      <c r="AM3" s="32" t="s">
        <v>9</v>
      </c>
      <c r="AN3" s="32">
        <v>1</v>
      </c>
      <c r="AO3" s="32">
        <v>4</v>
      </c>
      <c r="AP3" s="32" t="s">
        <v>9</v>
      </c>
      <c r="AQ3" s="32">
        <v>1</v>
      </c>
      <c r="AR3" s="31">
        <f t="shared" ref="AR3:AR11" si="1">SUM(N3+Q3+T3+W3+Z3+AC3+AF3+AI3+AL3+AO3)</f>
        <v>36</v>
      </c>
      <c r="AS3" s="32" t="s">
        <v>9</v>
      </c>
      <c r="AT3" s="71">
        <f>SUM(P3+S3+V3+Y3+AB3+AE3+AH3+AK3+AN3+AQ3)</f>
        <v>12</v>
      </c>
      <c r="AU3" s="1"/>
      <c r="AV3" s="3" t="s">
        <v>519</v>
      </c>
      <c r="AW3" s="8">
        <v>10</v>
      </c>
      <c r="AX3" s="32" t="s">
        <v>9</v>
      </c>
      <c r="AY3" s="8">
        <v>0</v>
      </c>
      <c r="AZ3" s="1"/>
      <c r="BA3" s="5" t="s">
        <v>806</v>
      </c>
      <c r="BB3" s="11">
        <v>3</v>
      </c>
      <c r="BC3" s="32" t="s">
        <v>9</v>
      </c>
      <c r="BD3" s="8">
        <v>1</v>
      </c>
    </row>
    <row r="4" spans="1:56" x14ac:dyDescent="0.2">
      <c r="A4" s="30">
        <v>3</v>
      </c>
      <c r="B4" s="1" t="s">
        <v>1</v>
      </c>
      <c r="C4" s="1">
        <v>18</v>
      </c>
      <c r="D4" s="1">
        <v>8</v>
      </c>
      <c r="E4" s="1">
        <v>5</v>
      </c>
      <c r="F4" s="1">
        <v>5</v>
      </c>
      <c r="G4" s="1">
        <v>43</v>
      </c>
      <c r="H4" s="30" t="s">
        <v>9</v>
      </c>
      <c r="I4" s="1">
        <v>36</v>
      </c>
      <c r="J4" s="1">
        <f t="shared" ref="J4" si="2">SUM(2*D4+E4)</f>
        <v>21</v>
      </c>
      <c r="L4" s="8">
        <v>3</v>
      </c>
      <c r="M4" s="1" t="s">
        <v>1</v>
      </c>
      <c r="N4" s="32">
        <v>1</v>
      </c>
      <c r="O4" s="32" t="s">
        <v>9</v>
      </c>
      <c r="P4" s="32">
        <v>3</v>
      </c>
      <c r="Q4" s="32">
        <v>3</v>
      </c>
      <c r="R4" s="32" t="s">
        <v>9</v>
      </c>
      <c r="S4" s="32">
        <v>1</v>
      </c>
      <c r="T4" s="70"/>
      <c r="U4" s="70"/>
      <c r="V4" s="70"/>
      <c r="W4" s="32">
        <v>1</v>
      </c>
      <c r="X4" s="32" t="s">
        <v>9</v>
      </c>
      <c r="Y4" s="32">
        <v>1</v>
      </c>
      <c r="Z4" s="32">
        <v>1</v>
      </c>
      <c r="AA4" s="32" t="s">
        <v>9</v>
      </c>
      <c r="AB4" s="32">
        <v>5</v>
      </c>
      <c r="AC4" s="32">
        <v>1</v>
      </c>
      <c r="AD4" s="32" t="s">
        <v>9</v>
      </c>
      <c r="AE4" s="32">
        <v>1</v>
      </c>
      <c r="AF4" s="32">
        <v>2</v>
      </c>
      <c r="AG4" s="32" t="s">
        <v>9</v>
      </c>
      <c r="AH4" s="32">
        <v>2</v>
      </c>
      <c r="AI4" s="32">
        <v>2</v>
      </c>
      <c r="AJ4" s="32" t="s">
        <v>9</v>
      </c>
      <c r="AK4" s="32">
        <v>0</v>
      </c>
      <c r="AL4" s="32">
        <v>3</v>
      </c>
      <c r="AM4" s="32" t="s">
        <v>9</v>
      </c>
      <c r="AN4" s="32">
        <v>3</v>
      </c>
      <c r="AO4" s="32">
        <v>3</v>
      </c>
      <c r="AP4" s="32" t="s">
        <v>9</v>
      </c>
      <c r="AQ4" s="32">
        <v>0</v>
      </c>
      <c r="AR4" s="31">
        <f t="shared" si="1"/>
        <v>17</v>
      </c>
      <c r="AS4" s="32" t="s">
        <v>9</v>
      </c>
      <c r="AT4" s="71">
        <f t="shared" ref="AT4:AT11" si="3">SUM(P4+S4+V4+Y4+AB4+AE4+AH4+AK4+AN4+AQ4)</f>
        <v>16</v>
      </c>
      <c r="AU4" s="1"/>
      <c r="AV4" s="3" t="s">
        <v>474</v>
      </c>
      <c r="AW4" s="8">
        <v>0</v>
      </c>
      <c r="AX4" s="32" t="s">
        <v>9</v>
      </c>
      <c r="AY4" s="8">
        <v>3</v>
      </c>
      <c r="AZ4" s="1"/>
      <c r="BA4" s="5" t="s">
        <v>807</v>
      </c>
      <c r="BB4" s="11">
        <v>4</v>
      </c>
      <c r="BC4" s="32" t="s">
        <v>9</v>
      </c>
      <c r="BD4" s="8">
        <v>2</v>
      </c>
    </row>
    <row r="5" spans="1:56" x14ac:dyDescent="0.2">
      <c r="A5" s="30">
        <v>4</v>
      </c>
      <c r="B5" s="1" t="s">
        <v>24</v>
      </c>
      <c r="C5" s="1">
        <v>18</v>
      </c>
      <c r="D5" s="1">
        <v>9</v>
      </c>
      <c r="E5" s="1">
        <v>2</v>
      </c>
      <c r="F5" s="1">
        <v>7</v>
      </c>
      <c r="G5" s="1">
        <v>39</v>
      </c>
      <c r="H5" s="30" t="s">
        <v>9</v>
      </c>
      <c r="I5" s="1">
        <v>38</v>
      </c>
      <c r="J5" s="1">
        <f t="shared" ref="J5" si="4">SUM(2*D5+E5)</f>
        <v>20</v>
      </c>
      <c r="L5" s="8">
        <v>4</v>
      </c>
      <c r="M5" s="1" t="s">
        <v>24</v>
      </c>
      <c r="N5" s="32">
        <v>0</v>
      </c>
      <c r="O5" s="32" t="s">
        <v>9</v>
      </c>
      <c r="P5" s="32">
        <v>5</v>
      </c>
      <c r="Q5" s="32">
        <v>1</v>
      </c>
      <c r="R5" s="32" t="s">
        <v>9</v>
      </c>
      <c r="S5" s="32">
        <v>3</v>
      </c>
      <c r="T5" s="32">
        <v>3</v>
      </c>
      <c r="U5" s="32" t="s">
        <v>9</v>
      </c>
      <c r="V5" s="32">
        <v>1</v>
      </c>
      <c r="W5" s="70"/>
      <c r="X5" s="70"/>
      <c r="Y5" s="70"/>
      <c r="Z5" s="32">
        <v>4</v>
      </c>
      <c r="AA5" s="32" t="s">
        <v>9</v>
      </c>
      <c r="AB5" s="32">
        <v>1</v>
      </c>
      <c r="AC5" s="32">
        <v>4</v>
      </c>
      <c r="AD5" s="32" t="s">
        <v>9</v>
      </c>
      <c r="AE5" s="32">
        <v>3</v>
      </c>
      <c r="AF5" s="32">
        <v>3</v>
      </c>
      <c r="AG5" s="32" t="s">
        <v>9</v>
      </c>
      <c r="AH5" s="32">
        <v>2</v>
      </c>
      <c r="AI5" s="32">
        <v>4</v>
      </c>
      <c r="AJ5" s="32" t="s">
        <v>9</v>
      </c>
      <c r="AK5" s="32">
        <v>1</v>
      </c>
      <c r="AL5" s="32">
        <v>4</v>
      </c>
      <c r="AM5" s="32" t="s">
        <v>9</v>
      </c>
      <c r="AN5" s="32">
        <v>1</v>
      </c>
      <c r="AO5" s="32">
        <v>3</v>
      </c>
      <c r="AP5" s="32" t="s">
        <v>9</v>
      </c>
      <c r="AQ5" s="32">
        <v>2</v>
      </c>
      <c r="AR5" s="31">
        <f t="shared" si="1"/>
        <v>26</v>
      </c>
      <c r="AS5" s="32" t="s">
        <v>9</v>
      </c>
      <c r="AT5" s="71">
        <f t="shared" si="3"/>
        <v>19</v>
      </c>
      <c r="AU5" s="1"/>
      <c r="AV5" s="5" t="s">
        <v>738</v>
      </c>
      <c r="AW5" s="11">
        <v>1</v>
      </c>
      <c r="AX5" s="31" t="s">
        <v>9</v>
      </c>
      <c r="AY5" s="8">
        <v>5</v>
      </c>
      <c r="AZ5" s="1"/>
      <c r="BA5" s="3" t="s">
        <v>808</v>
      </c>
      <c r="BB5" s="8">
        <v>3</v>
      </c>
      <c r="BC5" s="31" t="s">
        <v>9</v>
      </c>
      <c r="BD5" s="8">
        <v>2</v>
      </c>
    </row>
    <row r="6" spans="1:56" ht="12" customHeight="1" x14ac:dyDescent="0.2">
      <c r="A6" s="30">
        <v>5</v>
      </c>
      <c r="B6" s="1" t="s">
        <v>15</v>
      </c>
      <c r="C6" s="1">
        <v>18</v>
      </c>
      <c r="D6" s="1">
        <v>8</v>
      </c>
      <c r="E6" s="1">
        <v>3</v>
      </c>
      <c r="F6" s="1">
        <v>7</v>
      </c>
      <c r="G6" s="1">
        <v>49</v>
      </c>
      <c r="H6" s="30" t="s">
        <v>9</v>
      </c>
      <c r="I6" s="1">
        <v>48</v>
      </c>
      <c r="J6" s="1">
        <f t="shared" ref="J6" si="5">SUM(2*D6+E6)</f>
        <v>19</v>
      </c>
      <c r="L6" s="8">
        <v>5</v>
      </c>
      <c r="M6" s="1" t="s">
        <v>15</v>
      </c>
      <c r="N6" s="32">
        <v>1</v>
      </c>
      <c r="O6" s="32" t="s">
        <v>9</v>
      </c>
      <c r="P6" s="32">
        <v>1</v>
      </c>
      <c r="Q6" s="32">
        <v>2</v>
      </c>
      <c r="R6" s="32" t="s">
        <v>9</v>
      </c>
      <c r="S6" s="32">
        <v>6</v>
      </c>
      <c r="T6" s="32">
        <v>2</v>
      </c>
      <c r="U6" s="32" t="s">
        <v>9</v>
      </c>
      <c r="V6" s="32">
        <v>5</v>
      </c>
      <c r="W6" s="32">
        <v>3</v>
      </c>
      <c r="X6" s="32" t="s">
        <v>9</v>
      </c>
      <c r="Y6" s="32">
        <v>3</v>
      </c>
      <c r="Z6" s="70"/>
      <c r="AA6" s="70"/>
      <c r="AB6" s="70"/>
      <c r="AC6" s="32">
        <v>7</v>
      </c>
      <c r="AD6" s="32" t="s">
        <v>9</v>
      </c>
      <c r="AE6" s="32">
        <v>1</v>
      </c>
      <c r="AF6" s="32">
        <v>4</v>
      </c>
      <c r="AG6" s="32" t="s">
        <v>9</v>
      </c>
      <c r="AH6" s="32">
        <v>2</v>
      </c>
      <c r="AI6" s="32">
        <v>5</v>
      </c>
      <c r="AJ6" s="32" t="s">
        <v>9</v>
      </c>
      <c r="AK6" s="32">
        <v>2</v>
      </c>
      <c r="AL6" s="32">
        <v>3</v>
      </c>
      <c r="AM6" s="32" t="s">
        <v>9</v>
      </c>
      <c r="AN6" s="32">
        <v>1</v>
      </c>
      <c r="AO6" s="32">
        <v>4</v>
      </c>
      <c r="AP6" s="32" t="s">
        <v>9</v>
      </c>
      <c r="AQ6" s="32">
        <v>1</v>
      </c>
      <c r="AR6" s="31">
        <f t="shared" si="1"/>
        <v>31</v>
      </c>
      <c r="AS6" s="32" t="s">
        <v>9</v>
      </c>
      <c r="AT6" s="71">
        <f t="shared" si="3"/>
        <v>22</v>
      </c>
      <c r="AU6" s="1"/>
      <c r="AV6" s="3" t="s">
        <v>763</v>
      </c>
      <c r="AW6" s="11">
        <v>5</v>
      </c>
      <c r="AX6" s="31" t="s">
        <v>9</v>
      </c>
      <c r="AY6" s="8">
        <v>3</v>
      </c>
      <c r="AZ6" s="1"/>
      <c r="BA6" s="3" t="s">
        <v>755</v>
      </c>
      <c r="BB6" s="8">
        <v>1</v>
      </c>
      <c r="BC6" s="31" t="s">
        <v>9</v>
      </c>
      <c r="BD6" s="8">
        <v>3</v>
      </c>
    </row>
    <row r="7" spans="1:56" x14ac:dyDescent="0.2">
      <c r="A7" s="30">
        <v>6</v>
      </c>
      <c r="B7" s="7" t="s">
        <v>17</v>
      </c>
      <c r="C7" s="7">
        <v>18</v>
      </c>
      <c r="D7" s="7">
        <v>7</v>
      </c>
      <c r="E7" s="7">
        <v>4</v>
      </c>
      <c r="F7" s="7">
        <v>7</v>
      </c>
      <c r="G7" s="7">
        <v>33</v>
      </c>
      <c r="H7" s="6" t="s">
        <v>9</v>
      </c>
      <c r="I7" s="7">
        <v>44</v>
      </c>
      <c r="J7" s="7">
        <f t="shared" si="0"/>
        <v>18</v>
      </c>
      <c r="L7" s="8">
        <v>6</v>
      </c>
      <c r="M7" s="7" t="s">
        <v>17</v>
      </c>
      <c r="N7" s="32">
        <v>0</v>
      </c>
      <c r="O7" s="32" t="s">
        <v>9</v>
      </c>
      <c r="P7" s="32">
        <v>4</v>
      </c>
      <c r="Q7" s="32">
        <v>1</v>
      </c>
      <c r="R7" s="32" t="s">
        <v>9</v>
      </c>
      <c r="S7" s="32">
        <v>3</v>
      </c>
      <c r="T7" s="32">
        <v>1</v>
      </c>
      <c r="U7" s="32" t="s">
        <v>9</v>
      </c>
      <c r="V7" s="32">
        <v>3</v>
      </c>
      <c r="W7" s="32">
        <v>1</v>
      </c>
      <c r="X7" s="32" t="s">
        <v>9</v>
      </c>
      <c r="Y7" s="32">
        <v>0</v>
      </c>
      <c r="Z7" s="32">
        <v>0</v>
      </c>
      <c r="AA7" s="32" t="s">
        <v>9</v>
      </c>
      <c r="AB7" s="32">
        <v>0</v>
      </c>
      <c r="AC7" s="70"/>
      <c r="AD7" s="70"/>
      <c r="AE7" s="70"/>
      <c r="AF7" s="8">
        <v>3</v>
      </c>
      <c r="AG7" s="32" t="s">
        <v>9</v>
      </c>
      <c r="AH7" s="8">
        <v>2</v>
      </c>
      <c r="AI7" s="32">
        <v>2</v>
      </c>
      <c r="AJ7" s="32" t="s">
        <v>9</v>
      </c>
      <c r="AK7" s="32">
        <v>2</v>
      </c>
      <c r="AL7" s="32">
        <v>4</v>
      </c>
      <c r="AM7" s="32" t="s">
        <v>9</v>
      </c>
      <c r="AN7" s="32">
        <v>1</v>
      </c>
      <c r="AO7" s="32">
        <v>1</v>
      </c>
      <c r="AP7" s="32" t="s">
        <v>9</v>
      </c>
      <c r="AQ7" s="32">
        <v>0</v>
      </c>
      <c r="AR7" s="31">
        <f t="shared" si="1"/>
        <v>13</v>
      </c>
      <c r="AS7" s="32" t="s">
        <v>9</v>
      </c>
      <c r="AT7" s="71">
        <f t="shared" si="3"/>
        <v>15</v>
      </c>
      <c r="AU7" s="1"/>
      <c r="AV7" s="3" t="s">
        <v>656</v>
      </c>
      <c r="AW7" s="8">
        <v>2</v>
      </c>
      <c r="AX7" s="31" t="s">
        <v>9</v>
      </c>
      <c r="AY7" s="8">
        <v>1</v>
      </c>
      <c r="AZ7" s="1"/>
      <c r="BA7" s="3" t="s">
        <v>686</v>
      </c>
      <c r="BB7" s="11">
        <v>3</v>
      </c>
      <c r="BC7" s="31" t="s">
        <v>9</v>
      </c>
      <c r="BD7" s="8">
        <v>2</v>
      </c>
    </row>
    <row r="8" spans="1:56" x14ac:dyDescent="0.2">
      <c r="A8" s="30">
        <v>7</v>
      </c>
      <c r="B8" s="7" t="s">
        <v>27</v>
      </c>
      <c r="C8" s="7">
        <v>18</v>
      </c>
      <c r="D8" s="7">
        <v>6</v>
      </c>
      <c r="E8" s="7">
        <v>3</v>
      </c>
      <c r="F8" s="7">
        <v>9</v>
      </c>
      <c r="G8" s="7">
        <v>43</v>
      </c>
      <c r="H8" s="6" t="s">
        <v>9</v>
      </c>
      <c r="I8" s="7">
        <v>45</v>
      </c>
      <c r="J8" s="7">
        <f t="shared" si="0"/>
        <v>15</v>
      </c>
      <c r="L8" s="8">
        <v>7</v>
      </c>
      <c r="M8" s="7" t="s">
        <v>27</v>
      </c>
      <c r="N8" s="32">
        <v>0</v>
      </c>
      <c r="O8" s="32" t="s">
        <v>9</v>
      </c>
      <c r="P8" s="32">
        <v>1</v>
      </c>
      <c r="Q8" s="32">
        <v>3</v>
      </c>
      <c r="R8" s="32" t="s">
        <v>9</v>
      </c>
      <c r="S8" s="32">
        <v>1</v>
      </c>
      <c r="T8" s="32">
        <v>1</v>
      </c>
      <c r="U8" s="32" t="s">
        <v>9</v>
      </c>
      <c r="V8" s="32">
        <v>1</v>
      </c>
      <c r="W8" s="32">
        <v>4</v>
      </c>
      <c r="X8" s="32" t="s">
        <v>9</v>
      </c>
      <c r="Y8" s="32">
        <v>2</v>
      </c>
      <c r="Z8" s="32">
        <v>2</v>
      </c>
      <c r="AA8" s="32" t="s">
        <v>9</v>
      </c>
      <c r="AB8" s="32">
        <v>1</v>
      </c>
      <c r="AC8" s="32">
        <v>4</v>
      </c>
      <c r="AD8" s="32" t="s">
        <v>9</v>
      </c>
      <c r="AE8" s="32">
        <v>0</v>
      </c>
      <c r="AF8" s="70"/>
      <c r="AG8" s="70"/>
      <c r="AH8" s="70"/>
      <c r="AI8" s="32">
        <v>3</v>
      </c>
      <c r="AJ8" s="32" t="s">
        <v>9</v>
      </c>
      <c r="AK8" s="32">
        <v>2</v>
      </c>
      <c r="AL8" s="32">
        <v>5</v>
      </c>
      <c r="AM8" s="32" t="s">
        <v>9</v>
      </c>
      <c r="AN8" s="32">
        <v>6</v>
      </c>
      <c r="AO8" s="32">
        <v>3</v>
      </c>
      <c r="AP8" s="32" t="s">
        <v>9</v>
      </c>
      <c r="AQ8" s="32">
        <v>2</v>
      </c>
      <c r="AR8" s="31">
        <f t="shared" si="1"/>
        <v>25</v>
      </c>
      <c r="AS8" s="32" t="s">
        <v>9</v>
      </c>
      <c r="AT8" s="71">
        <f t="shared" si="3"/>
        <v>16</v>
      </c>
      <c r="AU8" s="1"/>
      <c r="AV8" s="39" t="s">
        <v>817</v>
      </c>
      <c r="AW8" s="11"/>
      <c r="AX8" s="32"/>
      <c r="AZ8" s="1"/>
      <c r="BA8" s="39" t="s">
        <v>826</v>
      </c>
      <c r="BB8" s="11"/>
      <c r="BC8" s="32"/>
    </row>
    <row r="9" spans="1:56" x14ac:dyDescent="0.2">
      <c r="A9" s="30">
        <v>8</v>
      </c>
      <c r="B9" s="7" t="s">
        <v>18</v>
      </c>
      <c r="C9" s="7">
        <v>18</v>
      </c>
      <c r="D9" s="7">
        <v>6</v>
      </c>
      <c r="E9" s="7">
        <v>1</v>
      </c>
      <c r="F9" s="7">
        <v>11</v>
      </c>
      <c r="G9" s="7">
        <v>33</v>
      </c>
      <c r="H9" s="6" t="s">
        <v>9</v>
      </c>
      <c r="I9" s="7">
        <v>55</v>
      </c>
      <c r="J9" s="7">
        <f t="shared" si="0"/>
        <v>13</v>
      </c>
      <c r="L9" s="8">
        <v>8</v>
      </c>
      <c r="M9" s="7" t="s">
        <v>18</v>
      </c>
      <c r="N9" s="32">
        <v>1</v>
      </c>
      <c r="O9" s="32" t="s">
        <v>9</v>
      </c>
      <c r="P9" s="32">
        <v>4</v>
      </c>
      <c r="Q9" s="32">
        <v>1</v>
      </c>
      <c r="R9" s="32" t="s">
        <v>9</v>
      </c>
      <c r="S9" s="32">
        <v>5</v>
      </c>
      <c r="T9" s="32">
        <v>1</v>
      </c>
      <c r="U9" s="32" t="s">
        <v>9</v>
      </c>
      <c r="V9" s="32">
        <v>5</v>
      </c>
      <c r="W9" s="32">
        <v>2</v>
      </c>
      <c r="X9" s="32" t="s">
        <v>9</v>
      </c>
      <c r="Y9" s="32">
        <v>1</v>
      </c>
      <c r="Z9" s="32">
        <v>5</v>
      </c>
      <c r="AA9" s="32" t="s">
        <v>9</v>
      </c>
      <c r="AB9" s="32">
        <v>3</v>
      </c>
      <c r="AC9" s="32">
        <v>1</v>
      </c>
      <c r="AD9" s="32" t="s">
        <v>9</v>
      </c>
      <c r="AE9" s="32">
        <v>4</v>
      </c>
      <c r="AF9" s="32">
        <v>4</v>
      </c>
      <c r="AG9" s="32" t="s">
        <v>9</v>
      </c>
      <c r="AH9" s="32">
        <v>2</v>
      </c>
      <c r="AI9" s="70"/>
      <c r="AJ9" s="70"/>
      <c r="AK9" s="70"/>
      <c r="AL9" s="32">
        <v>2</v>
      </c>
      <c r="AM9" s="32" t="s">
        <v>9</v>
      </c>
      <c r="AN9" s="32">
        <v>0</v>
      </c>
      <c r="AO9" s="32">
        <v>3</v>
      </c>
      <c r="AP9" s="32" t="s">
        <v>9</v>
      </c>
      <c r="AQ9" s="32">
        <v>0</v>
      </c>
      <c r="AR9" s="31">
        <f t="shared" si="1"/>
        <v>20</v>
      </c>
      <c r="AS9" s="32" t="s">
        <v>9</v>
      </c>
      <c r="AT9" s="71">
        <f t="shared" si="3"/>
        <v>24</v>
      </c>
      <c r="AU9" s="1"/>
      <c r="AV9" s="26" t="s">
        <v>514</v>
      </c>
      <c r="AW9" s="29">
        <v>3</v>
      </c>
      <c r="AX9" s="69" t="s">
        <v>9</v>
      </c>
      <c r="AY9" s="18">
        <v>1</v>
      </c>
      <c r="AZ9" s="1"/>
      <c r="BA9" s="5" t="s">
        <v>655</v>
      </c>
      <c r="BB9" s="11">
        <v>4</v>
      </c>
      <c r="BC9" s="32" t="s">
        <v>9</v>
      </c>
      <c r="BD9" s="8">
        <v>1</v>
      </c>
    </row>
    <row r="10" spans="1:56" x14ac:dyDescent="0.2">
      <c r="A10" s="30">
        <v>9</v>
      </c>
      <c r="B10" s="7" t="s">
        <v>13</v>
      </c>
      <c r="C10" s="7">
        <v>18</v>
      </c>
      <c r="D10" s="7">
        <v>4</v>
      </c>
      <c r="E10" s="7">
        <v>2</v>
      </c>
      <c r="F10" s="7">
        <v>12</v>
      </c>
      <c r="G10" s="7">
        <v>32</v>
      </c>
      <c r="H10" s="6" t="s">
        <v>9</v>
      </c>
      <c r="I10" s="7">
        <v>52</v>
      </c>
      <c r="J10" s="7">
        <f t="shared" si="0"/>
        <v>10</v>
      </c>
      <c r="K10" s="3" t="s">
        <v>44</v>
      </c>
      <c r="L10" s="8">
        <v>9</v>
      </c>
      <c r="M10" s="7" t="s">
        <v>13</v>
      </c>
      <c r="N10" s="32">
        <v>3</v>
      </c>
      <c r="O10" s="32" t="s">
        <v>9</v>
      </c>
      <c r="P10" s="32">
        <v>4</v>
      </c>
      <c r="Q10" s="32">
        <v>3</v>
      </c>
      <c r="R10" s="32" t="s">
        <v>9</v>
      </c>
      <c r="S10" s="32">
        <v>2</v>
      </c>
      <c r="T10" s="32">
        <v>0</v>
      </c>
      <c r="U10" s="32" t="s">
        <v>9</v>
      </c>
      <c r="V10" s="32">
        <v>3</v>
      </c>
      <c r="W10" s="32">
        <v>0</v>
      </c>
      <c r="X10" s="32" t="s">
        <v>9</v>
      </c>
      <c r="Y10" s="32">
        <v>1</v>
      </c>
      <c r="Z10" s="32">
        <v>1</v>
      </c>
      <c r="AA10" s="32" t="s">
        <v>9</v>
      </c>
      <c r="AB10" s="32">
        <v>4</v>
      </c>
      <c r="AC10" s="32">
        <v>2</v>
      </c>
      <c r="AD10" s="32" t="s">
        <v>9</v>
      </c>
      <c r="AE10" s="32">
        <v>3</v>
      </c>
      <c r="AF10" s="32">
        <v>3</v>
      </c>
      <c r="AG10" s="32" t="s">
        <v>9</v>
      </c>
      <c r="AH10" s="32">
        <v>2</v>
      </c>
      <c r="AI10" s="32">
        <v>0</v>
      </c>
      <c r="AJ10" s="32" t="s">
        <v>9</v>
      </c>
      <c r="AK10" s="32">
        <v>2</v>
      </c>
      <c r="AL10" s="70"/>
      <c r="AM10" s="70"/>
      <c r="AN10" s="70"/>
      <c r="AO10" s="32">
        <v>5</v>
      </c>
      <c r="AP10" s="32" t="s">
        <v>9</v>
      </c>
      <c r="AQ10" s="32">
        <v>0</v>
      </c>
      <c r="AR10" s="31">
        <f t="shared" si="1"/>
        <v>17</v>
      </c>
      <c r="AS10" s="32" t="s">
        <v>9</v>
      </c>
      <c r="AT10" s="71">
        <f t="shared" si="3"/>
        <v>21</v>
      </c>
      <c r="AU10" s="1"/>
      <c r="AV10" s="5" t="s">
        <v>231</v>
      </c>
      <c r="AW10" s="11">
        <v>3</v>
      </c>
      <c r="AX10" s="32" t="s">
        <v>9</v>
      </c>
      <c r="AY10" s="8">
        <v>0</v>
      </c>
      <c r="AZ10" s="1"/>
      <c r="BA10" s="5" t="s">
        <v>809</v>
      </c>
      <c r="BB10" s="11">
        <v>2</v>
      </c>
      <c r="BC10" s="32" t="s">
        <v>9</v>
      </c>
      <c r="BD10" s="8">
        <v>0</v>
      </c>
    </row>
    <row r="11" spans="1:56" x14ac:dyDescent="0.2">
      <c r="A11" s="30">
        <v>10</v>
      </c>
      <c r="B11" s="1" t="s">
        <v>22</v>
      </c>
      <c r="C11" s="1">
        <v>18</v>
      </c>
      <c r="D11" s="1">
        <v>2</v>
      </c>
      <c r="E11" s="1">
        <v>2</v>
      </c>
      <c r="F11" s="1">
        <v>14</v>
      </c>
      <c r="G11" s="1">
        <v>28</v>
      </c>
      <c r="H11" s="30" t="s">
        <v>9</v>
      </c>
      <c r="I11" s="1">
        <v>55</v>
      </c>
      <c r="J11" s="1">
        <f t="shared" si="0"/>
        <v>6</v>
      </c>
      <c r="K11" s="3" t="s">
        <v>44</v>
      </c>
      <c r="L11" s="8">
        <v>10</v>
      </c>
      <c r="M11" s="1" t="s">
        <v>22</v>
      </c>
      <c r="N11" s="32">
        <v>1</v>
      </c>
      <c r="O11" s="32" t="s">
        <v>9</v>
      </c>
      <c r="P11" s="32">
        <v>3</v>
      </c>
      <c r="Q11" s="32">
        <v>2</v>
      </c>
      <c r="R11" s="32" t="s">
        <v>9</v>
      </c>
      <c r="S11" s="32">
        <v>3</v>
      </c>
      <c r="T11" s="32">
        <v>7</v>
      </c>
      <c r="U11" s="32" t="s">
        <v>9</v>
      </c>
      <c r="V11" s="32">
        <v>4</v>
      </c>
      <c r="W11" s="32">
        <v>0</v>
      </c>
      <c r="X11" s="32" t="s">
        <v>9</v>
      </c>
      <c r="Y11" s="32">
        <v>2</v>
      </c>
      <c r="Z11" s="32">
        <v>0</v>
      </c>
      <c r="AA11" s="32" t="s">
        <v>9</v>
      </c>
      <c r="AB11" s="32">
        <v>4</v>
      </c>
      <c r="AC11" s="32">
        <v>1</v>
      </c>
      <c r="AD11" s="32" t="s">
        <v>9</v>
      </c>
      <c r="AE11" s="32">
        <v>5</v>
      </c>
      <c r="AF11" s="32">
        <v>3</v>
      </c>
      <c r="AG11" s="32" t="s">
        <v>9</v>
      </c>
      <c r="AH11" s="32">
        <v>3</v>
      </c>
      <c r="AI11" s="32">
        <v>7</v>
      </c>
      <c r="AJ11" s="32" t="s">
        <v>9</v>
      </c>
      <c r="AK11" s="32">
        <v>1</v>
      </c>
      <c r="AL11" s="32">
        <v>1</v>
      </c>
      <c r="AM11" s="32" t="s">
        <v>9</v>
      </c>
      <c r="AN11" s="32">
        <v>1</v>
      </c>
      <c r="AO11" s="70"/>
      <c r="AP11" s="70"/>
      <c r="AQ11" s="70"/>
      <c r="AR11" s="31">
        <f t="shared" si="1"/>
        <v>22</v>
      </c>
      <c r="AS11" s="32" t="s">
        <v>9</v>
      </c>
      <c r="AT11" s="71">
        <f t="shared" si="3"/>
        <v>26</v>
      </c>
      <c r="AU11" s="1"/>
      <c r="AV11" s="5" t="s">
        <v>587</v>
      </c>
      <c r="AW11" s="11">
        <v>2</v>
      </c>
      <c r="AX11" s="31" t="s">
        <v>9</v>
      </c>
      <c r="AY11" s="8">
        <v>2</v>
      </c>
      <c r="AZ11" s="1"/>
      <c r="BA11" s="3" t="s">
        <v>551</v>
      </c>
      <c r="BB11" s="8">
        <v>4</v>
      </c>
      <c r="BC11" s="31" t="s">
        <v>9</v>
      </c>
      <c r="BD11" s="8">
        <v>1</v>
      </c>
    </row>
    <row r="12" spans="1:56" x14ac:dyDescent="0.2">
      <c r="A12" s="30"/>
      <c r="B12" s="68"/>
      <c r="C12" s="1">
        <f>SUM(C2:C11)</f>
        <v>180</v>
      </c>
      <c r="D12" s="1">
        <f>SUM(D2:D11)</f>
        <v>77</v>
      </c>
      <c r="E12" s="1">
        <f>SUM(E2:E11)</f>
        <v>26</v>
      </c>
      <c r="F12" s="1">
        <f>SUM(F2:F11)</f>
        <v>77</v>
      </c>
      <c r="G12" s="1">
        <f>SUM(G2:G11)</f>
        <v>422</v>
      </c>
      <c r="H12" s="9" t="s">
        <v>9</v>
      </c>
      <c r="I12" s="1">
        <f>SUM(I2:I11)</f>
        <v>422</v>
      </c>
      <c r="J12" s="1">
        <f>SUM(J2:J11)</f>
        <v>180</v>
      </c>
      <c r="L12" s="8"/>
      <c r="N12" s="31">
        <f>SUM(N2:N11)</f>
        <v>9</v>
      </c>
      <c r="O12" s="31" t="s">
        <v>9</v>
      </c>
      <c r="P12" s="31">
        <f>SUM(P2:P11)</f>
        <v>28</v>
      </c>
      <c r="Q12" s="31">
        <f>SUM(Q2:Q11)</f>
        <v>17</v>
      </c>
      <c r="R12" s="31" t="s">
        <v>9</v>
      </c>
      <c r="S12" s="31">
        <f>SUM(S2:S11)</f>
        <v>25</v>
      </c>
      <c r="T12" s="31">
        <f>SUM(T2:T11)</f>
        <v>20</v>
      </c>
      <c r="U12" s="31" t="s">
        <v>9</v>
      </c>
      <c r="V12" s="31">
        <f>SUM(V2:V11)</f>
        <v>26</v>
      </c>
      <c r="W12" s="31">
        <f>SUM(W2:W11)</f>
        <v>19</v>
      </c>
      <c r="X12" s="31" t="s">
        <v>9</v>
      </c>
      <c r="Y12" s="31">
        <f>SUM(Y2:Y11)</f>
        <v>13</v>
      </c>
      <c r="Z12" s="31">
        <f>SUM(Z2:Z11)</f>
        <v>26</v>
      </c>
      <c r="AA12" s="31" t="s">
        <v>9</v>
      </c>
      <c r="AB12" s="31">
        <f>SUM(AB2:AB11)</f>
        <v>18</v>
      </c>
      <c r="AC12" s="31">
        <f>SUM(AC2:AC11)</f>
        <v>29</v>
      </c>
      <c r="AD12" s="31" t="s">
        <v>9</v>
      </c>
      <c r="AE12" s="31">
        <f>SUM(AE2:AE11)</f>
        <v>20</v>
      </c>
      <c r="AF12" s="31">
        <f>SUM(AF2:AF11)</f>
        <v>29</v>
      </c>
      <c r="AG12" s="31" t="s">
        <v>9</v>
      </c>
      <c r="AH12" s="31">
        <f>SUM(AH2:AH11)</f>
        <v>18</v>
      </c>
      <c r="AI12" s="31">
        <f>SUM(AI2:AI11)</f>
        <v>31</v>
      </c>
      <c r="AJ12" s="31" t="s">
        <v>9</v>
      </c>
      <c r="AK12" s="31">
        <f>SUM(AK2:AK11)</f>
        <v>13</v>
      </c>
      <c r="AL12" s="31">
        <f>SUM(AL2:AL11)</f>
        <v>31</v>
      </c>
      <c r="AM12" s="31" t="s">
        <v>9</v>
      </c>
      <c r="AN12" s="31">
        <f>SUM(AN2:AN11)</f>
        <v>15</v>
      </c>
      <c r="AO12" s="31">
        <f>SUM(AO2:AO11)</f>
        <v>29</v>
      </c>
      <c r="AP12" s="31" t="s">
        <v>9</v>
      </c>
      <c r="AQ12" s="31">
        <f>SUM(AQ2:AQ11)</f>
        <v>6</v>
      </c>
      <c r="AR12" s="31">
        <f>SUM(AR2:AR11)</f>
        <v>240</v>
      </c>
      <c r="AS12" s="31" t="s">
        <v>9</v>
      </c>
      <c r="AT12" s="71">
        <f>SUM(AT2:AT11)</f>
        <v>182</v>
      </c>
      <c r="AU12" s="1"/>
      <c r="AV12" s="3" t="s">
        <v>769</v>
      </c>
      <c r="AW12" s="8">
        <v>1</v>
      </c>
      <c r="AX12" s="31" t="s">
        <v>9</v>
      </c>
      <c r="AY12" s="8">
        <v>3</v>
      </c>
      <c r="AZ12" s="1"/>
      <c r="BA12" s="3" t="s">
        <v>176</v>
      </c>
      <c r="BB12" s="8">
        <v>7</v>
      </c>
      <c r="BC12" s="31" t="s">
        <v>9</v>
      </c>
      <c r="BD12" s="8">
        <v>4</v>
      </c>
    </row>
    <row r="13" spans="1:56" x14ac:dyDescent="0.2">
      <c r="L13" s="40"/>
      <c r="M13" s="43"/>
      <c r="N13" s="11"/>
      <c r="O13" s="31"/>
      <c r="S13" s="43"/>
      <c r="T13" s="43"/>
      <c r="U13" s="43"/>
      <c r="V13" s="43"/>
      <c r="W13" s="43"/>
      <c r="X13" s="43"/>
      <c r="Y13" s="43"/>
      <c r="Z13" s="43"/>
      <c r="AA13" s="43"/>
      <c r="AB13" s="43"/>
      <c r="AD13" s="31"/>
      <c r="AH13" s="3"/>
      <c r="AI13" s="43"/>
      <c r="AJ13" s="43"/>
      <c r="AK13" s="43"/>
      <c r="AL13" s="43"/>
      <c r="AM13" s="43"/>
      <c r="AN13" s="43"/>
      <c r="AO13" s="43"/>
      <c r="AP13" s="43"/>
      <c r="AQ13" s="43"/>
      <c r="AR13" s="8"/>
      <c r="AS13" s="31"/>
      <c r="AU13" s="1"/>
      <c r="AV13" s="3" t="s">
        <v>771</v>
      </c>
      <c r="AW13" s="11">
        <v>0</v>
      </c>
      <c r="AX13" s="31" t="s">
        <v>9</v>
      </c>
      <c r="AY13" s="8">
        <v>1</v>
      </c>
      <c r="AZ13" s="1"/>
      <c r="BA13" s="3" t="s">
        <v>810</v>
      </c>
      <c r="BB13" s="11">
        <v>3</v>
      </c>
      <c r="BC13" s="31" t="s">
        <v>9</v>
      </c>
      <c r="BD13" s="8">
        <v>0</v>
      </c>
    </row>
    <row r="14" spans="1:56" x14ac:dyDescent="0.2">
      <c r="A14" s="155"/>
      <c r="B14" s="39" t="s">
        <v>5658</v>
      </c>
      <c r="C14" s="150"/>
      <c r="D14" s="150"/>
      <c r="E14" s="150"/>
      <c r="F14" s="150"/>
      <c r="G14" s="150"/>
      <c r="H14" s="163"/>
      <c r="I14" s="155"/>
      <c r="J14" s="150"/>
      <c r="AU14" s="1"/>
      <c r="AV14" s="39" t="s">
        <v>818</v>
      </c>
      <c r="AW14" s="11"/>
      <c r="AX14" s="32"/>
      <c r="AZ14" s="1"/>
      <c r="BA14" s="39" t="s">
        <v>827</v>
      </c>
      <c r="BB14" s="11"/>
      <c r="BC14" s="32"/>
    </row>
    <row r="15" spans="1:56" x14ac:dyDescent="0.2">
      <c r="A15" s="149">
        <v>1</v>
      </c>
      <c r="B15" s="59" t="s">
        <v>2</v>
      </c>
      <c r="C15" s="149">
        <v>18</v>
      </c>
      <c r="D15" s="149">
        <v>14</v>
      </c>
      <c r="E15" s="149">
        <v>3</v>
      </c>
      <c r="F15" s="149">
        <v>1</v>
      </c>
      <c r="G15" s="59">
        <v>60</v>
      </c>
      <c r="H15" s="150" t="s">
        <v>9</v>
      </c>
      <c r="I15" s="149">
        <v>20</v>
      </c>
      <c r="J15" s="151">
        <f t="shared" ref="J15:J24" si="6">SUM(2*D15+E15)</f>
        <v>31</v>
      </c>
      <c r="AU15" s="1"/>
      <c r="AV15" s="5" t="s">
        <v>417</v>
      </c>
      <c r="AW15" s="11">
        <v>0</v>
      </c>
      <c r="AX15" s="32" t="s">
        <v>9</v>
      </c>
      <c r="AY15" s="8">
        <v>4</v>
      </c>
      <c r="AZ15" s="1"/>
      <c r="BA15" s="5" t="s">
        <v>811</v>
      </c>
      <c r="BB15" s="11">
        <v>3</v>
      </c>
      <c r="BC15" s="32" t="s">
        <v>9</v>
      </c>
      <c r="BD15" s="8">
        <v>1</v>
      </c>
    </row>
    <row r="16" spans="1:56" x14ac:dyDescent="0.2">
      <c r="A16" s="149">
        <v>2</v>
      </c>
      <c r="B16" s="59" t="s">
        <v>26</v>
      </c>
      <c r="C16" s="149">
        <v>18</v>
      </c>
      <c r="D16" s="149">
        <v>13</v>
      </c>
      <c r="E16" s="149">
        <v>1</v>
      </c>
      <c r="F16" s="149">
        <v>4</v>
      </c>
      <c r="G16" s="59">
        <v>60</v>
      </c>
      <c r="H16" s="150" t="s">
        <v>9</v>
      </c>
      <c r="I16" s="149">
        <v>29</v>
      </c>
      <c r="J16" s="151">
        <f t="shared" si="6"/>
        <v>27</v>
      </c>
      <c r="AU16" s="1"/>
      <c r="AV16" s="5" t="s">
        <v>684</v>
      </c>
      <c r="AW16" s="11">
        <v>0</v>
      </c>
      <c r="AX16" s="32" t="s">
        <v>9</v>
      </c>
      <c r="AY16" s="8">
        <v>1</v>
      </c>
      <c r="AZ16" s="1"/>
      <c r="BA16" s="3" t="s">
        <v>476</v>
      </c>
      <c r="BB16" s="8">
        <v>8</v>
      </c>
      <c r="BC16" s="32" t="s">
        <v>9</v>
      </c>
      <c r="BD16" s="8">
        <v>3</v>
      </c>
    </row>
    <row r="17" spans="1:56" x14ac:dyDescent="0.2">
      <c r="A17" s="149">
        <v>3</v>
      </c>
      <c r="B17" s="149" t="s">
        <v>1</v>
      </c>
      <c r="C17" s="149">
        <v>18</v>
      </c>
      <c r="D17" s="149">
        <v>8</v>
      </c>
      <c r="E17" s="149">
        <v>5</v>
      </c>
      <c r="F17" s="149">
        <v>5</v>
      </c>
      <c r="G17" s="149">
        <v>43</v>
      </c>
      <c r="H17" s="60" t="s">
        <v>9</v>
      </c>
      <c r="I17" s="149">
        <v>36</v>
      </c>
      <c r="J17" s="151">
        <f t="shared" si="6"/>
        <v>21</v>
      </c>
      <c r="AU17" s="1"/>
      <c r="AV17" s="3" t="s">
        <v>776</v>
      </c>
      <c r="AW17" s="8">
        <v>6</v>
      </c>
      <c r="AX17" s="31" t="s">
        <v>9</v>
      </c>
      <c r="AY17" s="8">
        <v>0</v>
      </c>
      <c r="AZ17" s="1"/>
      <c r="BA17" s="3" t="s">
        <v>516</v>
      </c>
      <c r="BB17" s="8">
        <v>1</v>
      </c>
      <c r="BC17" s="32" t="s">
        <v>9</v>
      </c>
      <c r="BD17" s="8">
        <v>1</v>
      </c>
    </row>
    <row r="18" spans="1:56" x14ac:dyDescent="0.2">
      <c r="A18" s="149">
        <v>4</v>
      </c>
      <c r="B18" s="59" t="s">
        <v>24</v>
      </c>
      <c r="C18" s="149">
        <v>18</v>
      </c>
      <c r="D18" s="59">
        <v>10</v>
      </c>
      <c r="E18" s="149">
        <v>2</v>
      </c>
      <c r="F18" s="59">
        <v>6</v>
      </c>
      <c r="G18" s="59">
        <v>40</v>
      </c>
      <c r="H18" s="150" t="s">
        <v>9</v>
      </c>
      <c r="I18" s="59">
        <v>37</v>
      </c>
      <c r="J18" s="151">
        <f t="shared" si="6"/>
        <v>22</v>
      </c>
      <c r="AV18" s="3" t="s">
        <v>778</v>
      </c>
      <c r="AW18" s="8">
        <v>4</v>
      </c>
      <c r="AX18" s="31" t="s">
        <v>9</v>
      </c>
      <c r="AY18" s="8">
        <v>2</v>
      </c>
      <c r="BA18" s="3" t="s">
        <v>812</v>
      </c>
      <c r="BB18" s="11">
        <v>1</v>
      </c>
      <c r="BC18" s="32" t="s">
        <v>9</v>
      </c>
      <c r="BD18" s="8">
        <v>0</v>
      </c>
    </row>
    <row r="19" spans="1:56" x14ac:dyDescent="0.2">
      <c r="A19" s="149">
        <v>5</v>
      </c>
      <c r="B19" s="149" t="s">
        <v>15</v>
      </c>
      <c r="C19" s="149">
        <v>18</v>
      </c>
      <c r="D19" s="149">
        <v>8</v>
      </c>
      <c r="E19" s="149">
        <v>3</v>
      </c>
      <c r="F19" s="149">
        <v>7</v>
      </c>
      <c r="G19" s="149">
        <v>49</v>
      </c>
      <c r="H19" s="150" t="s">
        <v>9</v>
      </c>
      <c r="I19" s="149">
        <v>48</v>
      </c>
      <c r="J19" s="151">
        <f t="shared" si="6"/>
        <v>19</v>
      </c>
      <c r="AV19" s="3" t="s">
        <v>465</v>
      </c>
      <c r="AW19" s="11">
        <v>2</v>
      </c>
      <c r="AX19" s="31" t="s">
        <v>9</v>
      </c>
      <c r="AY19" s="8">
        <v>3</v>
      </c>
      <c r="BA19" s="5" t="s">
        <v>709</v>
      </c>
      <c r="BB19" s="11">
        <v>3</v>
      </c>
      <c r="BC19" s="32" t="s">
        <v>9</v>
      </c>
      <c r="BD19" s="8">
        <v>0</v>
      </c>
    </row>
    <row r="20" spans="1:56" x14ac:dyDescent="0.2">
      <c r="A20" s="149">
        <v>6</v>
      </c>
      <c r="B20" s="7" t="s">
        <v>17</v>
      </c>
      <c r="C20" s="7">
        <v>18</v>
      </c>
      <c r="D20" s="7">
        <v>7</v>
      </c>
      <c r="E20" s="7">
        <v>4</v>
      </c>
      <c r="F20" s="7">
        <v>7</v>
      </c>
      <c r="G20" s="7">
        <v>33</v>
      </c>
      <c r="H20" s="6" t="s">
        <v>9</v>
      </c>
      <c r="I20" s="7">
        <v>44</v>
      </c>
      <c r="J20" s="7">
        <f t="shared" si="6"/>
        <v>18</v>
      </c>
      <c r="AV20" s="39" t="s">
        <v>819</v>
      </c>
      <c r="AW20" s="11"/>
      <c r="AX20" s="32"/>
      <c r="BA20" s="39" t="s">
        <v>761</v>
      </c>
      <c r="BB20" s="11"/>
      <c r="BC20" s="32"/>
    </row>
    <row r="21" spans="1:56" x14ac:dyDescent="0.2">
      <c r="A21" s="149">
        <v>7</v>
      </c>
      <c r="B21" s="149" t="s">
        <v>27</v>
      </c>
      <c r="C21" s="149">
        <v>18</v>
      </c>
      <c r="D21" s="149">
        <v>6</v>
      </c>
      <c r="E21" s="149">
        <v>3</v>
      </c>
      <c r="F21" s="149">
        <v>9</v>
      </c>
      <c r="G21" s="149">
        <v>43</v>
      </c>
      <c r="H21" s="6" t="s">
        <v>9</v>
      </c>
      <c r="I21" s="149">
        <v>45</v>
      </c>
      <c r="J21" s="7">
        <f t="shared" si="6"/>
        <v>15</v>
      </c>
      <c r="AV21" s="5" t="s">
        <v>780</v>
      </c>
      <c r="AW21" s="11">
        <v>2</v>
      </c>
      <c r="AX21" s="32" t="s">
        <v>9</v>
      </c>
      <c r="AY21" s="8">
        <v>0</v>
      </c>
      <c r="BA21" s="3" t="s">
        <v>762</v>
      </c>
      <c r="BB21" s="11">
        <v>0</v>
      </c>
      <c r="BC21" s="32" t="s">
        <v>9</v>
      </c>
      <c r="BD21" s="8">
        <v>5</v>
      </c>
    </row>
    <row r="22" spans="1:56" x14ac:dyDescent="0.2">
      <c r="A22" s="149">
        <v>8</v>
      </c>
      <c r="B22" s="7" t="s">
        <v>18</v>
      </c>
      <c r="C22" s="7">
        <v>18</v>
      </c>
      <c r="D22" s="7">
        <v>6</v>
      </c>
      <c r="E22" s="7">
        <v>1</v>
      </c>
      <c r="F22" s="7">
        <v>11</v>
      </c>
      <c r="G22" s="7">
        <v>33</v>
      </c>
      <c r="H22" s="6" t="s">
        <v>9</v>
      </c>
      <c r="I22" s="7">
        <v>55</v>
      </c>
      <c r="J22" s="7">
        <f t="shared" si="6"/>
        <v>13</v>
      </c>
      <c r="AV22" s="5" t="s">
        <v>782</v>
      </c>
      <c r="AW22" s="11">
        <v>2</v>
      </c>
      <c r="AX22" s="32" t="s">
        <v>9</v>
      </c>
      <c r="AY22" s="8">
        <v>6</v>
      </c>
      <c r="BA22" s="5" t="s">
        <v>528</v>
      </c>
      <c r="BB22" s="11">
        <v>0</v>
      </c>
      <c r="BC22" s="32" t="s">
        <v>9</v>
      </c>
      <c r="BD22" s="8">
        <v>0</v>
      </c>
    </row>
    <row r="23" spans="1:56" x14ac:dyDescent="0.2">
      <c r="A23" s="149">
        <v>9</v>
      </c>
      <c r="B23" s="149" t="s">
        <v>13</v>
      </c>
      <c r="C23" s="149">
        <v>18</v>
      </c>
      <c r="D23" s="149">
        <v>4</v>
      </c>
      <c r="E23" s="149">
        <v>2</v>
      </c>
      <c r="F23" s="149">
        <v>12</v>
      </c>
      <c r="G23" s="149">
        <v>32</v>
      </c>
      <c r="H23" s="6" t="s">
        <v>9</v>
      </c>
      <c r="I23" s="149">
        <v>52</v>
      </c>
      <c r="J23" s="7">
        <f t="shared" si="6"/>
        <v>10</v>
      </c>
      <c r="AV23" s="3" t="s">
        <v>783</v>
      </c>
      <c r="AW23" s="8">
        <v>5</v>
      </c>
      <c r="AX23" s="31" t="s">
        <v>9</v>
      </c>
      <c r="AY23" s="8">
        <v>2</v>
      </c>
      <c r="BA23" s="5" t="s">
        <v>693</v>
      </c>
      <c r="BB23" s="11">
        <v>1</v>
      </c>
      <c r="BC23" s="31" t="s">
        <v>9</v>
      </c>
      <c r="BD23" s="8">
        <v>1</v>
      </c>
    </row>
    <row r="24" spans="1:56" x14ac:dyDescent="0.2">
      <c r="A24" s="149">
        <v>10</v>
      </c>
      <c r="B24" s="151" t="s">
        <v>22</v>
      </c>
      <c r="C24" s="151">
        <v>18</v>
      </c>
      <c r="D24" s="151">
        <v>2</v>
      </c>
      <c r="E24" s="151">
        <v>2</v>
      </c>
      <c r="F24" s="151">
        <v>14</v>
      </c>
      <c r="G24" s="151">
        <v>28</v>
      </c>
      <c r="H24" s="150" t="s">
        <v>9</v>
      </c>
      <c r="I24" s="151">
        <v>55</v>
      </c>
      <c r="J24" s="151">
        <f t="shared" si="6"/>
        <v>6</v>
      </c>
      <c r="AV24" s="3" t="s">
        <v>555</v>
      </c>
      <c r="AW24" s="8">
        <v>2</v>
      </c>
      <c r="AX24" s="31" t="s">
        <v>9</v>
      </c>
      <c r="AY24" s="8">
        <v>3</v>
      </c>
      <c r="BA24" s="3" t="s">
        <v>764</v>
      </c>
      <c r="BB24" s="8">
        <v>3</v>
      </c>
      <c r="BC24" s="31" t="s">
        <v>9</v>
      </c>
      <c r="BD24" s="8">
        <v>2</v>
      </c>
    </row>
    <row r="25" spans="1:56" x14ac:dyDescent="0.2">
      <c r="A25" s="155"/>
      <c r="B25" s="147"/>
      <c r="C25" s="151">
        <f>SUM(C15:C24)</f>
        <v>180</v>
      </c>
      <c r="D25" s="151">
        <f>SUM(D15:D24)</f>
        <v>78</v>
      </c>
      <c r="E25" s="151">
        <f>SUM(E15:E24)</f>
        <v>26</v>
      </c>
      <c r="F25" s="151">
        <f>SUM(F15:F24)</f>
        <v>76</v>
      </c>
      <c r="G25" s="151">
        <f>SUM(G15:G24)</f>
        <v>421</v>
      </c>
      <c r="H25" s="152" t="s">
        <v>9</v>
      </c>
      <c r="I25" s="151">
        <f>SUM(I15:I24)</f>
        <v>421</v>
      </c>
      <c r="J25" s="151">
        <f>SUM(J15:J24)</f>
        <v>182</v>
      </c>
      <c r="AV25" s="3" t="s">
        <v>784</v>
      </c>
      <c r="AW25" s="11">
        <v>3</v>
      </c>
      <c r="AX25" s="31" t="s">
        <v>9</v>
      </c>
      <c r="AY25" s="8">
        <v>2</v>
      </c>
      <c r="BA25" s="3" t="s">
        <v>765</v>
      </c>
      <c r="BB25" s="11">
        <v>3</v>
      </c>
      <c r="BC25" s="31" t="s">
        <v>9</v>
      </c>
      <c r="BD25" s="8">
        <v>1</v>
      </c>
    </row>
    <row r="26" spans="1:56" x14ac:dyDescent="0.2">
      <c r="A26" s="155"/>
      <c r="B26" s="147"/>
      <c r="C26" s="155"/>
      <c r="D26" s="155"/>
      <c r="E26" s="155"/>
      <c r="F26" s="155"/>
      <c r="G26" s="155"/>
      <c r="H26" s="155"/>
      <c r="I26" s="155"/>
      <c r="J26" s="155"/>
      <c r="AV26" s="39" t="s">
        <v>820</v>
      </c>
      <c r="AW26" s="11"/>
      <c r="AX26" s="32"/>
      <c r="BA26" s="39" t="s">
        <v>766</v>
      </c>
      <c r="BB26" s="11"/>
      <c r="BC26" s="32"/>
    </row>
    <row r="27" spans="1:56" x14ac:dyDescent="0.2">
      <c r="A27" s="155"/>
      <c r="B27" s="39" t="s">
        <v>5652</v>
      </c>
      <c r="C27" s="150"/>
      <c r="D27" s="150"/>
      <c r="E27" s="150"/>
      <c r="F27" s="150"/>
      <c r="G27" s="150"/>
      <c r="H27" s="163"/>
      <c r="I27" s="155"/>
      <c r="J27" s="150"/>
      <c r="AV27" s="5" t="s">
        <v>612</v>
      </c>
      <c r="AW27" s="11">
        <v>5</v>
      </c>
      <c r="AX27" s="32" t="s">
        <v>9</v>
      </c>
      <c r="AY27" s="8">
        <v>3</v>
      </c>
      <c r="BA27" s="5" t="s">
        <v>767</v>
      </c>
      <c r="BB27" s="11">
        <v>1</v>
      </c>
      <c r="BC27" s="32" t="s">
        <v>9</v>
      </c>
      <c r="BD27" s="8">
        <v>3</v>
      </c>
    </row>
    <row r="28" spans="1:56" x14ac:dyDescent="0.2">
      <c r="A28" s="149">
        <v>1</v>
      </c>
      <c r="B28" s="59" t="s">
        <v>2</v>
      </c>
      <c r="C28" s="149">
        <v>18</v>
      </c>
      <c r="D28" s="149">
        <v>14</v>
      </c>
      <c r="E28" s="149">
        <v>3</v>
      </c>
      <c r="F28" s="149">
        <v>1</v>
      </c>
      <c r="G28" s="59">
        <v>62</v>
      </c>
      <c r="H28" s="150" t="s">
        <v>9</v>
      </c>
      <c r="I28" s="149">
        <v>20</v>
      </c>
      <c r="J28" s="151">
        <v>31</v>
      </c>
      <c r="AV28" s="5" t="s">
        <v>267</v>
      </c>
      <c r="AW28" s="11">
        <v>3</v>
      </c>
      <c r="AX28" s="32" t="s">
        <v>9</v>
      </c>
      <c r="AY28" s="8">
        <v>1</v>
      </c>
      <c r="BA28" s="5" t="s">
        <v>610</v>
      </c>
      <c r="BB28" s="11">
        <v>5</v>
      </c>
      <c r="BC28" s="32" t="s">
        <v>9</v>
      </c>
      <c r="BD28" s="8">
        <v>2</v>
      </c>
    </row>
    <row r="29" spans="1:56" x14ac:dyDescent="0.2">
      <c r="A29" s="149">
        <v>2</v>
      </c>
      <c r="B29" s="149" t="s">
        <v>26</v>
      </c>
      <c r="C29" s="149">
        <v>18</v>
      </c>
      <c r="D29" s="149">
        <v>13</v>
      </c>
      <c r="E29" s="149">
        <v>1</v>
      </c>
      <c r="F29" s="149">
        <v>4</v>
      </c>
      <c r="G29" s="149">
        <v>61</v>
      </c>
      <c r="H29" s="150" t="s">
        <v>9</v>
      </c>
      <c r="I29" s="149">
        <v>29</v>
      </c>
      <c r="J29" s="151">
        <v>27</v>
      </c>
      <c r="AV29" s="3" t="s">
        <v>466</v>
      </c>
      <c r="AW29" s="8">
        <v>4</v>
      </c>
      <c r="AX29" s="31" t="s">
        <v>9</v>
      </c>
      <c r="AY29" s="8">
        <v>1</v>
      </c>
      <c r="BA29" s="3" t="s">
        <v>768</v>
      </c>
      <c r="BB29" s="8">
        <v>2</v>
      </c>
      <c r="BC29" s="31" t="s">
        <v>9</v>
      </c>
      <c r="BD29" s="8">
        <v>2</v>
      </c>
    </row>
    <row r="30" spans="1:56" x14ac:dyDescent="0.2">
      <c r="A30" s="149">
        <v>3</v>
      </c>
      <c r="B30" s="59" t="s">
        <v>1</v>
      </c>
      <c r="C30" s="149">
        <v>18</v>
      </c>
      <c r="D30" s="149">
        <v>8</v>
      </c>
      <c r="E30" s="149">
        <v>5</v>
      </c>
      <c r="F30" s="149">
        <v>5</v>
      </c>
      <c r="G30" s="59">
        <v>53</v>
      </c>
      <c r="H30" s="60" t="s">
        <v>9</v>
      </c>
      <c r="I30" s="149">
        <v>36</v>
      </c>
      <c r="J30" s="151">
        <v>21</v>
      </c>
      <c r="AV30" s="3" t="s">
        <v>687</v>
      </c>
      <c r="AW30" s="8">
        <v>0</v>
      </c>
      <c r="AX30" s="31" t="s">
        <v>9</v>
      </c>
      <c r="AY30" s="8">
        <v>2</v>
      </c>
      <c r="BA30" s="3" t="s">
        <v>770</v>
      </c>
      <c r="BB30" s="8">
        <v>5</v>
      </c>
      <c r="BC30" s="31" t="s">
        <v>9</v>
      </c>
      <c r="BD30" s="8">
        <v>1</v>
      </c>
    </row>
    <row r="31" spans="1:56" x14ac:dyDescent="0.2">
      <c r="A31" s="149">
        <v>4</v>
      </c>
      <c r="B31" s="149" t="s">
        <v>24</v>
      </c>
      <c r="C31" s="149">
        <v>18</v>
      </c>
      <c r="D31" s="149">
        <v>9</v>
      </c>
      <c r="E31" s="149">
        <v>2</v>
      </c>
      <c r="F31" s="149">
        <v>7</v>
      </c>
      <c r="G31" s="149">
        <v>39</v>
      </c>
      <c r="H31" s="150" t="s">
        <v>9</v>
      </c>
      <c r="I31" s="149">
        <v>38</v>
      </c>
      <c r="J31" s="151">
        <v>20</v>
      </c>
      <c r="AV31" s="3" t="s">
        <v>788</v>
      </c>
      <c r="AW31" s="11">
        <v>3</v>
      </c>
      <c r="AX31" s="31" t="s">
        <v>9</v>
      </c>
      <c r="AY31" s="8">
        <v>2</v>
      </c>
      <c r="BA31" s="3" t="s">
        <v>772</v>
      </c>
      <c r="BB31" s="11">
        <v>4</v>
      </c>
      <c r="BC31" s="31" t="s">
        <v>9</v>
      </c>
      <c r="BD31" s="8">
        <v>3</v>
      </c>
    </row>
    <row r="32" spans="1:56" x14ac:dyDescent="0.2">
      <c r="A32" s="149">
        <v>5</v>
      </c>
      <c r="B32" s="59" t="s">
        <v>15</v>
      </c>
      <c r="C32" s="149">
        <v>18</v>
      </c>
      <c r="D32" s="149">
        <v>8</v>
      </c>
      <c r="E32" s="149">
        <v>3</v>
      </c>
      <c r="F32" s="149">
        <v>7</v>
      </c>
      <c r="G32" s="59">
        <v>40</v>
      </c>
      <c r="H32" s="150" t="s">
        <v>9</v>
      </c>
      <c r="I32" s="149">
        <v>48</v>
      </c>
      <c r="J32" s="151">
        <v>19</v>
      </c>
      <c r="AV32" s="39" t="s">
        <v>821</v>
      </c>
      <c r="AW32" s="11"/>
      <c r="AX32" s="32"/>
      <c r="BA32" s="39" t="s">
        <v>774</v>
      </c>
      <c r="BB32" s="11"/>
      <c r="BC32" s="32"/>
    </row>
    <row r="33" spans="1:56" x14ac:dyDescent="0.2">
      <c r="A33" s="149">
        <v>6</v>
      </c>
      <c r="B33" s="59" t="s">
        <v>45</v>
      </c>
      <c r="C33" s="149">
        <v>18</v>
      </c>
      <c r="D33" s="149">
        <v>7</v>
      </c>
      <c r="E33" s="59">
        <v>3</v>
      </c>
      <c r="F33" s="149">
        <v>8</v>
      </c>
      <c r="G33" s="59">
        <v>35</v>
      </c>
      <c r="H33" s="6" t="s">
        <v>9</v>
      </c>
      <c r="I33" s="59">
        <v>38</v>
      </c>
      <c r="J33" s="7">
        <v>17</v>
      </c>
      <c r="AV33" s="5" t="s">
        <v>791</v>
      </c>
      <c r="AW33" s="11">
        <v>5</v>
      </c>
      <c r="AX33" s="32" t="s">
        <v>9</v>
      </c>
      <c r="AY33" s="8">
        <v>2</v>
      </c>
      <c r="BA33" s="5" t="s">
        <v>775</v>
      </c>
      <c r="BB33" s="11">
        <v>3</v>
      </c>
      <c r="BC33" s="32" t="s">
        <v>9</v>
      </c>
      <c r="BD33" s="8">
        <v>3</v>
      </c>
    </row>
    <row r="34" spans="1:56" x14ac:dyDescent="0.2">
      <c r="A34" s="149">
        <v>7</v>
      </c>
      <c r="B34" s="149" t="s">
        <v>27</v>
      </c>
      <c r="C34" s="149">
        <v>18</v>
      </c>
      <c r="D34" s="149">
        <v>6</v>
      </c>
      <c r="E34" s="149">
        <v>3</v>
      </c>
      <c r="F34" s="149">
        <v>9</v>
      </c>
      <c r="G34" s="149">
        <v>43</v>
      </c>
      <c r="H34" s="6" t="s">
        <v>9</v>
      </c>
      <c r="I34" s="149">
        <v>45</v>
      </c>
      <c r="J34" s="7">
        <v>15</v>
      </c>
      <c r="AV34" s="5" t="s">
        <v>793</v>
      </c>
      <c r="AW34" s="11">
        <v>3</v>
      </c>
      <c r="AX34" s="32" t="s">
        <v>9</v>
      </c>
      <c r="AY34" s="8">
        <v>3</v>
      </c>
      <c r="BA34" s="5" t="s">
        <v>453</v>
      </c>
      <c r="BB34" s="11">
        <v>3</v>
      </c>
      <c r="BC34" s="32" t="s">
        <v>9</v>
      </c>
      <c r="BD34" s="8">
        <v>4</v>
      </c>
    </row>
    <row r="35" spans="1:56" x14ac:dyDescent="0.2">
      <c r="A35" s="149">
        <v>8</v>
      </c>
      <c r="B35" s="59" t="s">
        <v>18</v>
      </c>
      <c r="C35" s="149">
        <v>18</v>
      </c>
      <c r="D35" s="149">
        <v>6</v>
      </c>
      <c r="E35" s="149">
        <v>1</v>
      </c>
      <c r="F35" s="149">
        <v>11</v>
      </c>
      <c r="G35" s="59">
        <v>31</v>
      </c>
      <c r="H35" s="73" t="s">
        <v>9</v>
      </c>
      <c r="I35" s="59">
        <v>61</v>
      </c>
      <c r="J35" s="7">
        <v>13</v>
      </c>
      <c r="AV35" s="3" t="s">
        <v>719</v>
      </c>
      <c r="AW35" s="8">
        <v>1</v>
      </c>
      <c r="AX35" s="31" t="s">
        <v>9</v>
      </c>
      <c r="AY35" s="8">
        <v>5</v>
      </c>
      <c r="BA35" s="3" t="s">
        <v>777</v>
      </c>
      <c r="BB35" s="8">
        <v>3</v>
      </c>
      <c r="BC35" s="31" t="s">
        <v>9</v>
      </c>
      <c r="BD35" s="8">
        <v>1</v>
      </c>
    </row>
    <row r="36" spans="1:56" x14ac:dyDescent="0.2">
      <c r="A36" s="149">
        <v>9</v>
      </c>
      <c r="B36" s="149" t="s">
        <v>13</v>
      </c>
      <c r="C36" s="149">
        <v>18</v>
      </c>
      <c r="D36" s="149">
        <v>4</v>
      </c>
      <c r="E36" s="149">
        <v>2</v>
      </c>
      <c r="F36" s="149">
        <v>12</v>
      </c>
      <c r="G36" s="149">
        <v>32</v>
      </c>
      <c r="H36" s="6" t="s">
        <v>9</v>
      </c>
      <c r="I36" s="149">
        <v>52</v>
      </c>
      <c r="J36" s="7">
        <v>10</v>
      </c>
      <c r="AV36" s="3" t="s">
        <v>794</v>
      </c>
      <c r="AW36" s="8">
        <v>3</v>
      </c>
      <c r="AX36" s="31" t="s">
        <v>9</v>
      </c>
      <c r="AY36" s="8">
        <v>2</v>
      </c>
      <c r="BA36" s="3" t="s">
        <v>729</v>
      </c>
      <c r="BB36" s="8">
        <v>2</v>
      </c>
      <c r="BC36" s="31" t="s">
        <v>9</v>
      </c>
      <c r="BD36" s="8">
        <v>5</v>
      </c>
    </row>
    <row r="37" spans="1:56" x14ac:dyDescent="0.2">
      <c r="A37" s="149">
        <v>10</v>
      </c>
      <c r="B37" s="59" t="s">
        <v>677</v>
      </c>
      <c r="C37" s="149">
        <v>18</v>
      </c>
      <c r="D37" s="149">
        <v>2</v>
      </c>
      <c r="E37" s="59">
        <v>3</v>
      </c>
      <c r="F37" s="59">
        <v>13</v>
      </c>
      <c r="G37" s="149">
        <v>28</v>
      </c>
      <c r="H37" s="60" t="s">
        <v>9</v>
      </c>
      <c r="I37" s="59">
        <v>57</v>
      </c>
      <c r="J37" s="67">
        <v>7</v>
      </c>
      <c r="AV37" s="3" t="s">
        <v>716</v>
      </c>
      <c r="AW37" s="11">
        <v>5</v>
      </c>
      <c r="AX37" s="31" t="s">
        <v>9</v>
      </c>
      <c r="AY37" s="8">
        <v>0</v>
      </c>
      <c r="BA37" s="3" t="s">
        <v>608</v>
      </c>
      <c r="BB37" s="11">
        <v>1</v>
      </c>
      <c r="BC37" s="31" t="s">
        <v>9</v>
      </c>
      <c r="BD37" s="8">
        <v>4</v>
      </c>
    </row>
    <row r="38" spans="1:56" x14ac:dyDescent="0.2">
      <c r="A38" s="155"/>
      <c r="B38" s="147"/>
      <c r="C38" s="151">
        <v>180</v>
      </c>
      <c r="D38" s="151">
        <v>77</v>
      </c>
      <c r="E38" s="151">
        <v>26</v>
      </c>
      <c r="F38" s="151">
        <v>77</v>
      </c>
      <c r="G38" s="151">
        <v>424</v>
      </c>
      <c r="H38" s="152" t="s">
        <v>9</v>
      </c>
      <c r="I38" s="151">
        <v>424</v>
      </c>
      <c r="J38" s="151">
        <v>180</v>
      </c>
      <c r="AV38" s="39" t="s">
        <v>822</v>
      </c>
      <c r="AW38" s="11"/>
      <c r="AX38" s="32"/>
      <c r="BA38" s="39" t="s">
        <v>779</v>
      </c>
      <c r="BB38" s="11"/>
      <c r="BC38" s="32"/>
    </row>
    <row r="39" spans="1:56" x14ac:dyDescent="0.2">
      <c r="AV39" s="5" t="s">
        <v>797</v>
      </c>
      <c r="AW39" s="11">
        <v>1</v>
      </c>
      <c r="AX39" s="32" t="s">
        <v>9</v>
      </c>
      <c r="AY39" s="8">
        <v>1</v>
      </c>
      <c r="BA39" s="5" t="s">
        <v>781</v>
      </c>
      <c r="BB39" s="11">
        <v>4</v>
      </c>
      <c r="BC39" s="32" t="s">
        <v>9</v>
      </c>
      <c r="BD39" s="8">
        <v>0</v>
      </c>
    </row>
    <row r="40" spans="1:56" x14ac:dyDescent="0.2">
      <c r="AV40" s="5" t="s">
        <v>798</v>
      </c>
      <c r="AW40" s="11">
        <v>3</v>
      </c>
      <c r="AX40" s="32" t="s">
        <v>9</v>
      </c>
      <c r="AY40" s="8">
        <v>2</v>
      </c>
      <c r="BA40" s="5" t="s">
        <v>318</v>
      </c>
      <c r="BB40" s="11">
        <v>4</v>
      </c>
      <c r="BC40" s="32" t="s">
        <v>9</v>
      </c>
      <c r="BD40" s="8">
        <v>1</v>
      </c>
    </row>
    <row r="41" spans="1:56" x14ac:dyDescent="0.2">
      <c r="AV41" s="3" t="s">
        <v>710</v>
      </c>
      <c r="AW41" s="8">
        <v>7</v>
      </c>
      <c r="AX41" s="31" t="s">
        <v>9</v>
      </c>
      <c r="AY41" s="8">
        <v>1</v>
      </c>
      <c r="BA41" s="3" t="s">
        <v>726</v>
      </c>
      <c r="BB41" s="8">
        <v>1</v>
      </c>
      <c r="BC41" s="31" t="s">
        <v>9</v>
      </c>
      <c r="BD41" s="8">
        <v>5</v>
      </c>
    </row>
    <row r="42" spans="1:56" x14ac:dyDescent="0.2">
      <c r="AV42" s="3" t="s">
        <v>799</v>
      </c>
      <c r="AW42" s="8">
        <v>1</v>
      </c>
      <c r="AX42" s="31" t="s">
        <v>9</v>
      </c>
      <c r="AY42" s="8">
        <v>1</v>
      </c>
      <c r="BA42" s="3" t="s">
        <v>700</v>
      </c>
      <c r="BB42" s="8">
        <v>4</v>
      </c>
      <c r="BC42" s="31" t="s">
        <v>9</v>
      </c>
      <c r="BD42" s="8">
        <v>1</v>
      </c>
    </row>
    <row r="43" spans="1:56" x14ac:dyDescent="0.2">
      <c r="AV43" s="3" t="s">
        <v>535</v>
      </c>
      <c r="AW43" s="11">
        <v>7</v>
      </c>
      <c r="AX43" s="31" t="s">
        <v>9</v>
      </c>
      <c r="AY43" s="8">
        <v>1</v>
      </c>
      <c r="BA43" s="3" t="s">
        <v>785</v>
      </c>
      <c r="BB43" s="11">
        <v>2</v>
      </c>
      <c r="BC43" s="31" t="s">
        <v>9</v>
      </c>
      <c r="BD43" s="8">
        <v>3</v>
      </c>
    </row>
    <row r="44" spans="1:56" x14ac:dyDescent="0.2">
      <c r="AV44" s="39" t="s">
        <v>823</v>
      </c>
      <c r="AW44" s="11"/>
      <c r="AX44" s="32"/>
      <c r="BA44" s="39" t="s">
        <v>467</v>
      </c>
      <c r="BB44" s="11"/>
      <c r="BC44" s="32"/>
    </row>
    <row r="45" spans="1:56" x14ac:dyDescent="0.2">
      <c r="AV45" s="5" t="s">
        <v>242</v>
      </c>
      <c r="AW45" s="11">
        <v>4</v>
      </c>
      <c r="AX45" s="32" t="s">
        <v>9</v>
      </c>
      <c r="AY45" s="8">
        <v>1</v>
      </c>
      <c r="BA45" s="5" t="s">
        <v>163</v>
      </c>
      <c r="BB45" s="11">
        <v>2</v>
      </c>
      <c r="BC45" s="32" t="s">
        <v>9</v>
      </c>
      <c r="BD45" s="8">
        <v>3</v>
      </c>
    </row>
    <row r="46" spans="1:56" x14ac:dyDescent="0.2">
      <c r="AV46" s="5" t="s">
        <v>793</v>
      </c>
      <c r="AW46" s="11">
        <v>4</v>
      </c>
      <c r="AX46" s="32" t="s">
        <v>9</v>
      </c>
      <c r="AY46" s="8">
        <v>0</v>
      </c>
      <c r="BA46" s="5" t="s">
        <v>786</v>
      </c>
      <c r="BB46" s="11">
        <v>4</v>
      </c>
      <c r="BC46" s="32" t="s">
        <v>9</v>
      </c>
      <c r="BD46" s="8">
        <v>1</v>
      </c>
    </row>
    <row r="47" spans="1:56" x14ac:dyDescent="0.2">
      <c r="AV47" s="3" t="s">
        <v>800</v>
      </c>
      <c r="AW47" s="8">
        <v>3</v>
      </c>
      <c r="AX47" s="31" t="s">
        <v>9</v>
      </c>
      <c r="AY47" s="8">
        <v>1</v>
      </c>
      <c r="BA47" s="3" t="s">
        <v>721</v>
      </c>
      <c r="BB47" s="8">
        <v>1</v>
      </c>
      <c r="BC47" s="31" t="s">
        <v>9</v>
      </c>
      <c r="BD47" s="8">
        <v>1</v>
      </c>
    </row>
    <row r="48" spans="1:56" x14ac:dyDescent="0.2">
      <c r="AV48" s="3" t="s">
        <v>593</v>
      </c>
      <c r="AW48" s="8">
        <v>2</v>
      </c>
      <c r="AX48" s="31" t="s">
        <v>9</v>
      </c>
      <c r="AY48" s="8">
        <v>0</v>
      </c>
      <c r="BA48" s="3" t="s">
        <v>787</v>
      </c>
      <c r="BB48" s="8">
        <v>1</v>
      </c>
      <c r="BC48" s="31" t="s">
        <v>9</v>
      </c>
      <c r="BD48" s="8">
        <v>4</v>
      </c>
    </row>
    <row r="49" spans="1:56" x14ac:dyDescent="0.2">
      <c r="AV49" s="3" t="s">
        <v>801</v>
      </c>
      <c r="AW49" s="11">
        <v>2</v>
      </c>
      <c r="AX49" s="31" t="s">
        <v>9</v>
      </c>
      <c r="AY49" s="8">
        <v>1</v>
      </c>
      <c r="BA49" s="3" t="s">
        <v>789</v>
      </c>
      <c r="BB49" s="11">
        <v>5</v>
      </c>
      <c r="BC49" s="31" t="s">
        <v>9</v>
      </c>
      <c r="BD49" s="8">
        <v>6</v>
      </c>
    </row>
    <row r="50" spans="1:56" x14ac:dyDescent="0.2">
      <c r="AV50" s="39" t="s">
        <v>824</v>
      </c>
      <c r="AW50" s="11"/>
      <c r="AX50" s="32"/>
      <c r="BA50" s="39" t="s">
        <v>790</v>
      </c>
      <c r="BB50" s="11"/>
      <c r="BC50" s="32"/>
    </row>
    <row r="51" spans="1:56" x14ac:dyDescent="0.2">
      <c r="H51" s="32"/>
      <c r="AV51" s="5" t="s">
        <v>802</v>
      </c>
      <c r="AW51" s="11">
        <v>3</v>
      </c>
      <c r="AX51" s="32" t="s">
        <v>9</v>
      </c>
      <c r="AY51" s="8">
        <v>0</v>
      </c>
      <c r="BA51" s="5" t="s">
        <v>792</v>
      </c>
      <c r="BB51" s="11">
        <v>1</v>
      </c>
      <c r="BC51" s="32" t="s">
        <v>9</v>
      </c>
      <c r="BD51" s="8">
        <v>5</v>
      </c>
    </row>
    <row r="52" spans="1:56" x14ac:dyDescent="0.2">
      <c r="A52" s="12"/>
      <c r="B52" s="39"/>
      <c r="C52" s="11"/>
      <c r="D52" s="32"/>
      <c r="AV52" s="5" t="s">
        <v>803</v>
      </c>
      <c r="AW52" s="11">
        <v>3</v>
      </c>
      <c r="AX52" s="32" t="s">
        <v>9</v>
      </c>
      <c r="AY52" s="8">
        <v>3</v>
      </c>
      <c r="BA52" s="5" t="s">
        <v>505</v>
      </c>
      <c r="BB52" s="11">
        <v>1</v>
      </c>
      <c r="BC52" s="32" t="s">
        <v>9</v>
      </c>
      <c r="BD52" s="8">
        <v>4</v>
      </c>
    </row>
    <row r="53" spans="1:56" x14ac:dyDescent="0.2">
      <c r="B53" s="5"/>
      <c r="C53" s="11"/>
      <c r="D53" s="32"/>
      <c r="AV53" s="3" t="s">
        <v>579</v>
      </c>
      <c r="AW53" s="8">
        <v>0</v>
      </c>
      <c r="AX53" s="31" t="s">
        <v>9</v>
      </c>
      <c r="AY53" s="8">
        <v>2</v>
      </c>
      <c r="BA53" s="3" t="s">
        <v>743</v>
      </c>
      <c r="BB53" s="8">
        <v>1</v>
      </c>
      <c r="BC53" s="31" t="s">
        <v>9</v>
      </c>
      <c r="BD53" s="8">
        <v>0</v>
      </c>
    </row>
    <row r="54" spans="1:56" x14ac:dyDescent="0.2">
      <c r="A54" s="12"/>
      <c r="B54" s="5"/>
      <c r="C54" s="11"/>
      <c r="D54" s="32"/>
      <c r="AV54" s="3" t="s">
        <v>804</v>
      </c>
      <c r="AW54" s="8">
        <v>1</v>
      </c>
      <c r="AX54" s="31" t="s">
        <v>9</v>
      </c>
      <c r="AY54" s="8">
        <v>1</v>
      </c>
      <c r="BA54" s="3" t="s">
        <v>795</v>
      </c>
      <c r="BB54" s="8">
        <v>4</v>
      </c>
      <c r="BC54" s="31" t="s">
        <v>9</v>
      </c>
      <c r="BD54" s="8">
        <v>2</v>
      </c>
    </row>
    <row r="55" spans="1:56" x14ac:dyDescent="0.2">
      <c r="A55" s="74"/>
      <c r="D55" s="31"/>
      <c r="AV55" s="3" t="s">
        <v>805</v>
      </c>
      <c r="AW55" s="11">
        <v>1</v>
      </c>
      <c r="AX55" s="31" t="s">
        <v>9</v>
      </c>
      <c r="AY55" s="8">
        <v>3</v>
      </c>
      <c r="BA55" s="5" t="s">
        <v>5533</v>
      </c>
      <c r="BB55" s="11">
        <v>1</v>
      </c>
      <c r="BC55" s="32" t="s">
        <v>9</v>
      </c>
      <c r="BD55" s="8">
        <v>3</v>
      </c>
    </row>
    <row r="56" spans="1:56" x14ac:dyDescent="0.2">
      <c r="A56" s="3"/>
      <c r="C56" s="3"/>
      <c r="D56" s="31"/>
      <c r="E56" s="3"/>
      <c r="F56" s="3"/>
      <c r="G56" s="3"/>
      <c r="H56" s="3"/>
      <c r="I56" s="3"/>
      <c r="J56" s="3"/>
    </row>
    <row r="57" spans="1:56" x14ac:dyDescent="0.2">
      <c r="B57" s="43"/>
      <c r="C57" s="11"/>
      <c r="D57" s="31"/>
    </row>
    <row r="58" spans="1:56" x14ac:dyDescent="0.2">
      <c r="A58" s="3"/>
      <c r="B58" s="39"/>
      <c r="C58" s="30"/>
      <c r="D58" s="30"/>
      <c r="E58" s="30"/>
      <c r="F58" s="30"/>
      <c r="G58" s="30"/>
      <c r="J58" s="30"/>
      <c r="BC58" s="32"/>
    </row>
    <row r="59" spans="1:56" x14ac:dyDescent="0.2">
      <c r="B59" s="7"/>
      <c r="C59" s="30"/>
      <c r="D59" s="30"/>
      <c r="E59" s="30"/>
      <c r="F59" s="30"/>
      <c r="G59" s="30"/>
      <c r="H59" s="32"/>
      <c r="J59" s="30"/>
      <c r="BC59" s="32"/>
    </row>
    <row r="60" spans="1:56" x14ac:dyDescent="0.2">
      <c r="C60" s="30"/>
      <c r="D60" s="30"/>
      <c r="E60" s="30"/>
      <c r="F60" s="30"/>
      <c r="G60" s="30"/>
      <c r="H60" s="32"/>
      <c r="J60" s="30"/>
      <c r="BC60" s="31"/>
    </row>
    <row r="61" spans="1:56" x14ac:dyDescent="0.2">
      <c r="C61" s="30"/>
      <c r="D61" s="30"/>
      <c r="E61" s="30"/>
      <c r="F61" s="30"/>
      <c r="G61" s="30"/>
      <c r="H61" s="32"/>
      <c r="J61" s="30"/>
      <c r="BC61" s="31"/>
    </row>
    <row r="62" spans="1:56" x14ac:dyDescent="0.2">
      <c r="C62" s="30"/>
      <c r="D62" s="30"/>
      <c r="E62" s="30"/>
      <c r="F62" s="30"/>
      <c r="G62" s="30"/>
      <c r="H62" s="32"/>
      <c r="I62" s="30"/>
      <c r="J62" s="30"/>
      <c r="BC62" s="31"/>
    </row>
    <row r="63" spans="1:56" x14ac:dyDescent="0.2">
      <c r="B63" s="7"/>
      <c r="C63" s="30"/>
      <c r="D63" s="30"/>
      <c r="E63" s="30"/>
      <c r="F63" s="30"/>
      <c r="G63" s="30"/>
      <c r="H63" s="32"/>
      <c r="J63" s="30"/>
      <c r="BC63" s="32"/>
    </row>
    <row r="64" spans="1:56" x14ac:dyDescent="0.2">
      <c r="B64" s="7"/>
      <c r="C64" s="30"/>
      <c r="D64" s="30"/>
      <c r="E64" s="30"/>
      <c r="F64" s="30"/>
      <c r="G64" s="30"/>
      <c r="H64" s="32"/>
      <c r="I64" s="30"/>
      <c r="J64" s="30"/>
      <c r="BC64" s="32"/>
    </row>
    <row r="65" spans="1:55" x14ac:dyDescent="0.2">
      <c r="B65" s="7"/>
      <c r="C65" s="30"/>
      <c r="D65" s="30"/>
      <c r="E65" s="30"/>
      <c r="F65" s="30"/>
      <c r="G65" s="30"/>
      <c r="H65" s="32"/>
      <c r="I65" s="30"/>
      <c r="J65" s="30"/>
      <c r="BC65" s="32"/>
    </row>
    <row r="66" spans="1:55" x14ac:dyDescent="0.2">
      <c r="C66" s="30"/>
      <c r="D66" s="30"/>
      <c r="E66" s="30"/>
      <c r="F66" s="30"/>
      <c r="G66" s="30"/>
      <c r="H66" s="32"/>
      <c r="I66" s="30"/>
      <c r="J66" s="30"/>
      <c r="BC66" s="31"/>
    </row>
    <row r="67" spans="1:55" x14ac:dyDescent="0.2">
      <c r="C67" s="30"/>
      <c r="D67" s="30"/>
      <c r="E67" s="30"/>
      <c r="F67" s="30"/>
      <c r="G67" s="30"/>
      <c r="H67" s="32"/>
      <c r="I67" s="30"/>
      <c r="J67" s="30"/>
      <c r="BC67" s="31"/>
    </row>
    <row r="68" spans="1:55" x14ac:dyDescent="0.2">
      <c r="D68" s="3"/>
      <c r="E68" s="3"/>
      <c r="F68" s="3"/>
      <c r="G68" s="3"/>
      <c r="H68" s="32"/>
      <c r="I68" s="3"/>
      <c r="J68" s="30"/>
      <c r="BB68" s="11"/>
      <c r="BC68" s="31"/>
    </row>
    <row r="69" spans="1:55" x14ac:dyDescent="0.2">
      <c r="H69" s="32"/>
      <c r="BC69" s="32"/>
    </row>
    <row r="70" spans="1:55" x14ac:dyDescent="0.2">
      <c r="A70" s="12"/>
      <c r="B70" s="39"/>
      <c r="C70" s="11"/>
      <c r="D70" s="32"/>
      <c r="BC70" s="32"/>
    </row>
    <row r="71" spans="1:55" x14ac:dyDescent="0.2">
      <c r="B71" s="5"/>
      <c r="C71" s="11"/>
      <c r="D71" s="32"/>
      <c r="BB71" s="11"/>
      <c r="BC71" s="31"/>
    </row>
    <row r="72" spans="1:55" x14ac:dyDescent="0.2">
      <c r="A72" s="12"/>
      <c r="B72" s="5"/>
      <c r="C72" s="11"/>
      <c r="D72" s="32"/>
      <c r="BA72" s="39"/>
      <c r="BB72" s="11"/>
      <c r="BC72" s="32"/>
    </row>
    <row r="73" spans="1:55" x14ac:dyDescent="0.2">
      <c r="A73" s="74"/>
      <c r="D73" s="31"/>
      <c r="BA73" s="5"/>
      <c r="BC73" s="32"/>
    </row>
    <row r="74" spans="1:55" x14ac:dyDescent="0.2">
      <c r="A74" s="3"/>
      <c r="C74" s="3"/>
      <c r="D74" s="31"/>
      <c r="E74" s="3"/>
      <c r="F74" s="3"/>
      <c r="G74" s="3"/>
      <c r="H74" s="3"/>
      <c r="I74" s="3"/>
      <c r="J74" s="3"/>
      <c r="AV74" s="5"/>
      <c r="AW74" s="11"/>
      <c r="AX74" s="32"/>
      <c r="AY74" s="11"/>
      <c r="BA74" s="5"/>
      <c r="BB74" s="11"/>
      <c r="BC74" s="32"/>
    </row>
    <row r="75" spans="1:55" x14ac:dyDescent="0.2">
      <c r="B75" s="43"/>
      <c r="C75" s="11"/>
      <c r="D75" s="31"/>
      <c r="AX75" s="31"/>
      <c r="BB75" s="11"/>
      <c r="BC75" s="31"/>
    </row>
    <row r="76" spans="1:55" x14ac:dyDescent="0.2">
      <c r="A76" s="3"/>
      <c r="B76" s="39"/>
      <c r="C76" s="30"/>
      <c r="D76" s="30"/>
      <c r="E76" s="30"/>
      <c r="F76" s="30"/>
      <c r="G76" s="30"/>
      <c r="J76" s="30"/>
      <c r="AX76" s="31"/>
      <c r="BB76" s="11"/>
      <c r="BC76" s="31"/>
    </row>
    <row r="77" spans="1:55" x14ac:dyDescent="0.2">
      <c r="B77" s="7"/>
      <c r="C77" s="30"/>
      <c r="D77" s="30"/>
      <c r="E77" s="30"/>
      <c r="F77" s="30"/>
      <c r="G77" s="30"/>
      <c r="H77" s="32"/>
      <c r="J77" s="30"/>
      <c r="AW77" s="11"/>
      <c r="AX77" s="31"/>
      <c r="BC77" s="31"/>
    </row>
    <row r="78" spans="1:55" x14ac:dyDescent="0.2">
      <c r="C78" s="30"/>
      <c r="D78" s="30"/>
      <c r="E78" s="30"/>
      <c r="F78" s="30"/>
      <c r="G78" s="30"/>
      <c r="H78" s="32"/>
      <c r="J78" s="30"/>
      <c r="AX78" s="31"/>
      <c r="BC78" s="31"/>
    </row>
    <row r="79" spans="1:55" x14ac:dyDescent="0.2">
      <c r="C79" s="30"/>
      <c r="D79" s="30"/>
      <c r="E79" s="30"/>
      <c r="F79" s="30"/>
      <c r="G79" s="30"/>
      <c r="H79" s="32"/>
      <c r="J79" s="30"/>
      <c r="BB79" s="11"/>
    </row>
    <row r="80" spans="1:55" x14ac:dyDescent="0.2">
      <c r="C80" s="30"/>
      <c r="D80" s="30"/>
      <c r="E80" s="30"/>
      <c r="F80" s="30"/>
      <c r="G80" s="30"/>
      <c r="H80" s="32"/>
      <c r="I80" s="30"/>
      <c r="J80" s="30"/>
      <c r="BB80" s="11"/>
    </row>
    <row r="81" spans="1:54" x14ac:dyDescent="0.2">
      <c r="B81" s="7"/>
      <c r="C81" s="30"/>
      <c r="D81" s="30"/>
      <c r="E81" s="30"/>
      <c r="F81" s="30"/>
      <c r="G81" s="30"/>
      <c r="H81" s="32"/>
      <c r="J81" s="30"/>
    </row>
    <row r="82" spans="1:54" x14ac:dyDescent="0.2">
      <c r="B82" s="7"/>
      <c r="C82" s="30"/>
      <c r="D82" s="30"/>
      <c r="E82" s="30"/>
      <c r="F82" s="30"/>
      <c r="G82" s="30"/>
      <c r="H82" s="32"/>
      <c r="I82" s="30"/>
      <c r="J82" s="30"/>
      <c r="BB82" s="11"/>
    </row>
    <row r="83" spans="1:54" x14ac:dyDescent="0.2">
      <c r="B83" s="7"/>
      <c r="C83" s="30"/>
      <c r="D83" s="30"/>
      <c r="E83" s="30"/>
      <c r="F83" s="30"/>
      <c r="G83" s="30"/>
      <c r="H83" s="32"/>
      <c r="I83" s="30"/>
      <c r="J83" s="30"/>
      <c r="BB83" s="11"/>
    </row>
    <row r="84" spans="1:54" x14ac:dyDescent="0.2">
      <c r="C84" s="30"/>
      <c r="D84" s="30"/>
      <c r="E84" s="30"/>
      <c r="F84" s="30"/>
      <c r="G84" s="30"/>
      <c r="H84" s="32"/>
      <c r="I84" s="30"/>
      <c r="J84" s="30"/>
      <c r="BB84" s="11"/>
    </row>
    <row r="85" spans="1:54" x14ac:dyDescent="0.2">
      <c r="C85" s="30"/>
      <c r="D85" s="30"/>
      <c r="E85" s="30"/>
      <c r="F85" s="30"/>
      <c r="G85" s="30"/>
      <c r="H85" s="32"/>
      <c r="I85" s="30"/>
      <c r="J85" s="30"/>
    </row>
    <row r="86" spans="1:54" x14ac:dyDescent="0.2">
      <c r="D86" s="3"/>
      <c r="E86" s="3"/>
      <c r="F86" s="3"/>
      <c r="G86" s="3"/>
      <c r="H86" s="32"/>
      <c r="I86" s="3"/>
      <c r="J86" s="30"/>
    </row>
    <row r="87" spans="1:54" x14ac:dyDescent="0.2">
      <c r="H87" s="32"/>
      <c r="BB87" s="11"/>
    </row>
    <row r="88" spans="1:54" x14ac:dyDescent="0.2">
      <c r="A88" s="12"/>
      <c r="B88" s="39"/>
      <c r="C88" s="11"/>
      <c r="D88" s="32"/>
    </row>
    <row r="89" spans="1:54" x14ac:dyDescent="0.2">
      <c r="B89" s="5"/>
      <c r="C89" s="11"/>
      <c r="D89" s="32"/>
    </row>
    <row r="90" spans="1:54" x14ac:dyDescent="0.2">
      <c r="A90" s="12"/>
      <c r="B90" s="5"/>
      <c r="C90" s="11"/>
      <c r="D90" s="32"/>
      <c r="AY90" s="12"/>
      <c r="BB90" s="12"/>
    </row>
    <row r="91" spans="1:54" x14ac:dyDescent="0.2">
      <c r="A91" s="74"/>
      <c r="D91" s="31"/>
    </row>
    <row r="92" spans="1:54" x14ac:dyDescent="0.2">
      <c r="A92" s="3"/>
      <c r="C92" s="3"/>
      <c r="D92" s="31"/>
      <c r="E92" s="3"/>
      <c r="F92" s="3"/>
      <c r="G92" s="3"/>
      <c r="H92" s="3"/>
      <c r="I92" s="3"/>
      <c r="J92" s="3"/>
    </row>
    <row r="93" spans="1:54" x14ac:dyDescent="0.2">
      <c r="B93" s="43"/>
      <c r="C93" s="11"/>
      <c r="D93" s="31"/>
    </row>
    <row r="94" spans="1:54" x14ac:dyDescent="0.2">
      <c r="A94" s="3"/>
      <c r="B94" s="39"/>
      <c r="C94" s="30"/>
      <c r="D94" s="30"/>
      <c r="E94" s="30"/>
      <c r="F94" s="30"/>
      <c r="G94" s="30"/>
      <c r="J94" s="30"/>
    </row>
    <row r="95" spans="1:54" x14ac:dyDescent="0.2">
      <c r="B95" s="7"/>
      <c r="C95" s="30"/>
      <c r="D95" s="30"/>
      <c r="E95" s="30"/>
      <c r="F95" s="30"/>
      <c r="G95" s="30"/>
      <c r="H95" s="32"/>
      <c r="J95" s="30"/>
    </row>
    <row r="96" spans="1:54" x14ac:dyDescent="0.2">
      <c r="C96" s="30"/>
      <c r="D96" s="30"/>
      <c r="E96" s="30"/>
      <c r="F96" s="30"/>
      <c r="G96" s="30"/>
      <c r="H96" s="32"/>
      <c r="J96" s="30"/>
    </row>
    <row r="97" spans="2:54" x14ac:dyDescent="0.2">
      <c r="C97" s="30"/>
      <c r="D97" s="30"/>
      <c r="E97" s="30"/>
      <c r="F97" s="30"/>
      <c r="G97" s="30"/>
      <c r="H97" s="32"/>
      <c r="J97" s="30"/>
    </row>
    <row r="98" spans="2:54" x14ac:dyDescent="0.2">
      <c r="C98" s="30"/>
      <c r="D98" s="30"/>
      <c r="E98" s="30"/>
      <c r="F98" s="30"/>
      <c r="G98" s="30"/>
      <c r="H98" s="32"/>
      <c r="I98" s="30"/>
      <c r="J98" s="30"/>
    </row>
    <row r="99" spans="2:54" x14ac:dyDescent="0.2">
      <c r="B99" s="7"/>
      <c r="C99" s="30"/>
      <c r="D99" s="30"/>
      <c r="E99" s="30"/>
      <c r="F99" s="30"/>
      <c r="G99" s="30"/>
      <c r="H99" s="32"/>
      <c r="J99" s="30"/>
    </row>
    <row r="100" spans="2:54" x14ac:dyDescent="0.2">
      <c r="B100" s="7"/>
      <c r="C100" s="30"/>
      <c r="D100" s="30"/>
      <c r="E100" s="30"/>
      <c r="F100" s="30"/>
      <c r="G100" s="30"/>
      <c r="H100" s="32"/>
      <c r="I100" s="30"/>
      <c r="J100" s="30"/>
    </row>
    <row r="101" spans="2:54" x14ac:dyDescent="0.2">
      <c r="B101" s="7"/>
      <c r="C101" s="30"/>
      <c r="D101" s="30"/>
      <c r="E101" s="30"/>
      <c r="F101" s="30"/>
      <c r="G101" s="30"/>
      <c r="H101" s="32"/>
      <c r="I101" s="30"/>
      <c r="J101" s="30"/>
    </row>
    <row r="102" spans="2:54" x14ac:dyDescent="0.2">
      <c r="C102" s="30"/>
      <c r="D102" s="30"/>
      <c r="E102" s="30"/>
      <c r="F102" s="30"/>
      <c r="G102" s="30"/>
      <c r="H102" s="32"/>
      <c r="I102" s="30"/>
      <c r="J102" s="30"/>
    </row>
    <row r="103" spans="2:54" x14ac:dyDescent="0.2">
      <c r="C103" s="30"/>
      <c r="D103" s="30"/>
      <c r="E103" s="30"/>
      <c r="F103" s="30"/>
      <c r="G103" s="30"/>
      <c r="H103" s="32"/>
      <c r="I103" s="30"/>
      <c r="J103" s="30"/>
    </row>
    <row r="104" spans="2:54" x14ac:dyDescent="0.2">
      <c r="D104" s="3"/>
      <c r="E104" s="3"/>
      <c r="F104" s="3"/>
      <c r="G104" s="3"/>
      <c r="H104" s="32"/>
      <c r="I104" s="3"/>
      <c r="J104" s="30"/>
    </row>
    <row r="105" spans="2:54" x14ac:dyDescent="0.2">
      <c r="H105" s="32"/>
    </row>
    <row r="107" spans="2:54" x14ac:dyDescent="0.2">
      <c r="AY107" s="30"/>
      <c r="BB107" s="30"/>
    </row>
    <row r="108" spans="2:54" x14ac:dyDescent="0.2">
      <c r="AY108" s="30"/>
      <c r="BB108" s="30"/>
    </row>
    <row r="109" spans="2:54" x14ac:dyDescent="0.2">
      <c r="AY109" s="30"/>
      <c r="BB109" s="30"/>
    </row>
    <row r="110" spans="2:54" x14ac:dyDescent="0.2">
      <c r="AY110" s="30"/>
      <c r="BB110" s="30"/>
    </row>
    <row r="111" spans="2:54" x14ac:dyDescent="0.2">
      <c r="AY111" s="30"/>
      <c r="BB111" s="30"/>
    </row>
    <row r="112" spans="2:54" x14ac:dyDescent="0.2">
      <c r="AY112" s="30"/>
      <c r="BB112" s="30"/>
    </row>
    <row r="113" spans="51:54" x14ac:dyDescent="0.2">
      <c r="AY113" s="30"/>
      <c r="BB113" s="30"/>
    </row>
    <row r="114" spans="51:54" x14ac:dyDescent="0.2">
      <c r="AY114" s="30"/>
      <c r="BB114" s="30"/>
    </row>
    <row r="115" spans="51:54" x14ac:dyDescent="0.2">
      <c r="AY115" s="30"/>
      <c r="BB115" s="30"/>
    </row>
    <row r="120" spans="51:54" x14ac:dyDescent="0.2">
      <c r="BB120" s="11"/>
    </row>
    <row r="121" spans="51:54" x14ac:dyDescent="0.2">
      <c r="BB121" s="11"/>
    </row>
    <row r="125" spans="51:54" x14ac:dyDescent="0.2">
      <c r="BB125" s="11"/>
    </row>
    <row r="126" spans="51:54" x14ac:dyDescent="0.2">
      <c r="AY126" s="30"/>
      <c r="BB126" s="30"/>
    </row>
    <row r="128" spans="51:54" x14ac:dyDescent="0.2">
      <c r="AY128" s="30"/>
      <c r="BB128" s="30"/>
    </row>
    <row r="129" spans="1:54" x14ac:dyDescent="0.2">
      <c r="AY129" s="30"/>
      <c r="BB129" s="30"/>
    </row>
    <row r="130" spans="1:54" x14ac:dyDescent="0.2">
      <c r="AY130" s="30"/>
      <c r="BB130" s="30"/>
    </row>
    <row r="131" spans="1:54" x14ac:dyDescent="0.2">
      <c r="AY131" s="30"/>
      <c r="BB131" s="30"/>
    </row>
    <row r="132" spans="1:54" x14ac:dyDescent="0.2">
      <c r="A132" s="3"/>
      <c r="C132" s="3"/>
      <c r="D132" s="3"/>
      <c r="E132" s="3"/>
      <c r="F132" s="3"/>
      <c r="G132" s="3"/>
      <c r="H132" s="3"/>
      <c r="I132" s="3"/>
      <c r="J132" s="3"/>
      <c r="AY132" s="30"/>
      <c r="BB132" s="30"/>
    </row>
    <row r="133" spans="1:54" x14ac:dyDescent="0.2">
      <c r="A133" s="3"/>
      <c r="C133" s="3"/>
      <c r="D133" s="3"/>
      <c r="E133" s="3"/>
      <c r="F133" s="3"/>
      <c r="G133" s="3"/>
      <c r="H133" s="3"/>
      <c r="I133" s="3"/>
      <c r="J133" s="3"/>
      <c r="AY133" s="30"/>
      <c r="BB133" s="30"/>
    </row>
    <row r="134" spans="1:54" x14ac:dyDescent="0.2">
      <c r="A134" s="3"/>
      <c r="C134" s="3"/>
      <c r="D134" s="3"/>
      <c r="E134" s="3"/>
      <c r="F134" s="3"/>
      <c r="G134" s="3"/>
      <c r="H134" s="3"/>
      <c r="I134" s="3"/>
      <c r="J134" s="3"/>
      <c r="AY134" s="30"/>
      <c r="BB134" s="30"/>
    </row>
    <row r="135" spans="1:54" x14ac:dyDescent="0.2">
      <c r="A135" s="3"/>
      <c r="C135" s="3"/>
      <c r="D135" s="3"/>
      <c r="E135" s="3"/>
      <c r="F135" s="3"/>
      <c r="G135" s="3"/>
      <c r="H135" s="3"/>
      <c r="I135" s="3"/>
      <c r="J135" s="3"/>
      <c r="BB135" s="30"/>
    </row>
    <row r="136" spans="1:54" x14ac:dyDescent="0.2">
      <c r="A136" s="3"/>
      <c r="C136" s="3"/>
      <c r="D136" s="3"/>
      <c r="E136" s="3"/>
      <c r="F136" s="3"/>
      <c r="G136" s="3"/>
      <c r="H136" s="3"/>
      <c r="I136" s="3"/>
      <c r="J136" s="3"/>
      <c r="BB136" s="30"/>
    </row>
    <row r="137" spans="1:54" x14ac:dyDescent="0.2">
      <c r="A137" s="3"/>
      <c r="C137" s="3"/>
      <c r="D137" s="3"/>
      <c r="E137" s="3"/>
      <c r="F137" s="3"/>
      <c r="G137" s="3"/>
      <c r="H137" s="3"/>
      <c r="I137" s="3"/>
      <c r="J137" s="3"/>
    </row>
    <row r="138" spans="1:54" x14ac:dyDescent="0.2">
      <c r="A138" s="3"/>
      <c r="C138" s="3"/>
      <c r="D138" s="3"/>
      <c r="E138" s="3"/>
      <c r="F138" s="3"/>
      <c r="G138" s="3"/>
      <c r="H138" s="3"/>
      <c r="I138" s="3"/>
      <c r="J138" s="3"/>
    </row>
    <row r="139" spans="1:54" x14ac:dyDescent="0.2">
      <c r="A139" s="3"/>
      <c r="C139" s="3"/>
      <c r="D139" s="3"/>
      <c r="E139" s="3"/>
      <c r="F139" s="3"/>
      <c r="G139" s="3"/>
      <c r="H139" s="3"/>
      <c r="I139" s="3"/>
      <c r="J139" s="3"/>
    </row>
    <row r="141" spans="1:54" x14ac:dyDescent="0.2">
      <c r="BB141" s="11"/>
    </row>
    <row r="142" spans="1:54" x14ac:dyDescent="0.2">
      <c r="BB142" s="11"/>
    </row>
    <row r="143" spans="1:54" x14ac:dyDescent="0.2">
      <c r="BB143" s="11"/>
    </row>
    <row r="146" spans="48:55" x14ac:dyDescent="0.2">
      <c r="AW146" s="11"/>
      <c r="AX146" s="31"/>
      <c r="BB146" s="11"/>
      <c r="BC146" s="31"/>
    </row>
    <row r="147" spans="48:55" x14ac:dyDescent="0.2">
      <c r="AV147" s="39"/>
      <c r="AW147" s="30"/>
      <c r="AX147" s="30"/>
      <c r="AY147" s="30"/>
      <c r="BA147" s="39"/>
      <c r="BB147" s="30"/>
      <c r="BC147" s="30"/>
    </row>
    <row r="148" spans="48:55" x14ac:dyDescent="0.2">
      <c r="AV148" s="7"/>
      <c r="AW148" s="30"/>
      <c r="AX148" s="30"/>
      <c r="AY148" s="30"/>
      <c r="BA148" s="7"/>
      <c r="BB148" s="30"/>
      <c r="BC148" s="30"/>
    </row>
    <row r="149" spans="48:55" x14ac:dyDescent="0.2">
      <c r="AW149" s="30"/>
      <c r="AX149" s="30"/>
      <c r="AY149" s="30"/>
      <c r="BB149" s="30"/>
      <c r="BC149" s="30"/>
    </row>
    <row r="150" spans="48:55" x14ac:dyDescent="0.2">
      <c r="AW150" s="30"/>
      <c r="AX150" s="30"/>
      <c r="AY150" s="30"/>
      <c r="BB150" s="30"/>
      <c r="BC150" s="30"/>
    </row>
    <row r="151" spans="48:55" x14ac:dyDescent="0.2">
      <c r="AW151" s="30"/>
      <c r="AX151" s="30"/>
      <c r="AY151" s="30"/>
      <c r="BB151" s="30"/>
      <c r="BC151" s="30"/>
    </row>
    <row r="152" spans="48:55" x14ac:dyDescent="0.2">
      <c r="AV152" s="7"/>
      <c r="AW152" s="30"/>
      <c r="AX152" s="30"/>
      <c r="AY152" s="30"/>
      <c r="BA152" s="7"/>
      <c r="BB152" s="30"/>
      <c r="BC152" s="30"/>
    </row>
    <row r="153" spans="48:55" x14ac:dyDescent="0.2">
      <c r="AV153" s="7"/>
      <c r="AW153" s="30"/>
      <c r="AX153" s="30"/>
      <c r="AY153" s="30"/>
      <c r="BA153" s="7"/>
      <c r="BB153" s="30"/>
      <c r="BC153" s="30"/>
    </row>
    <row r="154" spans="48:55" x14ac:dyDescent="0.2">
      <c r="AV154" s="7"/>
      <c r="AW154" s="30"/>
      <c r="AX154" s="30"/>
      <c r="AY154" s="30"/>
      <c r="BA154" s="7"/>
      <c r="BB154" s="30"/>
      <c r="BC154" s="30"/>
    </row>
    <row r="155" spans="48:55" x14ac:dyDescent="0.2">
      <c r="AW155" s="30"/>
      <c r="AX155" s="30"/>
      <c r="AY155" s="30"/>
      <c r="BB155" s="30"/>
      <c r="BC155" s="30"/>
    </row>
    <row r="156" spans="48:55" x14ac:dyDescent="0.2">
      <c r="AW156" s="30"/>
      <c r="AX156" s="30"/>
      <c r="AY156" s="30"/>
      <c r="BB156" s="30"/>
      <c r="BC156" s="30"/>
    </row>
    <row r="161" spans="48:55" x14ac:dyDescent="0.2">
      <c r="AV161" s="39"/>
      <c r="AW161" s="11"/>
      <c r="AX161" s="32"/>
      <c r="BA161" s="39"/>
      <c r="BB161" s="11"/>
      <c r="BC161" s="32"/>
    </row>
    <row r="162" spans="48:55" x14ac:dyDescent="0.2">
      <c r="AX162" s="32"/>
      <c r="BC162" s="32"/>
    </row>
    <row r="163" spans="48:55" x14ac:dyDescent="0.2">
      <c r="AV163" s="5"/>
      <c r="AW163" s="11"/>
      <c r="AX163" s="32"/>
      <c r="BA163" s="5"/>
      <c r="BB163" s="11"/>
      <c r="BC163" s="32"/>
    </row>
    <row r="164" spans="48:55" x14ac:dyDescent="0.2">
      <c r="AV164" s="5"/>
      <c r="AW164" s="11"/>
      <c r="AX164" s="32"/>
      <c r="BA164" s="5"/>
      <c r="BB164" s="11"/>
      <c r="BC164" s="32"/>
    </row>
    <row r="165" spans="48:55" x14ac:dyDescent="0.2">
      <c r="AX165" s="31"/>
      <c r="BC165" s="31"/>
    </row>
    <row r="166" spans="48:55" x14ac:dyDescent="0.2">
      <c r="AX166" s="31"/>
      <c r="BC166" s="31"/>
    </row>
    <row r="167" spans="48:55" x14ac:dyDescent="0.2">
      <c r="AW167" s="11"/>
      <c r="AX167" s="31"/>
      <c r="BB167" s="11"/>
      <c r="BC167" s="31"/>
    </row>
    <row r="168" spans="48:55" x14ac:dyDescent="0.2">
      <c r="AV168" s="39"/>
      <c r="AW168" s="30"/>
      <c r="AX168" s="30"/>
      <c r="AY168" s="30"/>
      <c r="BA168" s="39"/>
      <c r="BB168" s="30"/>
      <c r="BC168" s="30"/>
    </row>
    <row r="169" spans="48:55" x14ac:dyDescent="0.2">
      <c r="AV169" s="7"/>
      <c r="AW169" s="30"/>
      <c r="AX169" s="30"/>
      <c r="AY169" s="30"/>
      <c r="BA169" s="7"/>
      <c r="BB169" s="30"/>
      <c r="BC169" s="30"/>
    </row>
    <row r="170" spans="48:55" x14ac:dyDescent="0.2">
      <c r="AW170" s="30"/>
      <c r="AX170" s="30"/>
      <c r="AY170" s="30"/>
      <c r="BB170" s="30"/>
      <c r="BC170" s="30"/>
    </row>
    <row r="171" spans="48:55" x14ac:dyDescent="0.2">
      <c r="AW171" s="30"/>
      <c r="AX171" s="30"/>
      <c r="AY171" s="30"/>
      <c r="BB171" s="30"/>
      <c r="BC171" s="30"/>
    </row>
    <row r="172" spans="48:55" x14ac:dyDescent="0.2">
      <c r="AW172" s="30"/>
      <c r="AX172" s="30"/>
      <c r="AY172" s="30"/>
      <c r="BB172" s="30"/>
      <c r="BC172" s="30"/>
    </row>
    <row r="173" spans="48:55" x14ac:dyDescent="0.2">
      <c r="AV173" s="7"/>
      <c r="AW173" s="30"/>
      <c r="AX173" s="30"/>
      <c r="AY173" s="30"/>
      <c r="BA173" s="7"/>
      <c r="BB173" s="30"/>
      <c r="BC173" s="30"/>
    </row>
    <row r="174" spans="48:55" x14ac:dyDescent="0.2">
      <c r="AV174" s="7"/>
      <c r="AW174" s="30"/>
      <c r="AX174" s="30"/>
      <c r="AY174" s="30"/>
      <c r="BA174" s="7"/>
      <c r="BB174" s="30"/>
      <c r="BC174" s="30"/>
    </row>
    <row r="175" spans="48:55" x14ac:dyDescent="0.2">
      <c r="AV175" s="7"/>
      <c r="AW175" s="30"/>
      <c r="AX175" s="30"/>
      <c r="AY175" s="30"/>
      <c r="BA175" s="7"/>
      <c r="BB175" s="30"/>
      <c r="BC175" s="30"/>
    </row>
    <row r="176" spans="48:55" x14ac:dyDescent="0.2">
      <c r="AW176" s="30"/>
      <c r="AX176" s="30"/>
      <c r="AY176" s="30"/>
      <c r="BB176" s="30"/>
      <c r="BC176" s="30"/>
    </row>
    <row r="177" spans="48:55" x14ac:dyDescent="0.2">
      <c r="AW177" s="30"/>
      <c r="AX177" s="30"/>
      <c r="AY177" s="30"/>
      <c r="BB177" s="30"/>
      <c r="BC177" s="30"/>
    </row>
    <row r="182" spans="48:55" x14ac:dyDescent="0.2">
      <c r="AV182" s="39"/>
      <c r="AW182" s="11"/>
      <c r="AX182" s="32"/>
      <c r="BA182" s="39"/>
      <c r="BB182" s="11"/>
      <c r="BC182" s="32"/>
    </row>
    <row r="183" spans="48:55" x14ac:dyDescent="0.2">
      <c r="AV183" s="5"/>
      <c r="AW183" s="11"/>
      <c r="AX183" s="32"/>
      <c r="BA183" s="5"/>
      <c r="BB183" s="11"/>
      <c r="BC183" s="32"/>
    </row>
    <row r="184" spans="48:55" x14ac:dyDescent="0.2">
      <c r="AV184" s="5"/>
      <c r="AW184" s="11"/>
      <c r="AX184" s="32"/>
      <c r="BA184" s="5"/>
      <c r="BB184" s="11"/>
      <c r="BC184" s="32"/>
    </row>
    <row r="185" spans="48:55" x14ac:dyDescent="0.2">
      <c r="AX185" s="31"/>
      <c r="BC185" s="31"/>
    </row>
    <row r="186" spans="48:55" x14ac:dyDescent="0.2">
      <c r="AX186" s="31"/>
      <c r="BC186" s="31"/>
    </row>
    <row r="187" spans="48:55" x14ac:dyDescent="0.2">
      <c r="AW187" s="11"/>
      <c r="AX187" s="31"/>
      <c r="BB187" s="11"/>
      <c r="BC187" s="31"/>
    </row>
    <row r="188" spans="48:55" x14ac:dyDescent="0.2">
      <c r="AV188" s="39"/>
      <c r="AW188" s="30"/>
      <c r="AX188" s="31"/>
      <c r="AY188" s="30"/>
      <c r="BA188" s="39"/>
      <c r="BB188" s="30"/>
      <c r="BC188" s="31"/>
    </row>
    <row r="190" spans="48:55" x14ac:dyDescent="0.2">
      <c r="AV190" s="7"/>
      <c r="AW190" s="30"/>
      <c r="AX190" s="30"/>
      <c r="AY190" s="30"/>
      <c r="BA190" s="7"/>
      <c r="BB190" s="30"/>
      <c r="BC190" s="30"/>
    </row>
    <row r="191" spans="48:55" x14ac:dyDescent="0.2">
      <c r="AW191" s="30"/>
      <c r="AX191" s="30"/>
      <c r="AY191" s="30"/>
      <c r="BB191" s="30"/>
      <c r="BC191" s="30"/>
    </row>
    <row r="192" spans="48:55" x14ac:dyDescent="0.2">
      <c r="AW192" s="30"/>
      <c r="AX192" s="30"/>
      <c r="AY192" s="30"/>
      <c r="BB192" s="30"/>
      <c r="BC192" s="30"/>
    </row>
    <row r="193" spans="48:55" x14ac:dyDescent="0.2">
      <c r="AW193" s="30"/>
      <c r="AX193" s="30"/>
      <c r="AY193" s="30"/>
      <c r="BB193" s="30"/>
      <c r="BC193" s="30"/>
    </row>
    <row r="194" spans="48:55" x14ac:dyDescent="0.2">
      <c r="AV194" s="7"/>
      <c r="AW194" s="30"/>
      <c r="AX194" s="30"/>
      <c r="AY194" s="30"/>
      <c r="BA194" s="7"/>
      <c r="BB194" s="30"/>
      <c r="BC194" s="30"/>
    </row>
    <row r="195" spans="48:55" x14ac:dyDescent="0.2">
      <c r="AV195" s="7"/>
      <c r="AW195" s="30"/>
      <c r="AX195" s="30"/>
      <c r="AY195" s="30"/>
      <c r="BA195" s="7"/>
      <c r="BB195" s="30"/>
      <c r="BC195" s="30"/>
    </row>
    <row r="196" spans="48:55" x14ac:dyDescent="0.2">
      <c r="AV196" s="7"/>
      <c r="AW196" s="30"/>
      <c r="AX196" s="30"/>
      <c r="AY196" s="30"/>
      <c r="BA196" s="7"/>
      <c r="BB196" s="30"/>
      <c r="BC196" s="30"/>
    </row>
    <row r="197" spans="48:55" x14ac:dyDescent="0.2">
      <c r="AW197" s="30"/>
      <c r="AX197" s="30"/>
      <c r="AY197" s="30"/>
      <c r="BB197" s="30"/>
      <c r="BC197" s="30"/>
    </row>
    <row r="198" spans="48:55" x14ac:dyDescent="0.2">
      <c r="AW198" s="30"/>
      <c r="AX198" s="30"/>
      <c r="AY198" s="30"/>
      <c r="BB198" s="30"/>
      <c r="BC198" s="30"/>
    </row>
    <row r="203" spans="48:55" x14ac:dyDescent="0.2">
      <c r="AV203" s="39"/>
      <c r="AW203" s="11"/>
      <c r="AX203" s="32"/>
      <c r="BA203" s="39"/>
      <c r="BB203" s="11"/>
      <c r="BC203" s="32"/>
    </row>
    <row r="204" spans="48:55" x14ac:dyDescent="0.2">
      <c r="AV204" s="5"/>
      <c r="AW204" s="11"/>
      <c r="AX204" s="32"/>
      <c r="BA204" s="5"/>
      <c r="BB204" s="11"/>
      <c r="BC204" s="32"/>
    </row>
    <row r="205" spans="48:55" x14ac:dyDescent="0.2">
      <c r="AV205" s="5"/>
      <c r="AW205" s="11"/>
      <c r="AX205" s="32"/>
      <c r="BA205" s="5"/>
      <c r="BB205" s="11"/>
      <c r="BC205" s="32"/>
    </row>
    <row r="206" spans="48:55" x14ac:dyDescent="0.2">
      <c r="AX206" s="31"/>
      <c r="BC206" s="31"/>
    </row>
    <row r="207" spans="48:55" x14ac:dyDescent="0.2">
      <c r="AX207" s="31"/>
      <c r="BC207" s="31"/>
    </row>
    <row r="208" spans="48:55" x14ac:dyDescent="0.2">
      <c r="AW208" s="11"/>
      <c r="AX208" s="31"/>
      <c r="BB208" s="11"/>
      <c r="BC208" s="31"/>
    </row>
    <row r="209" spans="48:55" x14ac:dyDescent="0.2">
      <c r="AV209" s="39"/>
      <c r="AW209" s="30"/>
      <c r="AX209" s="31"/>
      <c r="AY209" s="30"/>
      <c r="BA209" s="39"/>
      <c r="BB209" s="30"/>
      <c r="BC209" s="31"/>
    </row>
    <row r="211" spans="48:55" x14ac:dyDescent="0.2">
      <c r="AV211" s="7"/>
      <c r="AW211" s="30"/>
      <c r="AX211" s="30"/>
      <c r="AY211" s="30"/>
      <c r="BA211" s="7"/>
      <c r="BB211" s="30"/>
      <c r="BC211" s="30"/>
    </row>
    <row r="212" spans="48:55" x14ac:dyDescent="0.2">
      <c r="AW212" s="30"/>
      <c r="AX212" s="30"/>
      <c r="AY212" s="30"/>
      <c r="BB212" s="30"/>
      <c r="BC212" s="30"/>
    </row>
    <row r="213" spans="48:55" x14ac:dyDescent="0.2">
      <c r="AW213" s="30"/>
      <c r="AX213" s="30"/>
      <c r="AY213" s="30"/>
      <c r="BB213" s="30"/>
      <c r="BC213" s="30"/>
    </row>
    <row r="214" spans="48:55" x14ac:dyDescent="0.2">
      <c r="AW214" s="30"/>
      <c r="AX214" s="30"/>
      <c r="AY214" s="30"/>
      <c r="BB214" s="30"/>
      <c r="BC214" s="30"/>
    </row>
    <row r="215" spans="48:55" x14ac:dyDescent="0.2">
      <c r="AV215" s="7"/>
      <c r="AW215" s="30"/>
      <c r="AX215" s="30"/>
      <c r="AY215" s="30"/>
      <c r="BA215" s="7"/>
      <c r="BB215" s="30"/>
      <c r="BC215" s="30"/>
    </row>
    <row r="216" spans="48:55" x14ac:dyDescent="0.2">
      <c r="AV216" s="7"/>
      <c r="AW216" s="30"/>
      <c r="AX216" s="30"/>
      <c r="AY216" s="30"/>
      <c r="BA216" s="7"/>
      <c r="BB216" s="30"/>
      <c r="BC216" s="30"/>
    </row>
    <row r="217" spans="48:55" x14ac:dyDescent="0.2">
      <c r="AV217" s="7"/>
      <c r="AW217" s="30"/>
      <c r="AX217" s="30"/>
      <c r="AY217" s="30"/>
      <c r="BA217" s="7"/>
      <c r="BB217" s="30"/>
      <c r="BC217" s="30"/>
    </row>
    <row r="218" spans="48:55" x14ac:dyDescent="0.2">
      <c r="AW218" s="30"/>
      <c r="AX218" s="30"/>
      <c r="AY218" s="30"/>
      <c r="BB218" s="30"/>
      <c r="BC218" s="30"/>
    </row>
    <row r="219" spans="48:55" x14ac:dyDescent="0.2">
      <c r="AW219" s="30"/>
      <c r="AX219" s="30"/>
      <c r="AY219" s="30"/>
      <c r="BB219" s="30"/>
      <c r="BC219" s="30"/>
    </row>
    <row r="220" spans="48:55" x14ac:dyDescent="0.2">
      <c r="AW220" s="30"/>
      <c r="BB220" s="30"/>
    </row>
    <row r="221" spans="48:55" x14ac:dyDescent="0.2">
      <c r="AW221" s="30"/>
      <c r="BB221" s="30"/>
    </row>
    <row r="222" spans="48:55" x14ac:dyDescent="0.2">
      <c r="AW222" s="30"/>
      <c r="BB222" s="30"/>
    </row>
    <row r="224" spans="48:55" x14ac:dyDescent="0.2">
      <c r="AV224" s="39"/>
      <c r="AW224" s="11"/>
      <c r="AX224" s="32"/>
      <c r="BA224" s="39"/>
      <c r="BB224" s="11"/>
      <c r="BC224" s="32"/>
    </row>
    <row r="225" spans="48:55" x14ac:dyDescent="0.2">
      <c r="AV225" s="5"/>
      <c r="AW225" s="11"/>
      <c r="AX225" s="32"/>
      <c r="BA225" s="5"/>
      <c r="BB225" s="11"/>
      <c r="BC225" s="32"/>
    </row>
    <row r="226" spans="48:55" x14ac:dyDescent="0.2">
      <c r="AV226" s="5"/>
      <c r="AW226" s="11"/>
      <c r="AX226" s="32"/>
      <c r="BA226" s="5"/>
      <c r="BB226" s="11"/>
      <c r="BC226" s="32"/>
    </row>
    <row r="227" spans="48:55" x14ac:dyDescent="0.2">
      <c r="AX227" s="31"/>
      <c r="BC227" s="31"/>
    </row>
    <row r="228" spans="48:55" x14ac:dyDescent="0.2">
      <c r="AX228" s="31"/>
      <c r="BC228" s="31"/>
    </row>
    <row r="229" spans="48:55" x14ac:dyDescent="0.2">
      <c r="AW229" s="11"/>
      <c r="AX229" s="31"/>
      <c r="BB229" s="11"/>
      <c r="BC229" s="31"/>
    </row>
    <row r="230" spans="48:55" x14ac:dyDescent="0.2">
      <c r="AV230" s="39"/>
      <c r="AW230" s="30"/>
      <c r="AX230" s="31"/>
      <c r="AY230" s="30"/>
      <c r="BA230" s="39"/>
      <c r="BB230" s="30"/>
      <c r="BC230" s="31"/>
    </row>
    <row r="232" spans="48:55" x14ac:dyDescent="0.2">
      <c r="AV232" s="7"/>
      <c r="AW232" s="30"/>
      <c r="AX232" s="30"/>
      <c r="AY232" s="30"/>
      <c r="BA232" s="7"/>
      <c r="BB232" s="30"/>
      <c r="BC232" s="30"/>
    </row>
    <row r="233" spans="48:55" x14ac:dyDescent="0.2">
      <c r="AW233" s="30"/>
      <c r="AX233" s="30"/>
      <c r="AY233" s="30"/>
      <c r="BB233" s="30"/>
      <c r="BC233" s="30"/>
    </row>
    <row r="234" spans="48:55" x14ac:dyDescent="0.2">
      <c r="AW234" s="30"/>
      <c r="AX234" s="30"/>
      <c r="AY234" s="30"/>
      <c r="BB234" s="30"/>
      <c r="BC234" s="30"/>
    </row>
    <row r="235" spans="48:55" x14ac:dyDescent="0.2">
      <c r="AW235" s="30"/>
      <c r="AX235" s="30"/>
      <c r="AY235" s="30"/>
      <c r="BB235" s="30"/>
      <c r="BC235" s="30"/>
    </row>
    <row r="236" spans="48:55" x14ac:dyDescent="0.2">
      <c r="AV236" s="7"/>
      <c r="AW236" s="30"/>
      <c r="AX236" s="30"/>
      <c r="AY236" s="30"/>
      <c r="BA236" s="7"/>
      <c r="BB236" s="30"/>
      <c r="BC236" s="30"/>
    </row>
    <row r="237" spans="48:55" x14ac:dyDescent="0.2">
      <c r="AV237" s="7"/>
      <c r="AW237" s="30"/>
      <c r="AX237" s="30"/>
      <c r="AY237" s="30"/>
      <c r="BA237" s="7"/>
      <c r="BB237" s="30"/>
      <c r="BC237" s="30"/>
    </row>
    <row r="238" spans="48:55" x14ac:dyDescent="0.2">
      <c r="AV238" s="7"/>
      <c r="AW238" s="30"/>
      <c r="AX238" s="30"/>
      <c r="AY238" s="30"/>
      <c r="BA238" s="7"/>
      <c r="BB238" s="30"/>
      <c r="BC238" s="30"/>
    </row>
    <row r="239" spans="48:55" x14ac:dyDescent="0.2">
      <c r="AW239" s="30"/>
      <c r="AX239" s="30"/>
      <c r="AY239" s="30"/>
      <c r="BB239" s="30"/>
      <c r="BC239" s="30"/>
    </row>
    <row r="240" spans="48:55" x14ac:dyDescent="0.2">
      <c r="AW240" s="30"/>
      <c r="AX240" s="30"/>
      <c r="AY240" s="30"/>
      <c r="BB240" s="30"/>
      <c r="BC240" s="30"/>
    </row>
    <row r="241" spans="49:54" x14ac:dyDescent="0.2">
      <c r="AW241" s="30"/>
      <c r="BB241" s="30"/>
    </row>
    <row r="242" spans="49:54" x14ac:dyDescent="0.2">
      <c r="AW242" s="30"/>
      <c r="BB242" s="30"/>
    </row>
    <row r="243" spans="49:54" x14ac:dyDescent="0.2">
      <c r="AW243" s="30"/>
      <c r="BB243" s="30"/>
    </row>
  </sheetData>
  <mergeCells count="12">
    <mergeCell ref="AV1:AY1"/>
    <mergeCell ref="BA1:BD1"/>
    <mergeCell ref="AC1:AE1"/>
    <mergeCell ref="N1:P1"/>
    <mergeCell ref="Q1:S1"/>
    <mergeCell ref="T1:V1"/>
    <mergeCell ref="W1:Y1"/>
    <mergeCell ref="Z1:AB1"/>
    <mergeCell ref="AF1:AH1"/>
    <mergeCell ref="AI1:AK1"/>
    <mergeCell ref="AL1:AN1"/>
    <mergeCell ref="AO1:AQ1"/>
  </mergeCells>
  <hyperlinks>
    <hyperlink ref="A1" location="Information!A1" display="I" xr:uid="{680EA9AF-07D2-4D7E-9808-DF92E0F24BD9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>
    <oddHeader>&amp;L&amp;9Södertäljefotbollen&amp;C&amp;24 1934/35 - Östsvenska serien div 2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1BA3C-7B1E-48CF-B10B-0695AAA9E20F}">
  <sheetPr>
    <pageSetUpPr fitToPage="1"/>
  </sheetPr>
  <dimension ref="A1:BE90"/>
  <sheetViews>
    <sheetView view="pageLayout" zoomScaleNormal="100" workbookViewId="0">
      <selection activeCell="W21" sqref="W21"/>
    </sheetView>
  </sheetViews>
  <sheetFormatPr defaultColWidth="9.140625" defaultRowHeight="12" x14ac:dyDescent="0.2"/>
  <cols>
    <col min="1" max="1" width="2.7109375" style="8" bestFit="1" customWidth="1"/>
    <col min="2" max="2" width="20.7109375" style="3" customWidth="1"/>
    <col min="3" max="3" width="4" style="8" bestFit="1" customWidth="1"/>
    <col min="4" max="6" width="3" style="8" bestFit="1" customWidth="1"/>
    <col min="7" max="7" width="4" style="8" bestFit="1" customWidth="1"/>
    <col min="8" max="8" width="1.5703125" style="8" bestFit="1" customWidth="1"/>
    <col min="9" max="10" width="4" style="8" bestFit="1" customWidth="1"/>
    <col min="11" max="11" width="5.28515625" style="3" bestFit="1" customWidth="1"/>
    <col min="12" max="12" width="2.7109375" style="3" customWidth="1"/>
    <col min="13" max="13" width="14.5703125" style="3" bestFit="1" customWidth="1"/>
    <col min="14" max="14" width="1.85546875" style="8" bestFit="1" customWidth="1"/>
    <col min="15" max="15" width="1.5703125" style="3" customWidth="1"/>
    <col min="16" max="16" width="2.7109375" style="8" bestFit="1" customWidth="1"/>
    <col min="17" max="17" width="2.7109375" style="3" customWidth="1"/>
    <col min="18" max="18" width="1.5703125" style="3" bestFit="1" customWidth="1"/>
    <col min="19" max="20" width="2.7109375" style="3" customWidth="1"/>
    <col min="21" max="21" width="1.5703125" style="3" customWidth="1"/>
    <col min="22" max="23" width="2.7109375" style="3" customWidth="1"/>
    <col min="24" max="24" width="1.5703125" style="3" customWidth="1"/>
    <col min="25" max="25" width="2.7109375" style="3" bestFit="1" customWidth="1"/>
    <col min="26" max="26" width="2.7109375" style="3" customWidth="1"/>
    <col min="27" max="27" width="1.5703125" style="3" customWidth="1"/>
    <col min="28" max="28" width="2.7109375" style="3" customWidth="1"/>
    <col min="29" max="29" width="2.7109375" style="8" customWidth="1"/>
    <col min="30" max="30" width="1.5703125" style="3" customWidth="1"/>
    <col min="31" max="32" width="2.7109375" style="8" bestFit="1" customWidth="1"/>
    <col min="33" max="33" width="1.5703125" style="8" bestFit="1" customWidth="1"/>
    <col min="34" max="34" width="2.7109375" style="8" bestFit="1" customWidth="1"/>
    <col min="35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3" width="2.7109375" style="3" bestFit="1" customWidth="1"/>
    <col min="44" max="44" width="3.5703125" style="3" bestFit="1" customWidth="1"/>
    <col min="45" max="45" width="1.5703125" style="3" customWidth="1"/>
    <col min="46" max="47" width="3.5703125" style="3" bestFit="1" customWidth="1"/>
    <col min="48" max="48" width="21.5703125" style="3" customWidth="1"/>
    <col min="49" max="49" width="1.85546875" style="8" bestFit="1" customWidth="1"/>
    <col min="50" max="50" width="1.5703125" style="8" bestFit="1" customWidth="1"/>
    <col min="51" max="51" width="1.85546875" style="8" bestFit="1" customWidth="1"/>
    <col min="52" max="52" width="2.7109375" style="8" customWidth="1"/>
    <col min="53" max="53" width="23.85546875" style="3" bestFit="1" customWidth="1"/>
    <col min="54" max="54" width="1.85546875" style="8" bestFit="1" customWidth="1"/>
    <col min="55" max="55" width="1.5703125" style="8" bestFit="1" customWidth="1"/>
    <col min="56" max="56" width="1.85546875" style="8" bestFit="1" customWidth="1"/>
    <col min="57" max="16384" width="9.140625" style="3"/>
  </cols>
  <sheetData>
    <row r="1" spans="1:56" s="11" customFormat="1" ht="81.75" customHeight="1" x14ac:dyDescent="0.25">
      <c r="A1" s="24" t="s">
        <v>119</v>
      </c>
      <c r="B1" s="57" t="s">
        <v>828</v>
      </c>
      <c r="N1" s="199" t="s">
        <v>26</v>
      </c>
      <c r="O1" s="199"/>
      <c r="P1" s="199"/>
      <c r="Q1" s="199" t="s">
        <v>15</v>
      </c>
      <c r="R1" s="199"/>
      <c r="S1" s="199"/>
      <c r="T1" s="199" t="s">
        <v>24</v>
      </c>
      <c r="U1" s="199"/>
      <c r="V1" s="199"/>
      <c r="W1" s="199" t="s">
        <v>27</v>
      </c>
      <c r="X1" s="199"/>
      <c r="Y1" s="199"/>
      <c r="Z1" s="199" t="s">
        <v>1</v>
      </c>
      <c r="AA1" s="199"/>
      <c r="AB1" s="199"/>
      <c r="AC1" s="199" t="s">
        <v>28</v>
      </c>
      <c r="AD1" s="199"/>
      <c r="AE1" s="199"/>
      <c r="AF1" s="199" t="s">
        <v>18</v>
      </c>
      <c r="AG1" s="199"/>
      <c r="AH1" s="199"/>
      <c r="AI1" s="199" t="s">
        <v>29</v>
      </c>
      <c r="AJ1" s="199"/>
      <c r="AK1" s="199"/>
      <c r="AL1" s="199" t="s">
        <v>11</v>
      </c>
      <c r="AM1" s="199"/>
      <c r="AN1" s="199"/>
      <c r="AO1" s="199" t="s">
        <v>19</v>
      </c>
      <c r="AP1" s="199"/>
      <c r="AQ1" s="199"/>
      <c r="AR1" s="44"/>
      <c r="AS1" s="44"/>
      <c r="AT1" s="44"/>
      <c r="AU1" s="37"/>
      <c r="AV1" s="198" t="s">
        <v>829</v>
      </c>
      <c r="AW1" s="198"/>
      <c r="AX1" s="198"/>
      <c r="AY1" s="198"/>
      <c r="BA1" s="198" t="s">
        <v>830</v>
      </c>
      <c r="BB1" s="198"/>
      <c r="BC1" s="198"/>
      <c r="BD1" s="198"/>
    </row>
    <row r="2" spans="1:56" x14ac:dyDescent="0.2">
      <c r="A2" s="30">
        <v>1</v>
      </c>
      <c r="B2" s="1" t="s">
        <v>26</v>
      </c>
      <c r="C2" s="1">
        <v>18</v>
      </c>
      <c r="D2" s="1">
        <v>13</v>
      </c>
      <c r="E2" s="1">
        <v>4</v>
      </c>
      <c r="F2" s="1">
        <v>1</v>
      </c>
      <c r="G2" s="1">
        <v>47</v>
      </c>
      <c r="H2" s="30" t="s">
        <v>9</v>
      </c>
      <c r="I2" s="1">
        <v>18</v>
      </c>
      <c r="J2" s="1">
        <f t="shared" ref="J2:J12" si="0">SUM(2*D2+E2)</f>
        <v>30</v>
      </c>
      <c r="K2" s="3" t="s">
        <v>43</v>
      </c>
      <c r="L2" s="30">
        <v>1</v>
      </c>
      <c r="M2" s="1" t="s">
        <v>26</v>
      </c>
      <c r="N2" s="34"/>
      <c r="O2" s="34"/>
      <c r="P2" s="34"/>
      <c r="Q2" s="32">
        <v>3</v>
      </c>
      <c r="R2" s="32" t="s">
        <v>9</v>
      </c>
      <c r="S2" s="32">
        <v>1</v>
      </c>
      <c r="T2" s="32">
        <v>3</v>
      </c>
      <c r="U2" s="32" t="s">
        <v>9</v>
      </c>
      <c r="V2" s="32">
        <v>1</v>
      </c>
      <c r="W2" s="32">
        <v>1</v>
      </c>
      <c r="X2" s="32" t="s">
        <v>9</v>
      </c>
      <c r="Y2" s="32">
        <v>1</v>
      </c>
      <c r="Z2" s="32">
        <v>2</v>
      </c>
      <c r="AA2" s="32" t="s">
        <v>9</v>
      </c>
      <c r="AB2" s="32">
        <v>1</v>
      </c>
      <c r="AC2" s="32">
        <v>0</v>
      </c>
      <c r="AD2" s="32" t="s">
        <v>9</v>
      </c>
      <c r="AE2" s="32">
        <v>0</v>
      </c>
      <c r="AF2" s="32">
        <v>3</v>
      </c>
      <c r="AG2" s="32" t="s">
        <v>9</v>
      </c>
      <c r="AH2" s="32">
        <v>0</v>
      </c>
      <c r="AI2" s="32">
        <v>2</v>
      </c>
      <c r="AJ2" s="32" t="s">
        <v>9</v>
      </c>
      <c r="AK2" s="32">
        <v>1</v>
      </c>
      <c r="AL2" s="32">
        <v>7</v>
      </c>
      <c r="AM2" s="32" t="s">
        <v>9</v>
      </c>
      <c r="AN2" s="32">
        <v>1</v>
      </c>
      <c r="AO2" s="32">
        <v>5</v>
      </c>
      <c r="AP2" s="32" t="s">
        <v>9</v>
      </c>
      <c r="AQ2" s="32">
        <v>3</v>
      </c>
      <c r="AR2" s="31">
        <f>SUM(N2+Q2+T2+W2+Z2+AC2+AF2+AI2+AL2+AO2)</f>
        <v>26</v>
      </c>
      <c r="AS2" s="32" t="s">
        <v>9</v>
      </c>
      <c r="AT2" s="31">
        <f>SUM(P2+S2+V2+Y2+AB2+AE2+AH2+AK2+AN2+AQ2)</f>
        <v>9</v>
      </c>
      <c r="AV2" s="39" t="s">
        <v>831</v>
      </c>
      <c r="BA2" s="39" t="s">
        <v>832</v>
      </c>
      <c r="BB2" s="11"/>
      <c r="BC2" s="32"/>
    </row>
    <row r="3" spans="1:56" x14ac:dyDescent="0.2">
      <c r="A3" s="30">
        <v>2</v>
      </c>
      <c r="B3" s="1" t="s">
        <v>15</v>
      </c>
      <c r="C3" s="1">
        <v>18</v>
      </c>
      <c r="D3" s="1">
        <v>13</v>
      </c>
      <c r="E3" s="1">
        <v>0</v>
      </c>
      <c r="F3" s="1">
        <v>5</v>
      </c>
      <c r="G3" s="1">
        <v>58</v>
      </c>
      <c r="H3" s="30" t="s">
        <v>9</v>
      </c>
      <c r="I3" s="1">
        <v>31</v>
      </c>
      <c r="J3" s="1">
        <f t="shared" si="0"/>
        <v>26</v>
      </c>
      <c r="L3" s="30">
        <v>2</v>
      </c>
      <c r="M3" s="1" t="s">
        <v>15</v>
      </c>
      <c r="N3" s="32">
        <v>2</v>
      </c>
      <c r="O3" s="32" t="s">
        <v>9</v>
      </c>
      <c r="P3" s="32">
        <v>0</v>
      </c>
      <c r="Q3" s="34"/>
      <c r="R3" s="34"/>
      <c r="S3" s="34"/>
      <c r="T3" s="32">
        <v>0</v>
      </c>
      <c r="U3" s="32" t="s">
        <v>9</v>
      </c>
      <c r="V3" s="32">
        <v>1</v>
      </c>
      <c r="W3" s="32">
        <v>4</v>
      </c>
      <c r="X3" s="32" t="s">
        <v>9</v>
      </c>
      <c r="Y3" s="32">
        <v>5</v>
      </c>
      <c r="Z3" s="32">
        <v>5</v>
      </c>
      <c r="AA3" s="32" t="s">
        <v>9</v>
      </c>
      <c r="AB3" s="32">
        <v>1</v>
      </c>
      <c r="AC3" s="32">
        <v>2</v>
      </c>
      <c r="AD3" s="32" t="s">
        <v>9</v>
      </c>
      <c r="AE3" s="32">
        <v>0</v>
      </c>
      <c r="AF3" s="32">
        <v>3</v>
      </c>
      <c r="AG3" s="32" t="s">
        <v>9</v>
      </c>
      <c r="AH3" s="32">
        <v>0</v>
      </c>
      <c r="AI3" s="32">
        <v>5</v>
      </c>
      <c r="AJ3" s="32" t="s">
        <v>9</v>
      </c>
      <c r="AK3" s="32">
        <v>4</v>
      </c>
      <c r="AL3" s="32">
        <v>4</v>
      </c>
      <c r="AM3" s="32" t="s">
        <v>9</v>
      </c>
      <c r="AN3" s="32">
        <v>1</v>
      </c>
      <c r="AO3" s="32">
        <v>4</v>
      </c>
      <c r="AP3" s="32" t="s">
        <v>9</v>
      </c>
      <c r="AQ3" s="32">
        <v>0</v>
      </c>
      <c r="AR3" s="31">
        <f t="shared" ref="AR3:AR11" si="1">SUM(N3+Q3+T3+W3+Z3+AC3+AF3+AI3+AL3+AO3)</f>
        <v>29</v>
      </c>
      <c r="AS3" s="32" t="s">
        <v>9</v>
      </c>
      <c r="AT3" s="31">
        <f>SUM(P3+S3+V3+Y3+AB3+AE3+AH3+AK3+AN3+AQ3)</f>
        <v>12</v>
      </c>
      <c r="AV3" s="3" t="s">
        <v>501</v>
      </c>
      <c r="AW3" s="8">
        <v>1</v>
      </c>
      <c r="AX3" s="32" t="s">
        <v>9</v>
      </c>
      <c r="AY3" s="8">
        <v>4</v>
      </c>
      <c r="AZ3" s="30"/>
      <c r="BA3" s="5" t="s">
        <v>833</v>
      </c>
      <c r="BB3" s="11">
        <v>0</v>
      </c>
      <c r="BC3" s="32" t="s">
        <v>9</v>
      </c>
      <c r="BD3" s="8">
        <v>1</v>
      </c>
    </row>
    <row r="4" spans="1:56" x14ac:dyDescent="0.2">
      <c r="A4" s="30">
        <v>3</v>
      </c>
      <c r="B4" s="1" t="s">
        <v>24</v>
      </c>
      <c r="C4" s="1">
        <v>18</v>
      </c>
      <c r="D4" s="1">
        <v>11</v>
      </c>
      <c r="E4" s="1">
        <v>3</v>
      </c>
      <c r="F4" s="1">
        <v>4</v>
      </c>
      <c r="G4" s="1">
        <v>45</v>
      </c>
      <c r="H4" s="30" t="s">
        <v>9</v>
      </c>
      <c r="I4" s="1">
        <v>28</v>
      </c>
      <c r="J4" s="1">
        <f t="shared" si="0"/>
        <v>25</v>
      </c>
      <c r="L4" s="30">
        <v>3</v>
      </c>
      <c r="M4" s="1" t="s">
        <v>24</v>
      </c>
      <c r="N4" s="32">
        <v>1</v>
      </c>
      <c r="O4" s="32" t="s">
        <v>9</v>
      </c>
      <c r="P4" s="32">
        <v>1</v>
      </c>
      <c r="Q4" s="32">
        <v>5</v>
      </c>
      <c r="R4" s="32" t="s">
        <v>9</v>
      </c>
      <c r="S4" s="32">
        <v>3</v>
      </c>
      <c r="T4" s="34"/>
      <c r="U4" s="34"/>
      <c r="V4" s="34"/>
      <c r="W4" s="32">
        <v>7</v>
      </c>
      <c r="X4" s="32" t="s">
        <v>9</v>
      </c>
      <c r="Y4" s="32">
        <v>0</v>
      </c>
      <c r="Z4" s="32">
        <v>0</v>
      </c>
      <c r="AA4" s="32" t="s">
        <v>9</v>
      </c>
      <c r="AB4" s="32">
        <v>1</v>
      </c>
      <c r="AC4" s="32">
        <v>3</v>
      </c>
      <c r="AD4" s="32" t="s">
        <v>9</v>
      </c>
      <c r="AE4" s="32">
        <v>2</v>
      </c>
      <c r="AF4" s="32">
        <v>5</v>
      </c>
      <c r="AG4" s="32" t="s">
        <v>9</v>
      </c>
      <c r="AH4" s="32">
        <v>0</v>
      </c>
      <c r="AI4" s="32">
        <v>6</v>
      </c>
      <c r="AJ4" s="32" t="s">
        <v>9</v>
      </c>
      <c r="AK4" s="32">
        <v>1</v>
      </c>
      <c r="AL4" s="32">
        <v>3</v>
      </c>
      <c r="AM4" s="32" t="s">
        <v>9</v>
      </c>
      <c r="AN4" s="32">
        <v>2</v>
      </c>
      <c r="AO4" s="32">
        <v>5</v>
      </c>
      <c r="AP4" s="32" t="s">
        <v>9</v>
      </c>
      <c r="AQ4" s="32">
        <v>3</v>
      </c>
      <c r="AR4" s="31">
        <f t="shared" si="1"/>
        <v>35</v>
      </c>
      <c r="AS4" s="32" t="s">
        <v>9</v>
      </c>
      <c r="AT4" s="31">
        <f t="shared" ref="AT4:AT11" si="2">SUM(P4+S4+V4+Y4+AB4+AE4+AH4+AK4+AN4+AQ4)</f>
        <v>13</v>
      </c>
      <c r="AV4" s="3" t="s">
        <v>237</v>
      </c>
      <c r="AW4" s="8">
        <v>2</v>
      </c>
      <c r="AX4" s="32" t="s">
        <v>9</v>
      </c>
      <c r="AY4" s="8">
        <v>3</v>
      </c>
      <c r="AZ4" s="30"/>
      <c r="BA4" s="39" t="s">
        <v>834</v>
      </c>
      <c r="BB4" s="11"/>
      <c r="BC4" s="32"/>
    </row>
    <row r="5" spans="1:56" x14ac:dyDescent="0.2">
      <c r="A5" s="30">
        <v>4</v>
      </c>
      <c r="B5" s="7" t="s">
        <v>27</v>
      </c>
      <c r="C5" s="7">
        <v>18</v>
      </c>
      <c r="D5" s="7">
        <v>12</v>
      </c>
      <c r="E5" s="7">
        <v>1</v>
      </c>
      <c r="F5" s="7">
        <v>5</v>
      </c>
      <c r="G5" s="7">
        <v>44</v>
      </c>
      <c r="H5" s="6" t="s">
        <v>9</v>
      </c>
      <c r="I5" s="7">
        <v>31</v>
      </c>
      <c r="J5" s="7">
        <f t="shared" si="0"/>
        <v>25</v>
      </c>
      <c r="L5" s="30">
        <v>4</v>
      </c>
      <c r="M5" s="7" t="s">
        <v>27</v>
      </c>
      <c r="N5" s="32">
        <v>2</v>
      </c>
      <c r="O5" s="32" t="s">
        <v>9</v>
      </c>
      <c r="P5" s="32">
        <v>3</v>
      </c>
      <c r="Q5" s="32">
        <v>2</v>
      </c>
      <c r="R5" s="32" t="s">
        <v>9</v>
      </c>
      <c r="S5" s="32">
        <v>3</v>
      </c>
      <c r="T5" s="32">
        <v>0</v>
      </c>
      <c r="U5" s="32" t="s">
        <v>9</v>
      </c>
      <c r="V5" s="32">
        <v>1</v>
      </c>
      <c r="W5" s="34"/>
      <c r="X5" s="34"/>
      <c r="Y5" s="34"/>
      <c r="Z5" s="32">
        <v>3</v>
      </c>
      <c r="AA5" s="32" t="s">
        <v>9</v>
      </c>
      <c r="AB5" s="32">
        <v>0</v>
      </c>
      <c r="AC5" s="32">
        <v>2</v>
      </c>
      <c r="AD5" s="32" t="s">
        <v>9</v>
      </c>
      <c r="AE5" s="32">
        <v>1</v>
      </c>
      <c r="AF5" s="32">
        <v>5</v>
      </c>
      <c r="AG5" s="32" t="s">
        <v>9</v>
      </c>
      <c r="AH5" s="32">
        <v>0</v>
      </c>
      <c r="AI5" s="32">
        <v>4</v>
      </c>
      <c r="AJ5" s="32" t="s">
        <v>9</v>
      </c>
      <c r="AK5" s="32">
        <v>1</v>
      </c>
      <c r="AL5" s="32">
        <v>2</v>
      </c>
      <c r="AM5" s="32" t="s">
        <v>9</v>
      </c>
      <c r="AN5" s="32">
        <v>0</v>
      </c>
      <c r="AO5" s="32">
        <v>3</v>
      </c>
      <c r="AP5" s="32" t="s">
        <v>9</v>
      </c>
      <c r="AQ5" s="32">
        <v>1</v>
      </c>
      <c r="AR5" s="31">
        <f t="shared" si="1"/>
        <v>23</v>
      </c>
      <c r="AS5" s="32" t="s">
        <v>9</v>
      </c>
      <c r="AT5" s="31">
        <f t="shared" si="2"/>
        <v>10</v>
      </c>
      <c r="AV5" s="5" t="s">
        <v>585</v>
      </c>
      <c r="AW5" s="11">
        <v>0</v>
      </c>
      <c r="AX5" s="31" t="s">
        <v>9</v>
      </c>
      <c r="AY5" s="8">
        <v>2</v>
      </c>
      <c r="AZ5" s="30"/>
      <c r="BA5" s="5" t="s">
        <v>801</v>
      </c>
      <c r="BB5" s="11">
        <v>2</v>
      </c>
      <c r="BC5" s="32" t="s">
        <v>9</v>
      </c>
      <c r="BD5" s="8">
        <v>3</v>
      </c>
    </row>
    <row r="6" spans="1:56" x14ac:dyDescent="0.2">
      <c r="A6" s="30">
        <v>5</v>
      </c>
      <c r="B6" s="7" t="s">
        <v>1</v>
      </c>
      <c r="C6" s="7">
        <v>18</v>
      </c>
      <c r="D6" s="7">
        <v>8</v>
      </c>
      <c r="E6" s="7">
        <v>5</v>
      </c>
      <c r="F6" s="7">
        <v>5</v>
      </c>
      <c r="G6" s="7">
        <v>43</v>
      </c>
      <c r="H6" s="6" t="s">
        <v>9</v>
      </c>
      <c r="I6" s="7">
        <v>28</v>
      </c>
      <c r="J6" s="7">
        <f t="shared" si="0"/>
        <v>21</v>
      </c>
      <c r="L6" s="30">
        <v>5</v>
      </c>
      <c r="M6" s="7" t="s">
        <v>1</v>
      </c>
      <c r="N6" s="32">
        <v>1</v>
      </c>
      <c r="O6" s="32" t="s">
        <v>9</v>
      </c>
      <c r="P6" s="32">
        <v>1</v>
      </c>
      <c r="Q6" s="32">
        <v>1</v>
      </c>
      <c r="R6" s="32" t="s">
        <v>9</v>
      </c>
      <c r="S6" s="32">
        <v>2</v>
      </c>
      <c r="T6" s="32">
        <v>1</v>
      </c>
      <c r="U6" s="32" t="s">
        <v>9</v>
      </c>
      <c r="V6" s="32">
        <v>1</v>
      </c>
      <c r="W6" s="32">
        <v>4</v>
      </c>
      <c r="X6" s="32" t="s">
        <v>9</v>
      </c>
      <c r="Y6" s="32">
        <v>0</v>
      </c>
      <c r="Z6" s="34"/>
      <c r="AA6" s="34"/>
      <c r="AB6" s="34"/>
      <c r="AC6" s="32">
        <v>8</v>
      </c>
      <c r="AD6" s="32" t="s">
        <v>9</v>
      </c>
      <c r="AE6" s="32">
        <v>1</v>
      </c>
      <c r="AF6" s="32">
        <v>1</v>
      </c>
      <c r="AG6" s="32" t="s">
        <v>9</v>
      </c>
      <c r="AH6" s="32">
        <v>1</v>
      </c>
      <c r="AI6" s="32">
        <v>2</v>
      </c>
      <c r="AJ6" s="32" t="s">
        <v>9</v>
      </c>
      <c r="AK6" s="32">
        <v>3</v>
      </c>
      <c r="AL6" s="32">
        <v>4</v>
      </c>
      <c r="AM6" s="32" t="s">
        <v>9</v>
      </c>
      <c r="AN6" s="32">
        <v>2</v>
      </c>
      <c r="AO6" s="32">
        <v>7</v>
      </c>
      <c r="AP6" s="32" t="s">
        <v>9</v>
      </c>
      <c r="AQ6" s="32">
        <v>2</v>
      </c>
      <c r="AR6" s="31">
        <f t="shared" si="1"/>
        <v>29</v>
      </c>
      <c r="AS6" s="32" t="s">
        <v>9</v>
      </c>
      <c r="AT6" s="31">
        <f t="shared" si="2"/>
        <v>13</v>
      </c>
      <c r="AV6" s="3" t="s">
        <v>763</v>
      </c>
      <c r="AW6" s="11">
        <v>1</v>
      </c>
      <c r="AX6" s="31" t="s">
        <v>9</v>
      </c>
      <c r="AY6" s="8">
        <v>1</v>
      </c>
      <c r="AZ6" s="30"/>
      <c r="BA6" s="5" t="s">
        <v>835</v>
      </c>
      <c r="BB6" s="11">
        <v>7</v>
      </c>
      <c r="BC6" s="32" t="s">
        <v>9</v>
      </c>
      <c r="BD6" s="8">
        <v>1</v>
      </c>
    </row>
    <row r="7" spans="1:56" x14ac:dyDescent="0.2">
      <c r="A7" s="30">
        <v>6</v>
      </c>
      <c r="B7" s="7" t="s">
        <v>28</v>
      </c>
      <c r="C7" s="7">
        <v>18</v>
      </c>
      <c r="D7" s="7">
        <v>7</v>
      </c>
      <c r="E7" s="7">
        <v>2</v>
      </c>
      <c r="F7" s="7">
        <v>9</v>
      </c>
      <c r="G7" s="7">
        <v>36</v>
      </c>
      <c r="H7" s="6" t="s">
        <v>9</v>
      </c>
      <c r="I7" s="7">
        <v>46</v>
      </c>
      <c r="J7" s="7">
        <f t="shared" si="0"/>
        <v>16</v>
      </c>
      <c r="L7" s="30">
        <v>6</v>
      </c>
      <c r="M7" s="7" t="s">
        <v>28</v>
      </c>
      <c r="N7" s="32">
        <v>1</v>
      </c>
      <c r="O7" s="32" t="s">
        <v>9</v>
      </c>
      <c r="P7" s="32">
        <v>4</v>
      </c>
      <c r="Q7" s="32">
        <v>2</v>
      </c>
      <c r="R7" s="32" t="s">
        <v>9</v>
      </c>
      <c r="S7" s="32">
        <v>7</v>
      </c>
      <c r="T7" s="32">
        <v>4</v>
      </c>
      <c r="U7" s="32" t="s">
        <v>9</v>
      </c>
      <c r="V7" s="32">
        <v>0</v>
      </c>
      <c r="W7" s="32">
        <v>2</v>
      </c>
      <c r="X7" s="32" t="s">
        <v>9</v>
      </c>
      <c r="Y7" s="32">
        <v>5</v>
      </c>
      <c r="Z7" s="32">
        <v>2</v>
      </c>
      <c r="AA7" s="32" t="s">
        <v>9</v>
      </c>
      <c r="AB7" s="32">
        <v>3</v>
      </c>
      <c r="AC7" s="34"/>
      <c r="AD7" s="34"/>
      <c r="AE7" s="34"/>
      <c r="AF7" s="8">
        <v>3</v>
      </c>
      <c r="AG7" s="32" t="s">
        <v>9</v>
      </c>
      <c r="AH7" s="8">
        <v>1</v>
      </c>
      <c r="AI7" s="32">
        <v>2</v>
      </c>
      <c r="AJ7" s="32" t="s">
        <v>9</v>
      </c>
      <c r="AK7" s="32">
        <v>0</v>
      </c>
      <c r="AL7" s="32">
        <v>0</v>
      </c>
      <c r="AM7" s="32" t="s">
        <v>9</v>
      </c>
      <c r="AN7" s="32">
        <v>0</v>
      </c>
      <c r="AO7" s="32">
        <v>4</v>
      </c>
      <c r="AP7" s="32" t="s">
        <v>9</v>
      </c>
      <c r="AQ7" s="32">
        <v>2</v>
      </c>
      <c r="AR7" s="31">
        <f t="shared" si="1"/>
        <v>20</v>
      </c>
      <c r="AS7" s="32" t="s">
        <v>9</v>
      </c>
      <c r="AT7" s="31">
        <f t="shared" si="2"/>
        <v>22</v>
      </c>
      <c r="AV7" s="3" t="s">
        <v>656</v>
      </c>
      <c r="AW7" s="8">
        <v>1</v>
      </c>
      <c r="AX7" s="31" t="s">
        <v>9</v>
      </c>
      <c r="AY7" s="8">
        <v>1</v>
      </c>
      <c r="AZ7" s="30"/>
      <c r="BA7" s="3" t="s">
        <v>800</v>
      </c>
      <c r="BB7" s="8">
        <v>0</v>
      </c>
      <c r="BC7" s="31" t="s">
        <v>9</v>
      </c>
      <c r="BD7" s="8">
        <v>1</v>
      </c>
    </row>
    <row r="8" spans="1:56" x14ac:dyDescent="0.2">
      <c r="A8" s="30">
        <v>7</v>
      </c>
      <c r="B8" s="7" t="s">
        <v>18</v>
      </c>
      <c r="C8" s="7">
        <v>18</v>
      </c>
      <c r="D8" s="7">
        <v>5</v>
      </c>
      <c r="E8" s="7">
        <v>4</v>
      </c>
      <c r="F8" s="7">
        <v>9</v>
      </c>
      <c r="G8" s="7">
        <v>31</v>
      </c>
      <c r="H8" s="6" t="s">
        <v>9</v>
      </c>
      <c r="I8" s="7">
        <v>47</v>
      </c>
      <c r="J8" s="7">
        <f t="shared" si="0"/>
        <v>14</v>
      </c>
      <c r="L8" s="30">
        <v>7</v>
      </c>
      <c r="M8" s="7" t="s">
        <v>18</v>
      </c>
      <c r="N8" s="32">
        <v>1</v>
      </c>
      <c r="O8" s="32" t="s">
        <v>9</v>
      </c>
      <c r="P8" s="32">
        <v>3</v>
      </c>
      <c r="Q8" s="32">
        <v>0</v>
      </c>
      <c r="R8" s="32" t="s">
        <v>9</v>
      </c>
      <c r="S8" s="32">
        <v>3</v>
      </c>
      <c r="T8" s="32">
        <v>1</v>
      </c>
      <c r="U8" s="32" t="s">
        <v>9</v>
      </c>
      <c r="V8" s="32">
        <v>1</v>
      </c>
      <c r="W8" s="32">
        <v>1</v>
      </c>
      <c r="X8" s="32" t="s">
        <v>9</v>
      </c>
      <c r="Y8" s="32">
        <v>2</v>
      </c>
      <c r="Z8" s="32">
        <v>2</v>
      </c>
      <c r="AA8" s="32" t="s">
        <v>9</v>
      </c>
      <c r="AB8" s="32">
        <v>2</v>
      </c>
      <c r="AC8" s="32">
        <v>4</v>
      </c>
      <c r="AD8" s="32" t="s">
        <v>9</v>
      </c>
      <c r="AE8" s="32">
        <v>6</v>
      </c>
      <c r="AF8" s="34"/>
      <c r="AG8" s="34"/>
      <c r="AH8" s="34"/>
      <c r="AI8" s="32">
        <v>2</v>
      </c>
      <c r="AJ8" s="32" t="s">
        <v>9</v>
      </c>
      <c r="AK8" s="32">
        <v>2</v>
      </c>
      <c r="AL8" s="32">
        <v>3</v>
      </c>
      <c r="AM8" s="32" t="s">
        <v>9</v>
      </c>
      <c r="AN8" s="32">
        <v>2</v>
      </c>
      <c r="AO8" s="32">
        <v>5</v>
      </c>
      <c r="AP8" s="32" t="s">
        <v>9</v>
      </c>
      <c r="AQ8" s="32">
        <v>1</v>
      </c>
      <c r="AR8" s="31">
        <f t="shared" si="1"/>
        <v>19</v>
      </c>
      <c r="AS8" s="32" t="s">
        <v>9</v>
      </c>
      <c r="AT8" s="31">
        <f t="shared" si="2"/>
        <v>22</v>
      </c>
      <c r="AV8" s="39" t="s">
        <v>836</v>
      </c>
      <c r="AW8" s="11"/>
      <c r="AX8" s="32"/>
      <c r="AZ8" s="30"/>
      <c r="BA8" s="3" t="s">
        <v>837</v>
      </c>
      <c r="BB8" s="8">
        <v>4</v>
      </c>
      <c r="BC8" s="31" t="s">
        <v>9</v>
      </c>
      <c r="BD8" s="8">
        <v>6</v>
      </c>
    </row>
    <row r="9" spans="1:56" x14ac:dyDescent="0.2">
      <c r="A9" s="30">
        <v>8</v>
      </c>
      <c r="B9" s="7" t="s">
        <v>29</v>
      </c>
      <c r="C9" s="7">
        <v>18</v>
      </c>
      <c r="D9" s="7">
        <v>6</v>
      </c>
      <c r="E9" s="7">
        <v>1</v>
      </c>
      <c r="F9" s="7">
        <v>11</v>
      </c>
      <c r="G9" s="7">
        <v>33</v>
      </c>
      <c r="H9" s="6" t="s">
        <v>9</v>
      </c>
      <c r="I9" s="7">
        <v>43</v>
      </c>
      <c r="J9" s="7">
        <f t="shared" si="0"/>
        <v>13</v>
      </c>
      <c r="L9" s="30">
        <v>8</v>
      </c>
      <c r="M9" s="7" t="s">
        <v>29</v>
      </c>
      <c r="N9" s="32">
        <v>1</v>
      </c>
      <c r="O9" s="32" t="s">
        <v>9</v>
      </c>
      <c r="P9" s="32">
        <v>4</v>
      </c>
      <c r="Q9" s="32">
        <v>2</v>
      </c>
      <c r="R9" s="32" t="s">
        <v>9</v>
      </c>
      <c r="S9" s="32">
        <v>1</v>
      </c>
      <c r="T9" s="32">
        <v>1</v>
      </c>
      <c r="U9" s="32" t="s">
        <v>9</v>
      </c>
      <c r="V9" s="32">
        <v>2</v>
      </c>
      <c r="W9" s="32">
        <v>0</v>
      </c>
      <c r="X9" s="32" t="s">
        <v>9</v>
      </c>
      <c r="Y9" s="32">
        <v>2</v>
      </c>
      <c r="Z9" s="32">
        <v>0</v>
      </c>
      <c r="AA9" s="32" t="s">
        <v>9</v>
      </c>
      <c r="AB9" s="32">
        <v>2</v>
      </c>
      <c r="AC9" s="32">
        <v>3</v>
      </c>
      <c r="AD9" s="32" t="s">
        <v>9</v>
      </c>
      <c r="AE9" s="32">
        <v>1</v>
      </c>
      <c r="AF9" s="32">
        <v>2</v>
      </c>
      <c r="AG9" s="32" t="s">
        <v>9</v>
      </c>
      <c r="AH9" s="32">
        <v>3</v>
      </c>
      <c r="AI9" s="34"/>
      <c r="AJ9" s="34"/>
      <c r="AK9" s="34"/>
      <c r="AL9" s="32">
        <v>6</v>
      </c>
      <c r="AM9" s="32" t="s">
        <v>9</v>
      </c>
      <c r="AN9" s="32">
        <v>1</v>
      </c>
      <c r="AO9" s="32">
        <v>3</v>
      </c>
      <c r="AP9" s="32" t="s">
        <v>9</v>
      </c>
      <c r="AQ9" s="32">
        <v>0</v>
      </c>
      <c r="AR9" s="31">
        <f t="shared" si="1"/>
        <v>18</v>
      </c>
      <c r="AS9" s="32" t="s">
        <v>9</v>
      </c>
      <c r="AT9" s="31">
        <f t="shared" si="2"/>
        <v>16</v>
      </c>
      <c r="AV9" s="5" t="s">
        <v>812</v>
      </c>
      <c r="AW9" s="11">
        <v>1</v>
      </c>
      <c r="AX9" s="32" t="s">
        <v>9</v>
      </c>
      <c r="AY9" s="8">
        <v>2</v>
      </c>
      <c r="BA9" s="39" t="s">
        <v>838</v>
      </c>
      <c r="BB9" s="11"/>
      <c r="BC9" s="32"/>
    </row>
    <row r="10" spans="1:56" x14ac:dyDescent="0.2">
      <c r="A10" s="30">
        <v>9</v>
      </c>
      <c r="B10" s="7" t="s">
        <v>19</v>
      </c>
      <c r="C10" s="7">
        <v>18</v>
      </c>
      <c r="D10" s="7">
        <v>2</v>
      </c>
      <c r="E10" s="7">
        <v>1</v>
      </c>
      <c r="F10" s="7">
        <v>15</v>
      </c>
      <c r="G10" s="7">
        <v>26</v>
      </c>
      <c r="H10" s="6" t="s">
        <v>9</v>
      </c>
      <c r="I10" s="7">
        <v>58</v>
      </c>
      <c r="J10" s="7">
        <f t="shared" si="0"/>
        <v>5</v>
      </c>
      <c r="K10" s="3" t="s">
        <v>44</v>
      </c>
      <c r="L10" s="30">
        <v>9</v>
      </c>
      <c r="M10" s="7" t="s">
        <v>19</v>
      </c>
      <c r="N10" s="32">
        <v>0</v>
      </c>
      <c r="O10" s="32" t="s">
        <v>9</v>
      </c>
      <c r="P10" s="32">
        <v>3</v>
      </c>
      <c r="Q10" s="32">
        <v>3</v>
      </c>
      <c r="R10" s="32" t="s">
        <v>9</v>
      </c>
      <c r="S10" s="32">
        <v>5</v>
      </c>
      <c r="T10" s="32">
        <v>2</v>
      </c>
      <c r="U10" s="32" t="s">
        <v>9</v>
      </c>
      <c r="V10" s="32">
        <v>3</v>
      </c>
      <c r="W10" s="32">
        <v>2</v>
      </c>
      <c r="X10" s="32" t="s">
        <v>9</v>
      </c>
      <c r="Y10" s="32">
        <v>5</v>
      </c>
      <c r="Z10" s="32">
        <v>0</v>
      </c>
      <c r="AA10" s="32" t="s">
        <v>9</v>
      </c>
      <c r="AB10" s="32">
        <v>3</v>
      </c>
      <c r="AC10" s="32">
        <v>2</v>
      </c>
      <c r="AD10" s="32" t="s">
        <v>9</v>
      </c>
      <c r="AE10" s="32">
        <v>3</v>
      </c>
      <c r="AF10" s="32">
        <v>1</v>
      </c>
      <c r="AG10" s="32" t="s">
        <v>9</v>
      </c>
      <c r="AH10" s="32">
        <v>3</v>
      </c>
      <c r="AI10" s="32">
        <v>0</v>
      </c>
      <c r="AJ10" s="32" t="s">
        <v>9</v>
      </c>
      <c r="AK10" s="32">
        <v>2</v>
      </c>
      <c r="AL10" s="34"/>
      <c r="AM10" s="34"/>
      <c r="AN10" s="34"/>
      <c r="AO10" s="32">
        <v>3</v>
      </c>
      <c r="AP10" s="32" t="s">
        <v>9</v>
      </c>
      <c r="AQ10" s="32">
        <v>1</v>
      </c>
      <c r="AR10" s="31">
        <f t="shared" si="1"/>
        <v>13</v>
      </c>
      <c r="AS10" s="32" t="s">
        <v>9</v>
      </c>
      <c r="AT10" s="31">
        <f t="shared" si="2"/>
        <v>28</v>
      </c>
      <c r="AV10" s="5" t="s">
        <v>839</v>
      </c>
      <c r="AW10" s="11">
        <v>3</v>
      </c>
      <c r="AX10" s="32" t="s">
        <v>9</v>
      </c>
      <c r="AY10" s="8">
        <v>1</v>
      </c>
      <c r="BA10" s="5" t="s">
        <v>527</v>
      </c>
      <c r="BB10" s="11">
        <v>4</v>
      </c>
      <c r="BC10" s="32" t="s">
        <v>9</v>
      </c>
      <c r="BD10" s="8">
        <v>1</v>
      </c>
    </row>
    <row r="11" spans="1:56" x14ac:dyDescent="0.2">
      <c r="A11" s="30">
        <v>10</v>
      </c>
      <c r="B11" s="7" t="s">
        <v>11</v>
      </c>
      <c r="C11" s="7">
        <v>18</v>
      </c>
      <c r="D11" s="7">
        <v>2</v>
      </c>
      <c r="E11" s="7">
        <v>1</v>
      </c>
      <c r="F11" s="7">
        <v>15</v>
      </c>
      <c r="G11" s="7">
        <v>25</v>
      </c>
      <c r="H11" s="6" t="s">
        <v>9</v>
      </c>
      <c r="I11" s="7">
        <v>58</v>
      </c>
      <c r="J11" s="7">
        <f t="shared" si="0"/>
        <v>5</v>
      </c>
      <c r="K11" s="3" t="s">
        <v>44</v>
      </c>
      <c r="L11" s="30">
        <v>10</v>
      </c>
      <c r="M11" s="7" t="s">
        <v>11</v>
      </c>
      <c r="N11" s="32">
        <v>0</v>
      </c>
      <c r="O11" s="32" t="s">
        <v>9</v>
      </c>
      <c r="P11" s="32">
        <v>2</v>
      </c>
      <c r="Q11" s="32">
        <v>1</v>
      </c>
      <c r="R11" s="32" t="s">
        <v>9</v>
      </c>
      <c r="S11" s="32">
        <v>4</v>
      </c>
      <c r="T11" s="32">
        <v>3</v>
      </c>
      <c r="U11" s="32" t="s">
        <v>9</v>
      </c>
      <c r="V11" s="32">
        <v>0</v>
      </c>
      <c r="W11" s="32">
        <v>0</v>
      </c>
      <c r="X11" s="32" t="s">
        <v>9</v>
      </c>
      <c r="Y11" s="32">
        <v>1</v>
      </c>
      <c r="Z11" s="32">
        <v>1</v>
      </c>
      <c r="AA11" s="32" t="s">
        <v>9</v>
      </c>
      <c r="AB11" s="32">
        <v>1</v>
      </c>
      <c r="AC11" s="32">
        <v>0</v>
      </c>
      <c r="AD11" s="32" t="s">
        <v>9</v>
      </c>
      <c r="AE11" s="32">
        <v>2</v>
      </c>
      <c r="AF11" s="32">
        <v>2</v>
      </c>
      <c r="AG11" s="32" t="s">
        <v>9</v>
      </c>
      <c r="AH11" s="32">
        <v>4</v>
      </c>
      <c r="AI11" s="32">
        <v>4</v>
      </c>
      <c r="AJ11" s="32" t="s">
        <v>9</v>
      </c>
      <c r="AK11" s="32">
        <v>1</v>
      </c>
      <c r="AL11" s="32">
        <v>1</v>
      </c>
      <c r="AM11" s="32" t="s">
        <v>9</v>
      </c>
      <c r="AN11" s="32">
        <v>4</v>
      </c>
      <c r="AO11" s="34"/>
      <c r="AP11" s="34"/>
      <c r="AQ11" s="34"/>
      <c r="AR11" s="31">
        <f t="shared" si="1"/>
        <v>12</v>
      </c>
      <c r="AS11" s="32" t="s">
        <v>9</v>
      </c>
      <c r="AT11" s="31">
        <f t="shared" si="2"/>
        <v>19</v>
      </c>
      <c r="AV11" s="39" t="s">
        <v>840</v>
      </c>
      <c r="AW11" s="11"/>
      <c r="AX11" s="32"/>
      <c r="AZ11" s="3"/>
      <c r="BA11" s="5" t="s">
        <v>655</v>
      </c>
      <c r="BB11" s="11">
        <v>5</v>
      </c>
      <c r="BC11" s="32" t="s">
        <v>9</v>
      </c>
      <c r="BD11" s="8">
        <v>0</v>
      </c>
    </row>
    <row r="12" spans="1:56" x14ac:dyDescent="0.2">
      <c r="A12" s="30"/>
      <c r="B12" s="68"/>
      <c r="C12" s="1">
        <f>SUM(C2:C11)</f>
        <v>180</v>
      </c>
      <c r="D12" s="1">
        <f>SUM(D2:D11)</f>
        <v>79</v>
      </c>
      <c r="E12" s="1">
        <f>SUM(E2:E11)</f>
        <v>22</v>
      </c>
      <c r="F12" s="1">
        <f>SUM(F2:F11)</f>
        <v>79</v>
      </c>
      <c r="G12" s="1">
        <f>SUM(G2:G11)</f>
        <v>388</v>
      </c>
      <c r="H12" s="9" t="s">
        <v>9</v>
      </c>
      <c r="I12" s="1">
        <f>SUM(I2:I11)</f>
        <v>388</v>
      </c>
      <c r="J12" s="7">
        <f t="shared" si="0"/>
        <v>180</v>
      </c>
      <c r="L12" s="8"/>
      <c r="N12" s="31">
        <f>SUM(N2:N11)</f>
        <v>9</v>
      </c>
      <c r="O12" s="31" t="s">
        <v>9</v>
      </c>
      <c r="P12" s="31">
        <f>SUM(P2:P11)</f>
        <v>21</v>
      </c>
      <c r="Q12" s="31">
        <f>SUM(Q2:Q11)</f>
        <v>19</v>
      </c>
      <c r="R12" s="31" t="s">
        <v>9</v>
      </c>
      <c r="S12" s="31">
        <f>SUM(S2:S11)</f>
        <v>29</v>
      </c>
      <c r="T12" s="31">
        <f>SUM(T2:T11)</f>
        <v>15</v>
      </c>
      <c r="U12" s="31" t="s">
        <v>9</v>
      </c>
      <c r="V12" s="31">
        <f>SUM(V2:V11)</f>
        <v>10</v>
      </c>
      <c r="W12" s="31">
        <f>SUM(W2:W11)</f>
        <v>21</v>
      </c>
      <c r="X12" s="31" t="s">
        <v>9</v>
      </c>
      <c r="Y12" s="31">
        <f>SUM(Y2:Y11)</f>
        <v>21</v>
      </c>
      <c r="Z12" s="31">
        <f>SUM(Z2:Z11)</f>
        <v>15</v>
      </c>
      <c r="AA12" s="31" t="s">
        <v>9</v>
      </c>
      <c r="AB12" s="31">
        <f>SUM(AB2:AB11)</f>
        <v>14</v>
      </c>
      <c r="AC12" s="31">
        <f>SUM(AC2:AC11)</f>
        <v>24</v>
      </c>
      <c r="AD12" s="31" t="s">
        <v>9</v>
      </c>
      <c r="AE12" s="31">
        <f>SUM(AE2:AE11)</f>
        <v>16</v>
      </c>
      <c r="AF12" s="31">
        <f>SUM(AF2:AF11)</f>
        <v>25</v>
      </c>
      <c r="AG12" s="31" t="s">
        <v>9</v>
      </c>
      <c r="AH12" s="31">
        <f>SUM(AH2:AH11)</f>
        <v>12</v>
      </c>
      <c r="AI12" s="31">
        <f>SUM(AI2:AI11)</f>
        <v>27</v>
      </c>
      <c r="AJ12" s="31" t="s">
        <v>9</v>
      </c>
      <c r="AK12" s="31">
        <f>SUM(AK2:AK11)</f>
        <v>15</v>
      </c>
      <c r="AL12" s="31">
        <f>SUM(AL2:AL11)</f>
        <v>30</v>
      </c>
      <c r="AM12" s="31" t="s">
        <v>9</v>
      </c>
      <c r="AN12" s="31">
        <f>SUM(AN2:AN11)</f>
        <v>13</v>
      </c>
      <c r="AO12" s="31">
        <f>SUM(AO2:AO11)</f>
        <v>39</v>
      </c>
      <c r="AP12" s="31" t="s">
        <v>9</v>
      </c>
      <c r="AQ12" s="31">
        <f>SUM(AQ2:AQ11)</f>
        <v>13</v>
      </c>
      <c r="AR12" s="31">
        <f>SUM(AR2:AR11)</f>
        <v>224</v>
      </c>
      <c r="AS12" s="31" t="s">
        <v>9</v>
      </c>
      <c r="AT12" s="31">
        <f>SUM(AT2:AT11)</f>
        <v>164</v>
      </c>
      <c r="AV12" s="5" t="s">
        <v>317</v>
      </c>
      <c r="AW12" s="11">
        <v>2</v>
      </c>
      <c r="AX12" s="32" t="s">
        <v>9</v>
      </c>
      <c r="AY12" s="8">
        <v>0</v>
      </c>
      <c r="AZ12" s="30"/>
      <c r="BA12" s="3" t="s">
        <v>841</v>
      </c>
      <c r="BB12" s="8">
        <v>0</v>
      </c>
      <c r="BC12" s="31" t="s">
        <v>9</v>
      </c>
      <c r="BD12" s="8">
        <v>3</v>
      </c>
    </row>
    <row r="13" spans="1:56" x14ac:dyDescent="0.2">
      <c r="B13" s="7"/>
      <c r="C13" s="7"/>
      <c r="D13" s="7"/>
      <c r="E13" s="7"/>
      <c r="F13" s="7"/>
      <c r="G13" s="7"/>
      <c r="H13" s="6"/>
      <c r="I13" s="7"/>
      <c r="J13" s="7"/>
      <c r="L13" s="40"/>
      <c r="M13" s="43"/>
      <c r="N13" s="11"/>
      <c r="O13" s="31"/>
      <c r="S13" s="43"/>
      <c r="T13" s="43"/>
      <c r="U13" s="43"/>
      <c r="V13" s="43"/>
      <c r="W13" s="43"/>
      <c r="X13" s="43"/>
      <c r="Y13" s="43"/>
      <c r="Z13" s="43"/>
      <c r="AA13" s="43"/>
      <c r="AB13" s="43"/>
      <c r="AD13" s="31"/>
      <c r="AH13" s="3"/>
      <c r="AI13" s="43"/>
      <c r="AJ13" s="43"/>
      <c r="AK13" s="43"/>
      <c r="AL13" s="43"/>
      <c r="AM13" s="43"/>
      <c r="AN13" s="43"/>
      <c r="AO13" s="43"/>
      <c r="AP13" s="43"/>
      <c r="AQ13" s="43"/>
      <c r="AR13" s="8"/>
      <c r="AS13" s="31"/>
      <c r="AT13" s="8"/>
      <c r="AU13" s="8"/>
      <c r="AV13" s="5" t="s">
        <v>842</v>
      </c>
      <c r="AW13" s="11">
        <v>4</v>
      </c>
      <c r="AX13" s="32" t="s">
        <v>9</v>
      </c>
      <c r="AY13" s="8">
        <v>2</v>
      </c>
      <c r="AZ13" s="30"/>
      <c r="BA13" s="3" t="s">
        <v>843</v>
      </c>
      <c r="BB13" s="8">
        <v>3</v>
      </c>
      <c r="BC13" s="31" t="s">
        <v>9</v>
      </c>
      <c r="BD13" s="8">
        <v>1</v>
      </c>
    </row>
    <row r="14" spans="1:56" x14ac:dyDescent="0.2">
      <c r="A14" s="155"/>
      <c r="B14" s="39" t="s">
        <v>5658</v>
      </c>
      <c r="C14" s="150"/>
      <c r="D14" s="150"/>
      <c r="E14" s="150"/>
      <c r="F14" s="150"/>
      <c r="G14" s="150"/>
      <c r="H14" s="163"/>
      <c r="I14" s="155"/>
      <c r="J14" s="150"/>
      <c r="M14" s="43"/>
      <c r="N14" s="3"/>
      <c r="O14" s="31"/>
      <c r="P14" s="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D14" s="31"/>
      <c r="AH14" s="3"/>
      <c r="AI14" s="43"/>
      <c r="AJ14" s="43"/>
      <c r="AK14" s="43"/>
      <c r="AL14" s="43"/>
      <c r="AM14" s="43"/>
      <c r="AN14" s="43"/>
      <c r="AO14" s="43"/>
      <c r="AP14" s="43"/>
      <c r="AQ14" s="43"/>
      <c r="AR14" s="8"/>
      <c r="AS14" s="31"/>
      <c r="AT14" s="8"/>
      <c r="AU14" s="8"/>
      <c r="AV14" s="5" t="s">
        <v>587</v>
      </c>
      <c r="AW14" s="11">
        <v>2</v>
      </c>
      <c r="AX14" s="31" t="s">
        <v>9</v>
      </c>
      <c r="AY14" s="8">
        <v>3</v>
      </c>
      <c r="AZ14" s="30"/>
      <c r="BA14" s="39" t="s">
        <v>617</v>
      </c>
      <c r="BB14" s="11"/>
      <c r="BC14" s="32"/>
    </row>
    <row r="15" spans="1:56" x14ac:dyDescent="0.2">
      <c r="A15" s="149">
        <v>1</v>
      </c>
      <c r="B15" s="149" t="s">
        <v>26</v>
      </c>
      <c r="C15" s="149">
        <v>18</v>
      </c>
      <c r="D15" s="149">
        <v>13</v>
      </c>
      <c r="E15" s="149">
        <v>4</v>
      </c>
      <c r="F15" s="149">
        <v>1</v>
      </c>
      <c r="G15" s="149">
        <v>47</v>
      </c>
      <c r="H15" s="150" t="s">
        <v>9</v>
      </c>
      <c r="I15" s="149">
        <v>18</v>
      </c>
      <c r="J15" s="151">
        <f t="shared" ref="J15:J22" si="3">SUM(2*D15+E15)</f>
        <v>30</v>
      </c>
      <c r="L15" s="39"/>
      <c r="M15" s="39"/>
      <c r="N15" s="75"/>
      <c r="O15" s="32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D15" s="31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8"/>
      <c r="AS15" s="31"/>
      <c r="AT15" s="8"/>
      <c r="AU15" s="8"/>
      <c r="AV15" s="3" t="s">
        <v>769</v>
      </c>
      <c r="AW15" s="8">
        <v>1</v>
      </c>
      <c r="AX15" s="31" t="s">
        <v>9</v>
      </c>
      <c r="AY15" s="8">
        <v>1</v>
      </c>
      <c r="AZ15" s="30"/>
      <c r="BA15" s="5" t="s">
        <v>726</v>
      </c>
      <c r="BB15" s="11">
        <v>2</v>
      </c>
      <c r="BC15" s="32" t="s">
        <v>9</v>
      </c>
      <c r="BD15" s="8">
        <v>2</v>
      </c>
    </row>
    <row r="16" spans="1:56" x14ac:dyDescent="0.2">
      <c r="A16" s="149">
        <v>2</v>
      </c>
      <c r="B16" s="149" t="s">
        <v>15</v>
      </c>
      <c r="C16" s="149">
        <v>18</v>
      </c>
      <c r="D16" s="149">
        <v>13</v>
      </c>
      <c r="E16" s="149">
        <v>0</v>
      </c>
      <c r="F16" s="149">
        <v>5</v>
      </c>
      <c r="G16" s="149">
        <v>58</v>
      </c>
      <c r="H16" s="150" t="s">
        <v>9</v>
      </c>
      <c r="I16" s="149">
        <v>31</v>
      </c>
      <c r="J16" s="151">
        <f t="shared" si="3"/>
        <v>26</v>
      </c>
      <c r="L16" s="40"/>
      <c r="M16" s="43"/>
      <c r="N16" s="11"/>
      <c r="O16" s="31"/>
      <c r="S16" s="43"/>
      <c r="T16" s="43"/>
      <c r="U16" s="43"/>
      <c r="V16" s="43"/>
      <c r="W16" s="43"/>
      <c r="X16" s="43"/>
      <c r="Y16" s="43"/>
      <c r="Z16" s="43"/>
      <c r="AA16" s="43"/>
      <c r="AB16" s="43"/>
      <c r="AD16" s="31"/>
      <c r="AH16" s="3"/>
      <c r="AI16" s="43"/>
      <c r="AJ16" s="43"/>
      <c r="AK16" s="43"/>
      <c r="AL16" s="43"/>
      <c r="AM16" s="43"/>
      <c r="AN16" s="43"/>
      <c r="AO16" s="43"/>
      <c r="AP16" s="43"/>
      <c r="AQ16" s="43"/>
      <c r="AR16" s="8"/>
      <c r="AS16" s="31"/>
      <c r="AT16" s="8"/>
      <c r="AU16" s="8"/>
      <c r="AV16" s="39" t="s">
        <v>727</v>
      </c>
      <c r="AW16" s="11"/>
      <c r="AX16" s="32"/>
      <c r="AZ16" s="30"/>
      <c r="BA16" s="5" t="s">
        <v>528</v>
      </c>
      <c r="BB16" s="11">
        <v>2</v>
      </c>
      <c r="BC16" s="32" t="s">
        <v>9</v>
      </c>
      <c r="BD16" s="8">
        <v>1</v>
      </c>
    </row>
    <row r="17" spans="1:56" x14ac:dyDescent="0.2">
      <c r="A17" s="149">
        <v>3</v>
      </c>
      <c r="B17" s="149" t="s">
        <v>24</v>
      </c>
      <c r="C17" s="149">
        <v>18</v>
      </c>
      <c r="D17" s="149">
        <v>11</v>
      </c>
      <c r="E17" s="149">
        <v>3</v>
      </c>
      <c r="F17" s="149">
        <v>4</v>
      </c>
      <c r="G17" s="149">
        <v>45</v>
      </c>
      <c r="H17" s="150" t="s">
        <v>9</v>
      </c>
      <c r="I17" s="149">
        <v>28</v>
      </c>
      <c r="J17" s="151">
        <f t="shared" si="3"/>
        <v>25</v>
      </c>
      <c r="L17" s="39"/>
      <c r="M17" s="39"/>
      <c r="N17" s="75"/>
      <c r="O17" s="32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D17" s="31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8"/>
      <c r="AS17" s="31"/>
      <c r="AT17" s="8"/>
      <c r="AU17" s="8"/>
      <c r="AV17" s="3" t="s">
        <v>577</v>
      </c>
      <c r="AW17" s="11">
        <v>2</v>
      </c>
      <c r="AX17" s="32" t="s">
        <v>9</v>
      </c>
      <c r="AY17" s="8">
        <v>4</v>
      </c>
      <c r="AZ17" s="30"/>
      <c r="BA17" s="39" t="s">
        <v>575</v>
      </c>
      <c r="BB17" s="11"/>
      <c r="BC17" s="32"/>
    </row>
    <row r="18" spans="1:56" x14ac:dyDescent="0.2">
      <c r="A18" s="149">
        <v>4</v>
      </c>
      <c r="B18" s="59" t="s">
        <v>27</v>
      </c>
      <c r="C18" s="149">
        <v>18</v>
      </c>
      <c r="D18" s="149">
        <v>12</v>
      </c>
      <c r="E18" s="149">
        <v>1</v>
      </c>
      <c r="F18" s="149">
        <v>5</v>
      </c>
      <c r="G18" s="59">
        <v>43</v>
      </c>
      <c r="H18" s="73" t="s">
        <v>9</v>
      </c>
      <c r="I18" s="59">
        <v>31</v>
      </c>
      <c r="J18" s="7">
        <f t="shared" si="3"/>
        <v>25</v>
      </c>
      <c r="M18" s="5"/>
      <c r="N18" s="11"/>
      <c r="O18" s="32"/>
      <c r="AD18" s="32"/>
      <c r="AH18" s="3"/>
      <c r="AR18" s="8"/>
      <c r="AS18" s="32"/>
      <c r="AT18" s="8"/>
      <c r="AU18" s="8"/>
      <c r="AV18" s="5" t="s">
        <v>844</v>
      </c>
      <c r="AW18" s="11">
        <v>4</v>
      </c>
      <c r="AX18" s="32" t="s">
        <v>9</v>
      </c>
      <c r="AY18" s="8">
        <v>5</v>
      </c>
      <c r="AZ18" s="30"/>
      <c r="BA18" s="5" t="s">
        <v>675</v>
      </c>
      <c r="BB18" s="11">
        <v>3</v>
      </c>
      <c r="BC18" s="32" t="s">
        <v>9</v>
      </c>
      <c r="BD18" s="8">
        <v>0</v>
      </c>
    </row>
    <row r="19" spans="1:56" x14ac:dyDescent="0.2">
      <c r="A19" s="149">
        <v>5</v>
      </c>
      <c r="B19" s="59" t="s">
        <v>1</v>
      </c>
      <c r="C19" s="149">
        <v>18</v>
      </c>
      <c r="D19" s="149">
        <v>8</v>
      </c>
      <c r="E19" s="149">
        <v>5</v>
      </c>
      <c r="F19" s="149">
        <v>5</v>
      </c>
      <c r="G19" s="149">
        <v>43</v>
      </c>
      <c r="H19" s="73" t="s">
        <v>9</v>
      </c>
      <c r="I19" s="59">
        <v>30</v>
      </c>
      <c r="J19" s="7">
        <f t="shared" si="3"/>
        <v>21</v>
      </c>
      <c r="M19" s="5"/>
      <c r="N19" s="11"/>
      <c r="O19" s="32"/>
      <c r="AD19" s="32"/>
      <c r="AH19" s="3"/>
      <c r="AR19" s="8"/>
      <c r="AS19" s="32"/>
      <c r="AT19" s="8"/>
      <c r="AU19" s="8"/>
      <c r="AV19" s="5" t="s">
        <v>123</v>
      </c>
      <c r="AW19" s="11">
        <v>1</v>
      </c>
      <c r="AX19" s="31" t="s">
        <v>9</v>
      </c>
      <c r="AY19" s="8">
        <v>4</v>
      </c>
      <c r="AZ19" s="30"/>
      <c r="BA19" s="5" t="s">
        <v>348</v>
      </c>
      <c r="BB19" s="11">
        <v>0</v>
      </c>
      <c r="BC19" s="32" t="s">
        <v>9</v>
      </c>
      <c r="BD19" s="8">
        <v>0</v>
      </c>
    </row>
    <row r="20" spans="1:56" x14ac:dyDescent="0.2">
      <c r="A20" s="149">
        <v>6</v>
      </c>
      <c r="B20" s="149" t="s">
        <v>28</v>
      </c>
      <c r="C20" s="149">
        <v>18</v>
      </c>
      <c r="D20" s="149">
        <v>7</v>
      </c>
      <c r="E20" s="149">
        <v>2</v>
      </c>
      <c r="F20" s="149">
        <v>9</v>
      </c>
      <c r="G20" s="149">
        <v>36</v>
      </c>
      <c r="H20" s="6" t="s">
        <v>9</v>
      </c>
      <c r="I20" s="149">
        <v>46</v>
      </c>
      <c r="J20" s="7">
        <f t="shared" si="3"/>
        <v>16</v>
      </c>
      <c r="L20" s="39"/>
      <c r="O20" s="31"/>
      <c r="AD20" s="31"/>
      <c r="AH20" s="3"/>
      <c r="AR20" s="8"/>
      <c r="AS20" s="31"/>
      <c r="AT20" s="8"/>
      <c r="AU20" s="8"/>
      <c r="AV20" s="3" t="s">
        <v>755</v>
      </c>
      <c r="AW20" s="8">
        <v>0</v>
      </c>
      <c r="AX20" s="31" t="s">
        <v>9</v>
      </c>
      <c r="AY20" s="8">
        <v>2</v>
      </c>
      <c r="AZ20" s="3"/>
      <c r="BA20" s="3" t="s">
        <v>768</v>
      </c>
      <c r="BB20" s="8">
        <v>4</v>
      </c>
      <c r="BC20" s="31" t="s">
        <v>9</v>
      </c>
      <c r="BD20" s="8">
        <v>0</v>
      </c>
    </row>
    <row r="21" spans="1:56" x14ac:dyDescent="0.2">
      <c r="A21" s="149">
        <v>7</v>
      </c>
      <c r="B21" s="149" t="s">
        <v>18</v>
      </c>
      <c r="C21" s="149">
        <v>18</v>
      </c>
      <c r="D21" s="149">
        <v>5</v>
      </c>
      <c r="E21" s="149">
        <v>4</v>
      </c>
      <c r="F21" s="149">
        <v>9</v>
      </c>
      <c r="G21" s="149">
        <v>31</v>
      </c>
      <c r="H21" s="6" t="s">
        <v>9</v>
      </c>
      <c r="I21" s="149">
        <v>47</v>
      </c>
      <c r="J21" s="7">
        <f t="shared" si="3"/>
        <v>14</v>
      </c>
      <c r="N21" s="3"/>
      <c r="O21" s="31"/>
      <c r="P21" s="3"/>
      <c r="AC21" s="3"/>
      <c r="AD21" s="31"/>
      <c r="AH21" s="3"/>
      <c r="AS21" s="31"/>
      <c r="AT21" s="8"/>
      <c r="AU21" s="8"/>
      <c r="AV21" s="3" t="s">
        <v>711</v>
      </c>
      <c r="AW21" s="11">
        <v>3</v>
      </c>
      <c r="AX21" s="31" t="s">
        <v>9</v>
      </c>
      <c r="AY21" s="8">
        <v>2</v>
      </c>
      <c r="AZ21" s="3"/>
      <c r="BA21" s="3" t="s">
        <v>610</v>
      </c>
      <c r="BB21" s="8">
        <v>3</v>
      </c>
      <c r="BC21" s="31" t="s">
        <v>9</v>
      </c>
      <c r="BD21" s="8">
        <v>0</v>
      </c>
    </row>
    <row r="22" spans="1:56" x14ac:dyDescent="0.2">
      <c r="A22" s="149">
        <v>8</v>
      </c>
      <c r="B22" s="59" t="s">
        <v>45</v>
      </c>
      <c r="C22" s="149">
        <v>18</v>
      </c>
      <c r="D22" s="149">
        <v>6</v>
      </c>
      <c r="E22" s="149">
        <v>1</v>
      </c>
      <c r="F22" s="149">
        <v>11</v>
      </c>
      <c r="G22" s="59">
        <v>35</v>
      </c>
      <c r="H22" s="73" t="s">
        <v>9</v>
      </c>
      <c r="I22" s="59">
        <v>41</v>
      </c>
      <c r="J22" s="7">
        <f t="shared" si="3"/>
        <v>13</v>
      </c>
      <c r="L22" s="40"/>
      <c r="M22" s="43"/>
      <c r="N22" s="11"/>
      <c r="O22" s="31"/>
      <c r="S22" s="43"/>
      <c r="T22" s="43"/>
      <c r="U22" s="43"/>
      <c r="V22" s="43"/>
      <c r="W22" s="43"/>
      <c r="X22" s="43"/>
      <c r="Y22" s="43"/>
      <c r="Z22" s="43"/>
      <c r="AA22" s="43"/>
      <c r="AB22" s="43"/>
      <c r="AD22" s="31"/>
      <c r="AH22" s="3"/>
      <c r="AI22" s="43"/>
      <c r="AJ22" s="43"/>
      <c r="AK22" s="43"/>
      <c r="AL22" s="43"/>
      <c r="AM22" s="43"/>
      <c r="AN22" s="43"/>
      <c r="AO22" s="43"/>
      <c r="AP22" s="43"/>
      <c r="AQ22" s="43"/>
      <c r="AR22" s="8"/>
      <c r="AS22" s="31"/>
      <c r="AT22" s="8"/>
      <c r="AU22" s="8"/>
      <c r="AV22" s="39" t="s">
        <v>845</v>
      </c>
      <c r="AW22" s="11"/>
      <c r="AX22" s="32"/>
      <c r="BA22" s="3" t="s">
        <v>805</v>
      </c>
      <c r="BB22" s="8">
        <v>1</v>
      </c>
      <c r="BC22" s="31" t="s">
        <v>9</v>
      </c>
      <c r="BD22" s="8">
        <v>4</v>
      </c>
    </row>
    <row r="23" spans="1:56" x14ac:dyDescent="0.2">
      <c r="A23" s="149">
        <v>9</v>
      </c>
      <c r="B23" s="59" t="s">
        <v>11</v>
      </c>
      <c r="C23" s="149">
        <v>18</v>
      </c>
      <c r="D23" s="59">
        <v>3</v>
      </c>
      <c r="E23" s="149">
        <v>1</v>
      </c>
      <c r="F23" s="59">
        <v>14</v>
      </c>
      <c r="G23" s="59">
        <v>28</v>
      </c>
      <c r="H23" s="73" t="s">
        <v>9</v>
      </c>
      <c r="I23" s="59">
        <v>59</v>
      </c>
      <c r="J23" s="7">
        <f t="shared" ref="J23:J24" si="4">SUM(2*D23+E23)</f>
        <v>7</v>
      </c>
      <c r="L23" s="39"/>
      <c r="M23" s="39"/>
      <c r="N23" s="11"/>
      <c r="O23" s="32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D23" s="32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8"/>
      <c r="AS23" s="32"/>
      <c r="AT23" s="8"/>
      <c r="AU23" s="8"/>
      <c r="AV23" s="5" t="s">
        <v>156</v>
      </c>
      <c r="AW23" s="11">
        <v>8</v>
      </c>
      <c r="AX23" s="32" t="s">
        <v>9</v>
      </c>
      <c r="AY23" s="8">
        <v>1</v>
      </c>
      <c r="BA23" s="39" t="s">
        <v>846</v>
      </c>
      <c r="BB23" s="11"/>
      <c r="BC23" s="32"/>
    </row>
    <row r="24" spans="1:56" x14ac:dyDescent="0.2">
      <c r="A24" s="149">
        <v>10</v>
      </c>
      <c r="B24" s="59" t="s">
        <v>19</v>
      </c>
      <c r="C24" s="149">
        <v>18</v>
      </c>
      <c r="D24" s="59">
        <v>1</v>
      </c>
      <c r="E24" s="149">
        <v>1</v>
      </c>
      <c r="F24" s="59">
        <v>16</v>
      </c>
      <c r="G24" s="59">
        <v>23</v>
      </c>
      <c r="H24" s="73" t="s">
        <v>9</v>
      </c>
      <c r="I24" s="59">
        <v>61</v>
      </c>
      <c r="J24" s="7">
        <f t="shared" si="4"/>
        <v>3</v>
      </c>
      <c r="M24" s="5"/>
      <c r="N24" s="11"/>
      <c r="O24" s="32"/>
      <c r="AD24" s="32"/>
      <c r="AH24" s="3"/>
      <c r="AR24" s="8"/>
      <c r="AS24" s="32"/>
      <c r="AT24" s="8"/>
      <c r="AU24" s="8"/>
      <c r="AV24" s="5" t="s">
        <v>493</v>
      </c>
      <c r="AW24" s="11">
        <v>4</v>
      </c>
      <c r="AX24" s="32" t="s">
        <v>9</v>
      </c>
      <c r="AY24" s="8">
        <v>0</v>
      </c>
      <c r="AZ24" s="3"/>
      <c r="BA24" s="5" t="s">
        <v>764</v>
      </c>
      <c r="BB24" s="11">
        <v>5</v>
      </c>
      <c r="BC24" s="32" t="s">
        <v>9</v>
      </c>
      <c r="BD24" s="8">
        <v>0</v>
      </c>
    </row>
    <row r="25" spans="1:56" x14ac:dyDescent="0.2">
      <c r="A25" s="12"/>
      <c r="B25" s="147"/>
      <c r="C25" s="151">
        <f>SUM(C15:C24)</f>
        <v>180</v>
      </c>
      <c r="D25" s="151">
        <f>SUM(D15:D24)</f>
        <v>79</v>
      </c>
      <c r="E25" s="151">
        <f>SUM(E15:E24)</f>
        <v>22</v>
      </c>
      <c r="F25" s="151">
        <f>SUM(F15:F24)</f>
        <v>79</v>
      </c>
      <c r="G25" s="151">
        <f>SUM(G15:G24)</f>
        <v>389</v>
      </c>
      <c r="H25" s="152" t="s">
        <v>9</v>
      </c>
      <c r="I25" s="151">
        <f>SUM(I15:I24)</f>
        <v>392</v>
      </c>
      <c r="J25" s="151">
        <f>SUM(J15:J24)</f>
        <v>180</v>
      </c>
      <c r="M25" s="5"/>
      <c r="N25" s="11"/>
      <c r="O25" s="32"/>
      <c r="AD25" s="31"/>
      <c r="AH25" s="3"/>
      <c r="AR25" s="8"/>
      <c r="AS25" s="31"/>
      <c r="AT25" s="8"/>
      <c r="AU25" s="8"/>
      <c r="AV25" s="3" t="s">
        <v>573</v>
      </c>
      <c r="AW25" s="8">
        <v>3</v>
      </c>
      <c r="AX25" s="31" t="s">
        <v>9</v>
      </c>
      <c r="AY25" s="8">
        <v>2</v>
      </c>
      <c r="AZ25" s="30"/>
      <c r="BA25" s="5" t="s">
        <v>268</v>
      </c>
      <c r="BB25" s="11">
        <v>0</v>
      </c>
      <c r="BC25" s="32" t="s">
        <v>9</v>
      </c>
      <c r="BD25" s="8">
        <v>0</v>
      </c>
    </row>
    <row r="26" spans="1:56" x14ac:dyDescent="0.2">
      <c r="A26" s="155"/>
      <c r="B26" s="147"/>
      <c r="C26" s="155"/>
      <c r="D26" s="155"/>
      <c r="E26" s="155"/>
      <c r="F26" s="155"/>
      <c r="G26" s="155"/>
      <c r="H26" s="155"/>
      <c r="I26" s="155"/>
      <c r="J26" s="155"/>
      <c r="L26" s="39"/>
      <c r="O26" s="31"/>
      <c r="AD26" s="31"/>
      <c r="AH26" s="3"/>
      <c r="AR26" s="8"/>
      <c r="AS26" s="31"/>
      <c r="AT26" s="8"/>
      <c r="AU26" s="8"/>
      <c r="AV26" s="3" t="s">
        <v>811</v>
      </c>
      <c r="AW26" s="8">
        <v>2</v>
      </c>
      <c r="AX26" s="31" t="s">
        <v>9</v>
      </c>
      <c r="AY26" s="8">
        <v>3</v>
      </c>
      <c r="BA26" s="3" t="s">
        <v>583</v>
      </c>
      <c r="BB26" s="8">
        <v>3</v>
      </c>
      <c r="BC26" s="31" t="s">
        <v>9</v>
      </c>
      <c r="BD26" s="8">
        <v>1</v>
      </c>
    </row>
    <row r="27" spans="1:56" x14ac:dyDescent="0.2">
      <c r="A27" s="155"/>
      <c r="B27" s="39" t="s">
        <v>5652</v>
      </c>
      <c r="C27" s="150"/>
      <c r="D27" s="150"/>
      <c r="E27" s="150"/>
      <c r="F27" s="150"/>
      <c r="G27" s="150"/>
      <c r="H27" s="163"/>
      <c r="I27" s="155"/>
      <c r="J27" s="150"/>
      <c r="L27" s="40"/>
      <c r="N27" s="3"/>
      <c r="O27" s="31"/>
      <c r="P27" s="3"/>
      <c r="AC27" s="3"/>
      <c r="AD27" s="31"/>
      <c r="AH27" s="3"/>
      <c r="AS27" s="31"/>
      <c r="AT27" s="8"/>
      <c r="AU27" s="8"/>
      <c r="AV27" s="3" t="s">
        <v>772</v>
      </c>
      <c r="AW27" s="11">
        <v>6</v>
      </c>
      <c r="AX27" s="31" t="s">
        <v>9</v>
      </c>
      <c r="AY27" s="8">
        <v>1</v>
      </c>
      <c r="AZ27" s="3"/>
      <c r="BA27" s="3" t="s">
        <v>803</v>
      </c>
      <c r="BB27" s="8">
        <v>0</v>
      </c>
      <c r="BC27" s="31" t="s">
        <v>9</v>
      </c>
      <c r="BD27" s="8">
        <v>1</v>
      </c>
    </row>
    <row r="28" spans="1:56" x14ac:dyDescent="0.2">
      <c r="A28" s="149">
        <v>1</v>
      </c>
      <c r="B28" s="149" t="s">
        <v>26</v>
      </c>
      <c r="C28" s="149">
        <v>18</v>
      </c>
      <c r="D28" s="149">
        <v>13</v>
      </c>
      <c r="E28" s="149">
        <v>4</v>
      </c>
      <c r="F28" s="149">
        <v>1</v>
      </c>
      <c r="G28" s="149">
        <v>47</v>
      </c>
      <c r="H28" s="150" t="s">
        <v>9</v>
      </c>
      <c r="I28" s="149">
        <v>18</v>
      </c>
      <c r="J28" s="151">
        <f t="shared" ref="J28:J37" si="5">SUM(2*D28+E28)</f>
        <v>30</v>
      </c>
      <c r="M28" s="43"/>
      <c r="N28" s="11"/>
      <c r="O28" s="31"/>
      <c r="S28" s="43"/>
      <c r="T28" s="43"/>
      <c r="U28" s="43"/>
      <c r="V28" s="43"/>
      <c r="W28" s="43"/>
      <c r="X28" s="43"/>
      <c r="Y28" s="43"/>
      <c r="Z28" s="43"/>
      <c r="AA28" s="43"/>
      <c r="AB28" s="43"/>
      <c r="AH28" s="3"/>
      <c r="AI28" s="43"/>
      <c r="AJ28" s="43"/>
      <c r="AK28" s="43"/>
      <c r="AL28" s="43"/>
      <c r="AM28" s="43"/>
      <c r="AN28" s="43"/>
      <c r="AO28" s="43"/>
      <c r="AP28" s="43"/>
      <c r="AQ28" s="43"/>
      <c r="AR28" s="8"/>
      <c r="AT28" s="8"/>
      <c r="AU28" s="8"/>
      <c r="AV28" s="39" t="s">
        <v>847</v>
      </c>
      <c r="AW28" s="11"/>
      <c r="AX28" s="32"/>
      <c r="AZ28" s="30"/>
      <c r="BA28" s="39" t="s">
        <v>696</v>
      </c>
      <c r="BB28" s="11"/>
      <c r="BC28" s="32"/>
    </row>
    <row r="29" spans="1:56" x14ac:dyDescent="0.2">
      <c r="A29" s="149">
        <v>2</v>
      </c>
      <c r="B29" s="149" t="s">
        <v>15</v>
      </c>
      <c r="C29" s="149">
        <v>18</v>
      </c>
      <c r="D29" s="149">
        <v>13</v>
      </c>
      <c r="E29" s="149">
        <v>0</v>
      </c>
      <c r="F29" s="149">
        <v>5</v>
      </c>
      <c r="G29" s="149">
        <v>58</v>
      </c>
      <c r="H29" s="150" t="s">
        <v>9</v>
      </c>
      <c r="I29" s="149">
        <v>31</v>
      </c>
      <c r="J29" s="151">
        <f t="shared" si="5"/>
        <v>26</v>
      </c>
      <c r="L29" s="39"/>
      <c r="M29" s="39"/>
      <c r="N29" s="11"/>
      <c r="O29" s="32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8"/>
      <c r="AT29" s="8"/>
      <c r="AU29" s="8"/>
      <c r="AV29" s="5" t="s">
        <v>326</v>
      </c>
      <c r="AW29" s="11">
        <v>3</v>
      </c>
      <c r="AX29" s="32" t="s">
        <v>9</v>
      </c>
      <c r="AY29" s="8">
        <v>5</v>
      </c>
      <c r="AZ29" s="3"/>
      <c r="BA29" s="5" t="s">
        <v>848</v>
      </c>
      <c r="BB29" s="11">
        <v>3</v>
      </c>
      <c r="BC29" s="32" t="s">
        <v>9</v>
      </c>
      <c r="BD29" s="8">
        <v>0</v>
      </c>
    </row>
    <row r="30" spans="1:56" x14ac:dyDescent="0.2">
      <c r="A30" s="149">
        <v>3</v>
      </c>
      <c r="B30" s="59" t="s">
        <v>24</v>
      </c>
      <c r="C30" s="149">
        <v>18</v>
      </c>
      <c r="D30" s="149">
        <v>11</v>
      </c>
      <c r="E30" s="149">
        <v>3</v>
      </c>
      <c r="F30" s="149">
        <v>4</v>
      </c>
      <c r="G30" s="59">
        <v>54</v>
      </c>
      <c r="H30" s="60" t="s">
        <v>9</v>
      </c>
      <c r="I30" s="59">
        <v>28</v>
      </c>
      <c r="J30" s="151">
        <f t="shared" si="5"/>
        <v>25</v>
      </c>
      <c r="M30" s="5"/>
      <c r="N30" s="11"/>
      <c r="O30" s="32"/>
      <c r="AD30" s="32"/>
      <c r="AH30" s="3"/>
      <c r="AR30" s="8"/>
      <c r="AS30" s="32"/>
      <c r="AT30" s="8"/>
      <c r="AU30" s="8"/>
      <c r="AV30" s="5" t="s">
        <v>849</v>
      </c>
      <c r="AW30" s="11">
        <v>4</v>
      </c>
      <c r="AX30" s="32" t="s">
        <v>9</v>
      </c>
      <c r="AY30" s="8">
        <v>0</v>
      </c>
      <c r="AZ30" s="3"/>
      <c r="BA30" s="39" t="s">
        <v>850</v>
      </c>
      <c r="BB30" s="11"/>
      <c r="BC30" s="32"/>
    </row>
    <row r="31" spans="1:56" x14ac:dyDescent="0.2">
      <c r="A31" s="149">
        <v>4</v>
      </c>
      <c r="B31" s="59" t="s">
        <v>27</v>
      </c>
      <c r="C31" s="149">
        <v>18</v>
      </c>
      <c r="D31" s="149">
        <v>12</v>
      </c>
      <c r="E31" s="149">
        <v>1</v>
      </c>
      <c r="F31" s="149">
        <v>5</v>
      </c>
      <c r="G31" s="59">
        <v>46</v>
      </c>
      <c r="H31" s="73" t="s">
        <v>9</v>
      </c>
      <c r="I31" s="59">
        <v>31</v>
      </c>
      <c r="J31" s="7">
        <f t="shared" si="5"/>
        <v>25</v>
      </c>
      <c r="M31" s="5"/>
      <c r="N31" s="11"/>
      <c r="O31" s="32"/>
      <c r="AD31" s="32"/>
      <c r="AH31" s="3"/>
      <c r="AR31" s="8"/>
      <c r="AS31" s="32"/>
      <c r="AT31" s="8"/>
      <c r="AU31" s="8"/>
      <c r="AV31" s="3" t="s">
        <v>776</v>
      </c>
      <c r="AW31" s="8">
        <v>2</v>
      </c>
      <c r="AX31" s="31" t="s">
        <v>9</v>
      </c>
      <c r="AY31" s="8">
        <v>1</v>
      </c>
      <c r="AZ31" s="30"/>
      <c r="BA31" s="5" t="s">
        <v>781</v>
      </c>
      <c r="BB31" s="11">
        <v>4</v>
      </c>
      <c r="BC31" s="32" t="s">
        <v>9</v>
      </c>
      <c r="BD31" s="8">
        <v>1</v>
      </c>
    </row>
    <row r="32" spans="1:56" x14ac:dyDescent="0.2">
      <c r="A32" s="149">
        <v>5</v>
      </c>
      <c r="B32" s="59" t="s">
        <v>1</v>
      </c>
      <c r="C32" s="149">
        <v>18</v>
      </c>
      <c r="D32" s="149">
        <v>8</v>
      </c>
      <c r="E32" s="149">
        <v>5</v>
      </c>
      <c r="F32" s="149">
        <v>5</v>
      </c>
      <c r="G32" s="59">
        <v>41</v>
      </c>
      <c r="H32" s="73" t="s">
        <v>9</v>
      </c>
      <c r="I32" s="59">
        <v>30</v>
      </c>
      <c r="J32" s="7">
        <f t="shared" si="5"/>
        <v>21</v>
      </c>
      <c r="L32" s="39"/>
      <c r="O32" s="31"/>
      <c r="AD32" s="31"/>
      <c r="AH32" s="3"/>
      <c r="AR32" s="76" t="s">
        <v>851</v>
      </c>
      <c r="AS32" s="31"/>
      <c r="AT32" s="8"/>
      <c r="AU32" s="8"/>
      <c r="AV32" s="3" t="s">
        <v>778</v>
      </c>
      <c r="AW32" s="8">
        <v>1</v>
      </c>
      <c r="AX32" s="31" t="s">
        <v>9</v>
      </c>
      <c r="AY32" s="8">
        <v>2</v>
      </c>
      <c r="AZ32" s="3"/>
      <c r="BA32" s="5" t="s">
        <v>852</v>
      </c>
      <c r="BB32" s="11">
        <v>3</v>
      </c>
      <c r="BC32" s="32" t="s">
        <v>9</v>
      </c>
      <c r="BD32" s="8">
        <v>2</v>
      </c>
    </row>
    <row r="33" spans="1:56" x14ac:dyDescent="0.2">
      <c r="A33" s="149">
        <v>6</v>
      </c>
      <c r="B33" s="149" t="s">
        <v>28</v>
      </c>
      <c r="C33" s="149">
        <v>18</v>
      </c>
      <c r="D33" s="149">
        <v>7</v>
      </c>
      <c r="E33" s="149">
        <v>2</v>
      </c>
      <c r="F33" s="149">
        <v>9</v>
      </c>
      <c r="G33" s="149">
        <v>36</v>
      </c>
      <c r="H33" s="6" t="s">
        <v>9</v>
      </c>
      <c r="I33" s="149">
        <v>46</v>
      </c>
      <c r="J33" s="7">
        <f t="shared" si="5"/>
        <v>16</v>
      </c>
      <c r="L33" s="40"/>
      <c r="N33" s="3"/>
      <c r="O33" s="31"/>
      <c r="P33" s="3"/>
      <c r="AC33" s="3"/>
      <c r="AD33" s="31"/>
      <c r="AH33" s="3"/>
      <c r="AS33" s="31"/>
      <c r="AT33" s="8"/>
      <c r="AU33" s="8"/>
      <c r="AV33" s="3" t="s">
        <v>470</v>
      </c>
      <c r="AW33" s="11">
        <v>1</v>
      </c>
      <c r="AX33" s="31" t="s">
        <v>9</v>
      </c>
      <c r="AY33" s="8">
        <v>1</v>
      </c>
      <c r="BA33" s="3" t="s">
        <v>853</v>
      </c>
      <c r="BB33" s="8">
        <v>1</v>
      </c>
      <c r="BC33" s="31" t="s">
        <v>9</v>
      </c>
      <c r="BD33" s="8">
        <v>1</v>
      </c>
    </row>
    <row r="34" spans="1:56" x14ac:dyDescent="0.2">
      <c r="A34" s="149">
        <v>7</v>
      </c>
      <c r="B34" s="149" t="s">
        <v>18</v>
      </c>
      <c r="C34" s="149">
        <v>18</v>
      </c>
      <c r="D34" s="149">
        <v>5</v>
      </c>
      <c r="E34" s="149">
        <v>4</v>
      </c>
      <c r="F34" s="149">
        <v>9</v>
      </c>
      <c r="G34" s="149">
        <v>31</v>
      </c>
      <c r="H34" s="6" t="s">
        <v>9</v>
      </c>
      <c r="I34" s="149">
        <v>47</v>
      </c>
      <c r="J34" s="7">
        <f t="shared" si="5"/>
        <v>14</v>
      </c>
      <c r="M34" s="43"/>
      <c r="N34" s="11"/>
      <c r="O34" s="31"/>
      <c r="S34" s="43"/>
      <c r="T34" s="43"/>
      <c r="U34" s="43"/>
      <c r="V34" s="43"/>
      <c r="W34" s="43"/>
      <c r="X34" s="43"/>
      <c r="Y34" s="43"/>
      <c r="Z34" s="43"/>
      <c r="AA34" s="43"/>
      <c r="AB34" s="43"/>
      <c r="AD34" s="31"/>
      <c r="AH34" s="3"/>
      <c r="AI34" s="43"/>
      <c r="AJ34" s="43"/>
      <c r="AK34" s="43"/>
      <c r="AL34" s="43"/>
      <c r="AM34" s="43"/>
      <c r="AN34" s="43"/>
      <c r="AO34" s="43"/>
      <c r="AP34" s="43"/>
      <c r="AQ34" s="43"/>
      <c r="AR34" s="8"/>
      <c r="AS34" s="31"/>
      <c r="AT34" s="8"/>
      <c r="AU34" s="8"/>
      <c r="AV34" s="39" t="s">
        <v>854</v>
      </c>
      <c r="AW34" s="11"/>
      <c r="AX34" s="32"/>
      <c r="BA34" s="3" t="s">
        <v>408</v>
      </c>
      <c r="BB34" s="8">
        <v>4</v>
      </c>
      <c r="BC34" s="31" t="s">
        <v>9</v>
      </c>
      <c r="BD34" s="8">
        <v>1</v>
      </c>
    </row>
    <row r="35" spans="1:56" x14ac:dyDescent="0.2">
      <c r="A35" s="149">
        <v>8</v>
      </c>
      <c r="B35" s="59" t="s">
        <v>45</v>
      </c>
      <c r="C35" s="149">
        <v>18</v>
      </c>
      <c r="D35" s="149">
        <v>6</v>
      </c>
      <c r="E35" s="149">
        <v>1</v>
      </c>
      <c r="F35" s="149">
        <v>11</v>
      </c>
      <c r="G35" s="59">
        <v>35</v>
      </c>
      <c r="H35" s="73" t="s">
        <v>9</v>
      </c>
      <c r="I35" s="59">
        <v>61</v>
      </c>
      <c r="J35" s="7">
        <f t="shared" si="5"/>
        <v>13</v>
      </c>
      <c r="L35" s="39"/>
      <c r="M35" s="39"/>
      <c r="N35" s="11"/>
      <c r="O35" s="32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8"/>
      <c r="AT35" s="8"/>
      <c r="AU35" s="8"/>
      <c r="AV35" s="5" t="s">
        <v>729</v>
      </c>
      <c r="AW35" s="11">
        <v>5</v>
      </c>
      <c r="AX35" s="32" t="s">
        <v>9</v>
      </c>
      <c r="AY35" s="8">
        <v>1</v>
      </c>
      <c r="AZ35" s="3"/>
      <c r="BA35" s="39" t="s">
        <v>552</v>
      </c>
      <c r="BB35" s="11"/>
      <c r="BC35" s="32"/>
    </row>
    <row r="36" spans="1:56" x14ac:dyDescent="0.2">
      <c r="A36" s="149">
        <v>9</v>
      </c>
      <c r="B36" s="59" t="s">
        <v>19</v>
      </c>
      <c r="C36" s="149">
        <v>18</v>
      </c>
      <c r="D36" s="149">
        <v>2</v>
      </c>
      <c r="E36" s="149">
        <v>1</v>
      </c>
      <c r="F36" s="149">
        <v>15</v>
      </c>
      <c r="G36" s="59">
        <v>28</v>
      </c>
      <c r="H36" s="73" t="s">
        <v>9</v>
      </c>
      <c r="I36" s="59">
        <v>54</v>
      </c>
      <c r="J36" s="7">
        <f t="shared" si="5"/>
        <v>5</v>
      </c>
      <c r="M36" s="5"/>
      <c r="N36" s="11"/>
      <c r="O36" s="32"/>
      <c r="AD36" s="32"/>
      <c r="AH36" s="3"/>
      <c r="AR36" s="8"/>
      <c r="AS36" s="32"/>
      <c r="AT36" s="8"/>
      <c r="AU36" s="8"/>
      <c r="AV36" s="5" t="s">
        <v>546</v>
      </c>
      <c r="AW36" s="11">
        <v>3</v>
      </c>
      <c r="AX36" s="32" t="s">
        <v>9</v>
      </c>
      <c r="AY36" s="8">
        <v>0</v>
      </c>
      <c r="AZ36" s="3"/>
      <c r="BA36" s="5" t="s">
        <v>855</v>
      </c>
      <c r="BB36" s="11">
        <v>2</v>
      </c>
      <c r="BC36" s="32" t="s">
        <v>9</v>
      </c>
      <c r="BD36" s="8">
        <v>0</v>
      </c>
    </row>
    <row r="37" spans="1:56" x14ac:dyDescent="0.2">
      <c r="A37" s="149">
        <v>10</v>
      </c>
      <c r="B37" s="59" t="s">
        <v>11</v>
      </c>
      <c r="C37" s="149">
        <v>18</v>
      </c>
      <c r="D37" s="149">
        <v>2</v>
      </c>
      <c r="E37" s="149">
        <v>1</v>
      </c>
      <c r="F37" s="149">
        <v>15</v>
      </c>
      <c r="G37" s="59">
        <v>28</v>
      </c>
      <c r="H37" s="73" t="s">
        <v>9</v>
      </c>
      <c r="I37" s="149">
        <v>58</v>
      </c>
      <c r="J37" s="7">
        <f t="shared" si="5"/>
        <v>5</v>
      </c>
      <c r="M37" s="5"/>
      <c r="N37" s="11"/>
      <c r="O37" s="32"/>
      <c r="AD37" s="32"/>
      <c r="AH37" s="3"/>
      <c r="AR37" s="8"/>
      <c r="AS37" s="32"/>
      <c r="AT37" s="8"/>
      <c r="AU37" s="8"/>
      <c r="AV37" s="3" t="s">
        <v>794</v>
      </c>
      <c r="AW37" s="8">
        <v>7</v>
      </c>
      <c r="AX37" s="31" t="s">
        <v>9</v>
      </c>
      <c r="AY37" s="8">
        <v>0</v>
      </c>
      <c r="AZ37" s="30"/>
      <c r="BA37" s="39" t="s">
        <v>856</v>
      </c>
      <c r="BB37" s="11"/>
      <c r="BC37" s="32"/>
    </row>
    <row r="38" spans="1:56" x14ac:dyDescent="0.2">
      <c r="A38" s="12"/>
      <c r="B38" s="147"/>
      <c r="C38" s="151">
        <f>SUM(C28:C37)</f>
        <v>180</v>
      </c>
      <c r="D38" s="151">
        <f>SUM(D28:D37)</f>
        <v>79</v>
      </c>
      <c r="E38" s="151">
        <f>SUM(E28:E37)</f>
        <v>22</v>
      </c>
      <c r="F38" s="151">
        <f>SUM(F28:F37)</f>
        <v>79</v>
      </c>
      <c r="G38" s="151">
        <f>SUM(G28:G37)</f>
        <v>404</v>
      </c>
      <c r="H38" s="152" t="s">
        <v>9</v>
      </c>
      <c r="I38" s="151">
        <f>SUM(I28:I37)</f>
        <v>404</v>
      </c>
      <c r="J38" s="151">
        <f>SUM(J28:J37)</f>
        <v>180</v>
      </c>
      <c r="L38" s="39"/>
      <c r="O38" s="31"/>
      <c r="AD38" s="31"/>
      <c r="AH38" s="3"/>
      <c r="AR38" s="8"/>
      <c r="AS38" s="31"/>
      <c r="AT38" s="8"/>
      <c r="AU38" s="8"/>
      <c r="AV38" s="3" t="s">
        <v>792</v>
      </c>
      <c r="AW38" s="8">
        <v>1</v>
      </c>
      <c r="AX38" s="31" t="s">
        <v>9</v>
      </c>
      <c r="AY38" s="8">
        <v>3</v>
      </c>
      <c r="BA38" s="3" t="s">
        <v>594</v>
      </c>
      <c r="BB38" s="8">
        <v>1</v>
      </c>
      <c r="BC38" s="31" t="s">
        <v>9</v>
      </c>
      <c r="BD38" s="8">
        <v>4</v>
      </c>
    </row>
    <row r="39" spans="1:56" x14ac:dyDescent="0.2">
      <c r="L39" s="40"/>
      <c r="N39" s="3"/>
      <c r="O39" s="31"/>
      <c r="P39" s="3"/>
      <c r="AC39" s="3"/>
      <c r="AD39" s="31"/>
      <c r="AH39" s="3"/>
      <c r="AS39" s="31"/>
      <c r="AT39" s="8"/>
      <c r="AU39" s="8"/>
      <c r="AV39" s="3" t="s">
        <v>387</v>
      </c>
      <c r="AW39" s="11">
        <v>2</v>
      </c>
      <c r="AX39" s="31" t="s">
        <v>9</v>
      </c>
      <c r="AY39" s="8">
        <v>3</v>
      </c>
      <c r="AZ39" s="30"/>
      <c r="BA39" s="3" t="s">
        <v>857</v>
      </c>
      <c r="BB39" s="8">
        <v>3</v>
      </c>
      <c r="BC39" s="31" t="s">
        <v>9</v>
      </c>
      <c r="BD39" s="8">
        <v>1</v>
      </c>
    </row>
    <row r="40" spans="1:56" x14ac:dyDescent="0.2">
      <c r="M40" s="43"/>
      <c r="N40" s="11"/>
      <c r="O40" s="31"/>
      <c r="S40" s="43"/>
      <c r="T40" s="43"/>
      <c r="U40" s="43"/>
      <c r="V40" s="43"/>
      <c r="W40" s="43"/>
      <c r="X40" s="43"/>
      <c r="Y40" s="43"/>
      <c r="Z40" s="43"/>
      <c r="AA40" s="43"/>
      <c r="AB40" s="43"/>
      <c r="AD40" s="31"/>
      <c r="AH40" s="3"/>
      <c r="AI40" s="43"/>
      <c r="AJ40" s="43"/>
      <c r="AK40" s="43"/>
      <c r="AL40" s="43"/>
      <c r="AM40" s="43"/>
      <c r="AN40" s="43"/>
      <c r="AO40" s="43"/>
      <c r="AP40" s="43"/>
      <c r="AQ40" s="43"/>
      <c r="AR40" s="8"/>
      <c r="AS40" s="31"/>
      <c r="AT40" s="8"/>
      <c r="AU40" s="8"/>
      <c r="AV40" s="39" t="s">
        <v>858</v>
      </c>
      <c r="AW40" s="11"/>
      <c r="AX40" s="32"/>
      <c r="AZ40" s="30"/>
      <c r="BA40" s="39" t="s">
        <v>598</v>
      </c>
    </row>
    <row r="41" spans="1:56" x14ac:dyDescent="0.2">
      <c r="A41" s="12"/>
      <c r="B41" s="39"/>
      <c r="C41" s="11"/>
      <c r="D41" s="32"/>
      <c r="AV41" s="5" t="s">
        <v>758</v>
      </c>
      <c r="AW41" s="11">
        <v>1</v>
      </c>
      <c r="AX41" s="32" t="s">
        <v>9</v>
      </c>
      <c r="AY41" s="8">
        <v>1</v>
      </c>
      <c r="AZ41" s="30"/>
      <c r="BA41" s="3" t="s">
        <v>859</v>
      </c>
      <c r="BB41" s="11">
        <v>0</v>
      </c>
      <c r="BC41" s="31" t="s">
        <v>9</v>
      </c>
      <c r="BD41" s="8">
        <v>2</v>
      </c>
    </row>
    <row r="42" spans="1:56" x14ac:dyDescent="0.2">
      <c r="B42" s="5"/>
      <c r="C42" s="11"/>
      <c r="D42" s="32"/>
      <c r="AV42" s="5" t="s">
        <v>782</v>
      </c>
      <c r="AW42" s="11">
        <v>2</v>
      </c>
      <c r="AX42" s="32" t="s">
        <v>9</v>
      </c>
      <c r="AY42" s="8">
        <v>0</v>
      </c>
      <c r="AZ42" s="30"/>
    </row>
    <row r="43" spans="1:56" x14ac:dyDescent="0.2">
      <c r="A43" s="12"/>
      <c r="B43" s="5"/>
      <c r="C43" s="11"/>
      <c r="D43" s="32"/>
      <c r="AV43" s="3" t="s">
        <v>665</v>
      </c>
      <c r="AW43" s="8">
        <v>5</v>
      </c>
      <c r="AX43" s="31" t="s">
        <v>9</v>
      </c>
      <c r="AY43" s="8">
        <v>3</v>
      </c>
      <c r="AZ43" s="30"/>
    </row>
    <row r="44" spans="1:56" x14ac:dyDescent="0.2">
      <c r="A44" s="74"/>
      <c r="D44" s="31"/>
      <c r="AV44" s="3" t="s">
        <v>860</v>
      </c>
      <c r="AW44" s="8">
        <v>3</v>
      </c>
      <c r="AX44" s="31" t="s">
        <v>9</v>
      </c>
      <c r="AY44" s="8">
        <v>1</v>
      </c>
      <c r="AZ44" s="3"/>
    </row>
    <row r="45" spans="1:56" x14ac:dyDescent="0.2">
      <c r="A45" s="74"/>
      <c r="D45" s="31"/>
      <c r="AV45" s="3" t="s">
        <v>861</v>
      </c>
      <c r="AW45" s="11">
        <v>2</v>
      </c>
      <c r="AX45" s="31" t="s">
        <v>9</v>
      </c>
      <c r="AY45" s="8">
        <v>0</v>
      </c>
      <c r="AZ45" s="3"/>
    </row>
    <row r="46" spans="1:56" x14ac:dyDescent="0.2">
      <c r="B46" s="43"/>
      <c r="C46" s="11"/>
      <c r="D46" s="31"/>
      <c r="AV46" s="39" t="s">
        <v>862</v>
      </c>
      <c r="AW46" s="11"/>
      <c r="AX46" s="32"/>
      <c r="AZ46" s="3"/>
    </row>
    <row r="47" spans="1:56" x14ac:dyDescent="0.2">
      <c r="A47" s="3"/>
      <c r="B47" s="39"/>
      <c r="C47" s="30"/>
      <c r="D47" s="30"/>
      <c r="E47" s="30"/>
      <c r="F47" s="30"/>
      <c r="G47" s="30"/>
      <c r="J47" s="30"/>
      <c r="AV47" s="5" t="s">
        <v>612</v>
      </c>
      <c r="AW47" s="11">
        <v>0</v>
      </c>
      <c r="AX47" s="32" t="s">
        <v>9</v>
      </c>
      <c r="AY47" s="8">
        <v>3</v>
      </c>
    </row>
    <row r="48" spans="1:56" x14ac:dyDescent="0.2">
      <c r="B48" s="7"/>
      <c r="C48" s="30"/>
      <c r="D48" s="30"/>
      <c r="E48" s="30"/>
      <c r="F48" s="30"/>
      <c r="G48" s="30"/>
      <c r="H48" s="32"/>
      <c r="J48" s="30"/>
      <c r="AV48" s="5" t="s">
        <v>267</v>
      </c>
      <c r="AW48" s="11">
        <v>2</v>
      </c>
      <c r="AX48" s="32" t="s">
        <v>9</v>
      </c>
      <c r="AY48" s="8">
        <v>1</v>
      </c>
    </row>
    <row r="49" spans="1:55" x14ac:dyDescent="0.2">
      <c r="C49" s="30"/>
      <c r="D49" s="30"/>
      <c r="E49" s="30"/>
      <c r="F49" s="30"/>
      <c r="G49" s="30"/>
      <c r="H49" s="32"/>
      <c r="J49" s="30"/>
      <c r="AV49" s="3" t="s">
        <v>863</v>
      </c>
      <c r="AW49" s="8">
        <v>0</v>
      </c>
      <c r="AX49" s="31" t="s">
        <v>9</v>
      </c>
      <c r="AY49" s="8">
        <v>2</v>
      </c>
      <c r="AZ49" s="30"/>
    </row>
    <row r="50" spans="1:55" x14ac:dyDescent="0.2">
      <c r="C50" s="30"/>
      <c r="D50" s="30"/>
      <c r="E50" s="30"/>
      <c r="F50" s="30"/>
      <c r="G50" s="30"/>
      <c r="H50" s="32"/>
      <c r="J50" s="30"/>
      <c r="AV50" s="3" t="s">
        <v>714</v>
      </c>
      <c r="AW50" s="8">
        <v>2</v>
      </c>
      <c r="AX50" s="31" t="s">
        <v>9</v>
      </c>
      <c r="AY50" s="8">
        <v>3</v>
      </c>
    </row>
    <row r="51" spans="1:55" x14ac:dyDescent="0.2">
      <c r="B51" s="7"/>
      <c r="C51" s="30"/>
      <c r="D51" s="30"/>
      <c r="E51" s="30"/>
      <c r="F51" s="30"/>
      <c r="G51" s="30"/>
      <c r="H51" s="32"/>
      <c r="J51" s="30"/>
      <c r="AV51" s="3" t="s">
        <v>788</v>
      </c>
      <c r="AW51" s="11">
        <v>0</v>
      </c>
      <c r="AX51" s="31" t="s">
        <v>9</v>
      </c>
      <c r="AY51" s="8">
        <v>2</v>
      </c>
      <c r="BC51" s="31"/>
    </row>
    <row r="52" spans="1:55" x14ac:dyDescent="0.2">
      <c r="C52" s="30"/>
      <c r="D52" s="30"/>
      <c r="E52" s="30"/>
      <c r="F52" s="30"/>
      <c r="G52" s="30"/>
      <c r="H52" s="32"/>
      <c r="I52" s="30"/>
      <c r="J52" s="30"/>
      <c r="AV52" s="39" t="s">
        <v>864</v>
      </c>
      <c r="AW52" s="11"/>
      <c r="AX52" s="32"/>
      <c r="BC52" s="31"/>
    </row>
    <row r="53" spans="1:55" x14ac:dyDescent="0.2">
      <c r="B53" s="7"/>
      <c r="C53" s="30"/>
      <c r="D53" s="30"/>
      <c r="E53" s="30"/>
      <c r="F53" s="30"/>
      <c r="G53" s="30"/>
      <c r="H53" s="32"/>
      <c r="I53" s="30"/>
      <c r="J53" s="30"/>
      <c r="AV53" s="5" t="s">
        <v>865</v>
      </c>
      <c r="AW53" s="11">
        <v>2</v>
      </c>
      <c r="AX53" s="32" t="s">
        <v>9</v>
      </c>
      <c r="AY53" s="8">
        <v>5</v>
      </c>
      <c r="BB53" s="11"/>
      <c r="BC53" s="31"/>
    </row>
    <row r="54" spans="1:55" x14ac:dyDescent="0.2">
      <c r="B54" s="7"/>
      <c r="C54" s="30"/>
      <c r="D54" s="30"/>
      <c r="E54" s="30"/>
      <c r="F54" s="30"/>
      <c r="G54" s="30"/>
      <c r="H54" s="32"/>
      <c r="I54" s="30"/>
      <c r="J54" s="30"/>
      <c r="AV54" s="5" t="s">
        <v>797</v>
      </c>
      <c r="AW54" s="11">
        <v>1</v>
      </c>
      <c r="AX54" s="32" t="s">
        <v>9</v>
      </c>
      <c r="AY54" s="8">
        <v>1</v>
      </c>
      <c r="BA54" s="39"/>
      <c r="BB54" s="11"/>
      <c r="BC54" s="31"/>
    </row>
    <row r="55" spans="1:55" x14ac:dyDescent="0.2">
      <c r="B55" s="7"/>
      <c r="C55" s="30"/>
      <c r="D55" s="30"/>
      <c r="E55" s="30"/>
      <c r="F55" s="30"/>
      <c r="G55" s="30"/>
      <c r="H55" s="32"/>
      <c r="I55" s="30"/>
      <c r="J55" s="30"/>
      <c r="AV55" s="3" t="s">
        <v>590</v>
      </c>
      <c r="AW55" s="8">
        <v>1</v>
      </c>
      <c r="AX55" s="31" t="s">
        <v>9</v>
      </c>
      <c r="AY55" s="8">
        <v>3</v>
      </c>
      <c r="AZ55" s="30"/>
      <c r="BA55" s="5"/>
      <c r="BC55" s="31"/>
    </row>
    <row r="56" spans="1:55" x14ac:dyDescent="0.2">
      <c r="B56" s="7"/>
      <c r="C56" s="30"/>
      <c r="D56" s="30"/>
      <c r="E56" s="30"/>
      <c r="F56" s="30"/>
      <c r="G56" s="30"/>
      <c r="H56" s="32"/>
      <c r="I56" s="30"/>
      <c r="J56" s="30"/>
      <c r="AV56" s="3" t="s">
        <v>866</v>
      </c>
      <c r="AW56" s="8">
        <v>5</v>
      </c>
      <c r="AX56" s="31" t="s">
        <v>9</v>
      </c>
      <c r="AY56" s="8">
        <v>3</v>
      </c>
      <c r="AZ56" s="30"/>
      <c r="BA56" s="5"/>
      <c r="BB56" s="11"/>
      <c r="BC56" s="32"/>
    </row>
    <row r="57" spans="1:55" x14ac:dyDescent="0.2">
      <c r="D57" s="3"/>
      <c r="E57" s="3"/>
      <c r="F57" s="3"/>
      <c r="G57" s="3"/>
      <c r="H57" s="32"/>
      <c r="I57" s="3"/>
      <c r="J57" s="30"/>
      <c r="AV57" s="3" t="s">
        <v>535</v>
      </c>
      <c r="AW57" s="11">
        <v>5</v>
      </c>
      <c r="AX57" s="31" t="s">
        <v>9</v>
      </c>
      <c r="AY57" s="8">
        <v>4</v>
      </c>
      <c r="AZ57" s="3"/>
    </row>
    <row r="58" spans="1:55" x14ac:dyDescent="0.2">
      <c r="H58" s="32"/>
      <c r="AV58" s="39" t="s">
        <v>867</v>
      </c>
      <c r="AW58" s="11"/>
      <c r="AX58" s="32"/>
      <c r="AZ58" s="30"/>
    </row>
    <row r="59" spans="1:55" x14ac:dyDescent="0.2">
      <c r="A59" s="12"/>
      <c r="B59" s="39"/>
      <c r="C59" s="11"/>
      <c r="D59" s="32"/>
      <c r="AV59" s="5" t="s">
        <v>868</v>
      </c>
      <c r="AW59" s="11">
        <v>0</v>
      </c>
      <c r="AX59" s="32" t="s">
        <v>9</v>
      </c>
      <c r="AY59" s="8">
        <v>3</v>
      </c>
      <c r="AZ59" s="3"/>
    </row>
    <row r="60" spans="1:55" x14ac:dyDescent="0.2">
      <c r="A60" s="12"/>
      <c r="B60" s="5"/>
      <c r="C60" s="11"/>
      <c r="D60" s="32"/>
      <c r="AV60" s="5" t="s">
        <v>786</v>
      </c>
      <c r="AW60" s="11">
        <v>5</v>
      </c>
      <c r="AX60" s="32" t="s">
        <v>9</v>
      </c>
      <c r="AY60" s="8">
        <v>3</v>
      </c>
      <c r="AZ60" s="30"/>
    </row>
    <row r="61" spans="1:55" x14ac:dyDescent="0.2">
      <c r="A61" s="74"/>
      <c r="D61" s="32"/>
      <c r="AV61" s="3" t="s">
        <v>869</v>
      </c>
      <c r="AW61" s="8">
        <v>2</v>
      </c>
      <c r="AX61" s="31" t="s">
        <v>9</v>
      </c>
      <c r="AY61" s="8">
        <v>1</v>
      </c>
      <c r="AZ61" s="30"/>
    </row>
    <row r="62" spans="1:55" x14ac:dyDescent="0.2">
      <c r="C62" s="3"/>
      <c r="D62" s="31"/>
      <c r="AV62" s="3" t="s">
        <v>721</v>
      </c>
      <c r="AW62" s="8">
        <v>2</v>
      </c>
      <c r="AX62" s="31" t="s">
        <v>9</v>
      </c>
      <c r="AY62" s="8">
        <v>3</v>
      </c>
      <c r="AZ62" s="30"/>
    </row>
    <row r="63" spans="1:55" x14ac:dyDescent="0.2">
      <c r="A63" s="3"/>
      <c r="C63" s="3"/>
      <c r="D63" s="31"/>
      <c r="AV63" s="3" t="s">
        <v>571</v>
      </c>
      <c r="AW63" s="11">
        <v>5</v>
      </c>
      <c r="AX63" s="31" t="s">
        <v>9</v>
      </c>
      <c r="AY63" s="8">
        <v>1</v>
      </c>
      <c r="AZ63" s="30"/>
    </row>
    <row r="64" spans="1:55" x14ac:dyDescent="0.2">
      <c r="A64" s="3"/>
      <c r="B64" s="43"/>
      <c r="C64" s="11"/>
      <c r="D64" s="31"/>
      <c r="AV64" s="39" t="s">
        <v>870</v>
      </c>
      <c r="AW64" s="11"/>
      <c r="AX64" s="32"/>
      <c r="AZ64" s="30"/>
    </row>
    <row r="65" spans="1:57" x14ac:dyDescent="0.2">
      <c r="B65" s="39"/>
      <c r="C65" s="30"/>
      <c r="D65" s="30"/>
      <c r="E65" s="30"/>
      <c r="F65" s="30"/>
      <c r="G65" s="30"/>
      <c r="J65" s="30"/>
      <c r="AV65" s="5" t="s">
        <v>871</v>
      </c>
      <c r="AW65" s="11">
        <v>2</v>
      </c>
      <c r="AX65" s="32" t="s">
        <v>9</v>
      </c>
      <c r="AY65" s="8">
        <v>5</v>
      </c>
      <c r="AZ65" s="30"/>
    </row>
    <row r="66" spans="1:57" x14ac:dyDescent="0.2">
      <c r="C66" s="30"/>
      <c r="D66" s="30"/>
      <c r="E66" s="30"/>
      <c r="F66" s="30"/>
      <c r="G66" s="30"/>
      <c r="H66" s="32"/>
      <c r="J66" s="30"/>
      <c r="AV66" s="5" t="s">
        <v>872</v>
      </c>
      <c r="AW66" s="11">
        <v>4</v>
      </c>
      <c r="AX66" s="32" t="s">
        <v>9</v>
      </c>
      <c r="AY66" s="8">
        <v>2</v>
      </c>
      <c r="AZ66" s="30"/>
    </row>
    <row r="67" spans="1:57" x14ac:dyDescent="0.2">
      <c r="B67" s="7"/>
      <c r="C67" s="30"/>
      <c r="D67" s="30"/>
      <c r="E67" s="30"/>
      <c r="F67" s="30"/>
      <c r="G67" s="30"/>
      <c r="H67" s="32"/>
      <c r="J67" s="30"/>
      <c r="AV67" s="3" t="s">
        <v>777</v>
      </c>
      <c r="AW67" s="8">
        <v>3</v>
      </c>
      <c r="AX67" s="31" t="s">
        <v>9</v>
      </c>
      <c r="AY67" s="8">
        <v>1</v>
      </c>
      <c r="AZ67" s="30"/>
    </row>
    <row r="68" spans="1:57" x14ac:dyDescent="0.2">
      <c r="C68" s="30"/>
      <c r="D68" s="30"/>
      <c r="E68" s="30"/>
      <c r="F68" s="30"/>
      <c r="G68" s="30"/>
      <c r="H68" s="32"/>
      <c r="J68" s="30"/>
      <c r="AV68" s="3" t="s">
        <v>719</v>
      </c>
      <c r="AW68" s="8">
        <v>1</v>
      </c>
      <c r="AX68" s="31" t="s">
        <v>9</v>
      </c>
      <c r="AY68" s="8">
        <v>2</v>
      </c>
      <c r="AZ68" s="3"/>
    </row>
    <row r="69" spans="1:57" x14ac:dyDescent="0.2">
      <c r="B69" s="7"/>
      <c r="C69" s="30"/>
      <c r="D69" s="30"/>
      <c r="E69" s="30"/>
      <c r="F69" s="30"/>
      <c r="G69" s="30"/>
      <c r="H69" s="32"/>
      <c r="J69" s="30"/>
      <c r="AV69" s="3" t="s">
        <v>608</v>
      </c>
      <c r="AW69" s="11">
        <v>2</v>
      </c>
      <c r="AX69" s="31" t="s">
        <v>9</v>
      </c>
      <c r="AY69" s="8">
        <v>2</v>
      </c>
      <c r="AZ69" s="3"/>
    </row>
    <row r="70" spans="1:57" x14ac:dyDescent="0.2">
      <c r="C70" s="30"/>
      <c r="D70" s="30"/>
      <c r="E70" s="30"/>
      <c r="F70" s="30"/>
      <c r="G70" s="30"/>
      <c r="H70" s="32"/>
      <c r="I70" s="30"/>
      <c r="J70" s="30"/>
      <c r="AV70" s="39" t="s">
        <v>873</v>
      </c>
      <c r="AW70" s="11"/>
      <c r="AX70" s="32"/>
      <c r="AZ70" s="3"/>
    </row>
    <row r="71" spans="1:57" x14ac:dyDescent="0.2">
      <c r="B71" s="7"/>
      <c r="C71" s="30"/>
      <c r="D71" s="30"/>
      <c r="E71" s="30"/>
      <c r="F71" s="30"/>
      <c r="G71" s="30"/>
      <c r="H71" s="32"/>
      <c r="I71" s="30"/>
      <c r="J71" s="30"/>
      <c r="AV71" s="5" t="s">
        <v>791</v>
      </c>
      <c r="AW71" s="11">
        <v>3</v>
      </c>
      <c r="AX71" s="32" t="s">
        <v>9</v>
      </c>
      <c r="AY71" s="8">
        <v>0</v>
      </c>
      <c r="AZ71" s="3"/>
    </row>
    <row r="72" spans="1:57" x14ac:dyDescent="0.2">
      <c r="B72" s="7"/>
      <c r="C72" s="30"/>
      <c r="D72" s="30"/>
      <c r="E72" s="30"/>
      <c r="F72" s="30"/>
      <c r="G72" s="30"/>
      <c r="H72" s="32"/>
      <c r="I72" s="30"/>
      <c r="J72" s="30"/>
      <c r="AV72" s="5" t="s">
        <v>418</v>
      </c>
      <c r="AW72" s="11">
        <v>2</v>
      </c>
      <c r="AX72" s="32" t="s">
        <v>9</v>
      </c>
      <c r="AY72" s="8">
        <v>7</v>
      </c>
    </row>
    <row r="73" spans="1:57" x14ac:dyDescent="0.2">
      <c r="C73" s="30"/>
      <c r="D73" s="3"/>
      <c r="E73" s="3"/>
      <c r="F73" s="3"/>
      <c r="G73" s="3"/>
      <c r="H73" s="32"/>
      <c r="I73" s="30"/>
      <c r="J73" s="30"/>
      <c r="AV73" s="3" t="s">
        <v>600</v>
      </c>
      <c r="AW73" s="8">
        <v>6</v>
      </c>
      <c r="AX73" s="31" t="s">
        <v>9</v>
      </c>
      <c r="AY73" s="8">
        <v>1</v>
      </c>
    </row>
    <row r="74" spans="1:57" x14ac:dyDescent="0.2">
      <c r="C74" s="30"/>
      <c r="D74" s="3"/>
      <c r="E74" s="3"/>
      <c r="F74" s="3"/>
      <c r="G74" s="3"/>
      <c r="H74" s="32"/>
      <c r="I74" s="30"/>
      <c r="J74" s="30"/>
      <c r="AV74" s="3" t="s">
        <v>795</v>
      </c>
      <c r="AW74" s="8">
        <v>0</v>
      </c>
      <c r="AX74" s="31" t="s">
        <v>9</v>
      </c>
      <c r="AY74" s="8">
        <v>1</v>
      </c>
    </row>
    <row r="75" spans="1:57" x14ac:dyDescent="0.2">
      <c r="D75" s="3"/>
      <c r="E75" s="3"/>
      <c r="F75" s="3"/>
      <c r="G75" s="3"/>
      <c r="H75" s="32"/>
      <c r="I75" s="3"/>
      <c r="J75" s="30"/>
      <c r="AV75" s="3" t="s">
        <v>486</v>
      </c>
      <c r="AW75" s="11">
        <v>7</v>
      </c>
      <c r="AX75" s="31" t="s">
        <v>9</v>
      </c>
      <c r="AY75" s="8">
        <v>2</v>
      </c>
      <c r="BB75" s="11"/>
      <c r="BC75" s="32"/>
    </row>
    <row r="76" spans="1:57" x14ac:dyDescent="0.2">
      <c r="H76" s="32"/>
      <c r="AV76" s="5"/>
      <c r="AW76" s="11"/>
      <c r="AX76" s="32"/>
      <c r="AY76" s="11"/>
      <c r="BB76" s="11"/>
      <c r="BC76" s="32"/>
      <c r="BD76" s="11"/>
      <c r="BE76" s="8"/>
    </row>
    <row r="77" spans="1:57" x14ac:dyDescent="0.2">
      <c r="A77" s="12"/>
      <c r="B77" s="39"/>
      <c r="C77" s="11"/>
      <c r="D77" s="32"/>
      <c r="AX77" s="31"/>
      <c r="BC77" s="31"/>
    </row>
    <row r="78" spans="1:57" x14ac:dyDescent="0.2">
      <c r="B78" s="5"/>
      <c r="C78" s="11"/>
      <c r="D78" s="32"/>
      <c r="BC78" s="31"/>
    </row>
    <row r="79" spans="1:57" x14ac:dyDescent="0.2">
      <c r="AW79" s="30"/>
      <c r="AX79" s="30"/>
      <c r="AY79" s="30"/>
      <c r="AZ79" s="30"/>
      <c r="BB79" s="30"/>
      <c r="BC79" s="30"/>
    </row>
    <row r="80" spans="1:57" x14ac:dyDescent="0.2">
      <c r="AV80" s="7"/>
      <c r="AW80" s="30"/>
      <c r="AX80" s="30"/>
      <c r="AY80" s="30"/>
      <c r="AZ80" s="30"/>
      <c r="BA80" s="7"/>
      <c r="BB80" s="30"/>
      <c r="BC80" s="30"/>
    </row>
    <row r="81" spans="48:55" x14ac:dyDescent="0.2">
      <c r="AV81" s="7"/>
      <c r="AW81" s="30"/>
      <c r="AX81" s="30"/>
      <c r="AY81" s="30"/>
      <c r="AZ81" s="30"/>
      <c r="BA81" s="7"/>
      <c r="BB81" s="30"/>
      <c r="BC81" s="30"/>
    </row>
    <row r="82" spans="48:55" x14ac:dyDescent="0.2">
      <c r="AV82" s="7"/>
      <c r="AW82" s="30"/>
      <c r="AX82" s="30"/>
      <c r="AY82" s="30"/>
      <c r="AZ82" s="30"/>
      <c r="BA82" s="7"/>
      <c r="BB82" s="30"/>
      <c r="BC82" s="30"/>
    </row>
    <row r="83" spans="48:55" x14ac:dyDescent="0.2">
      <c r="AW83" s="30"/>
      <c r="AX83" s="30"/>
      <c r="AY83" s="30"/>
      <c r="AZ83" s="30"/>
      <c r="BB83" s="30"/>
      <c r="BC83" s="30"/>
    </row>
    <row r="84" spans="48:55" x14ac:dyDescent="0.2">
      <c r="AW84" s="30"/>
      <c r="AX84" s="30"/>
      <c r="AY84" s="30"/>
      <c r="AZ84" s="30"/>
      <c r="BB84" s="30"/>
      <c r="BC84" s="30"/>
    </row>
    <row r="85" spans="48:55" x14ac:dyDescent="0.2">
      <c r="AW85" s="30"/>
      <c r="AZ85" s="3"/>
      <c r="BB85" s="30"/>
    </row>
    <row r="86" spans="48:55" x14ac:dyDescent="0.2">
      <c r="AW86" s="30"/>
      <c r="BB86" s="30"/>
    </row>
    <row r="87" spans="48:55" x14ac:dyDescent="0.2">
      <c r="AW87" s="30"/>
      <c r="BB87" s="30"/>
    </row>
    <row r="90" spans="48:55" x14ac:dyDescent="0.2">
      <c r="AZ90" s="3"/>
    </row>
  </sheetData>
  <mergeCells count="12">
    <mergeCell ref="AV1:AY1"/>
    <mergeCell ref="BA1:BD1"/>
    <mergeCell ref="AC1:AE1"/>
    <mergeCell ref="N1:P1"/>
    <mergeCell ref="Q1:S1"/>
    <mergeCell ref="T1:V1"/>
    <mergeCell ref="W1:Y1"/>
    <mergeCell ref="Z1:AB1"/>
    <mergeCell ref="AF1:AH1"/>
    <mergeCell ref="AI1:AK1"/>
    <mergeCell ref="AL1:AN1"/>
    <mergeCell ref="AO1:AQ1"/>
  </mergeCells>
  <hyperlinks>
    <hyperlink ref="A1" location="Information!A1" display="I" xr:uid="{8A8A8913-48D8-4BDE-ABFF-857CA11B2152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2" orientation="landscape" r:id="rId1"/>
  <headerFooter>
    <oddHeader>&amp;L&amp;9Södertäljefotbollen&amp;C&amp;24 1935/36 - Östvenska serien div 2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2D512-4B01-434A-ACFD-60A2C5F82BCB}">
  <sheetPr>
    <pageSetUpPr fitToPage="1"/>
  </sheetPr>
  <dimension ref="A1:BF139"/>
  <sheetViews>
    <sheetView view="pageLayout" zoomScaleNormal="100" workbookViewId="0">
      <selection activeCell="AC20" sqref="AC20"/>
    </sheetView>
  </sheetViews>
  <sheetFormatPr defaultColWidth="9.140625" defaultRowHeight="12" x14ac:dyDescent="0.2"/>
  <cols>
    <col min="1" max="1" width="2.42578125" style="8" customWidth="1"/>
    <col min="2" max="2" width="20.7109375" style="3" customWidth="1"/>
    <col min="3" max="3" width="4" style="8" bestFit="1" customWidth="1"/>
    <col min="4" max="6" width="2.7109375" style="8" bestFit="1" customWidth="1"/>
    <col min="7" max="7" width="3.5703125" style="8" bestFit="1" customWidth="1"/>
    <col min="8" max="8" width="1.5703125" style="8" bestFit="1" customWidth="1"/>
    <col min="9" max="10" width="3.5703125" style="8" bestFit="1" customWidth="1"/>
    <col min="11" max="11" width="5.28515625" style="3" bestFit="1" customWidth="1"/>
    <col min="12" max="12" width="2.7109375" style="3" customWidth="1"/>
    <col min="13" max="13" width="14.5703125" style="3" bestFit="1" customWidth="1"/>
    <col min="14" max="14" width="2.7109375" style="8" customWidth="1"/>
    <col min="15" max="15" width="1.5703125" style="3" customWidth="1"/>
    <col min="16" max="16" width="2.7109375" style="8" bestFit="1" customWidth="1"/>
    <col min="17" max="17" width="2.7109375" style="3" customWidth="1"/>
    <col min="18" max="18" width="1.5703125" style="3" bestFit="1" customWidth="1"/>
    <col min="19" max="20" width="2.7109375" style="3" customWidth="1"/>
    <col min="21" max="21" width="1.5703125" style="3" customWidth="1"/>
    <col min="22" max="23" width="2.7109375" style="3" customWidth="1"/>
    <col min="24" max="24" width="1.5703125" style="3" bestFit="1" customWidth="1"/>
    <col min="25" max="25" width="2.7109375" style="3" bestFit="1" customWidth="1"/>
    <col min="26" max="26" width="2.7109375" style="3" customWidth="1"/>
    <col min="27" max="27" width="1.5703125" style="3" bestFit="1" customWidth="1"/>
    <col min="28" max="28" width="2.7109375" style="3" customWidth="1"/>
    <col min="29" max="29" width="2.7109375" style="8" customWidth="1"/>
    <col min="30" max="30" width="1.5703125" style="3" bestFit="1" customWidth="1"/>
    <col min="31" max="32" width="2.7109375" style="8" bestFit="1" customWidth="1"/>
    <col min="33" max="33" width="1.5703125" style="8" bestFit="1" customWidth="1"/>
    <col min="34" max="34" width="2.7109375" style="8" bestFit="1" customWidth="1"/>
    <col min="35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3" width="2.7109375" style="3" bestFit="1" customWidth="1"/>
    <col min="44" max="44" width="3.5703125" style="3" bestFit="1" customWidth="1"/>
    <col min="45" max="45" width="1.5703125" style="3" customWidth="1"/>
    <col min="46" max="46" width="3.5703125" style="3" bestFit="1" customWidth="1"/>
    <col min="47" max="47" width="2.7109375" style="3" customWidth="1"/>
    <col min="48" max="48" width="20.42578125" style="3" bestFit="1" customWidth="1"/>
    <col min="49" max="49" width="2.7109375" style="8" bestFit="1" customWidth="1"/>
    <col min="50" max="50" width="1.5703125" style="8" bestFit="1" customWidth="1"/>
    <col min="51" max="51" width="1.85546875" style="8" bestFit="1" customWidth="1"/>
    <col min="52" max="52" width="3" style="33" bestFit="1" customWidth="1"/>
    <col min="53" max="53" width="19" style="3" customWidth="1"/>
    <col min="54" max="54" width="2.7109375" style="8" bestFit="1" customWidth="1"/>
    <col min="55" max="55" width="1.5703125" style="8" bestFit="1" customWidth="1"/>
    <col min="56" max="56" width="2.7109375" style="8" bestFit="1" customWidth="1"/>
    <col min="57" max="57" width="3" style="33" bestFit="1" customWidth="1"/>
    <col min="58" max="16384" width="9.140625" style="3"/>
  </cols>
  <sheetData>
    <row r="1" spans="1:57" s="11" customFormat="1" ht="81.75" customHeight="1" x14ac:dyDescent="0.25">
      <c r="A1" s="24" t="s">
        <v>119</v>
      </c>
      <c r="B1" s="57" t="s">
        <v>933</v>
      </c>
      <c r="N1" s="199" t="s">
        <v>8</v>
      </c>
      <c r="O1" s="199"/>
      <c r="P1" s="199"/>
      <c r="Q1" s="199" t="s">
        <v>1</v>
      </c>
      <c r="R1" s="199"/>
      <c r="S1" s="199"/>
      <c r="T1" s="199" t="s">
        <v>27</v>
      </c>
      <c r="U1" s="199"/>
      <c r="V1" s="199"/>
      <c r="W1" s="199" t="s">
        <v>18</v>
      </c>
      <c r="X1" s="199"/>
      <c r="Y1" s="199"/>
      <c r="Z1" s="199" t="s">
        <v>13</v>
      </c>
      <c r="AA1" s="199"/>
      <c r="AB1" s="199"/>
      <c r="AC1" s="199" t="s">
        <v>15</v>
      </c>
      <c r="AD1" s="199"/>
      <c r="AE1" s="199"/>
      <c r="AF1" s="199" t="s">
        <v>28</v>
      </c>
      <c r="AG1" s="199"/>
      <c r="AH1" s="199"/>
      <c r="AI1" s="199" t="s">
        <v>17</v>
      </c>
      <c r="AJ1" s="199"/>
      <c r="AK1" s="199"/>
      <c r="AL1" s="199" t="s">
        <v>24</v>
      </c>
      <c r="AM1" s="199"/>
      <c r="AN1" s="199"/>
      <c r="AO1" s="199" t="s">
        <v>31</v>
      </c>
      <c r="AP1" s="199"/>
      <c r="AQ1" s="199"/>
      <c r="AR1" s="44"/>
      <c r="AS1" s="44"/>
      <c r="AT1" s="44"/>
      <c r="AV1" s="198" t="s">
        <v>5520</v>
      </c>
      <c r="AW1" s="198"/>
      <c r="AX1" s="198"/>
      <c r="AY1" s="198"/>
      <c r="AZ1" s="77"/>
      <c r="BA1" s="198" t="s">
        <v>5521</v>
      </c>
      <c r="BB1" s="198"/>
      <c r="BC1" s="198"/>
      <c r="BD1" s="198"/>
      <c r="BE1" s="77"/>
    </row>
    <row r="2" spans="1:57" x14ac:dyDescent="0.2">
      <c r="A2" s="30">
        <v>1</v>
      </c>
      <c r="B2" s="7" t="s">
        <v>8</v>
      </c>
      <c r="C2" s="7">
        <v>18</v>
      </c>
      <c r="D2" s="7">
        <v>15</v>
      </c>
      <c r="E2" s="7">
        <v>2</v>
      </c>
      <c r="F2" s="7">
        <v>1</v>
      </c>
      <c r="G2" s="7">
        <v>82</v>
      </c>
      <c r="H2" s="6" t="s">
        <v>9</v>
      </c>
      <c r="I2" s="7">
        <v>19</v>
      </c>
      <c r="J2" s="7">
        <f t="shared" ref="J2:J7" si="0">SUM(2*D2+E2)</f>
        <v>32</v>
      </c>
      <c r="K2" s="3" t="s">
        <v>43</v>
      </c>
      <c r="L2" s="8">
        <v>1</v>
      </c>
      <c r="M2" s="26" t="s">
        <v>8</v>
      </c>
      <c r="N2" s="34"/>
      <c r="O2" s="34"/>
      <c r="P2" s="34"/>
      <c r="Q2" s="32">
        <v>3</v>
      </c>
      <c r="R2" s="32" t="s">
        <v>9</v>
      </c>
      <c r="S2" s="32">
        <v>0</v>
      </c>
      <c r="T2" s="32">
        <v>1</v>
      </c>
      <c r="U2" s="32" t="s">
        <v>9</v>
      </c>
      <c r="V2" s="32">
        <v>1</v>
      </c>
      <c r="W2" s="32">
        <v>3</v>
      </c>
      <c r="X2" s="32" t="s">
        <v>9</v>
      </c>
      <c r="Y2" s="32">
        <v>1</v>
      </c>
      <c r="Z2" s="32">
        <v>1</v>
      </c>
      <c r="AA2" s="32" t="s">
        <v>9</v>
      </c>
      <c r="AB2" s="32">
        <v>0</v>
      </c>
      <c r="AC2" s="32">
        <v>7</v>
      </c>
      <c r="AD2" s="32" t="s">
        <v>9</v>
      </c>
      <c r="AE2" s="32">
        <v>0</v>
      </c>
      <c r="AF2" s="32">
        <v>12</v>
      </c>
      <c r="AG2" s="32" t="s">
        <v>9</v>
      </c>
      <c r="AH2" s="32">
        <v>3</v>
      </c>
      <c r="AI2" s="32">
        <v>4</v>
      </c>
      <c r="AJ2" s="32" t="s">
        <v>9</v>
      </c>
      <c r="AK2" s="32">
        <v>1</v>
      </c>
      <c r="AL2" s="32">
        <v>5</v>
      </c>
      <c r="AM2" s="32" t="s">
        <v>9</v>
      </c>
      <c r="AN2" s="32">
        <v>0</v>
      </c>
      <c r="AO2" s="32">
        <v>9</v>
      </c>
      <c r="AP2" s="32" t="s">
        <v>9</v>
      </c>
      <c r="AQ2" s="32">
        <v>0</v>
      </c>
      <c r="AR2" s="31">
        <f>SUM(N2+Q2+T2+W2+Z2+AC2+AF2+AI2+AL2+AO2)</f>
        <v>45</v>
      </c>
      <c r="AS2" s="32" t="s">
        <v>9</v>
      </c>
      <c r="AT2" s="31">
        <f>SUM(P2+S2+V2+Y2+AB2+AE2+AH2+AK2+AN2+AQ2)</f>
        <v>6</v>
      </c>
      <c r="AV2" s="39" t="s">
        <v>874</v>
      </c>
      <c r="BA2" s="39" t="s">
        <v>924</v>
      </c>
    </row>
    <row r="3" spans="1:57" x14ac:dyDescent="0.2">
      <c r="A3" s="30">
        <v>2</v>
      </c>
      <c r="B3" s="7" t="s">
        <v>1</v>
      </c>
      <c r="C3" s="7">
        <v>18</v>
      </c>
      <c r="D3" s="7">
        <v>12</v>
      </c>
      <c r="E3" s="7">
        <v>1</v>
      </c>
      <c r="F3" s="7">
        <v>5</v>
      </c>
      <c r="G3" s="7">
        <v>52</v>
      </c>
      <c r="H3" s="6" t="s">
        <v>9</v>
      </c>
      <c r="I3" s="7">
        <v>33</v>
      </c>
      <c r="J3" s="7">
        <f t="shared" si="0"/>
        <v>25</v>
      </c>
      <c r="K3" s="3" t="s">
        <v>43</v>
      </c>
      <c r="L3" s="8">
        <v>2</v>
      </c>
      <c r="M3" s="26" t="s">
        <v>1</v>
      </c>
      <c r="N3" s="32">
        <v>1</v>
      </c>
      <c r="O3" s="32" t="s">
        <v>9</v>
      </c>
      <c r="P3" s="32">
        <v>3</v>
      </c>
      <c r="Q3" s="34"/>
      <c r="R3" s="34"/>
      <c r="S3" s="34"/>
      <c r="T3" s="32">
        <v>3</v>
      </c>
      <c r="U3" s="32" t="s">
        <v>9</v>
      </c>
      <c r="V3" s="32">
        <v>1</v>
      </c>
      <c r="W3" s="32">
        <v>3</v>
      </c>
      <c r="X3" s="32" t="s">
        <v>9</v>
      </c>
      <c r="Y3" s="32">
        <v>2</v>
      </c>
      <c r="Z3" s="32">
        <v>5</v>
      </c>
      <c r="AA3" s="32" t="s">
        <v>9</v>
      </c>
      <c r="AB3" s="32">
        <v>1</v>
      </c>
      <c r="AC3" s="32">
        <v>6</v>
      </c>
      <c r="AD3" s="32" t="s">
        <v>9</v>
      </c>
      <c r="AE3" s="32">
        <v>2</v>
      </c>
      <c r="AF3" s="32">
        <v>2</v>
      </c>
      <c r="AG3" s="32" t="s">
        <v>9</v>
      </c>
      <c r="AH3" s="32">
        <v>0</v>
      </c>
      <c r="AI3" s="32">
        <v>5</v>
      </c>
      <c r="AJ3" s="32" t="s">
        <v>9</v>
      </c>
      <c r="AK3" s="32">
        <v>3</v>
      </c>
      <c r="AL3" s="32">
        <v>3</v>
      </c>
      <c r="AM3" s="32" t="s">
        <v>9</v>
      </c>
      <c r="AN3" s="32">
        <v>0</v>
      </c>
      <c r="AO3" s="32">
        <v>4</v>
      </c>
      <c r="AP3" s="32" t="s">
        <v>9</v>
      </c>
      <c r="AQ3" s="32">
        <v>3</v>
      </c>
      <c r="AR3" s="31">
        <f t="shared" ref="AR3:AR11" si="1">SUM(N3+Q3+T3+W3+Z3+AC3+AF3+AI3+AL3+AO3)</f>
        <v>32</v>
      </c>
      <c r="AS3" s="32" t="s">
        <v>9</v>
      </c>
      <c r="AT3" s="31">
        <f>SUM(P3+S3+V3+Y3+AB3+AE3+AH3+AK3+AN3+AQ3)</f>
        <v>15</v>
      </c>
      <c r="AV3" s="3" t="s">
        <v>876</v>
      </c>
      <c r="AW3" s="36">
        <v>1</v>
      </c>
      <c r="AX3" s="36" t="s">
        <v>9</v>
      </c>
      <c r="AY3" s="36">
        <v>5</v>
      </c>
      <c r="BA3" s="3" t="s">
        <v>807</v>
      </c>
      <c r="BB3" s="8">
        <v>3</v>
      </c>
      <c r="BC3" s="36" t="s">
        <v>9</v>
      </c>
      <c r="BD3" s="8">
        <v>5</v>
      </c>
    </row>
    <row r="4" spans="1:57" x14ac:dyDescent="0.2">
      <c r="A4" s="30">
        <v>3</v>
      </c>
      <c r="B4" s="7" t="s">
        <v>27</v>
      </c>
      <c r="C4" s="7">
        <v>18</v>
      </c>
      <c r="D4" s="7">
        <v>9</v>
      </c>
      <c r="E4" s="7">
        <v>7</v>
      </c>
      <c r="F4" s="7">
        <v>2</v>
      </c>
      <c r="G4" s="7">
        <v>48</v>
      </c>
      <c r="H4" s="6" t="s">
        <v>9</v>
      </c>
      <c r="I4" s="7">
        <v>33</v>
      </c>
      <c r="J4" s="7">
        <f t="shared" si="0"/>
        <v>25</v>
      </c>
      <c r="K4" s="3" t="s">
        <v>43</v>
      </c>
      <c r="L4" s="8">
        <v>3</v>
      </c>
      <c r="M4" s="26" t="s">
        <v>27</v>
      </c>
      <c r="N4" s="32">
        <v>3</v>
      </c>
      <c r="O4" s="32" t="s">
        <v>9</v>
      </c>
      <c r="P4" s="32">
        <v>2</v>
      </c>
      <c r="Q4" s="32">
        <v>2</v>
      </c>
      <c r="R4" s="32" t="s">
        <v>9</v>
      </c>
      <c r="S4" s="32">
        <v>1</v>
      </c>
      <c r="T4" s="34"/>
      <c r="U4" s="34"/>
      <c r="V4" s="34"/>
      <c r="W4" s="32">
        <v>5</v>
      </c>
      <c r="X4" s="32" t="s">
        <v>9</v>
      </c>
      <c r="Y4" s="32">
        <v>2</v>
      </c>
      <c r="Z4" s="32">
        <v>2</v>
      </c>
      <c r="AA4" s="32" t="s">
        <v>9</v>
      </c>
      <c r="AB4" s="32">
        <v>0</v>
      </c>
      <c r="AC4" s="32">
        <v>7</v>
      </c>
      <c r="AD4" s="32" t="s">
        <v>9</v>
      </c>
      <c r="AE4" s="32">
        <v>2</v>
      </c>
      <c r="AF4" s="32">
        <v>4</v>
      </c>
      <c r="AG4" s="32" t="s">
        <v>9</v>
      </c>
      <c r="AH4" s="32">
        <v>0</v>
      </c>
      <c r="AI4" s="32">
        <v>2</v>
      </c>
      <c r="AJ4" s="32" t="s">
        <v>9</v>
      </c>
      <c r="AK4" s="32">
        <v>1</v>
      </c>
      <c r="AL4" s="32">
        <v>1</v>
      </c>
      <c r="AM4" s="32" t="s">
        <v>9</v>
      </c>
      <c r="AN4" s="32">
        <v>0</v>
      </c>
      <c r="AO4" s="32">
        <v>2</v>
      </c>
      <c r="AP4" s="32" t="s">
        <v>9</v>
      </c>
      <c r="AQ4" s="32">
        <v>2</v>
      </c>
      <c r="AR4" s="31">
        <f t="shared" si="1"/>
        <v>28</v>
      </c>
      <c r="AS4" s="32" t="s">
        <v>9</v>
      </c>
      <c r="AT4" s="31">
        <f t="shared" ref="AT4:AT11" si="2">SUM(P4+S4+V4+Y4+AB4+AE4+AH4+AK4+AN4+AQ4)</f>
        <v>10</v>
      </c>
      <c r="AV4" s="3" t="s">
        <v>758</v>
      </c>
      <c r="AW4" s="8">
        <v>3</v>
      </c>
      <c r="AX4" s="36" t="s">
        <v>9</v>
      </c>
      <c r="AY4" s="8">
        <v>2</v>
      </c>
      <c r="BA4" s="3" t="s">
        <v>474</v>
      </c>
      <c r="BB4" s="8">
        <v>4</v>
      </c>
      <c r="BC4" s="36" t="s">
        <v>9</v>
      </c>
      <c r="BD4" s="8">
        <v>0</v>
      </c>
    </row>
    <row r="5" spans="1:57" x14ac:dyDescent="0.2">
      <c r="A5" s="30">
        <v>4</v>
      </c>
      <c r="B5" s="7" t="s">
        <v>18</v>
      </c>
      <c r="C5" s="7">
        <v>18</v>
      </c>
      <c r="D5" s="7">
        <v>8</v>
      </c>
      <c r="E5" s="7">
        <v>2</v>
      </c>
      <c r="F5" s="7">
        <v>8</v>
      </c>
      <c r="G5" s="7">
        <v>36</v>
      </c>
      <c r="H5" s="6" t="s">
        <v>9</v>
      </c>
      <c r="I5" s="7">
        <v>34</v>
      </c>
      <c r="J5" s="7">
        <f t="shared" si="0"/>
        <v>18</v>
      </c>
      <c r="L5" s="8">
        <v>4</v>
      </c>
      <c r="M5" s="26" t="s">
        <v>18</v>
      </c>
      <c r="N5" s="32">
        <v>2</v>
      </c>
      <c r="O5" s="32" t="s">
        <v>9</v>
      </c>
      <c r="P5" s="32">
        <v>4</v>
      </c>
      <c r="Q5" s="32">
        <v>2</v>
      </c>
      <c r="R5" s="32" t="s">
        <v>9</v>
      </c>
      <c r="S5" s="32">
        <v>1</v>
      </c>
      <c r="T5" s="32">
        <v>3</v>
      </c>
      <c r="U5" s="32" t="s">
        <v>9</v>
      </c>
      <c r="V5" s="32">
        <v>0</v>
      </c>
      <c r="W5" s="34"/>
      <c r="X5" s="34"/>
      <c r="Y5" s="34"/>
      <c r="Z5" s="32">
        <v>2</v>
      </c>
      <c r="AA5" s="32" t="s">
        <v>9</v>
      </c>
      <c r="AB5" s="32">
        <v>3</v>
      </c>
      <c r="AC5" s="32">
        <v>4</v>
      </c>
      <c r="AD5" s="32" t="s">
        <v>9</v>
      </c>
      <c r="AE5" s="32">
        <v>0</v>
      </c>
      <c r="AF5" s="32">
        <v>0</v>
      </c>
      <c r="AG5" s="32" t="s">
        <v>9</v>
      </c>
      <c r="AH5" s="32">
        <v>1</v>
      </c>
      <c r="AI5" s="32">
        <v>1</v>
      </c>
      <c r="AJ5" s="32" t="s">
        <v>9</v>
      </c>
      <c r="AK5" s="32">
        <v>1</v>
      </c>
      <c r="AL5" s="32">
        <v>0</v>
      </c>
      <c r="AM5" s="32" t="s">
        <v>9</v>
      </c>
      <c r="AN5" s="32">
        <v>0</v>
      </c>
      <c r="AO5" s="32">
        <v>3</v>
      </c>
      <c r="AP5" s="32" t="s">
        <v>9</v>
      </c>
      <c r="AQ5" s="32">
        <v>0</v>
      </c>
      <c r="AR5" s="31">
        <f t="shared" si="1"/>
        <v>17</v>
      </c>
      <c r="AS5" s="32" t="s">
        <v>9</v>
      </c>
      <c r="AT5" s="31">
        <f t="shared" si="2"/>
        <v>10</v>
      </c>
      <c r="AV5" s="3" t="s">
        <v>555</v>
      </c>
      <c r="AW5" s="8">
        <v>1</v>
      </c>
      <c r="AX5" s="36" t="s">
        <v>9</v>
      </c>
      <c r="AY5" s="8">
        <v>1</v>
      </c>
      <c r="BA5" s="3" t="s">
        <v>860</v>
      </c>
      <c r="BB5" s="8">
        <v>3</v>
      </c>
      <c r="BC5" s="36" t="s">
        <v>9</v>
      </c>
      <c r="BD5" s="8">
        <v>0</v>
      </c>
    </row>
    <row r="6" spans="1:57" x14ac:dyDescent="0.2">
      <c r="A6" s="30">
        <v>5</v>
      </c>
      <c r="B6" s="7" t="s">
        <v>13</v>
      </c>
      <c r="C6" s="7">
        <v>18</v>
      </c>
      <c r="D6" s="7">
        <v>6</v>
      </c>
      <c r="E6" s="7">
        <v>3</v>
      </c>
      <c r="F6" s="7">
        <v>9</v>
      </c>
      <c r="G6" s="7">
        <v>43</v>
      </c>
      <c r="H6" s="6" t="s">
        <v>9</v>
      </c>
      <c r="I6" s="7">
        <v>34</v>
      </c>
      <c r="J6" s="7">
        <f t="shared" si="0"/>
        <v>15</v>
      </c>
      <c r="L6" s="8">
        <v>5</v>
      </c>
      <c r="M6" s="26" t="s">
        <v>13</v>
      </c>
      <c r="N6" s="32">
        <v>0</v>
      </c>
      <c r="O6" s="32" t="s">
        <v>9</v>
      </c>
      <c r="P6" s="32">
        <v>3</v>
      </c>
      <c r="Q6" s="32">
        <v>4</v>
      </c>
      <c r="R6" s="32" t="s">
        <v>9</v>
      </c>
      <c r="S6" s="32">
        <v>0</v>
      </c>
      <c r="T6" s="32">
        <v>4</v>
      </c>
      <c r="U6" s="32" t="s">
        <v>9</v>
      </c>
      <c r="V6" s="32">
        <v>4</v>
      </c>
      <c r="W6" s="22">
        <v>0</v>
      </c>
      <c r="X6" s="32" t="s">
        <v>9</v>
      </c>
      <c r="Y6" s="22">
        <v>0</v>
      </c>
      <c r="Z6" s="34"/>
      <c r="AA6" s="34"/>
      <c r="AB6" s="34"/>
      <c r="AC6" s="32">
        <v>1</v>
      </c>
      <c r="AD6" s="32" t="s">
        <v>9</v>
      </c>
      <c r="AE6" s="32">
        <v>1</v>
      </c>
      <c r="AF6" s="32">
        <v>12</v>
      </c>
      <c r="AG6" s="32" t="s">
        <v>9</v>
      </c>
      <c r="AH6" s="32">
        <v>1</v>
      </c>
      <c r="AI6" s="32">
        <v>1</v>
      </c>
      <c r="AJ6" s="32" t="s">
        <v>9</v>
      </c>
      <c r="AK6" s="32">
        <v>1</v>
      </c>
      <c r="AL6" s="32">
        <v>0</v>
      </c>
      <c r="AM6" s="32" t="s">
        <v>9</v>
      </c>
      <c r="AN6" s="32">
        <v>1</v>
      </c>
      <c r="AO6" s="32">
        <v>3</v>
      </c>
      <c r="AP6" s="32" t="s">
        <v>9</v>
      </c>
      <c r="AQ6" s="32">
        <v>1</v>
      </c>
      <c r="AR6" s="31">
        <f t="shared" si="1"/>
        <v>25</v>
      </c>
      <c r="AS6" s="32" t="s">
        <v>9</v>
      </c>
      <c r="AT6" s="31">
        <f t="shared" si="2"/>
        <v>12</v>
      </c>
      <c r="AV6" s="3" t="s">
        <v>852</v>
      </c>
      <c r="AW6" s="8">
        <v>0</v>
      </c>
      <c r="AX6" s="36" t="s">
        <v>9</v>
      </c>
      <c r="AY6" s="8">
        <v>1</v>
      </c>
      <c r="BA6" s="3" t="s">
        <v>925</v>
      </c>
      <c r="BB6" s="8">
        <v>3</v>
      </c>
      <c r="BC6" s="36" t="s">
        <v>9</v>
      </c>
      <c r="BD6" s="8">
        <v>3</v>
      </c>
    </row>
    <row r="7" spans="1:57" x14ac:dyDescent="0.2">
      <c r="A7" s="30">
        <v>6</v>
      </c>
      <c r="B7" s="7" t="s">
        <v>15</v>
      </c>
      <c r="C7" s="7">
        <v>18</v>
      </c>
      <c r="D7" s="7">
        <v>6</v>
      </c>
      <c r="E7" s="7">
        <v>3</v>
      </c>
      <c r="F7" s="7">
        <v>9</v>
      </c>
      <c r="G7" s="7">
        <v>35</v>
      </c>
      <c r="H7" s="6" t="s">
        <v>9</v>
      </c>
      <c r="I7" s="7">
        <v>63</v>
      </c>
      <c r="J7" s="7">
        <f t="shared" si="0"/>
        <v>15</v>
      </c>
      <c r="L7" s="8">
        <v>6</v>
      </c>
      <c r="M7" s="26" t="s">
        <v>15</v>
      </c>
      <c r="N7" s="32">
        <v>1</v>
      </c>
      <c r="O7" s="32" t="s">
        <v>9</v>
      </c>
      <c r="P7" s="32">
        <v>5</v>
      </c>
      <c r="Q7" s="32">
        <v>1</v>
      </c>
      <c r="R7" s="32" t="s">
        <v>9</v>
      </c>
      <c r="S7" s="32">
        <v>4</v>
      </c>
      <c r="T7" s="32">
        <v>3</v>
      </c>
      <c r="U7" s="32" t="s">
        <v>9</v>
      </c>
      <c r="V7" s="32">
        <v>5</v>
      </c>
      <c r="W7" s="32">
        <v>2</v>
      </c>
      <c r="X7" s="32" t="s">
        <v>9</v>
      </c>
      <c r="Y7" s="32">
        <v>1</v>
      </c>
      <c r="Z7" s="22">
        <v>0</v>
      </c>
      <c r="AA7" s="32" t="s">
        <v>9</v>
      </c>
      <c r="AB7" s="22">
        <v>0</v>
      </c>
      <c r="AC7" s="34"/>
      <c r="AD7" s="34"/>
      <c r="AE7" s="34"/>
      <c r="AF7" s="8">
        <v>4</v>
      </c>
      <c r="AG7" s="32" t="s">
        <v>9</v>
      </c>
      <c r="AH7" s="8">
        <v>2</v>
      </c>
      <c r="AI7" s="32">
        <v>3</v>
      </c>
      <c r="AJ7" s="32" t="s">
        <v>9</v>
      </c>
      <c r="AK7" s="32">
        <v>2</v>
      </c>
      <c r="AL7" s="32">
        <v>2</v>
      </c>
      <c r="AM7" s="32" t="s">
        <v>9</v>
      </c>
      <c r="AN7" s="32">
        <v>2</v>
      </c>
      <c r="AO7" s="32">
        <v>6</v>
      </c>
      <c r="AP7" s="32" t="s">
        <v>9</v>
      </c>
      <c r="AQ7" s="32">
        <v>3</v>
      </c>
      <c r="AR7" s="31">
        <f t="shared" si="1"/>
        <v>22</v>
      </c>
      <c r="AS7" s="32" t="s">
        <v>9</v>
      </c>
      <c r="AT7" s="31">
        <f t="shared" si="2"/>
        <v>24</v>
      </c>
      <c r="AV7" s="3" t="s">
        <v>878</v>
      </c>
      <c r="AW7" s="8">
        <v>2</v>
      </c>
      <c r="AX7" s="36" t="s">
        <v>9</v>
      </c>
      <c r="AY7" s="8">
        <v>2</v>
      </c>
      <c r="BA7" s="3" t="s">
        <v>656</v>
      </c>
      <c r="BB7" s="8">
        <v>0</v>
      </c>
      <c r="BC7" s="36" t="s">
        <v>9</v>
      </c>
      <c r="BD7" s="8">
        <v>0</v>
      </c>
    </row>
    <row r="8" spans="1:57" x14ac:dyDescent="0.2">
      <c r="A8" s="30">
        <v>7</v>
      </c>
      <c r="B8" s="7" t="s">
        <v>28</v>
      </c>
      <c r="C8" s="7">
        <v>18</v>
      </c>
      <c r="D8" s="7">
        <v>6</v>
      </c>
      <c r="E8" s="7">
        <v>2</v>
      </c>
      <c r="F8" s="7">
        <v>10</v>
      </c>
      <c r="G8" s="7">
        <v>39</v>
      </c>
      <c r="H8" s="6" t="s">
        <v>9</v>
      </c>
      <c r="I8" s="7">
        <v>73</v>
      </c>
      <c r="J8" s="7">
        <f>SUM(2*D8+E8)</f>
        <v>14</v>
      </c>
      <c r="L8" s="8">
        <v>7</v>
      </c>
      <c r="M8" s="26" t="s">
        <v>28</v>
      </c>
      <c r="N8" s="32">
        <v>1</v>
      </c>
      <c r="O8" s="32" t="s">
        <v>9</v>
      </c>
      <c r="P8" s="32">
        <v>6</v>
      </c>
      <c r="Q8" s="32">
        <v>1</v>
      </c>
      <c r="R8" s="32" t="s">
        <v>9</v>
      </c>
      <c r="S8" s="32">
        <v>5</v>
      </c>
      <c r="T8" s="32">
        <v>4</v>
      </c>
      <c r="U8" s="32" t="s">
        <v>9</v>
      </c>
      <c r="V8" s="32">
        <v>4</v>
      </c>
      <c r="W8" s="32">
        <v>3</v>
      </c>
      <c r="X8" s="32" t="s">
        <v>9</v>
      </c>
      <c r="Y8" s="32">
        <v>5</v>
      </c>
      <c r="Z8" s="32">
        <v>4</v>
      </c>
      <c r="AA8" s="32" t="s">
        <v>9</v>
      </c>
      <c r="AB8" s="32">
        <v>2</v>
      </c>
      <c r="AC8" s="32">
        <v>3</v>
      </c>
      <c r="AD8" s="32" t="s">
        <v>9</v>
      </c>
      <c r="AE8" s="32">
        <v>3</v>
      </c>
      <c r="AF8" s="34"/>
      <c r="AG8" s="34"/>
      <c r="AH8" s="34"/>
      <c r="AI8" s="32">
        <v>5</v>
      </c>
      <c r="AJ8" s="32" t="s">
        <v>9</v>
      </c>
      <c r="AK8" s="32">
        <v>4</v>
      </c>
      <c r="AL8" s="32">
        <v>3</v>
      </c>
      <c r="AM8" s="32" t="s">
        <v>9</v>
      </c>
      <c r="AN8" s="32">
        <v>2</v>
      </c>
      <c r="AO8" s="32">
        <v>4</v>
      </c>
      <c r="AP8" s="32" t="s">
        <v>9</v>
      </c>
      <c r="AQ8" s="32">
        <v>1</v>
      </c>
      <c r="AR8" s="31">
        <f t="shared" si="1"/>
        <v>28</v>
      </c>
      <c r="AS8" s="32" t="s">
        <v>9</v>
      </c>
      <c r="AT8" s="31">
        <f t="shared" si="2"/>
        <v>32</v>
      </c>
      <c r="AV8" s="39" t="s">
        <v>880</v>
      </c>
      <c r="BA8" s="39" t="s">
        <v>926</v>
      </c>
    </row>
    <row r="9" spans="1:57" x14ac:dyDescent="0.2">
      <c r="A9" s="30">
        <v>8</v>
      </c>
      <c r="B9" s="7" t="s">
        <v>29</v>
      </c>
      <c r="C9" s="7">
        <v>18</v>
      </c>
      <c r="D9" s="7">
        <v>4</v>
      </c>
      <c r="E9" s="7">
        <v>5</v>
      </c>
      <c r="F9" s="7">
        <v>9</v>
      </c>
      <c r="G9" s="7">
        <v>44</v>
      </c>
      <c r="H9" s="6" t="s">
        <v>9</v>
      </c>
      <c r="I9" s="7">
        <v>55</v>
      </c>
      <c r="J9" s="7">
        <f>SUM(2*D9+E9)</f>
        <v>13</v>
      </c>
      <c r="L9" s="8">
        <v>8</v>
      </c>
      <c r="M9" s="26" t="s">
        <v>17</v>
      </c>
      <c r="N9" s="32">
        <v>1</v>
      </c>
      <c r="O9" s="32" t="s">
        <v>9</v>
      </c>
      <c r="P9" s="32">
        <v>5</v>
      </c>
      <c r="Q9" s="32">
        <v>3</v>
      </c>
      <c r="R9" s="32" t="s">
        <v>9</v>
      </c>
      <c r="S9" s="32">
        <v>3</v>
      </c>
      <c r="T9" s="32">
        <v>1</v>
      </c>
      <c r="U9" s="32" t="s">
        <v>9</v>
      </c>
      <c r="V9" s="32">
        <v>1</v>
      </c>
      <c r="W9" s="32">
        <v>0</v>
      </c>
      <c r="X9" s="32" t="s">
        <v>9</v>
      </c>
      <c r="Y9" s="32">
        <v>3</v>
      </c>
      <c r="Z9" s="32">
        <v>5</v>
      </c>
      <c r="AA9" s="32" t="s">
        <v>9</v>
      </c>
      <c r="AB9" s="32">
        <v>3</v>
      </c>
      <c r="AC9" s="32">
        <v>3</v>
      </c>
      <c r="AD9" s="32" t="s">
        <v>9</v>
      </c>
      <c r="AE9" s="32">
        <v>4</v>
      </c>
      <c r="AF9" s="32">
        <v>3</v>
      </c>
      <c r="AG9" s="32" t="s">
        <v>9</v>
      </c>
      <c r="AH9" s="32">
        <v>0</v>
      </c>
      <c r="AI9" s="34"/>
      <c r="AJ9" s="34"/>
      <c r="AK9" s="34"/>
      <c r="AL9" s="32">
        <v>4</v>
      </c>
      <c r="AM9" s="32" t="s">
        <v>9</v>
      </c>
      <c r="AN9" s="32">
        <v>4</v>
      </c>
      <c r="AO9" s="32">
        <v>3</v>
      </c>
      <c r="AP9" s="32" t="s">
        <v>9</v>
      </c>
      <c r="AQ9" s="32">
        <v>2</v>
      </c>
      <c r="AR9" s="31">
        <f t="shared" si="1"/>
        <v>23</v>
      </c>
      <c r="AS9" s="32" t="s">
        <v>9</v>
      </c>
      <c r="AT9" s="31">
        <f t="shared" si="2"/>
        <v>25</v>
      </c>
      <c r="AV9" s="3" t="s">
        <v>612</v>
      </c>
      <c r="AW9" s="8">
        <v>4</v>
      </c>
      <c r="AX9" s="36" t="s">
        <v>9</v>
      </c>
      <c r="AY9" s="8">
        <v>0</v>
      </c>
      <c r="BA9" s="3" t="s">
        <v>927</v>
      </c>
      <c r="BB9" s="8">
        <v>3</v>
      </c>
      <c r="BC9" s="36" t="s">
        <v>9</v>
      </c>
      <c r="BD9" s="8">
        <v>1</v>
      </c>
    </row>
    <row r="10" spans="1:57" x14ac:dyDescent="0.2">
      <c r="A10" s="30">
        <v>9</v>
      </c>
      <c r="B10" s="1" t="s">
        <v>24</v>
      </c>
      <c r="C10" s="1">
        <v>18</v>
      </c>
      <c r="D10" s="1">
        <v>4</v>
      </c>
      <c r="E10" s="1">
        <v>5</v>
      </c>
      <c r="F10" s="1">
        <v>9</v>
      </c>
      <c r="G10" s="1">
        <v>26</v>
      </c>
      <c r="H10" s="30" t="s">
        <v>9</v>
      </c>
      <c r="I10" s="1">
        <v>41</v>
      </c>
      <c r="J10" s="1">
        <f>SUM(2*D10+E10)</f>
        <v>13</v>
      </c>
      <c r="L10" s="8">
        <v>9</v>
      </c>
      <c r="M10" s="26" t="s">
        <v>24</v>
      </c>
      <c r="N10" s="32">
        <v>1</v>
      </c>
      <c r="O10" s="32" t="s">
        <v>9</v>
      </c>
      <c r="P10" s="32">
        <v>6</v>
      </c>
      <c r="Q10" s="32">
        <v>1</v>
      </c>
      <c r="R10" s="32" t="s">
        <v>9</v>
      </c>
      <c r="S10" s="32">
        <v>4</v>
      </c>
      <c r="T10" s="32">
        <v>3</v>
      </c>
      <c r="U10" s="32" t="s">
        <v>9</v>
      </c>
      <c r="V10" s="32">
        <v>3</v>
      </c>
      <c r="W10" s="32">
        <v>4</v>
      </c>
      <c r="X10" s="32" t="s">
        <v>9</v>
      </c>
      <c r="Y10" s="32">
        <v>0</v>
      </c>
      <c r="Z10" s="32">
        <v>2</v>
      </c>
      <c r="AA10" s="32" t="s">
        <v>9</v>
      </c>
      <c r="AB10" s="32">
        <v>3</v>
      </c>
      <c r="AC10" s="22">
        <v>0</v>
      </c>
      <c r="AD10" s="32" t="s">
        <v>9</v>
      </c>
      <c r="AE10" s="22">
        <v>0</v>
      </c>
      <c r="AF10" s="32">
        <v>0</v>
      </c>
      <c r="AG10" s="32" t="s">
        <v>9</v>
      </c>
      <c r="AH10" s="32">
        <v>1</v>
      </c>
      <c r="AI10" s="32">
        <v>3</v>
      </c>
      <c r="AJ10" s="32" t="s">
        <v>9</v>
      </c>
      <c r="AK10" s="32">
        <v>5</v>
      </c>
      <c r="AL10" s="34"/>
      <c r="AM10" s="34"/>
      <c r="AN10" s="34"/>
      <c r="AO10" s="32">
        <v>2</v>
      </c>
      <c r="AP10" s="32" t="s">
        <v>9</v>
      </c>
      <c r="AQ10" s="32">
        <v>0</v>
      </c>
      <c r="AR10" s="31">
        <f t="shared" si="1"/>
        <v>16</v>
      </c>
      <c r="AS10" s="32" t="s">
        <v>9</v>
      </c>
      <c r="AT10" s="31">
        <f t="shared" si="2"/>
        <v>22</v>
      </c>
      <c r="AV10" s="3" t="s">
        <v>882</v>
      </c>
      <c r="AW10" s="8">
        <v>5</v>
      </c>
      <c r="AX10" s="36" t="s">
        <v>9</v>
      </c>
      <c r="AY10" s="8">
        <v>0</v>
      </c>
      <c r="BA10" s="3" t="s">
        <v>786</v>
      </c>
      <c r="BB10" s="22">
        <v>0</v>
      </c>
      <c r="BC10" s="22" t="s">
        <v>9</v>
      </c>
      <c r="BD10" s="22">
        <v>0</v>
      </c>
      <c r="BE10" s="33" t="s">
        <v>900</v>
      </c>
    </row>
    <row r="11" spans="1:57" x14ac:dyDescent="0.2">
      <c r="A11" s="30">
        <v>10</v>
      </c>
      <c r="B11" s="7" t="s">
        <v>31</v>
      </c>
      <c r="C11" s="1">
        <v>18</v>
      </c>
      <c r="D11" s="1">
        <v>3</v>
      </c>
      <c r="E11" s="1">
        <v>4</v>
      </c>
      <c r="F11" s="1">
        <v>11</v>
      </c>
      <c r="G11" s="1">
        <v>41</v>
      </c>
      <c r="H11" s="30" t="s">
        <v>9</v>
      </c>
      <c r="I11" s="1">
        <v>61</v>
      </c>
      <c r="J11" s="1">
        <f>SUM(2*D11+E11)</f>
        <v>10</v>
      </c>
      <c r="K11" s="3" t="s">
        <v>44</v>
      </c>
      <c r="L11" s="8">
        <v>10</v>
      </c>
      <c r="M11" s="26" t="s">
        <v>31</v>
      </c>
      <c r="N11" s="32">
        <v>3</v>
      </c>
      <c r="O11" s="32" t="s">
        <v>9</v>
      </c>
      <c r="P11" s="32">
        <v>3</v>
      </c>
      <c r="Q11" s="32">
        <v>1</v>
      </c>
      <c r="R11" s="32" t="s">
        <v>9</v>
      </c>
      <c r="S11" s="32">
        <v>2</v>
      </c>
      <c r="T11" s="32">
        <v>1</v>
      </c>
      <c r="U11" s="32" t="s">
        <v>9</v>
      </c>
      <c r="V11" s="32">
        <v>1</v>
      </c>
      <c r="W11" s="32">
        <v>4</v>
      </c>
      <c r="X11" s="32" t="s">
        <v>9</v>
      </c>
      <c r="Y11" s="32">
        <v>5</v>
      </c>
      <c r="Z11" s="32">
        <v>1</v>
      </c>
      <c r="AA11" s="32" t="s">
        <v>9</v>
      </c>
      <c r="AB11" s="32">
        <v>6</v>
      </c>
      <c r="AC11" s="32">
        <v>8</v>
      </c>
      <c r="AD11" s="32" t="s">
        <v>9</v>
      </c>
      <c r="AE11" s="32">
        <v>1</v>
      </c>
      <c r="AF11" s="32">
        <v>4</v>
      </c>
      <c r="AG11" s="32" t="s">
        <v>9</v>
      </c>
      <c r="AH11" s="32">
        <v>3</v>
      </c>
      <c r="AI11" s="32">
        <v>6</v>
      </c>
      <c r="AJ11" s="32" t="s">
        <v>9</v>
      </c>
      <c r="AK11" s="32">
        <v>3</v>
      </c>
      <c r="AL11" s="32">
        <v>1</v>
      </c>
      <c r="AM11" s="32" t="s">
        <v>9</v>
      </c>
      <c r="AN11" s="32">
        <v>1</v>
      </c>
      <c r="AO11" s="34"/>
      <c r="AP11" s="34"/>
      <c r="AQ11" s="34"/>
      <c r="AR11" s="31">
        <f t="shared" si="1"/>
        <v>29</v>
      </c>
      <c r="AS11" s="32" t="s">
        <v>9</v>
      </c>
      <c r="AT11" s="31">
        <f t="shared" si="2"/>
        <v>25</v>
      </c>
      <c r="AV11" s="3" t="s">
        <v>237</v>
      </c>
      <c r="AW11" s="8">
        <v>1</v>
      </c>
      <c r="AX11" s="36" t="s">
        <v>9</v>
      </c>
      <c r="AY11" s="8">
        <v>5</v>
      </c>
      <c r="BA11" s="3" t="s">
        <v>928</v>
      </c>
      <c r="BB11" s="8">
        <v>5</v>
      </c>
      <c r="BC11" s="36" t="s">
        <v>9</v>
      </c>
      <c r="BD11" s="8">
        <v>1</v>
      </c>
    </row>
    <row r="12" spans="1:57" x14ac:dyDescent="0.2">
      <c r="A12" s="30"/>
      <c r="B12" s="53"/>
      <c r="C12" s="1">
        <f>SUM(C2:C11)</f>
        <v>180</v>
      </c>
      <c r="D12" s="1">
        <f>SUM(D2:D11)</f>
        <v>73</v>
      </c>
      <c r="E12" s="1">
        <f>SUM(E2:E11)</f>
        <v>34</v>
      </c>
      <c r="F12" s="1">
        <f>SUM(F2:F11)</f>
        <v>73</v>
      </c>
      <c r="G12" s="1">
        <f>SUM(G2:G11)</f>
        <v>446</v>
      </c>
      <c r="H12" s="9" t="s">
        <v>9</v>
      </c>
      <c r="I12" s="1">
        <f>SUM(I2:I11)</f>
        <v>446</v>
      </c>
      <c r="J12" s="1">
        <f>SUM(J2:J11)</f>
        <v>180</v>
      </c>
      <c r="L12" s="8"/>
      <c r="N12" s="31">
        <f>SUM(N2:N11)</f>
        <v>13</v>
      </c>
      <c r="O12" s="31" t="s">
        <v>9</v>
      </c>
      <c r="P12" s="31">
        <f>SUM(P2:P11)</f>
        <v>37</v>
      </c>
      <c r="Q12" s="31">
        <f>SUM(Q2:Q11)</f>
        <v>18</v>
      </c>
      <c r="R12" s="31" t="s">
        <v>9</v>
      </c>
      <c r="S12" s="31">
        <f>SUM(S2:S11)</f>
        <v>20</v>
      </c>
      <c r="T12" s="31">
        <f>SUM(T2:T11)</f>
        <v>23</v>
      </c>
      <c r="U12" s="31" t="s">
        <v>9</v>
      </c>
      <c r="V12" s="31">
        <f>SUM(V2:V11)</f>
        <v>20</v>
      </c>
      <c r="W12" s="31">
        <f>SUM(W2:W11)</f>
        <v>24</v>
      </c>
      <c r="X12" s="31" t="s">
        <v>9</v>
      </c>
      <c r="Y12" s="31">
        <f>SUM(Y2:Y11)</f>
        <v>19</v>
      </c>
      <c r="Z12" s="31">
        <f>SUM(Z2:Z11)</f>
        <v>22</v>
      </c>
      <c r="AA12" s="31" t="s">
        <v>9</v>
      </c>
      <c r="AB12" s="31">
        <f>SUM(AB2:AB11)</f>
        <v>18</v>
      </c>
      <c r="AC12" s="31">
        <f>SUM(AC2:AC11)</f>
        <v>39</v>
      </c>
      <c r="AD12" s="31" t="s">
        <v>9</v>
      </c>
      <c r="AE12" s="31">
        <f>SUM(AE2:AE11)</f>
        <v>13</v>
      </c>
      <c r="AF12" s="31">
        <f>SUM(AF2:AF11)</f>
        <v>41</v>
      </c>
      <c r="AG12" s="31" t="s">
        <v>9</v>
      </c>
      <c r="AH12" s="31">
        <f>SUM(AH2:AH11)</f>
        <v>11</v>
      </c>
      <c r="AI12" s="31">
        <f>SUM(AI2:AI11)</f>
        <v>30</v>
      </c>
      <c r="AJ12" s="31" t="s">
        <v>9</v>
      </c>
      <c r="AK12" s="31">
        <f>SUM(AK2:AK11)</f>
        <v>21</v>
      </c>
      <c r="AL12" s="31">
        <f>SUM(AL2:AL11)</f>
        <v>19</v>
      </c>
      <c r="AM12" s="31" t="s">
        <v>9</v>
      </c>
      <c r="AN12" s="31">
        <f>SUM(AN2:AN11)</f>
        <v>10</v>
      </c>
      <c r="AO12" s="31">
        <f>SUM(AO2:AO11)</f>
        <v>36</v>
      </c>
      <c r="AP12" s="31" t="s">
        <v>9</v>
      </c>
      <c r="AQ12" s="31">
        <f>SUM(AQ2:AQ11)</f>
        <v>12</v>
      </c>
      <c r="AR12" s="31">
        <f>SUM(AR2:AR11)</f>
        <v>265</v>
      </c>
      <c r="AS12" s="31" t="s">
        <v>9</v>
      </c>
      <c r="AT12" s="31">
        <f>SUM(AT2:AT11)</f>
        <v>181</v>
      </c>
      <c r="AV12" s="3" t="s">
        <v>885</v>
      </c>
      <c r="AW12" s="8">
        <v>1</v>
      </c>
      <c r="AX12" s="36" t="s">
        <v>9</v>
      </c>
      <c r="AY12" s="8">
        <v>6</v>
      </c>
      <c r="BA12" s="3" t="s">
        <v>855</v>
      </c>
      <c r="BB12" s="8">
        <v>5</v>
      </c>
      <c r="BC12" s="36" t="s">
        <v>9</v>
      </c>
      <c r="BD12" s="8">
        <v>4</v>
      </c>
    </row>
    <row r="13" spans="1:57" x14ac:dyDescent="0.2">
      <c r="L13" s="40"/>
      <c r="M13" s="43"/>
      <c r="N13" s="11"/>
      <c r="O13" s="31"/>
      <c r="S13" s="43"/>
      <c r="T13" s="43"/>
      <c r="U13" s="43"/>
      <c r="V13" s="43"/>
      <c r="W13" s="43"/>
      <c r="X13" s="43"/>
      <c r="Y13" s="43"/>
      <c r="Z13" s="43"/>
      <c r="AA13" s="43"/>
      <c r="AB13" s="43"/>
      <c r="AD13" s="31"/>
      <c r="AH13" s="3"/>
      <c r="AI13" s="43"/>
      <c r="AJ13" s="43"/>
      <c r="AK13" s="43"/>
      <c r="AL13" s="43"/>
      <c r="AM13" s="43"/>
      <c r="AN13" s="43"/>
      <c r="AO13" s="43"/>
      <c r="AP13" s="43"/>
      <c r="AQ13" s="43"/>
      <c r="AR13" s="8"/>
      <c r="AS13" s="31"/>
      <c r="AT13" s="8"/>
      <c r="AV13" s="3" t="s">
        <v>788</v>
      </c>
      <c r="AW13" s="8">
        <v>1</v>
      </c>
      <c r="AX13" s="36" t="s">
        <v>9</v>
      </c>
      <c r="AY13" s="8">
        <v>1</v>
      </c>
      <c r="BA13" s="3" t="s">
        <v>929</v>
      </c>
      <c r="BB13" s="8">
        <v>1</v>
      </c>
      <c r="BC13" s="36" t="s">
        <v>9</v>
      </c>
      <c r="BD13" s="8">
        <v>1</v>
      </c>
    </row>
    <row r="14" spans="1:57" x14ac:dyDescent="0.2">
      <c r="B14" s="39"/>
      <c r="C14" s="27"/>
      <c r="D14" s="27"/>
      <c r="E14" s="27"/>
      <c r="F14" s="27"/>
      <c r="G14" s="27"/>
      <c r="H14" s="18"/>
      <c r="I14" s="27"/>
      <c r="J14" s="3"/>
      <c r="M14" s="39" t="s">
        <v>151</v>
      </c>
      <c r="N14" s="43" t="s">
        <v>5675</v>
      </c>
      <c r="P14" s="3"/>
      <c r="S14" s="39"/>
      <c r="T14" s="39"/>
      <c r="U14" s="39"/>
      <c r="V14" s="39"/>
      <c r="W14" s="39"/>
      <c r="X14" s="39"/>
      <c r="Y14" s="39"/>
      <c r="Z14" s="39"/>
      <c r="AA14" s="43"/>
      <c r="AB14" s="43"/>
      <c r="AD14" s="31"/>
      <c r="AH14" s="3"/>
      <c r="AI14" s="43"/>
      <c r="AJ14" s="43"/>
      <c r="AK14" s="43"/>
      <c r="AL14" s="43"/>
      <c r="AM14" s="43"/>
      <c r="AN14" s="43"/>
      <c r="AO14" s="43"/>
      <c r="AP14" s="43"/>
      <c r="AQ14" s="43"/>
      <c r="AR14" s="8"/>
      <c r="AS14" s="31"/>
      <c r="AT14" s="8"/>
      <c r="AV14" s="39" t="s">
        <v>887</v>
      </c>
      <c r="BA14" s="39" t="s">
        <v>930</v>
      </c>
    </row>
    <row r="15" spans="1:57" x14ac:dyDescent="0.2">
      <c r="A15" s="30"/>
      <c r="B15" s="7"/>
      <c r="C15" s="7"/>
      <c r="D15" s="7"/>
      <c r="E15" s="7"/>
      <c r="F15" s="7"/>
      <c r="G15" s="7"/>
      <c r="H15" s="6"/>
      <c r="I15" s="7"/>
      <c r="J15" s="7"/>
      <c r="L15" s="40"/>
      <c r="M15" s="43"/>
      <c r="N15" s="75" t="s">
        <v>888</v>
      </c>
      <c r="O15" s="31"/>
      <c r="S15" s="43"/>
      <c r="T15" s="43"/>
      <c r="U15" s="43"/>
      <c r="V15" s="43"/>
      <c r="W15" s="43"/>
      <c r="X15" s="43"/>
      <c r="Y15" s="43"/>
      <c r="Z15" s="43"/>
      <c r="AA15" s="39"/>
      <c r="AB15" s="39"/>
      <c r="AD15" s="31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8"/>
      <c r="AS15" s="31"/>
      <c r="AT15" s="8"/>
      <c r="AV15" s="3" t="s">
        <v>889</v>
      </c>
      <c r="AW15" s="8">
        <v>3</v>
      </c>
      <c r="AX15" s="36" t="s">
        <v>9</v>
      </c>
      <c r="AY15" s="8">
        <v>0</v>
      </c>
      <c r="BA15" s="3" t="s">
        <v>795</v>
      </c>
      <c r="BB15" s="8">
        <v>1</v>
      </c>
      <c r="BC15" s="36" t="s">
        <v>9</v>
      </c>
      <c r="BD15" s="8">
        <v>0</v>
      </c>
    </row>
    <row r="16" spans="1:57" x14ac:dyDescent="0.2">
      <c r="A16" s="30"/>
      <c r="B16" s="7"/>
      <c r="C16" s="7"/>
      <c r="D16" s="7"/>
      <c r="E16" s="7"/>
      <c r="F16" s="7"/>
      <c r="G16" s="7"/>
      <c r="H16" s="6"/>
      <c r="I16" s="7"/>
      <c r="J16" s="7"/>
      <c r="L16" s="39"/>
      <c r="M16" s="39"/>
      <c r="N16" s="75" t="s">
        <v>890</v>
      </c>
      <c r="O16" s="32"/>
      <c r="R16" s="39"/>
      <c r="S16" s="39"/>
      <c r="T16" s="39"/>
      <c r="U16" s="39"/>
      <c r="V16" s="39"/>
      <c r="W16" s="39"/>
      <c r="X16" s="39"/>
      <c r="Y16" s="39"/>
      <c r="Z16" s="39"/>
      <c r="AA16" s="43"/>
      <c r="AB16" s="43"/>
      <c r="AD16" s="31"/>
      <c r="AH16" s="3"/>
      <c r="AI16" s="43"/>
      <c r="AJ16" s="43"/>
      <c r="AK16" s="43"/>
      <c r="AL16" s="43"/>
      <c r="AM16" s="43"/>
      <c r="AN16" s="43"/>
      <c r="AO16" s="43"/>
      <c r="AP16" s="43"/>
      <c r="AQ16" s="43"/>
      <c r="AR16" s="8"/>
      <c r="AS16" s="31"/>
      <c r="AT16" s="8"/>
      <c r="AV16" s="3" t="s">
        <v>593</v>
      </c>
      <c r="AW16" s="8">
        <v>2</v>
      </c>
      <c r="AX16" s="36" t="s">
        <v>9</v>
      </c>
      <c r="AY16" s="8">
        <v>3</v>
      </c>
      <c r="BA16" s="3" t="s">
        <v>931</v>
      </c>
      <c r="BB16" s="8">
        <v>3</v>
      </c>
      <c r="BC16" s="36" t="s">
        <v>9</v>
      </c>
      <c r="BD16" s="8">
        <v>1</v>
      </c>
    </row>
    <row r="17" spans="1:56" x14ac:dyDescent="0.2">
      <c r="A17" s="30"/>
      <c r="B17" s="7"/>
      <c r="C17" s="7"/>
      <c r="D17" s="7"/>
      <c r="E17" s="7"/>
      <c r="F17" s="7"/>
      <c r="G17" s="7"/>
      <c r="H17" s="6"/>
      <c r="I17" s="7"/>
      <c r="J17" s="7"/>
      <c r="M17" s="5"/>
      <c r="N17" s="11"/>
      <c r="O17" s="32"/>
      <c r="AA17" s="39"/>
      <c r="AB17" s="39"/>
      <c r="AD17" s="31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8"/>
      <c r="AS17" s="31"/>
      <c r="AT17" s="8"/>
      <c r="AV17" s="3" t="s">
        <v>528</v>
      </c>
      <c r="AW17" s="8">
        <v>3</v>
      </c>
      <c r="AX17" s="36" t="s">
        <v>9</v>
      </c>
      <c r="AY17" s="8">
        <v>4</v>
      </c>
      <c r="BA17" s="3" t="s">
        <v>932</v>
      </c>
      <c r="BB17" s="8">
        <v>1</v>
      </c>
      <c r="BC17" s="36" t="s">
        <v>9</v>
      </c>
      <c r="BD17" s="8">
        <v>5</v>
      </c>
    </row>
    <row r="18" spans="1:56" x14ac:dyDescent="0.2">
      <c r="A18" s="30"/>
      <c r="B18" s="7"/>
      <c r="C18" s="7"/>
      <c r="D18" s="7"/>
      <c r="E18" s="7"/>
      <c r="F18" s="7"/>
      <c r="G18" s="7"/>
      <c r="H18" s="6"/>
      <c r="I18" s="7"/>
      <c r="J18" s="7"/>
      <c r="M18" s="5"/>
      <c r="N18" s="11"/>
      <c r="O18" s="32"/>
      <c r="AD18" s="32"/>
      <c r="AH18" s="3"/>
      <c r="AR18" s="8"/>
      <c r="AS18" s="32"/>
      <c r="AT18" s="8"/>
      <c r="AV18" s="3" t="s">
        <v>865</v>
      </c>
      <c r="AW18" s="8">
        <v>4</v>
      </c>
      <c r="AX18" s="36" t="s">
        <v>9</v>
      </c>
      <c r="AY18" s="8">
        <v>4</v>
      </c>
      <c r="BA18" s="3" t="s">
        <v>729</v>
      </c>
      <c r="BB18" s="8">
        <v>1</v>
      </c>
      <c r="BC18" s="36" t="s">
        <v>9</v>
      </c>
      <c r="BD18" s="8">
        <v>4</v>
      </c>
    </row>
    <row r="19" spans="1:56" x14ac:dyDescent="0.2">
      <c r="A19" s="30"/>
      <c r="B19" s="7"/>
      <c r="C19" s="7"/>
      <c r="D19" s="7"/>
      <c r="E19" s="7"/>
      <c r="F19" s="7"/>
      <c r="G19" s="7"/>
      <c r="H19" s="6"/>
      <c r="I19" s="7"/>
      <c r="J19" s="7"/>
      <c r="L19" s="39"/>
      <c r="O19" s="31"/>
      <c r="AD19" s="32"/>
      <c r="AH19" s="3"/>
      <c r="AR19" s="8"/>
      <c r="AS19" s="32"/>
      <c r="AT19" s="8"/>
      <c r="AV19" s="3" t="s">
        <v>893</v>
      </c>
      <c r="AW19" s="8">
        <v>1</v>
      </c>
      <c r="AX19" s="36" t="s">
        <v>9</v>
      </c>
      <c r="AY19" s="8">
        <v>1</v>
      </c>
      <c r="BA19" s="3" t="s">
        <v>837</v>
      </c>
      <c r="BB19" s="8">
        <v>0</v>
      </c>
      <c r="BC19" s="36" t="s">
        <v>9</v>
      </c>
      <c r="BD19" s="8">
        <v>1</v>
      </c>
    </row>
    <row r="20" spans="1:56" x14ac:dyDescent="0.2">
      <c r="A20" s="30"/>
      <c r="B20" s="7"/>
      <c r="C20" s="7"/>
      <c r="D20" s="7"/>
      <c r="E20" s="7"/>
      <c r="F20" s="7"/>
      <c r="G20" s="7"/>
      <c r="H20" s="6"/>
      <c r="I20" s="7"/>
      <c r="J20" s="7"/>
      <c r="N20" s="3"/>
      <c r="O20" s="31"/>
      <c r="P20" s="3"/>
      <c r="AD20" s="31"/>
      <c r="AH20" s="3"/>
      <c r="AR20" s="8"/>
      <c r="AS20" s="31"/>
      <c r="AT20" s="8"/>
      <c r="AV20" s="39" t="s">
        <v>895</v>
      </c>
      <c r="BA20" s="39" t="s">
        <v>875</v>
      </c>
    </row>
    <row r="21" spans="1:56" x14ac:dyDescent="0.2">
      <c r="A21" s="30"/>
      <c r="B21" s="7"/>
      <c r="C21" s="7"/>
      <c r="D21" s="7"/>
      <c r="E21" s="7"/>
      <c r="F21" s="7"/>
      <c r="G21" s="7"/>
      <c r="H21" s="6"/>
      <c r="I21" s="7"/>
      <c r="J21" s="7"/>
      <c r="L21" s="40"/>
      <c r="M21" s="43"/>
      <c r="N21" s="11"/>
      <c r="O21" s="31"/>
      <c r="S21" s="43"/>
      <c r="T21" s="43"/>
      <c r="U21" s="43"/>
      <c r="V21" s="43"/>
      <c r="W21" s="43"/>
      <c r="X21" s="43"/>
      <c r="Y21" s="43"/>
      <c r="Z21" s="43"/>
      <c r="AC21" s="3"/>
      <c r="AD21" s="31"/>
      <c r="AH21" s="3"/>
      <c r="AS21" s="31"/>
      <c r="AT21" s="8"/>
      <c r="AV21" s="3" t="s">
        <v>721</v>
      </c>
      <c r="AW21" s="8">
        <v>5</v>
      </c>
      <c r="AX21" s="36" t="s">
        <v>9</v>
      </c>
      <c r="AY21" s="8">
        <v>3</v>
      </c>
      <c r="BA21" s="3" t="s">
        <v>338</v>
      </c>
      <c r="BB21" s="36">
        <v>4</v>
      </c>
      <c r="BC21" s="36" t="s">
        <v>9</v>
      </c>
      <c r="BD21" s="8">
        <v>3</v>
      </c>
    </row>
    <row r="22" spans="1:56" x14ac:dyDescent="0.2">
      <c r="A22" s="30"/>
      <c r="B22" s="7"/>
      <c r="C22" s="7"/>
      <c r="D22" s="7"/>
      <c r="E22" s="7"/>
      <c r="F22" s="7"/>
      <c r="G22" s="7"/>
      <c r="H22" s="6"/>
      <c r="I22" s="7"/>
      <c r="J22" s="7"/>
      <c r="L22" s="39"/>
      <c r="M22" s="39"/>
      <c r="N22" s="11"/>
      <c r="O22" s="32"/>
      <c r="R22" s="39"/>
      <c r="S22" s="39"/>
      <c r="T22" s="39"/>
      <c r="U22" s="39"/>
      <c r="V22" s="39"/>
      <c r="W22" s="39"/>
      <c r="X22" s="39"/>
      <c r="Y22" s="39"/>
      <c r="Z22" s="39"/>
      <c r="AA22" s="43"/>
      <c r="AB22" s="43"/>
      <c r="AD22" s="31"/>
      <c r="AH22" s="3"/>
      <c r="AI22" s="43"/>
      <c r="AJ22" s="43"/>
      <c r="AK22" s="43"/>
      <c r="AL22" s="43"/>
      <c r="AM22" s="43"/>
      <c r="AN22" s="43"/>
      <c r="AO22" s="43"/>
      <c r="AP22" s="43"/>
      <c r="AQ22" s="43"/>
      <c r="AR22" s="8"/>
      <c r="AS22" s="31"/>
      <c r="AT22" s="8"/>
      <c r="AV22" s="3" t="s">
        <v>897</v>
      </c>
      <c r="AW22" s="8">
        <v>12</v>
      </c>
      <c r="AX22" s="36" t="s">
        <v>9</v>
      </c>
      <c r="AY22" s="8">
        <v>1</v>
      </c>
      <c r="BA22" s="3" t="s">
        <v>798</v>
      </c>
      <c r="BB22" s="8">
        <v>4</v>
      </c>
      <c r="BC22" s="36" t="s">
        <v>9</v>
      </c>
      <c r="BD22" s="8">
        <v>4</v>
      </c>
    </row>
    <row r="23" spans="1:56" x14ac:dyDescent="0.2">
      <c r="A23" s="30"/>
      <c r="B23" s="1"/>
      <c r="C23" s="1"/>
      <c r="D23" s="1"/>
      <c r="E23" s="1"/>
      <c r="F23" s="1"/>
      <c r="G23" s="1"/>
      <c r="H23" s="30"/>
      <c r="I23" s="1"/>
      <c r="J23" s="1"/>
      <c r="M23" s="5"/>
      <c r="N23" s="11"/>
      <c r="O23" s="32"/>
      <c r="AA23" s="39"/>
      <c r="AB23" s="39"/>
      <c r="AD23" s="32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8"/>
      <c r="AS23" s="32"/>
      <c r="AT23" s="8"/>
      <c r="AV23" s="3" t="s">
        <v>337</v>
      </c>
      <c r="AW23" s="8">
        <v>6</v>
      </c>
      <c r="AX23" s="36" t="s">
        <v>9</v>
      </c>
      <c r="AY23" s="8">
        <v>3</v>
      </c>
      <c r="BA23" s="39" t="s">
        <v>877</v>
      </c>
    </row>
    <row r="24" spans="1:56" x14ac:dyDescent="0.2">
      <c r="A24" s="30"/>
      <c r="B24" s="7"/>
      <c r="C24" s="1"/>
      <c r="D24" s="1"/>
      <c r="E24" s="1"/>
      <c r="F24" s="1"/>
      <c r="G24" s="1"/>
      <c r="H24" s="30"/>
      <c r="I24" s="1"/>
      <c r="J24" s="1"/>
      <c r="M24" s="5"/>
      <c r="N24" s="11"/>
      <c r="O24" s="32"/>
      <c r="AD24" s="32"/>
      <c r="AH24" s="3"/>
      <c r="AR24" s="8"/>
      <c r="AS24" s="32"/>
      <c r="AT24" s="8"/>
      <c r="AV24" s="3" t="s">
        <v>899</v>
      </c>
      <c r="AW24" s="8">
        <v>3</v>
      </c>
      <c r="AX24" s="36" t="s">
        <v>9</v>
      </c>
      <c r="AY24" s="8">
        <v>2</v>
      </c>
      <c r="BA24" s="3" t="s">
        <v>772</v>
      </c>
      <c r="BB24" s="8">
        <v>3</v>
      </c>
      <c r="BC24" s="36" t="s">
        <v>9</v>
      </c>
      <c r="BD24" s="8">
        <v>5</v>
      </c>
    </row>
    <row r="25" spans="1:56" x14ac:dyDescent="0.2">
      <c r="A25" s="30"/>
      <c r="B25" s="53"/>
      <c r="C25" s="1"/>
      <c r="D25" s="1"/>
      <c r="E25" s="1"/>
      <c r="F25" s="1"/>
      <c r="G25" s="1"/>
      <c r="H25" s="9"/>
      <c r="I25" s="1"/>
      <c r="J25" s="1"/>
      <c r="L25" s="39"/>
      <c r="O25" s="31"/>
      <c r="AD25" s="31"/>
      <c r="AH25" s="3"/>
      <c r="AR25" s="8"/>
      <c r="AS25" s="31"/>
      <c r="AT25" s="8"/>
      <c r="AV25" s="3" t="s">
        <v>901</v>
      </c>
      <c r="AW25" s="8">
        <v>4</v>
      </c>
      <c r="AX25" s="36" t="s">
        <v>9</v>
      </c>
      <c r="AY25" s="8">
        <v>0</v>
      </c>
      <c r="BA25" s="3" t="s">
        <v>879</v>
      </c>
      <c r="BB25" s="8">
        <v>4</v>
      </c>
      <c r="BC25" s="36" t="s">
        <v>9</v>
      </c>
      <c r="BD25" s="8">
        <v>5</v>
      </c>
    </row>
    <row r="26" spans="1:56" x14ac:dyDescent="0.2">
      <c r="A26" s="74"/>
      <c r="C26" s="3"/>
      <c r="D26" s="31"/>
      <c r="E26" s="3"/>
      <c r="F26" s="3"/>
      <c r="G26" s="3"/>
      <c r="H26" s="3"/>
      <c r="I26" s="3"/>
      <c r="J26" s="3"/>
      <c r="L26" s="40"/>
      <c r="N26" s="3"/>
      <c r="O26" s="31"/>
      <c r="P26" s="3"/>
      <c r="AD26" s="31"/>
      <c r="AH26" s="3"/>
      <c r="AR26" s="8"/>
      <c r="AS26" s="31"/>
      <c r="AT26" s="8"/>
      <c r="AV26" s="39" t="s">
        <v>902</v>
      </c>
      <c r="BA26" s="3" t="s">
        <v>768</v>
      </c>
      <c r="BB26" s="8">
        <v>3</v>
      </c>
      <c r="BC26" s="36" t="s">
        <v>9</v>
      </c>
      <c r="BD26" s="8">
        <v>1</v>
      </c>
    </row>
    <row r="27" spans="1:56" x14ac:dyDescent="0.2">
      <c r="AC27" s="3"/>
      <c r="AD27" s="31"/>
      <c r="AH27" s="3"/>
      <c r="AS27" s="31"/>
      <c r="AT27" s="8"/>
      <c r="AV27" s="3" t="s">
        <v>778</v>
      </c>
      <c r="AW27" s="8">
        <v>3</v>
      </c>
      <c r="AX27" s="36" t="s">
        <v>9</v>
      </c>
      <c r="AY27" s="8">
        <v>0</v>
      </c>
      <c r="BA27" s="3" t="s">
        <v>881</v>
      </c>
      <c r="BB27" s="8">
        <v>7</v>
      </c>
      <c r="BC27" s="36" t="s">
        <v>9</v>
      </c>
      <c r="BD27" s="8">
        <v>0</v>
      </c>
    </row>
    <row r="28" spans="1:56" x14ac:dyDescent="0.2">
      <c r="B28" s="43"/>
      <c r="C28" s="11"/>
      <c r="D28" s="31"/>
      <c r="M28" s="43"/>
      <c r="N28" s="11"/>
      <c r="O28" s="31"/>
      <c r="S28" s="43"/>
      <c r="T28" s="43"/>
      <c r="U28" s="43"/>
      <c r="V28" s="43"/>
      <c r="W28" s="43"/>
      <c r="X28" s="43"/>
      <c r="Y28" s="43"/>
      <c r="Z28" s="43"/>
      <c r="AA28" s="43"/>
      <c r="AB28" s="43"/>
      <c r="AH28" s="3"/>
      <c r="AI28" s="43"/>
      <c r="AJ28" s="43"/>
      <c r="AK28" s="43"/>
      <c r="AL28" s="43"/>
      <c r="AM28" s="43"/>
      <c r="AN28" s="43"/>
      <c r="AO28" s="43"/>
      <c r="AP28" s="43"/>
      <c r="AQ28" s="43"/>
      <c r="AR28" s="8"/>
      <c r="AT28" s="8"/>
      <c r="AV28" s="3" t="s">
        <v>905</v>
      </c>
      <c r="AW28" s="8">
        <v>0</v>
      </c>
      <c r="AX28" s="36" t="s">
        <v>9</v>
      </c>
      <c r="AY28" s="8">
        <v>3</v>
      </c>
      <c r="BA28" s="3" t="s">
        <v>883</v>
      </c>
      <c r="BB28" s="8">
        <v>4</v>
      </c>
      <c r="BC28" s="36" t="s">
        <v>9</v>
      </c>
      <c r="BD28" s="8">
        <v>2</v>
      </c>
    </row>
    <row r="29" spans="1:56" x14ac:dyDescent="0.2">
      <c r="A29" s="3"/>
      <c r="B29" s="39"/>
      <c r="C29" s="30"/>
      <c r="D29" s="30"/>
      <c r="E29" s="30"/>
      <c r="F29" s="30"/>
      <c r="G29" s="30"/>
      <c r="J29" s="30"/>
      <c r="L29" s="39"/>
      <c r="M29" s="39"/>
      <c r="N29" s="11"/>
      <c r="O29" s="32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8"/>
      <c r="AT29" s="8"/>
      <c r="AV29" s="3" t="s">
        <v>906</v>
      </c>
      <c r="AW29" s="8">
        <v>1</v>
      </c>
      <c r="AX29" s="36" t="s">
        <v>9</v>
      </c>
      <c r="AY29" s="8">
        <v>2</v>
      </c>
      <c r="BA29" s="39" t="s">
        <v>884</v>
      </c>
    </row>
    <row r="30" spans="1:56" x14ac:dyDescent="0.2">
      <c r="C30" s="30"/>
      <c r="D30" s="30"/>
      <c r="E30" s="30"/>
      <c r="F30" s="30"/>
      <c r="G30" s="30"/>
      <c r="H30" s="32"/>
      <c r="J30" s="30"/>
      <c r="M30" s="5"/>
      <c r="N30" s="11"/>
      <c r="O30" s="32"/>
      <c r="AD30" s="32"/>
      <c r="AH30" s="3"/>
      <c r="AR30" s="8"/>
      <c r="AS30" s="32"/>
      <c r="AT30" s="8"/>
      <c r="AV30" s="3" t="s">
        <v>418</v>
      </c>
      <c r="AW30" s="8">
        <v>3</v>
      </c>
      <c r="AX30" s="36" t="s">
        <v>9</v>
      </c>
      <c r="AY30" s="8">
        <v>3</v>
      </c>
      <c r="BA30" s="3" t="s">
        <v>886</v>
      </c>
      <c r="BB30" s="8">
        <v>3</v>
      </c>
      <c r="BC30" s="36" t="s">
        <v>9</v>
      </c>
      <c r="BD30" s="8">
        <v>2</v>
      </c>
    </row>
    <row r="31" spans="1:56" x14ac:dyDescent="0.2">
      <c r="B31" s="7"/>
      <c r="C31" s="30"/>
      <c r="D31" s="30"/>
      <c r="E31" s="30"/>
      <c r="F31" s="30"/>
      <c r="G31" s="30"/>
      <c r="H31" s="32"/>
      <c r="J31" s="30"/>
      <c r="M31" s="5"/>
      <c r="N31" s="11"/>
      <c r="O31" s="32"/>
      <c r="AD31" s="32"/>
      <c r="AH31" s="3"/>
      <c r="AR31" s="8"/>
      <c r="AS31" s="32"/>
      <c r="AT31" s="8"/>
      <c r="AV31" s="3" t="s">
        <v>909</v>
      </c>
      <c r="AW31" s="8">
        <v>4</v>
      </c>
      <c r="AX31" s="36" t="s">
        <v>9</v>
      </c>
      <c r="AY31" s="8">
        <v>4</v>
      </c>
      <c r="BA31" s="3" t="s">
        <v>726</v>
      </c>
      <c r="BB31" s="8">
        <v>2</v>
      </c>
      <c r="BC31" s="36" t="s">
        <v>9</v>
      </c>
      <c r="BD31" s="8">
        <v>1</v>
      </c>
    </row>
    <row r="32" spans="1:56" x14ac:dyDescent="0.2">
      <c r="C32" s="30"/>
      <c r="D32" s="30"/>
      <c r="E32" s="30"/>
      <c r="F32" s="30"/>
      <c r="G32" s="30"/>
      <c r="H32" s="32"/>
      <c r="J32" s="30"/>
      <c r="L32" s="39"/>
      <c r="O32" s="31"/>
      <c r="AD32" s="31"/>
      <c r="AH32" s="3"/>
      <c r="AR32" s="8"/>
      <c r="AS32" s="31"/>
      <c r="AT32" s="8"/>
      <c r="AV32" s="39" t="s">
        <v>910</v>
      </c>
      <c r="BA32" s="3" t="s">
        <v>801</v>
      </c>
      <c r="BB32" s="8">
        <v>7</v>
      </c>
      <c r="BC32" s="36" t="s">
        <v>9</v>
      </c>
      <c r="BD32" s="8">
        <v>2</v>
      </c>
    </row>
    <row r="33" spans="1:58" x14ac:dyDescent="0.2">
      <c r="B33" s="7"/>
      <c r="C33" s="30"/>
      <c r="D33" s="30"/>
      <c r="E33" s="30"/>
      <c r="F33" s="30"/>
      <c r="G33" s="30"/>
      <c r="H33" s="32"/>
      <c r="J33" s="30"/>
      <c r="L33" s="40"/>
      <c r="N33" s="3"/>
      <c r="O33" s="31"/>
      <c r="P33" s="3"/>
      <c r="AC33" s="3"/>
      <c r="AD33" s="31"/>
      <c r="AH33" s="3"/>
      <c r="AS33" s="31"/>
      <c r="AT33" s="8"/>
      <c r="AV33" s="3" t="s">
        <v>911</v>
      </c>
      <c r="AW33" s="8">
        <v>2</v>
      </c>
      <c r="AX33" s="36" t="s">
        <v>9</v>
      </c>
      <c r="AY33" s="8">
        <v>4</v>
      </c>
      <c r="BA33" s="3" t="s">
        <v>684</v>
      </c>
      <c r="BB33" s="8">
        <v>0</v>
      </c>
      <c r="BC33" s="36" t="s">
        <v>9</v>
      </c>
      <c r="BD33" s="8">
        <v>1</v>
      </c>
    </row>
    <row r="34" spans="1:58" x14ac:dyDescent="0.2">
      <c r="C34" s="30"/>
      <c r="D34" s="30"/>
      <c r="E34" s="30"/>
      <c r="F34" s="30"/>
      <c r="G34" s="30"/>
      <c r="H34" s="32"/>
      <c r="I34" s="30"/>
      <c r="J34" s="30"/>
      <c r="M34" s="43"/>
      <c r="N34" s="11"/>
      <c r="O34" s="31"/>
      <c r="S34" s="43"/>
      <c r="T34" s="43"/>
      <c r="U34" s="43"/>
      <c r="V34" s="43"/>
      <c r="W34" s="43"/>
      <c r="X34" s="43"/>
      <c r="Y34" s="43"/>
      <c r="Z34" s="43"/>
      <c r="AA34" s="43"/>
      <c r="AB34" s="43"/>
      <c r="AD34" s="31"/>
      <c r="AH34" s="3"/>
      <c r="AI34" s="43"/>
      <c r="AJ34" s="43"/>
      <c r="AK34" s="43"/>
      <c r="AL34" s="43"/>
      <c r="AM34" s="43"/>
      <c r="AN34" s="43"/>
      <c r="AO34" s="43"/>
      <c r="AP34" s="43"/>
      <c r="AQ34" s="43"/>
      <c r="AR34" s="8"/>
      <c r="AS34" s="31"/>
      <c r="AT34" s="8"/>
      <c r="AV34" s="3" t="s">
        <v>395</v>
      </c>
      <c r="AW34" s="8">
        <v>4</v>
      </c>
      <c r="AX34" s="36" t="s">
        <v>9</v>
      </c>
      <c r="AY34" s="8">
        <v>1</v>
      </c>
      <c r="BA34" s="3" t="s">
        <v>891</v>
      </c>
      <c r="BB34" s="8">
        <v>1</v>
      </c>
      <c r="BC34" s="36" t="s">
        <v>9</v>
      </c>
      <c r="BD34" s="8">
        <v>6</v>
      </c>
    </row>
    <row r="35" spans="1:58" x14ac:dyDescent="0.2">
      <c r="B35" s="7"/>
      <c r="C35" s="30"/>
      <c r="D35" s="30"/>
      <c r="E35" s="30"/>
      <c r="F35" s="30"/>
      <c r="G35" s="30"/>
      <c r="H35" s="32"/>
      <c r="I35" s="30"/>
      <c r="J35" s="30"/>
      <c r="L35" s="39"/>
      <c r="M35" s="39"/>
      <c r="N35" s="11"/>
      <c r="O35" s="32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8"/>
      <c r="AT35" s="8"/>
      <c r="AV35" s="3" t="s">
        <v>789</v>
      </c>
      <c r="AW35" s="8">
        <v>2</v>
      </c>
      <c r="AX35" s="36" t="s">
        <v>9</v>
      </c>
      <c r="AY35" s="8">
        <v>0</v>
      </c>
      <c r="BA35" s="39" t="s">
        <v>892</v>
      </c>
    </row>
    <row r="36" spans="1:58" x14ac:dyDescent="0.2">
      <c r="B36" s="7"/>
      <c r="C36" s="30"/>
      <c r="D36" s="30"/>
      <c r="E36" s="30"/>
      <c r="F36" s="30"/>
      <c r="G36" s="30"/>
      <c r="H36" s="32"/>
      <c r="I36" s="30"/>
      <c r="J36" s="30"/>
      <c r="M36" s="5"/>
      <c r="N36" s="11"/>
      <c r="O36" s="32"/>
      <c r="AD36" s="32"/>
      <c r="AH36" s="3"/>
      <c r="AR36" s="8"/>
      <c r="AS36" s="32"/>
      <c r="AT36" s="8"/>
      <c r="AV36" s="3" t="s">
        <v>797</v>
      </c>
      <c r="AW36" s="8">
        <v>3</v>
      </c>
      <c r="AX36" s="36" t="s">
        <v>9</v>
      </c>
      <c r="AY36" s="8">
        <v>0</v>
      </c>
      <c r="BA36" s="3" t="s">
        <v>610</v>
      </c>
      <c r="BB36" s="8">
        <v>2</v>
      </c>
      <c r="BC36" s="36" t="s">
        <v>9</v>
      </c>
      <c r="BD36" s="8">
        <v>1</v>
      </c>
    </row>
    <row r="37" spans="1:58" x14ac:dyDescent="0.2">
      <c r="B37" s="7"/>
      <c r="C37" s="30"/>
      <c r="D37" s="30"/>
      <c r="E37" s="30"/>
      <c r="F37" s="30"/>
      <c r="G37" s="30"/>
      <c r="H37" s="32"/>
      <c r="I37" s="30"/>
      <c r="J37" s="30"/>
      <c r="M37" s="5"/>
      <c r="N37" s="11"/>
      <c r="O37" s="32"/>
      <c r="AD37" s="32"/>
      <c r="AH37" s="3"/>
      <c r="AR37" s="8"/>
      <c r="AS37" s="32"/>
      <c r="AT37" s="8"/>
      <c r="AV37" s="3" t="s">
        <v>535</v>
      </c>
      <c r="AW37" s="8">
        <v>3</v>
      </c>
      <c r="AX37" s="36" t="s">
        <v>9</v>
      </c>
      <c r="AY37" s="8">
        <v>2</v>
      </c>
      <c r="BA37" s="3" t="s">
        <v>894</v>
      </c>
      <c r="BB37" s="8">
        <v>1</v>
      </c>
      <c r="BC37" s="36" t="s">
        <v>9</v>
      </c>
      <c r="BD37" s="8">
        <v>4</v>
      </c>
    </row>
    <row r="38" spans="1:58" x14ac:dyDescent="0.2">
      <c r="B38" s="7"/>
      <c r="C38" s="30"/>
      <c r="D38" s="30"/>
      <c r="E38" s="30"/>
      <c r="F38" s="30"/>
      <c r="G38" s="30"/>
      <c r="H38" s="32"/>
      <c r="I38" s="30"/>
      <c r="J38" s="30"/>
      <c r="L38" s="39"/>
      <c r="O38" s="31"/>
      <c r="AD38" s="31"/>
      <c r="AH38" s="3"/>
      <c r="AR38" s="8"/>
      <c r="AS38" s="31"/>
      <c r="AT38" s="8"/>
      <c r="AV38" s="39" t="s">
        <v>914</v>
      </c>
      <c r="BA38" s="3" t="s">
        <v>781</v>
      </c>
      <c r="BB38" s="8">
        <v>2</v>
      </c>
      <c r="BC38" s="36" t="s">
        <v>9</v>
      </c>
      <c r="BD38" s="8">
        <v>1</v>
      </c>
    </row>
    <row r="39" spans="1:58" x14ac:dyDescent="0.2">
      <c r="D39" s="3"/>
      <c r="E39" s="3"/>
      <c r="F39" s="3"/>
      <c r="G39" s="3"/>
      <c r="H39" s="32"/>
      <c r="I39" s="3"/>
      <c r="J39" s="30"/>
      <c r="L39" s="40"/>
      <c r="N39" s="3"/>
      <c r="O39" s="31"/>
      <c r="P39" s="3"/>
      <c r="AC39" s="3"/>
      <c r="AD39" s="31"/>
      <c r="AH39" s="3"/>
      <c r="AS39" s="31"/>
      <c r="AT39" s="8"/>
      <c r="AV39" s="3" t="s">
        <v>915</v>
      </c>
      <c r="AW39" s="8">
        <v>0</v>
      </c>
      <c r="AX39" s="36" t="s">
        <v>9</v>
      </c>
      <c r="AY39" s="8">
        <v>3</v>
      </c>
      <c r="BA39" s="3" t="s">
        <v>896</v>
      </c>
      <c r="BB39" s="8">
        <v>9</v>
      </c>
      <c r="BC39" s="36" t="s">
        <v>9</v>
      </c>
      <c r="BD39" s="8">
        <v>0</v>
      </c>
    </row>
    <row r="40" spans="1:58" x14ac:dyDescent="0.2">
      <c r="H40" s="32"/>
      <c r="M40" s="43"/>
      <c r="N40" s="11"/>
      <c r="O40" s="31"/>
      <c r="S40" s="43"/>
      <c r="T40" s="43"/>
      <c r="U40" s="43"/>
      <c r="V40" s="43"/>
      <c r="W40" s="43"/>
      <c r="X40" s="43"/>
      <c r="Y40" s="43"/>
      <c r="Z40" s="43"/>
      <c r="AA40" s="43"/>
      <c r="AB40" s="43"/>
      <c r="AD40" s="31"/>
      <c r="AH40" s="3"/>
      <c r="AI40" s="43"/>
      <c r="AJ40" s="43"/>
      <c r="AK40" s="43"/>
      <c r="AL40" s="43"/>
      <c r="AM40" s="43"/>
      <c r="AN40" s="43"/>
      <c r="AO40" s="43"/>
      <c r="AP40" s="43"/>
      <c r="AQ40" s="43"/>
      <c r="AR40" s="8"/>
      <c r="AS40" s="31"/>
      <c r="AT40" s="8"/>
      <c r="AV40" s="3" t="s">
        <v>916</v>
      </c>
      <c r="AW40" s="8">
        <v>12</v>
      </c>
      <c r="AX40" s="36" t="s">
        <v>9</v>
      </c>
      <c r="AY40" s="8">
        <v>3</v>
      </c>
      <c r="BA40" s="39" t="s">
        <v>898</v>
      </c>
      <c r="BF40" s="42"/>
    </row>
    <row r="41" spans="1:58" x14ac:dyDescent="0.2">
      <c r="A41" s="12"/>
      <c r="B41" s="39"/>
      <c r="C41" s="11"/>
      <c r="D41" s="32"/>
      <c r="AV41" s="3" t="s">
        <v>505</v>
      </c>
      <c r="AW41" s="8">
        <v>1</v>
      </c>
      <c r="AX41" s="36" t="s">
        <v>9</v>
      </c>
      <c r="AY41" s="8">
        <v>1</v>
      </c>
      <c r="BA41" s="3" t="s">
        <v>608</v>
      </c>
      <c r="BB41" s="8">
        <v>1</v>
      </c>
      <c r="BC41" s="36" t="s">
        <v>9</v>
      </c>
      <c r="BD41" s="8">
        <v>1</v>
      </c>
    </row>
    <row r="42" spans="1:58" x14ac:dyDescent="0.2">
      <c r="B42" s="5"/>
      <c r="C42" s="11"/>
      <c r="D42" s="32"/>
      <c r="AV42" s="3" t="s">
        <v>794</v>
      </c>
      <c r="AW42" s="8">
        <v>3</v>
      </c>
      <c r="AX42" s="36" t="s">
        <v>9</v>
      </c>
      <c r="AY42" s="8">
        <v>3</v>
      </c>
      <c r="BA42" s="3" t="s">
        <v>514</v>
      </c>
      <c r="BB42" s="22">
        <v>0</v>
      </c>
      <c r="BC42" s="36" t="s">
        <v>9</v>
      </c>
      <c r="BD42" s="22">
        <v>0</v>
      </c>
      <c r="BE42" s="33" t="s">
        <v>900</v>
      </c>
    </row>
    <row r="43" spans="1:58" x14ac:dyDescent="0.2">
      <c r="A43" s="12"/>
      <c r="B43" s="5"/>
      <c r="C43" s="11"/>
      <c r="D43" s="32"/>
      <c r="AV43" s="3" t="s">
        <v>917</v>
      </c>
      <c r="AW43" s="8">
        <v>4</v>
      </c>
      <c r="AX43" s="36" t="s">
        <v>9</v>
      </c>
      <c r="AY43" s="8">
        <v>3</v>
      </c>
      <c r="BA43" s="3" t="s">
        <v>849</v>
      </c>
      <c r="BB43" s="8">
        <v>3</v>
      </c>
      <c r="BC43" s="36" t="s">
        <v>9</v>
      </c>
      <c r="BD43" s="8">
        <v>2</v>
      </c>
    </row>
    <row r="44" spans="1:58" x14ac:dyDescent="0.2">
      <c r="A44" s="74"/>
      <c r="D44" s="31"/>
      <c r="AV44" s="39" t="s">
        <v>918</v>
      </c>
      <c r="BA44" s="3" t="s">
        <v>903</v>
      </c>
      <c r="BB44" s="8">
        <v>1</v>
      </c>
      <c r="BC44" s="36" t="s">
        <v>9</v>
      </c>
      <c r="BD44" s="8">
        <v>3</v>
      </c>
    </row>
    <row r="45" spans="1:58" x14ac:dyDescent="0.2">
      <c r="A45" s="74"/>
      <c r="D45" s="31"/>
      <c r="AV45" s="3" t="s">
        <v>919</v>
      </c>
      <c r="AW45" s="8">
        <v>6</v>
      </c>
      <c r="AX45" s="36" t="s">
        <v>9</v>
      </c>
      <c r="AY45" s="8">
        <v>3</v>
      </c>
      <c r="BA45" s="39" t="s">
        <v>5674</v>
      </c>
    </row>
    <row r="46" spans="1:58" x14ac:dyDescent="0.2">
      <c r="B46" s="43"/>
      <c r="C46" s="11"/>
      <c r="D46" s="31"/>
      <c r="AV46" s="3" t="s">
        <v>804</v>
      </c>
      <c r="AW46" s="8">
        <v>2</v>
      </c>
      <c r="AX46" s="36" t="s">
        <v>9</v>
      </c>
      <c r="AY46" s="8">
        <v>1</v>
      </c>
      <c r="BA46" s="3" t="s">
        <v>317</v>
      </c>
      <c r="BB46" s="8">
        <v>4</v>
      </c>
      <c r="BC46" s="36" t="s">
        <v>9</v>
      </c>
      <c r="BD46" s="8">
        <v>2</v>
      </c>
    </row>
    <row r="47" spans="1:58" x14ac:dyDescent="0.2">
      <c r="A47" s="3"/>
      <c r="B47" s="39"/>
      <c r="C47" s="30"/>
      <c r="D47" s="30"/>
      <c r="E47" s="30"/>
      <c r="F47" s="30"/>
      <c r="G47" s="30"/>
      <c r="J47" s="30"/>
      <c r="AV47" s="3" t="s">
        <v>857</v>
      </c>
      <c r="AW47" s="8">
        <v>3</v>
      </c>
      <c r="AX47" s="36" t="s">
        <v>9</v>
      </c>
      <c r="AY47" s="8">
        <v>5</v>
      </c>
      <c r="BA47" s="3" t="s">
        <v>907</v>
      </c>
      <c r="BB47" s="8">
        <v>2</v>
      </c>
      <c r="BC47" s="36" t="s">
        <v>9</v>
      </c>
      <c r="BD47" s="8">
        <v>0</v>
      </c>
    </row>
    <row r="48" spans="1:58" x14ac:dyDescent="0.2">
      <c r="B48" s="7"/>
      <c r="C48" s="30"/>
      <c r="D48" s="30"/>
      <c r="E48" s="30"/>
      <c r="F48" s="30"/>
      <c r="G48" s="30"/>
      <c r="H48" s="32"/>
      <c r="J48" s="30"/>
      <c r="AV48" s="3" t="s">
        <v>803</v>
      </c>
      <c r="AW48" s="8">
        <v>2</v>
      </c>
      <c r="AX48" s="36" t="s">
        <v>9</v>
      </c>
      <c r="AY48" s="8">
        <v>2</v>
      </c>
      <c r="BA48" s="3" t="s">
        <v>908</v>
      </c>
      <c r="BB48" s="8">
        <v>1</v>
      </c>
      <c r="BC48" s="36" t="s">
        <v>9</v>
      </c>
      <c r="BD48" s="8">
        <v>1</v>
      </c>
    </row>
    <row r="49" spans="1:56" x14ac:dyDescent="0.2">
      <c r="C49" s="30"/>
      <c r="D49" s="30"/>
      <c r="E49" s="30"/>
      <c r="F49" s="30"/>
      <c r="G49" s="30"/>
      <c r="H49" s="32"/>
      <c r="J49" s="30"/>
      <c r="AV49" s="3" t="s">
        <v>920</v>
      </c>
      <c r="AW49" s="8">
        <v>1</v>
      </c>
      <c r="AX49" s="36" t="s">
        <v>9</v>
      </c>
      <c r="AY49" s="8">
        <v>0</v>
      </c>
      <c r="BA49" s="3" t="s">
        <v>755</v>
      </c>
      <c r="BB49" s="8">
        <v>3</v>
      </c>
      <c r="BC49" s="36" t="s">
        <v>9</v>
      </c>
      <c r="BD49" s="8">
        <v>3</v>
      </c>
    </row>
    <row r="50" spans="1:56" x14ac:dyDescent="0.2">
      <c r="C50" s="30"/>
      <c r="D50" s="30"/>
      <c r="E50" s="30"/>
      <c r="F50" s="30"/>
      <c r="G50" s="30"/>
      <c r="H50" s="32"/>
      <c r="J50" s="30"/>
      <c r="AV50" s="39" t="s">
        <v>921</v>
      </c>
      <c r="BA50" s="3" t="s">
        <v>579</v>
      </c>
      <c r="BB50" s="22">
        <v>0</v>
      </c>
      <c r="BC50" s="36" t="s">
        <v>9</v>
      </c>
      <c r="BD50" s="22">
        <v>0</v>
      </c>
    </row>
    <row r="51" spans="1:56" x14ac:dyDescent="0.2">
      <c r="B51" s="7"/>
      <c r="C51" s="30"/>
      <c r="D51" s="30"/>
      <c r="E51" s="30"/>
      <c r="F51" s="30"/>
      <c r="G51" s="30"/>
      <c r="H51" s="32"/>
      <c r="J51" s="30"/>
      <c r="AV51" s="3" t="s">
        <v>700</v>
      </c>
      <c r="AW51" s="8">
        <v>2</v>
      </c>
      <c r="AX51" s="36" t="s">
        <v>9</v>
      </c>
      <c r="AY51" s="8">
        <v>3</v>
      </c>
      <c r="BA51" s="39" t="s">
        <v>467</v>
      </c>
    </row>
    <row r="52" spans="1:56" x14ac:dyDescent="0.2">
      <c r="C52" s="30"/>
      <c r="D52" s="30"/>
      <c r="E52" s="30"/>
      <c r="F52" s="30"/>
      <c r="G52" s="30"/>
      <c r="H52" s="32"/>
      <c r="I52" s="30"/>
      <c r="J52" s="30"/>
      <c r="AV52" s="3" t="s">
        <v>922</v>
      </c>
      <c r="AW52" s="8">
        <v>3</v>
      </c>
      <c r="AX52" s="36" t="s">
        <v>9</v>
      </c>
      <c r="AY52" s="8">
        <v>0</v>
      </c>
      <c r="BA52" s="3" t="s">
        <v>913</v>
      </c>
      <c r="BB52" s="8">
        <v>1</v>
      </c>
      <c r="BC52" s="36" t="s">
        <v>9</v>
      </c>
      <c r="BD52" s="8">
        <v>6</v>
      </c>
    </row>
    <row r="53" spans="1:56" x14ac:dyDescent="0.2">
      <c r="B53" s="7"/>
      <c r="C53" s="30"/>
      <c r="D53" s="30"/>
      <c r="E53" s="30"/>
      <c r="F53" s="30"/>
      <c r="G53" s="30"/>
      <c r="H53" s="32"/>
      <c r="I53" s="30"/>
      <c r="J53" s="30"/>
      <c r="AV53" s="3" t="s">
        <v>923</v>
      </c>
      <c r="AW53" s="8">
        <v>4</v>
      </c>
      <c r="AX53" s="36" t="s">
        <v>9</v>
      </c>
      <c r="AY53" s="8">
        <v>1</v>
      </c>
      <c r="BA53" s="3" t="s">
        <v>156</v>
      </c>
      <c r="BB53" s="8">
        <v>2</v>
      </c>
      <c r="BC53" s="36" t="s">
        <v>9</v>
      </c>
      <c r="BD53" s="8">
        <v>0</v>
      </c>
    </row>
    <row r="54" spans="1:56" x14ac:dyDescent="0.2">
      <c r="B54" s="7"/>
      <c r="C54" s="30"/>
      <c r="D54" s="30"/>
      <c r="E54" s="30"/>
      <c r="F54" s="30"/>
      <c r="G54" s="30"/>
      <c r="H54" s="32"/>
      <c r="I54" s="30"/>
      <c r="J54" s="30"/>
      <c r="AV54" s="3" t="s">
        <v>719</v>
      </c>
      <c r="AW54" s="8">
        <v>6</v>
      </c>
      <c r="AX54" s="36" t="s">
        <v>9</v>
      </c>
      <c r="AY54" s="8">
        <v>2</v>
      </c>
      <c r="BA54" s="3" t="s">
        <v>764</v>
      </c>
      <c r="BB54" s="8">
        <v>5</v>
      </c>
      <c r="BC54" s="36" t="s">
        <v>9</v>
      </c>
      <c r="BD54" s="8">
        <v>2</v>
      </c>
    </row>
    <row r="55" spans="1:56" x14ac:dyDescent="0.2">
      <c r="B55" s="7"/>
      <c r="C55" s="30"/>
      <c r="D55" s="30"/>
      <c r="E55" s="30"/>
      <c r="F55" s="30"/>
      <c r="G55" s="30"/>
      <c r="H55" s="32"/>
      <c r="I55" s="30"/>
      <c r="J55" s="30"/>
      <c r="AV55" s="3" t="s">
        <v>869</v>
      </c>
      <c r="AW55" s="8">
        <v>4</v>
      </c>
      <c r="AX55" s="36" t="s">
        <v>9</v>
      </c>
      <c r="AY55" s="8">
        <v>0</v>
      </c>
      <c r="BA55" s="3" t="s">
        <v>551</v>
      </c>
      <c r="BB55" s="8">
        <v>5</v>
      </c>
      <c r="BC55" s="36" t="s">
        <v>9</v>
      </c>
      <c r="BD55" s="8">
        <v>3</v>
      </c>
    </row>
    <row r="56" spans="1:56" x14ac:dyDescent="0.2">
      <c r="B56" s="7"/>
      <c r="C56" s="30"/>
      <c r="D56" s="30"/>
      <c r="E56" s="30"/>
      <c r="F56" s="30"/>
      <c r="G56" s="30"/>
      <c r="H56" s="32"/>
      <c r="I56" s="30"/>
      <c r="J56" s="30"/>
      <c r="BA56" s="3" t="s">
        <v>397</v>
      </c>
      <c r="BB56" s="8">
        <v>8</v>
      </c>
      <c r="BC56" s="36" t="s">
        <v>9</v>
      </c>
      <c r="BD56" s="8">
        <v>1</v>
      </c>
    </row>
    <row r="57" spans="1:56" x14ac:dyDescent="0.2">
      <c r="D57" s="3"/>
      <c r="E57" s="3"/>
      <c r="F57" s="3"/>
      <c r="G57" s="3"/>
      <c r="H57" s="32"/>
      <c r="I57" s="3"/>
      <c r="J57" s="30"/>
      <c r="BA57" s="39"/>
    </row>
    <row r="58" spans="1:56" x14ac:dyDescent="0.2">
      <c r="H58" s="32"/>
      <c r="BB58" s="32"/>
      <c r="BC58" s="36"/>
      <c r="BD58" s="32"/>
    </row>
    <row r="59" spans="1:56" x14ac:dyDescent="0.2">
      <c r="A59" s="12"/>
      <c r="B59" s="39"/>
      <c r="C59" s="11"/>
      <c r="D59" s="32"/>
    </row>
    <row r="60" spans="1:56" x14ac:dyDescent="0.2">
      <c r="A60" s="12"/>
      <c r="B60" s="5"/>
      <c r="C60" s="11"/>
      <c r="D60" s="32"/>
    </row>
    <row r="61" spans="1:56" x14ac:dyDescent="0.2">
      <c r="A61" s="74"/>
      <c r="D61" s="32"/>
    </row>
    <row r="62" spans="1:56" x14ac:dyDescent="0.2">
      <c r="C62" s="3"/>
      <c r="D62" s="31"/>
    </row>
    <row r="63" spans="1:56" x14ac:dyDescent="0.2">
      <c r="A63" s="3"/>
      <c r="C63" s="3"/>
      <c r="D63" s="31"/>
    </row>
    <row r="64" spans="1:56" x14ac:dyDescent="0.2">
      <c r="A64" s="3"/>
      <c r="B64" s="43"/>
      <c r="C64" s="11"/>
      <c r="D64" s="31"/>
    </row>
    <row r="65" spans="1:53" x14ac:dyDescent="0.2">
      <c r="B65" s="39"/>
      <c r="C65" s="30"/>
      <c r="D65" s="30"/>
      <c r="E65" s="30"/>
      <c r="F65" s="30"/>
      <c r="G65" s="30"/>
      <c r="J65" s="30"/>
    </row>
    <row r="66" spans="1:53" x14ac:dyDescent="0.2">
      <c r="C66" s="30"/>
      <c r="D66" s="30"/>
      <c r="E66" s="30"/>
      <c r="F66" s="30"/>
      <c r="G66" s="30"/>
      <c r="H66" s="32"/>
      <c r="J66" s="30"/>
    </row>
    <row r="67" spans="1:53" x14ac:dyDescent="0.2">
      <c r="B67" s="7"/>
      <c r="C67" s="30"/>
      <c r="D67" s="30"/>
      <c r="E67" s="30"/>
      <c r="F67" s="30"/>
      <c r="G67" s="30"/>
      <c r="H67" s="32"/>
      <c r="J67" s="30"/>
    </row>
    <row r="68" spans="1:53" x14ac:dyDescent="0.2">
      <c r="C68" s="30"/>
      <c r="D68" s="30"/>
      <c r="E68" s="30"/>
      <c r="F68" s="30"/>
      <c r="G68" s="30"/>
      <c r="H68" s="32"/>
      <c r="J68" s="30"/>
    </row>
    <row r="69" spans="1:53" x14ac:dyDescent="0.2">
      <c r="B69" s="7"/>
      <c r="C69" s="30"/>
      <c r="D69" s="30"/>
      <c r="E69" s="30"/>
      <c r="F69" s="30"/>
      <c r="G69" s="30"/>
      <c r="H69" s="32"/>
      <c r="J69" s="30"/>
    </row>
    <row r="70" spans="1:53" x14ac:dyDescent="0.2">
      <c r="C70" s="30"/>
      <c r="D70" s="30"/>
      <c r="E70" s="30"/>
      <c r="F70" s="30"/>
      <c r="G70" s="30"/>
      <c r="H70" s="32"/>
      <c r="I70" s="30"/>
      <c r="J70" s="30"/>
    </row>
    <row r="71" spans="1:53" x14ac:dyDescent="0.2">
      <c r="B71" s="7"/>
      <c r="C71" s="30"/>
      <c r="D71" s="30"/>
      <c r="E71" s="30"/>
      <c r="F71" s="30"/>
      <c r="G71" s="30"/>
      <c r="H71" s="32"/>
      <c r="I71" s="30"/>
      <c r="J71" s="30"/>
    </row>
    <row r="72" spans="1:53" x14ac:dyDescent="0.2">
      <c r="B72" s="7"/>
      <c r="C72" s="30"/>
      <c r="D72" s="30"/>
      <c r="E72" s="30"/>
      <c r="F72" s="30"/>
      <c r="G72" s="30"/>
      <c r="H72" s="32"/>
      <c r="I72" s="30"/>
      <c r="J72" s="30"/>
    </row>
    <row r="73" spans="1:53" x14ac:dyDescent="0.2">
      <c r="C73" s="30"/>
      <c r="D73" s="3"/>
      <c r="E73" s="3"/>
      <c r="F73" s="3"/>
      <c r="G73" s="3"/>
      <c r="H73" s="32"/>
      <c r="I73" s="30"/>
      <c r="J73" s="30"/>
    </row>
    <row r="74" spans="1:53" x14ac:dyDescent="0.2">
      <c r="C74" s="30"/>
      <c r="D74" s="3"/>
      <c r="E74" s="3"/>
      <c r="F74" s="3"/>
      <c r="G74" s="3"/>
      <c r="H74" s="32"/>
      <c r="I74" s="30"/>
      <c r="J74" s="30"/>
    </row>
    <row r="75" spans="1:53" x14ac:dyDescent="0.2">
      <c r="D75" s="3"/>
      <c r="E75" s="3"/>
      <c r="F75" s="3"/>
      <c r="G75" s="3"/>
      <c r="H75" s="32"/>
      <c r="I75" s="3"/>
      <c r="J75" s="30"/>
      <c r="AW75" s="32"/>
      <c r="AY75" s="32"/>
      <c r="BA75" s="42"/>
    </row>
    <row r="76" spans="1:53" x14ac:dyDescent="0.2">
      <c r="H76" s="32"/>
    </row>
    <row r="77" spans="1:53" x14ac:dyDescent="0.2">
      <c r="A77" s="12"/>
      <c r="B77" s="39"/>
      <c r="C77" s="11"/>
      <c r="D77" s="32"/>
    </row>
    <row r="78" spans="1:53" x14ac:dyDescent="0.2">
      <c r="B78" s="5"/>
      <c r="C78" s="11"/>
      <c r="D78" s="32"/>
    </row>
    <row r="79" spans="1:53" x14ac:dyDescent="0.2">
      <c r="A79" s="12"/>
      <c r="B79" s="5"/>
      <c r="C79" s="11"/>
      <c r="D79" s="32"/>
    </row>
    <row r="80" spans="1:53" x14ac:dyDescent="0.2">
      <c r="A80" s="74"/>
      <c r="D80" s="31"/>
    </row>
    <row r="81" spans="1:10" x14ac:dyDescent="0.2">
      <c r="A81" s="3"/>
      <c r="C81" s="3"/>
      <c r="D81" s="31"/>
      <c r="E81" s="3"/>
      <c r="F81" s="3"/>
      <c r="G81" s="3"/>
      <c r="H81" s="3"/>
      <c r="I81" s="3"/>
      <c r="J81" s="3"/>
    </row>
    <row r="82" spans="1:10" x14ac:dyDescent="0.2">
      <c r="B82" s="43"/>
      <c r="C82" s="11"/>
      <c r="D82" s="31"/>
    </row>
    <row r="83" spans="1:10" x14ac:dyDescent="0.2">
      <c r="A83" s="3"/>
      <c r="B83" s="39"/>
      <c r="C83" s="30"/>
      <c r="D83" s="30"/>
      <c r="E83" s="30"/>
      <c r="F83" s="30"/>
      <c r="G83" s="30"/>
      <c r="J83" s="30"/>
    </row>
    <row r="84" spans="1:10" x14ac:dyDescent="0.2">
      <c r="B84" s="7"/>
      <c r="C84" s="30"/>
      <c r="D84" s="30"/>
      <c r="E84" s="30"/>
      <c r="F84" s="30"/>
      <c r="G84" s="30"/>
      <c r="H84" s="32"/>
      <c r="J84" s="30"/>
    </row>
    <row r="85" spans="1:10" x14ac:dyDescent="0.2">
      <c r="C85" s="30"/>
      <c r="D85" s="30"/>
      <c r="E85" s="30"/>
      <c r="F85" s="30"/>
      <c r="G85" s="30"/>
      <c r="H85" s="32"/>
      <c r="J85" s="30"/>
    </row>
    <row r="86" spans="1:10" x14ac:dyDescent="0.2">
      <c r="C86" s="30"/>
      <c r="D86" s="30"/>
      <c r="E86" s="30"/>
      <c r="F86" s="30"/>
      <c r="G86" s="30"/>
      <c r="H86" s="32"/>
      <c r="J86" s="30"/>
    </row>
    <row r="87" spans="1:10" x14ac:dyDescent="0.2">
      <c r="C87" s="30"/>
      <c r="D87" s="30"/>
      <c r="E87" s="30"/>
      <c r="F87" s="30"/>
      <c r="G87" s="30"/>
      <c r="H87" s="32"/>
      <c r="I87" s="30"/>
      <c r="J87" s="30"/>
    </row>
    <row r="88" spans="1:10" x14ac:dyDescent="0.2">
      <c r="B88" s="7"/>
      <c r="C88" s="30"/>
      <c r="D88" s="30"/>
      <c r="E88" s="30"/>
      <c r="F88" s="30"/>
      <c r="G88" s="30"/>
      <c r="H88" s="32"/>
      <c r="J88" s="30"/>
    </row>
    <row r="89" spans="1:10" x14ac:dyDescent="0.2">
      <c r="B89" s="7"/>
      <c r="C89" s="30"/>
      <c r="D89" s="30"/>
      <c r="E89" s="30"/>
      <c r="F89" s="30"/>
      <c r="G89" s="30"/>
      <c r="H89" s="32"/>
      <c r="I89" s="30"/>
      <c r="J89" s="30"/>
    </row>
    <row r="90" spans="1:10" x14ac:dyDescent="0.2">
      <c r="B90" s="7"/>
      <c r="C90" s="30"/>
      <c r="D90" s="30"/>
      <c r="E90" s="30"/>
      <c r="F90" s="30"/>
      <c r="G90" s="30"/>
      <c r="H90" s="32"/>
      <c r="I90" s="30"/>
      <c r="J90" s="30"/>
    </row>
    <row r="91" spans="1:10" x14ac:dyDescent="0.2">
      <c r="C91" s="30"/>
      <c r="D91" s="30"/>
      <c r="E91" s="30"/>
      <c r="F91" s="30"/>
      <c r="G91" s="30"/>
      <c r="H91" s="32"/>
      <c r="I91" s="30"/>
      <c r="J91" s="30"/>
    </row>
    <row r="92" spans="1:10" x14ac:dyDescent="0.2">
      <c r="C92" s="30"/>
      <c r="D92" s="30"/>
      <c r="E92" s="30"/>
      <c r="F92" s="30"/>
      <c r="G92" s="30"/>
      <c r="H92" s="32"/>
      <c r="I92" s="30"/>
      <c r="J92" s="30"/>
    </row>
    <row r="93" spans="1:10" x14ac:dyDescent="0.2">
      <c r="D93" s="3"/>
      <c r="E93" s="3"/>
      <c r="F93" s="3"/>
      <c r="G93" s="3"/>
      <c r="H93" s="32"/>
      <c r="I93" s="3"/>
      <c r="J93" s="30"/>
    </row>
    <row r="94" spans="1:10" x14ac:dyDescent="0.2">
      <c r="H94" s="32"/>
    </row>
    <row r="95" spans="1:10" x14ac:dyDescent="0.2">
      <c r="A95" s="12"/>
      <c r="B95" s="39"/>
      <c r="C95" s="11"/>
      <c r="D95" s="32"/>
    </row>
    <row r="96" spans="1:10" x14ac:dyDescent="0.2">
      <c r="B96" s="5"/>
      <c r="C96" s="11"/>
      <c r="D96" s="32"/>
    </row>
    <row r="97" spans="1:10" x14ac:dyDescent="0.2">
      <c r="A97" s="12"/>
      <c r="B97" s="5"/>
      <c r="C97" s="11"/>
      <c r="D97" s="32"/>
    </row>
    <row r="98" spans="1:10" x14ac:dyDescent="0.2">
      <c r="A98" s="74"/>
      <c r="D98" s="31"/>
    </row>
    <row r="99" spans="1:10" x14ac:dyDescent="0.2">
      <c r="A99" s="3"/>
      <c r="C99" s="3"/>
      <c r="D99" s="31"/>
      <c r="E99" s="3"/>
      <c r="F99" s="3"/>
      <c r="G99" s="3"/>
      <c r="H99" s="3"/>
      <c r="I99" s="3"/>
      <c r="J99" s="3"/>
    </row>
    <row r="100" spans="1:10" x14ac:dyDescent="0.2">
      <c r="B100" s="43"/>
      <c r="C100" s="11"/>
      <c r="D100" s="31"/>
    </row>
    <row r="101" spans="1:10" x14ac:dyDescent="0.2">
      <c r="A101" s="3"/>
      <c r="B101" s="39"/>
      <c r="C101" s="30"/>
      <c r="D101" s="30"/>
      <c r="E101" s="30"/>
      <c r="F101" s="30"/>
      <c r="G101" s="30"/>
      <c r="J101" s="30"/>
    </row>
    <row r="102" spans="1:10" x14ac:dyDescent="0.2">
      <c r="B102" s="7"/>
      <c r="C102" s="30"/>
      <c r="D102" s="30"/>
      <c r="E102" s="30"/>
      <c r="F102" s="30"/>
      <c r="G102" s="30"/>
      <c r="H102" s="32"/>
      <c r="J102" s="30"/>
    </row>
    <row r="103" spans="1:10" x14ac:dyDescent="0.2">
      <c r="C103" s="30"/>
      <c r="D103" s="30"/>
      <c r="E103" s="30"/>
      <c r="F103" s="30"/>
      <c r="G103" s="30"/>
      <c r="H103" s="32"/>
      <c r="J103" s="30"/>
    </row>
    <row r="104" spans="1:10" x14ac:dyDescent="0.2">
      <c r="C104" s="30"/>
      <c r="D104" s="30"/>
      <c r="E104" s="30"/>
      <c r="F104" s="30"/>
      <c r="G104" s="30"/>
      <c r="H104" s="32"/>
      <c r="J104" s="30"/>
    </row>
    <row r="105" spans="1:10" x14ac:dyDescent="0.2">
      <c r="C105" s="30"/>
      <c r="D105" s="30"/>
      <c r="E105" s="30"/>
      <c r="F105" s="30"/>
      <c r="G105" s="30"/>
      <c r="H105" s="32"/>
      <c r="I105" s="30"/>
      <c r="J105" s="30"/>
    </row>
    <row r="106" spans="1:10" x14ac:dyDescent="0.2">
      <c r="B106" s="7"/>
      <c r="C106" s="30"/>
      <c r="D106" s="30"/>
      <c r="E106" s="30"/>
      <c r="F106" s="30"/>
      <c r="G106" s="30"/>
      <c r="H106" s="32"/>
      <c r="J106" s="30"/>
    </row>
    <row r="107" spans="1:10" x14ac:dyDescent="0.2">
      <c r="B107" s="7"/>
      <c r="C107" s="30"/>
      <c r="D107" s="30"/>
      <c r="E107" s="30"/>
      <c r="F107" s="30"/>
      <c r="G107" s="30"/>
      <c r="H107" s="32"/>
      <c r="I107" s="30"/>
      <c r="J107" s="30"/>
    </row>
    <row r="108" spans="1:10" x14ac:dyDescent="0.2">
      <c r="B108" s="7"/>
      <c r="C108" s="30"/>
      <c r="D108" s="30"/>
      <c r="E108" s="30"/>
      <c r="F108" s="30"/>
      <c r="G108" s="30"/>
      <c r="H108" s="32"/>
      <c r="I108" s="30"/>
      <c r="J108" s="30"/>
    </row>
    <row r="109" spans="1:10" x14ac:dyDescent="0.2">
      <c r="C109" s="30"/>
      <c r="D109" s="30"/>
      <c r="E109" s="30"/>
      <c r="F109" s="30"/>
      <c r="G109" s="30"/>
      <c r="H109" s="32"/>
      <c r="I109" s="30"/>
      <c r="J109" s="30"/>
    </row>
    <row r="110" spans="1:10" x14ac:dyDescent="0.2">
      <c r="C110" s="30"/>
      <c r="D110" s="30"/>
      <c r="E110" s="30"/>
      <c r="F110" s="30"/>
      <c r="G110" s="30"/>
      <c r="H110" s="32"/>
      <c r="I110" s="30"/>
      <c r="J110" s="30"/>
    </row>
    <row r="111" spans="1:10" x14ac:dyDescent="0.2">
      <c r="D111" s="3"/>
      <c r="E111" s="3"/>
      <c r="F111" s="3"/>
      <c r="G111" s="3"/>
      <c r="H111" s="32"/>
      <c r="I111" s="3"/>
      <c r="J111" s="30"/>
    </row>
    <row r="112" spans="1:10" x14ac:dyDescent="0.2">
      <c r="H112" s="32"/>
    </row>
    <row r="113" spans="1:10" x14ac:dyDescent="0.2">
      <c r="A113" s="12"/>
      <c r="B113" s="39"/>
      <c r="C113" s="11"/>
      <c r="D113" s="32"/>
    </row>
    <row r="114" spans="1:10" x14ac:dyDescent="0.2">
      <c r="B114" s="5"/>
      <c r="C114" s="11"/>
      <c r="D114" s="32"/>
    </row>
    <row r="115" spans="1:10" x14ac:dyDescent="0.2">
      <c r="A115" s="12"/>
      <c r="B115" s="5"/>
      <c r="C115" s="11"/>
      <c r="D115" s="32"/>
    </row>
    <row r="116" spans="1:10" x14ac:dyDescent="0.2">
      <c r="A116" s="74"/>
      <c r="D116" s="31"/>
    </row>
    <row r="117" spans="1:10" x14ac:dyDescent="0.2">
      <c r="A117" s="3"/>
      <c r="C117" s="3"/>
      <c r="D117" s="31"/>
      <c r="E117" s="3"/>
      <c r="F117" s="3"/>
      <c r="G117" s="3"/>
      <c r="H117" s="3"/>
      <c r="I117" s="3"/>
      <c r="J117" s="3"/>
    </row>
    <row r="118" spans="1:10" x14ac:dyDescent="0.2">
      <c r="B118" s="43"/>
      <c r="C118" s="11"/>
      <c r="D118" s="31"/>
    </row>
    <row r="119" spans="1:10" x14ac:dyDescent="0.2">
      <c r="A119" s="3"/>
      <c r="B119" s="39"/>
      <c r="C119" s="30"/>
      <c r="D119" s="30"/>
      <c r="E119" s="30"/>
      <c r="F119" s="30"/>
      <c r="G119" s="30"/>
      <c r="J119" s="30"/>
    </row>
    <row r="120" spans="1:10" x14ac:dyDescent="0.2">
      <c r="B120" s="7"/>
      <c r="C120" s="30"/>
      <c r="D120" s="30"/>
      <c r="E120" s="30"/>
      <c r="F120" s="30"/>
      <c r="G120" s="30"/>
      <c r="H120" s="32"/>
      <c r="J120" s="30"/>
    </row>
    <row r="121" spans="1:10" x14ac:dyDescent="0.2">
      <c r="C121" s="30"/>
      <c r="D121" s="30"/>
      <c r="E121" s="30"/>
      <c r="F121" s="30"/>
      <c r="G121" s="30"/>
      <c r="H121" s="32"/>
      <c r="J121" s="30"/>
    </row>
    <row r="122" spans="1:10" x14ac:dyDescent="0.2">
      <c r="C122" s="30"/>
      <c r="D122" s="30"/>
      <c r="E122" s="30"/>
      <c r="F122" s="30"/>
      <c r="G122" s="30"/>
      <c r="H122" s="32"/>
      <c r="J122" s="30"/>
    </row>
    <row r="123" spans="1:10" x14ac:dyDescent="0.2">
      <c r="C123" s="30"/>
      <c r="D123" s="30"/>
      <c r="E123" s="30"/>
      <c r="F123" s="30"/>
      <c r="G123" s="30"/>
      <c r="H123" s="32"/>
      <c r="I123" s="30"/>
      <c r="J123" s="30"/>
    </row>
    <row r="124" spans="1:10" x14ac:dyDescent="0.2">
      <c r="B124" s="7"/>
      <c r="C124" s="30"/>
      <c r="D124" s="30"/>
      <c r="E124" s="30"/>
      <c r="F124" s="30"/>
      <c r="G124" s="30"/>
      <c r="H124" s="32"/>
      <c r="J124" s="30"/>
    </row>
    <row r="125" spans="1:10" x14ac:dyDescent="0.2">
      <c r="B125" s="7"/>
      <c r="C125" s="30"/>
      <c r="D125" s="30"/>
      <c r="E125" s="30"/>
      <c r="F125" s="30"/>
      <c r="G125" s="30"/>
      <c r="H125" s="32"/>
      <c r="I125" s="30"/>
      <c r="J125" s="30"/>
    </row>
    <row r="126" spans="1:10" x14ac:dyDescent="0.2">
      <c r="B126" s="7"/>
      <c r="C126" s="30"/>
      <c r="D126" s="30"/>
      <c r="E126" s="30"/>
      <c r="F126" s="30"/>
      <c r="G126" s="30"/>
      <c r="H126" s="32"/>
      <c r="I126" s="30"/>
      <c r="J126" s="30"/>
    </row>
    <row r="127" spans="1:10" x14ac:dyDescent="0.2">
      <c r="C127" s="30"/>
      <c r="D127" s="30"/>
      <c r="E127" s="30"/>
      <c r="F127" s="30"/>
      <c r="G127" s="30"/>
      <c r="H127" s="32"/>
      <c r="I127" s="30"/>
      <c r="J127" s="30"/>
    </row>
    <row r="128" spans="1:10" x14ac:dyDescent="0.2">
      <c r="C128" s="30"/>
      <c r="D128" s="30"/>
      <c r="E128" s="30"/>
      <c r="F128" s="30"/>
      <c r="G128" s="30"/>
      <c r="H128" s="32"/>
      <c r="I128" s="30"/>
      <c r="J128" s="30"/>
    </row>
    <row r="129" spans="1:10" x14ac:dyDescent="0.2">
      <c r="D129" s="3"/>
      <c r="E129" s="3"/>
      <c r="F129" s="3"/>
      <c r="G129" s="3"/>
      <c r="H129" s="32"/>
      <c r="I129" s="3"/>
      <c r="J129" s="30"/>
    </row>
    <row r="130" spans="1:10" x14ac:dyDescent="0.2">
      <c r="H130" s="32"/>
    </row>
    <row r="132" spans="1:10" x14ac:dyDescent="0.2">
      <c r="A132" s="3"/>
      <c r="C132" s="3"/>
      <c r="D132" s="3"/>
      <c r="E132" s="3"/>
      <c r="F132" s="3"/>
      <c r="G132" s="3"/>
      <c r="H132" s="3"/>
      <c r="I132" s="3"/>
      <c r="J132" s="3"/>
    </row>
    <row r="133" spans="1:10" x14ac:dyDescent="0.2">
      <c r="A133" s="3"/>
      <c r="C133" s="3"/>
      <c r="D133" s="3"/>
      <c r="E133" s="3"/>
      <c r="F133" s="3"/>
      <c r="G133" s="3"/>
      <c r="H133" s="3"/>
      <c r="I133" s="3"/>
      <c r="J133" s="3"/>
    </row>
    <row r="134" spans="1:10" x14ac:dyDescent="0.2">
      <c r="A134" s="3"/>
      <c r="C134" s="3"/>
      <c r="D134" s="3"/>
      <c r="E134" s="3"/>
      <c r="F134" s="3"/>
      <c r="G134" s="3"/>
      <c r="H134" s="3"/>
      <c r="I134" s="3"/>
      <c r="J134" s="3"/>
    </row>
    <row r="135" spans="1:10" x14ac:dyDescent="0.2">
      <c r="A135" s="3"/>
      <c r="C135" s="3"/>
      <c r="D135" s="3"/>
      <c r="E135" s="3"/>
      <c r="F135" s="3"/>
      <c r="G135" s="3"/>
      <c r="H135" s="3"/>
      <c r="I135" s="3"/>
      <c r="J135" s="3"/>
    </row>
    <row r="136" spans="1:10" x14ac:dyDescent="0.2">
      <c r="A136" s="3"/>
      <c r="C136" s="3"/>
      <c r="D136" s="3"/>
      <c r="E136" s="3"/>
      <c r="F136" s="3"/>
      <c r="G136" s="3"/>
      <c r="H136" s="3"/>
      <c r="I136" s="3"/>
      <c r="J136" s="3"/>
    </row>
    <row r="137" spans="1:10" x14ac:dyDescent="0.2">
      <c r="A137" s="3"/>
      <c r="C137" s="3"/>
      <c r="D137" s="3"/>
      <c r="E137" s="3"/>
      <c r="F137" s="3"/>
      <c r="G137" s="3"/>
      <c r="H137" s="3"/>
      <c r="I137" s="3"/>
      <c r="J137" s="3"/>
    </row>
    <row r="138" spans="1:10" x14ac:dyDescent="0.2">
      <c r="A138" s="3"/>
      <c r="C138" s="3"/>
      <c r="D138" s="3"/>
      <c r="E138" s="3"/>
      <c r="F138" s="3"/>
      <c r="G138" s="3"/>
      <c r="H138" s="3"/>
      <c r="I138" s="3"/>
      <c r="J138" s="3"/>
    </row>
    <row r="139" spans="1:10" x14ac:dyDescent="0.2">
      <c r="A139" s="3"/>
      <c r="C139" s="3"/>
      <c r="D139" s="3"/>
      <c r="E139" s="3"/>
      <c r="F139" s="3"/>
      <c r="G139" s="3"/>
      <c r="H139" s="3"/>
      <c r="I139" s="3"/>
      <c r="J139" s="3"/>
    </row>
  </sheetData>
  <mergeCells count="12">
    <mergeCell ref="AV1:AY1"/>
    <mergeCell ref="BA1:BD1"/>
    <mergeCell ref="AC1:AE1"/>
    <mergeCell ref="N1:P1"/>
    <mergeCell ref="Q1:S1"/>
    <mergeCell ref="T1:V1"/>
    <mergeCell ref="W1:Y1"/>
    <mergeCell ref="Z1:AB1"/>
    <mergeCell ref="AF1:AH1"/>
    <mergeCell ref="AI1:AK1"/>
    <mergeCell ref="AL1:AN1"/>
    <mergeCell ref="AO1:AQ1"/>
  </mergeCells>
  <hyperlinks>
    <hyperlink ref="A1" location="Information!A1" display="I" xr:uid="{F389A6AA-BDE8-46D4-981E-0D0617FAE4CC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>
    <oddHeader>&amp;L&amp;9Södertäljefotbollen&amp;C&amp;24 1936/37 - Östsvenska serien div 2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20FB9-1DB0-49B6-8618-70C3E2166959}">
  <sheetPr>
    <pageSetUpPr fitToPage="1"/>
  </sheetPr>
  <dimension ref="A1:BE57"/>
  <sheetViews>
    <sheetView view="pageLayout" zoomScaleNormal="100" workbookViewId="0">
      <selection activeCell="M15" sqref="M15"/>
    </sheetView>
  </sheetViews>
  <sheetFormatPr defaultColWidth="9.140625" defaultRowHeight="12" x14ac:dyDescent="0.2"/>
  <cols>
    <col min="1" max="1" width="2.7109375" style="3" bestFit="1" customWidth="1"/>
    <col min="2" max="2" width="20.7109375" style="3" customWidth="1"/>
    <col min="3" max="3" width="4" style="3" bestFit="1" customWidth="1"/>
    <col min="4" max="6" width="3" style="3" bestFit="1" customWidth="1"/>
    <col min="7" max="7" width="4" style="3" bestFit="1" customWidth="1"/>
    <col min="8" max="8" width="1.5703125" style="3" bestFit="1" customWidth="1"/>
    <col min="9" max="10" width="4" style="3" bestFit="1" customWidth="1"/>
    <col min="11" max="11" width="5.42578125" style="3" bestFit="1" customWidth="1"/>
    <col min="12" max="12" width="3" style="3" bestFit="1" customWidth="1"/>
    <col min="13" max="13" width="14.5703125" style="3" bestFit="1" customWidth="1"/>
    <col min="14" max="14" width="2.71093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3" width="2.7109375" style="3" bestFit="1" customWidth="1"/>
    <col min="44" max="44" width="3.5703125" style="3" bestFit="1" customWidth="1"/>
    <col min="45" max="45" width="1.5703125" style="3" bestFit="1" customWidth="1"/>
    <col min="46" max="46" width="3.5703125" style="3" bestFit="1" customWidth="1"/>
    <col min="47" max="47" width="2.7109375" style="3" customWidth="1"/>
    <col min="48" max="48" width="20" style="3" bestFit="1" customWidth="1"/>
    <col min="49" max="49" width="1.85546875" style="8" bestFit="1" customWidth="1"/>
    <col min="50" max="50" width="1.5703125" style="8" bestFit="1" customWidth="1"/>
    <col min="51" max="51" width="1.85546875" style="8" bestFit="1" customWidth="1"/>
    <col min="52" max="52" width="2.7109375" style="3" customWidth="1"/>
    <col min="53" max="53" width="20.42578125" style="3" bestFit="1" customWidth="1"/>
    <col min="54" max="54" width="1.85546875" style="8" bestFit="1" customWidth="1"/>
    <col min="55" max="55" width="1.5703125" style="8" bestFit="1" customWidth="1"/>
    <col min="56" max="56" width="1.85546875" style="8" bestFit="1" customWidth="1"/>
    <col min="57" max="57" width="2.7109375" style="8" customWidth="1"/>
    <col min="58" max="16384" width="9.140625" style="3"/>
  </cols>
  <sheetData>
    <row r="1" spans="1:56" s="11" customFormat="1" ht="75.75" customHeight="1" x14ac:dyDescent="0.25">
      <c r="A1" s="24" t="s">
        <v>119</v>
      </c>
      <c r="B1" s="47" t="s">
        <v>32</v>
      </c>
      <c r="H1" s="37"/>
      <c r="I1" s="37"/>
      <c r="J1" s="37"/>
      <c r="M1" s="48"/>
      <c r="N1" s="199" t="s">
        <v>3</v>
      </c>
      <c r="O1" s="199"/>
      <c r="P1" s="199"/>
      <c r="Q1" s="199" t="s">
        <v>11</v>
      </c>
      <c r="R1" s="199"/>
      <c r="S1" s="199"/>
      <c r="T1" s="199" t="s">
        <v>33</v>
      </c>
      <c r="U1" s="199"/>
      <c r="V1" s="199"/>
      <c r="W1" s="199" t="s">
        <v>13</v>
      </c>
      <c r="X1" s="199"/>
      <c r="Y1" s="199"/>
      <c r="Z1" s="199" t="s">
        <v>17</v>
      </c>
      <c r="AA1" s="199"/>
      <c r="AB1" s="199"/>
      <c r="AC1" s="199" t="s">
        <v>24</v>
      </c>
      <c r="AD1" s="199"/>
      <c r="AE1" s="199"/>
      <c r="AF1" s="199" t="s">
        <v>18</v>
      </c>
      <c r="AG1" s="199"/>
      <c r="AH1" s="199"/>
      <c r="AI1" s="199" t="s">
        <v>15</v>
      </c>
      <c r="AJ1" s="199"/>
      <c r="AK1" s="199"/>
      <c r="AL1" s="199" t="s">
        <v>34</v>
      </c>
      <c r="AM1" s="199"/>
      <c r="AN1" s="199"/>
      <c r="AO1" s="199" t="s">
        <v>28</v>
      </c>
      <c r="AP1" s="199"/>
      <c r="AQ1" s="199"/>
      <c r="AR1" s="37"/>
      <c r="AV1" s="198" t="s">
        <v>5520</v>
      </c>
      <c r="AW1" s="198"/>
      <c r="AX1" s="198"/>
      <c r="AY1" s="198"/>
      <c r="BA1" s="198" t="s">
        <v>5521</v>
      </c>
      <c r="BB1" s="198"/>
      <c r="BC1" s="198"/>
      <c r="BD1" s="198"/>
    </row>
    <row r="2" spans="1:56" x14ac:dyDescent="0.2">
      <c r="A2" s="30">
        <v>1</v>
      </c>
      <c r="B2" s="1" t="s">
        <v>3</v>
      </c>
      <c r="C2" s="1">
        <v>18</v>
      </c>
      <c r="D2" s="1">
        <v>13</v>
      </c>
      <c r="E2" s="1">
        <v>1</v>
      </c>
      <c r="F2" s="1">
        <v>4</v>
      </c>
      <c r="G2" s="1">
        <v>62</v>
      </c>
      <c r="H2" s="30" t="s">
        <v>9</v>
      </c>
      <c r="I2" s="1">
        <v>30</v>
      </c>
      <c r="J2" s="1">
        <f t="shared" ref="J2:J11" si="0">SUM(2*D2+E2)</f>
        <v>27</v>
      </c>
      <c r="K2" s="5" t="s">
        <v>43</v>
      </c>
      <c r="L2" s="30">
        <v>1</v>
      </c>
      <c r="M2" s="1" t="s">
        <v>3</v>
      </c>
      <c r="N2" s="4"/>
      <c r="O2" s="4"/>
      <c r="P2" s="4"/>
      <c r="Q2" s="36">
        <v>1</v>
      </c>
      <c r="R2" s="36" t="s">
        <v>9</v>
      </c>
      <c r="S2" s="36">
        <v>3</v>
      </c>
      <c r="T2" s="36">
        <v>4</v>
      </c>
      <c r="U2" s="36" t="s">
        <v>9</v>
      </c>
      <c r="V2" s="36">
        <v>3</v>
      </c>
      <c r="W2" s="36">
        <v>5</v>
      </c>
      <c r="X2" s="36" t="s">
        <v>9</v>
      </c>
      <c r="Y2" s="36">
        <v>3</v>
      </c>
      <c r="Z2" s="36">
        <v>2</v>
      </c>
      <c r="AA2" s="36" t="s">
        <v>9</v>
      </c>
      <c r="AB2" s="36">
        <v>0</v>
      </c>
      <c r="AC2" s="36">
        <v>3</v>
      </c>
      <c r="AD2" s="36" t="s">
        <v>9</v>
      </c>
      <c r="AE2" s="36">
        <v>0</v>
      </c>
      <c r="AF2" s="36">
        <v>4</v>
      </c>
      <c r="AG2" s="36" t="s">
        <v>9</v>
      </c>
      <c r="AH2" s="36">
        <v>1</v>
      </c>
      <c r="AI2" s="36">
        <v>7</v>
      </c>
      <c r="AJ2" s="36" t="s">
        <v>9</v>
      </c>
      <c r="AK2" s="36">
        <v>0</v>
      </c>
      <c r="AL2" s="36">
        <v>1</v>
      </c>
      <c r="AM2" s="36" t="s">
        <v>9</v>
      </c>
      <c r="AN2" s="36">
        <v>0</v>
      </c>
      <c r="AO2" s="36">
        <v>4</v>
      </c>
      <c r="AP2" s="36" t="s">
        <v>9</v>
      </c>
      <c r="AQ2" s="36">
        <v>0</v>
      </c>
      <c r="AR2" s="35">
        <f>SUM(N2+Q2+T2+W2+Z2+AC2+AF2+AI2+AL2+AO2)</f>
        <v>31</v>
      </c>
      <c r="AS2" s="36" t="s">
        <v>9</v>
      </c>
      <c r="AT2" s="35">
        <f t="shared" ref="AT2:AT11" si="1">SUM(P2+S2+V2+Y2+AB2+AE2+AH2+AK2+AN2+AQ2)</f>
        <v>10</v>
      </c>
      <c r="AU2" s="45"/>
      <c r="AV2" s="39" t="s">
        <v>934</v>
      </c>
      <c r="BA2" s="39" t="s">
        <v>989</v>
      </c>
    </row>
    <row r="3" spans="1:56" x14ac:dyDescent="0.2">
      <c r="A3" s="30">
        <v>2</v>
      </c>
      <c r="B3" s="7" t="s">
        <v>11</v>
      </c>
      <c r="C3" s="7">
        <v>18</v>
      </c>
      <c r="D3" s="7">
        <v>12</v>
      </c>
      <c r="E3" s="7">
        <v>3</v>
      </c>
      <c r="F3" s="7">
        <v>3</v>
      </c>
      <c r="G3" s="7">
        <v>41</v>
      </c>
      <c r="H3" s="6" t="s">
        <v>9</v>
      </c>
      <c r="I3" s="7">
        <v>23</v>
      </c>
      <c r="J3" s="7">
        <f t="shared" si="0"/>
        <v>27</v>
      </c>
      <c r="K3" s="5"/>
      <c r="L3" s="30">
        <v>2</v>
      </c>
      <c r="M3" s="7" t="s">
        <v>11</v>
      </c>
      <c r="N3" s="36">
        <v>3</v>
      </c>
      <c r="O3" s="36" t="s">
        <v>9</v>
      </c>
      <c r="P3" s="36">
        <v>2</v>
      </c>
      <c r="Q3" s="4"/>
      <c r="R3" s="4"/>
      <c r="S3" s="4"/>
      <c r="T3" s="36">
        <v>2</v>
      </c>
      <c r="U3" s="36" t="s">
        <v>9</v>
      </c>
      <c r="V3" s="36">
        <v>2</v>
      </c>
      <c r="W3" s="36">
        <v>0</v>
      </c>
      <c r="X3" s="36" t="s">
        <v>9</v>
      </c>
      <c r="Y3" s="36">
        <v>1</v>
      </c>
      <c r="Z3" s="36">
        <v>0</v>
      </c>
      <c r="AA3" s="36" t="s">
        <v>9</v>
      </c>
      <c r="AB3" s="36">
        <v>1</v>
      </c>
      <c r="AC3" s="36">
        <v>2</v>
      </c>
      <c r="AD3" s="36" t="s">
        <v>9</v>
      </c>
      <c r="AE3" s="36">
        <v>0</v>
      </c>
      <c r="AF3" s="36">
        <v>4</v>
      </c>
      <c r="AG3" s="36" t="s">
        <v>9</v>
      </c>
      <c r="AH3" s="36">
        <v>2</v>
      </c>
      <c r="AI3" s="36">
        <v>1</v>
      </c>
      <c r="AJ3" s="36" t="s">
        <v>9</v>
      </c>
      <c r="AK3" s="36">
        <v>0</v>
      </c>
      <c r="AL3" s="36">
        <v>5</v>
      </c>
      <c r="AM3" s="36" t="s">
        <v>9</v>
      </c>
      <c r="AN3" s="36">
        <v>0</v>
      </c>
      <c r="AO3" s="36">
        <v>6</v>
      </c>
      <c r="AP3" s="36" t="s">
        <v>9</v>
      </c>
      <c r="AQ3" s="36">
        <v>4</v>
      </c>
      <c r="AR3" s="35">
        <f t="shared" ref="AR3:AR11" si="2">SUM(N3+Q3+T3+W3+Z3+AC3+AF3+AI3+AL3+AO3)</f>
        <v>23</v>
      </c>
      <c r="AS3" s="36" t="s">
        <v>9</v>
      </c>
      <c r="AT3" s="35">
        <f t="shared" si="1"/>
        <v>12</v>
      </c>
      <c r="AU3" s="45"/>
      <c r="AV3" s="3" t="s">
        <v>579</v>
      </c>
      <c r="AW3" s="8">
        <v>2</v>
      </c>
      <c r="AX3" s="36" t="s">
        <v>9</v>
      </c>
      <c r="AY3" s="8">
        <v>1</v>
      </c>
      <c r="AZ3" s="31"/>
      <c r="BA3" s="3" t="s">
        <v>990</v>
      </c>
      <c r="BB3" s="8">
        <v>5</v>
      </c>
      <c r="BC3" s="36" t="s">
        <v>9</v>
      </c>
      <c r="BD3" s="8">
        <v>0</v>
      </c>
    </row>
    <row r="4" spans="1:56" x14ac:dyDescent="0.2">
      <c r="A4" s="30">
        <v>3</v>
      </c>
      <c r="B4" s="7" t="s">
        <v>33</v>
      </c>
      <c r="C4" s="7">
        <v>18</v>
      </c>
      <c r="D4" s="7">
        <v>11</v>
      </c>
      <c r="E4" s="7">
        <v>1</v>
      </c>
      <c r="F4" s="7">
        <v>6</v>
      </c>
      <c r="G4" s="7">
        <v>55</v>
      </c>
      <c r="H4" s="6" t="s">
        <v>9</v>
      </c>
      <c r="I4" s="7">
        <v>34</v>
      </c>
      <c r="J4" s="7">
        <f t="shared" si="0"/>
        <v>23</v>
      </c>
      <c r="K4" s="5"/>
      <c r="L4" s="30">
        <v>3</v>
      </c>
      <c r="M4" s="7" t="s">
        <v>33</v>
      </c>
      <c r="N4" s="36">
        <v>1</v>
      </c>
      <c r="O4" s="36" t="s">
        <v>9</v>
      </c>
      <c r="P4" s="36">
        <v>3</v>
      </c>
      <c r="Q4" s="36">
        <v>4</v>
      </c>
      <c r="R4" s="36" t="s">
        <v>9</v>
      </c>
      <c r="S4" s="36">
        <v>0</v>
      </c>
      <c r="T4" s="4"/>
      <c r="U4" s="4"/>
      <c r="V4" s="4"/>
      <c r="W4" s="36">
        <v>0</v>
      </c>
      <c r="X4" s="36" t="s">
        <v>9</v>
      </c>
      <c r="Y4" s="36">
        <v>4</v>
      </c>
      <c r="Z4" s="36">
        <v>5</v>
      </c>
      <c r="AA4" s="36" t="s">
        <v>9</v>
      </c>
      <c r="AB4" s="36">
        <v>4</v>
      </c>
      <c r="AC4" s="36">
        <v>2</v>
      </c>
      <c r="AD4" s="36" t="s">
        <v>9</v>
      </c>
      <c r="AE4" s="36">
        <v>1</v>
      </c>
      <c r="AF4" s="36">
        <v>6</v>
      </c>
      <c r="AG4" s="36" t="s">
        <v>9</v>
      </c>
      <c r="AH4" s="36">
        <v>2</v>
      </c>
      <c r="AI4" s="36">
        <v>4</v>
      </c>
      <c r="AJ4" s="36" t="s">
        <v>9</v>
      </c>
      <c r="AK4" s="36">
        <v>1</v>
      </c>
      <c r="AL4" s="36">
        <v>6</v>
      </c>
      <c r="AM4" s="36" t="s">
        <v>9</v>
      </c>
      <c r="AN4" s="36">
        <v>3</v>
      </c>
      <c r="AO4" s="36">
        <v>4</v>
      </c>
      <c r="AP4" s="36" t="s">
        <v>9</v>
      </c>
      <c r="AQ4" s="36">
        <v>0</v>
      </c>
      <c r="AR4" s="35">
        <f t="shared" si="2"/>
        <v>32</v>
      </c>
      <c r="AS4" s="36" t="s">
        <v>9</v>
      </c>
      <c r="AT4" s="35">
        <f t="shared" si="1"/>
        <v>18</v>
      </c>
      <c r="AU4" s="45"/>
      <c r="AV4" s="3" t="s">
        <v>855</v>
      </c>
      <c r="AW4" s="8">
        <v>3</v>
      </c>
      <c r="AX4" s="36" t="s">
        <v>9</v>
      </c>
      <c r="AY4" s="8">
        <v>3</v>
      </c>
      <c r="AZ4" s="31"/>
      <c r="BA4" s="3" t="s">
        <v>991</v>
      </c>
      <c r="BB4" s="8">
        <v>5</v>
      </c>
      <c r="BC4" s="36" t="s">
        <v>9</v>
      </c>
      <c r="BD4" s="8">
        <v>4</v>
      </c>
    </row>
    <row r="5" spans="1:56" x14ac:dyDescent="0.2">
      <c r="A5" s="30">
        <v>4</v>
      </c>
      <c r="B5" s="7" t="s">
        <v>13</v>
      </c>
      <c r="C5" s="7">
        <v>18</v>
      </c>
      <c r="D5" s="7">
        <v>9</v>
      </c>
      <c r="E5" s="7">
        <v>4</v>
      </c>
      <c r="F5" s="7">
        <v>5</v>
      </c>
      <c r="G5" s="7">
        <v>45</v>
      </c>
      <c r="H5" s="6" t="s">
        <v>9</v>
      </c>
      <c r="I5" s="7">
        <v>33</v>
      </c>
      <c r="J5" s="7">
        <f t="shared" si="0"/>
        <v>22</v>
      </c>
      <c r="K5" s="5"/>
      <c r="L5" s="30">
        <v>4</v>
      </c>
      <c r="M5" s="7" t="s">
        <v>13</v>
      </c>
      <c r="N5" s="36">
        <v>3</v>
      </c>
      <c r="O5" s="36" t="s">
        <v>9</v>
      </c>
      <c r="P5" s="36">
        <v>4</v>
      </c>
      <c r="Q5" s="36">
        <v>1</v>
      </c>
      <c r="R5" s="36" t="s">
        <v>9</v>
      </c>
      <c r="S5" s="36">
        <v>1</v>
      </c>
      <c r="T5" s="36">
        <v>2</v>
      </c>
      <c r="U5" s="36" t="s">
        <v>9</v>
      </c>
      <c r="V5" s="36">
        <v>0</v>
      </c>
      <c r="W5" s="4"/>
      <c r="X5" s="4"/>
      <c r="Y5" s="4"/>
      <c r="Z5" s="36">
        <v>4</v>
      </c>
      <c r="AA5" s="36" t="s">
        <v>9</v>
      </c>
      <c r="AB5" s="36">
        <v>1</v>
      </c>
      <c r="AC5" s="36">
        <v>4</v>
      </c>
      <c r="AD5" s="36" t="s">
        <v>9</v>
      </c>
      <c r="AE5" s="36">
        <v>3</v>
      </c>
      <c r="AF5" s="36">
        <v>2</v>
      </c>
      <c r="AG5" s="36" t="s">
        <v>9</v>
      </c>
      <c r="AH5" s="36">
        <v>1</v>
      </c>
      <c r="AI5" s="36">
        <v>2</v>
      </c>
      <c r="AJ5" s="36" t="s">
        <v>9</v>
      </c>
      <c r="AK5" s="36">
        <v>2</v>
      </c>
      <c r="AL5" s="36">
        <v>3</v>
      </c>
      <c r="AM5" s="36" t="s">
        <v>9</v>
      </c>
      <c r="AN5" s="36">
        <v>2</v>
      </c>
      <c r="AO5" s="36">
        <v>3</v>
      </c>
      <c r="AP5" s="36" t="s">
        <v>9</v>
      </c>
      <c r="AQ5" s="36">
        <v>0</v>
      </c>
      <c r="AR5" s="35">
        <f t="shared" si="2"/>
        <v>24</v>
      </c>
      <c r="AS5" s="36" t="s">
        <v>9</v>
      </c>
      <c r="AT5" s="35">
        <f t="shared" si="1"/>
        <v>14</v>
      </c>
      <c r="AU5" s="45"/>
      <c r="AV5" s="3" t="s">
        <v>496</v>
      </c>
      <c r="AW5" s="8">
        <v>3</v>
      </c>
      <c r="AX5" s="36" t="s">
        <v>9</v>
      </c>
      <c r="AY5" s="8">
        <v>2</v>
      </c>
      <c r="AZ5" s="31"/>
      <c r="BA5" s="3" t="s">
        <v>852</v>
      </c>
      <c r="BB5" s="8">
        <v>4</v>
      </c>
      <c r="BC5" s="36" t="s">
        <v>9</v>
      </c>
      <c r="BD5" s="8">
        <v>1</v>
      </c>
    </row>
    <row r="6" spans="1:56" x14ac:dyDescent="0.2">
      <c r="A6" s="30">
        <v>5</v>
      </c>
      <c r="B6" s="7" t="s">
        <v>17</v>
      </c>
      <c r="C6" s="7">
        <v>18</v>
      </c>
      <c r="D6" s="7">
        <v>8</v>
      </c>
      <c r="E6" s="7">
        <v>3</v>
      </c>
      <c r="F6" s="7">
        <v>7</v>
      </c>
      <c r="G6" s="7">
        <v>40</v>
      </c>
      <c r="H6" s="6" t="s">
        <v>9</v>
      </c>
      <c r="I6" s="7">
        <v>40</v>
      </c>
      <c r="J6" s="7">
        <f t="shared" si="0"/>
        <v>19</v>
      </c>
      <c r="K6" s="5"/>
      <c r="L6" s="30">
        <v>5</v>
      </c>
      <c r="M6" s="7" t="s">
        <v>17</v>
      </c>
      <c r="N6" s="36">
        <v>5</v>
      </c>
      <c r="O6" s="36" t="s">
        <v>9</v>
      </c>
      <c r="P6" s="36">
        <v>4</v>
      </c>
      <c r="Q6" s="36">
        <v>0</v>
      </c>
      <c r="R6" s="36" t="s">
        <v>9</v>
      </c>
      <c r="S6" s="36">
        <v>0</v>
      </c>
      <c r="T6" s="36">
        <v>4</v>
      </c>
      <c r="U6" s="36" t="s">
        <v>9</v>
      </c>
      <c r="V6" s="36">
        <v>1</v>
      </c>
      <c r="W6" s="36">
        <v>3</v>
      </c>
      <c r="X6" s="36" t="s">
        <v>9</v>
      </c>
      <c r="Y6" s="36">
        <v>0</v>
      </c>
      <c r="Z6" s="4"/>
      <c r="AA6" s="4"/>
      <c r="AB6" s="4"/>
      <c r="AC6" s="36">
        <v>1</v>
      </c>
      <c r="AD6" s="36" t="s">
        <v>9</v>
      </c>
      <c r="AE6" s="36">
        <v>4</v>
      </c>
      <c r="AF6" s="36">
        <v>4</v>
      </c>
      <c r="AG6" s="36" t="s">
        <v>9</v>
      </c>
      <c r="AH6" s="36">
        <v>1</v>
      </c>
      <c r="AI6" s="36">
        <v>2</v>
      </c>
      <c r="AJ6" s="36" t="s">
        <v>9</v>
      </c>
      <c r="AK6" s="36">
        <v>2</v>
      </c>
      <c r="AL6" s="36">
        <v>0</v>
      </c>
      <c r="AM6" s="36" t="s">
        <v>9</v>
      </c>
      <c r="AN6" s="36">
        <v>6</v>
      </c>
      <c r="AO6" s="36">
        <v>4</v>
      </c>
      <c r="AP6" s="36" t="s">
        <v>9</v>
      </c>
      <c r="AQ6" s="36">
        <v>0</v>
      </c>
      <c r="AR6" s="35">
        <f t="shared" si="2"/>
        <v>23</v>
      </c>
      <c r="AS6" s="36" t="s">
        <v>9</v>
      </c>
      <c r="AT6" s="35">
        <f t="shared" si="1"/>
        <v>18</v>
      </c>
      <c r="AU6" s="45"/>
      <c r="AV6" s="3" t="s">
        <v>938</v>
      </c>
      <c r="AW6" s="8">
        <v>1</v>
      </c>
      <c r="AX6" s="36" t="s">
        <v>9</v>
      </c>
      <c r="AY6" s="8">
        <v>1</v>
      </c>
      <c r="AZ6" s="31"/>
      <c r="BA6" s="3" t="s">
        <v>992</v>
      </c>
      <c r="BB6" s="8">
        <v>0</v>
      </c>
      <c r="BC6" s="36" t="s">
        <v>9</v>
      </c>
      <c r="BD6" s="8">
        <v>3</v>
      </c>
    </row>
    <row r="7" spans="1:56" x14ac:dyDescent="0.2">
      <c r="A7" s="30">
        <v>6</v>
      </c>
      <c r="B7" s="7" t="s">
        <v>24</v>
      </c>
      <c r="C7" s="7">
        <v>18</v>
      </c>
      <c r="D7" s="7">
        <v>7</v>
      </c>
      <c r="E7" s="7">
        <v>4</v>
      </c>
      <c r="F7" s="7">
        <v>7</v>
      </c>
      <c r="G7" s="7">
        <v>49</v>
      </c>
      <c r="H7" s="6" t="s">
        <v>9</v>
      </c>
      <c r="I7" s="7">
        <v>37</v>
      </c>
      <c r="J7" s="7">
        <f t="shared" si="0"/>
        <v>18</v>
      </c>
      <c r="K7" s="5"/>
      <c r="L7" s="30">
        <v>6</v>
      </c>
      <c r="M7" s="7" t="s">
        <v>24</v>
      </c>
      <c r="N7" s="36">
        <v>3</v>
      </c>
      <c r="O7" s="36" t="s">
        <v>9</v>
      </c>
      <c r="P7" s="36">
        <v>3</v>
      </c>
      <c r="Q7" s="36">
        <v>3</v>
      </c>
      <c r="R7" s="36" t="s">
        <v>9</v>
      </c>
      <c r="S7" s="36">
        <v>4</v>
      </c>
      <c r="T7" s="36">
        <v>2</v>
      </c>
      <c r="U7" s="36" t="s">
        <v>9</v>
      </c>
      <c r="V7" s="36">
        <v>3</v>
      </c>
      <c r="W7" s="36">
        <v>1</v>
      </c>
      <c r="X7" s="36" t="s">
        <v>9</v>
      </c>
      <c r="Y7" s="36">
        <v>1</v>
      </c>
      <c r="Z7" s="36">
        <v>4</v>
      </c>
      <c r="AA7" s="36" t="s">
        <v>9</v>
      </c>
      <c r="AB7" s="36">
        <v>2</v>
      </c>
      <c r="AC7" s="4"/>
      <c r="AD7" s="4"/>
      <c r="AE7" s="4"/>
      <c r="AF7" s="11">
        <v>2</v>
      </c>
      <c r="AG7" s="36" t="s">
        <v>9</v>
      </c>
      <c r="AH7" s="11">
        <v>0</v>
      </c>
      <c r="AI7" s="36">
        <v>4</v>
      </c>
      <c r="AJ7" s="36" t="s">
        <v>9</v>
      </c>
      <c r="AK7" s="36">
        <v>0</v>
      </c>
      <c r="AL7" s="36">
        <v>7</v>
      </c>
      <c r="AM7" s="36" t="s">
        <v>9</v>
      </c>
      <c r="AN7" s="36">
        <v>3</v>
      </c>
      <c r="AO7" s="36">
        <v>4</v>
      </c>
      <c r="AP7" s="36" t="s">
        <v>9</v>
      </c>
      <c r="AQ7" s="36">
        <v>1</v>
      </c>
      <c r="AR7" s="35">
        <f t="shared" si="2"/>
        <v>30</v>
      </c>
      <c r="AS7" s="36" t="s">
        <v>9</v>
      </c>
      <c r="AT7" s="35">
        <f t="shared" si="1"/>
        <v>17</v>
      </c>
      <c r="AU7" s="45"/>
      <c r="AV7" s="3" t="s">
        <v>940</v>
      </c>
      <c r="AW7" s="8">
        <v>2</v>
      </c>
      <c r="AX7" s="36" t="s">
        <v>9</v>
      </c>
      <c r="AY7" s="8">
        <v>2</v>
      </c>
      <c r="AZ7" s="31"/>
      <c r="BA7" s="3" t="s">
        <v>505</v>
      </c>
      <c r="BB7" s="8">
        <v>2</v>
      </c>
      <c r="BC7" s="36" t="s">
        <v>9</v>
      </c>
      <c r="BD7" s="8">
        <v>2</v>
      </c>
    </row>
    <row r="8" spans="1:56" x14ac:dyDescent="0.2">
      <c r="A8" s="30">
        <v>7</v>
      </c>
      <c r="B8" s="7" t="s">
        <v>18</v>
      </c>
      <c r="C8" s="7">
        <v>18</v>
      </c>
      <c r="D8" s="7">
        <v>7</v>
      </c>
      <c r="E8" s="7">
        <v>1</v>
      </c>
      <c r="F8" s="7">
        <v>10</v>
      </c>
      <c r="G8" s="7">
        <v>40</v>
      </c>
      <c r="H8" s="6" t="s">
        <v>9</v>
      </c>
      <c r="I8" s="7">
        <v>47</v>
      </c>
      <c r="J8" s="7">
        <f t="shared" si="0"/>
        <v>15</v>
      </c>
      <c r="K8" s="5"/>
      <c r="L8" s="30">
        <v>7</v>
      </c>
      <c r="M8" s="7" t="s">
        <v>18</v>
      </c>
      <c r="N8" s="36">
        <v>0</v>
      </c>
      <c r="O8" s="36" t="s">
        <v>9</v>
      </c>
      <c r="P8" s="36">
        <v>3</v>
      </c>
      <c r="Q8" s="36">
        <v>0</v>
      </c>
      <c r="R8" s="36" t="s">
        <v>9</v>
      </c>
      <c r="S8" s="36">
        <v>1</v>
      </c>
      <c r="T8" s="36">
        <v>0</v>
      </c>
      <c r="U8" s="36" t="s">
        <v>9</v>
      </c>
      <c r="V8" s="36">
        <v>2</v>
      </c>
      <c r="W8" s="36">
        <v>2</v>
      </c>
      <c r="X8" s="36" t="s">
        <v>9</v>
      </c>
      <c r="Y8" s="36">
        <v>1</v>
      </c>
      <c r="Z8" s="36">
        <v>1</v>
      </c>
      <c r="AA8" s="36" t="s">
        <v>9</v>
      </c>
      <c r="AB8" s="36">
        <v>2</v>
      </c>
      <c r="AC8" s="36">
        <v>2</v>
      </c>
      <c r="AD8" s="36" t="s">
        <v>9</v>
      </c>
      <c r="AE8" s="36">
        <v>1</v>
      </c>
      <c r="AF8" s="4"/>
      <c r="AG8" s="4"/>
      <c r="AH8" s="4"/>
      <c r="AI8" s="36">
        <v>4</v>
      </c>
      <c r="AJ8" s="36" t="s">
        <v>9</v>
      </c>
      <c r="AK8" s="36">
        <v>1</v>
      </c>
      <c r="AL8" s="36">
        <v>3</v>
      </c>
      <c r="AM8" s="36" t="s">
        <v>9</v>
      </c>
      <c r="AN8" s="36">
        <v>2</v>
      </c>
      <c r="AO8" s="36">
        <v>9</v>
      </c>
      <c r="AP8" s="36" t="s">
        <v>9</v>
      </c>
      <c r="AQ8" s="36">
        <v>4</v>
      </c>
      <c r="AR8" s="35">
        <f t="shared" si="2"/>
        <v>21</v>
      </c>
      <c r="AS8" s="36" t="s">
        <v>9</v>
      </c>
      <c r="AT8" s="35">
        <f t="shared" si="1"/>
        <v>17</v>
      </c>
      <c r="AU8" s="45"/>
      <c r="AV8" s="39" t="s">
        <v>941</v>
      </c>
      <c r="AZ8" s="31"/>
      <c r="BA8" s="39" t="s">
        <v>935</v>
      </c>
    </row>
    <row r="9" spans="1:56" x14ac:dyDescent="0.2">
      <c r="A9" s="30">
        <v>8</v>
      </c>
      <c r="B9" s="7" t="s">
        <v>15</v>
      </c>
      <c r="C9" s="7">
        <v>18</v>
      </c>
      <c r="D9" s="7">
        <v>4</v>
      </c>
      <c r="E9" s="7">
        <v>5</v>
      </c>
      <c r="F9" s="7">
        <v>9</v>
      </c>
      <c r="G9" s="7">
        <v>27</v>
      </c>
      <c r="H9" s="6" t="s">
        <v>9</v>
      </c>
      <c r="I9" s="7">
        <v>53</v>
      </c>
      <c r="J9" s="7">
        <f t="shared" si="0"/>
        <v>13</v>
      </c>
      <c r="K9" s="5"/>
      <c r="L9" s="30">
        <v>8</v>
      </c>
      <c r="M9" s="7" t="s">
        <v>15</v>
      </c>
      <c r="N9" s="36">
        <v>3</v>
      </c>
      <c r="O9" s="36" t="s">
        <v>9</v>
      </c>
      <c r="P9" s="36">
        <v>2</v>
      </c>
      <c r="Q9" s="36">
        <v>1</v>
      </c>
      <c r="R9" s="36" t="s">
        <v>9</v>
      </c>
      <c r="S9" s="36">
        <v>4</v>
      </c>
      <c r="T9" s="36">
        <v>0</v>
      </c>
      <c r="U9" s="36" t="s">
        <v>9</v>
      </c>
      <c r="V9" s="36">
        <v>4</v>
      </c>
      <c r="W9" s="36">
        <v>5</v>
      </c>
      <c r="X9" s="36" t="s">
        <v>9</v>
      </c>
      <c r="Y9" s="36">
        <v>4</v>
      </c>
      <c r="Z9" s="36">
        <v>2</v>
      </c>
      <c r="AA9" s="36" t="s">
        <v>9</v>
      </c>
      <c r="AB9" s="36">
        <v>1</v>
      </c>
      <c r="AC9" s="36">
        <v>1</v>
      </c>
      <c r="AD9" s="36" t="s">
        <v>9</v>
      </c>
      <c r="AE9" s="36">
        <v>1</v>
      </c>
      <c r="AF9" s="36">
        <v>1</v>
      </c>
      <c r="AG9" s="36" t="s">
        <v>9</v>
      </c>
      <c r="AH9" s="36">
        <v>1</v>
      </c>
      <c r="AI9" s="4"/>
      <c r="AJ9" s="4"/>
      <c r="AK9" s="4"/>
      <c r="AL9" s="36">
        <v>1</v>
      </c>
      <c r="AM9" s="36" t="s">
        <v>9</v>
      </c>
      <c r="AN9" s="36">
        <v>2</v>
      </c>
      <c r="AO9" s="36">
        <v>0</v>
      </c>
      <c r="AP9" s="36" t="s">
        <v>9</v>
      </c>
      <c r="AQ9" s="36">
        <v>4</v>
      </c>
      <c r="AR9" s="35">
        <f t="shared" si="2"/>
        <v>14</v>
      </c>
      <c r="AS9" s="36" t="s">
        <v>9</v>
      </c>
      <c r="AT9" s="35">
        <f t="shared" si="1"/>
        <v>23</v>
      </c>
      <c r="AU9" s="45"/>
      <c r="AV9" s="3" t="s">
        <v>943</v>
      </c>
      <c r="AW9" s="8">
        <v>0</v>
      </c>
      <c r="AX9" s="36" t="s">
        <v>9</v>
      </c>
      <c r="AY9" s="8">
        <v>6</v>
      </c>
      <c r="AZ9" s="31"/>
      <c r="BA9" s="3" t="s">
        <v>936</v>
      </c>
      <c r="BB9" s="8">
        <v>4</v>
      </c>
      <c r="BC9" s="36" t="s">
        <v>9</v>
      </c>
      <c r="BD9" s="8">
        <v>1</v>
      </c>
    </row>
    <row r="10" spans="1:56" x14ac:dyDescent="0.2">
      <c r="A10" s="30">
        <v>9</v>
      </c>
      <c r="B10" s="1" t="s">
        <v>34</v>
      </c>
      <c r="C10" s="1">
        <v>18</v>
      </c>
      <c r="D10" s="1">
        <v>5</v>
      </c>
      <c r="E10" s="1">
        <v>2</v>
      </c>
      <c r="F10" s="1">
        <v>11</v>
      </c>
      <c r="G10" s="1">
        <v>39</v>
      </c>
      <c r="H10" s="30" t="s">
        <v>9</v>
      </c>
      <c r="I10" s="1">
        <v>54</v>
      </c>
      <c r="J10" s="1">
        <f t="shared" si="0"/>
        <v>12</v>
      </c>
      <c r="K10" s="5" t="s">
        <v>44</v>
      </c>
      <c r="L10" s="30">
        <v>9</v>
      </c>
      <c r="M10" s="1" t="s">
        <v>34</v>
      </c>
      <c r="N10" s="36">
        <v>1</v>
      </c>
      <c r="O10" s="36" t="s">
        <v>9</v>
      </c>
      <c r="P10" s="36">
        <v>8</v>
      </c>
      <c r="Q10" s="36">
        <v>0</v>
      </c>
      <c r="R10" s="36" t="s">
        <v>9</v>
      </c>
      <c r="S10" s="36">
        <v>2</v>
      </c>
      <c r="T10" s="36">
        <v>2</v>
      </c>
      <c r="U10" s="36" t="s">
        <v>9</v>
      </c>
      <c r="V10" s="36">
        <v>1</v>
      </c>
      <c r="W10" s="36">
        <v>2</v>
      </c>
      <c r="X10" s="36" t="s">
        <v>9</v>
      </c>
      <c r="Y10" s="36">
        <v>2</v>
      </c>
      <c r="Z10" s="36">
        <v>1</v>
      </c>
      <c r="AA10" s="36" t="s">
        <v>9</v>
      </c>
      <c r="AB10" s="36">
        <v>3</v>
      </c>
      <c r="AC10" s="36">
        <v>1</v>
      </c>
      <c r="AD10" s="36" t="s">
        <v>9</v>
      </c>
      <c r="AE10" s="36">
        <v>1</v>
      </c>
      <c r="AF10" s="36">
        <v>3</v>
      </c>
      <c r="AG10" s="36" t="s">
        <v>9</v>
      </c>
      <c r="AH10" s="36">
        <v>4</v>
      </c>
      <c r="AI10" s="36">
        <v>1</v>
      </c>
      <c r="AJ10" s="36" t="s">
        <v>9</v>
      </c>
      <c r="AK10" s="36">
        <v>2</v>
      </c>
      <c r="AL10" s="4"/>
      <c r="AM10" s="4"/>
      <c r="AN10" s="4"/>
      <c r="AO10" s="36">
        <v>4</v>
      </c>
      <c r="AP10" s="36" t="s">
        <v>9</v>
      </c>
      <c r="AQ10" s="36">
        <v>3</v>
      </c>
      <c r="AR10" s="35">
        <f t="shared" si="2"/>
        <v>15</v>
      </c>
      <c r="AS10" s="36" t="s">
        <v>9</v>
      </c>
      <c r="AT10" s="35">
        <f t="shared" si="1"/>
        <v>26</v>
      </c>
      <c r="AU10" s="45"/>
      <c r="AV10" s="3" t="s">
        <v>655</v>
      </c>
      <c r="AW10" s="8">
        <v>2</v>
      </c>
      <c r="AX10" s="36" t="s">
        <v>9</v>
      </c>
      <c r="AY10" s="8">
        <v>0</v>
      </c>
      <c r="AZ10" s="31"/>
      <c r="BA10" s="3" t="s">
        <v>937</v>
      </c>
      <c r="BB10" s="8">
        <v>0</v>
      </c>
      <c r="BC10" s="36" t="s">
        <v>9</v>
      </c>
      <c r="BD10" s="8">
        <v>4</v>
      </c>
    </row>
    <row r="11" spans="1:56" x14ac:dyDescent="0.2">
      <c r="A11" s="30">
        <v>10</v>
      </c>
      <c r="B11" s="1" t="s">
        <v>28</v>
      </c>
      <c r="C11" s="1">
        <v>18</v>
      </c>
      <c r="D11" s="1">
        <v>1</v>
      </c>
      <c r="E11" s="1">
        <v>2</v>
      </c>
      <c r="F11" s="1">
        <v>15</v>
      </c>
      <c r="G11" s="1">
        <v>37</v>
      </c>
      <c r="H11" s="30" t="s">
        <v>9</v>
      </c>
      <c r="I11" s="1">
        <v>84</v>
      </c>
      <c r="J11" s="1">
        <f t="shared" si="0"/>
        <v>4</v>
      </c>
      <c r="K11" s="5" t="s">
        <v>44</v>
      </c>
      <c r="L11" s="30">
        <v>10</v>
      </c>
      <c r="M11" s="1" t="s">
        <v>28</v>
      </c>
      <c r="N11" s="36">
        <v>1</v>
      </c>
      <c r="O11" s="36" t="s">
        <v>9</v>
      </c>
      <c r="P11" s="36">
        <v>2</v>
      </c>
      <c r="Q11" s="36">
        <v>1</v>
      </c>
      <c r="R11" s="36" t="s">
        <v>9</v>
      </c>
      <c r="S11" s="36">
        <v>3</v>
      </c>
      <c r="T11" s="36">
        <v>0</v>
      </c>
      <c r="U11" s="36" t="s">
        <v>9</v>
      </c>
      <c r="V11" s="36">
        <v>7</v>
      </c>
      <c r="W11" s="36">
        <v>1</v>
      </c>
      <c r="X11" s="36" t="s">
        <v>9</v>
      </c>
      <c r="Y11" s="36">
        <v>5</v>
      </c>
      <c r="Z11" s="36">
        <v>3</v>
      </c>
      <c r="AA11" s="36" t="s">
        <v>9</v>
      </c>
      <c r="AB11" s="36">
        <v>3</v>
      </c>
      <c r="AC11" s="36">
        <v>4</v>
      </c>
      <c r="AD11" s="36" t="s">
        <v>9</v>
      </c>
      <c r="AE11" s="36">
        <v>8</v>
      </c>
      <c r="AF11" s="36">
        <v>4</v>
      </c>
      <c r="AG11" s="36" t="s">
        <v>9</v>
      </c>
      <c r="AH11" s="36">
        <v>7</v>
      </c>
      <c r="AI11" s="36">
        <v>5</v>
      </c>
      <c r="AJ11" s="36" t="s">
        <v>9</v>
      </c>
      <c r="AK11" s="36">
        <v>5</v>
      </c>
      <c r="AL11" s="36">
        <v>2</v>
      </c>
      <c r="AM11" s="36" t="s">
        <v>9</v>
      </c>
      <c r="AN11" s="36">
        <v>6</v>
      </c>
      <c r="AO11" s="4"/>
      <c r="AP11" s="4"/>
      <c r="AQ11" s="4"/>
      <c r="AR11" s="35">
        <f t="shared" si="2"/>
        <v>21</v>
      </c>
      <c r="AS11" s="36" t="s">
        <v>9</v>
      </c>
      <c r="AT11" s="35">
        <f t="shared" si="1"/>
        <v>46</v>
      </c>
      <c r="AU11" s="45"/>
      <c r="AV11" s="3" t="s">
        <v>514</v>
      </c>
      <c r="AW11" s="8">
        <v>5</v>
      </c>
      <c r="AX11" s="36" t="s">
        <v>9</v>
      </c>
      <c r="AY11" s="8">
        <v>4</v>
      </c>
      <c r="AZ11" s="31"/>
      <c r="BA11" s="3" t="s">
        <v>872</v>
      </c>
      <c r="BB11" s="8">
        <v>1</v>
      </c>
      <c r="BC11" s="36" t="s">
        <v>9</v>
      </c>
      <c r="BD11" s="8">
        <v>3</v>
      </c>
    </row>
    <row r="12" spans="1:56" x14ac:dyDescent="0.2">
      <c r="A12" s="30"/>
      <c r="B12" s="68"/>
      <c r="C12" s="1">
        <f>SUM(C2:C11)</f>
        <v>180</v>
      </c>
      <c r="D12" s="1">
        <f>SUM(D2:D11)</f>
        <v>77</v>
      </c>
      <c r="E12" s="1">
        <f>SUM(E2:E11)</f>
        <v>26</v>
      </c>
      <c r="F12" s="1">
        <f>SUM(F2:F11)</f>
        <v>77</v>
      </c>
      <c r="G12" s="1">
        <f>SUM(G2:G11)</f>
        <v>435</v>
      </c>
      <c r="H12" s="9" t="s">
        <v>9</v>
      </c>
      <c r="I12" s="1">
        <f>SUM(I2:I11)</f>
        <v>435</v>
      </c>
      <c r="J12" s="1">
        <f>SUM(J2:J11)</f>
        <v>180</v>
      </c>
      <c r="K12" s="5"/>
      <c r="L12" s="11"/>
      <c r="M12" s="5"/>
      <c r="N12" s="35">
        <f>SUM(N2:N11)</f>
        <v>20</v>
      </c>
      <c r="O12" s="35" t="s">
        <v>9</v>
      </c>
      <c r="P12" s="35">
        <f>SUM(P2:P11)</f>
        <v>31</v>
      </c>
      <c r="Q12" s="35">
        <f>SUM(Q2:Q11)</f>
        <v>11</v>
      </c>
      <c r="R12" s="35" t="s">
        <v>9</v>
      </c>
      <c r="S12" s="35">
        <f>SUM(S2:S11)</f>
        <v>18</v>
      </c>
      <c r="T12" s="35">
        <f>SUM(T2:T11)</f>
        <v>16</v>
      </c>
      <c r="U12" s="35" t="s">
        <v>9</v>
      </c>
      <c r="V12" s="35">
        <f>SUM(V2:V11)</f>
        <v>23</v>
      </c>
      <c r="W12" s="35">
        <f>SUM(W2:W11)</f>
        <v>19</v>
      </c>
      <c r="X12" s="35" t="s">
        <v>9</v>
      </c>
      <c r="Y12" s="35">
        <f>SUM(Y2:Y11)</f>
        <v>21</v>
      </c>
      <c r="Z12" s="35">
        <f>SUM(Z2:Z11)</f>
        <v>22</v>
      </c>
      <c r="AA12" s="35" t="s">
        <v>9</v>
      </c>
      <c r="AB12" s="35">
        <f>SUM(AB2:AB11)</f>
        <v>17</v>
      </c>
      <c r="AC12" s="35">
        <f>SUM(AC2:AC11)</f>
        <v>20</v>
      </c>
      <c r="AD12" s="35" t="s">
        <v>9</v>
      </c>
      <c r="AE12" s="35">
        <f>SUM(AE2:AE11)</f>
        <v>19</v>
      </c>
      <c r="AF12" s="35">
        <f>SUM(AF2:AF11)</f>
        <v>30</v>
      </c>
      <c r="AG12" s="35" t="s">
        <v>9</v>
      </c>
      <c r="AH12" s="35">
        <f>SUM(AH2:AH11)</f>
        <v>19</v>
      </c>
      <c r="AI12" s="35">
        <f>SUM(AI2:AI11)</f>
        <v>30</v>
      </c>
      <c r="AJ12" s="35" t="s">
        <v>9</v>
      </c>
      <c r="AK12" s="35">
        <f>SUM(AK2:AK11)</f>
        <v>13</v>
      </c>
      <c r="AL12" s="35">
        <f>SUM(AL2:AL11)</f>
        <v>28</v>
      </c>
      <c r="AM12" s="35" t="s">
        <v>9</v>
      </c>
      <c r="AN12" s="35">
        <f>SUM(AN2:AN11)</f>
        <v>24</v>
      </c>
      <c r="AO12" s="35">
        <f>SUM(AO2:AO11)</f>
        <v>38</v>
      </c>
      <c r="AP12" s="35" t="s">
        <v>9</v>
      </c>
      <c r="AQ12" s="35">
        <f>SUM(AQ2:AQ11)</f>
        <v>16</v>
      </c>
      <c r="AR12" s="35">
        <f>SUM(AR2:AR11)</f>
        <v>234</v>
      </c>
      <c r="AS12" s="35" t="s">
        <v>9</v>
      </c>
      <c r="AT12" s="35">
        <f>SUM(AT2:AT11)</f>
        <v>201</v>
      </c>
      <c r="AU12" s="45"/>
      <c r="AV12" s="3" t="s">
        <v>945</v>
      </c>
      <c r="AW12" s="8">
        <v>4</v>
      </c>
      <c r="AX12" s="36" t="s">
        <v>9</v>
      </c>
      <c r="AY12" s="8">
        <v>0</v>
      </c>
      <c r="AZ12" s="31"/>
      <c r="BA12" s="3" t="s">
        <v>939</v>
      </c>
      <c r="BB12" s="8">
        <v>7</v>
      </c>
      <c r="BC12" s="36" t="s">
        <v>9</v>
      </c>
      <c r="BD12" s="8">
        <v>3</v>
      </c>
    </row>
    <row r="13" spans="1:56" x14ac:dyDescent="0.2">
      <c r="AU13" s="45"/>
      <c r="AV13" s="3" t="s">
        <v>473</v>
      </c>
      <c r="AW13" s="8">
        <v>1</v>
      </c>
      <c r="AX13" s="36" t="s">
        <v>9</v>
      </c>
      <c r="AY13" s="8">
        <v>3</v>
      </c>
      <c r="AZ13" s="31"/>
      <c r="BA13" s="3" t="s">
        <v>535</v>
      </c>
      <c r="BB13" s="8">
        <v>2</v>
      </c>
      <c r="BC13" s="36" t="s">
        <v>9</v>
      </c>
      <c r="BD13" s="8">
        <v>1</v>
      </c>
    </row>
    <row r="14" spans="1:56" x14ac:dyDescent="0.2">
      <c r="B14" s="39"/>
      <c r="AU14" s="45"/>
      <c r="AV14" s="39" t="s">
        <v>948</v>
      </c>
      <c r="BA14" s="39" t="s">
        <v>942</v>
      </c>
    </row>
    <row r="15" spans="1:56" x14ac:dyDescent="0.2">
      <c r="A15" s="30"/>
      <c r="B15" s="1"/>
      <c r="C15" s="1"/>
      <c r="D15" s="1"/>
      <c r="E15" s="1"/>
      <c r="F15" s="1"/>
      <c r="G15" s="1"/>
      <c r="H15" s="30"/>
      <c r="I15" s="1"/>
      <c r="J15" s="1"/>
      <c r="K15" s="5"/>
      <c r="L15" s="30"/>
      <c r="AS15" s="36"/>
      <c r="AT15" s="35"/>
      <c r="AV15" s="3" t="s">
        <v>950</v>
      </c>
      <c r="AW15" s="8">
        <v>3</v>
      </c>
      <c r="AX15" s="36" t="s">
        <v>9</v>
      </c>
      <c r="AY15" s="8">
        <v>3</v>
      </c>
      <c r="BA15" s="3" t="s">
        <v>897</v>
      </c>
      <c r="BB15" s="8">
        <v>3</v>
      </c>
      <c r="BC15" s="36" t="s">
        <v>9</v>
      </c>
      <c r="BD15" s="8">
        <v>0</v>
      </c>
    </row>
    <row r="16" spans="1:56" x14ac:dyDescent="0.2">
      <c r="A16" s="30"/>
      <c r="B16" s="7"/>
      <c r="C16" s="7"/>
      <c r="D16" s="7"/>
      <c r="E16" s="7"/>
      <c r="F16" s="7"/>
      <c r="G16" s="7"/>
      <c r="H16" s="6"/>
      <c r="I16" s="7"/>
      <c r="J16" s="7"/>
      <c r="K16" s="5"/>
      <c r="L16" s="30"/>
      <c r="AS16" s="36"/>
      <c r="AT16" s="35"/>
      <c r="AV16" s="3" t="s">
        <v>608</v>
      </c>
      <c r="AW16" s="8">
        <v>1</v>
      </c>
      <c r="AX16" s="36" t="s">
        <v>9</v>
      </c>
      <c r="AY16" s="8">
        <v>2</v>
      </c>
      <c r="BA16" s="3" t="s">
        <v>527</v>
      </c>
      <c r="BB16" s="8">
        <v>0</v>
      </c>
      <c r="BC16" s="36" t="s">
        <v>9</v>
      </c>
      <c r="BD16" s="8">
        <v>1</v>
      </c>
    </row>
    <row r="17" spans="1:56" x14ac:dyDescent="0.2">
      <c r="A17" s="30"/>
      <c r="B17" s="7"/>
      <c r="C17" s="7"/>
      <c r="D17" s="7"/>
      <c r="E17" s="7"/>
      <c r="F17" s="7"/>
      <c r="G17" s="7"/>
      <c r="H17" s="6"/>
      <c r="I17" s="7"/>
      <c r="J17" s="7"/>
      <c r="K17" s="5"/>
      <c r="L17" s="30"/>
      <c r="AS17" s="36"/>
      <c r="AT17" s="35"/>
      <c r="AV17" s="3" t="s">
        <v>479</v>
      </c>
      <c r="AW17" s="8">
        <v>1</v>
      </c>
      <c r="AX17" s="36" t="s">
        <v>9</v>
      </c>
      <c r="AY17" s="8">
        <v>1</v>
      </c>
      <c r="BA17" s="3" t="s">
        <v>944</v>
      </c>
      <c r="BB17" s="8">
        <v>1</v>
      </c>
      <c r="BC17" s="36" t="s">
        <v>9</v>
      </c>
      <c r="BD17" s="8">
        <v>8</v>
      </c>
    </row>
    <row r="18" spans="1:56" x14ac:dyDescent="0.2">
      <c r="A18" s="30"/>
      <c r="B18" s="7"/>
      <c r="C18" s="7"/>
      <c r="D18" s="7"/>
      <c r="E18" s="7"/>
      <c r="F18" s="7"/>
      <c r="G18" s="7"/>
      <c r="H18" s="6"/>
      <c r="I18" s="7"/>
      <c r="J18" s="7"/>
      <c r="K18" s="5"/>
      <c r="L18" s="30"/>
      <c r="AS18" s="36"/>
      <c r="AT18" s="35"/>
      <c r="AV18" s="3" t="s">
        <v>418</v>
      </c>
      <c r="AW18" s="8">
        <v>5</v>
      </c>
      <c r="AX18" s="36" t="s">
        <v>9</v>
      </c>
      <c r="AY18" s="8">
        <v>5</v>
      </c>
      <c r="BA18" s="3" t="s">
        <v>946</v>
      </c>
      <c r="BB18" s="8">
        <v>0</v>
      </c>
      <c r="BC18" s="36" t="s">
        <v>9</v>
      </c>
      <c r="BD18" s="8">
        <v>2</v>
      </c>
    </row>
    <row r="19" spans="1:56" x14ac:dyDescent="0.2">
      <c r="A19" s="30"/>
      <c r="B19" s="7"/>
      <c r="C19" s="7"/>
      <c r="D19" s="7"/>
      <c r="E19" s="7"/>
      <c r="F19" s="7"/>
      <c r="G19" s="7"/>
      <c r="H19" s="6"/>
      <c r="I19" s="7"/>
      <c r="J19" s="7"/>
      <c r="K19" s="5"/>
      <c r="L19" s="30"/>
      <c r="AS19" s="36"/>
      <c r="AT19" s="35"/>
      <c r="AV19" s="3" t="s">
        <v>951</v>
      </c>
      <c r="AW19" s="8">
        <v>2</v>
      </c>
      <c r="AX19" s="36" t="s">
        <v>9</v>
      </c>
      <c r="AY19" s="8">
        <v>1</v>
      </c>
      <c r="BA19" s="39" t="s">
        <v>947</v>
      </c>
    </row>
    <row r="20" spans="1:56" x14ac:dyDescent="0.2">
      <c r="A20" s="30"/>
      <c r="B20" s="7"/>
      <c r="C20" s="7"/>
      <c r="D20" s="7"/>
      <c r="E20" s="7"/>
      <c r="F20" s="7"/>
      <c r="G20" s="7"/>
      <c r="H20" s="6"/>
      <c r="I20" s="7"/>
      <c r="J20" s="7"/>
      <c r="K20" s="5"/>
      <c r="L20" s="30"/>
      <c r="AS20" s="36"/>
      <c r="AT20" s="35"/>
      <c r="AV20" s="39" t="s">
        <v>952</v>
      </c>
      <c r="BA20" s="3" t="s">
        <v>949</v>
      </c>
      <c r="BB20" s="8">
        <v>1</v>
      </c>
      <c r="BC20" s="36" t="s">
        <v>9</v>
      </c>
      <c r="BD20" s="8">
        <v>2</v>
      </c>
    </row>
    <row r="21" spans="1:56" x14ac:dyDescent="0.2">
      <c r="A21" s="30"/>
      <c r="B21" s="7"/>
      <c r="C21" s="7"/>
      <c r="D21" s="7"/>
      <c r="E21" s="7"/>
      <c r="F21" s="7"/>
      <c r="G21" s="7"/>
      <c r="H21" s="6"/>
      <c r="I21" s="7"/>
      <c r="J21" s="7"/>
      <c r="K21" s="5"/>
      <c r="L21" s="30"/>
      <c r="AS21" s="36"/>
      <c r="AT21" s="35"/>
      <c r="AV21" s="3" t="s">
        <v>954</v>
      </c>
      <c r="AW21" s="8">
        <v>6</v>
      </c>
      <c r="AX21" s="36" t="s">
        <v>9</v>
      </c>
      <c r="AY21" s="8">
        <v>4</v>
      </c>
      <c r="BA21" s="3" t="s">
        <v>812</v>
      </c>
      <c r="BB21" s="8">
        <v>1</v>
      </c>
      <c r="BC21" s="36" t="s">
        <v>9</v>
      </c>
      <c r="BD21" s="8">
        <v>4</v>
      </c>
    </row>
    <row r="22" spans="1:56" x14ac:dyDescent="0.2">
      <c r="A22" s="30"/>
      <c r="B22" s="7"/>
      <c r="C22" s="7"/>
      <c r="D22" s="7"/>
      <c r="E22" s="7"/>
      <c r="F22" s="7"/>
      <c r="G22" s="7"/>
      <c r="H22" s="6"/>
      <c r="I22" s="7"/>
      <c r="J22" s="7"/>
      <c r="K22" s="5"/>
      <c r="L22" s="30"/>
      <c r="AS22" s="36"/>
      <c r="AT22" s="35"/>
      <c r="AV22" s="3" t="s">
        <v>487</v>
      </c>
      <c r="AW22" s="8">
        <v>5</v>
      </c>
      <c r="AX22" s="36" t="s">
        <v>9</v>
      </c>
      <c r="AY22" s="8">
        <v>3</v>
      </c>
      <c r="BA22" s="39" t="s">
        <v>617</v>
      </c>
    </row>
    <row r="23" spans="1:56" x14ac:dyDescent="0.2">
      <c r="A23" s="30"/>
      <c r="B23" s="1"/>
      <c r="C23" s="1"/>
      <c r="D23" s="1"/>
      <c r="E23" s="1"/>
      <c r="F23" s="1"/>
      <c r="G23" s="1"/>
      <c r="H23" s="30"/>
      <c r="I23" s="1"/>
      <c r="J23" s="1"/>
      <c r="K23" s="5"/>
      <c r="L23" s="30"/>
      <c r="AS23" s="36"/>
      <c r="AT23" s="35"/>
      <c r="AV23" s="3" t="s">
        <v>528</v>
      </c>
      <c r="AW23" s="8">
        <v>2</v>
      </c>
      <c r="AX23" s="36" t="s">
        <v>9</v>
      </c>
      <c r="AY23" s="8">
        <v>2</v>
      </c>
      <c r="BA23" s="3" t="s">
        <v>502</v>
      </c>
      <c r="BB23" s="8">
        <v>7</v>
      </c>
      <c r="BC23" s="36" t="s">
        <v>9</v>
      </c>
      <c r="BD23" s="8">
        <v>0</v>
      </c>
    </row>
    <row r="24" spans="1:56" x14ac:dyDescent="0.2">
      <c r="A24" s="30"/>
      <c r="B24" s="1"/>
      <c r="C24" s="1"/>
      <c r="D24" s="1"/>
      <c r="E24" s="1"/>
      <c r="F24" s="1"/>
      <c r="G24" s="1"/>
      <c r="H24" s="30"/>
      <c r="I24" s="1"/>
      <c r="J24" s="1"/>
      <c r="K24" s="5"/>
      <c r="L24" s="30"/>
      <c r="AS24" s="36"/>
      <c r="AT24" s="35"/>
      <c r="AV24" s="3" t="s">
        <v>958</v>
      </c>
      <c r="AW24" s="8">
        <v>6</v>
      </c>
      <c r="AX24" s="36" t="s">
        <v>9</v>
      </c>
      <c r="AY24" s="8">
        <v>3</v>
      </c>
      <c r="BA24" s="3" t="s">
        <v>551</v>
      </c>
      <c r="BB24" s="8">
        <v>3</v>
      </c>
      <c r="BC24" s="36" t="s">
        <v>9</v>
      </c>
      <c r="BD24" s="8">
        <v>0</v>
      </c>
    </row>
    <row r="25" spans="1:56" x14ac:dyDescent="0.2">
      <c r="A25" s="30"/>
      <c r="B25" s="68"/>
      <c r="C25" s="1"/>
      <c r="D25" s="1"/>
      <c r="E25" s="1"/>
      <c r="F25" s="1"/>
      <c r="G25" s="1"/>
      <c r="H25" s="9"/>
      <c r="I25" s="1"/>
      <c r="J25" s="1"/>
      <c r="K25" s="5"/>
      <c r="L25" s="11"/>
      <c r="AS25" s="35"/>
      <c r="AT25" s="35"/>
      <c r="AV25" s="3" t="s">
        <v>656</v>
      </c>
      <c r="AW25" s="8">
        <v>2</v>
      </c>
      <c r="AX25" s="36" t="s">
        <v>9</v>
      </c>
      <c r="AY25" s="8">
        <v>1</v>
      </c>
      <c r="BA25" s="3" t="s">
        <v>857</v>
      </c>
      <c r="BB25" s="8">
        <v>4</v>
      </c>
      <c r="BC25" s="36" t="s">
        <v>9</v>
      </c>
      <c r="BD25" s="8">
        <v>7</v>
      </c>
    </row>
    <row r="26" spans="1:56" x14ac:dyDescent="0.2">
      <c r="C26" s="1"/>
      <c r="D26" s="1"/>
      <c r="E26" s="1"/>
      <c r="F26" s="1"/>
      <c r="G26" s="1"/>
      <c r="H26" s="9"/>
      <c r="I26" s="1"/>
      <c r="J26" s="1"/>
      <c r="K26" s="1"/>
      <c r="AV26" s="39" t="s">
        <v>961</v>
      </c>
      <c r="BA26" s="3" t="s">
        <v>953</v>
      </c>
      <c r="BB26" s="8">
        <v>2</v>
      </c>
      <c r="BC26" s="36" t="s">
        <v>9</v>
      </c>
      <c r="BD26" s="8">
        <v>1</v>
      </c>
    </row>
    <row r="27" spans="1:56" x14ac:dyDescent="0.2">
      <c r="AV27" s="3" t="s">
        <v>772</v>
      </c>
      <c r="AW27" s="8">
        <v>4</v>
      </c>
      <c r="AX27" s="36" t="s">
        <v>9</v>
      </c>
      <c r="AY27" s="8">
        <v>2</v>
      </c>
      <c r="BA27" s="3" t="s">
        <v>955</v>
      </c>
      <c r="BB27" s="8">
        <v>0</v>
      </c>
      <c r="BC27" s="36" t="s">
        <v>9</v>
      </c>
      <c r="BD27" s="8">
        <v>2</v>
      </c>
    </row>
    <row r="28" spans="1:56" x14ac:dyDescent="0.2">
      <c r="AV28" s="3" t="s">
        <v>469</v>
      </c>
      <c r="AW28" s="8">
        <v>3</v>
      </c>
      <c r="AX28" s="36" t="s">
        <v>9</v>
      </c>
      <c r="AY28" s="8">
        <v>4</v>
      </c>
      <c r="BA28" s="39" t="s">
        <v>956</v>
      </c>
    </row>
    <row r="29" spans="1:56" x14ac:dyDescent="0.2">
      <c r="AV29" s="3" t="s">
        <v>610</v>
      </c>
      <c r="AW29" s="8">
        <v>1</v>
      </c>
      <c r="AX29" s="36" t="s">
        <v>9</v>
      </c>
      <c r="AY29" s="8">
        <v>1</v>
      </c>
      <c r="BA29" s="3" t="s">
        <v>957</v>
      </c>
      <c r="BB29" s="8">
        <v>2</v>
      </c>
      <c r="BC29" s="36" t="s">
        <v>9</v>
      </c>
      <c r="BD29" s="8">
        <v>0</v>
      </c>
    </row>
    <row r="30" spans="1:56" x14ac:dyDescent="0.2">
      <c r="AV30" s="3" t="s">
        <v>963</v>
      </c>
      <c r="AW30" s="8">
        <v>4</v>
      </c>
      <c r="AX30" s="36" t="s">
        <v>9</v>
      </c>
      <c r="AY30" s="8">
        <v>0</v>
      </c>
      <c r="BA30" s="3" t="s">
        <v>959</v>
      </c>
      <c r="BB30" s="8">
        <v>2</v>
      </c>
      <c r="BC30" s="36" t="s">
        <v>9</v>
      </c>
      <c r="BD30" s="8">
        <v>3</v>
      </c>
    </row>
    <row r="31" spans="1:56" x14ac:dyDescent="0.2">
      <c r="AV31" s="3" t="s">
        <v>964</v>
      </c>
      <c r="AW31" s="8">
        <v>4</v>
      </c>
      <c r="AX31" s="36" t="s">
        <v>9</v>
      </c>
      <c r="AY31" s="8">
        <v>3</v>
      </c>
      <c r="BA31" s="3" t="s">
        <v>960</v>
      </c>
      <c r="BB31" s="8">
        <v>3</v>
      </c>
      <c r="BC31" s="36" t="s">
        <v>9</v>
      </c>
      <c r="BD31" s="8">
        <v>2</v>
      </c>
    </row>
    <row r="32" spans="1:56" x14ac:dyDescent="0.2">
      <c r="AV32" s="39" t="s">
        <v>966</v>
      </c>
      <c r="BA32" s="3" t="s">
        <v>612</v>
      </c>
      <c r="BB32" s="8">
        <v>4</v>
      </c>
      <c r="BC32" s="36" t="s">
        <v>9</v>
      </c>
      <c r="BD32" s="8">
        <v>1</v>
      </c>
    </row>
    <row r="33" spans="48:56" x14ac:dyDescent="0.2">
      <c r="AV33" s="3" t="s">
        <v>883</v>
      </c>
      <c r="AW33" s="8">
        <v>1</v>
      </c>
      <c r="AX33" s="36" t="s">
        <v>9</v>
      </c>
      <c r="AY33" s="8">
        <v>5</v>
      </c>
      <c r="BA33" s="39" t="s">
        <v>623</v>
      </c>
    </row>
    <row r="34" spans="48:56" x14ac:dyDescent="0.2">
      <c r="AV34" s="3" t="s">
        <v>786</v>
      </c>
      <c r="AW34" s="8">
        <v>4</v>
      </c>
      <c r="AX34" s="36" t="s">
        <v>9</v>
      </c>
      <c r="AY34" s="8">
        <v>0</v>
      </c>
      <c r="BA34" s="3" t="s">
        <v>577</v>
      </c>
      <c r="BB34" s="8">
        <v>4</v>
      </c>
      <c r="BC34" s="36" t="s">
        <v>9</v>
      </c>
      <c r="BD34" s="8">
        <v>2</v>
      </c>
    </row>
    <row r="35" spans="48:56" x14ac:dyDescent="0.2">
      <c r="AV35" s="3" t="s">
        <v>967</v>
      </c>
      <c r="AW35" s="8">
        <v>1</v>
      </c>
      <c r="AX35" s="36" t="s">
        <v>9</v>
      </c>
      <c r="AY35" s="8">
        <v>0</v>
      </c>
      <c r="BA35" s="3" t="s">
        <v>962</v>
      </c>
      <c r="BB35" s="8">
        <v>1</v>
      </c>
      <c r="BC35" s="36" t="s">
        <v>9</v>
      </c>
      <c r="BD35" s="8">
        <v>3</v>
      </c>
    </row>
    <row r="36" spans="48:56" x14ac:dyDescent="0.2">
      <c r="AV36" s="3" t="s">
        <v>571</v>
      </c>
      <c r="AW36" s="8">
        <v>0</v>
      </c>
      <c r="AX36" s="36" t="s">
        <v>9</v>
      </c>
      <c r="AY36" s="8">
        <v>1</v>
      </c>
      <c r="BA36" s="3" t="s">
        <v>317</v>
      </c>
      <c r="BB36" s="8">
        <v>0</v>
      </c>
      <c r="BC36" s="36" t="s">
        <v>9</v>
      </c>
      <c r="BD36" s="8">
        <v>4</v>
      </c>
    </row>
    <row r="37" spans="48:56" x14ac:dyDescent="0.2">
      <c r="AV37" s="3" t="s">
        <v>969</v>
      </c>
      <c r="AW37" s="8">
        <v>4</v>
      </c>
      <c r="AX37" s="36" t="s">
        <v>9</v>
      </c>
      <c r="AY37" s="8">
        <v>1</v>
      </c>
      <c r="BA37" s="3" t="s">
        <v>965</v>
      </c>
      <c r="BB37" s="8">
        <v>1</v>
      </c>
      <c r="BC37" s="36" t="s">
        <v>9</v>
      </c>
      <c r="BD37" s="8">
        <v>3</v>
      </c>
    </row>
    <row r="38" spans="48:56" x14ac:dyDescent="0.2">
      <c r="AV38" s="39" t="s">
        <v>971</v>
      </c>
      <c r="BA38" s="3" t="s">
        <v>700</v>
      </c>
      <c r="BB38" s="8">
        <v>1</v>
      </c>
      <c r="BC38" s="36" t="s">
        <v>9</v>
      </c>
      <c r="BD38" s="8">
        <v>1</v>
      </c>
    </row>
    <row r="39" spans="48:56" x14ac:dyDescent="0.2">
      <c r="AV39" s="3" t="s">
        <v>972</v>
      </c>
      <c r="AW39" s="8">
        <v>3</v>
      </c>
      <c r="AX39" s="36" t="s">
        <v>9</v>
      </c>
      <c r="AY39" s="8">
        <v>0</v>
      </c>
      <c r="BA39" s="39" t="s">
        <v>779</v>
      </c>
    </row>
    <row r="40" spans="48:56" x14ac:dyDescent="0.2">
      <c r="AV40" s="3" t="s">
        <v>973</v>
      </c>
      <c r="AW40" s="8">
        <v>6</v>
      </c>
      <c r="AX40" s="36" t="s">
        <v>9</v>
      </c>
      <c r="AY40" s="8">
        <v>2</v>
      </c>
      <c r="BA40" s="3" t="s">
        <v>483</v>
      </c>
      <c r="BB40" s="8">
        <v>3</v>
      </c>
      <c r="BC40" s="36" t="s">
        <v>9</v>
      </c>
      <c r="BD40" s="8">
        <v>2</v>
      </c>
    </row>
    <row r="41" spans="48:56" x14ac:dyDescent="0.2">
      <c r="AV41" s="3" t="s">
        <v>555</v>
      </c>
      <c r="AW41" s="8">
        <v>4</v>
      </c>
      <c r="AX41" s="36" t="s">
        <v>9</v>
      </c>
      <c r="AY41" s="8">
        <v>1</v>
      </c>
      <c r="BA41" s="3" t="s">
        <v>968</v>
      </c>
      <c r="BB41" s="8">
        <v>0</v>
      </c>
      <c r="BC41" s="36" t="s">
        <v>9</v>
      </c>
      <c r="BD41" s="8">
        <v>7</v>
      </c>
    </row>
    <row r="42" spans="48:56" x14ac:dyDescent="0.2">
      <c r="AV42" s="3" t="s">
        <v>493</v>
      </c>
      <c r="AW42" s="8">
        <v>1</v>
      </c>
      <c r="AX42" s="36" t="s">
        <v>9</v>
      </c>
      <c r="AY42" s="8">
        <v>4</v>
      </c>
      <c r="BA42" s="3" t="s">
        <v>684</v>
      </c>
      <c r="BB42" s="8">
        <v>4</v>
      </c>
      <c r="BC42" s="36" t="s">
        <v>9</v>
      </c>
      <c r="BD42" s="8">
        <v>3</v>
      </c>
    </row>
    <row r="43" spans="48:56" x14ac:dyDescent="0.2">
      <c r="AV43" s="3" t="s">
        <v>976</v>
      </c>
      <c r="AW43" s="8">
        <v>2</v>
      </c>
      <c r="AX43" s="36" t="s">
        <v>9</v>
      </c>
      <c r="AY43" s="8">
        <v>6</v>
      </c>
      <c r="BA43" s="3" t="s">
        <v>970</v>
      </c>
      <c r="BB43" s="8">
        <v>3</v>
      </c>
      <c r="BC43" s="36" t="s">
        <v>9</v>
      </c>
      <c r="BD43" s="8">
        <v>2</v>
      </c>
    </row>
    <row r="44" spans="48:56" x14ac:dyDescent="0.2">
      <c r="AV44" s="39" t="s">
        <v>978</v>
      </c>
      <c r="BA44" s="39" t="s">
        <v>552</v>
      </c>
    </row>
    <row r="45" spans="48:56" x14ac:dyDescent="0.2">
      <c r="AV45" s="3" t="s">
        <v>979</v>
      </c>
      <c r="AW45" s="8">
        <v>1</v>
      </c>
      <c r="AX45" s="36" t="s">
        <v>9</v>
      </c>
      <c r="AY45" s="8">
        <v>3</v>
      </c>
      <c r="BA45" s="3" t="s">
        <v>593</v>
      </c>
      <c r="BB45" s="8">
        <v>2</v>
      </c>
      <c r="BC45" s="36" t="s">
        <v>9</v>
      </c>
      <c r="BD45" s="8">
        <v>1</v>
      </c>
    </row>
    <row r="46" spans="48:56" x14ac:dyDescent="0.2">
      <c r="AV46" s="3" t="s">
        <v>837</v>
      </c>
      <c r="AW46" s="8">
        <v>9</v>
      </c>
      <c r="AX46" s="36" t="s">
        <v>9</v>
      </c>
      <c r="AY46" s="8">
        <v>4</v>
      </c>
      <c r="BA46" s="3" t="s">
        <v>974</v>
      </c>
      <c r="BB46" s="8">
        <v>4</v>
      </c>
      <c r="BC46" s="36" t="s">
        <v>9</v>
      </c>
      <c r="BD46" s="8">
        <v>0</v>
      </c>
    </row>
    <row r="47" spans="48:56" x14ac:dyDescent="0.2">
      <c r="AV47" s="3" t="s">
        <v>981</v>
      </c>
      <c r="AW47" s="8">
        <v>4</v>
      </c>
      <c r="AX47" s="36" t="s">
        <v>9</v>
      </c>
      <c r="AY47" s="8">
        <v>1</v>
      </c>
      <c r="BA47" s="3" t="s">
        <v>675</v>
      </c>
      <c r="BB47" s="8">
        <v>2</v>
      </c>
      <c r="BC47" s="36" t="s">
        <v>9</v>
      </c>
      <c r="BD47" s="8">
        <v>0</v>
      </c>
    </row>
    <row r="48" spans="48:56" x14ac:dyDescent="0.2">
      <c r="AV48" s="3" t="s">
        <v>665</v>
      </c>
      <c r="AW48" s="8">
        <v>3</v>
      </c>
      <c r="AX48" s="36" t="s">
        <v>9</v>
      </c>
      <c r="AY48" s="8">
        <v>4</v>
      </c>
      <c r="BA48" s="3" t="s">
        <v>975</v>
      </c>
      <c r="BB48" s="8">
        <v>0</v>
      </c>
      <c r="BC48" s="36" t="s">
        <v>9</v>
      </c>
      <c r="BD48" s="8">
        <v>4</v>
      </c>
    </row>
    <row r="49" spans="48:56" x14ac:dyDescent="0.2">
      <c r="AV49" s="3" t="s">
        <v>984</v>
      </c>
      <c r="AW49" s="8">
        <v>5</v>
      </c>
      <c r="AX49" s="36" t="s">
        <v>9</v>
      </c>
      <c r="AY49" s="8">
        <v>4</v>
      </c>
      <c r="BA49" s="39" t="s">
        <v>977</v>
      </c>
    </row>
    <row r="50" spans="48:56" x14ac:dyDescent="0.2">
      <c r="AV50" s="39" t="s">
        <v>986</v>
      </c>
      <c r="BA50" s="3" t="s">
        <v>860</v>
      </c>
      <c r="BB50" s="8">
        <v>4</v>
      </c>
      <c r="BC50" s="36" t="s">
        <v>9</v>
      </c>
      <c r="BD50" s="8">
        <v>0</v>
      </c>
    </row>
    <row r="51" spans="48:56" x14ac:dyDescent="0.2">
      <c r="AV51" s="3" t="s">
        <v>482</v>
      </c>
      <c r="AW51" s="8">
        <v>0</v>
      </c>
      <c r="AX51" s="36" t="s">
        <v>9</v>
      </c>
      <c r="AY51" s="8">
        <v>1</v>
      </c>
      <c r="BA51" s="3" t="s">
        <v>501</v>
      </c>
      <c r="BB51" s="8">
        <v>1</v>
      </c>
      <c r="BC51" s="36" t="s">
        <v>9</v>
      </c>
      <c r="BD51" s="8">
        <v>0</v>
      </c>
    </row>
    <row r="52" spans="48:56" x14ac:dyDescent="0.2">
      <c r="AV52" s="3" t="s">
        <v>987</v>
      </c>
      <c r="AW52" s="8">
        <v>4</v>
      </c>
      <c r="AX52" s="36" t="s">
        <v>9</v>
      </c>
      <c r="AY52" s="8">
        <v>3</v>
      </c>
      <c r="BA52" s="39" t="s">
        <v>980</v>
      </c>
    </row>
    <row r="53" spans="48:56" x14ac:dyDescent="0.2">
      <c r="AV53" s="3" t="s">
        <v>988</v>
      </c>
      <c r="AW53" s="8">
        <v>1</v>
      </c>
      <c r="AX53" s="36" t="s">
        <v>9</v>
      </c>
      <c r="AY53" s="8">
        <v>2</v>
      </c>
      <c r="BA53" s="3" t="s">
        <v>982</v>
      </c>
      <c r="BB53" s="8">
        <v>2</v>
      </c>
      <c r="BC53" s="36" t="s">
        <v>9</v>
      </c>
      <c r="BD53" s="8">
        <v>0</v>
      </c>
    </row>
    <row r="54" spans="48:56" x14ac:dyDescent="0.2">
      <c r="AV54" s="3" t="s">
        <v>849</v>
      </c>
      <c r="AW54" s="8">
        <v>4</v>
      </c>
      <c r="AX54" s="36" t="s">
        <v>9</v>
      </c>
      <c r="AY54" s="8">
        <v>8</v>
      </c>
      <c r="BA54" s="3" t="s">
        <v>983</v>
      </c>
      <c r="BB54" s="8">
        <v>3</v>
      </c>
      <c r="BC54" s="36" t="s">
        <v>9</v>
      </c>
      <c r="BD54" s="8">
        <v>4</v>
      </c>
    </row>
    <row r="55" spans="48:56" x14ac:dyDescent="0.2">
      <c r="AV55" s="3" t="s">
        <v>587</v>
      </c>
      <c r="AW55" s="8">
        <v>4</v>
      </c>
      <c r="AX55" s="36" t="s">
        <v>9</v>
      </c>
      <c r="AY55" s="8">
        <v>1</v>
      </c>
      <c r="BA55" s="3" t="s">
        <v>985</v>
      </c>
      <c r="BB55" s="8">
        <v>1</v>
      </c>
      <c r="BC55" s="36" t="s">
        <v>9</v>
      </c>
      <c r="BD55" s="8">
        <v>2</v>
      </c>
    </row>
    <row r="56" spans="48:56" x14ac:dyDescent="0.2">
      <c r="BA56" s="3" t="s">
        <v>546</v>
      </c>
      <c r="BB56" s="8">
        <v>0</v>
      </c>
      <c r="BC56" s="36" t="s">
        <v>9</v>
      </c>
      <c r="BD56" s="8">
        <v>0</v>
      </c>
    </row>
    <row r="57" spans="48:56" x14ac:dyDescent="0.2">
      <c r="BA57" s="3" t="s">
        <v>803</v>
      </c>
      <c r="BB57" s="8">
        <v>1</v>
      </c>
      <c r="BC57" s="36" t="s">
        <v>9</v>
      </c>
      <c r="BD57" s="8">
        <v>1</v>
      </c>
    </row>
  </sheetData>
  <mergeCells count="12">
    <mergeCell ref="AC1:AE1"/>
    <mergeCell ref="N1:P1"/>
    <mergeCell ref="Q1:S1"/>
    <mergeCell ref="T1:V1"/>
    <mergeCell ref="W1:Y1"/>
    <mergeCell ref="Z1:AB1"/>
    <mergeCell ref="AV1:AY1"/>
    <mergeCell ref="BA1:BD1"/>
    <mergeCell ref="AF1:AH1"/>
    <mergeCell ref="AI1:AK1"/>
    <mergeCell ref="AL1:AN1"/>
    <mergeCell ref="AO1:AQ1"/>
  </mergeCells>
  <hyperlinks>
    <hyperlink ref="A1" location="Information!A1" display="I" xr:uid="{04B140AE-7F4C-4273-9567-4A4C904DDAD1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>
    <oddHeader>&amp;L&amp;9Södertäljefotbollen&amp;C&amp;24 1937/38 - Östsvenska serien div 2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E1CAA-3E16-4D34-B87A-7AA8F798B5B7}">
  <sheetPr>
    <pageSetUpPr fitToPage="1"/>
  </sheetPr>
  <dimension ref="A1:BM51"/>
  <sheetViews>
    <sheetView view="pageLayout" zoomScaleNormal="100" workbookViewId="0">
      <selection activeCell="AJ23" sqref="AJ23"/>
    </sheetView>
  </sheetViews>
  <sheetFormatPr defaultColWidth="9.140625" defaultRowHeight="12" x14ac:dyDescent="0.2"/>
  <cols>
    <col min="1" max="1" width="2.7109375" style="8" bestFit="1" customWidth="1"/>
    <col min="2" max="2" width="20.7109375" style="3" customWidth="1"/>
    <col min="3" max="3" width="3.5703125" style="3" bestFit="1" customWidth="1"/>
    <col min="4" max="6" width="3" style="3" bestFit="1" customWidth="1"/>
    <col min="7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7109375" style="3" bestFit="1" customWidth="1"/>
    <col min="13" max="13" width="14.5703125" style="3" bestFit="1" customWidth="1"/>
    <col min="14" max="14" width="2.7109375" style="3" bestFit="1" customWidth="1"/>
    <col min="15" max="15" width="1.5703125" style="3" bestFit="1" customWidth="1"/>
    <col min="16" max="17" width="2.7109375" style="3" bestFit="1" customWidth="1"/>
    <col min="18" max="18" width="1.5703125" style="3" customWidth="1"/>
    <col min="19" max="20" width="2.7109375" style="3" bestFit="1" customWidth="1"/>
    <col min="21" max="21" width="1.5703125" style="3" customWidth="1"/>
    <col min="22" max="23" width="2.7109375" style="3" bestFit="1" customWidth="1"/>
    <col min="24" max="24" width="1.5703125" style="3" customWidth="1"/>
    <col min="25" max="26" width="2.7109375" style="3" bestFit="1" customWidth="1"/>
    <col min="27" max="27" width="1.5703125" style="3" customWidth="1"/>
    <col min="28" max="29" width="2.7109375" style="3" bestFit="1" customWidth="1"/>
    <col min="30" max="30" width="1.5703125" style="3" customWidth="1"/>
    <col min="31" max="32" width="2.7109375" style="3" bestFit="1" customWidth="1"/>
    <col min="33" max="33" width="1.5703125" style="3" customWidth="1"/>
    <col min="34" max="35" width="2.7109375" style="3" bestFit="1" customWidth="1"/>
    <col min="36" max="36" width="1.5703125" style="3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6" width="2.7109375" style="3" bestFit="1" customWidth="1"/>
    <col min="47" max="47" width="1.7109375" style="3" customWidth="1"/>
    <col min="48" max="48" width="3.5703125" style="3" bestFit="1" customWidth="1"/>
    <col min="49" max="49" width="1.5703125" style="3" bestFit="1" customWidth="1"/>
    <col min="50" max="50" width="3.5703125" style="3" bestFit="1" customWidth="1"/>
    <col min="51" max="51" width="2.7109375" style="3" customWidth="1"/>
    <col min="52" max="52" width="20.85546875" style="3" bestFit="1" customWidth="1"/>
    <col min="53" max="53" width="2.7109375" style="8" bestFit="1" customWidth="1"/>
    <col min="54" max="54" width="1.5703125" style="8" bestFit="1" customWidth="1"/>
    <col min="55" max="55" width="1.85546875" style="8" bestFit="1" customWidth="1"/>
    <col min="56" max="56" width="2.7109375" style="3" customWidth="1"/>
    <col min="57" max="57" width="20.85546875" style="3" bestFit="1" customWidth="1"/>
    <col min="58" max="58" width="2.7109375" style="8" bestFit="1" customWidth="1"/>
    <col min="59" max="59" width="1.5703125" style="8" bestFit="1" customWidth="1"/>
    <col min="60" max="60" width="1.85546875" style="8" bestFit="1" customWidth="1"/>
    <col min="61" max="61" width="2.7109375" style="3" customWidth="1"/>
    <col min="62" max="62" width="20.85546875" style="3" bestFit="1" customWidth="1"/>
    <col min="63" max="63" width="1.85546875" style="8" bestFit="1" customWidth="1"/>
    <col min="64" max="64" width="1.5703125" style="8" bestFit="1" customWidth="1"/>
    <col min="65" max="65" width="2.7109375" style="8" bestFit="1" customWidth="1"/>
    <col min="66" max="16384" width="9.140625" style="3"/>
  </cols>
  <sheetData>
    <row r="1" spans="1:65" s="11" customFormat="1" ht="70.5" customHeight="1" x14ac:dyDescent="0.25">
      <c r="A1" s="24" t="s">
        <v>119</v>
      </c>
      <c r="B1" s="47" t="s">
        <v>35</v>
      </c>
      <c r="N1" s="199" t="s">
        <v>33</v>
      </c>
      <c r="O1" s="199"/>
      <c r="P1" s="199"/>
      <c r="Q1" s="199" t="s">
        <v>13</v>
      </c>
      <c r="R1" s="199"/>
      <c r="S1" s="199"/>
      <c r="T1" s="199" t="s">
        <v>17</v>
      </c>
      <c r="U1" s="199"/>
      <c r="V1" s="199"/>
      <c r="W1" s="199" t="s">
        <v>11</v>
      </c>
      <c r="X1" s="199"/>
      <c r="Y1" s="199"/>
      <c r="Z1" s="199" t="s">
        <v>1</v>
      </c>
      <c r="AA1" s="199"/>
      <c r="AB1" s="199"/>
      <c r="AC1" s="199" t="s">
        <v>24</v>
      </c>
      <c r="AD1" s="199"/>
      <c r="AE1" s="199"/>
      <c r="AF1" s="199" t="s">
        <v>36</v>
      </c>
      <c r="AG1" s="199"/>
      <c r="AH1" s="199"/>
      <c r="AI1" s="199" t="s">
        <v>26</v>
      </c>
      <c r="AJ1" s="199"/>
      <c r="AK1" s="199"/>
      <c r="AL1" s="199" t="s">
        <v>18</v>
      </c>
      <c r="AM1" s="199"/>
      <c r="AN1" s="199"/>
      <c r="AO1" s="199" t="s">
        <v>15</v>
      </c>
      <c r="AP1" s="199"/>
      <c r="AQ1" s="199"/>
      <c r="AR1" s="199" t="s">
        <v>31</v>
      </c>
      <c r="AS1" s="199"/>
      <c r="AT1" s="199"/>
      <c r="AZ1" s="201" t="s">
        <v>993</v>
      </c>
      <c r="BA1" s="201"/>
      <c r="BB1" s="201"/>
      <c r="BC1" s="201"/>
      <c r="BE1" s="201" t="s">
        <v>994</v>
      </c>
      <c r="BF1" s="201"/>
      <c r="BG1" s="201"/>
      <c r="BH1" s="201"/>
      <c r="BI1" s="29"/>
      <c r="BJ1" s="201" t="s">
        <v>995</v>
      </c>
      <c r="BK1" s="201"/>
      <c r="BL1" s="201"/>
      <c r="BM1" s="201"/>
    </row>
    <row r="2" spans="1:65" x14ac:dyDescent="0.2">
      <c r="A2" s="30">
        <v>1</v>
      </c>
      <c r="B2" s="1" t="s">
        <v>33</v>
      </c>
      <c r="C2" s="1">
        <v>20</v>
      </c>
      <c r="D2" s="1">
        <v>14</v>
      </c>
      <c r="E2" s="1">
        <v>3</v>
      </c>
      <c r="F2" s="1">
        <v>3</v>
      </c>
      <c r="G2" s="1">
        <v>59</v>
      </c>
      <c r="H2" s="30" t="s">
        <v>9</v>
      </c>
      <c r="I2" s="1">
        <v>33</v>
      </c>
      <c r="J2" s="1">
        <f t="shared" ref="J2:J12" si="0">SUM(2*D2+E2)</f>
        <v>31</v>
      </c>
      <c r="K2" s="3" t="s">
        <v>43</v>
      </c>
      <c r="L2" s="11">
        <v>1</v>
      </c>
      <c r="M2" s="5" t="s">
        <v>33</v>
      </c>
      <c r="N2" s="34"/>
      <c r="O2" s="34"/>
      <c r="P2" s="34"/>
      <c r="Q2" s="32">
        <v>3</v>
      </c>
      <c r="R2" s="32" t="s">
        <v>9</v>
      </c>
      <c r="S2" s="32">
        <v>1</v>
      </c>
      <c r="T2" s="32">
        <v>3</v>
      </c>
      <c r="U2" s="32" t="s">
        <v>9</v>
      </c>
      <c r="V2" s="32">
        <v>1</v>
      </c>
      <c r="W2" s="32">
        <v>2</v>
      </c>
      <c r="X2" s="32" t="s">
        <v>9</v>
      </c>
      <c r="Y2" s="32">
        <v>0</v>
      </c>
      <c r="Z2" s="32">
        <v>2</v>
      </c>
      <c r="AA2" s="32" t="s">
        <v>9</v>
      </c>
      <c r="AB2" s="32">
        <v>0</v>
      </c>
      <c r="AC2" s="32">
        <v>3</v>
      </c>
      <c r="AD2" s="32" t="s">
        <v>9</v>
      </c>
      <c r="AE2" s="32">
        <v>1</v>
      </c>
      <c r="AF2" s="32">
        <v>1</v>
      </c>
      <c r="AG2" s="32" t="s">
        <v>9</v>
      </c>
      <c r="AH2" s="32">
        <v>3</v>
      </c>
      <c r="AI2" s="32">
        <v>1</v>
      </c>
      <c r="AJ2" s="32" t="s">
        <v>9</v>
      </c>
      <c r="AK2" s="32">
        <v>0</v>
      </c>
      <c r="AL2" s="32">
        <v>3</v>
      </c>
      <c r="AM2" s="32" t="s">
        <v>9</v>
      </c>
      <c r="AN2" s="32">
        <v>2</v>
      </c>
      <c r="AO2" s="32">
        <v>10</v>
      </c>
      <c r="AP2" s="32" t="s">
        <v>9</v>
      </c>
      <c r="AQ2" s="32">
        <v>0</v>
      </c>
      <c r="AR2" s="32">
        <v>5</v>
      </c>
      <c r="AS2" s="32" t="s">
        <v>9</v>
      </c>
      <c r="AT2" s="32">
        <v>3</v>
      </c>
      <c r="AV2" s="31">
        <f t="shared" ref="AV2:AV13" si="1">SUM(N2+Q2+T2+W2+Z2+AC2+AF2+AI2+AL2+AO2+AR2)</f>
        <v>33</v>
      </c>
      <c r="AW2" s="32" t="s">
        <v>9</v>
      </c>
      <c r="AX2" s="31">
        <f t="shared" ref="AX2:AX13" si="2">SUM(P2+S2+V2+Y2+AB2+AE2+AH2+AK2+AN2+AQ2+AT2)</f>
        <v>11</v>
      </c>
      <c r="AZ2" s="39" t="s">
        <v>996</v>
      </c>
      <c r="BE2" s="39" t="s">
        <v>997</v>
      </c>
      <c r="BI2" s="39"/>
      <c r="BJ2" s="39" t="s">
        <v>998</v>
      </c>
    </row>
    <row r="3" spans="1:65" x14ac:dyDescent="0.2">
      <c r="A3" s="30">
        <v>2</v>
      </c>
      <c r="B3" s="1" t="s">
        <v>13</v>
      </c>
      <c r="C3" s="1">
        <v>20</v>
      </c>
      <c r="D3" s="1">
        <v>14</v>
      </c>
      <c r="E3" s="1">
        <v>2</v>
      </c>
      <c r="F3" s="1">
        <v>4</v>
      </c>
      <c r="G3" s="1">
        <v>75</v>
      </c>
      <c r="H3" s="30" t="s">
        <v>9</v>
      </c>
      <c r="I3" s="1">
        <v>24</v>
      </c>
      <c r="J3" s="1">
        <f t="shared" si="0"/>
        <v>30</v>
      </c>
      <c r="L3" s="11">
        <v>2</v>
      </c>
      <c r="M3" s="5" t="s">
        <v>13</v>
      </c>
      <c r="N3" s="32">
        <v>8</v>
      </c>
      <c r="O3" s="32" t="s">
        <v>9</v>
      </c>
      <c r="P3" s="32">
        <v>0</v>
      </c>
      <c r="Q3" s="34"/>
      <c r="R3" s="34"/>
      <c r="S3" s="34"/>
      <c r="T3" s="32">
        <v>1</v>
      </c>
      <c r="U3" s="32" t="s">
        <v>9</v>
      </c>
      <c r="V3" s="32">
        <v>2</v>
      </c>
      <c r="W3" s="32">
        <v>2</v>
      </c>
      <c r="X3" s="32" t="s">
        <v>9</v>
      </c>
      <c r="Y3" s="32">
        <v>1</v>
      </c>
      <c r="Z3" s="32">
        <v>5</v>
      </c>
      <c r="AA3" s="32" t="s">
        <v>9</v>
      </c>
      <c r="AB3" s="32">
        <v>1</v>
      </c>
      <c r="AC3" s="32">
        <v>0</v>
      </c>
      <c r="AD3" s="32" t="s">
        <v>9</v>
      </c>
      <c r="AE3" s="32">
        <v>1</v>
      </c>
      <c r="AF3" s="32">
        <v>3</v>
      </c>
      <c r="AG3" s="32" t="s">
        <v>9</v>
      </c>
      <c r="AH3" s="32">
        <v>2</v>
      </c>
      <c r="AI3" s="32">
        <v>1</v>
      </c>
      <c r="AJ3" s="32" t="s">
        <v>9</v>
      </c>
      <c r="AK3" s="32">
        <v>0</v>
      </c>
      <c r="AL3" s="32">
        <v>3</v>
      </c>
      <c r="AM3" s="32" t="s">
        <v>9</v>
      </c>
      <c r="AN3" s="32">
        <v>0</v>
      </c>
      <c r="AO3" s="32">
        <v>9</v>
      </c>
      <c r="AP3" s="32" t="s">
        <v>9</v>
      </c>
      <c r="AQ3" s="32">
        <v>1</v>
      </c>
      <c r="AR3" s="32">
        <v>3</v>
      </c>
      <c r="AS3" s="32" t="s">
        <v>9</v>
      </c>
      <c r="AT3" s="32">
        <v>0</v>
      </c>
      <c r="AV3" s="31">
        <f t="shared" si="1"/>
        <v>35</v>
      </c>
      <c r="AW3" s="32" t="s">
        <v>9</v>
      </c>
      <c r="AX3" s="31">
        <f t="shared" si="2"/>
        <v>8</v>
      </c>
      <c r="AZ3" s="3" t="s">
        <v>758</v>
      </c>
      <c r="BA3" s="8">
        <v>2</v>
      </c>
      <c r="BB3" s="8" t="s">
        <v>9</v>
      </c>
      <c r="BC3" s="8">
        <v>3</v>
      </c>
      <c r="BE3" s="3" t="s">
        <v>791</v>
      </c>
      <c r="BF3" s="8">
        <v>2</v>
      </c>
      <c r="BG3" s="8" t="s">
        <v>9</v>
      </c>
      <c r="BH3" s="8">
        <v>2</v>
      </c>
      <c r="BJ3" s="3" t="s">
        <v>999</v>
      </c>
      <c r="BK3" s="8">
        <v>5</v>
      </c>
      <c r="BL3" s="8" t="s">
        <v>9</v>
      </c>
      <c r="BM3" s="8">
        <v>1</v>
      </c>
    </row>
    <row r="4" spans="1:65" x14ac:dyDescent="0.2">
      <c r="A4" s="30">
        <v>3</v>
      </c>
      <c r="B4" s="7" t="s">
        <v>17</v>
      </c>
      <c r="C4" s="1">
        <v>20</v>
      </c>
      <c r="D4" s="1">
        <v>10</v>
      </c>
      <c r="E4" s="1">
        <v>5</v>
      </c>
      <c r="F4" s="1">
        <v>5</v>
      </c>
      <c r="G4" s="1">
        <v>52</v>
      </c>
      <c r="H4" s="30" t="s">
        <v>9</v>
      </c>
      <c r="I4" s="1">
        <v>45</v>
      </c>
      <c r="J4" s="1">
        <f t="shared" si="0"/>
        <v>25</v>
      </c>
      <c r="L4" s="11">
        <v>3</v>
      </c>
      <c r="M4" s="26" t="s">
        <v>17</v>
      </c>
      <c r="N4" s="32">
        <v>1</v>
      </c>
      <c r="O4" s="32" t="s">
        <v>9</v>
      </c>
      <c r="P4" s="32">
        <v>1</v>
      </c>
      <c r="Q4" s="32">
        <v>2</v>
      </c>
      <c r="R4" s="32" t="s">
        <v>9</v>
      </c>
      <c r="S4" s="32">
        <v>7</v>
      </c>
      <c r="T4" s="34"/>
      <c r="U4" s="34"/>
      <c r="V4" s="34"/>
      <c r="W4" s="32">
        <v>3</v>
      </c>
      <c r="X4" s="32" t="s">
        <v>9</v>
      </c>
      <c r="Y4" s="32">
        <v>1</v>
      </c>
      <c r="Z4" s="32">
        <v>3</v>
      </c>
      <c r="AA4" s="32" t="s">
        <v>9</v>
      </c>
      <c r="AB4" s="32">
        <v>1</v>
      </c>
      <c r="AC4" s="32">
        <v>3</v>
      </c>
      <c r="AD4" s="32" t="s">
        <v>9</v>
      </c>
      <c r="AE4" s="32">
        <v>1</v>
      </c>
      <c r="AF4" s="32">
        <v>5</v>
      </c>
      <c r="AG4" s="32" t="s">
        <v>9</v>
      </c>
      <c r="AH4" s="32">
        <v>0</v>
      </c>
      <c r="AI4" s="32">
        <v>3</v>
      </c>
      <c r="AJ4" s="32" t="s">
        <v>9</v>
      </c>
      <c r="AK4" s="32">
        <v>2</v>
      </c>
      <c r="AL4" s="32">
        <v>3</v>
      </c>
      <c r="AM4" s="32" t="s">
        <v>9</v>
      </c>
      <c r="AN4" s="32">
        <v>3</v>
      </c>
      <c r="AO4" s="32">
        <v>3</v>
      </c>
      <c r="AP4" s="32" t="s">
        <v>9</v>
      </c>
      <c r="AQ4" s="32">
        <v>1</v>
      </c>
      <c r="AR4" s="32">
        <v>4</v>
      </c>
      <c r="AS4" s="32" t="s">
        <v>9</v>
      </c>
      <c r="AT4" s="32">
        <v>0</v>
      </c>
      <c r="AV4" s="31">
        <f t="shared" si="1"/>
        <v>30</v>
      </c>
      <c r="AW4" s="32" t="s">
        <v>9</v>
      </c>
      <c r="AX4" s="31">
        <f t="shared" si="2"/>
        <v>17</v>
      </c>
      <c r="AZ4" s="3" t="s">
        <v>1000</v>
      </c>
      <c r="BA4" s="8">
        <v>1</v>
      </c>
      <c r="BB4" s="8" t="s">
        <v>9</v>
      </c>
      <c r="BC4" s="8">
        <v>3</v>
      </c>
      <c r="BE4" s="3" t="s">
        <v>665</v>
      </c>
      <c r="BF4" s="8">
        <v>3</v>
      </c>
      <c r="BG4" s="8" t="s">
        <v>9</v>
      </c>
      <c r="BH4" s="8">
        <v>0</v>
      </c>
      <c r="BJ4" s="3" t="s">
        <v>1001</v>
      </c>
      <c r="BK4" s="8">
        <v>0</v>
      </c>
      <c r="BL4" s="8" t="s">
        <v>9</v>
      </c>
      <c r="BM4" s="8">
        <v>3</v>
      </c>
    </row>
    <row r="5" spans="1:65" x14ac:dyDescent="0.2">
      <c r="A5" s="30">
        <v>4</v>
      </c>
      <c r="B5" s="7" t="s">
        <v>11</v>
      </c>
      <c r="C5" s="7">
        <v>20</v>
      </c>
      <c r="D5" s="7">
        <v>11</v>
      </c>
      <c r="E5" s="7">
        <v>2</v>
      </c>
      <c r="F5" s="7">
        <v>7</v>
      </c>
      <c r="G5" s="7">
        <v>60</v>
      </c>
      <c r="H5" s="6" t="s">
        <v>9</v>
      </c>
      <c r="I5" s="7">
        <v>41</v>
      </c>
      <c r="J5" s="7">
        <f t="shared" si="0"/>
        <v>24</v>
      </c>
      <c r="L5" s="11">
        <v>4</v>
      </c>
      <c r="M5" s="26" t="s">
        <v>11</v>
      </c>
      <c r="N5" s="32">
        <v>1</v>
      </c>
      <c r="O5" s="32" t="s">
        <v>9</v>
      </c>
      <c r="P5" s="32">
        <v>3</v>
      </c>
      <c r="Q5" s="32">
        <v>0</v>
      </c>
      <c r="R5" s="32" t="s">
        <v>9</v>
      </c>
      <c r="S5" s="32">
        <v>6</v>
      </c>
      <c r="T5" s="32">
        <v>6</v>
      </c>
      <c r="U5" s="32" t="s">
        <v>9</v>
      </c>
      <c r="V5" s="32">
        <v>2</v>
      </c>
      <c r="W5" s="34"/>
      <c r="X5" s="34"/>
      <c r="Y5" s="34"/>
      <c r="Z5" s="32">
        <v>2</v>
      </c>
      <c r="AA5" s="32" t="s">
        <v>9</v>
      </c>
      <c r="AB5" s="32">
        <v>0</v>
      </c>
      <c r="AC5" s="32">
        <v>2</v>
      </c>
      <c r="AD5" s="32" t="s">
        <v>9</v>
      </c>
      <c r="AE5" s="32">
        <v>2</v>
      </c>
      <c r="AF5" s="32">
        <v>3</v>
      </c>
      <c r="AG5" s="32" t="s">
        <v>9</v>
      </c>
      <c r="AH5" s="32">
        <v>1</v>
      </c>
      <c r="AI5" s="32">
        <v>1</v>
      </c>
      <c r="AJ5" s="32" t="s">
        <v>9</v>
      </c>
      <c r="AK5" s="32">
        <v>1</v>
      </c>
      <c r="AL5" s="32">
        <v>7</v>
      </c>
      <c r="AM5" s="32" t="s">
        <v>9</v>
      </c>
      <c r="AN5" s="32">
        <v>2</v>
      </c>
      <c r="AO5" s="32">
        <v>7</v>
      </c>
      <c r="AP5" s="32" t="s">
        <v>9</v>
      </c>
      <c r="AQ5" s="32">
        <v>3</v>
      </c>
      <c r="AR5" s="32">
        <v>8</v>
      </c>
      <c r="AS5" s="32" t="s">
        <v>9</v>
      </c>
      <c r="AT5" s="32">
        <v>0</v>
      </c>
      <c r="AV5" s="31">
        <f t="shared" si="1"/>
        <v>37</v>
      </c>
      <c r="AW5" s="32" t="s">
        <v>9</v>
      </c>
      <c r="AX5" s="31">
        <f t="shared" si="2"/>
        <v>20</v>
      </c>
      <c r="AZ5" s="3" t="s">
        <v>479</v>
      </c>
      <c r="BA5" s="8">
        <v>2</v>
      </c>
      <c r="BB5" s="8" t="s">
        <v>9</v>
      </c>
      <c r="BC5" s="8">
        <v>1</v>
      </c>
      <c r="BE5" s="3" t="s">
        <v>1002</v>
      </c>
      <c r="BF5" s="8">
        <v>2</v>
      </c>
      <c r="BG5" s="8" t="s">
        <v>9</v>
      </c>
      <c r="BH5" s="8">
        <v>0</v>
      </c>
      <c r="BJ5" s="39" t="s">
        <v>653</v>
      </c>
    </row>
    <row r="6" spans="1:65" x14ac:dyDescent="0.2">
      <c r="A6" s="30">
        <v>5</v>
      </c>
      <c r="B6" s="7" t="s">
        <v>1</v>
      </c>
      <c r="C6" s="7">
        <v>20</v>
      </c>
      <c r="D6" s="7">
        <v>10</v>
      </c>
      <c r="E6" s="7">
        <v>3</v>
      </c>
      <c r="F6" s="7">
        <v>7</v>
      </c>
      <c r="G6" s="7">
        <v>63</v>
      </c>
      <c r="H6" s="6" t="s">
        <v>9</v>
      </c>
      <c r="I6" s="7">
        <v>47</v>
      </c>
      <c r="J6" s="7">
        <f t="shared" si="0"/>
        <v>23</v>
      </c>
      <c r="L6" s="11">
        <v>5</v>
      </c>
      <c r="M6" s="26" t="s">
        <v>1</v>
      </c>
      <c r="N6" s="32">
        <v>2</v>
      </c>
      <c r="O6" s="32" t="s">
        <v>9</v>
      </c>
      <c r="P6" s="32">
        <v>0</v>
      </c>
      <c r="Q6" s="32">
        <v>3</v>
      </c>
      <c r="R6" s="32" t="s">
        <v>9</v>
      </c>
      <c r="S6" s="32">
        <v>3</v>
      </c>
      <c r="T6" s="32">
        <v>3</v>
      </c>
      <c r="U6" s="32" t="s">
        <v>9</v>
      </c>
      <c r="V6" s="32">
        <v>3</v>
      </c>
      <c r="W6" s="32">
        <v>4</v>
      </c>
      <c r="X6" s="32" t="s">
        <v>9</v>
      </c>
      <c r="Y6" s="32">
        <v>2</v>
      </c>
      <c r="Z6" s="34"/>
      <c r="AA6" s="34"/>
      <c r="AB6" s="34"/>
      <c r="AC6" s="32">
        <v>8</v>
      </c>
      <c r="AD6" s="32" t="s">
        <v>9</v>
      </c>
      <c r="AE6" s="32">
        <v>2</v>
      </c>
      <c r="AF6" s="32">
        <v>5</v>
      </c>
      <c r="AG6" s="32" t="s">
        <v>9</v>
      </c>
      <c r="AH6" s="32">
        <v>2</v>
      </c>
      <c r="AI6" s="32">
        <v>6</v>
      </c>
      <c r="AJ6" s="32" t="s">
        <v>9</v>
      </c>
      <c r="AK6" s="32">
        <v>2</v>
      </c>
      <c r="AL6" s="32">
        <v>2</v>
      </c>
      <c r="AM6" s="32" t="s">
        <v>9</v>
      </c>
      <c r="AN6" s="32">
        <v>3</v>
      </c>
      <c r="AO6" s="32">
        <v>4</v>
      </c>
      <c r="AP6" s="32" t="s">
        <v>9</v>
      </c>
      <c r="AQ6" s="32">
        <v>1</v>
      </c>
      <c r="AR6" s="32">
        <v>4</v>
      </c>
      <c r="AS6" s="32" t="s">
        <v>9</v>
      </c>
      <c r="AT6" s="32">
        <v>0</v>
      </c>
      <c r="AV6" s="31">
        <f t="shared" si="1"/>
        <v>41</v>
      </c>
      <c r="AW6" s="32" t="s">
        <v>9</v>
      </c>
      <c r="AX6" s="31">
        <f t="shared" si="2"/>
        <v>18</v>
      </c>
      <c r="AZ6" s="3" t="s">
        <v>812</v>
      </c>
      <c r="BA6" s="8">
        <v>3</v>
      </c>
      <c r="BB6" s="8" t="s">
        <v>9</v>
      </c>
      <c r="BC6" s="8">
        <v>1</v>
      </c>
      <c r="BE6" s="3" t="s">
        <v>1003</v>
      </c>
      <c r="BF6" s="8">
        <v>3</v>
      </c>
      <c r="BG6" s="8" t="s">
        <v>9</v>
      </c>
      <c r="BH6" s="8">
        <v>2</v>
      </c>
      <c r="BJ6" s="3" t="s">
        <v>866</v>
      </c>
      <c r="BK6" s="8">
        <v>2</v>
      </c>
      <c r="BL6" s="8" t="s">
        <v>9</v>
      </c>
      <c r="BM6" s="8">
        <v>5</v>
      </c>
    </row>
    <row r="7" spans="1:65" x14ac:dyDescent="0.2">
      <c r="A7" s="30">
        <v>6</v>
      </c>
      <c r="B7" s="7" t="s">
        <v>24</v>
      </c>
      <c r="C7" s="7">
        <v>20</v>
      </c>
      <c r="D7" s="7">
        <v>6</v>
      </c>
      <c r="E7" s="7">
        <v>9</v>
      </c>
      <c r="F7" s="7">
        <v>5</v>
      </c>
      <c r="G7" s="7">
        <v>49</v>
      </c>
      <c r="H7" s="6" t="s">
        <v>9</v>
      </c>
      <c r="I7" s="7">
        <v>44</v>
      </c>
      <c r="J7" s="7">
        <f t="shared" si="0"/>
        <v>21</v>
      </c>
      <c r="L7" s="11">
        <v>6</v>
      </c>
      <c r="M7" s="26" t="s">
        <v>24</v>
      </c>
      <c r="N7" s="32">
        <v>2</v>
      </c>
      <c r="O7" s="32" t="s">
        <v>9</v>
      </c>
      <c r="P7" s="32">
        <v>3</v>
      </c>
      <c r="Q7" s="32">
        <v>3</v>
      </c>
      <c r="R7" s="32" t="s">
        <v>9</v>
      </c>
      <c r="S7" s="32">
        <v>3</v>
      </c>
      <c r="T7" s="32">
        <v>2</v>
      </c>
      <c r="U7" s="32" t="s">
        <v>9</v>
      </c>
      <c r="V7" s="32">
        <v>2</v>
      </c>
      <c r="W7" s="32">
        <v>3</v>
      </c>
      <c r="X7" s="32" t="s">
        <v>9</v>
      </c>
      <c r="Y7" s="32">
        <v>0</v>
      </c>
      <c r="Z7" s="32">
        <v>3</v>
      </c>
      <c r="AA7" s="32" t="s">
        <v>9</v>
      </c>
      <c r="AB7" s="32">
        <v>3</v>
      </c>
      <c r="AC7" s="34"/>
      <c r="AD7" s="34"/>
      <c r="AE7" s="34"/>
      <c r="AF7" s="8">
        <v>2</v>
      </c>
      <c r="AG7" s="32" t="s">
        <v>9</v>
      </c>
      <c r="AH7" s="8">
        <v>1</v>
      </c>
      <c r="AI7" s="32">
        <v>3</v>
      </c>
      <c r="AJ7" s="32" t="s">
        <v>9</v>
      </c>
      <c r="AK7" s="32">
        <v>3</v>
      </c>
      <c r="AL7" s="32">
        <v>3</v>
      </c>
      <c r="AM7" s="32" t="s">
        <v>9</v>
      </c>
      <c r="AN7" s="32">
        <v>4</v>
      </c>
      <c r="AO7" s="32">
        <v>6</v>
      </c>
      <c r="AP7" s="32" t="s">
        <v>9</v>
      </c>
      <c r="AQ7" s="32">
        <v>1</v>
      </c>
      <c r="AR7" s="32">
        <v>5</v>
      </c>
      <c r="AS7" s="32" t="s">
        <v>9</v>
      </c>
      <c r="AT7" s="32">
        <v>1</v>
      </c>
      <c r="AV7" s="31">
        <f t="shared" si="1"/>
        <v>32</v>
      </c>
      <c r="AW7" s="32" t="s">
        <v>9</v>
      </c>
      <c r="AX7" s="31">
        <f t="shared" si="2"/>
        <v>21</v>
      </c>
      <c r="AZ7" s="3" t="s">
        <v>1004</v>
      </c>
      <c r="BA7" s="8">
        <v>1</v>
      </c>
      <c r="BB7" s="8" t="s">
        <v>9</v>
      </c>
      <c r="BC7" s="8">
        <v>0</v>
      </c>
      <c r="BE7" s="3" t="s">
        <v>919</v>
      </c>
      <c r="BF7" s="8">
        <v>2</v>
      </c>
      <c r="BG7" s="8" t="s">
        <v>9</v>
      </c>
      <c r="BH7" s="8">
        <v>6</v>
      </c>
      <c r="BJ7" s="3" t="s">
        <v>973</v>
      </c>
      <c r="BK7" s="8">
        <v>3</v>
      </c>
      <c r="BL7" s="8" t="s">
        <v>9</v>
      </c>
      <c r="BM7" s="8">
        <v>2</v>
      </c>
    </row>
    <row r="8" spans="1:65" x14ac:dyDescent="0.2">
      <c r="A8" s="30">
        <v>7</v>
      </c>
      <c r="B8" s="7" t="s">
        <v>36</v>
      </c>
      <c r="C8" s="7">
        <v>20</v>
      </c>
      <c r="D8" s="7">
        <v>10</v>
      </c>
      <c r="E8" s="7">
        <v>1</v>
      </c>
      <c r="F8" s="7">
        <v>9</v>
      </c>
      <c r="G8" s="7">
        <v>43</v>
      </c>
      <c r="H8" s="6" t="s">
        <v>9</v>
      </c>
      <c r="I8" s="7">
        <v>44</v>
      </c>
      <c r="J8" s="7">
        <f t="shared" si="0"/>
        <v>21</v>
      </c>
      <c r="L8" s="11">
        <v>7</v>
      </c>
      <c r="M8" s="26" t="s">
        <v>36</v>
      </c>
      <c r="N8" s="32">
        <v>1</v>
      </c>
      <c r="O8" s="32" t="s">
        <v>9</v>
      </c>
      <c r="P8" s="32">
        <v>4</v>
      </c>
      <c r="Q8" s="32">
        <v>3</v>
      </c>
      <c r="R8" s="32" t="s">
        <v>9</v>
      </c>
      <c r="S8" s="32">
        <v>1</v>
      </c>
      <c r="T8" s="32">
        <v>6</v>
      </c>
      <c r="U8" s="32" t="s">
        <v>9</v>
      </c>
      <c r="V8" s="32">
        <v>2</v>
      </c>
      <c r="W8" s="32">
        <v>0</v>
      </c>
      <c r="X8" s="32" t="s">
        <v>9</v>
      </c>
      <c r="Y8" s="32">
        <v>3</v>
      </c>
      <c r="Z8" s="32">
        <v>3</v>
      </c>
      <c r="AA8" s="32" t="s">
        <v>9</v>
      </c>
      <c r="AB8" s="32">
        <v>0</v>
      </c>
      <c r="AC8" s="32">
        <v>1</v>
      </c>
      <c r="AD8" s="32" t="s">
        <v>9</v>
      </c>
      <c r="AE8" s="32">
        <v>1</v>
      </c>
      <c r="AF8" s="34"/>
      <c r="AG8" s="34"/>
      <c r="AH8" s="34"/>
      <c r="AI8" s="32">
        <v>1</v>
      </c>
      <c r="AJ8" s="32" t="s">
        <v>9</v>
      </c>
      <c r="AK8" s="32">
        <v>5</v>
      </c>
      <c r="AL8" s="32">
        <v>3</v>
      </c>
      <c r="AM8" s="32" t="s">
        <v>9</v>
      </c>
      <c r="AN8" s="32">
        <v>1</v>
      </c>
      <c r="AO8" s="32">
        <v>1</v>
      </c>
      <c r="AP8" s="32" t="s">
        <v>9</v>
      </c>
      <c r="AQ8" s="32">
        <v>0</v>
      </c>
      <c r="AR8" s="32">
        <v>4</v>
      </c>
      <c r="AS8" s="32" t="s">
        <v>9</v>
      </c>
      <c r="AT8" s="32">
        <v>1</v>
      </c>
      <c r="AV8" s="31">
        <f t="shared" si="1"/>
        <v>23</v>
      </c>
      <c r="AW8" s="32" t="s">
        <v>9</v>
      </c>
      <c r="AX8" s="31">
        <f t="shared" si="2"/>
        <v>18</v>
      </c>
      <c r="AZ8" s="39" t="s">
        <v>817</v>
      </c>
      <c r="BE8" s="39"/>
      <c r="BI8" s="39"/>
      <c r="BJ8" s="3" t="s">
        <v>505</v>
      </c>
      <c r="BK8" s="8">
        <v>9</v>
      </c>
      <c r="BL8" s="8" t="s">
        <v>9</v>
      </c>
      <c r="BM8" s="8">
        <v>1</v>
      </c>
    </row>
    <row r="9" spans="1:65" x14ac:dyDescent="0.2">
      <c r="A9" s="30">
        <v>8</v>
      </c>
      <c r="B9" s="1" t="s">
        <v>26</v>
      </c>
      <c r="C9" s="1">
        <v>20</v>
      </c>
      <c r="D9" s="1">
        <v>8</v>
      </c>
      <c r="E9" s="1">
        <v>3</v>
      </c>
      <c r="F9" s="1">
        <v>9</v>
      </c>
      <c r="G9" s="1">
        <v>45</v>
      </c>
      <c r="H9" s="30" t="s">
        <v>9</v>
      </c>
      <c r="I9" s="1">
        <v>41</v>
      </c>
      <c r="J9" s="1">
        <f t="shared" si="0"/>
        <v>19</v>
      </c>
      <c r="L9" s="11">
        <v>8</v>
      </c>
      <c r="M9" s="5" t="s">
        <v>26</v>
      </c>
      <c r="N9" s="32">
        <v>1</v>
      </c>
      <c r="O9" s="32" t="s">
        <v>9</v>
      </c>
      <c r="P9" s="32">
        <v>3</v>
      </c>
      <c r="Q9" s="32">
        <v>0</v>
      </c>
      <c r="R9" s="32" t="s">
        <v>9</v>
      </c>
      <c r="S9" s="32">
        <v>1</v>
      </c>
      <c r="T9" s="32">
        <v>2</v>
      </c>
      <c r="U9" s="32" t="s">
        <v>9</v>
      </c>
      <c r="V9" s="32">
        <v>0</v>
      </c>
      <c r="W9" s="32">
        <v>2</v>
      </c>
      <c r="X9" s="32" t="s">
        <v>9</v>
      </c>
      <c r="Y9" s="32">
        <v>5</v>
      </c>
      <c r="Z9" s="32">
        <v>4</v>
      </c>
      <c r="AA9" s="32" t="s">
        <v>9</v>
      </c>
      <c r="AB9" s="32">
        <v>2</v>
      </c>
      <c r="AC9" s="32">
        <v>0</v>
      </c>
      <c r="AD9" s="32" t="s">
        <v>9</v>
      </c>
      <c r="AE9" s="32">
        <v>3</v>
      </c>
      <c r="AF9" s="32">
        <v>2</v>
      </c>
      <c r="AG9" s="32" t="s">
        <v>9</v>
      </c>
      <c r="AH9" s="32">
        <v>0</v>
      </c>
      <c r="AI9" s="34"/>
      <c r="AJ9" s="34"/>
      <c r="AK9" s="34"/>
      <c r="AL9" s="32">
        <v>2</v>
      </c>
      <c r="AM9" s="32" t="s">
        <v>9</v>
      </c>
      <c r="AN9" s="32">
        <v>2</v>
      </c>
      <c r="AO9" s="32">
        <v>6</v>
      </c>
      <c r="AP9" s="32" t="s">
        <v>9</v>
      </c>
      <c r="AQ9" s="32">
        <v>0</v>
      </c>
      <c r="AR9" s="32">
        <v>6</v>
      </c>
      <c r="AS9" s="32" t="s">
        <v>9</v>
      </c>
      <c r="AT9" s="32">
        <v>1</v>
      </c>
      <c r="AV9" s="31">
        <f t="shared" si="1"/>
        <v>25</v>
      </c>
      <c r="AW9" s="32" t="s">
        <v>9</v>
      </c>
      <c r="AX9" s="31">
        <f t="shared" si="2"/>
        <v>17</v>
      </c>
      <c r="AZ9" s="3" t="s">
        <v>1005</v>
      </c>
      <c r="BA9" s="8">
        <v>8</v>
      </c>
      <c r="BB9" s="8" t="s">
        <v>9</v>
      </c>
      <c r="BC9" s="8">
        <v>0</v>
      </c>
      <c r="BE9" s="3" t="s">
        <v>959</v>
      </c>
      <c r="BF9" s="8">
        <v>2</v>
      </c>
      <c r="BG9" s="8" t="s">
        <v>9</v>
      </c>
      <c r="BH9" s="8">
        <v>3</v>
      </c>
      <c r="BJ9" s="3" t="s">
        <v>1006</v>
      </c>
      <c r="BK9" s="8">
        <v>3</v>
      </c>
      <c r="BL9" s="8" t="s">
        <v>9</v>
      </c>
      <c r="BM9" s="8">
        <v>0</v>
      </c>
    </row>
    <row r="10" spans="1:65" x14ac:dyDescent="0.2">
      <c r="A10" s="30">
        <v>9</v>
      </c>
      <c r="B10" s="1" t="s">
        <v>18</v>
      </c>
      <c r="C10" s="1">
        <v>20</v>
      </c>
      <c r="D10" s="1">
        <v>5</v>
      </c>
      <c r="E10" s="1">
        <v>5</v>
      </c>
      <c r="F10" s="1">
        <v>10</v>
      </c>
      <c r="G10" s="1">
        <v>45</v>
      </c>
      <c r="H10" s="30" t="s">
        <v>9</v>
      </c>
      <c r="I10" s="1">
        <v>57</v>
      </c>
      <c r="J10" s="1">
        <f t="shared" si="0"/>
        <v>15</v>
      </c>
      <c r="L10" s="11">
        <v>9</v>
      </c>
      <c r="M10" s="5" t="s">
        <v>18</v>
      </c>
      <c r="N10" s="32">
        <v>2</v>
      </c>
      <c r="O10" s="32" t="s">
        <v>9</v>
      </c>
      <c r="P10" s="32">
        <v>2</v>
      </c>
      <c r="Q10" s="32">
        <v>1</v>
      </c>
      <c r="R10" s="32" t="s">
        <v>9</v>
      </c>
      <c r="S10" s="32">
        <v>4</v>
      </c>
      <c r="T10" s="32">
        <v>1</v>
      </c>
      <c r="U10" s="32" t="s">
        <v>9</v>
      </c>
      <c r="V10" s="32">
        <v>2</v>
      </c>
      <c r="W10" s="32">
        <v>3</v>
      </c>
      <c r="X10" s="32" t="s">
        <v>9</v>
      </c>
      <c r="Y10" s="32">
        <v>4</v>
      </c>
      <c r="Z10" s="32">
        <v>3</v>
      </c>
      <c r="AA10" s="32" t="s">
        <v>9</v>
      </c>
      <c r="AB10" s="32">
        <v>4</v>
      </c>
      <c r="AC10" s="32">
        <v>2</v>
      </c>
      <c r="AD10" s="32" t="s">
        <v>9</v>
      </c>
      <c r="AE10" s="32">
        <v>2</v>
      </c>
      <c r="AF10" s="32">
        <v>3</v>
      </c>
      <c r="AG10" s="32" t="s">
        <v>9</v>
      </c>
      <c r="AH10" s="32">
        <v>4</v>
      </c>
      <c r="AI10" s="32">
        <v>1</v>
      </c>
      <c r="AJ10" s="32" t="s">
        <v>9</v>
      </c>
      <c r="AK10" s="32">
        <v>2</v>
      </c>
      <c r="AL10" s="34"/>
      <c r="AM10" s="34"/>
      <c r="AN10" s="34"/>
      <c r="AO10" s="32">
        <v>3</v>
      </c>
      <c r="AP10" s="32" t="s">
        <v>9</v>
      </c>
      <c r="AQ10" s="32">
        <v>1</v>
      </c>
      <c r="AR10" s="32">
        <v>5</v>
      </c>
      <c r="AS10" s="32" t="s">
        <v>9</v>
      </c>
      <c r="AT10" s="32">
        <v>3</v>
      </c>
      <c r="AV10" s="31">
        <f t="shared" si="1"/>
        <v>24</v>
      </c>
      <c r="AW10" s="32" t="s">
        <v>9</v>
      </c>
      <c r="AX10" s="31">
        <f t="shared" si="2"/>
        <v>28</v>
      </c>
      <c r="AZ10" s="3" t="s">
        <v>800</v>
      </c>
      <c r="BA10" s="8">
        <v>3</v>
      </c>
      <c r="BB10" s="8" t="s">
        <v>9</v>
      </c>
      <c r="BC10" s="8">
        <v>3</v>
      </c>
      <c r="BE10" s="3" t="s">
        <v>486</v>
      </c>
      <c r="BF10" s="8">
        <v>4</v>
      </c>
      <c r="BG10" s="8" t="s">
        <v>9</v>
      </c>
      <c r="BH10" s="8">
        <v>2</v>
      </c>
      <c r="BJ10" s="39" t="s">
        <v>661</v>
      </c>
    </row>
    <row r="11" spans="1:65" x14ac:dyDescent="0.2">
      <c r="A11" s="30">
        <v>10</v>
      </c>
      <c r="B11" s="1" t="s">
        <v>15</v>
      </c>
      <c r="C11" s="1">
        <v>20</v>
      </c>
      <c r="D11" s="1">
        <v>1</v>
      </c>
      <c r="E11" s="1">
        <v>5</v>
      </c>
      <c r="F11" s="1">
        <v>14</v>
      </c>
      <c r="G11" s="1">
        <v>32</v>
      </c>
      <c r="H11" s="30" t="s">
        <v>9</v>
      </c>
      <c r="I11" s="1">
        <v>89</v>
      </c>
      <c r="J11" s="1">
        <f t="shared" si="0"/>
        <v>7</v>
      </c>
      <c r="K11" s="3" t="s">
        <v>44</v>
      </c>
      <c r="L11" s="11">
        <v>10</v>
      </c>
      <c r="M11" s="5" t="s">
        <v>15</v>
      </c>
      <c r="N11" s="32">
        <v>2</v>
      </c>
      <c r="O11" s="32" t="s">
        <v>9</v>
      </c>
      <c r="P11" s="32">
        <v>2</v>
      </c>
      <c r="Q11" s="32">
        <v>1</v>
      </c>
      <c r="R11" s="32" t="s">
        <v>9</v>
      </c>
      <c r="S11" s="32">
        <v>4</v>
      </c>
      <c r="T11" s="32">
        <v>2</v>
      </c>
      <c r="U11" s="32" t="s">
        <v>9</v>
      </c>
      <c r="V11" s="32">
        <v>2</v>
      </c>
      <c r="W11" s="32">
        <v>2</v>
      </c>
      <c r="X11" s="32" t="s">
        <v>9</v>
      </c>
      <c r="Y11" s="32">
        <v>5</v>
      </c>
      <c r="Z11" s="32">
        <v>1</v>
      </c>
      <c r="AA11" s="32" t="s">
        <v>9</v>
      </c>
      <c r="AB11" s="32">
        <v>6</v>
      </c>
      <c r="AC11" s="32">
        <v>1</v>
      </c>
      <c r="AD11" s="32" t="s">
        <v>9</v>
      </c>
      <c r="AE11" s="32">
        <v>1</v>
      </c>
      <c r="AF11" s="32">
        <v>2</v>
      </c>
      <c r="AG11" s="32" t="s">
        <v>9</v>
      </c>
      <c r="AH11" s="32">
        <v>6</v>
      </c>
      <c r="AI11" s="32">
        <v>2</v>
      </c>
      <c r="AJ11" s="32" t="s">
        <v>9</v>
      </c>
      <c r="AK11" s="32">
        <v>4</v>
      </c>
      <c r="AL11" s="32">
        <v>3</v>
      </c>
      <c r="AM11" s="32" t="s">
        <v>9</v>
      </c>
      <c r="AN11" s="32">
        <v>3</v>
      </c>
      <c r="AO11" s="34"/>
      <c r="AP11" s="34"/>
      <c r="AQ11" s="34"/>
      <c r="AR11" s="32">
        <v>4</v>
      </c>
      <c r="AS11" s="32" t="s">
        <v>9</v>
      </c>
      <c r="AT11" s="32">
        <v>3</v>
      </c>
      <c r="AV11" s="31">
        <f t="shared" si="1"/>
        <v>20</v>
      </c>
      <c r="AW11" s="32" t="s">
        <v>9</v>
      </c>
      <c r="AX11" s="31">
        <f t="shared" si="2"/>
        <v>36</v>
      </c>
      <c r="AZ11" s="3" t="s">
        <v>1007</v>
      </c>
      <c r="BA11" s="8">
        <v>1</v>
      </c>
      <c r="BB11" s="8" t="s">
        <v>9</v>
      </c>
      <c r="BC11" s="8">
        <v>2</v>
      </c>
      <c r="BE11" s="3" t="s">
        <v>514</v>
      </c>
      <c r="BF11" s="8">
        <v>1</v>
      </c>
      <c r="BG11" s="8" t="s">
        <v>9</v>
      </c>
      <c r="BH11" s="8">
        <v>4</v>
      </c>
      <c r="BJ11" s="3" t="s">
        <v>886</v>
      </c>
      <c r="BK11" s="8">
        <v>4</v>
      </c>
      <c r="BL11" s="8" t="s">
        <v>9</v>
      </c>
      <c r="BM11" s="8">
        <v>0</v>
      </c>
    </row>
    <row r="12" spans="1:65" x14ac:dyDescent="0.2">
      <c r="A12" s="30">
        <v>11</v>
      </c>
      <c r="B12" s="7" t="s">
        <v>31</v>
      </c>
      <c r="C12" s="1">
        <v>20</v>
      </c>
      <c r="D12" s="1">
        <v>1</v>
      </c>
      <c r="E12" s="1">
        <v>2</v>
      </c>
      <c r="F12" s="1">
        <v>17</v>
      </c>
      <c r="G12" s="1">
        <v>31</v>
      </c>
      <c r="H12" s="30" t="s">
        <v>9</v>
      </c>
      <c r="I12" s="1">
        <v>89</v>
      </c>
      <c r="J12" s="1">
        <f t="shared" si="0"/>
        <v>4</v>
      </c>
      <c r="K12" s="3" t="s">
        <v>44</v>
      </c>
      <c r="L12" s="11">
        <v>11</v>
      </c>
      <c r="M12" s="26" t="s">
        <v>31</v>
      </c>
      <c r="N12" s="32">
        <v>2</v>
      </c>
      <c r="O12" s="32" t="s">
        <v>9</v>
      </c>
      <c r="P12" s="32">
        <v>8</v>
      </c>
      <c r="Q12" s="32">
        <v>0</v>
      </c>
      <c r="R12" s="32" t="s">
        <v>9</v>
      </c>
      <c r="S12" s="32">
        <v>10</v>
      </c>
      <c r="T12" s="32">
        <v>2</v>
      </c>
      <c r="U12" s="32" t="s">
        <v>9</v>
      </c>
      <c r="V12" s="32">
        <v>6</v>
      </c>
      <c r="W12" s="32">
        <v>0</v>
      </c>
      <c r="X12" s="32" t="s">
        <v>9</v>
      </c>
      <c r="Y12" s="32">
        <v>2</v>
      </c>
      <c r="Z12" s="32">
        <v>3</v>
      </c>
      <c r="AA12" s="32" t="s">
        <v>9</v>
      </c>
      <c r="AB12" s="32">
        <v>5</v>
      </c>
      <c r="AC12" s="32">
        <v>3</v>
      </c>
      <c r="AD12" s="32" t="s">
        <v>9</v>
      </c>
      <c r="AE12" s="32">
        <v>3</v>
      </c>
      <c r="AF12" s="32">
        <v>0</v>
      </c>
      <c r="AG12" s="32" t="s">
        <v>9</v>
      </c>
      <c r="AH12" s="32">
        <v>1</v>
      </c>
      <c r="AI12" s="32">
        <v>5</v>
      </c>
      <c r="AJ12" s="32" t="s">
        <v>9</v>
      </c>
      <c r="AK12" s="32">
        <v>1</v>
      </c>
      <c r="AL12" s="32">
        <v>0</v>
      </c>
      <c r="AM12" s="32" t="s">
        <v>9</v>
      </c>
      <c r="AN12" s="32">
        <v>1</v>
      </c>
      <c r="AO12" s="32">
        <v>4</v>
      </c>
      <c r="AP12" s="32" t="s">
        <v>9</v>
      </c>
      <c r="AQ12" s="32">
        <v>4</v>
      </c>
      <c r="AR12" s="34"/>
      <c r="AS12" s="34"/>
      <c r="AT12" s="34"/>
      <c r="AV12" s="31">
        <f t="shared" si="1"/>
        <v>19</v>
      </c>
      <c r="AW12" s="32" t="s">
        <v>9</v>
      </c>
      <c r="AX12" s="31">
        <f t="shared" si="2"/>
        <v>41</v>
      </c>
      <c r="AZ12" s="3" t="s">
        <v>782</v>
      </c>
      <c r="BA12" s="8">
        <v>2</v>
      </c>
      <c r="BB12" s="8" t="s">
        <v>9</v>
      </c>
      <c r="BC12" s="8">
        <v>4</v>
      </c>
      <c r="BE12" s="3" t="s">
        <v>1008</v>
      </c>
      <c r="BF12" s="8">
        <v>6</v>
      </c>
      <c r="BG12" s="8" t="s">
        <v>9</v>
      </c>
      <c r="BH12" s="8">
        <v>2</v>
      </c>
      <c r="BJ12" s="3" t="s">
        <v>1009</v>
      </c>
      <c r="BK12" s="8">
        <v>3</v>
      </c>
      <c r="BL12" s="8" t="s">
        <v>9</v>
      </c>
      <c r="BM12" s="8">
        <v>1</v>
      </c>
    </row>
    <row r="13" spans="1:65" x14ac:dyDescent="0.2">
      <c r="A13" s="30"/>
      <c r="B13" s="1"/>
      <c r="C13" s="1">
        <f>SUM(C2:C12)</f>
        <v>220</v>
      </c>
      <c r="D13" s="1">
        <f>SUM(D2:D12)</f>
        <v>90</v>
      </c>
      <c r="E13" s="1">
        <f>SUM(E2:E12)</f>
        <v>40</v>
      </c>
      <c r="F13" s="1">
        <f>SUM(F2:F12)</f>
        <v>90</v>
      </c>
      <c r="G13" s="1">
        <f>SUM(G2:G12)</f>
        <v>554</v>
      </c>
      <c r="H13" s="9" t="s">
        <v>9</v>
      </c>
      <c r="I13" s="1">
        <f>SUM(I2:I12)</f>
        <v>554</v>
      </c>
      <c r="J13" s="1">
        <f>SUM(J2:J12)</f>
        <v>220</v>
      </c>
      <c r="L13" s="8"/>
      <c r="N13" s="31">
        <f>SUM(N2:N12)</f>
        <v>22</v>
      </c>
      <c r="O13" s="31" t="s">
        <v>9</v>
      </c>
      <c r="P13" s="31">
        <f>SUM(P2:P12)</f>
        <v>26</v>
      </c>
      <c r="Q13" s="31">
        <f>SUM(Q2:Q12)</f>
        <v>16</v>
      </c>
      <c r="R13" s="31" t="s">
        <v>9</v>
      </c>
      <c r="S13" s="31">
        <f>SUM(S2:S12)</f>
        <v>40</v>
      </c>
      <c r="T13" s="31">
        <f>SUM(T2:T12)</f>
        <v>28</v>
      </c>
      <c r="U13" s="31" t="s">
        <v>9</v>
      </c>
      <c r="V13" s="31">
        <f>SUM(V2:V12)</f>
        <v>22</v>
      </c>
      <c r="W13" s="31">
        <f>SUM(W2:W12)</f>
        <v>21</v>
      </c>
      <c r="X13" s="31" t="s">
        <v>9</v>
      </c>
      <c r="Y13" s="31">
        <f>SUM(Y2:Y12)</f>
        <v>23</v>
      </c>
      <c r="Z13" s="31">
        <f>SUM(Z2:Z12)</f>
        <v>29</v>
      </c>
      <c r="AA13" s="31" t="s">
        <v>9</v>
      </c>
      <c r="AB13" s="31">
        <f>SUM(AB2:AB12)</f>
        <v>22</v>
      </c>
      <c r="AC13" s="31">
        <f>SUM(AC2:AC12)</f>
        <v>23</v>
      </c>
      <c r="AD13" s="31" t="s">
        <v>9</v>
      </c>
      <c r="AE13" s="31">
        <f>SUM(AE2:AE12)</f>
        <v>17</v>
      </c>
      <c r="AF13" s="31">
        <f>SUM(AF2:AF12)</f>
        <v>26</v>
      </c>
      <c r="AG13" s="31" t="s">
        <v>9</v>
      </c>
      <c r="AH13" s="31">
        <f>SUM(AH2:AH12)</f>
        <v>20</v>
      </c>
      <c r="AI13" s="31">
        <f>SUM(AI2:AI12)</f>
        <v>24</v>
      </c>
      <c r="AJ13" s="31" t="s">
        <v>9</v>
      </c>
      <c r="AK13" s="31">
        <f>SUM(AK2:AK12)</f>
        <v>20</v>
      </c>
      <c r="AL13" s="31">
        <f>SUM(AL2:AL12)</f>
        <v>29</v>
      </c>
      <c r="AM13" s="31" t="s">
        <v>9</v>
      </c>
      <c r="AN13" s="31">
        <f>SUM(AN2:AN12)</f>
        <v>21</v>
      </c>
      <c r="AO13" s="31">
        <f>SUM(AO2:AO12)</f>
        <v>53</v>
      </c>
      <c r="AP13" s="31" t="s">
        <v>9</v>
      </c>
      <c r="AQ13" s="31">
        <f>SUM(AQ2:AQ12)</f>
        <v>12</v>
      </c>
      <c r="AR13" s="31">
        <f>SUM(AR2:AR12)</f>
        <v>48</v>
      </c>
      <c r="AS13" s="31" t="s">
        <v>9</v>
      </c>
      <c r="AT13" s="31">
        <f>SUM(AT2:AT12)</f>
        <v>12</v>
      </c>
      <c r="AU13" s="31"/>
      <c r="AV13" s="31">
        <f t="shared" si="1"/>
        <v>319</v>
      </c>
      <c r="AW13" s="32" t="s">
        <v>9</v>
      </c>
      <c r="AX13" s="31">
        <f t="shared" si="2"/>
        <v>235</v>
      </c>
      <c r="AZ13" s="3" t="s">
        <v>1010</v>
      </c>
      <c r="BA13" s="8">
        <v>1</v>
      </c>
      <c r="BB13" s="8" t="s">
        <v>9</v>
      </c>
      <c r="BC13" s="8">
        <v>3</v>
      </c>
      <c r="BE13" s="3" t="s">
        <v>1011</v>
      </c>
      <c r="BF13" s="8">
        <v>6</v>
      </c>
      <c r="BG13" s="8" t="s">
        <v>9</v>
      </c>
      <c r="BH13" s="8">
        <v>1</v>
      </c>
      <c r="BJ13" s="3" t="s">
        <v>476</v>
      </c>
      <c r="BK13" s="8">
        <v>3</v>
      </c>
      <c r="BL13" s="8" t="s">
        <v>9</v>
      </c>
      <c r="BM13" s="8">
        <v>3</v>
      </c>
    </row>
    <row r="14" spans="1:65" x14ac:dyDescent="0.2">
      <c r="L14" s="5"/>
      <c r="M14" s="26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V14" s="31"/>
      <c r="AW14" s="32"/>
      <c r="AX14" s="31"/>
      <c r="AZ14" s="39" t="s">
        <v>1012</v>
      </c>
      <c r="BE14" s="39" t="s">
        <v>713</v>
      </c>
      <c r="BI14" s="39"/>
      <c r="BJ14" s="3" t="s">
        <v>946</v>
      </c>
      <c r="BK14" s="8">
        <v>2</v>
      </c>
      <c r="BL14" s="8" t="s">
        <v>9</v>
      </c>
      <c r="BM14" s="8">
        <v>2</v>
      </c>
    </row>
    <row r="15" spans="1:65" x14ac:dyDescent="0.2">
      <c r="A15" s="155"/>
      <c r="B15" s="39" t="s">
        <v>5658</v>
      </c>
      <c r="C15" s="27"/>
      <c r="D15" s="27"/>
      <c r="E15" s="27"/>
      <c r="F15" s="27"/>
      <c r="G15" s="27"/>
      <c r="H15" s="18"/>
      <c r="I15" s="27"/>
      <c r="J15" s="147"/>
      <c r="AZ15" s="3" t="s">
        <v>859</v>
      </c>
      <c r="BA15" s="8">
        <v>1</v>
      </c>
      <c r="BB15" s="8" t="s">
        <v>9</v>
      </c>
      <c r="BC15" s="8">
        <v>1</v>
      </c>
      <c r="BE15" s="3" t="s">
        <v>571</v>
      </c>
      <c r="BF15" s="8">
        <v>3</v>
      </c>
      <c r="BG15" s="8" t="s">
        <v>9</v>
      </c>
      <c r="BH15" s="8">
        <v>4</v>
      </c>
      <c r="BJ15" s="3" t="s">
        <v>786</v>
      </c>
      <c r="BK15" s="8">
        <v>6</v>
      </c>
      <c r="BL15" s="8" t="s">
        <v>9</v>
      </c>
      <c r="BM15" s="8">
        <v>1</v>
      </c>
    </row>
    <row r="16" spans="1:65" x14ac:dyDescent="0.2">
      <c r="A16" s="148">
        <v>1</v>
      </c>
      <c r="B16" s="149" t="s">
        <v>33</v>
      </c>
      <c r="C16" s="149">
        <v>20</v>
      </c>
      <c r="D16" s="149">
        <v>14</v>
      </c>
      <c r="E16" s="149">
        <v>3</v>
      </c>
      <c r="F16" s="149">
        <v>3</v>
      </c>
      <c r="G16" s="149">
        <v>59</v>
      </c>
      <c r="H16" s="150" t="s">
        <v>9</v>
      </c>
      <c r="I16" s="149">
        <v>33</v>
      </c>
      <c r="J16" s="151">
        <f t="shared" ref="J16:J26" si="3">SUM(2*D16+E16)</f>
        <v>31</v>
      </c>
      <c r="AZ16" s="3" t="s">
        <v>1013</v>
      </c>
      <c r="BA16" s="8">
        <v>2</v>
      </c>
      <c r="BB16" s="8" t="s">
        <v>9</v>
      </c>
      <c r="BC16" s="8">
        <v>8</v>
      </c>
      <c r="BE16" s="3" t="s">
        <v>937</v>
      </c>
      <c r="BF16" s="8">
        <v>3</v>
      </c>
      <c r="BG16" s="8" t="s">
        <v>9</v>
      </c>
      <c r="BH16" s="8">
        <v>1</v>
      </c>
      <c r="BJ16" s="39" t="s">
        <v>676</v>
      </c>
    </row>
    <row r="17" spans="1:65" x14ac:dyDescent="0.2">
      <c r="A17" s="148">
        <v>2</v>
      </c>
      <c r="B17" s="149" t="s">
        <v>13</v>
      </c>
      <c r="C17" s="149">
        <v>20</v>
      </c>
      <c r="D17" s="149">
        <v>14</v>
      </c>
      <c r="E17" s="149">
        <v>2</v>
      </c>
      <c r="F17" s="149">
        <v>4</v>
      </c>
      <c r="G17" s="149">
        <v>75</v>
      </c>
      <c r="H17" s="150" t="s">
        <v>9</v>
      </c>
      <c r="I17" s="149">
        <v>24</v>
      </c>
      <c r="J17" s="151">
        <f t="shared" si="3"/>
        <v>30</v>
      </c>
      <c r="AZ17" s="3" t="s">
        <v>719</v>
      </c>
      <c r="BA17" s="8">
        <v>4</v>
      </c>
      <c r="BB17" s="8" t="s">
        <v>9</v>
      </c>
      <c r="BC17" s="8">
        <v>1</v>
      </c>
      <c r="BE17" s="3" t="s">
        <v>1014</v>
      </c>
      <c r="BF17" s="8">
        <v>5</v>
      </c>
      <c r="BG17" s="8" t="s">
        <v>9</v>
      </c>
      <c r="BH17" s="8">
        <v>0</v>
      </c>
      <c r="BJ17" s="3" t="s">
        <v>527</v>
      </c>
      <c r="BK17" s="8">
        <v>6</v>
      </c>
      <c r="BL17" s="8" t="s">
        <v>9</v>
      </c>
      <c r="BM17" s="8">
        <v>2</v>
      </c>
    </row>
    <row r="18" spans="1:65" x14ac:dyDescent="0.2">
      <c r="A18" s="148">
        <v>3</v>
      </c>
      <c r="B18" s="149" t="s">
        <v>45</v>
      </c>
      <c r="C18" s="149">
        <v>20</v>
      </c>
      <c r="D18" s="149">
        <v>10</v>
      </c>
      <c r="E18" s="149">
        <v>5</v>
      </c>
      <c r="F18" s="149">
        <v>5</v>
      </c>
      <c r="G18" s="149">
        <v>52</v>
      </c>
      <c r="H18" s="150" t="s">
        <v>9</v>
      </c>
      <c r="I18" s="149">
        <v>45</v>
      </c>
      <c r="J18" s="151">
        <f t="shared" si="3"/>
        <v>25</v>
      </c>
      <c r="AZ18" s="3" t="s">
        <v>1015</v>
      </c>
      <c r="BA18" s="8">
        <v>3</v>
      </c>
      <c r="BB18" s="8" t="s">
        <v>9</v>
      </c>
      <c r="BC18" s="8">
        <v>1</v>
      </c>
      <c r="BE18" s="3" t="s">
        <v>397</v>
      </c>
      <c r="BF18" s="8">
        <v>4</v>
      </c>
      <c r="BG18" s="8" t="s">
        <v>9</v>
      </c>
      <c r="BH18" s="8">
        <v>4</v>
      </c>
      <c r="BJ18" s="3" t="s">
        <v>1016</v>
      </c>
      <c r="BK18" s="8">
        <v>1</v>
      </c>
      <c r="BL18" s="8" t="s">
        <v>9</v>
      </c>
      <c r="BM18" s="8">
        <v>5</v>
      </c>
    </row>
    <row r="19" spans="1:65" x14ac:dyDescent="0.2">
      <c r="A19" s="148">
        <v>4</v>
      </c>
      <c r="B19" s="149" t="s">
        <v>11</v>
      </c>
      <c r="C19" s="149">
        <v>20</v>
      </c>
      <c r="D19" s="149">
        <v>11</v>
      </c>
      <c r="E19" s="149">
        <v>2</v>
      </c>
      <c r="F19" s="149">
        <v>7</v>
      </c>
      <c r="G19" s="149">
        <v>60</v>
      </c>
      <c r="H19" s="6" t="s">
        <v>9</v>
      </c>
      <c r="I19" s="149">
        <v>41</v>
      </c>
      <c r="J19" s="7">
        <f t="shared" si="3"/>
        <v>24</v>
      </c>
      <c r="AZ19" s="39" t="s">
        <v>1017</v>
      </c>
      <c r="BE19" s="3" t="s">
        <v>797</v>
      </c>
      <c r="BF19" s="8">
        <v>8</v>
      </c>
      <c r="BG19" s="8" t="s">
        <v>9</v>
      </c>
      <c r="BH19" s="8">
        <v>2</v>
      </c>
      <c r="BJ19" s="3" t="s">
        <v>982</v>
      </c>
      <c r="BK19" s="8">
        <v>8</v>
      </c>
      <c r="BL19" s="8" t="s">
        <v>9</v>
      </c>
      <c r="BM19" s="8">
        <v>0</v>
      </c>
    </row>
    <row r="20" spans="1:65" x14ac:dyDescent="0.2">
      <c r="A20" s="148">
        <v>5</v>
      </c>
      <c r="B20" s="149" t="s">
        <v>1</v>
      </c>
      <c r="C20" s="149">
        <v>20</v>
      </c>
      <c r="D20" s="149">
        <v>10</v>
      </c>
      <c r="E20" s="149">
        <v>3</v>
      </c>
      <c r="F20" s="149">
        <v>7</v>
      </c>
      <c r="G20" s="149">
        <v>63</v>
      </c>
      <c r="H20" s="6" t="s">
        <v>9</v>
      </c>
      <c r="I20" s="149">
        <v>47</v>
      </c>
      <c r="J20" s="7">
        <f t="shared" si="3"/>
        <v>23</v>
      </c>
      <c r="AZ20" s="3" t="s">
        <v>721</v>
      </c>
      <c r="BA20" s="8">
        <v>3</v>
      </c>
      <c r="BB20" s="8" t="s">
        <v>9</v>
      </c>
      <c r="BC20" s="8">
        <v>3</v>
      </c>
      <c r="BE20" s="39" t="s">
        <v>1018</v>
      </c>
      <c r="BI20" s="39"/>
      <c r="BJ20" s="3" t="s">
        <v>729</v>
      </c>
      <c r="BK20" s="8">
        <v>1</v>
      </c>
      <c r="BL20" s="8" t="s">
        <v>9</v>
      </c>
      <c r="BM20" s="8">
        <v>6</v>
      </c>
    </row>
    <row r="21" spans="1:65" x14ac:dyDescent="0.2">
      <c r="A21" s="148">
        <v>6</v>
      </c>
      <c r="B21" s="149" t="s">
        <v>24</v>
      </c>
      <c r="C21" s="149">
        <v>20</v>
      </c>
      <c r="D21" s="149">
        <v>6</v>
      </c>
      <c r="E21" s="149">
        <v>9</v>
      </c>
      <c r="F21" s="149">
        <v>5</v>
      </c>
      <c r="G21" s="149">
        <v>49</v>
      </c>
      <c r="H21" s="6" t="s">
        <v>9</v>
      </c>
      <c r="I21" s="149">
        <v>44</v>
      </c>
      <c r="J21" s="7">
        <f t="shared" si="3"/>
        <v>21</v>
      </c>
      <c r="AZ21" s="39" t="s">
        <v>773</v>
      </c>
      <c r="BE21" s="3" t="s">
        <v>474</v>
      </c>
      <c r="BF21" s="8">
        <v>5</v>
      </c>
      <c r="BG21" s="8" t="s">
        <v>9</v>
      </c>
      <c r="BH21" s="8">
        <v>1</v>
      </c>
      <c r="BJ21" s="3" t="s">
        <v>893</v>
      </c>
      <c r="BK21" s="8">
        <v>3</v>
      </c>
      <c r="BL21" s="8" t="s">
        <v>9</v>
      </c>
      <c r="BM21" s="8">
        <v>3</v>
      </c>
    </row>
    <row r="22" spans="1:65" x14ac:dyDescent="0.2">
      <c r="A22" s="148">
        <v>7</v>
      </c>
      <c r="B22" s="149" t="s">
        <v>36</v>
      </c>
      <c r="C22" s="149">
        <v>20</v>
      </c>
      <c r="D22" s="149">
        <v>10</v>
      </c>
      <c r="E22" s="149">
        <v>1</v>
      </c>
      <c r="F22" s="149">
        <v>9</v>
      </c>
      <c r="G22" s="149">
        <v>43</v>
      </c>
      <c r="H22" s="6" t="s">
        <v>9</v>
      </c>
      <c r="I22" s="149">
        <v>44</v>
      </c>
      <c r="J22" s="7">
        <f t="shared" si="3"/>
        <v>21</v>
      </c>
      <c r="AZ22" s="3" t="s">
        <v>931</v>
      </c>
      <c r="BA22" s="8">
        <v>3</v>
      </c>
      <c r="BB22" s="8" t="s">
        <v>9</v>
      </c>
      <c r="BC22" s="8">
        <v>0</v>
      </c>
      <c r="BE22" s="3" t="s">
        <v>803</v>
      </c>
      <c r="BF22" s="8">
        <v>1</v>
      </c>
      <c r="BG22" s="8" t="s">
        <v>9</v>
      </c>
      <c r="BH22" s="8">
        <v>1</v>
      </c>
      <c r="BJ22" s="39" t="s">
        <v>685</v>
      </c>
    </row>
    <row r="23" spans="1:65" x14ac:dyDescent="0.2">
      <c r="A23" s="148">
        <v>8</v>
      </c>
      <c r="B23" s="149" t="s">
        <v>26</v>
      </c>
      <c r="C23" s="149">
        <v>20</v>
      </c>
      <c r="D23" s="149">
        <v>8</v>
      </c>
      <c r="E23" s="149">
        <v>3</v>
      </c>
      <c r="F23" s="149">
        <v>9</v>
      </c>
      <c r="G23" s="149">
        <v>45</v>
      </c>
      <c r="H23" s="150" t="s">
        <v>9</v>
      </c>
      <c r="I23" s="149">
        <v>41</v>
      </c>
      <c r="J23" s="151">
        <f t="shared" si="3"/>
        <v>19</v>
      </c>
      <c r="AZ23" s="3" t="s">
        <v>655</v>
      </c>
      <c r="BA23" s="8">
        <v>3</v>
      </c>
      <c r="BB23" s="8" t="s">
        <v>9</v>
      </c>
      <c r="BC23" s="8">
        <v>4</v>
      </c>
      <c r="BE23" s="3" t="s">
        <v>969</v>
      </c>
      <c r="BF23" s="8">
        <v>1</v>
      </c>
      <c r="BG23" s="8" t="s">
        <v>9</v>
      </c>
      <c r="BH23" s="8">
        <v>3</v>
      </c>
      <c r="BJ23" s="3" t="s">
        <v>1019</v>
      </c>
      <c r="BK23" s="8">
        <v>2</v>
      </c>
      <c r="BL23" s="8" t="s">
        <v>9</v>
      </c>
      <c r="BM23" s="8">
        <v>0</v>
      </c>
    </row>
    <row r="24" spans="1:65" x14ac:dyDescent="0.2">
      <c r="A24" s="148">
        <v>9</v>
      </c>
      <c r="B24" s="149" t="s">
        <v>18</v>
      </c>
      <c r="C24" s="149">
        <v>20</v>
      </c>
      <c r="D24" s="149">
        <v>5</v>
      </c>
      <c r="E24" s="149">
        <v>5</v>
      </c>
      <c r="F24" s="149">
        <v>10</v>
      </c>
      <c r="G24" s="149">
        <v>45</v>
      </c>
      <c r="H24" s="150" t="s">
        <v>9</v>
      </c>
      <c r="I24" s="149">
        <v>57</v>
      </c>
      <c r="J24" s="151">
        <f t="shared" si="3"/>
        <v>15</v>
      </c>
      <c r="AZ24" s="39" t="s">
        <v>678</v>
      </c>
      <c r="BE24" s="3" t="s">
        <v>1020</v>
      </c>
      <c r="BF24" s="8">
        <v>0</v>
      </c>
      <c r="BG24" s="8" t="s">
        <v>9</v>
      </c>
      <c r="BH24" s="8">
        <v>2</v>
      </c>
      <c r="BJ24" s="3" t="s">
        <v>493</v>
      </c>
      <c r="BK24" s="8">
        <v>2</v>
      </c>
      <c r="BL24" s="8" t="s">
        <v>9</v>
      </c>
      <c r="BM24" s="8">
        <v>5</v>
      </c>
    </row>
    <row r="25" spans="1:65" x14ac:dyDescent="0.2">
      <c r="A25" s="148">
        <v>10</v>
      </c>
      <c r="B25" s="149" t="s">
        <v>15</v>
      </c>
      <c r="C25" s="149">
        <v>20</v>
      </c>
      <c r="D25" s="149">
        <v>1</v>
      </c>
      <c r="E25" s="149">
        <v>5</v>
      </c>
      <c r="F25" s="149">
        <v>14</v>
      </c>
      <c r="G25" s="149">
        <v>32</v>
      </c>
      <c r="H25" s="150" t="s">
        <v>9</v>
      </c>
      <c r="I25" s="149">
        <v>89</v>
      </c>
      <c r="J25" s="151">
        <f t="shared" si="3"/>
        <v>7</v>
      </c>
      <c r="AZ25" s="3" t="s">
        <v>546</v>
      </c>
      <c r="BA25" s="8">
        <v>3</v>
      </c>
      <c r="BB25" s="8" t="s">
        <v>9</v>
      </c>
      <c r="BC25" s="8">
        <v>1</v>
      </c>
      <c r="BE25" s="3" t="s">
        <v>792</v>
      </c>
      <c r="BF25" s="8">
        <v>1</v>
      </c>
      <c r="BG25" s="8" t="s">
        <v>9</v>
      </c>
      <c r="BH25" s="8">
        <v>2</v>
      </c>
      <c r="BJ25" s="3" t="s">
        <v>1021</v>
      </c>
      <c r="BK25" s="8">
        <v>5</v>
      </c>
      <c r="BL25" s="8" t="s">
        <v>9</v>
      </c>
      <c r="BM25" s="8">
        <v>3</v>
      </c>
    </row>
    <row r="26" spans="1:65" x14ac:dyDescent="0.2">
      <c r="A26" s="148">
        <v>11</v>
      </c>
      <c r="B26" s="149" t="s">
        <v>31</v>
      </c>
      <c r="C26" s="149">
        <v>20</v>
      </c>
      <c r="D26" s="149">
        <v>1</v>
      </c>
      <c r="E26" s="149">
        <v>2</v>
      </c>
      <c r="F26" s="149">
        <v>17</v>
      </c>
      <c r="G26" s="149">
        <v>31</v>
      </c>
      <c r="H26" s="150" t="s">
        <v>9</v>
      </c>
      <c r="I26" s="149">
        <v>89</v>
      </c>
      <c r="J26" s="151">
        <f t="shared" si="3"/>
        <v>4</v>
      </c>
      <c r="AZ26" s="3" t="s">
        <v>906</v>
      </c>
      <c r="BA26" s="8">
        <v>3</v>
      </c>
      <c r="BB26" s="8" t="s">
        <v>9</v>
      </c>
      <c r="BC26" s="8">
        <v>5</v>
      </c>
      <c r="BE26" s="39" t="s">
        <v>1022</v>
      </c>
      <c r="BI26" s="39"/>
      <c r="BJ26" s="3" t="s">
        <v>1023</v>
      </c>
      <c r="BK26" s="8">
        <v>0</v>
      </c>
      <c r="BL26" s="8" t="s">
        <v>9</v>
      </c>
      <c r="BM26" s="8">
        <v>1</v>
      </c>
    </row>
    <row r="27" spans="1:65" x14ac:dyDescent="0.2">
      <c r="A27" s="155"/>
      <c r="B27" s="147"/>
      <c r="C27" s="151">
        <f>SUM(C16:C26)</f>
        <v>220</v>
      </c>
      <c r="D27" s="151">
        <f>SUM(D16:D26)</f>
        <v>90</v>
      </c>
      <c r="E27" s="151">
        <f>SUM(E16:E26)</f>
        <v>40</v>
      </c>
      <c r="F27" s="151">
        <f>SUM(F16:F26)</f>
        <v>90</v>
      </c>
      <c r="G27" s="151">
        <f>SUM(G16:G26)</f>
        <v>554</v>
      </c>
      <c r="H27" s="152" t="s">
        <v>9</v>
      </c>
      <c r="I27" s="151">
        <f>SUM(I16:I26)</f>
        <v>554</v>
      </c>
      <c r="J27" s="151">
        <f>SUM(J16:J26)</f>
        <v>220</v>
      </c>
      <c r="AZ27" s="3" t="s">
        <v>1024</v>
      </c>
      <c r="BA27" s="8">
        <v>3</v>
      </c>
      <c r="BB27" s="8" t="s">
        <v>9</v>
      </c>
      <c r="BC27" s="8">
        <v>1</v>
      </c>
      <c r="BE27" s="3" t="s">
        <v>501</v>
      </c>
      <c r="BF27" s="8">
        <v>7</v>
      </c>
      <c r="BG27" s="8" t="s">
        <v>9</v>
      </c>
      <c r="BH27" s="8">
        <v>3</v>
      </c>
      <c r="BJ27" s="3" t="s">
        <v>755</v>
      </c>
      <c r="BK27" s="8">
        <v>3</v>
      </c>
      <c r="BL27" s="8" t="s">
        <v>9</v>
      </c>
      <c r="BM27" s="8">
        <v>1</v>
      </c>
    </row>
    <row r="28" spans="1:65" x14ac:dyDescent="0.2">
      <c r="A28" s="155"/>
      <c r="B28" s="147"/>
      <c r="C28" s="147"/>
      <c r="D28" s="147"/>
      <c r="E28" s="147"/>
      <c r="F28" s="147"/>
      <c r="G28" s="147"/>
      <c r="H28" s="147"/>
      <c r="I28" s="147"/>
      <c r="J28" s="147"/>
      <c r="AZ28" s="3" t="s">
        <v>770</v>
      </c>
      <c r="BA28" s="8">
        <v>0</v>
      </c>
      <c r="BB28" s="8" t="s">
        <v>9</v>
      </c>
      <c r="BC28" s="8">
        <v>1</v>
      </c>
      <c r="BE28" s="3" t="s">
        <v>907</v>
      </c>
      <c r="BF28" s="8">
        <v>5</v>
      </c>
      <c r="BG28" s="8" t="s">
        <v>9</v>
      </c>
      <c r="BH28" s="8">
        <v>1</v>
      </c>
      <c r="BJ28" s="39" t="s">
        <v>1025</v>
      </c>
    </row>
    <row r="29" spans="1:65" x14ac:dyDescent="0.2">
      <c r="A29" s="155"/>
      <c r="B29" s="39" t="s">
        <v>5652</v>
      </c>
      <c r="C29" s="27"/>
      <c r="D29" s="27"/>
      <c r="E29" s="27"/>
      <c r="F29" s="27"/>
      <c r="G29" s="27"/>
      <c r="H29" s="18"/>
      <c r="I29" s="27"/>
      <c r="J29" s="147"/>
      <c r="AZ29" s="3" t="s">
        <v>975</v>
      </c>
      <c r="BA29" s="8">
        <v>2</v>
      </c>
      <c r="BB29" s="8" t="s">
        <v>9</v>
      </c>
      <c r="BC29" s="8">
        <v>2</v>
      </c>
      <c r="BE29" s="3" t="s">
        <v>1026</v>
      </c>
      <c r="BF29" s="8">
        <v>1</v>
      </c>
      <c r="BG29" s="8" t="s">
        <v>9</v>
      </c>
      <c r="BH29" s="8">
        <v>4</v>
      </c>
      <c r="BJ29" s="3" t="s">
        <v>772</v>
      </c>
      <c r="BK29" s="8">
        <v>2</v>
      </c>
      <c r="BL29" s="8" t="s">
        <v>9</v>
      </c>
      <c r="BM29" s="8">
        <v>2</v>
      </c>
    </row>
    <row r="30" spans="1:65" x14ac:dyDescent="0.2">
      <c r="A30" s="148">
        <v>1</v>
      </c>
      <c r="B30" s="59" t="s">
        <v>33</v>
      </c>
      <c r="C30" s="149">
        <v>20</v>
      </c>
      <c r="D30" s="149">
        <v>14</v>
      </c>
      <c r="E30" s="149">
        <v>3</v>
      </c>
      <c r="F30" s="149">
        <v>3</v>
      </c>
      <c r="G30" s="59">
        <v>57</v>
      </c>
      <c r="H30" s="150" t="s">
        <v>9</v>
      </c>
      <c r="I30" s="149">
        <v>33</v>
      </c>
      <c r="J30" s="151">
        <f t="shared" ref="J30:J40" si="4">SUM(2*D30+E30)</f>
        <v>31</v>
      </c>
      <c r="AZ30" s="39" t="s">
        <v>683</v>
      </c>
      <c r="BE30" s="3" t="s">
        <v>776</v>
      </c>
      <c r="BF30" s="8">
        <v>2</v>
      </c>
      <c r="BG30" s="8" t="s">
        <v>9</v>
      </c>
      <c r="BH30" s="8">
        <v>0</v>
      </c>
      <c r="BJ30" s="3" t="s">
        <v>726</v>
      </c>
      <c r="BK30" s="8">
        <v>3</v>
      </c>
      <c r="BL30" s="8" t="s">
        <v>9</v>
      </c>
      <c r="BM30" s="8">
        <v>4</v>
      </c>
    </row>
    <row r="31" spans="1:65" x14ac:dyDescent="0.2">
      <c r="A31" s="148">
        <v>2</v>
      </c>
      <c r="B31" s="149" t="s">
        <v>13</v>
      </c>
      <c r="C31" s="149">
        <v>20</v>
      </c>
      <c r="D31" s="149">
        <v>14</v>
      </c>
      <c r="E31" s="149">
        <v>2</v>
      </c>
      <c r="F31" s="149">
        <v>4</v>
      </c>
      <c r="G31" s="149">
        <v>75</v>
      </c>
      <c r="H31" s="150" t="s">
        <v>9</v>
      </c>
      <c r="I31" s="149">
        <v>24</v>
      </c>
      <c r="J31" s="151">
        <f t="shared" si="4"/>
        <v>30</v>
      </c>
      <c r="AZ31" s="3" t="s">
        <v>981</v>
      </c>
      <c r="BA31" s="8">
        <v>10</v>
      </c>
      <c r="BB31" s="8" t="s">
        <v>9</v>
      </c>
      <c r="BC31" s="8">
        <v>0</v>
      </c>
      <c r="BE31" s="3" t="s">
        <v>593</v>
      </c>
      <c r="BF31" s="8">
        <v>1</v>
      </c>
      <c r="BG31" s="8" t="s">
        <v>9</v>
      </c>
      <c r="BH31" s="8">
        <v>4</v>
      </c>
      <c r="BJ31" s="3" t="s">
        <v>885</v>
      </c>
      <c r="BK31" s="8">
        <v>0</v>
      </c>
      <c r="BL31" s="8" t="s">
        <v>9</v>
      </c>
      <c r="BM31" s="8">
        <v>10</v>
      </c>
    </row>
    <row r="32" spans="1:65" x14ac:dyDescent="0.2">
      <c r="A32" s="148">
        <v>3</v>
      </c>
      <c r="B32" s="149" t="s">
        <v>45</v>
      </c>
      <c r="C32" s="149">
        <v>20</v>
      </c>
      <c r="D32" s="149">
        <v>10</v>
      </c>
      <c r="E32" s="149">
        <v>5</v>
      </c>
      <c r="F32" s="149">
        <v>5</v>
      </c>
      <c r="G32" s="149">
        <v>52</v>
      </c>
      <c r="H32" s="150" t="s">
        <v>9</v>
      </c>
      <c r="I32" s="149">
        <v>45</v>
      </c>
      <c r="J32" s="151">
        <f t="shared" si="4"/>
        <v>25</v>
      </c>
      <c r="AZ32" s="3" t="s">
        <v>130</v>
      </c>
      <c r="BA32" s="8">
        <v>6</v>
      </c>
      <c r="BB32" s="8" t="s">
        <v>9</v>
      </c>
      <c r="BC32" s="8">
        <v>2</v>
      </c>
      <c r="BE32" s="39" t="s">
        <v>1027</v>
      </c>
      <c r="BI32" s="39"/>
      <c r="BJ32" s="3" t="s">
        <v>810</v>
      </c>
      <c r="BK32" s="8">
        <v>6</v>
      </c>
      <c r="BL32" s="8" t="s">
        <v>9</v>
      </c>
      <c r="BM32" s="8">
        <v>0</v>
      </c>
    </row>
    <row r="33" spans="1:65" x14ac:dyDescent="0.2">
      <c r="A33" s="148">
        <v>4</v>
      </c>
      <c r="B33" s="149" t="s">
        <v>11</v>
      </c>
      <c r="C33" s="149">
        <v>20</v>
      </c>
      <c r="D33" s="149">
        <v>11</v>
      </c>
      <c r="E33" s="149">
        <v>2</v>
      </c>
      <c r="F33" s="149">
        <v>7</v>
      </c>
      <c r="G33" s="149">
        <v>60</v>
      </c>
      <c r="H33" s="6" t="s">
        <v>9</v>
      </c>
      <c r="I33" s="149">
        <v>41</v>
      </c>
      <c r="J33" s="7">
        <f t="shared" si="4"/>
        <v>24</v>
      </c>
      <c r="AZ33" s="3" t="s">
        <v>555</v>
      </c>
      <c r="BA33" s="8">
        <v>1</v>
      </c>
      <c r="BB33" s="8" t="s">
        <v>9</v>
      </c>
      <c r="BC33" s="8">
        <v>2</v>
      </c>
      <c r="BE33" s="3" t="s">
        <v>1028</v>
      </c>
      <c r="BF33" s="8">
        <v>5</v>
      </c>
      <c r="BG33" s="8" t="s">
        <v>9</v>
      </c>
      <c r="BH33" s="8">
        <v>2</v>
      </c>
      <c r="BJ33" s="3" t="s">
        <v>940</v>
      </c>
      <c r="BK33" s="8">
        <v>1</v>
      </c>
      <c r="BL33" s="8" t="s">
        <v>9</v>
      </c>
      <c r="BM33" s="8">
        <v>3</v>
      </c>
    </row>
    <row r="34" spans="1:65" x14ac:dyDescent="0.2">
      <c r="A34" s="148">
        <v>5</v>
      </c>
      <c r="B34" s="149" t="s">
        <v>1</v>
      </c>
      <c r="C34" s="149">
        <v>20</v>
      </c>
      <c r="D34" s="149">
        <v>10</v>
      </c>
      <c r="E34" s="149">
        <v>3</v>
      </c>
      <c r="F34" s="149">
        <v>7</v>
      </c>
      <c r="G34" s="149">
        <v>63</v>
      </c>
      <c r="H34" s="6" t="s">
        <v>9</v>
      </c>
      <c r="I34" s="149">
        <v>47</v>
      </c>
      <c r="J34" s="7">
        <f t="shared" si="4"/>
        <v>23</v>
      </c>
      <c r="AZ34" s="3" t="s">
        <v>1029</v>
      </c>
      <c r="BA34" s="8">
        <v>2</v>
      </c>
      <c r="BB34" s="8" t="s">
        <v>9</v>
      </c>
      <c r="BC34" s="8">
        <v>1</v>
      </c>
      <c r="BE34" s="3" t="s">
        <v>675</v>
      </c>
      <c r="BF34" s="8">
        <v>2</v>
      </c>
      <c r="BG34" s="8" t="s">
        <v>9</v>
      </c>
      <c r="BH34" s="8">
        <v>2</v>
      </c>
      <c r="BJ34" s="39" t="s">
        <v>696</v>
      </c>
    </row>
    <row r="35" spans="1:65" x14ac:dyDescent="0.2">
      <c r="A35" s="148">
        <v>6</v>
      </c>
      <c r="B35" s="149" t="s">
        <v>24</v>
      </c>
      <c r="C35" s="149">
        <v>20</v>
      </c>
      <c r="D35" s="149">
        <v>6</v>
      </c>
      <c r="E35" s="149">
        <v>9</v>
      </c>
      <c r="F35" s="149">
        <v>5</v>
      </c>
      <c r="G35" s="149">
        <v>49</v>
      </c>
      <c r="H35" s="6" t="s">
        <v>9</v>
      </c>
      <c r="I35" s="149">
        <v>44</v>
      </c>
      <c r="J35" s="7">
        <f t="shared" si="4"/>
        <v>21</v>
      </c>
      <c r="AZ35" s="3" t="s">
        <v>922</v>
      </c>
      <c r="BA35" s="8">
        <v>5</v>
      </c>
      <c r="BB35" s="8" t="s">
        <v>9</v>
      </c>
      <c r="BC35" s="8">
        <v>3</v>
      </c>
      <c r="BE35" s="3" t="s">
        <v>1030</v>
      </c>
      <c r="BF35" s="8">
        <v>1</v>
      </c>
      <c r="BG35" s="8" t="s">
        <v>9</v>
      </c>
      <c r="BH35" s="8">
        <v>0</v>
      </c>
      <c r="BJ35" s="3" t="s">
        <v>1031</v>
      </c>
      <c r="BK35" s="8">
        <v>1</v>
      </c>
      <c r="BL35" s="8" t="s">
        <v>9</v>
      </c>
      <c r="BM35" s="8">
        <v>1</v>
      </c>
    </row>
    <row r="36" spans="1:65" x14ac:dyDescent="0.2">
      <c r="A36" s="148">
        <v>7</v>
      </c>
      <c r="B36" s="59" t="s">
        <v>36</v>
      </c>
      <c r="C36" s="149">
        <v>20</v>
      </c>
      <c r="D36" s="149">
        <v>10</v>
      </c>
      <c r="E36" s="149">
        <v>1</v>
      </c>
      <c r="F36" s="149">
        <v>9</v>
      </c>
      <c r="G36" s="59">
        <v>46</v>
      </c>
      <c r="H36" s="6" t="s">
        <v>9</v>
      </c>
      <c r="I36" s="149">
        <v>44</v>
      </c>
      <c r="J36" s="7">
        <f t="shared" si="4"/>
        <v>21</v>
      </c>
      <c r="AZ36" s="39" t="s">
        <v>689</v>
      </c>
      <c r="BE36" s="3" t="s">
        <v>610</v>
      </c>
      <c r="BF36" s="8">
        <v>3</v>
      </c>
      <c r="BG36" s="8" t="s">
        <v>9</v>
      </c>
      <c r="BH36" s="8">
        <v>3</v>
      </c>
      <c r="BJ36" s="3" t="s">
        <v>879</v>
      </c>
      <c r="BK36" s="8">
        <v>0</v>
      </c>
      <c r="BL36" s="8" t="s">
        <v>9</v>
      </c>
      <c r="BM36" s="8">
        <v>1</v>
      </c>
    </row>
    <row r="37" spans="1:65" x14ac:dyDescent="0.2">
      <c r="A37" s="148">
        <v>8</v>
      </c>
      <c r="B37" s="149" t="s">
        <v>26</v>
      </c>
      <c r="C37" s="149">
        <v>20</v>
      </c>
      <c r="D37" s="149">
        <v>8</v>
      </c>
      <c r="E37" s="149">
        <v>3</v>
      </c>
      <c r="F37" s="149">
        <v>9</v>
      </c>
      <c r="G37" s="149">
        <v>45</v>
      </c>
      <c r="H37" s="150" t="s">
        <v>9</v>
      </c>
      <c r="I37" s="149">
        <v>41</v>
      </c>
      <c r="J37" s="151">
        <f t="shared" si="4"/>
        <v>19</v>
      </c>
      <c r="AZ37" s="3" t="s">
        <v>470</v>
      </c>
      <c r="BA37" s="8">
        <v>2</v>
      </c>
      <c r="BB37" s="8" t="s">
        <v>9</v>
      </c>
      <c r="BC37" s="8">
        <v>0</v>
      </c>
      <c r="BE37" s="3" t="s">
        <v>551</v>
      </c>
      <c r="BF37" s="8">
        <v>4</v>
      </c>
      <c r="BG37" s="8" t="s">
        <v>9</v>
      </c>
      <c r="BH37" s="8">
        <v>0</v>
      </c>
      <c r="BJ37" s="3" t="s">
        <v>482</v>
      </c>
      <c r="BK37" s="8">
        <v>0</v>
      </c>
      <c r="BL37" s="8" t="s">
        <v>9</v>
      </c>
      <c r="BM37" s="8">
        <v>6</v>
      </c>
    </row>
    <row r="38" spans="1:65" x14ac:dyDescent="0.2">
      <c r="A38" s="148">
        <v>9</v>
      </c>
      <c r="B38" s="149" t="s">
        <v>18</v>
      </c>
      <c r="C38" s="149">
        <v>20</v>
      </c>
      <c r="D38" s="149">
        <v>5</v>
      </c>
      <c r="E38" s="149">
        <v>5</v>
      </c>
      <c r="F38" s="149">
        <v>10</v>
      </c>
      <c r="G38" s="149">
        <v>45</v>
      </c>
      <c r="H38" s="150" t="s">
        <v>9</v>
      </c>
      <c r="I38" s="149">
        <v>57</v>
      </c>
      <c r="J38" s="151">
        <f t="shared" si="4"/>
        <v>15</v>
      </c>
      <c r="AZ38" s="3" t="s">
        <v>535</v>
      </c>
      <c r="BA38" s="8">
        <v>2</v>
      </c>
      <c r="BB38" s="8" t="s">
        <v>9</v>
      </c>
      <c r="BC38" s="8">
        <v>2</v>
      </c>
      <c r="BE38" s="39" t="s">
        <v>1032</v>
      </c>
      <c r="BI38" s="39"/>
      <c r="BJ38" s="3" t="s">
        <v>991</v>
      </c>
      <c r="BK38" s="8">
        <v>3</v>
      </c>
      <c r="BL38" s="8" t="s">
        <v>9</v>
      </c>
      <c r="BM38" s="8">
        <v>1</v>
      </c>
    </row>
    <row r="39" spans="1:65" x14ac:dyDescent="0.2">
      <c r="A39" s="148">
        <v>10</v>
      </c>
      <c r="B39" s="149" t="s">
        <v>15</v>
      </c>
      <c r="C39" s="149">
        <v>20</v>
      </c>
      <c r="D39" s="149">
        <v>1</v>
      </c>
      <c r="E39" s="149">
        <v>5</v>
      </c>
      <c r="F39" s="149">
        <v>14</v>
      </c>
      <c r="G39" s="149">
        <v>32</v>
      </c>
      <c r="H39" s="150" t="s">
        <v>9</v>
      </c>
      <c r="I39" s="149">
        <v>89</v>
      </c>
      <c r="J39" s="151">
        <f t="shared" si="4"/>
        <v>7</v>
      </c>
      <c r="AZ39" s="3" t="s">
        <v>1033</v>
      </c>
      <c r="BA39" s="8">
        <v>0</v>
      </c>
      <c r="BB39" s="8" t="s">
        <v>9</v>
      </c>
      <c r="BC39" s="8">
        <v>3</v>
      </c>
      <c r="BE39" s="3" t="s">
        <v>1034</v>
      </c>
      <c r="BF39" s="8">
        <v>4</v>
      </c>
      <c r="BG39" s="8" t="s">
        <v>9</v>
      </c>
      <c r="BH39" s="8">
        <v>2</v>
      </c>
      <c r="BJ39" s="39" t="s">
        <v>463</v>
      </c>
    </row>
    <row r="40" spans="1:65" x14ac:dyDescent="0.2">
      <c r="A40" s="148">
        <v>11</v>
      </c>
      <c r="B40" s="59" t="s">
        <v>31</v>
      </c>
      <c r="C40" s="149">
        <v>20</v>
      </c>
      <c r="D40" s="149">
        <v>1</v>
      </c>
      <c r="E40" s="149">
        <v>2</v>
      </c>
      <c r="F40" s="149">
        <v>17</v>
      </c>
      <c r="G40" s="149">
        <v>31</v>
      </c>
      <c r="H40" s="150" t="s">
        <v>9</v>
      </c>
      <c r="I40" s="59">
        <v>90</v>
      </c>
      <c r="J40" s="151">
        <f t="shared" si="4"/>
        <v>4</v>
      </c>
      <c r="AZ40" s="3" t="s">
        <v>1035</v>
      </c>
      <c r="BA40" s="8">
        <v>4</v>
      </c>
      <c r="BB40" s="8" t="s">
        <v>9</v>
      </c>
      <c r="BC40" s="8">
        <v>1</v>
      </c>
      <c r="BE40" s="3" t="s">
        <v>656</v>
      </c>
      <c r="BF40" s="8">
        <v>2</v>
      </c>
      <c r="BG40" s="8" t="s">
        <v>9</v>
      </c>
      <c r="BH40" s="8">
        <v>2</v>
      </c>
      <c r="BJ40" s="3" t="s">
        <v>769</v>
      </c>
      <c r="BK40" s="8">
        <v>3</v>
      </c>
      <c r="BL40" s="8" t="s">
        <v>9</v>
      </c>
      <c r="BM40" s="8">
        <v>3</v>
      </c>
    </row>
    <row r="41" spans="1:65" x14ac:dyDescent="0.2">
      <c r="A41" s="155"/>
      <c r="B41" s="147"/>
      <c r="C41" s="151">
        <f>SUM(C30:C40)</f>
        <v>220</v>
      </c>
      <c r="D41" s="151">
        <f>SUM(D30:D40)</f>
        <v>90</v>
      </c>
      <c r="E41" s="151">
        <f>SUM(E30:E40)</f>
        <v>40</v>
      </c>
      <c r="F41" s="151">
        <f>SUM(F30:F40)</f>
        <v>90</v>
      </c>
      <c r="G41" s="151">
        <f>SUM(G30:G40)</f>
        <v>555</v>
      </c>
      <c r="H41" s="152" t="s">
        <v>9</v>
      </c>
      <c r="I41" s="151">
        <f>SUM(I30:I40)</f>
        <v>555</v>
      </c>
      <c r="J41" s="151">
        <f>SUM(J30:J40)</f>
        <v>220</v>
      </c>
      <c r="AZ41" s="3" t="s">
        <v>579</v>
      </c>
      <c r="BA41" s="8">
        <v>3</v>
      </c>
      <c r="BB41" s="8" t="s">
        <v>9</v>
      </c>
      <c r="BC41" s="8">
        <v>0</v>
      </c>
      <c r="BE41" s="3" t="s">
        <v>1036</v>
      </c>
      <c r="BF41" s="8">
        <v>2</v>
      </c>
      <c r="BG41" s="8" t="s">
        <v>9</v>
      </c>
      <c r="BH41" s="8">
        <v>6</v>
      </c>
      <c r="BJ41" s="3" t="s">
        <v>587</v>
      </c>
      <c r="BK41" s="8">
        <v>3</v>
      </c>
      <c r="BM41" s="8">
        <v>3</v>
      </c>
    </row>
    <row r="42" spans="1:65" x14ac:dyDescent="0.2">
      <c r="AZ42" s="39" t="s">
        <v>697</v>
      </c>
      <c r="BJ42" s="3" t="s">
        <v>337</v>
      </c>
      <c r="BK42" s="8">
        <v>4</v>
      </c>
      <c r="BL42" s="8" t="s">
        <v>9</v>
      </c>
      <c r="BM42" s="8">
        <v>3</v>
      </c>
    </row>
    <row r="43" spans="1:65" x14ac:dyDescent="0.2">
      <c r="AZ43" s="3" t="s">
        <v>1037</v>
      </c>
      <c r="BA43" s="8">
        <v>2</v>
      </c>
      <c r="BB43" s="8" t="s">
        <v>9</v>
      </c>
      <c r="BC43" s="8">
        <v>0</v>
      </c>
      <c r="BJ43" s="3" t="s">
        <v>1038</v>
      </c>
      <c r="BK43" s="8">
        <v>2</v>
      </c>
      <c r="BL43" s="8" t="s">
        <v>9</v>
      </c>
      <c r="BM43" s="8">
        <v>0</v>
      </c>
    </row>
    <row r="44" spans="1:65" x14ac:dyDescent="0.2">
      <c r="AZ44" s="3" t="s">
        <v>805</v>
      </c>
      <c r="BA44" s="8">
        <v>3</v>
      </c>
      <c r="BB44" s="8" t="s">
        <v>9</v>
      </c>
      <c r="BC44" s="8">
        <v>2</v>
      </c>
      <c r="BI44" s="39"/>
      <c r="BJ44" s="39" t="s">
        <v>1039</v>
      </c>
    </row>
    <row r="45" spans="1:65" x14ac:dyDescent="0.2">
      <c r="AZ45" s="3" t="s">
        <v>700</v>
      </c>
      <c r="BA45" s="8">
        <v>3</v>
      </c>
      <c r="BB45" s="8" t="s">
        <v>9</v>
      </c>
      <c r="BC45" s="8">
        <v>3</v>
      </c>
      <c r="BJ45" s="3" t="s">
        <v>1040</v>
      </c>
      <c r="BK45" s="8">
        <v>1</v>
      </c>
      <c r="BL45" s="8" t="s">
        <v>9</v>
      </c>
      <c r="BM45" s="8">
        <v>0</v>
      </c>
    </row>
    <row r="46" spans="1:65" x14ac:dyDescent="0.2">
      <c r="AZ46" s="3" t="s">
        <v>1041</v>
      </c>
      <c r="BA46" s="8">
        <v>0</v>
      </c>
      <c r="BB46" s="8" t="s">
        <v>9</v>
      </c>
      <c r="BC46" s="8">
        <v>1</v>
      </c>
      <c r="BJ46" s="3" t="s">
        <v>1042</v>
      </c>
      <c r="BK46" s="8">
        <v>4</v>
      </c>
      <c r="BL46" s="8" t="s">
        <v>9</v>
      </c>
      <c r="BM46" s="8">
        <v>0</v>
      </c>
    </row>
    <row r="47" spans="1:65" x14ac:dyDescent="0.2">
      <c r="AZ47" s="3" t="s">
        <v>612</v>
      </c>
      <c r="BA47" s="8">
        <v>3</v>
      </c>
      <c r="BB47" s="8" t="s">
        <v>9</v>
      </c>
      <c r="BC47" s="8">
        <v>1</v>
      </c>
      <c r="BJ47" s="3" t="s">
        <v>577</v>
      </c>
      <c r="BK47" s="8">
        <v>7</v>
      </c>
      <c r="BL47" s="8" t="s">
        <v>9</v>
      </c>
      <c r="BM47" s="8">
        <v>2</v>
      </c>
    </row>
    <row r="48" spans="1:65" x14ac:dyDescent="0.2">
      <c r="BE48" s="39"/>
      <c r="BJ48" s="3" t="s">
        <v>953</v>
      </c>
      <c r="BK48" s="8">
        <v>3</v>
      </c>
      <c r="BL48" s="8" t="s">
        <v>9</v>
      </c>
      <c r="BM48" s="8">
        <v>1</v>
      </c>
    </row>
    <row r="49" spans="61:65" x14ac:dyDescent="0.2">
      <c r="BJ49" s="3" t="s">
        <v>528</v>
      </c>
      <c r="BK49" s="8">
        <v>3</v>
      </c>
      <c r="BL49" s="8" t="s">
        <v>9</v>
      </c>
      <c r="BM49" s="8">
        <v>1</v>
      </c>
    </row>
    <row r="50" spans="61:65" x14ac:dyDescent="0.2">
      <c r="BI50" s="39"/>
      <c r="BJ50" s="39" t="s">
        <v>1043</v>
      </c>
    </row>
    <row r="51" spans="61:65" x14ac:dyDescent="0.2">
      <c r="BJ51" s="3" t="s">
        <v>1044</v>
      </c>
      <c r="BK51" s="8">
        <v>3</v>
      </c>
      <c r="BL51" s="8" t="s">
        <v>9</v>
      </c>
      <c r="BM51" s="8">
        <v>4</v>
      </c>
    </row>
  </sheetData>
  <mergeCells count="14">
    <mergeCell ref="AZ1:BC1"/>
    <mergeCell ref="BE1:BH1"/>
    <mergeCell ref="BJ1:BM1"/>
    <mergeCell ref="AC1:AE1"/>
    <mergeCell ref="N1:P1"/>
    <mergeCell ref="Q1:S1"/>
    <mergeCell ref="T1:V1"/>
    <mergeCell ref="W1:Y1"/>
    <mergeCell ref="Z1:AB1"/>
    <mergeCell ref="AF1:AH1"/>
    <mergeCell ref="AI1:AK1"/>
    <mergeCell ref="AL1:AN1"/>
    <mergeCell ref="AO1:AQ1"/>
    <mergeCell ref="AR1:AT1"/>
  </mergeCells>
  <hyperlinks>
    <hyperlink ref="A1" location="Information!A1" display="I" xr:uid="{636DCD0F-E0CD-4833-94B5-90B94C61D517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7" orientation="landscape" r:id="rId1"/>
  <headerFooter>
    <oddHeader>&amp;L&amp;9Södertäljefotbollen&amp;C&amp;24 1938/39 - Sörmlandserien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C096D-B680-470C-837E-4E2BA4DAEB50}">
  <sheetPr>
    <pageSetUpPr fitToPage="1"/>
  </sheetPr>
  <dimension ref="A1:BI74"/>
  <sheetViews>
    <sheetView view="pageLayout" zoomScaleNormal="100" workbookViewId="0">
      <selection activeCell="U21" sqref="U21"/>
    </sheetView>
  </sheetViews>
  <sheetFormatPr defaultColWidth="9.140625" defaultRowHeight="12" x14ac:dyDescent="0.2"/>
  <cols>
    <col min="1" max="1" width="2.85546875" style="8" bestFit="1" customWidth="1"/>
    <col min="2" max="2" width="20.7109375" style="3" customWidth="1"/>
    <col min="3" max="3" width="3.5703125" style="3" customWidth="1"/>
    <col min="4" max="6" width="2.7109375" style="3" bestFit="1" customWidth="1"/>
    <col min="7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3" style="3" bestFit="1" customWidth="1"/>
    <col min="13" max="13" width="14.5703125" style="3" bestFit="1" customWidth="1"/>
    <col min="14" max="14" width="1.855468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3" width="2.7109375" style="3" bestFit="1" customWidth="1"/>
    <col min="44" max="44" width="3.5703125" style="3" bestFit="1" customWidth="1"/>
    <col min="45" max="45" width="1.5703125" style="3" bestFit="1" customWidth="1"/>
    <col min="46" max="46" width="3.5703125" style="3" bestFit="1" customWidth="1"/>
    <col min="47" max="47" width="2.7109375" style="3" customWidth="1"/>
    <col min="48" max="48" width="20.85546875" style="3" bestFit="1" customWidth="1"/>
    <col min="49" max="49" width="2.140625" style="8" customWidth="1"/>
    <col min="50" max="50" width="1.5703125" style="8" bestFit="1" customWidth="1"/>
    <col min="51" max="51" width="1.5703125" style="8" customWidth="1"/>
    <col min="52" max="52" width="2.7109375" style="3" customWidth="1"/>
    <col min="53" max="53" width="20.85546875" style="3" bestFit="1" customWidth="1"/>
    <col min="54" max="54" width="2.140625" style="8" customWidth="1"/>
    <col min="55" max="55" width="1.5703125" style="8" bestFit="1" customWidth="1"/>
    <col min="56" max="56" width="1.5703125" style="8" customWidth="1"/>
    <col min="57" max="57" width="2.7109375" style="3" customWidth="1"/>
    <col min="58" max="58" width="20.85546875" style="3" bestFit="1" customWidth="1"/>
    <col min="59" max="59" width="1.85546875" style="8" bestFit="1" customWidth="1"/>
    <col min="60" max="60" width="1.5703125" style="8" bestFit="1" customWidth="1"/>
    <col min="61" max="61" width="1.85546875" style="8" bestFit="1" customWidth="1"/>
    <col min="62" max="16384" width="9.140625" style="3"/>
  </cols>
  <sheetData>
    <row r="1" spans="1:61" s="11" customFormat="1" ht="80.25" customHeight="1" x14ac:dyDescent="0.25">
      <c r="A1" s="24" t="s">
        <v>119</v>
      </c>
      <c r="B1" s="47" t="s">
        <v>37</v>
      </c>
      <c r="M1" s="61"/>
      <c r="N1" s="199" t="s">
        <v>11</v>
      </c>
      <c r="O1" s="199"/>
      <c r="P1" s="199"/>
      <c r="Q1" s="199" t="s">
        <v>1</v>
      </c>
      <c r="R1" s="199"/>
      <c r="S1" s="199"/>
      <c r="T1" s="199" t="s">
        <v>36</v>
      </c>
      <c r="U1" s="199"/>
      <c r="V1" s="199"/>
      <c r="W1" s="199" t="s">
        <v>17</v>
      </c>
      <c r="X1" s="199"/>
      <c r="Y1" s="199"/>
      <c r="Z1" s="199" t="s">
        <v>18</v>
      </c>
      <c r="AA1" s="199"/>
      <c r="AB1" s="199"/>
      <c r="AC1" s="199" t="s">
        <v>26</v>
      </c>
      <c r="AD1" s="199"/>
      <c r="AE1" s="199"/>
      <c r="AF1" s="199" t="s">
        <v>24</v>
      </c>
      <c r="AG1" s="199"/>
      <c r="AH1" s="199"/>
      <c r="AI1" s="199" t="s">
        <v>38</v>
      </c>
      <c r="AJ1" s="199"/>
      <c r="AK1" s="199"/>
      <c r="AL1" s="199" t="s">
        <v>39</v>
      </c>
      <c r="AM1" s="199"/>
      <c r="AN1" s="199"/>
      <c r="AO1" s="199" t="s">
        <v>13</v>
      </c>
      <c r="AP1" s="199"/>
      <c r="AQ1" s="199"/>
      <c r="AR1" s="37"/>
      <c r="AV1" s="198" t="s">
        <v>1045</v>
      </c>
      <c r="AW1" s="198"/>
      <c r="AX1" s="198"/>
      <c r="AY1" s="198"/>
      <c r="BA1" s="198" t="s">
        <v>1046</v>
      </c>
      <c r="BB1" s="198"/>
      <c r="BC1" s="198"/>
      <c r="BD1" s="198"/>
      <c r="BF1" s="198" t="s">
        <v>1047</v>
      </c>
      <c r="BG1" s="198"/>
      <c r="BH1" s="198"/>
      <c r="BI1" s="198"/>
    </row>
    <row r="2" spans="1:61" x14ac:dyDescent="0.2">
      <c r="A2" s="30">
        <v>1</v>
      </c>
      <c r="B2" s="7" t="s">
        <v>11</v>
      </c>
      <c r="C2" s="7">
        <v>18</v>
      </c>
      <c r="D2" s="7">
        <v>17</v>
      </c>
      <c r="E2" s="7">
        <v>0</v>
      </c>
      <c r="F2" s="7">
        <v>1</v>
      </c>
      <c r="G2" s="7">
        <v>78</v>
      </c>
      <c r="H2" s="6" t="s">
        <v>9</v>
      </c>
      <c r="I2" s="7">
        <v>15</v>
      </c>
      <c r="J2" s="7">
        <f t="shared" ref="J2:J11" si="0">SUM(2*D2+E2)</f>
        <v>34</v>
      </c>
      <c r="K2" s="3" t="s">
        <v>43</v>
      </c>
      <c r="L2" s="11">
        <v>1</v>
      </c>
      <c r="M2" s="7" t="s">
        <v>11</v>
      </c>
      <c r="N2" s="4"/>
      <c r="O2" s="4"/>
      <c r="P2" s="4"/>
      <c r="Q2" s="36">
        <v>6</v>
      </c>
      <c r="R2" s="36" t="s">
        <v>9</v>
      </c>
      <c r="S2" s="36">
        <v>1</v>
      </c>
      <c r="T2" s="36">
        <v>3</v>
      </c>
      <c r="U2" s="36" t="s">
        <v>9</v>
      </c>
      <c r="V2" s="36">
        <v>1</v>
      </c>
      <c r="W2" s="36">
        <v>5</v>
      </c>
      <c r="X2" s="36" t="s">
        <v>9</v>
      </c>
      <c r="Y2" s="36">
        <v>1</v>
      </c>
      <c r="Z2" s="36">
        <v>5</v>
      </c>
      <c r="AA2" s="36" t="s">
        <v>9</v>
      </c>
      <c r="AB2" s="36">
        <v>0</v>
      </c>
      <c r="AC2" s="36">
        <v>3</v>
      </c>
      <c r="AD2" s="36" t="s">
        <v>9</v>
      </c>
      <c r="AE2" s="36">
        <v>1</v>
      </c>
      <c r="AF2" s="36">
        <v>8</v>
      </c>
      <c r="AG2" s="36" t="s">
        <v>9</v>
      </c>
      <c r="AH2" s="36">
        <v>0</v>
      </c>
      <c r="AI2" s="36">
        <v>4</v>
      </c>
      <c r="AJ2" s="36" t="s">
        <v>9</v>
      </c>
      <c r="AK2" s="36">
        <v>1</v>
      </c>
      <c r="AL2" s="36">
        <v>7</v>
      </c>
      <c r="AM2" s="36" t="s">
        <v>9</v>
      </c>
      <c r="AN2" s="36">
        <v>1</v>
      </c>
      <c r="AO2" s="36">
        <v>2</v>
      </c>
      <c r="AP2" s="36" t="s">
        <v>9</v>
      </c>
      <c r="AQ2" s="36">
        <v>1</v>
      </c>
      <c r="AR2" s="35">
        <f t="shared" ref="AR2:AR11" si="1">SUM(N2+Q2+T2+W2+Z2+AC2+AF2+AI2+AL2+AO2)</f>
        <v>43</v>
      </c>
      <c r="AS2" s="36" t="s">
        <v>9</v>
      </c>
      <c r="AT2" s="35">
        <f t="shared" ref="AT2:AT11" si="2">SUM(P2+S2+V2+Y2+AB2+AE2+AH2+AK2+AN2+AQ2)</f>
        <v>7</v>
      </c>
      <c r="AV2" s="39" t="s">
        <v>1048</v>
      </c>
      <c r="AW2" s="12"/>
      <c r="AX2" s="12"/>
      <c r="BA2" s="39" t="s">
        <v>703</v>
      </c>
      <c r="BB2" s="12"/>
      <c r="BC2" s="12"/>
      <c r="BE2" s="39"/>
      <c r="BF2" s="39" t="s">
        <v>1049</v>
      </c>
    </row>
    <row r="3" spans="1:61" x14ac:dyDescent="0.2">
      <c r="A3" s="30">
        <v>2</v>
      </c>
      <c r="B3" s="7" t="s">
        <v>1</v>
      </c>
      <c r="C3" s="7">
        <v>18</v>
      </c>
      <c r="D3" s="7">
        <v>7</v>
      </c>
      <c r="E3" s="7">
        <v>6</v>
      </c>
      <c r="F3" s="7">
        <v>5</v>
      </c>
      <c r="G3" s="7">
        <v>41</v>
      </c>
      <c r="H3" s="6" t="s">
        <v>9</v>
      </c>
      <c r="I3" s="7">
        <v>40</v>
      </c>
      <c r="J3" s="7">
        <f t="shared" si="0"/>
        <v>20</v>
      </c>
      <c r="K3" s="3" t="s">
        <v>43</v>
      </c>
      <c r="L3" s="11">
        <v>2</v>
      </c>
      <c r="M3" s="7" t="s">
        <v>1</v>
      </c>
      <c r="N3" s="36">
        <v>3</v>
      </c>
      <c r="O3" s="36" t="s">
        <v>9</v>
      </c>
      <c r="P3" s="36">
        <v>2</v>
      </c>
      <c r="Q3" s="4"/>
      <c r="R3" s="4"/>
      <c r="S3" s="4"/>
      <c r="T3" s="36">
        <v>3</v>
      </c>
      <c r="U3" s="36" t="s">
        <v>9</v>
      </c>
      <c r="V3" s="36">
        <v>5</v>
      </c>
      <c r="W3" s="36">
        <v>6</v>
      </c>
      <c r="X3" s="36" t="s">
        <v>9</v>
      </c>
      <c r="Y3" s="36">
        <v>1</v>
      </c>
      <c r="Z3" s="36">
        <v>2</v>
      </c>
      <c r="AA3" s="36" t="s">
        <v>9</v>
      </c>
      <c r="AB3" s="36">
        <v>2</v>
      </c>
      <c r="AC3" s="36">
        <v>3</v>
      </c>
      <c r="AD3" s="36" t="s">
        <v>9</v>
      </c>
      <c r="AE3" s="36">
        <v>3</v>
      </c>
      <c r="AF3" s="36">
        <v>3</v>
      </c>
      <c r="AG3" s="36" t="s">
        <v>9</v>
      </c>
      <c r="AH3" s="36">
        <v>2</v>
      </c>
      <c r="AI3" s="36">
        <v>5</v>
      </c>
      <c r="AJ3" s="36" t="s">
        <v>9</v>
      </c>
      <c r="AK3" s="36">
        <v>0</v>
      </c>
      <c r="AL3" s="36">
        <v>1</v>
      </c>
      <c r="AM3" s="36" t="s">
        <v>9</v>
      </c>
      <c r="AN3" s="36">
        <v>1</v>
      </c>
      <c r="AO3" s="36">
        <v>2</v>
      </c>
      <c r="AP3" s="36" t="s">
        <v>9</v>
      </c>
      <c r="AQ3" s="36">
        <v>2</v>
      </c>
      <c r="AR3" s="35">
        <f t="shared" si="1"/>
        <v>28</v>
      </c>
      <c r="AS3" s="36" t="s">
        <v>9</v>
      </c>
      <c r="AT3" s="35">
        <f t="shared" si="2"/>
        <v>18</v>
      </c>
      <c r="AV3" s="3" t="s">
        <v>546</v>
      </c>
      <c r="AW3" s="8">
        <v>1</v>
      </c>
      <c r="AX3" s="8" t="s">
        <v>9</v>
      </c>
      <c r="AY3" s="8">
        <v>3</v>
      </c>
      <c r="BA3" s="3" t="s">
        <v>769</v>
      </c>
      <c r="BB3" s="8">
        <v>5</v>
      </c>
      <c r="BC3" s="8" t="s">
        <v>9</v>
      </c>
      <c r="BD3" s="8">
        <v>3</v>
      </c>
      <c r="BF3" s="3" t="s">
        <v>1015</v>
      </c>
      <c r="BG3" s="8">
        <v>1</v>
      </c>
      <c r="BH3" s="8" t="s">
        <v>9</v>
      </c>
      <c r="BI3" s="8">
        <v>0</v>
      </c>
    </row>
    <row r="4" spans="1:61" x14ac:dyDescent="0.2">
      <c r="A4" s="30">
        <v>3</v>
      </c>
      <c r="B4" s="7" t="s">
        <v>36</v>
      </c>
      <c r="C4" s="7">
        <v>18</v>
      </c>
      <c r="D4" s="7">
        <v>9</v>
      </c>
      <c r="E4" s="7">
        <v>1</v>
      </c>
      <c r="F4" s="7">
        <v>8</v>
      </c>
      <c r="G4" s="7">
        <v>56</v>
      </c>
      <c r="H4" s="6" t="s">
        <v>9</v>
      </c>
      <c r="I4" s="7">
        <v>43</v>
      </c>
      <c r="J4" s="7">
        <f t="shared" si="0"/>
        <v>19</v>
      </c>
      <c r="L4" s="11">
        <v>3</v>
      </c>
      <c r="M4" s="7" t="s">
        <v>36</v>
      </c>
      <c r="N4" s="36">
        <v>0</v>
      </c>
      <c r="O4" s="36" t="s">
        <v>9</v>
      </c>
      <c r="P4" s="36">
        <v>2</v>
      </c>
      <c r="Q4" s="36">
        <v>6</v>
      </c>
      <c r="R4" s="36" t="s">
        <v>9</v>
      </c>
      <c r="S4" s="36">
        <v>1</v>
      </c>
      <c r="T4" s="4"/>
      <c r="U4" s="4"/>
      <c r="V4" s="4"/>
      <c r="W4" s="36">
        <v>3</v>
      </c>
      <c r="X4" s="36" t="s">
        <v>9</v>
      </c>
      <c r="Y4" s="36">
        <v>4</v>
      </c>
      <c r="Z4" s="36">
        <v>0</v>
      </c>
      <c r="AA4" s="36" t="s">
        <v>9</v>
      </c>
      <c r="AB4" s="36">
        <v>4</v>
      </c>
      <c r="AC4" s="36">
        <v>8</v>
      </c>
      <c r="AD4" s="36" t="s">
        <v>9</v>
      </c>
      <c r="AE4" s="36">
        <v>0</v>
      </c>
      <c r="AF4" s="36">
        <v>8</v>
      </c>
      <c r="AG4" s="36" t="s">
        <v>9</v>
      </c>
      <c r="AH4" s="36">
        <v>3</v>
      </c>
      <c r="AI4" s="36">
        <v>3</v>
      </c>
      <c r="AJ4" s="36" t="s">
        <v>9</v>
      </c>
      <c r="AK4" s="36">
        <v>3</v>
      </c>
      <c r="AL4" s="36">
        <v>6</v>
      </c>
      <c r="AM4" s="36" t="s">
        <v>9</v>
      </c>
      <c r="AN4" s="36">
        <v>0</v>
      </c>
      <c r="AO4" s="36">
        <v>1</v>
      </c>
      <c r="AP4" s="36" t="s">
        <v>9</v>
      </c>
      <c r="AQ4" s="36">
        <v>0</v>
      </c>
      <c r="AR4" s="35">
        <f t="shared" si="1"/>
        <v>35</v>
      </c>
      <c r="AS4" s="36" t="s">
        <v>9</v>
      </c>
      <c r="AT4" s="35">
        <f t="shared" si="2"/>
        <v>17</v>
      </c>
      <c r="AV4" s="3" t="s">
        <v>791</v>
      </c>
      <c r="AW4" s="8">
        <v>3</v>
      </c>
      <c r="AX4" s="8" t="s">
        <v>9</v>
      </c>
      <c r="AY4" s="8">
        <v>1</v>
      </c>
      <c r="BA4" s="3" t="s">
        <v>476</v>
      </c>
      <c r="BB4" s="8">
        <v>2</v>
      </c>
      <c r="BC4" s="8" t="s">
        <v>9</v>
      </c>
      <c r="BD4" s="8">
        <v>2</v>
      </c>
      <c r="BF4" s="3" t="s">
        <v>721</v>
      </c>
      <c r="BG4" s="8">
        <v>6</v>
      </c>
      <c r="BH4" s="8" t="s">
        <v>9</v>
      </c>
      <c r="BI4" s="8">
        <v>1</v>
      </c>
    </row>
    <row r="5" spans="1:61" x14ac:dyDescent="0.2">
      <c r="A5" s="30">
        <v>4</v>
      </c>
      <c r="B5" s="7" t="s">
        <v>17</v>
      </c>
      <c r="C5" s="7">
        <v>18</v>
      </c>
      <c r="D5" s="7">
        <v>8</v>
      </c>
      <c r="E5" s="7">
        <v>3</v>
      </c>
      <c r="F5" s="7">
        <v>7</v>
      </c>
      <c r="G5" s="7">
        <v>42</v>
      </c>
      <c r="H5" s="6" t="s">
        <v>9</v>
      </c>
      <c r="I5" s="7">
        <v>39</v>
      </c>
      <c r="J5" s="7">
        <f t="shared" si="0"/>
        <v>19</v>
      </c>
      <c r="L5" s="11">
        <v>4</v>
      </c>
      <c r="M5" s="7" t="s">
        <v>17</v>
      </c>
      <c r="N5" s="36">
        <v>1</v>
      </c>
      <c r="O5" s="36" t="s">
        <v>9</v>
      </c>
      <c r="P5" s="36">
        <v>3</v>
      </c>
      <c r="Q5" s="36">
        <v>0</v>
      </c>
      <c r="R5" s="36" t="s">
        <v>9</v>
      </c>
      <c r="S5" s="36">
        <v>2</v>
      </c>
      <c r="T5" s="36">
        <v>0</v>
      </c>
      <c r="U5" s="36" t="s">
        <v>9</v>
      </c>
      <c r="V5" s="36">
        <v>1</v>
      </c>
      <c r="W5" s="4"/>
      <c r="X5" s="4"/>
      <c r="Y5" s="4"/>
      <c r="Z5" s="36">
        <v>6</v>
      </c>
      <c r="AA5" s="36" t="s">
        <v>9</v>
      </c>
      <c r="AB5" s="36">
        <v>3</v>
      </c>
      <c r="AC5" s="36">
        <v>4</v>
      </c>
      <c r="AD5" s="36" t="s">
        <v>9</v>
      </c>
      <c r="AE5" s="36">
        <v>2</v>
      </c>
      <c r="AF5" s="36">
        <v>1</v>
      </c>
      <c r="AG5" s="36" t="s">
        <v>9</v>
      </c>
      <c r="AH5" s="36">
        <v>1</v>
      </c>
      <c r="AI5" s="36">
        <v>4</v>
      </c>
      <c r="AJ5" s="36" t="s">
        <v>9</v>
      </c>
      <c r="AK5" s="36">
        <v>2</v>
      </c>
      <c r="AL5" s="36">
        <v>6</v>
      </c>
      <c r="AM5" s="36" t="s">
        <v>9</v>
      </c>
      <c r="AN5" s="36">
        <v>1</v>
      </c>
      <c r="AO5" s="36">
        <v>2</v>
      </c>
      <c r="AP5" s="36" t="s">
        <v>9</v>
      </c>
      <c r="AQ5" s="36">
        <v>0</v>
      </c>
      <c r="AR5" s="35">
        <f t="shared" si="1"/>
        <v>24</v>
      </c>
      <c r="AS5" s="36" t="s">
        <v>9</v>
      </c>
      <c r="AT5" s="35">
        <f t="shared" si="2"/>
        <v>15</v>
      </c>
      <c r="AV5" s="3" t="s">
        <v>1050</v>
      </c>
      <c r="AW5" s="8">
        <v>7</v>
      </c>
      <c r="AX5" s="8" t="s">
        <v>9</v>
      </c>
      <c r="AY5" s="8">
        <v>5</v>
      </c>
      <c r="BA5" s="3" t="s">
        <v>583</v>
      </c>
      <c r="BB5" s="8">
        <v>1</v>
      </c>
      <c r="BC5" s="8" t="s">
        <v>9</v>
      </c>
      <c r="BD5" s="8">
        <v>8</v>
      </c>
      <c r="BF5" s="3" t="s">
        <v>1051</v>
      </c>
      <c r="BG5" s="8">
        <v>4</v>
      </c>
      <c r="BH5" s="8" t="s">
        <v>9</v>
      </c>
      <c r="BI5" s="8">
        <v>1</v>
      </c>
    </row>
    <row r="6" spans="1:61" x14ac:dyDescent="0.2">
      <c r="A6" s="30">
        <v>5</v>
      </c>
      <c r="B6" s="7" t="s">
        <v>18</v>
      </c>
      <c r="C6" s="7">
        <v>18</v>
      </c>
      <c r="D6" s="7">
        <v>8</v>
      </c>
      <c r="E6" s="7">
        <v>3</v>
      </c>
      <c r="F6" s="7">
        <v>7</v>
      </c>
      <c r="G6" s="7">
        <v>39</v>
      </c>
      <c r="H6" s="6" t="s">
        <v>9</v>
      </c>
      <c r="I6" s="7">
        <v>40</v>
      </c>
      <c r="J6" s="7">
        <f t="shared" si="0"/>
        <v>19</v>
      </c>
      <c r="L6" s="11">
        <v>5</v>
      </c>
      <c r="M6" s="7" t="s">
        <v>18</v>
      </c>
      <c r="N6" s="36">
        <v>0</v>
      </c>
      <c r="O6" s="36" t="s">
        <v>9</v>
      </c>
      <c r="P6" s="36">
        <v>4</v>
      </c>
      <c r="Q6" s="36">
        <v>0</v>
      </c>
      <c r="R6" s="36" t="s">
        <v>9</v>
      </c>
      <c r="S6" s="36">
        <v>1</v>
      </c>
      <c r="T6" s="36">
        <v>4</v>
      </c>
      <c r="U6" s="36" t="s">
        <v>9</v>
      </c>
      <c r="V6" s="36">
        <v>2</v>
      </c>
      <c r="W6" s="36">
        <v>3</v>
      </c>
      <c r="X6" s="36" t="s">
        <v>9</v>
      </c>
      <c r="Y6" s="36">
        <v>2</v>
      </c>
      <c r="Z6" s="4"/>
      <c r="AA6" s="4"/>
      <c r="AB6" s="4"/>
      <c r="AC6" s="36">
        <v>3</v>
      </c>
      <c r="AD6" s="36" t="s">
        <v>9</v>
      </c>
      <c r="AE6" s="36">
        <v>0</v>
      </c>
      <c r="AF6" s="36">
        <v>1</v>
      </c>
      <c r="AG6" s="36" t="s">
        <v>9</v>
      </c>
      <c r="AH6" s="36">
        <v>1</v>
      </c>
      <c r="AI6" s="36">
        <v>3</v>
      </c>
      <c r="AJ6" s="36" t="s">
        <v>9</v>
      </c>
      <c r="AK6" s="36">
        <v>1</v>
      </c>
      <c r="AL6" s="36">
        <v>3</v>
      </c>
      <c r="AM6" s="36" t="s">
        <v>9</v>
      </c>
      <c r="AN6" s="36">
        <v>3</v>
      </c>
      <c r="AO6" s="36">
        <v>1</v>
      </c>
      <c r="AP6" s="36" t="s">
        <v>9</v>
      </c>
      <c r="AQ6" s="36">
        <v>4</v>
      </c>
      <c r="AR6" s="35">
        <f t="shared" si="1"/>
        <v>18</v>
      </c>
      <c r="AS6" s="36" t="s">
        <v>9</v>
      </c>
      <c r="AT6" s="35">
        <f t="shared" si="2"/>
        <v>18</v>
      </c>
      <c r="AV6" s="3" t="s">
        <v>1052</v>
      </c>
      <c r="AW6" s="8">
        <v>4</v>
      </c>
      <c r="AX6" s="8" t="s">
        <v>9</v>
      </c>
      <c r="AY6" s="8">
        <v>2</v>
      </c>
      <c r="BA6" s="3" t="s">
        <v>1053</v>
      </c>
      <c r="BB6" s="8">
        <v>4</v>
      </c>
      <c r="BC6" s="8" t="s">
        <v>9</v>
      </c>
      <c r="BD6" s="8">
        <v>2</v>
      </c>
      <c r="BF6" s="3" t="s">
        <v>866</v>
      </c>
      <c r="BG6" s="8">
        <v>1</v>
      </c>
      <c r="BH6" s="8" t="s">
        <v>9</v>
      </c>
      <c r="BI6" s="8">
        <v>5</v>
      </c>
    </row>
    <row r="7" spans="1:61" x14ac:dyDescent="0.2">
      <c r="A7" s="30">
        <v>6</v>
      </c>
      <c r="B7" s="7" t="s">
        <v>26</v>
      </c>
      <c r="C7" s="7">
        <v>18</v>
      </c>
      <c r="D7" s="7">
        <v>8</v>
      </c>
      <c r="E7" s="7">
        <v>1</v>
      </c>
      <c r="F7" s="7">
        <v>9</v>
      </c>
      <c r="G7" s="7">
        <v>44</v>
      </c>
      <c r="H7" s="6" t="s">
        <v>9</v>
      </c>
      <c r="I7" s="7">
        <v>49</v>
      </c>
      <c r="J7" s="7">
        <f t="shared" si="0"/>
        <v>17</v>
      </c>
      <c r="L7" s="11">
        <v>6</v>
      </c>
      <c r="M7" s="7" t="s">
        <v>26</v>
      </c>
      <c r="N7" s="36">
        <v>1</v>
      </c>
      <c r="O7" s="36" t="s">
        <v>9</v>
      </c>
      <c r="P7" s="36">
        <v>5</v>
      </c>
      <c r="Q7" s="36">
        <v>4</v>
      </c>
      <c r="R7" s="36" t="s">
        <v>9</v>
      </c>
      <c r="S7" s="36">
        <v>2</v>
      </c>
      <c r="T7" s="36">
        <v>3</v>
      </c>
      <c r="U7" s="36" t="s">
        <v>9</v>
      </c>
      <c r="V7" s="36">
        <v>0</v>
      </c>
      <c r="W7" s="36">
        <v>1</v>
      </c>
      <c r="X7" s="36" t="s">
        <v>9</v>
      </c>
      <c r="Y7" s="36">
        <v>4</v>
      </c>
      <c r="Z7" s="36">
        <v>3</v>
      </c>
      <c r="AA7" s="36" t="s">
        <v>9</v>
      </c>
      <c r="AB7" s="36">
        <v>1</v>
      </c>
      <c r="AC7" s="4"/>
      <c r="AD7" s="4"/>
      <c r="AE7" s="4"/>
      <c r="AF7" s="11">
        <v>1</v>
      </c>
      <c r="AG7" s="36" t="s">
        <v>9</v>
      </c>
      <c r="AH7" s="11">
        <v>4</v>
      </c>
      <c r="AI7" s="36">
        <v>3</v>
      </c>
      <c r="AJ7" s="36" t="s">
        <v>9</v>
      </c>
      <c r="AK7" s="36">
        <v>1</v>
      </c>
      <c r="AL7" s="36">
        <v>6</v>
      </c>
      <c r="AM7" s="36" t="s">
        <v>9</v>
      </c>
      <c r="AN7" s="36">
        <v>1</v>
      </c>
      <c r="AO7" s="36">
        <v>6</v>
      </c>
      <c r="AP7" s="36" t="s">
        <v>9</v>
      </c>
      <c r="AQ7" s="36">
        <v>1</v>
      </c>
      <c r="AR7" s="35">
        <f t="shared" si="1"/>
        <v>28</v>
      </c>
      <c r="AS7" s="36" t="s">
        <v>9</v>
      </c>
      <c r="AT7" s="35">
        <f t="shared" si="2"/>
        <v>19</v>
      </c>
      <c r="AV7" s="39" t="s">
        <v>1054</v>
      </c>
      <c r="AW7" s="12"/>
      <c r="AX7" s="12"/>
      <c r="BA7" s="39" t="s">
        <v>1055</v>
      </c>
      <c r="BB7" s="12"/>
      <c r="BC7" s="12"/>
      <c r="BF7" s="39" t="s">
        <v>1056</v>
      </c>
    </row>
    <row r="8" spans="1:61" x14ac:dyDescent="0.2">
      <c r="A8" s="30">
        <v>7</v>
      </c>
      <c r="B8" s="7" t="s">
        <v>24</v>
      </c>
      <c r="C8" s="7">
        <v>18</v>
      </c>
      <c r="D8" s="7">
        <v>6</v>
      </c>
      <c r="E8" s="7">
        <v>5</v>
      </c>
      <c r="F8" s="7">
        <v>7</v>
      </c>
      <c r="G8" s="7">
        <v>40</v>
      </c>
      <c r="H8" s="6" t="s">
        <v>9</v>
      </c>
      <c r="I8" s="7">
        <v>53</v>
      </c>
      <c r="J8" s="7">
        <f t="shared" si="0"/>
        <v>17</v>
      </c>
      <c r="L8" s="11">
        <v>7</v>
      </c>
      <c r="M8" s="7" t="s">
        <v>24</v>
      </c>
      <c r="N8" s="36">
        <v>1</v>
      </c>
      <c r="O8" s="36" t="s">
        <v>9</v>
      </c>
      <c r="P8" s="36">
        <v>6</v>
      </c>
      <c r="Q8" s="36">
        <v>2</v>
      </c>
      <c r="R8" s="36" t="s">
        <v>9</v>
      </c>
      <c r="S8" s="36">
        <v>2</v>
      </c>
      <c r="T8" s="36">
        <v>3</v>
      </c>
      <c r="U8" s="36" t="s">
        <v>9</v>
      </c>
      <c r="V8" s="36">
        <v>4</v>
      </c>
      <c r="W8" s="36">
        <v>1</v>
      </c>
      <c r="X8" s="36" t="s">
        <v>9</v>
      </c>
      <c r="Y8" s="36">
        <v>1</v>
      </c>
      <c r="Z8" s="36">
        <v>1</v>
      </c>
      <c r="AA8" s="36" t="s">
        <v>9</v>
      </c>
      <c r="AB8" s="36">
        <v>4</v>
      </c>
      <c r="AC8" s="36">
        <v>5</v>
      </c>
      <c r="AD8" s="36" t="s">
        <v>9</v>
      </c>
      <c r="AE8" s="36">
        <v>3</v>
      </c>
      <c r="AF8" s="4"/>
      <c r="AG8" s="4"/>
      <c r="AH8" s="4"/>
      <c r="AI8" s="36">
        <v>4</v>
      </c>
      <c r="AJ8" s="36" t="s">
        <v>9</v>
      </c>
      <c r="AK8" s="36">
        <v>2</v>
      </c>
      <c r="AL8" s="36">
        <v>5</v>
      </c>
      <c r="AM8" s="36" t="s">
        <v>9</v>
      </c>
      <c r="AN8" s="36">
        <v>2</v>
      </c>
      <c r="AO8" s="36">
        <v>2</v>
      </c>
      <c r="AP8" s="36" t="s">
        <v>9</v>
      </c>
      <c r="AQ8" s="36">
        <v>2</v>
      </c>
      <c r="AR8" s="35">
        <f t="shared" si="1"/>
        <v>24</v>
      </c>
      <c r="AS8" s="36" t="s">
        <v>9</v>
      </c>
      <c r="AT8" s="35">
        <f t="shared" si="2"/>
        <v>26</v>
      </c>
      <c r="AV8" s="3" t="s">
        <v>656</v>
      </c>
      <c r="AW8" s="8">
        <v>1</v>
      </c>
      <c r="AX8" s="8" t="s">
        <v>9</v>
      </c>
      <c r="AY8" s="8">
        <v>1</v>
      </c>
      <c r="BA8" s="3" t="s">
        <v>835</v>
      </c>
      <c r="BB8" s="8">
        <v>6</v>
      </c>
      <c r="BC8" s="8" t="s">
        <v>9</v>
      </c>
      <c r="BD8" s="8">
        <v>1</v>
      </c>
      <c r="BE8" s="39"/>
      <c r="BF8" s="3" t="s">
        <v>579</v>
      </c>
      <c r="BG8" s="8">
        <v>0</v>
      </c>
      <c r="BH8" s="8" t="s">
        <v>9</v>
      </c>
      <c r="BI8" s="8">
        <v>3</v>
      </c>
    </row>
    <row r="9" spans="1:61" x14ac:dyDescent="0.2">
      <c r="A9" s="30">
        <v>8</v>
      </c>
      <c r="B9" s="7" t="s">
        <v>38</v>
      </c>
      <c r="C9" s="7">
        <v>18</v>
      </c>
      <c r="D9" s="7">
        <v>6</v>
      </c>
      <c r="E9" s="7">
        <v>2</v>
      </c>
      <c r="F9" s="7">
        <v>10</v>
      </c>
      <c r="G9" s="7">
        <v>31</v>
      </c>
      <c r="H9" s="6" t="s">
        <v>9</v>
      </c>
      <c r="I9" s="7">
        <v>43</v>
      </c>
      <c r="J9" s="7">
        <f t="shared" si="0"/>
        <v>14</v>
      </c>
      <c r="L9" s="11">
        <v>8</v>
      </c>
      <c r="M9" s="7" t="s">
        <v>38</v>
      </c>
      <c r="N9" s="36">
        <v>1</v>
      </c>
      <c r="O9" s="36" t="s">
        <v>9</v>
      </c>
      <c r="P9" s="36">
        <v>3</v>
      </c>
      <c r="Q9" s="36">
        <v>1</v>
      </c>
      <c r="R9" s="36" t="s">
        <v>9</v>
      </c>
      <c r="S9" s="36">
        <v>1</v>
      </c>
      <c r="T9" s="36">
        <v>1</v>
      </c>
      <c r="U9" s="36" t="s">
        <v>9</v>
      </c>
      <c r="V9" s="36">
        <v>0</v>
      </c>
      <c r="W9" s="36">
        <v>1</v>
      </c>
      <c r="X9" s="36" t="s">
        <v>9</v>
      </c>
      <c r="Y9" s="36">
        <v>0</v>
      </c>
      <c r="Z9" s="36">
        <v>5</v>
      </c>
      <c r="AA9" s="36" t="s">
        <v>9</v>
      </c>
      <c r="AB9" s="36">
        <v>3</v>
      </c>
      <c r="AC9" s="36">
        <v>3</v>
      </c>
      <c r="AD9" s="36" t="s">
        <v>9</v>
      </c>
      <c r="AE9" s="36">
        <v>1</v>
      </c>
      <c r="AF9" s="36">
        <v>1</v>
      </c>
      <c r="AG9" s="36" t="s">
        <v>9</v>
      </c>
      <c r="AH9" s="36">
        <v>2</v>
      </c>
      <c r="AI9" s="4"/>
      <c r="AJ9" s="4"/>
      <c r="AK9" s="4"/>
      <c r="AL9" s="36">
        <v>0</v>
      </c>
      <c r="AM9" s="36" t="s">
        <v>9</v>
      </c>
      <c r="AN9" s="36">
        <v>3</v>
      </c>
      <c r="AO9" s="36">
        <v>5</v>
      </c>
      <c r="AP9" s="36" t="s">
        <v>9</v>
      </c>
      <c r="AQ9" s="36">
        <v>0</v>
      </c>
      <c r="AR9" s="35">
        <f t="shared" si="1"/>
        <v>18</v>
      </c>
      <c r="AS9" s="36" t="s">
        <v>9</v>
      </c>
      <c r="AT9" s="35">
        <f t="shared" si="2"/>
        <v>13</v>
      </c>
      <c r="AV9" s="3" t="s">
        <v>755</v>
      </c>
      <c r="AW9" s="8">
        <v>0</v>
      </c>
      <c r="AX9" s="8" t="s">
        <v>9</v>
      </c>
      <c r="AY9" s="8">
        <v>2</v>
      </c>
      <c r="BA9" s="3" t="s">
        <v>1057</v>
      </c>
      <c r="BB9" s="8">
        <v>1</v>
      </c>
      <c r="BC9" s="8" t="s">
        <v>9</v>
      </c>
      <c r="BD9" s="8">
        <v>1</v>
      </c>
      <c r="BF9" s="3" t="s">
        <v>711</v>
      </c>
      <c r="BG9" s="8">
        <v>5</v>
      </c>
      <c r="BH9" s="8" t="s">
        <v>9</v>
      </c>
      <c r="BI9" s="8">
        <v>2</v>
      </c>
    </row>
    <row r="10" spans="1:61" x14ac:dyDescent="0.2">
      <c r="A10" s="30">
        <v>9</v>
      </c>
      <c r="B10" s="7" t="s">
        <v>39</v>
      </c>
      <c r="C10" s="7">
        <v>18</v>
      </c>
      <c r="D10" s="7">
        <v>5</v>
      </c>
      <c r="E10" s="7">
        <v>3</v>
      </c>
      <c r="F10" s="7">
        <v>10</v>
      </c>
      <c r="G10" s="7">
        <v>34</v>
      </c>
      <c r="H10" s="6" t="s">
        <v>9</v>
      </c>
      <c r="I10" s="7">
        <v>68</v>
      </c>
      <c r="J10" s="7">
        <f t="shared" si="0"/>
        <v>13</v>
      </c>
      <c r="L10" s="11">
        <v>9</v>
      </c>
      <c r="M10" s="7" t="s">
        <v>39</v>
      </c>
      <c r="N10" s="36">
        <v>1</v>
      </c>
      <c r="O10" s="36" t="s">
        <v>9</v>
      </c>
      <c r="P10" s="36">
        <v>8</v>
      </c>
      <c r="Q10" s="36">
        <v>2</v>
      </c>
      <c r="R10" s="36" t="s">
        <v>9</v>
      </c>
      <c r="S10" s="36">
        <v>1</v>
      </c>
      <c r="T10" s="36">
        <v>7</v>
      </c>
      <c r="U10" s="36" t="s">
        <v>9</v>
      </c>
      <c r="V10" s="36">
        <v>5</v>
      </c>
      <c r="W10" s="36">
        <v>3</v>
      </c>
      <c r="X10" s="36" t="s">
        <v>9</v>
      </c>
      <c r="Y10" s="36">
        <v>3</v>
      </c>
      <c r="Z10" s="36">
        <v>0</v>
      </c>
      <c r="AA10" s="36" t="s">
        <v>9</v>
      </c>
      <c r="AB10" s="36">
        <v>1</v>
      </c>
      <c r="AC10" s="36">
        <v>0</v>
      </c>
      <c r="AD10" s="36" t="s">
        <v>9</v>
      </c>
      <c r="AE10" s="36">
        <v>4</v>
      </c>
      <c r="AF10" s="36">
        <v>4</v>
      </c>
      <c r="AG10" s="36" t="s">
        <v>9</v>
      </c>
      <c r="AH10" s="36">
        <v>2</v>
      </c>
      <c r="AI10" s="36">
        <v>4</v>
      </c>
      <c r="AJ10" s="36" t="s">
        <v>9</v>
      </c>
      <c r="AK10" s="36">
        <v>1</v>
      </c>
      <c r="AL10" s="4"/>
      <c r="AM10" s="4"/>
      <c r="AN10" s="4"/>
      <c r="AO10" s="36">
        <v>0</v>
      </c>
      <c r="AP10" s="36" t="s">
        <v>9</v>
      </c>
      <c r="AQ10" s="36">
        <v>4</v>
      </c>
      <c r="AR10" s="35">
        <f t="shared" si="1"/>
        <v>21</v>
      </c>
      <c r="AS10" s="36" t="s">
        <v>9</v>
      </c>
      <c r="AT10" s="35">
        <f t="shared" si="2"/>
        <v>29</v>
      </c>
      <c r="AV10" s="39" t="s">
        <v>1058</v>
      </c>
      <c r="AW10" s="12"/>
      <c r="AX10" s="12"/>
      <c r="BA10" s="3" t="s">
        <v>527</v>
      </c>
      <c r="BB10" s="8">
        <v>5</v>
      </c>
      <c r="BC10" s="8" t="s">
        <v>9</v>
      </c>
      <c r="BD10" s="8">
        <v>1</v>
      </c>
      <c r="BF10" s="3" t="s">
        <v>470</v>
      </c>
      <c r="BG10" s="8">
        <v>6</v>
      </c>
      <c r="BH10" s="8" t="s">
        <v>9</v>
      </c>
      <c r="BI10" s="8">
        <v>1</v>
      </c>
    </row>
    <row r="11" spans="1:61" x14ac:dyDescent="0.2">
      <c r="A11" s="30">
        <v>10</v>
      </c>
      <c r="B11" s="7" t="s">
        <v>13</v>
      </c>
      <c r="C11" s="7">
        <v>18</v>
      </c>
      <c r="D11" s="7">
        <v>3</v>
      </c>
      <c r="E11" s="7">
        <v>2</v>
      </c>
      <c r="F11" s="7">
        <v>13</v>
      </c>
      <c r="G11" s="7">
        <v>24</v>
      </c>
      <c r="H11" s="6" t="s">
        <v>9</v>
      </c>
      <c r="I11" s="7">
        <v>39</v>
      </c>
      <c r="J11" s="7">
        <f t="shared" si="0"/>
        <v>8</v>
      </c>
      <c r="K11" s="3" t="s">
        <v>44</v>
      </c>
      <c r="L11" s="11">
        <v>10</v>
      </c>
      <c r="M11" s="7" t="s">
        <v>13</v>
      </c>
      <c r="N11" s="36">
        <v>0</v>
      </c>
      <c r="O11" s="36" t="s">
        <v>9</v>
      </c>
      <c r="P11" s="36">
        <v>2</v>
      </c>
      <c r="Q11" s="36">
        <v>1</v>
      </c>
      <c r="R11" s="36" t="s">
        <v>9</v>
      </c>
      <c r="S11" s="36">
        <v>2</v>
      </c>
      <c r="T11" s="36">
        <v>2</v>
      </c>
      <c r="U11" s="36" t="s">
        <v>9</v>
      </c>
      <c r="V11" s="36">
        <v>3</v>
      </c>
      <c r="W11" s="36">
        <v>1</v>
      </c>
      <c r="X11" s="36" t="s">
        <v>9</v>
      </c>
      <c r="Y11" s="36">
        <v>2</v>
      </c>
      <c r="Z11" s="36">
        <v>0</v>
      </c>
      <c r="AA11" s="36" t="s">
        <v>9</v>
      </c>
      <c r="AB11" s="36">
        <v>3</v>
      </c>
      <c r="AC11" s="36">
        <v>1</v>
      </c>
      <c r="AD11" s="36" t="s">
        <v>9</v>
      </c>
      <c r="AE11" s="36">
        <v>2</v>
      </c>
      <c r="AF11" s="36">
        <v>0</v>
      </c>
      <c r="AG11" s="36" t="s">
        <v>9</v>
      </c>
      <c r="AH11" s="36">
        <v>1</v>
      </c>
      <c r="AI11" s="36">
        <v>0</v>
      </c>
      <c r="AJ11" s="36" t="s">
        <v>9</v>
      </c>
      <c r="AK11" s="36">
        <v>2</v>
      </c>
      <c r="AL11" s="36">
        <v>5</v>
      </c>
      <c r="AM11" s="36" t="s">
        <v>9</v>
      </c>
      <c r="AN11" s="36">
        <v>1</v>
      </c>
      <c r="AO11" s="4"/>
      <c r="AP11" s="4"/>
      <c r="AQ11" s="4"/>
      <c r="AR11" s="35">
        <f t="shared" si="1"/>
        <v>10</v>
      </c>
      <c r="AS11" s="36" t="s">
        <v>9</v>
      </c>
      <c r="AT11" s="35">
        <f t="shared" si="2"/>
        <v>18</v>
      </c>
      <c r="AV11" s="3" t="s">
        <v>555</v>
      </c>
      <c r="AW11" s="8">
        <v>1</v>
      </c>
      <c r="AX11" s="8" t="s">
        <v>9</v>
      </c>
      <c r="AY11" s="8">
        <v>2</v>
      </c>
      <c r="BA11" s="3" t="s">
        <v>684</v>
      </c>
      <c r="BB11" s="8">
        <v>0</v>
      </c>
      <c r="BC11" s="8" t="s">
        <v>9</v>
      </c>
      <c r="BD11" s="8">
        <v>1</v>
      </c>
      <c r="BF11" s="3" t="s">
        <v>1019</v>
      </c>
      <c r="BG11" s="8">
        <v>3</v>
      </c>
      <c r="BH11" s="8" t="s">
        <v>9</v>
      </c>
      <c r="BI11" s="8">
        <v>0</v>
      </c>
    </row>
    <row r="12" spans="1:61" x14ac:dyDescent="0.2">
      <c r="A12" s="30">
        <v>11</v>
      </c>
      <c r="B12" s="7" t="s">
        <v>40</v>
      </c>
      <c r="C12" s="7" t="s">
        <v>1059</v>
      </c>
      <c r="D12" s="7"/>
      <c r="E12" s="7"/>
      <c r="F12" s="7"/>
      <c r="G12" s="7"/>
      <c r="H12" s="7"/>
      <c r="I12" s="7"/>
      <c r="J12" s="7"/>
      <c r="L12" s="40"/>
      <c r="M12" s="45"/>
      <c r="N12" s="35">
        <f>SUM(N2:N11)</f>
        <v>8</v>
      </c>
      <c r="O12" s="35" t="s">
        <v>9</v>
      </c>
      <c r="P12" s="35">
        <f>SUM(P2:P11)</f>
        <v>35</v>
      </c>
      <c r="Q12" s="35">
        <f>SUM(Q2:Q11)</f>
        <v>22</v>
      </c>
      <c r="R12" s="35" t="s">
        <v>9</v>
      </c>
      <c r="S12" s="35">
        <f>SUM(S2:S11)</f>
        <v>13</v>
      </c>
      <c r="T12" s="35">
        <f>SUM(T2:T11)</f>
        <v>26</v>
      </c>
      <c r="U12" s="35" t="s">
        <v>9</v>
      </c>
      <c r="V12" s="35">
        <f>SUM(V2:V11)</f>
        <v>21</v>
      </c>
      <c r="W12" s="35">
        <f>SUM(W2:W11)</f>
        <v>24</v>
      </c>
      <c r="X12" s="35" t="s">
        <v>9</v>
      </c>
      <c r="Y12" s="35">
        <f>SUM(Y2:Y11)</f>
        <v>18</v>
      </c>
      <c r="Z12" s="35">
        <f>SUM(Z2:Z11)</f>
        <v>22</v>
      </c>
      <c r="AA12" s="35" t="s">
        <v>9</v>
      </c>
      <c r="AB12" s="35">
        <f>SUM(AB2:AB11)</f>
        <v>21</v>
      </c>
      <c r="AC12" s="35">
        <f>SUM(AC2:AC11)</f>
        <v>30</v>
      </c>
      <c r="AD12" s="35" t="s">
        <v>9</v>
      </c>
      <c r="AE12" s="35">
        <f>SUM(AE2:AE11)</f>
        <v>16</v>
      </c>
      <c r="AF12" s="35">
        <f>SUM(AF2:AF11)</f>
        <v>27</v>
      </c>
      <c r="AG12" s="35" t="s">
        <v>9</v>
      </c>
      <c r="AH12" s="35">
        <f>SUM(AH2:AH11)</f>
        <v>16</v>
      </c>
      <c r="AI12" s="35">
        <f>SUM(AI2:AI11)</f>
        <v>30</v>
      </c>
      <c r="AJ12" s="35" t="s">
        <v>9</v>
      </c>
      <c r="AK12" s="35">
        <f>SUM(AK2:AK11)</f>
        <v>13</v>
      </c>
      <c r="AL12" s="35">
        <f>SUM(AL2:AL11)</f>
        <v>39</v>
      </c>
      <c r="AM12" s="35" t="s">
        <v>9</v>
      </c>
      <c r="AN12" s="35">
        <f>SUM(AN2:AN11)</f>
        <v>13</v>
      </c>
      <c r="AO12" s="35">
        <f>SUM(AO2:AO11)</f>
        <v>21</v>
      </c>
      <c r="AP12" s="35" t="s">
        <v>9</v>
      </c>
      <c r="AQ12" s="35">
        <f>SUM(AQ2:AQ11)</f>
        <v>14</v>
      </c>
      <c r="AR12" s="35">
        <f>SUM(AR2:AR11)</f>
        <v>249</v>
      </c>
      <c r="AS12" s="35" t="s">
        <v>9</v>
      </c>
      <c r="AT12" s="35">
        <f>SUM(AT2:AT11)</f>
        <v>180</v>
      </c>
      <c r="AV12" s="3" t="s">
        <v>859</v>
      </c>
      <c r="AW12" s="8">
        <v>3</v>
      </c>
      <c r="AX12" s="8" t="s">
        <v>9</v>
      </c>
      <c r="AY12" s="8">
        <v>1</v>
      </c>
      <c r="BA12" s="39" t="s">
        <v>1060</v>
      </c>
      <c r="BB12" s="12"/>
      <c r="BC12" s="12"/>
      <c r="BF12" s="3" t="s">
        <v>1061</v>
      </c>
      <c r="BG12" s="8">
        <v>1</v>
      </c>
      <c r="BH12" s="8" t="s">
        <v>9</v>
      </c>
      <c r="BI12" s="8">
        <v>0</v>
      </c>
    </row>
    <row r="13" spans="1:61" x14ac:dyDescent="0.2">
      <c r="A13" s="30"/>
      <c r="B13" s="68"/>
      <c r="C13" s="1">
        <f>SUM(C2:C11)</f>
        <v>180</v>
      </c>
      <c r="D13" s="1">
        <f>SUM(D2:D11)</f>
        <v>77</v>
      </c>
      <c r="E13" s="1">
        <f>SUM(E2:E11)</f>
        <v>26</v>
      </c>
      <c r="F13" s="1">
        <f>SUM(F2:F11)</f>
        <v>77</v>
      </c>
      <c r="G13" s="1">
        <f>SUM(G2:G11)</f>
        <v>429</v>
      </c>
      <c r="H13" s="9" t="s">
        <v>9</v>
      </c>
      <c r="I13" s="1">
        <f>SUM(I2:I11)</f>
        <v>429</v>
      </c>
      <c r="J13" s="1">
        <f>SUM(J2:J11)</f>
        <v>180</v>
      </c>
      <c r="AV13" s="3" t="s">
        <v>1062</v>
      </c>
      <c r="AW13" s="8">
        <v>3</v>
      </c>
      <c r="AX13" s="8" t="s">
        <v>9</v>
      </c>
      <c r="AY13" s="8">
        <v>3</v>
      </c>
      <c r="BA13" s="3" t="s">
        <v>486</v>
      </c>
      <c r="BB13" s="8">
        <v>3</v>
      </c>
      <c r="BC13" s="8" t="s">
        <v>9</v>
      </c>
      <c r="BD13" s="8">
        <v>2</v>
      </c>
      <c r="BF13" s="39" t="s">
        <v>877</v>
      </c>
    </row>
    <row r="14" spans="1:61" x14ac:dyDescent="0.2">
      <c r="A14" s="30"/>
      <c r="B14" s="68"/>
      <c r="C14" s="1"/>
      <c r="D14" s="1"/>
      <c r="E14" s="1"/>
      <c r="F14" s="1"/>
      <c r="G14" s="1"/>
      <c r="H14" s="9"/>
      <c r="I14" s="1"/>
      <c r="J14" s="1"/>
      <c r="AV14" s="3" t="s">
        <v>573</v>
      </c>
      <c r="AW14" s="8">
        <v>3</v>
      </c>
      <c r="AX14" s="8" t="s">
        <v>9</v>
      </c>
      <c r="AY14" s="8">
        <v>3</v>
      </c>
      <c r="BA14" s="3" t="s">
        <v>700</v>
      </c>
      <c r="BB14" s="8">
        <v>2</v>
      </c>
      <c r="BC14" s="8" t="s">
        <v>9</v>
      </c>
      <c r="BD14" s="8">
        <v>2</v>
      </c>
      <c r="BE14" s="39"/>
      <c r="BF14" s="3" t="s">
        <v>551</v>
      </c>
      <c r="BG14" s="8">
        <v>2</v>
      </c>
      <c r="BH14" s="8" t="s">
        <v>9</v>
      </c>
      <c r="BI14" s="8">
        <v>0</v>
      </c>
    </row>
    <row r="15" spans="1:61" x14ac:dyDescent="0.2">
      <c r="A15" s="155"/>
      <c r="B15" s="39" t="s">
        <v>5658</v>
      </c>
      <c r="C15" s="27"/>
      <c r="D15" s="27"/>
      <c r="E15" s="27"/>
      <c r="F15" s="27"/>
      <c r="G15" s="27"/>
      <c r="H15" s="18"/>
      <c r="I15" s="27"/>
      <c r="J15" s="147"/>
      <c r="K15" s="161"/>
      <c r="L15" s="147"/>
      <c r="M15" s="39" t="s">
        <v>151</v>
      </c>
      <c r="N15" s="62" t="s">
        <v>5671</v>
      </c>
      <c r="O15" s="155"/>
      <c r="P15" s="155"/>
      <c r="AV15" s="39" t="s">
        <v>1063</v>
      </c>
      <c r="AW15" s="12"/>
      <c r="AX15" s="12"/>
      <c r="BA15" s="3" t="s">
        <v>1008</v>
      </c>
      <c r="BB15" s="8">
        <v>3</v>
      </c>
      <c r="BC15" s="8" t="s">
        <v>9</v>
      </c>
      <c r="BD15" s="8">
        <v>4</v>
      </c>
      <c r="BF15" s="3" t="s">
        <v>665</v>
      </c>
      <c r="BG15" s="8">
        <v>1</v>
      </c>
      <c r="BH15" s="8" t="s">
        <v>9</v>
      </c>
      <c r="BI15" s="8">
        <v>6</v>
      </c>
    </row>
    <row r="16" spans="1:61" x14ac:dyDescent="0.2">
      <c r="A16" s="148">
        <v>1</v>
      </c>
      <c r="B16" s="149" t="s">
        <v>11</v>
      </c>
      <c r="C16" s="149">
        <v>18</v>
      </c>
      <c r="D16" s="149">
        <v>17</v>
      </c>
      <c r="E16" s="149">
        <v>0</v>
      </c>
      <c r="F16" s="149">
        <v>1</v>
      </c>
      <c r="G16" s="149">
        <v>78</v>
      </c>
      <c r="H16" s="6" t="s">
        <v>9</v>
      </c>
      <c r="I16" s="149">
        <v>15</v>
      </c>
      <c r="J16" s="7">
        <f t="shared" ref="J16:J25" si="3">SUM(2*D16+E16)</f>
        <v>34</v>
      </c>
      <c r="K16" s="161"/>
      <c r="L16" s="154"/>
      <c r="M16" s="7"/>
      <c r="N16" s="147"/>
      <c r="O16" s="147"/>
      <c r="P16" s="147"/>
      <c r="AR16" s="35"/>
      <c r="AS16" s="36"/>
      <c r="AT16" s="35"/>
      <c r="AV16" s="3" t="s">
        <v>655</v>
      </c>
      <c r="AW16" s="8">
        <v>1</v>
      </c>
      <c r="AX16" s="8" t="s">
        <v>9</v>
      </c>
      <c r="AY16" s="8">
        <v>4</v>
      </c>
      <c r="BA16" s="3" t="s">
        <v>1064</v>
      </c>
      <c r="BB16" s="8">
        <v>3</v>
      </c>
      <c r="BC16" s="8" t="s">
        <v>9</v>
      </c>
      <c r="BD16" s="8">
        <v>1</v>
      </c>
      <c r="BF16" s="3" t="s">
        <v>1044</v>
      </c>
      <c r="BG16" s="8">
        <v>4</v>
      </c>
      <c r="BH16" s="8" t="s">
        <v>9</v>
      </c>
      <c r="BI16" s="8">
        <v>2</v>
      </c>
    </row>
    <row r="17" spans="1:61" x14ac:dyDescent="0.2">
      <c r="A17" s="148">
        <v>2</v>
      </c>
      <c r="B17" s="149" t="s">
        <v>1</v>
      </c>
      <c r="C17" s="149">
        <v>18</v>
      </c>
      <c r="D17" s="149">
        <v>7</v>
      </c>
      <c r="E17" s="149">
        <v>6</v>
      </c>
      <c r="F17" s="149">
        <v>5</v>
      </c>
      <c r="G17" s="149">
        <v>41</v>
      </c>
      <c r="H17" s="6" t="s">
        <v>9</v>
      </c>
      <c r="I17" s="149">
        <v>40</v>
      </c>
      <c r="J17" s="7">
        <f t="shared" si="3"/>
        <v>20</v>
      </c>
      <c r="K17" s="161"/>
      <c r="L17" s="154"/>
      <c r="M17" s="7"/>
      <c r="N17" s="147"/>
      <c r="O17" s="147"/>
      <c r="P17" s="147"/>
      <c r="AR17" s="35"/>
      <c r="AS17" s="36"/>
      <c r="AT17" s="35"/>
      <c r="AV17" s="39" t="s">
        <v>1065</v>
      </c>
      <c r="AW17" s="12"/>
      <c r="AX17" s="12"/>
      <c r="BA17" s="39" t="s">
        <v>1066</v>
      </c>
      <c r="BB17" s="12"/>
      <c r="BC17" s="12"/>
      <c r="BF17" s="3" t="s">
        <v>842</v>
      </c>
      <c r="BG17" s="8">
        <v>1</v>
      </c>
      <c r="BH17" s="8" t="s">
        <v>9</v>
      </c>
      <c r="BI17" s="8">
        <v>1</v>
      </c>
    </row>
    <row r="18" spans="1:61" x14ac:dyDescent="0.2">
      <c r="A18" s="148">
        <v>3</v>
      </c>
      <c r="B18" s="149" t="s">
        <v>36</v>
      </c>
      <c r="C18" s="149">
        <v>18</v>
      </c>
      <c r="D18" s="149">
        <v>9</v>
      </c>
      <c r="E18" s="149">
        <v>1</v>
      </c>
      <c r="F18" s="149">
        <v>8</v>
      </c>
      <c r="G18" s="149">
        <v>56</v>
      </c>
      <c r="H18" s="6" t="s">
        <v>9</v>
      </c>
      <c r="I18" s="149">
        <v>43</v>
      </c>
      <c r="J18" s="7">
        <f t="shared" si="3"/>
        <v>19</v>
      </c>
      <c r="K18" s="161"/>
      <c r="L18" s="154"/>
      <c r="M18" s="7"/>
      <c r="N18" s="147"/>
      <c r="O18" s="147"/>
      <c r="P18" s="147"/>
      <c r="AR18" s="35"/>
      <c r="AS18" s="36"/>
      <c r="AT18" s="35"/>
      <c r="AV18" s="3" t="s">
        <v>770</v>
      </c>
      <c r="AW18" s="8">
        <v>6</v>
      </c>
      <c r="AX18" s="8" t="s">
        <v>9</v>
      </c>
      <c r="AY18" s="8">
        <v>1</v>
      </c>
      <c r="BA18" s="3" t="s">
        <v>1067</v>
      </c>
      <c r="BB18" s="8">
        <v>0</v>
      </c>
      <c r="BC18" s="8" t="s">
        <v>9</v>
      </c>
      <c r="BD18" s="8">
        <v>3</v>
      </c>
      <c r="BF18" s="39" t="s">
        <v>669</v>
      </c>
    </row>
    <row r="19" spans="1:61" x14ac:dyDescent="0.2">
      <c r="A19" s="148">
        <v>4</v>
      </c>
      <c r="B19" s="149" t="s">
        <v>45</v>
      </c>
      <c r="C19" s="149">
        <v>18</v>
      </c>
      <c r="D19" s="149">
        <v>8</v>
      </c>
      <c r="E19" s="149">
        <v>3</v>
      </c>
      <c r="F19" s="149">
        <v>7</v>
      </c>
      <c r="G19" s="149">
        <v>42</v>
      </c>
      <c r="H19" s="6" t="s">
        <v>9</v>
      </c>
      <c r="I19" s="149">
        <v>39</v>
      </c>
      <c r="J19" s="7">
        <f t="shared" si="3"/>
        <v>19</v>
      </c>
      <c r="K19" s="161"/>
      <c r="L19" s="154"/>
      <c r="M19" s="7"/>
      <c r="N19" s="12"/>
      <c r="O19" s="12"/>
      <c r="P19" s="155"/>
      <c r="AR19" s="35"/>
      <c r="AS19" s="36"/>
      <c r="AT19" s="35"/>
      <c r="AV19" s="3" t="s">
        <v>714</v>
      </c>
      <c r="AW19" s="8">
        <v>4</v>
      </c>
      <c r="AX19" s="8" t="s">
        <v>9</v>
      </c>
      <c r="AY19" s="8">
        <v>2</v>
      </c>
      <c r="BA19" s="3" t="s">
        <v>577</v>
      </c>
      <c r="BB19" s="8">
        <v>5</v>
      </c>
      <c r="BC19" s="8" t="s">
        <v>9</v>
      </c>
      <c r="BD19" s="8">
        <v>0</v>
      </c>
      <c r="BF19" s="3" t="s">
        <v>1068</v>
      </c>
      <c r="BG19" s="8">
        <v>1</v>
      </c>
      <c r="BH19" s="8" t="s">
        <v>9</v>
      </c>
      <c r="BI19" s="8">
        <v>2</v>
      </c>
    </row>
    <row r="20" spans="1:61" x14ac:dyDescent="0.2">
      <c r="A20" s="148">
        <v>5</v>
      </c>
      <c r="B20" s="149" t="s">
        <v>18</v>
      </c>
      <c r="C20" s="149">
        <v>18</v>
      </c>
      <c r="D20" s="149">
        <v>8</v>
      </c>
      <c r="E20" s="149">
        <v>3</v>
      </c>
      <c r="F20" s="149">
        <v>7</v>
      </c>
      <c r="G20" s="149">
        <v>39</v>
      </c>
      <c r="H20" s="6" t="s">
        <v>9</v>
      </c>
      <c r="I20" s="149">
        <v>40</v>
      </c>
      <c r="J20" s="7">
        <f t="shared" si="3"/>
        <v>19</v>
      </c>
      <c r="K20" s="161"/>
      <c r="L20" s="154"/>
      <c r="M20" s="7"/>
      <c r="N20" s="155"/>
      <c r="O20" s="155"/>
      <c r="P20" s="155"/>
      <c r="AR20" s="35"/>
      <c r="AS20" s="36"/>
      <c r="AT20" s="35"/>
      <c r="AV20" s="3" t="s">
        <v>1009</v>
      </c>
      <c r="AW20" s="8">
        <v>3</v>
      </c>
      <c r="AX20" s="8" t="s">
        <v>9</v>
      </c>
      <c r="AY20" s="8">
        <v>1</v>
      </c>
      <c r="BA20" s="3" t="s">
        <v>474</v>
      </c>
      <c r="BB20" s="8">
        <v>1</v>
      </c>
      <c r="BC20" s="8" t="s">
        <v>9</v>
      </c>
      <c r="BD20" s="8">
        <v>2</v>
      </c>
      <c r="BE20" s="39"/>
      <c r="BF20" s="3" t="s">
        <v>792</v>
      </c>
      <c r="BG20" s="8">
        <v>3</v>
      </c>
      <c r="BH20" s="8" t="s">
        <v>9</v>
      </c>
      <c r="BI20" s="8">
        <v>0</v>
      </c>
    </row>
    <row r="21" spans="1:61" x14ac:dyDescent="0.2">
      <c r="A21" s="148">
        <v>6</v>
      </c>
      <c r="B21" s="149" t="s">
        <v>26</v>
      </c>
      <c r="C21" s="149">
        <v>18</v>
      </c>
      <c r="D21" s="149">
        <v>8</v>
      </c>
      <c r="E21" s="149">
        <v>1</v>
      </c>
      <c r="F21" s="149">
        <v>9</v>
      </c>
      <c r="G21" s="149">
        <v>44</v>
      </c>
      <c r="H21" s="6" t="s">
        <v>9</v>
      </c>
      <c r="I21" s="149">
        <v>49</v>
      </c>
      <c r="J21" s="7">
        <f t="shared" si="3"/>
        <v>17</v>
      </c>
      <c r="K21" s="161"/>
      <c r="L21" s="154"/>
      <c r="M21" s="7"/>
      <c r="N21" s="155"/>
      <c r="O21" s="155"/>
      <c r="P21" s="155"/>
      <c r="AR21" s="35"/>
      <c r="AS21" s="36"/>
      <c r="AT21" s="35"/>
      <c r="AV21" s="3" t="s">
        <v>726</v>
      </c>
      <c r="AW21" s="8">
        <v>0</v>
      </c>
      <c r="AX21" s="8" t="s">
        <v>9</v>
      </c>
      <c r="AY21" s="8">
        <v>1</v>
      </c>
      <c r="BA21" s="3" t="s">
        <v>1016</v>
      </c>
      <c r="BB21" s="8">
        <v>8</v>
      </c>
      <c r="BC21" s="8" t="s">
        <v>9</v>
      </c>
      <c r="BD21" s="8">
        <v>0</v>
      </c>
      <c r="BF21" s="3" t="s">
        <v>585</v>
      </c>
      <c r="BG21" s="8">
        <v>3</v>
      </c>
      <c r="BH21" s="8" t="s">
        <v>9</v>
      </c>
      <c r="BI21" s="8">
        <v>3</v>
      </c>
    </row>
    <row r="22" spans="1:61" x14ac:dyDescent="0.2">
      <c r="A22" s="148">
        <v>7</v>
      </c>
      <c r="B22" s="149" t="s">
        <v>24</v>
      </c>
      <c r="C22" s="149">
        <v>18</v>
      </c>
      <c r="D22" s="149">
        <v>6</v>
      </c>
      <c r="E22" s="149">
        <v>5</v>
      </c>
      <c r="F22" s="149">
        <v>7</v>
      </c>
      <c r="G22" s="149">
        <v>40</v>
      </c>
      <c r="H22" s="6" t="s">
        <v>9</v>
      </c>
      <c r="I22" s="149">
        <v>53</v>
      </c>
      <c r="J22" s="7">
        <f t="shared" si="3"/>
        <v>17</v>
      </c>
      <c r="K22" s="161"/>
      <c r="L22" s="154"/>
      <c r="M22" s="7"/>
      <c r="N22" s="147"/>
      <c r="O22" s="147"/>
      <c r="P22" s="147"/>
      <c r="AR22" s="35"/>
      <c r="AS22" s="36"/>
      <c r="AT22" s="35"/>
      <c r="AV22" s="39" t="s">
        <v>1017</v>
      </c>
      <c r="AW22" s="12"/>
      <c r="AX22" s="12"/>
      <c r="BA22" s="39" t="s">
        <v>1069</v>
      </c>
      <c r="BB22" s="12"/>
      <c r="BC22" s="12"/>
      <c r="BF22" s="39" t="s">
        <v>455</v>
      </c>
    </row>
    <row r="23" spans="1:61" x14ac:dyDescent="0.2">
      <c r="A23" s="148">
        <v>8</v>
      </c>
      <c r="B23" s="149" t="s">
        <v>38</v>
      </c>
      <c r="C23" s="149">
        <v>18</v>
      </c>
      <c r="D23" s="149">
        <v>6</v>
      </c>
      <c r="E23" s="149">
        <v>2</v>
      </c>
      <c r="F23" s="149">
        <v>10</v>
      </c>
      <c r="G23" s="149">
        <v>31</v>
      </c>
      <c r="H23" s="6" t="s">
        <v>9</v>
      </c>
      <c r="I23" s="149">
        <v>43</v>
      </c>
      <c r="J23" s="7">
        <f t="shared" si="3"/>
        <v>14</v>
      </c>
      <c r="K23" s="161"/>
      <c r="L23" s="154"/>
      <c r="M23" s="7"/>
      <c r="N23" s="147"/>
      <c r="O23" s="147"/>
      <c r="P23" s="147"/>
      <c r="AR23" s="35"/>
      <c r="AS23" s="36"/>
      <c r="AT23" s="35"/>
      <c r="AV23" s="3" t="s">
        <v>772</v>
      </c>
      <c r="AW23" s="8">
        <v>1</v>
      </c>
      <c r="AX23" s="8" t="s">
        <v>9</v>
      </c>
      <c r="AY23" s="8">
        <v>1</v>
      </c>
      <c r="BA23" s="3" t="s">
        <v>593</v>
      </c>
      <c r="BB23" s="8">
        <v>1</v>
      </c>
      <c r="BC23" s="8" t="s">
        <v>9</v>
      </c>
      <c r="BD23" s="8">
        <v>4</v>
      </c>
      <c r="BF23" s="3" t="s">
        <v>1070</v>
      </c>
      <c r="BG23" s="8">
        <v>4</v>
      </c>
      <c r="BH23" s="8" t="s">
        <v>9</v>
      </c>
      <c r="BI23" s="8">
        <v>1</v>
      </c>
    </row>
    <row r="24" spans="1:61" x14ac:dyDescent="0.2">
      <c r="A24" s="148">
        <v>9</v>
      </c>
      <c r="B24" s="149" t="s">
        <v>39</v>
      </c>
      <c r="C24" s="149">
        <v>18</v>
      </c>
      <c r="D24" s="149">
        <v>5</v>
      </c>
      <c r="E24" s="149">
        <v>3</v>
      </c>
      <c r="F24" s="149">
        <v>10</v>
      </c>
      <c r="G24" s="149">
        <v>34</v>
      </c>
      <c r="H24" s="6" t="s">
        <v>9</v>
      </c>
      <c r="I24" s="149">
        <v>68</v>
      </c>
      <c r="J24" s="7">
        <f t="shared" si="3"/>
        <v>13</v>
      </c>
      <c r="K24" s="161"/>
      <c r="L24" s="154"/>
      <c r="M24" s="7"/>
      <c r="N24" s="147"/>
      <c r="O24" s="147"/>
      <c r="P24" s="147"/>
      <c r="AR24" s="35"/>
      <c r="AS24" s="36"/>
      <c r="AT24" s="35"/>
      <c r="AV24" s="39" t="s">
        <v>1071</v>
      </c>
      <c r="AW24" s="12"/>
      <c r="AX24" s="12"/>
      <c r="BA24" s="3" t="s">
        <v>1072</v>
      </c>
      <c r="BB24" s="8">
        <v>1</v>
      </c>
      <c r="BC24" s="8" t="s">
        <v>9</v>
      </c>
      <c r="BD24" s="8">
        <v>0</v>
      </c>
      <c r="BF24" s="3" t="s">
        <v>776</v>
      </c>
      <c r="BG24" s="8">
        <v>1</v>
      </c>
      <c r="BH24" s="8" t="s">
        <v>9</v>
      </c>
      <c r="BI24" s="8">
        <v>4</v>
      </c>
    </row>
    <row r="25" spans="1:61" x14ac:dyDescent="0.2">
      <c r="A25" s="148">
        <v>10</v>
      </c>
      <c r="B25" s="149" t="s">
        <v>13</v>
      </c>
      <c r="C25" s="149">
        <v>18</v>
      </c>
      <c r="D25" s="149">
        <v>3</v>
      </c>
      <c r="E25" s="149">
        <v>2</v>
      </c>
      <c r="F25" s="149">
        <v>13</v>
      </c>
      <c r="G25" s="149">
        <v>24</v>
      </c>
      <c r="H25" s="6" t="s">
        <v>9</v>
      </c>
      <c r="I25" s="149">
        <v>39</v>
      </c>
      <c r="J25" s="7">
        <f t="shared" si="3"/>
        <v>8</v>
      </c>
      <c r="K25" s="161"/>
      <c r="L25" s="154"/>
      <c r="M25" s="7"/>
      <c r="N25" s="147"/>
      <c r="O25" s="147"/>
      <c r="P25" s="147"/>
      <c r="AR25" s="35"/>
      <c r="AS25" s="36"/>
      <c r="AT25" s="35"/>
      <c r="AV25" s="3" t="s">
        <v>130</v>
      </c>
      <c r="AW25" s="8">
        <v>3</v>
      </c>
      <c r="AX25" s="8" t="s">
        <v>9</v>
      </c>
      <c r="AY25" s="8">
        <v>3</v>
      </c>
      <c r="BA25" s="3" t="s">
        <v>267</v>
      </c>
      <c r="BB25" s="8">
        <v>4</v>
      </c>
      <c r="BC25" s="8" t="s">
        <v>9</v>
      </c>
      <c r="BD25" s="8">
        <v>2</v>
      </c>
      <c r="BF25" s="3" t="s">
        <v>758</v>
      </c>
      <c r="BG25" s="8">
        <v>2</v>
      </c>
      <c r="BH25" s="8" t="s">
        <v>9</v>
      </c>
      <c r="BI25" s="8">
        <v>2</v>
      </c>
    </row>
    <row r="26" spans="1:61" x14ac:dyDescent="0.2">
      <c r="A26" s="155"/>
      <c r="B26" s="147"/>
      <c r="C26" s="151">
        <f>SUM(C16:C25)</f>
        <v>180</v>
      </c>
      <c r="D26" s="151">
        <f>SUM(D16:D25)</f>
        <v>77</v>
      </c>
      <c r="E26" s="151">
        <f>SUM(E16:E25)</f>
        <v>26</v>
      </c>
      <c r="F26" s="151">
        <f>SUM(F16:F25)</f>
        <v>77</v>
      </c>
      <c r="G26" s="151">
        <f>SUM(G16:G25)</f>
        <v>429</v>
      </c>
      <c r="H26" s="152" t="s">
        <v>9</v>
      </c>
      <c r="I26" s="151">
        <f>SUM(I16:I25)</f>
        <v>429</v>
      </c>
      <c r="J26" s="151">
        <f>SUM(J16:J25)</f>
        <v>180</v>
      </c>
      <c r="K26" s="161"/>
      <c r="L26" s="162"/>
      <c r="M26" s="45"/>
      <c r="N26" s="147"/>
      <c r="O26" s="147"/>
      <c r="P26" s="147"/>
      <c r="AR26" s="35"/>
      <c r="AS26" s="35"/>
      <c r="AT26" s="35"/>
      <c r="AV26" s="3" t="s">
        <v>601</v>
      </c>
      <c r="AW26" s="8">
        <v>5</v>
      </c>
      <c r="AX26" s="8" t="s">
        <v>9</v>
      </c>
      <c r="AY26" s="8">
        <v>1</v>
      </c>
      <c r="BA26" s="3" t="s">
        <v>594</v>
      </c>
      <c r="BB26" s="8">
        <v>7</v>
      </c>
      <c r="BC26" s="8" t="s">
        <v>9</v>
      </c>
      <c r="BD26" s="8">
        <v>1</v>
      </c>
      <c r="BE26" s="39"/>
      <c r="BF26" s="3" t="s">
        <v>606</v>
      </c>
      <c r="BG26" s="8">
        <v>0</v>
      </c>
      <c r="BH26" s="8" t="s">
        <v>9</v>
      </c>
      <c r="BI26" s="8">
        <v>4</v>
      </c>
    </row>
    <row r="27" spans="1:61" x14ac:dyDescent="0.2">
      <c r="A27" s="155"/>
      <c r="B27" s="147"/>
      <c r="C27" s="147"/>
      <c r="D27" s="147"/>
      <c r="E27" s="147"/>
      <c r="F27" s="147"/>
      <c r="G27" s="147"/>
      <c r="H27" s="147"/>
      <c r="I27" s="147"/>
      <c r="J27" s="147"/>
      <c r="K27" s="161"/>
      <c r="L27" s="147"/>
      <c r="M27" s="39"/>
      <c r="N27" s="147"/>
      <c r="O27" s="147"/>
      <c r="P27" s="147"/>
      <c r="AV27" s="3" t="s">
        <v>571</v>
      </c>
      <c r="AW27" s="8">
        <v>0</v>
      </c>
      <c r="AX27" s="8" t="s">
        <v>9</v>
      </c>
      <c r="AY27" s="8">
        <v>4</v>
      </c>
      <c r="BA27" s="39" t="s">
        <v>1073</v>
      </c>
      <c r="BB27" s="12"/>
      <c r="BC27" s="12"/>
      <c r="BF27" s="39" t="s">
        <v>846</v>
      </c>
    </row>
    <row r="28" spans="1:61" x14ac:dyDescent="0.2">
      <c r="A28" s="155"/>
      <c r="B28" s="39" t="s">
        <v>5652</v>
      </c>
      <c r="C28" s="27"/>
      <c r="D28" s="27"/>
      <c r="E28" s="27"/>
      <c r="F28" s="27"/>
      <c r="G28" s="27"/>
      <c r="H28" s="18"/>
      <c r="I28" s="27"/>
      <c r="J28" s="147"/>
      <c r="K28" s="161"/>
      <c r="L28" s="147"/>
      <c r="M28" s="147"/>
      <c r="N28" s="147"/>
      <c r="O28" s="147"/>
      <c r="P28" s="147"/>
      <c r="AV28" s="3" t="s">
        <v>1031</v>
      </c>
      <c r="AW28" s="8">
        <v>8</v>
      </c>
      <c r="AX28" s="8" t="s">
        <v>9</v>
      </c>
      <c r="AY28" s="8">
        <v>3</v>
      </c>
      <c r="BA28" s="3" t="s">
        <v>808</v>
      </c>
      <c r="BB28" s="8">
        <v>1</v>
      </c>
      <c r="BC28" s="8" t="s">
        <v>9</v>
      </c>
      <c r="BD28" s="8">
        <v>2</v>
      </c>
      <c r="BF28" s="3" t="s">
        <v>1074</v>
      </c>
      <c r="BG28" s="8">
        <v>3</v>
      </c>
      <c r="BH28" s="8" t="s">
        <v>9</v>
      </c>
      <c r="BI28" s="8">
        <v>1</v>
      </c>
    </row>
    <row r="29" spans="1:61" x14ac:dyDescent="0.2">
      <c r="A29" s="148">
        <v>1</v>
      </c>
      <c r="B29" s="149" t="s">
        <v>11</v>
      </c>
      <c r="C29" s="149">
        <v>18</v>
      </c>
      <c r="D29" s="149">
        <v>17</v>
      </c>
      <c r="E29" s="149">
        <v>0</v>
      </c>
      <c r="F29" s="149">
        <v>1</v>
      </c>
      <c r="G29" s="149">
        <v>78</v>
      </c>
      <c r="H29" s="6" t="s">
        <v>9</v>
      </c>
      <c r="I29" s="149">
        <v>15</v>
      </c>
      <c r="J29" s="7">
        <f t="shared" ref="J29:J38" si="4">SUM(2*D29+E29)</f>
        <v>34</v>
      </c>
      <c r="K29" s="161"/>
      <c r="L29" s="147"/>
      <c r="M29" s="147"/>
      <c r="N29" s="147"/>
      <c r="O29" s="147"/>
      <c r="P29" s="147"/>
      <c r="AV29" s="39" t="s">
        <v>1075</v>
      </c>
      <c r="AW29" s="12"/>
      <c r="AX29" s="12"/>
      <c r="BA29" s="3" t="s">
        <v>1076</v>
      </c>
      <c r="BB29" s="8">
        <v>5</v>
      </c>
      <c r="BC29" s="8" t="s">
        <v>9</v>
      </c>
      <c r="BD29" s="8">
        <v>0</v>
      </c>
      <c r="BF29" s="39" t="s">
        <v>690</v>
      </c>
    </row>
    <row r="30" spans="1:61" x14ac:dyDescent="0.2">
      <c r="A30" s="148">
        <v>2</v>
      </c>
      <c r="B30" s="149" t="s">
        <v>1</v>
      </c>
      <c r="C30" s="149">
        <v>18</v>
      </c>
      <c r="D30" s="149">
        <v>7</v>
      </c>
      <c r="E30" s="149">
        <v>6</v>
      </c>
      <c r="F30" s="149">
        <v>5</v>
      </c>
      <c r="G30" s="149">
        <v>41</v>
      </c>
      <c r="H30" s="6" t="s">
        <v>9</v>
      </c>
      <c r="I30" s="149">
        <v>40</v>
      </c>
      <c r="J30" s="7">
        <f t="shared" si="4"/>
        <v>20</v>
      </c>
      <c r="K30" s="161"/>
      <c r="L30" s="147"/>
      <c r="M30" s="147"/>
      <c r="N30" s="147"/>
      <c r="O30" s="147"/>
      <c r="P30" s="147"/>
      <c r="AV30" s="3" t="s">
        <v>1006</v>
      </c>
      <c r="AW30" s="8">
        <v>6</v>
      </c>
      <c r="AX30" s="8" t="s">
        <v>9</v>
      </c>
      <c r="AY30" s="8">
        <v>1</v>
      </c>
      <c r="BA30" s="3" t="s">
        <v>1077</v>
      </c>
      <c r="BB30" s="8">
        <v>6</v>
      </c>
      <c r="BC30" s="8" t="s">
        <v>9</v>
      </c>
      <c r="BD30" s="8">
        <v>0</v>
      </c>
      <c r="BF30" s="3" t="s">
        <v>868</v>
      </c>
      <c r="BG30" s="8">
        <v>0</v>
      </c>
      <c r="BH30" s="8" t="s">
        <v>9</v>
      </c>
      <c r="BI30" s="8">
        <v>4</v>
      </c>
    </row>
    <row r="31" spans="1:61" x14ac:dyDescent="0.2">
      <c r="A31" s="148">
        <v>3</v>
      </c>
      <c r="B31" s="149" t="s">
        <v>36</v>
      </c>
      <c r="C31" s="149">
        <v>18</v>
      </c>
      <c r="D31" s="149">
        <v>9</v>
      </c>
      <c r="E31" s="149">
        <v>1</v>
      </c>
      <c r="F31" s="149">
        <v>8</v>
      </c>
      <c r="G31" s="149">
        <v>56</v>
      </c>
      <c r="H31" s="6" t="s">
        <v>9</v>
      </c>
      <c r="I31" s="149">
        <v>43</v>
      </c>
      <c r="J31" s="7">
        <f t="shared" si="4"/>
        <v>19</v>
      </c>
      <c r="K31" s="161"/>
      <c r="L31" s="147"/>
      <c r="M31" s="147"/>
      <c r="N31" s="147"/>
      <c r="O31" s="147"/>
      <c r="P31" s="147"/>
      <c r="AV31" s="3" t="s">
        <v>482</v>
      </c>
      <c r="AW31" s="8">
        <v>2</v>
      </c>
      <c r="AX31" s="8" t="s">
        <v>9</v>
      </c>
      <c r="AY31" s="8">
        <v>1</v>
      </c>
      <c r="BA31" s="3" t="s">
        <v>587</v>
      </c>
      <c r="BB31" s="8">
        <v>6</v>
      </c>
      <c r="BC31" s="8" t="s">
        <v>9</v>
      </c>
      <c r="BD31" s="8">
        <v>3</v>
      </c>
      <c r="BF31" s="3" t="s">
        <v>479</v>
      </c>
      <c r="BG31" s="8">
        <v>0</v>
      </c>
      <c r="BH31" s="8" t="s">
        <v>9</v>
      </c>
      <c r="BI31" s="8">
        <v>2</v>
      </c>
    </row>
    <row r="32" spans="1:61" x14ac:dyDescent="0.2">
      <c r="A32" s="148">
        <v>4</v>
      </c>
      <c r="B32" s="149" t="s">
        <v>45</v>
      </c>
      <c r="C32" s="149">
        <v>18</v>
      </c>
      <c r="D32" s="149">
        <v>8</v>
      </c>
      <c r="E32" s="149">
        <v>3</v>
      </c>
      <c r="F32" s="149">
        <v>7</v>
      </c>
      <c r="G32" s="149">
        <v>42</v>
      </c>
      <c r="H32" s="6" t="s">
        <v>9</v>
      </c>
      <c r="I32" s="149">
        <v>39</v>
      </c>
      <c r="J32" s="7">
        <f t="shared" si="4"/>
        <v>19</v>
      </c>
      <c r="K32" s="161"/>
      <c r="L32" s="147"/>
      <c r="M32" s="39"/>
      <c r="N32" s="12"/>
      <c r="O32" s="12"/>
      <c r="P32" s="155"/>
      <c r="AV32" s="3" t="s">
        <v>1078</v>
      </c>
      <c r="AW32" s="8">
        <v>5</v>
      </c>
      <c r="AX32" s="8" t="s">
        <v>9</v>
      </c>
      <c r="AY32" s="8">
        <v>3</v>
      </c>
      <c r="BA32" s="39" t="s">
        <v>1079</v>
      </c>
      <c r="BB32" s="12"/>
      <c r="BC32" s="12"/>
      <c r="BE32" s="39"/>
      <c r="BF32" s="3" t="s">
        <v>1024</v>
      </c>
      <c r="BG32" s="8">
        <v>0</v>
      </c>
      <c r="BH32" s="8" t="s">
        <v>9</v>
      </c>
      <c r="BI32" s="8">
        <v>4</v>
      </c>
    </row>
    <row r="33" spans="1:61" x14ac:dyDescent="0.2">
      <c r="A33" s="148">
        <v>5</v>
      </c>
      <c r="B33" s="149" t="s">
        <v>18</v>
      </c>
      <c r="C33" s="149">
        <v>18</v>
      </c>
      <c r="D33" s="149">
        <v>8</v>
      </c>
      <c r="E33" s="149">
        <v>3</v>
      </c>
      <c r="F33" s="149">
        <v>7</v>
      </c>
      <c r="G33" s="149">
        <v>39</v>
      </c>
      <c r="H33" s="6" t="s">
        <v>9</v>
      </c>
      <c r="I33" s="149">
        <v>40</v>
      </c>
      <c r="J33" s="7">
        <f t="shared" si="4"/>
        <v>19</v>
      </c>
      <c r="K33" s="161"/>
      <c r="L33" s="147"/>
      <c r="M33" s="147"/>
      <c r="N33" s="155"/>
      <c r="O33" s="155"/>
      <c r="P33" s="155"/>
      <c r="AV33" s="3" t="s">
        <v>812</v>
      </c>
      <c r="AW33" s="8">
        <v>1</v>
      </c>
      <c r="AX33" s="8" t="s">
        <v>9</v>
      </c>
      <c r="AY33" s="8">
        <v>1</v>
      </c>
      <c r="BA33" s="3" t="s">
        <v>1003</v>
      </c>
      <c r="BB33" s="8">
        <v>2</v>
      </c>
      <c r="BC33" s="8" t="s">
        <v>9</v>
      </c>
      <c r="BD33" s="8">
        <v>3</v>
      </c>
      <c r="BF33" s="3" t="s">
        <v>800</v>
      </c>
      <c r="BG33" s="8">
        <v>2</v>
      </c>
      <c r="BH33" s="8" t="s">
        <v>9</v>
      </c>
      <c r="BI33" s="8">
        <v>2</v>
      </c>
    </row>
    <row r="34" spans="1:61" x14ac:dyDescent="0.2">
      <c r="A34" s="148">
        <v>6</v>
      </c>
      <c r="B34" s="149" t="s">
        <v>26</v>
      </c>
      <c r="C34" s="149">
        <v>18</v>
      </c>
      <c r="D34" s="149">
        <v>8</v>
      </c>
      <c r="E34" s="149">
        <v>1</v>
      </c>
      <c r="F34" s="149">
        <v>9</v>
      </c>
      <c r="G34" s="149">
        <v>44</v>
      </c>
      <c r="H34" s="6" t="s">
        <v>9</v>
      </c>
      <c r="I34" s="149">
        <v>49</v>
      </c>
      <c r="J34" s="7">
        <f t="shared" si="4"/>
        <v>17</v>
      </c>
      <c r="K34" s="161"/>
      <c r="L34" s="147"/>
      <c r="M34" s="147"/>
      <c r="N34" s="155"/>
      <c r="O34" s="155"/>
      <c r="P34" s="155"/>
      <c r="AV34" s="39" t="s">
        <v>1080</v>
      </c>
      <c r="AW34" s="12"/>
      <c r="AX34" s="12"/>
      <c r="BA34" s="3" t="s">
        <v>1081</v>
      </c>
      <c r="BB34" s="8">
        <v>3</v>
      </c>
      <c r="BC34" s="8" t="s">
        <v>9</v>
      </c>
      <c r="BD34" s="8">
        <v>1</v>
      </c>
      <c r="BF34" s="39" t="s">
        <v>779</v>
      </c>
    </row>
    <row r="35" spans="1:61" x14ac:dyDescent="0.2">
      <c r="A35" s="148">
        <v>7</v>
      </c>
      <c r="B35" s="59" t="s">
        <v>24</v>
      </c>
      <c r="C35" s="149">
        <v>18</v>
      </c>
      <c r="D35" s="149">
        <v>6</v>
      </c>
      <c r="E35" s="149">
        <v>5</v>
      </c>
      <c r="F35" s="149">
        <v>7</v>
      </c>
      <c r="G35" s="59">
        <v>30</v>
      </c>
      <c r="H35" s="73" t="s">
        <v>9</v>
      </c>
      <c r="I35" s="59">
        <v>43</v>
      </c>
      <c r="J35" s="7">
        <f t="shared" si="4"/>
        <v>17</v>
      </c>
      <c r="K35" s="161"/>
      <c r="L35" s="147"/>
      <c r="M35" s="147"/>
      <c r="N35" s="147"/>
      <c r="O35" s="147"/>
      <c r="P35" s="147"/>
      <c r="AV35" s="3" t="s">
        <v>1082</v>
      </c>
      <c r="AW35" s="8">
        <v>1</v>
      </c>
      <c r="AX35" s="8" t="s">
        <v>9</v>
      </c>
      <c r="AY35" s="8">
        <v>3</v>
      </c>
      <c r="BF35" s="3" t="s">
        <v>1014</v>
      </c>
      <c r="BG35" s="8">
        <v>0</v>
      </c>
      <c r="BH35" s="8" t="s">
        <v>9</v>
      </c>
      <c r="BI35" s="8">
        <v>1</v>
      </c>
    </row>
    <row r="36" spans="1:61" x14ac:dyDescent="0.2">
      <c r="A36" s="148">
        <v>8</v>
      </c>
      <c r="B36" s="149" t="s">
        <v>38</v>
      </c>
      <c r="C36" s="149">
        <v>18</v>
      </c>
      <c r="D36" s="149">
        <v>6</v>
      </c>
      <c r="E36" s="149">
        <v>2</v>
      </c>
      <c r="F36" s="149">
        <v>10</v>
      </c>
      <c r="G36" s="149">
        <v>31</v>
      </c>
      <c r="H36" s="6" t="s">
        <v>9</v>
      </c>
      <c r="I36" s="149">
        <v>43</v>
      </c>
      <c r="J36" s="7">
        <f t="shared" si="4"/>
        <v>14</v>
      </c>
      <c r="K36" s="161"/>
      <c r="L36" s="147"/>
      <c r="M36" s="147"/>
      <c r="N36" s="147"/>
      <c r="O36" s="147"/>
      <c r="P36" s="147"/>
      <c r="AV36" s="3" t="s">
        <v>805</v>
      </c>
      <c r="AW36" s="8">
        <v>4</v>
      </c>
      <c r="AX36" s="8" t="s">
        <v>9</v>
      </c>
      <c r="AY36" s="8">
        <v>2</v>
      </c>
      <c r="BF36" s="3" t="s">
        <v>1083</v>
      </c>
      <c r="BG36" s="8">
        <v>5</v>
      </c>
      <c r="BH36" s="8" t="s">
        <v>9</v>
      </c>
      <c r="BI36" s="8">
        <v>0</v>
      </c>
    </row>
    <row r="37" spans="1:61" x14ac:dyDescent="0.2">
      <c r="A37" s="148">
        <v>9</v>
      </c>
      <c r="B37" s="149" t="s">
        <v>39</v>
      </c>
      <c r="C37" s="149">
        <v>18</v>
      </c>
      <c r="D37" s="149">
        <v>5</v>
      </c>
      <c r="E37" s="149">
        <v>3</v>
      </c>
      <c r="F37" s="149">
        <v>10</v>
      </c>
      <c r="G37" s="149">
        <v>34</v>
      </c>
      <c r="H37" s="6" t="s">
        <v>9</v>
      </c>
      <c r="I37" s="149">
        <v>68</v>
      </c>
      <c r="J37" s="7">
        <f t="shared" si="4"/>
        <v>13</v>
      </c>
      <c r="K37" s="161"/>
      <c r="L37" s="147"/>
      <c r="M37" s="147"/>
      <c r="N37" s="147"/>
      <c r="O37" s="147"/>
      <c r="P37" s="147"/>
      <c r="AV37" s="3" t="s">
        <v>841</v>
      </c>
      <c r="AW37" s="8">
        <v>2</v>
      </c>
      <c r="AX37" s="8" t="s">
        <v>9</v>
      </c>
      <c r="AY37" s="8">
        <v>1</v>
      </c>
      <c r="BF37" s="3" t="s">
        <v>1084</v>
      </c>
      <c r="BG37" s="8">
        <v>1</v>
      </c>
      <c r="BH37" s="8" t="s">
        <v>9</v>
      </c>
      <c r="BI37" s="8">
        <v>4</v>
      </c>
    </row>
    <row r="38" spans="1:61" x14ac:dyDescent="0.2">
      <c r="A38" s="148">
        <v>10</v>
      </c>
      <c r="B38" s="149" t="s">
        <v>13</v>
      </c>
      <c r="C38" s="149">
        <v>18</v>
      </c>
      <c r="D38" s="149">
        <v>3</v>
      </c>
      <c r="E38" s="149">
        <v>2</v>
      </c>
      <c r="F38" s="149">
        <v>13</v>
      </c>
      <c r="G38" s="149">
        <v>24</v>
      </c>
      <c r="H38" s="6" t="s">
        <v>9</v>
      </c>
      <c r="I38" s="149">
        <v>39</v>
      </c>
      <c r="J38" s="7">
        <f t="shared" si="4"/>
        <v>8</v>
      </c>
      <c r="K38" s="161"/>
      <c r="L38" s="147"/>
      <c r="M38" s="147"/>
      <c r="N38" s="147"/>
      <c r="O38" s="147"/>
      <c r="P38" s="147"/>
      <c r="AV38" s="3" t="s">
        <v>1029</v>
      </c>
      <c r="AW38" s="8">
        <v>3</v>
      </c>
      <c r="AX38" s="8" t="s">
        <v>9</v>
      </c>
      <c r="AY38" s="8">
        <v>4</v>
      </c>
      <c r="BE38" s="39"/>
      <c r="BF38" s="3" t="s">
        <v>590</v>
      </c>
      <c r="BG38" s="8">
        <v>0</v>
      </c>
      <c r="BH38" s="8" t="s">
        <v>9</v>
      </c>
      <c r="BI38" s="8">
        <v>1</v>
      </c>
    </row>
    <row r="39" spans="1:61" x14ac:dyDescent="0.2">
      <c r="A39" s="155"/>
      <c r="B39" s="147"/>
      <c r="C39" s="151">
        <f>SUM(C29:C38)</f>
        <v>180</v>
      </c>
      <c r="D39" s="151">
        <f>SUM(D29:D38)</f>
        <v>77</v>
      </c>
      <c r="E39" s="151">
        <f>SUM(E29:E38)</f>
        <v>26</v>
      </c>
      <c r="F39" s="151">
        <f>SUM(F29:F38)</f>
        <v>77</v>
      </c>
      <c r="G39" s="151">
        <f>SUM(G29:G38)</f>
        <v>419</v>
      </c>
      <c r="H39" s="152" t="s">
        <v>9</v>
      </c>
      <c r="I39" s="151">
        <f>SUM(I29:I38)</f>
        <v>419</v>
      </c>
      <c r="J39" s="151">
        <f>SUM(J29:J38)</f>
        <v>180</v>
      </c>
      <c r="K39" s="161"/>
      <c r="L39" s="147"/>
      <c r="M39" s="147"/>
      <c r="N39" s="147"/>
      <c r="O39" s="147"/>
      <c r="P39" s="147"/>
      <c r="AV39" s="39" t="s">
        <v>1085</v>
      </c>
      <c r="AW39" s="12"/>
      <c r="AX39" s="12"/>
      <c r="BF39" s="39" t="s">
        <v>1086</v>
      </c>
    </row>
    <row r="40" spans="1:61" x14ac:dyDescent="0.2">
      <c r="AV40" s="3" t="s">
        <v>1087</v>
      </c>
      <c r="AW40" s="8">
        <v>0</v>
      </c>
      <c r="AX40" s="8" t="s">
        <v>9</v>
      </c>
      <c r="AY40" s="8">
        <v>2</v>
      </c>
      <c r="BF40" s="3" t="s">
        <v>797</v>
      </c>
      <c r="BG40" s="8">
        <v>3</v>
      </c>
      <c r="BH40" s="8" t="s">
        <v>9</v>
      </c>
      <c r="BI40" s="8">
        <v>2</v>
      </c>
    </row>
    <row r="41" spans="1:61" x14ac:dyDescent="0.2">
      <c r="AV41" s="3" t="s">
        <v>1028</v>
      </c>
      <c r="AW41" s="8">
        <v>3</v>
      </c>
      <c r="AX41" s="8" t="s">
        <v>9</v>
      </c>
      <c r="AY41" s="8">
        <v>5</v>
      </c>
      <c r="BF41" s="39" t="s">
        <v>712</v>
      </c>
    </row>
    <row r="42" spans="1:61" x14ac:dyDescent="0.2">
      <c r="AV42" s="3" t="s">
        <v>608</v>
      </c>
      <c r="AW42" s="8">
        <v>3</v>
      </c>
      <c r="AX42" s="8" t="s">
        <v>9</v>
      </c>
      <c r="AY42" s="8">
        <v>2</v>
      </c>
      <c r="BF42" s="3" t="s">
        <v>600</v>
      </c>
      <c r="BG42" s="8">
        <v>6</v>
      </c>
      <c r="BH42" s="8" t="s">
        <v>9</v>
      </c>
      <c r="BI42" s="8">
        <v>1</v>
      </c>
    </row>
    <row r="43" spans="1:61" x14ac:dyDescent="0.2">
      <c r="AV43" s="3" t="s">
        <v>675</v>
      </c>
      <c r="AW43" s="8">
        <v>8</v>
      </c>
      <c r="AX43" s="8" t="s">
        <v>9</v>
      </c>
      <c r="AY43" s="8">
        <v>0</v>
      </c>
      <c r="BF43" s="3" t="s">
        <v>1088</v>
      </c>
      <c r="BG43" s="8">
        <v>0</v>
      </c>
      <c r="BH43" s="8" t="s">
        <v>9</v>
      </c>
      <c r="BI43" s="8">
        <v>2</v>
      </c>
    </row>
    <row r="44" spans="1:61" x14ac:dyDescent="0.2">
      <c r="N44" s="8"/>
      <c r="O44" s="8" t="s">
        <v>9</v>
      </c>
      <c r="P44" s="8"/>
      <c r="AV44" s="39"/>
      <c r="AW44" s="12"/>
      <c r="AX44" s="12"/>
      <c r="BE44" s="39"/>
      <c r="BF44" s="39"/>
    </row>
    <row r="49" spans="48:58" x14ac:dyDescent="0.2">
      <c r="AV49" s="39"/>
      <c r="AW49" s="12"/>
      <c r="AX49" s="12"/>
    </row>
    <row r="50" spans="48:58" x14ac:dyDescent="0.2">
      <c r="BE50" s="39"/>
      <c r="BF50" s="39"/>
    </row>
    <row r="54" spans="48:58" x14ac:dyDescent="0.2">
      <c r="AV54" s="39"/>
      <c r="AW54" s="12"/>
      <c r="AX54" s="12"/>
    </row>
    <row r="59" spans="48:58" x14ac:dyDescent="0.2">
      <c r="AV59" s="39"/>
      <c r="AW59" s="12"/>
      <c r="AX59" s="12"/>
    </row>
    <row r="64" spans="48:58" x14ac:dyDescent="0.2">
      <c r="AV64" s="39"/>
      <c r="AW64" s="12"/>
      <c r="AX64" s="12"/>
    </row>
    <row r="69" spans="48:50" x14ac:dyDescent="0.2">
      <c r="AV69" s="39"/>
      <c r="AW69" s="12"/>
      <c r="AX69" s="12"/>
    </row>
    <row r="74" spans="48:50" x14ac:dyDescent="0.2">
      <c r="AV74" s="39"/>
      <c r="AW74" s="12"/>
      <c r="AX74" s="12"/>
    </row>
  </sheetData>
  <mergeCells count="13">
    <mergeCell ref="AC1:AE1"/>
    <mergeCell ref="N1:P1"/>
    <mergeCell ref="Q1:S1"/>
    <mergeCell ref="T1:V1"/>
    <mergeCell ref="W1:Y1"/>
    <mergeCell ref="Z1:AB1"/>
    <mergeCell ref="AV1:AY1"/>
    <mergeCell ref="BA1:BD1"/>
    <mergeCell ref="BF1:BI1"/>
    <mergeCell ref="AF1:AH1"/>
    <mergeCell ref="AI1:AK1"/>
    <mergeCell ref="AL1:AN1"/>
    <mergeCell ref="AO1:AQ1"/>
  </mergeCells>
  <hyperlinks>
    <hyperlink ref="A1" location="Information!A1" display="I" xr:uid="{6337D337-6264-42C3-BB0D-3E0B1DEE8797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0" orientation="landscape" r:id="rId1"/>
  <headerFooter>
    <oddHeader>&amp;L&amp;9Södertäljefotbollen&amp;C&amp;24 1939/40 - Sörmlandserien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389C0-0ECB-4CC5-8DAA-5E49991FA7BA}">
  <sheetPr>
    <pageSetUpPr fitToPage="1"/>
  </sheetPr>
  <dimension ref="A1:AY106"/>
  <sheetViews>
    <sheetView view="pageLayout" zoomScaleNormal="100" workbookViewId="0">
      <selection activeCell="N20" sqref="N20"/>
    </sheetView>
  </sheetViews>
  <sheetFormatPr defaultColWidth="9.140625" defaultRowHeight="12" x14ac:dyDescent="0.2"/>
  <cols>
    <col min="1" max="1" width="2.5703125" style="3" bestFit="1" customWidth="1"/>
    <col min="2" max="2" width="20.7109375" style="3" customWidth="1"/>
    <col min="3" max="3" width="3.5703125" style="3" bestFit="1" customWidth="1"/>
    <col min="4" max="6" width="2.7109375" style="3" bestFit="1" customWidth="1"/>
    <col min="7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1.85546875" style="3" bestFit="1" customWidth="1"/>
    <col min="13" max="13" width="14.5703125" style="3" bestFit="1" customWidth="1"/>
    <col min="14" max="14" width="2.7109375" style="8" customWidth="1"/>
    <col min="15" max="15" width="1.5703125" style="3" bestFit="1" customWidth="1"/>
    <col min="16" max="16" width="2.7109375" style="8" bestFit="1" customWidth="1"/>
    <col min="17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8" width="2.7109375" style="3" bestFit="1" customWidth="1"/>
    <col min="29" max="29" width="2.7109375" style="8" bestFit="1" customWidth="1"/>
    <col min="30" max="30" width="1.5703125" style="3" bestFit="1" customWidth="1"/>
    <col min="31" max="31" width="2.7109375" style="8" bestFit="1" customWidth="1"/>
    <col min="32" max="32" width="2.7109375" style="3" bestFit="1" customWidth="1"/>
    <col min="33" max="33" width="1.5703125" style="3" bestFit="1" customWidth="1"/>
    <col min="34" max="34" width="1.85546875" style="3" bestFit="1" customWidth="1"/>
    <col min="35" max="35" width="2.7109375" style="3" bestFit="1" customWidth="1"/>
    <col min="36" max="36" width="1.5703125" style="3" bestFit="1" customWidth="1"/>
    <col min="37" max="37" width="1.85546875" style="3" bestFit="1" customWidth="1"/>
    <col min="38" max="38" width="3.5703125" style="3" bestFit="1" customWidth="1"/>
    <col min="39" max="39" width="1.5703125" style="3" bestFit="1" customWidth="1"/>
    <col min="40" max="40" width="3.5703125" style="3" bestFit="1" customWidth="1"/>
    <col min="41" max="41" width="2.85546875" style="3" customWidth="1"/>
    <col min="42" max="42" width="20.140625" style="3" customWidth="1"/>
    <col min="43" max="43" width="1.85546875" style="8" bestFit="1" customWidth="1"/>
    <col min="44" max="44" width="1.5703125" style="8" bestFit="1" customWidth="1"/>
    <col min="45" max="45" width="1.85546875" style="8" bestFit="1" customWidth="1"/>
    <col min="46" max="46" width="2.85546875" style="3" customWidth="1"/>
    <col min="47" max="47" width="20.28515625" style="3" bestFit="1" customWidth="1"/>
    <col min="48" max="48" width="1.85546875" style="8" bestFit="1" customWidth="1"/>
    <col min="49" max="49" width="1.5703125" style="8" bestFit="1" customWidth="1"/>
    <col min="50" max="50" width="1.85546875" style="3" bestFit="1" customWidth="1"/>
    <col min="51" max="51" width="2.7109375" style="8" customWidth="1"/>
    <col min="52" max="16384" width="9.140625" style="3"/>
  </cols>
  <sheetData>
    <row r="1" spans="1:50" s="11" customFormat="1" ht="75" customHeight="1" x14ac:dyDescent="0.25">
      <c r="A1" s="24" t="s">
        <v>119</v>
      </c>
      <c r="B1" s="47" t="s">
        <v>1092</v>
      </c>
      <c r="C1" s="66"/>
      <c r="D1" s="66"/>
      <c r="E1" s="66"/>
      <c r="F1" s="66"/>
      <c r="G1" s="66"/>
      <c r="H1" s="66"/>
      <c r="I1" s="66"/>
      <c r="J1" s="66"/>
      <c r="M1" s="13"/>
      <c r="N1" s="199" t="s">
        <v>24</v>
      </c>
      <c r="O1" s="199"/>
      <c r="P1" s="199"/>
      <c r="Q1" s="199" t="s">
        <v>36</v>
      </c>
      <c r="R1" s="199"/>
      <c r="S1" s="199"/>
      <c r="T1" s="199" t="s">
        <v>26</v>
      </c>
      <c r="U1" s="199"/>
      <c r="V1" s="199"/>
      <c r="W1" s="199" t="s">
        <v>18</v>
      </c>
      <c r="X1" s="199"/>
      <c r="Y1" s="199"/>
      <c r="Z1" s="199" t="s">
        <v>1093</v>
      </c>
      <c r="AA1" s="199"/>
      <c r="AB1" s="199"/>
      <c r="AC1" s="199" t="s">
        <v>1094</v>
      </c>
      <c r="AD1" s="199"/>
      <c r="AE1" s="199"/>
      <c r="AF1" s="199" t="s">
        <v>38</v>
      </c>
      <c r="AG1" s="199"/>
      <c r="AH1" s="199"/>
      <c r="AI1" s="199" t="s">
        <v>17</v>
      </c>
      <c r="AJ1" s="199"/>
      <c r="AK1" s="199"/>
      <c r="AL1" s="44"/>
      <c r="AM1" s="44"/>
      <c r="AN1" s="44"/>
      <c r="AP1" s="201" t="s">
        <v>1095</v>
      </c>
      <c r="AQ1" s="201"/>
      <c r="AR1" s="201"/>
      <c r="AS1" s="201"/>
      <c r="AT1" s="29"/>
      <c r="AU1" s="201" t="s">
        <v>1096</v>
      </c>
      <c r="AV1" s="201"/>
      <c r="AW1" s="201"/>
      <c r="AX1" s="201"/>
    </row>
    <row r="2" spans="1:50" x14ac:dyDescent="0.2">
      <c r="A2" s="30">
        <v>1</v>
      </c>
      <c r="B2" s="1" t="s">
        <v>1097</v>
      </c>
      <c r="C2" s="1">
        <v>14</v>
      </c>
      <c r="D2" s="1">
        <v>11</v>
      </c>
      <c r="E2" s="1">
        <v>1</v>
      </c>
      <c r="F2" s="1">
        <v>2</v>
      </c>
      <c r="G2" s="1">
        <v>60</v>
      </c>
      <c r="H2" s="30" t="s">
        <v>9</v>
      </c>
      <c r="I2" s="1">
        <v>28</v>
      </c>
      <c r="J2" s="1">
        <f t="shared" ref="J2:J9" si="0">SUM(2*D2+E2)</f>
        <v>23</v>
      </c>
      <c r="K2" s="30"/>
      <c r="L2" s="8">
        <v>1</v>
      </c>
      <c r="M2" s="1" t="s">
        <v>24</v>
      </c>
      <c r="N2" s="34"/>
      <c r="O2" s="34"/>
      <c r="P2" s="34"/>
      <c r="Q2" s="32">
        <v>9</v>
      </c>
      <c r="R2" s="32" t="s">
        <v>9</v>
      </c>
      <c r="S2" s="32">
        <v>2</v>
      </c>
      <c r="T2" s="32">
        <v>3</v>
      </c>
      <c r="U2" s="32" t="s">
        <v>9</v>
      </c>
      <c r="V2" s="32">
        <v>1</v>
      </c>
      <c r="W2" s="32">
        <v>3</v>
      </c>
      <c r="X2" s="32" t="s">
        <v>9</v>
      </c>
      <c r="Y2" s="32">
        <v>2</v>
      </c>
      <c r="Z2" s="32">
        <v>5</v>
      </c>
      <c r="AA2" s="32" t="s">
        <v>9</v>
      </c>
      <c r="AB2" s="32">
        <v>0</v>
      </c>
      <c r="AC2" s="32">
        <v>5</v>
      </c>
      <c r="AD2" s="32" t="s">
        <v>9</v>
      </c>
      <c r="AE2" s="32">
        <v>5</v>
      </c>
      <c r="AF2" s="32">
        <v>4</v>
      </c>
      <c r="AG2" s="32" t="s">
        <v>9</v>
      </c>
      <c r="AH2" s="32">
        <v>1</v>
      </c>
      <c r="AI2" s="32">
        <v>6</v>
      </c>
      <c r="AJ2" s="32" t="s">
        <v>9</v>
      </c>
      <c r="AK2" s="32">
        <v>1</v>
      </c>
      <c r="AL2" s="31">
        <f t="shared" ref="AL2:AL10" si="1">SUM(N2+Q2+T2+W2+Z2+AC2+AF2+AI2)</f>
        <v>35</v>
      </c>
      <c r="AM2" s="32" t="s">
        <v>9</v>
      </c>
      <c r="AN2" s="31">
        <f t="shared" ref="AN2:AN10" si="2">SUM(P2+S2+V2+Y2+AB2+AE2+AH2+AK2)</f>
        <v>12</v>
      </c>
      <c r="AP2" s="39" t="s">
        <v>1063</v>
      </c>
      <c r="AT2" s="6"/>
      <c r="AU2" s="39" t="s">
        <v>1098</v>
      </c>
      <c r="AX2" s="6"/>
    </row>
    <row r="3" spans="1:50" x14ac:dyDescent="0.2">
      <c r="A3" s="30">
        <v>2</v>
      </c>
      <c r="B3" s="1" t="s">
        <v>36</v>
      </c>
      <c r="C3" s="1">
        <v>14</v>
      </c>
      <c r="D3" s="1">
        <v>10</v>
      </c>
      <c r="E3" s="1">
        <v>0</v>
      </c>
      <c r="F3" s="1">
        <v>4</v>
      </c>
      <c r="G3" s="1">
        <v>52</v>
      </c>
      <c r="H3" s="30" t="s">
        <v>9</v>
      </c>
      <c r="I3" s="1">
        <v>44</v>
      </c>
      <c r="J3" s="1">
        <f t="shared" si="0"/>
        <v>20</v>
      </c>
      <c r="K3" s="30" t="s">
        <v>43</v>
      </c>
      <c r="L3" s="8">
        <v>2</v>
      </c>
      <c r="M3" s="1" t="s">
        <v>36</v>
      </c>
      <c r="N3" s="32">
        <v>5</v>
      </c>
      <c r="O3" s="32" t="s">
        <v>9</v>
      </c>
      <c r="P3" s="32">
        <v>3</v>
      </c>
      <c r="Q3" s="34"/>
      <c r="R3" s="34"/>
      <c r="S3" s="34"/>
      <c r="T3" s="32">
        <v>3</v>
      </c>
      <c r="U3" s="32" t="s">
        <v>9</v>
      </c>
      <c r="V3" s="32">
        <v>1</v>
      </c>
      <c r="W3" s="32">
        <v>1</v>
      </c>
      <c r="X3" s="32" t="s">
        <v>9</v>
      </c>
      <c r="Y3" s="32">
        <v>2</v>
      </c>
      <c r="Z3" s="32">
        <v>5</v>
      </c>
      <c r="AA3" s="32" t="s">
        <v>9</v>
      </c>
      <c r="AB3" s="32">
        <v>2</v>
      </c>
      <c r="AC3" s="32">
        <v>4</v>
      </c>
      <c r="AD3" s="32" t="s">
        <v>9</v>
      </c>
      <c r="AE3" s="32">
        <v>2</v>
      </c>
      <c r="AF3" s="32">
        <v>2</v>
      </c>
      <c r="AG3" s="32" t="s">
        <v>9</v>
      </c>
      <c r="AH3" s="32">
        <v>1</v>
      </c>
      <c r="AI3" s="32">
        <v>5</v>
      </c>
      <c r="AJ3" s="32" t="s">
        <v>9</v>
      </c>
      <c r="AK3" s="32">
        <v>2</v>
      </c>
      <c r="AL3" s="31">
        <f t="shared" si="1"/>
        <v>25</v>
      </c>
      <c r="AM3" s="32" t="s">
        <v>9</v>
      </c>
      <c r="AN3" s="31">
        <f t="shared" si="2"/>
        <v>13</v>
      </c>
      <c r="AO3" s="1"/>
      <c r="AP3" s="3" t="s">
        <v>776</v>
      </c>
      <c r="AQ3" s="8">
        <v>4</v>
      </c>
      <c r="AR3" s="32" t="s">
        <v>9</v>
      </c>
      <c r="AS3" s="8">
        <v>2</v>
      </c>
      <c r="AU3" s="3" t="s">
        <v>1099</v>
      </c>
      <c r="AV3" s="32">
        <v>6</v>
      </c>
      <c r="AW3" s="32" t="s">
        <v>9</v>
      </c>
      <c r="AX3" s="3">
        <v>3</v>
      </c>
    </row>
    <row r="4" spans="1:50" x14ac:dyDescent="0.2">
      <c r="A4" s="30">
        <v>3</v>
      </c>
      <c r="B4" s="1" t="s">
        <v>26</v>
      </c>
      <c r="C4" s="1">
        <v>14</v>
      </c>
      <c r="D4" s="1">
        <v>9</v>
      </c>
      <c r="E4" s="1">
        <v>0</v>
      </c>
      <c r="F4" s="1">
        <v>5</v>
      </c>
      <c r="G4" s="1">
        <v>41</v>
      </c>
      <c r="H4" s="30" t="s">
        <v>9</v>
      </c>
      <c r="I4" s="1">
        <v>31</v>
      </c>
      <c r="J4" s="1">
        <f t="shared" si="0"/>
        <v>18</v>
      </c>
      <c r="K4" s="1"/>
      <c r="L4" s="8">
        <v>3</v>
      </c>
      <c r="M4" s="1" t="s">
        <v>26</v>
      </c>
      <c r="N4" s="32">
        <v>5</v>
      </c>
      <c r="O4" s="32" t="s">
        <v>9</v>
      </c>
      <c r="P4" s="32">
        <v>3</v>
      </c>
      <c r="Q4" s="32">
        <v>3</v>
      </c>
      <c r="R4" s="32" t="s">
        <v>9</v>
      </c>
      <c r="S4" s="32">
        <v>2</v>
      </c>
      <c r="T4" s="34"/>
      <c r="U4" s="34"/>
      <c r="V4" s="34"/>
      <c r="W4" s="32">
        <v>8</v>
      </c>
      <c r="X4" s="32" t="s">
        <v>9</v>
      </c>
      <c r="Y4" s="32">
        <v>1</v>
      </c>
      <c r="Z4" s="32">
        <v>5</v>
      </c>
      <c r="AA4" s="32" t="s">
        <v>9</v>
      </c>
      <c r="AB4" s="32">
        <v>4</v>
      </c>
      <c r="AC4" s="32">
        <v>3</v>
      </c>
      <c r="AD4" s="32" t="s">
        <v>9</v>
      </c>
      <c r="AE4" s="32">
        <v>1</v>
      </c>
      <c r="AF4" s="32">
        <v>0</v>
      </c>
      <c r="AG4" s="32" t="s">
        <v>9</v>
      </c>
      <c r="AH4" s="32">
        <v>0</v>
      </c>
      <c r="AI4" s="32">
        <v>4</v>
      </c>
      <c r="AJ4" s="32" t="s">
        <v>9</v>
      </c>
      <c r="AK4" s="32">
        <v>2</v>
      </c>
      <c r="AL4" s="31">
        <f t="shared" si="1"/>
        <v>28</v>
      </c>
      <c r="AM4" s="32" t="s">
        <v>9</v>
      </c>
      <c r="AN4" s="31">
        <f t="shared" si="2"/>
        <v>13</v>
      </c>
      <c r="AO4" s="1"/>
      <c r="AP4" s="39" t="s">
        <v>670</v>
      </c>
      <c r="AU4" s="3" t="s">
        <v>1029</v>
      </c>
      <c r="AV4" s="32">
        <v>9</v>
      </c>
      <c r="AW4" s="32" t="s">
        <v>9</v>
      </c>
      <c r="AX4" s="3">
        <v>2</v>
      </c>
    </row>
    <row r="5" spans="1:50" x14ac:dyDescent="0.2">
      <c r="A5" s="30">
        <v>4</v>
      </c>
      <c r="B5" s="1" t="s">
        <v>18</v>
      </c>
      <c r="C5" s="1">
        <v>14</v>
      </c>
      <c r="D5" s="1">
        <v>6</v>
      </c>
      <c r="E5" s="1">
        <v>3</v>
      </c>
      <c r="F5" s="1">
        <v>5</v>
      </c>
      <c r="G5" s="1">
        <v>34</v>
      </c>
      <c r="H5" s="30" t="s">
        <v>9</v>
      </c>
      <c r="I5" s="1">
        <v>38</v>
      </c>
      <c r="J5" s="1">
        <f t="shared" si="0"/>
        <v>15</v>
      </c>
      <c r="K5" s="1"/>
      <c r="L5" s="8">
        <v>4</v>
      </c>
      <c r="M5" s="1" t="s">
        <v>18</v>
      </c>
      <c r="N5" s="32">
        <v>1</v>
      </c>
      <c r="O5" s="32" t="s">
        <v>9</v>
      </c>
      <c r="P5" s="32">
        <v>7</v>
      </c>
      <c r="Q5" s="32">
        <v>8</v>
      </c>
      <c r="R5" s="32" t="s">
        <v>9</v>
      </c>
      <c r="S5" s="32">
        <v>2</v>
      </c>
      <c r="T5" s="32">
        <v>4</v>
      </c>
      <c r="U5" s="32" t="s">
        <v>9</v>
      </c>
      <c r="V5" s="32">
        <v>2</v>
      </c>
      <c r="W5" s="34"/>
      <c r="X5" s="34"/>
      <c r="Y5" s="34"/>
      <c r="Z5" s="32">
        <v>1</v>
      </c>
      <c r="AA5" s="32" t="s">
        <v>9</v>
      </c>
      <c r="AB5" s="32">
        <v>3</v>
      </c>
      <c r="AC5" s="32">
        <v>3</v>
      </c>
      <c r="AD5" s="32" t="s">
        <v>9</v>
      </c>
      <c r="AE5" s="32">
        <v>3</v>
      </c>
      <c r="AF5" s="32">
        <v>3</v>
      </c>
      <c r="AG5" s="32" t="s">
        <v>9</v>
      </c>
      <c r="AH5" s="32">
        <v>1</v>
      </c>
      <c r="AI5" s="32">
        <v>1</v>
      </c>
      <c r="AJ5" s="32" t="s">
        <v>9</v>
      </c>
      <c r="AK5" s="32">
        <v>1</v>
      </c>
      <c r="AL5" s="31">
        <f t="shared" si="1"/>
        <v>21</v>
      </c>
      <c r="AM5" s="32" t="s">
        <v>9</v>
      </c>
      <c r="AN5" s="31">
        <f t="shared" si="2"/>
        <v>19</v>
      </c>
      <c r="AO5" s="1"/>
      <c r="AP5" s="3" t="s">
        <v>1100</v>
      </c>
      <c r="AQ5" s="8">
        <v>1</v>
      </c>
      <c r="AR5" s="32" t="s">
        <v>9</v>
      </c>
      <c r="AS5" s="8">
        <v>4</v>
      </c>
      <c r="AU5" s="39" t="s">
        <v>676</v>
      </c>
      <c r="AV5" s="32"/>
      <c r="AW5" s="32"/>
    </row>
    <row r="6" spans="1:50" x14ac:dyDescent="0.2">
      <c r="A6" s="30">
        <v>5</v>
      </c>
      <c r="B6" s="1" t="s">
        <v>1093</v>
      </c>
      <c r="C6" s="1">
        <v>14</v>
      </c>
      <c r="D6" s="1">
        <v>6</v>
      </c>
      <c r="E6" s="1">
        <v>0</v>
      </c>
      <c r="F6" s="1">
        <v>8</v>
      </c>
      <c r="G6" s="1">
        <v>35</v>
      </c>
      <c r="H6" s="30" t="s">
        <v>9</v>
      </c>
      <c r="I6" s="1">
        <v>39</v>
      </c>
      <c r="J6" s="1">
        <f t="shared" si="0"/>
        <v>12</v>
      </c>
      <c r="K6" s="1"/>
      <c r="L6" s="8">
        <v>5</v>
      </c>
      <c r="M6" s="1" t="s">
        <v>1093</v>
      </c>
      <c r="N6" s="32">
        <v>3</v>
      </c>
      <c r="O6" s="32" t="s">
        <v>9</v>
      </c>
      <c r="P6" s="32">
        <v>4</v>
      </c>
      <c r="Q6" s="32">
        <v>3</v>
      </c>
      <c r="R6" s="32" t="s">
        <v>9</v>
      </c>
      <c r="S6" s="32">
        <v>4</v>
      </c>
      <c r="T6" s="32">
        <v>3</v>
      </c>
      <c r="U6" s="32" t="s">
        <v>9</v>
      </c>
      <c r="V6" s="32">
        <v>1</v>
      </c>
      <c r="W6" s="32">
        <v>1</v>
      </c>
      <c r="X6" s="32" t="s">
        <v>9</v>
      </c>
      <c r="Y6" s="32">
        <v>2</v>
      </c>
      <c r="Z6" s="34"/>
      <c r="AA6" s="34"/>
      <c r="AB6" s="34"/>
      <c r="AC6" s="32">
        <v>3</v>
      </c>
      <c r="AD6" s="32" t="s">
        <v>9</v>
      </c>
      <c r="AE6" s="32">
        <v>1</v>
      </c>
      <c r="AF6" s="32">
        <v>1</v>
      </c>
      <c r="AG6" s="32" t="s">
        <v>9</v>
      </c>
      <c r="AH6" s="32">
        <v>4</v>
      </c>
      <c r="AI6" s="32">
        <v>3</v>
      </c>
      <c r="AJ6" s="32" t="s">
        <v>9</v>
      </c>
      <c r="AK6" s="32">
        <v>0</v>
      </c>
      <c r="AL6" s="31">
        <f t="shared" si="1"/>
        <v>17</v>
      </c>
      <c r="AM6" s="32" t="s">
        <v>9</v>
      </c>
      <c r="AN6" s="31">
        <f t="shared" si="2"/>
        <v>16</v>
      </c>
      <c r="AO6" s="1"/>
      <c r="AP6" s="39" t="s">
        <v>619</v>
      </c>
      <c r="AQ6" s="11"/>
      <c r="AR6" s="32"/>
      <c r="AU6" s="5" t="s">
        <v>1101</v>
      </c>
      <c r="AV6" s="32">
        <v>0</v>
      </c>
      <c r="AW6" s="32" t="s">
        <v>9</v>
      </c>
      <c r="AX6" s="3">
        <v>1</v>
      </c>
    </row>
    <row r="7" spans="1:50" x14ac:dyDescent="0.2">
      <c r="A7" s="30">
        <v>6</v>
      </c>
      <c r="B7" s="1" t="s">
        <v>1094</v>
      </c>
      <c r="C7" s="1">
        <v>14</v>
      </c>
      <c r="D7" s="1">
        <v>4</v>
      </c>
      <c r="E7" s="1">
        <v>3</v>
      </c>
      <c r="F7" s="1">
        <v>7</v>
      </c>
      <c r="G7" s="1">
        <v>30</v>
      </c>
      <c r="H7" s="30" t="s">
        <v>9</v>
      </c>
      <c r="I7" s="1">
        <v>39</v>
      </c>
      <c r="J7" s="1">
        <f t="shared" si="0"/>
        <v>11</v>
      </c>
      <c r="K7" s="1"/>
      <c r="L7" s="8">
        <v>6</v>
      </c>
      <c r="M7" s="1" t="s">
        <v>1094</v>
      </c>
      <c r="N7" s="32">
        <v>1</v>
      </c>
      <c r="O7" s="32" t="s">
        <v>9</v>
      </c>
      <c r="P7" s="32">
        <v>4</v>
      </c>
      <c r="Q7" s="32">
        <v>2</v>
      </c>
      <c r="R7" s="32" t="s">
        <v>9</v>
      </c>
      <c r="S7" s="32">
        <v>7</v>
      </c>
      <c r="T7" s="32">
        <v>2</v>
      </c>
      <c r="U7" s="32" t="s">
        <v>9</v>
      </c>
      <c r="V7" s="32">
        <v>3</v>
      </c>
      <c r="W7" s="32">
        <v>1</v>
      </c>
      <c r="X7" s="32" t="s">
        <v>9</v>
      </c>
      <c r="Y7" s="32">
        <v>2</v>
      </c>
      <c r="Z7" s="32">
        <v>6</v>
      </c>
      <c r="AA7" s="32" t="s">
        <v>9</v>
      </c>
      <c r="AB7" s="32">
        <v>3</v>
      </c>
      <c r="AC7" s="34"/>
      <c r="AD7" s="34"/>
      <c r="AE7" s="34"/>
      <c r="AF7" s="32">
        <v>1</v>
      </c>
      <c r="AG7" s="32" t="s">
        <v>9</v>
      </c>
      <c r="AH7" s="32">
        <v>0</v>
      </c>
      <c r="AI7" s="32">
        <v>4</v>
      </c>
      <c r="AJ7" s="32" t="s">
        <v>9</v>
      </c>
      <c r="AK7" s="32">
        <v>2</v>
      </c>
      <c r="AL7" s="31">
        <f t="shared" si="1"/>
        <v>17</v>
      </c>
      <c r="AM7" s="32" t="s">
        <v>9</v>
      </c>
      <c r="AN7" s="31">
        <f t="shared" si="2"/>
        <v>21</v>
      </c>
      <c r="AO7" s="1"/>
      <c r="AP7" s="5" t="s">
        <v>655</v>
      </c>
      <c r="AQ7" s="11">
        <v>3</v>
      </c>
      <c r="AR7" s="32" t="s">
        <v>9</v>
      </c>
      <c r="AS7" s="8">
        <v>2</v>
      </c>
      <c r="AU7" s="39" t="s">
        <v>1102</v>
      </c>
      <c r="AV7" s="32"/>
      <c r="AW7" s="32"/>
    </row>
    <row r="8" spans="1:50" x14ac:dyDescent="0.2">
      <c r="A8" s="30">
        <v>7</v>
      </c>
      <c r="B8" s="1" t="s">
        <v>38</v>
      </c>
      <c r="C8" s="1">
        <v>14</v>
      </c>
      <c r="D8" s="1">
        <v>3</v>
      </c>
      <c r="E8" s="1">
        <v>3</v>
      </c>
      <c r="F8" s="1">
        <v>8</v>
      </c>
      <c r="G8" s="1">
        <v>15</v>
      </c>
      <c r="H8" s="30" t="s">
        <v>9</v>
      </c>
      <c r="I8" s="1">
        <v>24</v>
      </c>
      <c r="J8" s="1">
        <f t="shared" si="0"/>
        <v>9</v>
      </c>
      <c r="K8" s="1" t="s">
        <v>44</v>
      </c>
      <c r="L8" s="8">
        <v>7</v>
      </c>
      <c r="M8" s="1" t="s">
        <v>38</v>
      </c>
      <c r="N8" s="32">
        <v>0</v>
      </c>
      <c r="O8" s="32" t="s">
        <v>9</v>
      </c>
      <c r="P8" s="32">
        <v>1</v>
      </c>
      <c r="Q8" s="32">
        <v>3</v>
      </c>
      <c r="R8" s="32" t="s">
        <v>9</v>
      </c>
      <c r="S8" s="32">
        <v>4</v>
      </c>
      <c r="T8" s="32">
        <v>1</v>
      </c>
      <c r="U8" s="32" t="s">
        <v>9</v>
      </c>
      <c r="V8" s="32">
        <v>2</v>
      </c>
      <c r="W8" s="32">
        <v>1</v>
      </c>
      <c r="X8" s="32" t="s">
        <v>9</v>
      </c>
      <c r="Y8" s="32">
        <v>1</v>
      </c>
      <c r="Z8" s="32">
        <v>0</v>
      </c>
      <c r="AA8" s="32" t="s">
        <v>9</v>
      </c>
      <c r="AB8" s="32">
        <v>4</v>
      </c>
      <c r="AC8" s="32">
        <v>0</v>
      </c>
      <c r="AD8" s="32" t="s">
        <v>9</v>
      </c>
      <c r="AE8" s="32">
        <v>0</v>
      </c>
      <c r="AF8" s="34"/>
      <c r="AG8" s="34"/>
      <c r="AH8" s="34"/>
      <c r="AI8" s="32">
        <v>1</v>
      </c>
      <c r="AJ8" s="32" t="s">
        <v>9</v>
      </c>
      <c r="AK8" s="32">
        <v>1</v>
      </c>
      <c r="AL8" s="31">
        <f t="shared" si="1"/>
        <v>6</v>
      </c>
      <c r="AM8" s="32" t="s">
        <v>9</v>
      </c>
      <c r="AN8" s="31">
        <f t="shared" si="2"/>
        <v>13</v>
      </c>
      <c r="AO8" s="1"/>
      <c r="AP8" s="39" t="s">
        <v>1017</v>
      </c>
      <c r="AQ8" s="11"/>
      <c r="AR8" s="32"/>
      <c r="AU8" s="5" t="s">
        <v>1103</v>
      </c>
      <c r="AV8" s="32">
        <v>5</v>
      </c>
      <c r="AW8" s="32" t="s">
        <v>9</v>
      </c>
      <c r="AX8" s="3">
        <v>4</v>
      </c>
    </row>
    <row r="9" spans="1:50" x14ac:dyDescent="0.2">
      <c r="A9" s="30">
        <v>8</v>
      </c>
      <c r="B9" s="1" t="s">
        <v>17</v>
      </c>
      <c r="C9" s="1">
        <v>14</v>
      </c>
      <c r="D9" s="1">
        <v>1</v>
      </c>
      <c r="E9" s="1">
        <v>2</v>
      </c>
      <c r="F9" s="1">
        <v>11</v>
      </c>
      <c r="G9" s="1">
        <v>20</v>
      </c>
      <c r="H9" s="30" t="s">
        <v>9</v>
      </c>
      <c r="I9" s="1">
        <v>44</v>
      </c>
      <c r="J9" s="1">
        <f t="shared" si="0"/>
        <v>4</v>
      </c>
      <c r="K9" s="1" t="s">
        <v>44</v>
      </c>
      <c r="L9" s="8">
        <v>8</v>
      </c>
      <c r="M9" s="1" t="s">
        <v>17</v>
      </c>
      <c r="N9" s="32">
        <v>1</v>
      </c>
      <c r="O9" s="32" t="s">
        <v>9</v>
      </c>
      <c r="P9" s="32">
        <v>3</v>
      </c>
      <c r="Q9" s="32">
        <v>3</v>
      </c>
      <c r="R9" s="32" t="s">
        <v>9</v>
      </c>
      <c r="S9" s="32">
        <v>6</v>
      </c>
      <c r="T9" s="32">
        <v>2</v>
      </c>
      <c r="U9" s="32" t="s">
        <v>9</v>
      </c>
      <c r="V9" s="32">
        <v>3</v>
      </c>
      <c r="W9" s="32">
        <v>4</v>
      </c>
      <c r="X9" s="32" t="s">
        <v>9</v>
      </c>
      <c r="Y9" s="32">
        <v>3</v>
      </c>
      <c r="Z9" s="32">
        <v>1</v>
      </c>
      <c r="AA9" s="32" t="s">
        <v>9</v>
      </c>
      <c r="AB9" s="32">
        <v>2</v>
      </c>
      <c r="AC9" s="32">
        <v>0</v>
      </c>
      <c r="AD9" s="32" t="s">
        <v>9</v>
      </c>
      <c r="AE9" s="32">
        <v>1</v>
      </c>
      <c r="AF9" s="32">
        <v>0</v>
      </c>
      <c r="AG9" s="32" t="s">
        <v>9</v>
      </c>
      <c r="AH9" s="32">
        <v>2</v>
      </c>
      <c r="AI9" s="34"/>
      <c r="AJ9" s="34"/>
      <c r="AK9" s="34"/>
      <c r="AL9" s="31">
        <f t="shared" si="1"/>
        <v>11</v>
      </c>
      <c r="AM9" s="32" t="s">
        <v>9</v>
      </c>
      <c r="AN9" s="31">
        <f t="shared" si="2"/>
        <v>20</v>
      </c>
      <c r="AO9" s="1"/>
      <c r="AP9" s="3" t="s">
        <v>1081</v>
      </c>
      <c r="AQ9" s="11">
        <v>1</v>
      </c>
      <c r="AR9" s="32" t="s">
        <v>9</v>
      </c>
      <c r="AS9" s="8">
        <v>2</v>
      </c>
      <c r="AU9" s="5" t="s">
        <v>1104</v>
      </c>
      <c r="AV9" s="32">
        <v>1</v>
      </c>
      <c r="AW9" s="32" t="s">
        <v>9</v>
      </c>
      <c r="AX9" s="3">
        <v>2</v>
      </c>
    </row>
    <row r="10" spans="1:50" x14ac:dyDescent="0.2">
      <c r="A10" s="30"/>
      <c r="B10" s="68"/>
      <c r="C10" s="1">
        <f>SUM(C2:C9)</f>
        <v>112</v>
      </c>
      <c r="D10" s="1">
        <f>SUM(D2:D9)</f>
        <v>50</v>
      </c>
      <c r="E10" s="1">
        <f>SUM(E2:E9)</f>
        <v>12</v>
      </c>
      <c r="F10" s="1">
        <f>SUM(F2:F9)</f>
        <v>50</v>
      </c>
      <c r="G10" s="1">
        <f>SUM(G2:G9)</f>
        <v>287</v>
      </c>
      <c r="H10" s="9" t="s">
        <v>9</v>
      </c>
      <c r="I10" s="1">
        <f>SUM(I2:I9)</f>
        <v>287</v>
      </c>
      <c r="J10" s="1">
        <f>SUM(J2:J9)</f>
        <v>112</v>
      </c>
      <c r="L10" s="8"/>
      <c r="N10" s="31">
        <f>SUM(N2:N9)</f>
        <v>16</v>
      </c>
      <c r="O10" s="31" t="s">
        <v>9</v>
      </c>
      <c r="P10" s="31">
        <f>SUM(P2:P9)</f>
        <v>25</v>
      </c>
      <c r="Q10" s="31">
        <f>SUM(Q2:Q9)</f>
        <v>31</v>
      </c>
      <c r="R10" s="31" t="s">
        <v>9</v>
      </c>
      <c r="S10" s="31">
        <f>SUM(S2:S9)</f>
        <v>27</v>
      </c>
      <c r="T10" s="31">
        <f>SUM(T2:T9)</f>
        <v>18</v>
      </c>
      <c r="U10" s="31" t="s">
        <v>9</v>
      </c>
      <c r="V10" s="31">
        <f>SUM(V2:V9)</f>
        <v>13</v>
      </c>
      <c r="W10" s="31">
        <f>SUM(W2:W9)</f>
        <v>19</v>
      </c>
      <c r="X10" s="31" t="s">
        <v>9</v>
      </c>
      <c r="Y10" s="31">
        <f>SUM(Y2:Y9)</f>
        <v>13</v>
      </c>
      <c r="Z10" s="31">
        <f>SUM(Z2:Z9)</f>
        <v>23</v>
      </c>
      <c r="AA10" s="31" t="s">
        <v>9</v>
      </c>
      <c r="AB10" s="31">
        <f>SUM(AB2:AB9)</f>
        <v>18</v>
      </c>
      <c r="AC10" s="31">
        <f>SUM(AC2:AC9)</f>
        <v>18</v>
      </c>
      <c r="AD10" s="31" t="s">
        <v>9</v>
      </c>
      <c r="AE10" s="31">
        <f>SUM(AE2:AE9)</f>
        <v>13</v>
      </c>
      <c r="AF10" s="31">
        <f>SUM(AF2:AF9)</f>
        <v>11</v>
      </c>
      <c r="AG10" s="31" t="s">
        <v>9</v>
      </c>
      <c r="AH10" s="31">
        <f>SUM(AH2:AH9)</f>
        <v>9</v>
      </c>
      <c r="AI10" s="31">
        <f>SUM(AI2:AI9)</f>
        <v>24</v>
      </c>
      <c r="AJ10" s="31" t="s">
        <v>9</v>
      </c>
      <c r="AK10" s="31">
        <f>SUM(AK2:AK9)</f>
        <v>9</v>
      </c>
      <c r="AL10" s="31">
        <f t="shared" si="1"/>
        <v>160</v>
      </c>
      <c r="AM10" s="32" t="s">
        <v>9</v>
      </c>
      <c r="AN10" s="31">
        <f t="shared" si="2"/>
        <v>127</v>
      </c>
      <c r="AO10" s="1"/>
      <c r="AP10" s="5" t="s">
        <v>1105</v>
      </c>
      <c r="AQ10" s="11">
        <v>3</v>
      </c>
      <c r="AR10" s="32" t="s">
        <v>9</v>
      </c>
      <c r="AS10" s="8">
        <v>3</v>
      </c>
      <c r="AU10" s="5" t="s">
        <v>1106</v>
      </c>
      <c r="AV10" s="32">
        <v>1</v>
      </c>
      <c r="AW10" s="31" t="s">
        <v>9</v>
      </c>
      <c r="AX10" s="3">
        <v>4</v>
      </c>
    </row>
    <row r="11" spans="1:50" x14ac:dyDescent="0.2">
      <c r="K11" s="81"/>
      <c r="R11" s="12"/>
      <c r="S11" s="39"/>
      <c r="U11" s="39"/>
      <c r="V11" s="39"/>
      <c r="AL11" s="1"/>
      <c r="AM11" s="1"/>
      <c r="AN11" s="9"/>
      <c r="AO11" s="1"/>
      <c r="AP11" s="5" t="s">
        <v>1031</v>
      </c>
      <c r="AQ11" s="11">
        <v>5</v>
      </c>
      <c r="AR11" s="31" t="s">
        <v>9</v>
      </c>
      <c r="AS11" s="8">
        <v>3</v>
      </c>
      <c r="AU11" s="3" t="s">
        <v>1061</v>
      </c>
      <c r="AV11" s="32">
        <v>1</v>
      </c>
      <c r="AW11" s="31" t="s">
        <v>9</v>
      </c>
      <c r="AX11" s="3">
        <v>1</v>
      </c>
    </row>
    <row r="12" spans="1:50" x14ac:dyDescent="0.2">
      <c r="B12" s="39"/>
      <c r="M12" s="39" t="s">
        <v>151</v>
      </c>
      <c r="N12" s="62" t="s">
        <v>1107</v>
      </c>
      <c r="AD12" s="31"/>
      <c r="AP12" s="5" t="s">
        <v>1108</v>
      </c>
      <c r="AQ12" s="11">
        <v>1</v>
      </c>
      <c r="AR12" s="31" t="s">
        <v>9</v>
      </c>
      <c r="AS12" s="8">
        <v>2</v>
      </c>
      <c r="AU12" s="39" t="s">
        <v>455</v>
      </c>
      <c r="AV12" s="32"/>
      <c r="AW12" s="32"/>
    </row>
    <row r="13" spans="1:50" x14ac:dyDescent="0.2">
      <c r="A13" s="30"/>
      <c r="B13" s="1"/>
      <c r="C13" s="1"/>
      <c r="D13" s="1"/>
      <c r="E13" s="1"/>
      <c r="F13" s="1"/>
      <c r="G13" s="1"/>
      <c r="H13" s="30"/>
      <c r="I13" s="1"/>
      <c r="J13" s="1"/>
      <c r="AD13" s="31"/>
      <c r="AP13" s="39" t="s">
        <v>1071</v>
      </c>
      <c r="AQ13" s="11"/>
      <c r="AR13" s="32"/>
      <c r="AU13" s="3" t="s">
        <v>656</v>
      </c>
      <c r="AV13" s="32">
        <v>1</v>
      </c>
      <c r="AW13" s="32" t="s">
        <v>9</v>
      </c>
      <c r="AX13" s="3">
        <v>7</v>
      </c>
    </row>
    <row r="14" spans="1:50" x14ac:dyDescent="0.2">
      <c r="A14" s="30"/>
      <c r="B14" s="1"/>
      <c r="C14" s="1"/>
      <c r="D14" s="1"/>
      <c r="E14" s="1"/>
      <c r="F14" s="1"/>
      <c r="G14" s="1"/>
      <c r="H14" s="30"/>
      <c r="I14" s="1"/>
      <c r="J14" s="1"/>
      <c r="N14" s="62" t="s">
        <v>1109</v>
      </c>
      <c r="AD14" s="31"/>
      <c r="AP14" s="5" t="s">
        <v>1110</v>
      </c>
      <c r="AQ14" s="11">
        <v>0</v>
      </c>
      <c r="AR14" s="32" t="s">
        <v>9</v>
      </c>
      <c r="AS14" s="8">
        <v>4</v>
      </c>
      <c r="AU14" s="5" t="s">
        <v>1111</v>
      </c>
      <c r="AV14" s="32">
        <v>3</v>
      </c>
      <c r="AW14" s="32" t="s">
        <v>9</v>
      </c>
      <c r="AX14" s="3">
        <v>0</v>
      </c>
    </row>
    <row r="15" spans="1:50" x14ac:dyDescent="0.2">
      <c r="A15" s="30"/>
      <c r="B15" s="1"/>
      <c r="C15" s="1"/>
      <c r="D15" s="1"/>
      <c r="E15" s="1"/>
      <c r="F15" s="1"/>
      <c r="G15" s="1"/>
      <c r="H15" s="30"/>
      <c r="I15" s="1"/>
      <c r="J15" s="1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P15" s="39" t="s">
        <v>1112</v>
      </c>
      <c r="AQ15" s="11"/>
      <c r="AR15" s="32"/>
      <c r="AU15" s="39" t="s">
        <v>1025</v>
      </c>
      <c r="AV15" s="32"/>
      <c r="AW15" s="32"/>
    </row>
    <row r="16" spans="1:50" x14ac:dyDescent="0.2">
      <c r="A16" s="30"/>
      <c r="B16" s="1"/>
      <c r="C16" s="1"/>
      <c r="D16" s="1"/>
      <c r="E16" s="1"/>
      <c r="F16" s="1"/>
      <c r="G16" s="1"/>
      <c r="H16" s="30"/>
      <c r="I16" s="1"/>
      <c r="J16" s="1"/>
      <c r="AD16" s="31"/>
      <c r="AP16" s="5" t="s">
        <v>791</v>
      </c>
      <c r="AQ16" s="11">
        <v>8</v>
      </c>
      <c r="AR16" s="32" t="s">
        <v>9</v>
      </c>
      <c r="AS16" s="8">
        <v>1</v>
      </c>
      <c r="AU16" s="5" t="s">
        <v>1113</v>
      </c>
      <c r="AV16" s="32">
        <v>5</v>
      </c>
      <c r="AW16" s="32" t="s">
        <v>9</v>
      </c>
      <c r="AX16" s="3">
        <v>2</v>
      </c>
    </row>
    <row r="17" spans="1:51" x14ac:dyDescent="0.2">
      <c r="A17" s="30"/>
      <c r="B17" s="1"/>
      <c r="C17" s="1"/>
      <c r="D17" s="1"/>
      <c r="E17" s="1"/>
      <c r="F17" s="1"/>
      <c r="G17" s="1"/>
      <c r="H17" s="30"/>
      <c r="I17" s="1"/>
      <c r="J17" s="1"/>
      <c r="AD17" s="31"/>
      <c r="AP17" s="5" t="s">
        <v>1114</v>
      </c>
      <c r="AQ17" s="11">
        <v>4</v>
      </c>
      <c r="AR17" s="32" t="s">
        <v>9</v>
      </c>
      <c r="AS17" s="8">
        <v>2</v>
      </c>
      <c r="AU17" s="5" t="s">
        <v>1115</v>
      </c>
      <c r="AV17" s="32">
        <v>3</v>
      </c>
      <c r="AW17" s="32" t="s">
        <v>9</v>
      </c>
      <c r="AX17" s="3">
        <v>1</v>
      </c>
    </row>
    <row r="18" spans="1:51" x14ac:dyDescent="0.2">
      <c r="A18" s="30"/>
      <c r="B18" s="1"/>
      <c r="C18" s="1"/>
      <c r="D18" s="1"/>
      <c r="E18" s="1"/>
      <c r="F18" s="1"/>
      <c r="G18" s="1"/>
      <c r="H18" s="30"/>
      <c r="I18" s="1"/>
      <c r="J18" s="1"/>
      <c r="AD18" s="31"/>
      <c r="AP18" s="3" t="s">
        <v>1052</v>
      </c>
      <c r="AQ18" s="8">
        <v>4</v>
      </c>
      <c r="AR18" s="31" t="s">
        <v>9</v>
      </c>
      <c r="AS18" s="8">
        <v>1</v>
      </c>
      <c r="AU18" s="39" t="s">
        <v>623</v>
      </c>
      <c r="AV18" s="32"/>
      <c r="AW18" s="32"/>
      <c r="AX18" s="32"/>
      <c r="AY18" s="32"/>
    </row>
    <row r="19" spans="1:51" x14ac:dyDescent="0.2">
      <c r="A19" s="30"/>
      <c r="B19" s="1"/>
      <c r="C19" s="1"/>
      <c r="D19" s="1"/>
      <c r="E19" s="1"/>
      <c r="F19" s="1"/>
      <c r="G19" s="1"/>
      <c r="H19" s="30"/>
      <c r="I19" s="1"/>
      <c r="J19" s="1"/>
      <c r="AD19" s="31"/>
      <c r="AP19" s="5" t="s">
        <v>1116</v>
      </c>
      <c r="AQ19" s="11">
        <v>3</v>
      </c>
      <c r="AR19" s="31" t="s">
        <v>9</v>
      </c>
      <c r="AS19" s="8">
        <v>4</v>
      </c>
      <c r="AU19" s="5" t="s">
        <v>792</v>
      </c>
      <c r="AV19" s="32">
        <v>4</v>
      </c>
      <c r="AW19" s="32" t="s">
        <v>9</v>
      </c>
      <c r="AX19" s="3">
        <v>2</v>
      </c>
    </row>
    <row r="20" spans="1:51" x14ac:dyDescent="0.2">
      <c r="A20" s="30"/>
      <c r="B20" s="1"/>
      <c r="C20" s="1"/>
      <c r="D20" s="1"/>
      <c r="E20" s="1"/>
      <c r="F20" s="1"/>
      <c r="G20" s="1"/>
      <c r="H20" s="30"/>
      <c r="I20" s="1"/>
      <c r="J20" s="1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P20" s="39" t="s">
        <v>1117</v>
      </c>
      <c r="AQ20" s="11"/>
      <c r="AR20" s="32"/>
      <c r="AU20" s="5" t="s">
        <v>1118</v>
      </c>
      <c r="AV20" s="32">
        <v>1</v>
      </c>
      <c r="AW20" s="32" t="s">
        <v>9</v>
      </c>
      <c r="AX20" s="3">
        <v>0</v>
      </c>
    </row>
    <row r="21" spans="1:51" x14ac:dyDescent="0.2">
      <c r="A21" s="30"/>
      <c r="B21" s="68"/>
      <c r="C21" s="1"/>
      <c r="D21" s="1"/>
      <c r="E21" s="1"/>
      <c r="F21" s="1"/>
      <c r="G21" s="1"/>
      <c r="H21" s="9"/>
      <c r="I21" s="1"/>
      <c r="J21" s="1"/>
      <c r="AD21" s="31"/>
      <c r="AP21" s="5" t="s">
        <v>812</v>
      </c>
      <c r="AQ21" s="11">
        <v>1</v>
      </c>
      <c r="AR21" s="32" t="s">
        <v>9</v>
      </c>
      <c r="AS21" s="8">
        <v>3</v>
      </c>
      <c r="AU21" s="3" t="s">
        <v>1008</v>
      </c>
      <c r="AV21" s="32">
        <v>5</v>
      </c>
      <c r="AW21" s="31" t="s">
        <v>9</v>
      </c>
      <c r="AX21" s="3">
        <v>2</v>
      </c>
    </row>
    <row r="22" spans="1:51" x14ac:dyDescent="0.2">
      <c r="B22" s="39"/>
      <c r="K22" s="39"/>
      <c r="AD22" s="31"/>
      <c r="AP22" s="5" t="s">
        <v>1119</v>
      </c>
      <c r="AQ22" s="11">
        <v>1</v>
      </c>
      <c r="AR22" s="32" t="s">
        <v>9</v>
      </c>
      <c r="AS22" s="8">
        <v>3</v>
      </c>
      <c r="AU22" s="39" t="s">
        <v>549</v>
      </c>
      <c r="AV22" s="32"/>
      <c r="AW22" s="32"/>
    </row>
    <row r="23" spans="1:51" x14ac:dyDescent="0.2">
      <c r="A23" s="30"/>
      <c r="B23" s="1"/>
      <c r="C23" s="1"/>
      <c r="D23" s="1"/>
      <c r="E23" s="1"/>
      <c r="F23" s="1"/>
      <c r="G23" s="1"/>
      <c r="H23" s="30"/>
      <c r="I23" s="1"/>
      <c r="J23" s="1"/>
      <c r="AD23" s="31"/>
      <c r="AP23" s="3" t="s">
        <v>1120</v>
      </c>
      <c r="AQ23" s="8">
        <v>0</v>
      </c>
      <c r="AR23" s="31" t="s">
        <v>9</v>
      </c>
      <c r="AS23" s="8">
        <v>0</v>
      </c>
      <c r="AU23" s="3" t="s">
        <v>1121</v>
      </c>
      <c r="AV23" s="32">
        <v>0</v>
      </c>
      <c r="AW23" s="32" t="s">
        <v>9</v>
      </c>
      <c r="AX23" s="3">
        <v>1</v>
      </c>
    </row>
    <row r="24" spans="1:51" x14ac:dyDescent="0.2">
      <c r="A24" s="30"/>
      <c r="B24" s="1"/>
      <c r="C24" s="1"/>
      <c r="D24" s="1"/>
      <c r="E24" s="1"/>
      <c r="F24" s="1"/>
      <c r="G24" s="1"/>
      <c r="H24" s="30"/>
      <c r="I24" s="1"/>
      <c r="J24" s="1"/>
      <c r="AD24" s="31"/>
      <c r="AP24" s="5" t="s">
        <v>1016</v>
      </c>
      <c r="AQ24" s="11">
        <v>3</v>
      </c>
      <c r="AR24" s="31" t="s">
        <v>9</v>
      </c>
      <c r="AS24" s="8">
        <v>1</v>
      </c>
      <c r="AU24" s="5" t="s">
        <v>1019</v>
      </c>
      <c r="AV24" s="32">
        <v>3</v>
      </c>
      <c r="AW24" s="32" t="s">
        <v>9</v>
      </c>
      <c r="AX24" s="3">
        <v>2</v>
      </c>
    </row>
    <row r="25" spans="1:51" x14ac:dyDescent="0.2">
      <c r="A25" s="30"/>
      <c r="B25" s="1"/>
      <c r="C25" s="1"/>
      <c r="D25" s="1"/>
      <c r="E25" s="1"/>
      <c r="F25" s="1"/>
      <c r="G25" s="1"/>
      <c r="H25" s="30"/>
      <c r="I25" s="1"/>
      <c r="J25" s="1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P25" s="39" t="s">
        <v>1122</v>
      </c>
      <c r="AQ25" s="11"/>
      <c r="AR25" s="32"/>
      <c r="AU25" s="39" t="s">
        <v>1123</v>
      </c>
      <c r="AV25" s="32"/>
      <c r="AW25" s="32"/>
    </row>
    <row r="26" spans="1:51" x14ac:dyDescent="0.2">
      <c r="AP26" s="5" t="s">
        <v>1064</v>
      </c>
      <c r="AQ26" s="11">
        <v>0</v>
      </c>
      <c r="AR26" s="32" t="s">
        <v>9</v>
      </c>
      <c r="AS26" s="8">
        <v>0</v>
      </c>
      <c r="AU26" s="5" t="s">
        <v>1078</v>
      </c>
      <c r="AV26" s="32">
        <v>1</v>
      </c>
      <c r="AW26" s="32" t="s">
        <v>9</v>
      </c>
      <c r="AX26" s="3">
        <v>1</v>
      </c>
    </row>
    <row r="27" spans="1:51" x14ac:dyDescent="0.2">
      <c r="AP27" s="5" t="s">
        <v>1124</v>
      </c>
      <c r="AQ27" s="11">
        <v>2</v>
      </c>
      <c r="AR27" s="32" t="s">
        <v>9</v>
      </c>
      <c r="AS27" s="8">
        <v>7</v>
      </c>
      <c r="AU27" s="39" t="s">
        <v>712</v>
      </c>
      <c r="AV27" s="32"/>
      <c r="AW27" s="32"/>
    </row>
    <row r="28" spans="1:51" x14ac:dyDescent="0.2">
      <c r="AP28" s="3" t="s">
        <v>1125</v>
      </c>
      <c r="AQ28" s="8">
        <v>1</v>
      </c>
      <c r="AR28" s="31" t="s">
        <v>9</v>
      </c>
      <c r="AS28" s="8">
        <v>2</v>
      </c>
      <c r="AU28" s="5" t="s">
        <v>1126</v>
      </c>
      <c r="AV28" s="32">
        <v>5</v>
      </c>
      <c r="AW28" s="32" t="s">
        <v>9</v>
      </c>
      <c r="AX28" s="3">
        <v>5</v>
      </c>
    </row>
    <row r="29" spans="1:51" x14ac:dyDescent="0.2">
      <c r="AP29" s="5" t="s">
        <v>772</v>
      </c>
      <c r="AQ29" s="11">
        <v>6</v>
      </c>
      <c r="AR29" s="31" t="s">
        <v>9</v>
      </c>
      <c r="AS29" s="8">
        <v>1</v>
      </c>
      <c r="AU29" s="5" t="s">
        <v>1127</v>
      </c>
      <c r="AV29" s="32">
        <v>3</v>
      </c>
      <c r="AW29" s="32" t="s">
        <v>9</v>
      </c>
      <c r="AX29" s="3">
        <v>1</v>
      </c>
    </row>
    <row r="30" spans="1:51" x14ac:dyDescent="0.2">
      <c r="AP30" s="39" t="s">
        <v>1128</v>
      </c>
      <c r="AQ30" s="11"/>
      <c r="AR30" s="32"/>
      <c r="AU30" s="5" t="s">
        <v>1053</v>
      </c>
      <c r="AV30" s="32">
        <v>0</v>
      </c>
      <c r="AW30" s="31" t="s">
        <v>9</v>
      </c>
      <c r="AX30" s="3">
        <v>2</v>
      </c>
    </row>
    <row r="31" spans="1:51" x14ac:dyDescent="0.2">
      <c r="AP31" s="5" t="s">
        <v>1074</v>
      </c>
      <c r="AQ31" s="11">
        <v>3</v>
      </c>
      <c r="AR31" s="32" t="s">
        <v>9</v>
      </c>
      <c r="AS31" s="8">
        <v>1</v>
      </c>
      <c r="AU31" s="3" t="s">
        <v>1044</v>
      </c>
      <c r="AV31" s="32">
        <v>8</v>
      </c>
      <c r="AW31" s="31" t="s">
        <v>9</v>
      </c>
      <c r="AX31" s="3">
        <v>2</v>
      </c>
    </row>
    <row r="32" spans="1:51" x14ac:dyDescent="0.2">
      <c r="AP32" s="5" t="s">
        <v>1129</v>
      </c>
      <c r="AQ32" s="11">
        <v>4</v>
      </c>
      <c r="AR32" s="32" t="s">
        <v>9</v>
      </c>
      <c r="AS32" s="8">
        <v>2</v>
      </c>
      <c r="AU32" s="39"/>
      <c r="AV32" s="32"/>
      <c r="AW32" s="32"/>
    </row>
    <row r="33" spans="1:50" x14ac:dyDescent="0.2">
      <c r="AP33" s="3" t="s">
        <v>805</v>
      </c>
      <c r="AQ33" s="8">
        <v>2</v>
      </c>
      <c r="AR33" s="31" t="s">
        <v>9</v>
      </c>
      <c r="AS33" s="8">
        <v>3</v>
      </c>
      <c r="AU33" s="5"/>
      <c r="AV33" s="32"/>
      <c r="AW33" s="32"/>
    </row>
    <row r="34" spans="1:50" x14ac:dyDescent="0.2">
      <c r="AP34" s="5" t="s">
        <v>1130</v>
      </c>
      <c r="AQ34" s="11">
        <v>3</v>
      </c>
      <c r="AR34" s="31" t="s">
        <v>9</v>
      </c>
      <c r="AS34" s="8">
        <v>4</v>
      </c>
      <c r="AU34" s="5" t="s">
        <v>1064</v>
      </c>
      <c r="AV34" s="32">
        <v>0</v>
      </c>
      <c r="AW34" s="31" t="s">
        <v>9</v>
      </c>
      <c r="AX34" s="3">
        <v>0</v>
      </c>
    </row>
    <row r="35" spans="1:50" x14ac:dyDescent="0.2">
      <c r="AP35" s="39" t="s">
        <v>1131</v>
      </c>
      <c r="AQ35" s="11"/>
      <c r="AR35" s="32"/>
      <c r="AV35" s="32"/>
      <c r="AW35" s="31"/>
    </row>
    <row r="36" spans="1:50" x14ac:dyDescent="0.2">
      <c r="AP36" s="5" t="s">
        <v>1132</v>
      </c>
      <c r="AQ36" s="11">
        <v>2</v>
      </c>
      <c r="AR36" s="32" t="s">
        <v>9</v>
      </c>
      <c r="AS36" s="8">
        <v>3</v>
      </c>
      <c r="AU36" s="5"/>
      <c r="AV36" s="32"/>
      <c r="AW36" s="31"/>
    </row>
    <row r="37" spans="1:50" x14ac:dyDescent="0.2">
      <c r="A37" s="30"/>
      <c r="B37" s="1"/>
      <c r="C37" s="1"/>
      <c r="D37" s="1"/>
      <c r="E37" s="1"/>
      <c r="F37" s="1"/>
      <c r="G37" s="1"/>
      <c r="H37" s="30"/>
      <c r="I37" s="1"/>
      <c r="J37" s="1"/>
      <c r="AD37" s="31"/>
      <c r="AP37" s="5" t="s">
        <v>1072</v>
      </c>
      <c r="AQ37" s="11">
        <v>3</v>
      </c>
      <c r="AR37" s="32" t="s">
        <v>9</v>
      </c>
      <c r="AS37" s="8">
        <v>4</v>
      </c>
      <c r="AU37" s="5"/>
      <c r="AV37" s="32"/>
    </row>
    <row r="38" spans="1:50" x14ac:dyDescent="0.2">
      <c r="A38" s="30"/>
      <c r="B38" s="1"/>
      <c r="C38" s="1"/>
      <c r="D38" s="1"/>
      <c r="E38" s="1"/>
      <c r="F38" s="1"/>
      <c r="G38" s="1"/>
      <c r="H38" s="30"/>
      <c r="I38" s="1"/>
      <c r="J38" s="1"/>
      <c r="AD38" s="31"/>
      <c r="AP38" s="3" t="s">
        <v>1133</v>
      </c>
      <c r="AQ38" s="8">
        <v>5</v>
      </c>
      <c r="AR38" s="31" t="s">
        <v>9</v>
      </c>
      <c r="AS38" s="8">
        <v>0</v>
      </c>
      <c r="AV38" s="3"/>
    </row>
    <row r="39" spans="1:50" x14ac:dyDescent="0.2">
      <c r="A39" s="30"/>
      <c r="B39" s="1"/>
      <c r="C39" s="1"/>
      <c r="D39" s="1"/>
      <c r="E39" s="1"/>
      <c r="F39" s="1"/>
      <c r="G39" s="1"/>
      <c r="H39" s="30"/>
      <c r="I39" s="1"/>
      <c r="J39" s="1"/>
      <c r="AD39" s="31"/>
      <c r="AP39" s="5" t="s">
        <v>587</v>
      </c>
      <c r="AQ39" s="11">
        <v>4</v>
      </c>
      <c r="AR39" s="31" t="s">
        <v>9</v>
      </c>
      <c r="AS39" s="8">
        <v>3</v>
      </c>
      <c r="AV39" s="3"/>
    </row>
    <row r="40" spans="1:50" x14ac:dyDescent="0.2">
      <c r="A40" s="30"/>
      <c r="B40" s="1"/>
      <c r="C40" s="1"/>
      <c r="D40" s="1"/>
      <c r="E40" s="1"/>
      <c r="F40" s="1"/>
      <c r="G40" s="1"/>
      <c r="H40" s="30"/>
      <c r="I40" s="1"/>
      <c r="J40" s="1"/>
      <c r="AD40" s="31"/>
      <c r="AP40" s="39" t="s">
        <v>1134</v>
      </c>
      <c r="AQ40" s="11"/>
      <c r="AR40" s="32"/>
      <c r="AV40" s="3"/>
    </row>
    <row r="41" spans="1:50" x14ac:dyDescent="0.2">
      <c r="A41" s="30"/>
      <c r="B41" s="1"/>
      <c r="C41" s="1"/>
      <c r="D41" s="1"/>
      <c r="E41" s="1"/>
      <c r="F41" s="1"/>
      <c r="G41" s="1"/>
      <c r="H41" s="30"/>
      <c r="I41" s="1"/>
      <c r="J41" s="1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P41" s="5" t="s">
        <v>1135</v>
      </c>
      <c r="AQ41" s="11">
        <v>3</v>
      </c>
      <c r="AR41" s="32" t="s">
        <v>9</v>
      </c>
      <c r="AS41" s="8">
        <v>1</v>
      </c>
      <c r="AV41" s="3"/>
    </row>
    <row r="42" spans="1:50" x14ac:dyDescent="0.2">
      <c r="A42" s="30"/>
      <c r="B42" s="68"/>
      <c r="C42" s="1"/>
      <c r="D42" s="1"/>
      <c r="E42" s="1"/>
      <c r="F42" s="1"/>
      <c r="G42" s="1"/>
      <c r="H42" s="9"/>
      <c r="I42" s="1"/>
      <c r="J42" s="1"/>
      <c r="AD42" s="31"/>
      <c r="AP42" s="5" t="s">
        <v>1062</v>
      </c>
      <c r="AQ42" s="11">
        <v>2</v>
      </c>
      <c r="AR42" s="32" t="s">
        <v>9</v>
      </c>
      <c r="AS42" s="8">
        <v>1</v>
      </c>
      <c r="AV42" s="3"/>
    </row>
    <row r="43" spans="1:50" x14ac:dyDescent="0.2">
      <c r="AD43" s="31"/>
      <c r="AP43" s="3" t="s">
        <v>777</v>
      </c>
      <c r="AQ43" s="8">
        <v>5</v>
      </c>
      <c r="AR43" s="31" t="s">
        <v>9</v>
      </c>
      <c r="AS43" s="8">
        <v>3</v>
      </c>
      <c r="AV43" s="3"/>
    </row>
    <row r="44" spans="1:50" x14ac:dyDescent="0.2">
      <c r="AD44" s="31"/>
      <c r="AP44" s="5" t="s">
        <v>608</v>
      </c>
      <c r="AQ44" s="11">
        <v>1</v>
      </c>
      <c r="AR44" s="31" t="s">
        <v>9</v>
      </c>
      <c r="AS44" s="8">
        <v>1</v>
      </c>
      <c r="AV44" s="3"/>
    </row>
    <row r="45" spans="1:50" x14ac:dyDescent="0.2">
      <c r="AD45" s="31"/>
      <c r="AP45" s="39" t="s">
        <v>1136</v>
      </c>
      <c r="AQ45" s="11"/>
      <c r="AR45" s="32"/>
      <c r="AV45" s="3"/>
    </row>
    <row r="46" spans="1:50" x14ac:dyDescent="0.2">
      <c r="AP46" s="5" t="s">
        <v>1137</v>
      </c>
      <c r="AQ46" s="11">
        <v>1</v>
      </c>
      <c r="AR46" s="32" t="s">
        <v>9</v>
      </c>
      <c r="AS46" s="8">
        <v>2</v>
      </c>
      <c r="AV46" s="3"/>
    </row>
    <row r="47" spans="1:50" x14ac:dyDescent="0.2">
      <c r="AP47" s="5" t="s">
        <v>769</v>
      </c>
      <c r="AQ47" s="11">
        <v>3</v>
      </c>
      <c r="AR47" s="32" t="s">
        <v>9</v>
      </c>
      <c r="AS47" s="8">
        <v>1</v>
      </c>
      <c r="AV47" s="3"/>
    </row>
    <row r="48" spans="1:50" x14ac:dyDescent="0.2">
      <c r="AP48" s="3" t="s">
        <v>1014</v>
      </c>
      <c r="AQ48" s="8">
        <v>3</v>
      </c>
      <c r="AR48" s="31" t="s">
        <v>9</v>
      </c>
      <c r="AS48" s="8">
        <v>6</v>
      </c>
      <c r="AV48" s="3"/>
    </row>
    <row r="49" spans="44:48" x14ac:dyDescent="0.2">
      <c r="AR49" s="3"/>
      <c r="AV49" s="3"/>
    </row>
    <row r="50" spans="44:48" x14ac:dyDescent="0.2">
      <c r="AR50" s="3"/>
      <c r="AV50" s="3"/>
    </row>
    <row r="51" spans="44:48" x14ac:dyDescent="0.2">
      <c r="AR51" s="3"/>
      <c r="AV51" s="3"/>
    </row>
    <row r="52" spans="44:48" x14ac:dyDescent="0.2">
      <c r="AR52" s="3"/>
      <c r="AV52" s="3"/>
    </row>
    <row r="53" spans="44:48" x14ac:dyDescent="0.2">
      <c r="AR53" s="3"/>
      <c r="AV53" s="3"/>
    </row>
    <row r="54" spans="44:48" x14ac:dyDescent="0.2">
      <c r="AR54" s="3"/>
      <c r="AV54" s="3"/>
    </row>
    <row r="55" spans="44:48" x14ac:dyDescent="0.2">
      <c r="AR55" s="3"/>
      <c r="AV55" s="3"/>
    </row>
    <row r="56" spans="44:48" x14ac:dyDescent="0.2">
      <c r="AR56" s="3"/>
      <c r="AV56" s="3"/>
    </row>
    <row r="57" spans="44:48" x14ac:dyDescent="0.2">
      <c r="AR57" s="3"/>
      <c r="AV57" s="3"/>
    </row>
    <row r="58" spans="44:48" x14ac:dyDescent="0.2">
      <c r="AR58" s="3"/>
      <c r="AV58" s="3"/>
    </row>
    <row r="59" spans="44:48" x14ac:dyDescent="0.2">
      <c r="AR59" s="3"/>
      <c r="AV59" s="3"/>
    </row>
    <row r="60" spans="44:48" x14ac:dyDescent="0.2">
      <c r="AR60" s="3"/>
      <c r="AV60" s="3"/>
    </row>
    <row r="61" spans="44:48" x14ac:dyDescent="0.2">
      <c r="AR61" s="3"/>
      <c r="AV61" s="3"/>
    </row>
    <row r="62" spans="44:48" x14ac:dyDescent="0.2">
      <c r="AR62" s="3"/>
      <c r="AV62" s="3"/>
    </row>
    <row r="63" spans="44:48" x14ac:dyDescent="0.2">
      <c r="AR63" s="3"/>
      <c r="AV63" s="3"/>
    </row>
    <row r="64" spans="44:48" x14ac:dyDescent="0.2">
      <c r="AR64" s="3"/>
      <c r="AV64" s="3"/>
    </row>
    <row r="65" spans="44:48" x14ac:dyDescent="0.2">
      <c r="AR65" s="3"/>
      <c r="AV65" s="3"/>
    </row>
    <row r="66" spans="44:48" x14ac:dyDescent="0.2">
      <c r="AR66" s="3"/>
      <c r="AV66" s="3"/>
    </row>
    <row r="67" spans="44:48" x14ac:dyDescent="0.2">
      <c r="AR67" s="3"/>
      <c r="AV67" s="3"/>
    </row>
    <row r="68" spans="44:48" x14ac:dyDescent="0.2">
      <c r="AR68" s="3"/>
      <c r="AV68" s="3"/>
    </row>
    <row r="69" spans="44:48" x14ac:dyDescent="0.2">
      <c r="AR69" s="3"/>
      <c r="AV69" s="3"/>
    </row>
    <row r="70" spans="44:48" x14ac:dyDescent="0.2">
      <c r="AR70" s="3"/>
      <c r="AV70" s="3"/>
    </row>
    <row r="71" spans="44:48" x14ac:dyDescent="0.2">
      <c r="AR71" s="3"/>
      <c r="AV71" s="3"/>
    </row>
    <row r="72" spans="44:48" x14ac:dyDescent="0.2">
      <c r="AR72" s="3"/>
      <c r="AV72" s="3"/>
    </row>
    <row r="73" spans="44:48" x14ac:dyDescent="0.2">
      <c r="AR73" s="3"/>
      <c r="AV73" s="3"/>
    </row>
    <row r="74" spans="44:48" x14ac:dyDescent="0.2">
      <c r="AR74" s="3"/>
      <c r="AV74" s="3"/>
    </row>
    <row r="75" spans="44:48" x14ac:dyDescent="0.2">
      <c r="AR75" s="3"/>
      <c r="AV75" s="3"/>
    </row>
    <row r="76" spans="44:48" x14ac:dyDescent="0.2">
      <c r="AR76" s="3"/>
      <c r="AV76" s="3"/>
    </row>
    <row r="77" spans="44:48" x14ac:dyDescent="0.2">
      <c r="AR77" s="3"/>
      <c r="AV77" s="3"/>
    </row>
    <row r="78" spans="44:48" x14ac:dyDescent="0.2">
      <c r="AR78" s="3"/>
      <c r="AV78" s="3"/>
    </row>
    <row r="79" spans="44:48" x14ac:dyDescent="0.2">
      <c r="AR79" s="3"/>
      <c r="AV79" s="3"/>
    </row>
    <row r="80" spans="44:48" x14ac:dyDescent="0.2">
      <c r="AR80" s="3"/>
      <c r="AV80" s="3"/>
    </row>
    <row r="81" spans="42:48" x14ac:dyDescent="0.2">
      <c r="AR81" s="3"/>
      <c r="AV81" s="3"/>
    </row>
    <row r="82" spans="42:48" x14ac:dyDescent="0.2">
      <c r="AR82" s="3"/>
      <c r="AV82" s="3"/>
    </row>
    <row r="83" spans="42:48" x14ac:dyDescent="0.2">
      <c r="AR83" s="3"/>
      <c r="AV83" s="3"/>
    </row>
    <row r="84" spans="42:48" x14ac:dyDescent="0.2">
      <c r="AR84" s="3"/>
      <c r="AV84" s="3"/>
    </row>
    <row r="85" spans="42:48" x14ac:dyDescent="0.2">
      <c r="AR85" s="3"/>
      <c r="AV85" s="3"/>
    </row>
    <row r="86" spans="42:48" x14ac:dyDescent="0.2">
      <c r="AR86" s="3"/>
      <c r="AV86" s="3"/>
    </row>
    <row r="87" spans="42:48" x14ac:dyDescent="0.2">
      <c r="AR87" s="3"/>
      <c r="AV87" s="3"/>
    </row>
    <row r="88" spans="42:48" x14ac:dyDescent="0.2">
      <c r="AR88" s="3"/>
      <c r="AV88" s="3"/>
    </row>
    <row r="89" spans="42:48" x14ac:dyDescent="0.2">
      <c r="AR89" s="3"/>
      <c r="AV89" s="3"/>
    </row>
    <row r="90" spans="42:48" x14ac:dyDescent="0.2">
      <c r="AR90" s="3"/>
      <c r="AV90" s="3"/>
    </row>
    <row r="91" spans="42:48" x14ac:dyDescent="0.2">
      <c r="AR91" s="3"/>
      <c r="AV91" s="3"/>
    </row>
    <row r="92" spans="42:48" x14ac:dyDescent="0.2">
      <c r="AR92" s="3"/>
      <c r="AV92" s="3"/>
    </row>
    <row r="93" spans="42:48" x14ac:dyDescent="0.2">
      <c r="AR93" s="3"/>
      <c r="AV93" s="3"/>
    </row>
    <row r="94" spans="42:48" x14ac:dyDescent="0.2">
      <c r="AP94" s="5"/>
      <c r="AQ94" s="11"/>
      <c r="AR94" s="32"/>
      <c r="AU94" s="5"/>
      <c r="AV94" s="32"/>
    </row>
    <row r="95" spans="42:48" x14ac:dyDescent="0.2">
      <c r="AP95" s="5"/>
      <c r="AQ95" s="11"/>
      <c r="AR95" s="32"/>
      <c r="AU95" s="5"/>
      <c r="AV95" s="32"/>
    </row>
    <row r="96" spans="42:48" x14ac:dyDescent="0.2">
      <c r="AR96" s="31"/>
      <c r="AV96" s="32"/>
    </row>
    <row r="97" spans="42:49" x14ac:dyDescent="0.2">
      <c r="AP97" s="5"/>
      <c r="AQ97" s="11"/>
      <c r="AR97" s="31"/>
      <c r="AU97" s="5"/>
      <c r="AV97" s="32"/>
    </row>
    <row r="98" spans="42:49" x14ac:dyDescent="0.2">
      <c r="AP98" s="39"/>
      <c r="AQ98" s="30"/>
      <c r="AR98" s="30"/>
      <c r="AS98" s="30"/>
      <c r="AU98" s="39"/>
      <c r="AV98" s="30"/>
      <c r="AW98" s="30"/>
    </row>
    <row r="99" spans="42:49" x14ac:dyDescent="0.2">
      <c r="AP99" s="7"/>
      <c r="AQ99" s="30"/>
      <c r="AR99" s="30"/>
      <c r="AS99" s="30"/>
      <c r="AU99" s="7"/>
      <c r="AV99" s="30"/>
      <c r="AW99" s="30"/>
    </row>
    <row r="100" spans="42:49" x14ac:dyDescent="0.2">
      <c r="AQ100" s="30"/>
      <c r="AR100" s="30"/>
      <c r="AS100" s="30"/>
      <c r="AV100" s="30"/>
      <c r="AW100" s="30"/>
    </row>
    <row r="101" spans="42:49" x14ac:dyDescent="0.2">
      <c r="AQ101" s="30"/>
      <c r="AR101" s="30"/>
      <c r="AS101" s="30"/>
      <c r="AV101" s="30"/>
      <c r="AW101" s="30"/>
    </row>
    <row r="102" spans="42:49" x14ac:dyDescent="0.2">
      <c r="AQ102" s="30"/>
      <c r="AR102" s="30"/>
      <c r="AS102" s="30"/>
      <c r="AV102" s="30"/>
      <c r="AW102" s="30"/>
    </row>
    <row r="103" spans="42:49" x14ac:dyDescent="0.2">
      <c r="AP103" s="7"/>
      <c r="AQ103" s="30"/>
      <c r="AR103" s="30"/>
      <c r="AS103" s="30"/>
      <c r="AU103" s="7"/>
      <c r="AV103" s="30"/>
      <c r="AW103" s="30"/>
    </row>
    <row r="104" spans="42:49" x14ac:dyDescent="0.2">
      <c r="AP104" s="7"/>
      <c r="AQ104" s="30"/>
      <c r="AR104" s="30"/>
      <c r="AS104" s="30"/>
      <c r="AU104" s="7"/>
      <c r="AV104" s="30"/>
      <c r="AW104" s="30"/>
    </row>
    <row r="105" spans="42:49" x14ac:dyDescent="0.2">
      <c r="AP105" s="7"/>
      <c r="AQ105" s="30"/>
      <c r="AR105" s="30"/>
      <c r="AS105" s="30"/>
      <c r="AU105" s="7"/>
      <c r="AV105" s="30"/>
      <c r="AW105" s="30"/>
    </row>
    <row r="106" spans="42:49" x14ac:dyDescent="0.2">
      <c r="AQ106" s="30"/>
      <c r="AR106" s="30"/>
      <c r="AS106" s="30"/>
      <c r="AV106" s="30"/>
      <c r="AW106" s="30"/>
    </row>
  </sheetData>
  <mergeCells count="10">
    <mergeCell ref="AP1:AS1"/>
    <mergeCell ref="AU1:AX1"/>
    <mergeCell ref="AF1:AH1"/>
    <mergeCell ref="AI1:AK1"/>
    <mergeCell ref="N1:P1"/>
    <mergeCell ref="Q1:S1"/>
    <mergeCell ref="T1:V1"/>
    <mergeCell ref="W1:Y1"/>
    <mergeCell ref="Z1:AB1"/>
    <mergeCell ref="AC1:AE1"/>
  </mergeCells>
  <hyperlinks>
    <hyperlink ref="A1" location="Information!A1" display="I" xr:uid="{2F536353-4EDB-4CD3-B732-8C727272663B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75" orientation="landscape" r:id="rId1"/>
  <headerFooter>
    <oddHeader>&amp;L&amp;9Södertäljefotbollen&amp;C&amp;24 1940/41 - Sörmlandserien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8C954-34EE-48F5-887C-C697B05DD162}">
  <sheetPr>
    <pageSetUpPr fitToPage="1"/>
  </sheetPr>
  <dimension ref="A1:BE55"/>
  <sheetViews>
    <sheetView view="pageLayout" zoomScaleNormal="100" workbookViewId="0">
      <selection activeCell="BA1" sqref="BA1:BD1"/>
    </sheetView>
  </sheetViews>
  <sheetFormatPr defaultColWidth="9.140625" defaultRowHeight="12" x14ac:dyDescent="0.2"/>
  <cols>
    <col min="1" max="1" width="2.7109375" style="3" bestFit="1" customWidth="1"/>
    <col min="2" max="2" width="20.7109375" style="3" customWidth="1"/>
    <col min="3" max="3" width="3.5703125" style="3" bestFit="1" customWidth="1"/>
    <col min="4" max="6" width="2.7109375" style="3" bestFit="1" customWidth="1"/>
    <col min="7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7109375" style="8" bestFit="1" customWidth="1"/>
    <col min="13" max="13" width="14.5703125" style="3" bestFit="1" customWidth="1"/>
    <col min="14" max="14" width="2.7109375" style="8" customWidth="1"/>
    <col min="15" max="15" width="1.5703125" style="8" bestFit="1" customWidth="1"/>
    <col min="16" max="17" width="2.7109375" style="8" bestFit="1" customWidth="1"/>
    <col min="18" max="18" width="1.5703125" style="8" bestFit="1" customWidth="1"/>
    <col min="19" max="20" width="2.7109375" style="8" bestFit="1" customWidth="1"/>
    <col min="21" max="21" width="1.5703125" style="8" bestFit="1" customWidth="1"/>
    <col min="22" max="23" width="2.7109375" style="8" bestFit="1" customWidth="1"/>
    <col min="24" max="24" width="1.5703125" style="8" bestFit="1" customWidth="1"/>
    <col min="25" max="26" width="2.7109375" style="8" bestFit="1" customWidth="1"/>
    <col min="27" max="27" width="1.5703125" style="8" bestFit="1" customWidth="1"/>
    <col min="28" max="29" width="2.7109375" style="8" bestFit="1" customWidth="1"/>
    <col min="30" max="30" width="1.5703125" style="8" bestFit="1" customWidth="1"/>
    <col min="31" max="32" width="2.7109375" style="8" bestFit="1" customWidth="1"/>
    <col min="33" max="33" width="1.5703125" style="8" bestFit="1" customWidth="1"/>
    <col min="34" max="35" width="2.7109375" style="8" bestFit="1" customWidth="1"/>
    <col min="36" max="36" width="1.5703125" style="8" bestFit="1" customWidth="1"/>
    <col min="37" max="38" width="2.7109375" style="8" bestFit="1" customWidth="1"/>
    <col min="39" max="39" width="1.5703125" style="8" bestFit="1" customWidth="1"/>
    <col min="40" max="41" width="2.7109375" style="8" bestFit="1" customWidth="1"/>
    <col min="42" max="42" width="1.5703125" style="8" bestFit="1" customWidth="1"/>
    <col min="43" max="43" width="2.7109375" style="8" bestFit="1" customWidth="1"/>
    <col min="44" max="44" width="3.5703125" style="8" bestFit="1" customWidth="1"/>
    <col min="45" max="45" width="1.5703125" style="8" bestFit="1" customWidth="1"/>
    <col min="46" max="46" width="3.5703125" style="8" bestFit="1" customWidth="1"/>
    <col min="47" max="47" width="2.7109375" style="3" customWidth="1"/>
    <col min="48" max="48" width="21.140625" style="3" bestFit="1" customWidth="1"/>
    <col min="49" max="51" width="1.85546875" style="8" bestFit="1" customWidth="1"/>
    <col min="52" max="52" width="2.7109375" style="3" customWidth="1"/>
    <col min="53" max="53" width="20" style="3" bestFit="1" customWidth="1"/>
    <col min="54" max="54" width="1.85546875" style="8" bestFit="1" customWidth="1"/>
    <col min="55" max="55" width="1.5703125" style="8" bestFit="1" customWidth="1"/>
    <col min="56" max="56" width="1.85546875" style="8" bestFit="1" customWidth="1"/>
    <col min="57" max="57" width="1.85546875" style="3" bestFit="1" customWidth="1"/>
    <col min="58" max="16384" width="9.140625" style="3"/>
  </cols>
  <sheetData>
    <row r="1" spans="1:56" s="11" customFormat="1" ht="75" customHeight="1" x14ac:dyDescent="0.25">
      <c r="A1" s="24" t="s">
        <v>119</v>
      </c>
      <c r="B1" s="13" t="s">
        <v>1138</v>
      </c>
      <c r="C1" s="66"/>
      <c r="D1" s="66"/>
      <c r="E1" s="66"/>
      <c r="F1" s="66"/>
      <c r="G1" s="66"/>
      <c r="H1" s="66"/>
      <c r="I1" s="66"/>
      <c r="J1" s="66"/>
      <c r="N1" s="199" t="s">
        <v>1093</v>
      </c>
      <c r="O1" s="199"/>
      <c r="P1" s="199"/>
      <c r="Q1" s="199" t="s">
        <v>34</v>
      </c>
      <c r="R1" s="199"/>
      <c r="S1" s="199"/>
      <c r="T1" s="199" t="s">
        <v>26</v>
      </c>
      <c r="U1" s="199"/>
      <c r="V1" s="199"/>
      <c r="W1" s="199" t="s">
        <v>1139</v>
      </c>
      <c r="X1" s="199"/>
      <c r="Y1" s="199"/>
      <c r="Z1" s="199" t="s">
        <v>24</v>
      </c>
      <c r="AA1" s="199"/>
      <c r="AB1" s="199"/>
      <c r="AC1" s="199" t="s">
        <v>18</v>
      </c>
      <c r="AD1" s="199"/>
      <c r="AE1" s="199"/>
      <c r="AF1" s="199" t="s">
        <v>1094</v>
      </c>
      <c r="AG1" s="199"/>
      <c r="AH1" s="199"/>
      <c r="AI1" s="199" t="s">
        <v>13</v>
      </c>
      <c r="AJ1" s="199"/>
      <c r="AK1" s="199"/>
      <c r="AL1" s="199" t="s">
        <v>15</v>
      </c>
      <c r="AM1" s="199"/>
      <c r="AN1" s="199"/>
      <c r="AO1" s="199" t="s">
        <v>1140</v>
      </c>
      <c r="AP1" s="199"/>
      <c r="AQ1" s="199"/>
      <c r="AR1" s="44"/>
      <c r="AS1" s="44"/>
      <c r="AT1" s="44"/>
      <c r="AV1" s="201" t="s">
        <v>5520</v>
      </c>
      <c r="AW1" s="201"/>
      <c r="AX1" s="201"/>
      <c r="AY1" s="201"/>
      <c r="AZ1" s="29"/>
      <c r="BA1" s="201" t="s">
        <v>5521</v>
      </c>
      <c r="BB1" s="201"/>
      <c r="BC1" s="201"/>
      <c r="BD1" s="201"/>
    </row>
    <row r="2" spans="1:56" x14ac:dyDescent="0.2">
      <c r="A2" s="30">
        <v>1</v>
      </c>
      <c r="B2" s="1" t="s">
        <v>1141</v>
      </c>
      <c r="C2" s="1">
        <v>18</v>
      </c>
      <c r="D2" s="1">
        <v>12</v>
      </c>
      <c r="E2" s="1">
        <v>4</v>
      </c>
      <c r="F2" s="1">
        <v>2</v>
      </c>
      <c r="G2" s="1">
        <v>56</v>
      </c>
      <c r="H2" s="30" t="s">
        <v>9</v>
      </c>
      <c r="I2" s="1">
        <v>31</v>
      </c>
      <c r="J2" s="1">
        <f t="shared" ref="J2:J11" si="0">SUM(2*D2+E2)</f>
        <v>28</v>
      </c>
      <c r="K2" s="3" t="s">
        <v>43</v>
      </c>
      <c r="L2" s="8">
        <v>1</v>
      </c>
      <c r="M2" s="1" t="s">
        <v>1093</v>
      </c>
      <c r="N2" s="34"/>
      <c r="O2" s="34"/>
      <c r="P2" s="34"/>
      <c r="Q2" s="32">
        <v>3</v>
      </c>
      <c r="R2" s="32" t="s">
        <v>9</v>
      </c>
      <c r="S2" s="32">
        <v>1</v>
      </c>
      <c r="T2" s="32">
        <v>2</v>
      </c>
      <c r="U2" s="32" t="s">
        <v>9</v>
      </c>
      <c r="V2" s="32">
        <v>0</v>
      </c>
      <c r="W2" s="32">
        <v>5</v>
      </c>
      <c r="X2" s="32" t="s">
        <v>9</v>
      </c>
      <c r="Y2" s="32">
        <v>1</v>
      </c>
      <c r="Z2" s="32">
        <v>1</v>
      </c>
      <c r="AA2" s="32" t="s">
        <v>9</v>
      </c>
      <c r="AB2" s="32">
        <v>3</v>
      </c>
      <c r="AC2" s="32">
        <v>2</v>
      </c>
      <c r="AD2" s="32" t="s">
        <v>9</v>
      </c>
      <c r="AE2" s="32">
        <v>1</v>
      </c>
      <c r="AF2" s="32">
        <v>4</v>
      </c>
      <c r="AG2" s="32" t="s">
        <v>9</v>
      </c>
      <c r="AH2" s="32">
        <v>1</v>
      </c>
      <c r="AI2" s="32">
        <v>3</v>
      </c>
      <c r="AJ2" s="32" t="s">
        <v>9</v>
      </c>
      <c r="AK2" s="32">
        <v>1</v>
      </c>
      <c r="AL2" s="32">
        <v>5</v>
      </c>
      <c r="AM2" s="32" t="s">
        <v>9</v>
      </c>
      <c r="AN2" s="32">
        <v>3</v>
      </c>
      <c r="AO2" s="8">
        <v>3</v>
      </c>
      <c r="AP2" s="8" t="s">
        <v>9</v>
      </c>
      <c r="AQ2" s="8">
        <v>2</v>
      </c>
      <c r="AR2" s="8">
        <f t="shared" ref="AR2:AR11" si="1">SUM(N2+Q2+T2+W2+Z2+AC2+AF2+AI2+AL2+AO2)</f>
        <v>28</v>
      </c>
      <c r="AS2" s="8" t="s">
        <v>9</v>
      </c>
      <c r="AT2" s="8">
        <f t="shared" ref="AT2:AT11" si="2">SUM(P2+S2+V2+Y2+AB2+AE2+AH2+AK2+AN2+AQ2)</f>
        <v>13</v>
      </c>
      <c r="AV2" s="39" t="s">
        <v>1142</v>
      </c>
      <c r="AW2" s="12"/>
      <c r="AX2" s="12"/>
      <c r="AY2" s="12"/>
      <c r="AZ2" s="39"/>
      <c r="BA2" s="39" t="s">
        <v>1181</v>
      </c>
      <c r="BB2" s="12"/>
      <c r="BC2" s="12"/>
    </row>
    <row r="3" spans="1:56" x14ac:dyDescent="0.2">
      <c r="A3" s="30">
        <v>2</v>
      </c>
      <c r="B3" s="1" t="s">
        <v>34</v>
      </c>
      <c r="C3" s="1">
        <v>18</v>
      </c>
      <c r="D3" s="1">
        <v>11</v>
      </c>
      <c r="E3" s="1">
        <v>2</v>
      </c>
      <c r="F3" s="1">
        <v>5</v>
      </c>
      <c r="G3" s="1">
        <v>42</v>
      </c>
      <c r="H3" s="30" t="s">
        <v>9</v>
      </c>
      <c r="I3" s="1">
        <v>31</v>
      </c>
      <c r="J3" s="1">
        <f t="shared" si="0"/>
        <v>24</v>
      </c>
      <c r="K3" s="3" t="s">
        <v>43</v>
      </c>
      <c r="L3" s="8">
        <v>2</v>
      </c>
      <c r="M3" s="1" t="s">
        <v>34</v>
      </c>
      <c r="N3" s="32">
        <v>1</v>
      </c>
      <c r="O3" s="32" t="s">
        <v>9</v>
      </c>
      <c r="P3" s="32">
        <v>1</v>
      </c>
      <c r="Q3" s="34"/>
      <c r="R3" s="34"/>
      <c r="S3" s="34"/>
      <c r="T3" s="32">
        <v>0</v>
      </c>
      <c r="U3" s="32" t="s">
        <v>9</v>
      </c>
      <c r="V3" s="32">
        <v>2</v>
      </c>
      <c r="W3" s="32">
        <v>4</v>
      </c>
      <c r="X3" s="32" t="s">
        <v>9</v>
      </c>
      <c r="Y3" s="32">
        <v>6</v>
      </c>
      <c r="Z3" s="32">
        <v>2</v>
      </c>
      <c r="AA3" s="32" t="s">
        <v>9</v>
      </c>
      <c r="AB3" s="32">
        <v>1</v>
      </c>
      <c r="AC3" s="32">
        <v>4</v>
      </c>
      <c r="AD3" s="32" t="s">
        <v>9</v>
      </c>
      <c r="AE3" s="32">
        <v>1</v>
      </c>
      <c r="AF3" s="32">
        <v>3</v>
      </c>
      <c r="AG3" s="32" t="s">
        <v>9</v>
      </c>
      <c r="AH3" s="32">
        <v>1</v>
      </c>
      <c r="AI3" s="32">
        <v>3</v>
      </c>
      <c r="AJ3" s="32" t="s">
        <v>9</v>
      </c>
      <c r="AK3" s="32">
        <v>2</v>
      </c>
      <c r="AL3" s="32">
        <v>3</v>
      </c>
      <c r="AM3" s="32" t="s">
        <v>9</v>
      </c>
      <c r="AN3" s="32">
        <v>1</v>
      </c>
      <c r="AO3" s="8">
        <v>2</v>
      </c>
      <c r="AP3" s="8" t="s">
        <v>9</v>
      </c>
      <c r="AQ3" s="8">
        <v>3</v>
      </c>
      <c r="AR3" s="8">
        <f t="shared" si="1"/>
        <v>22</v>
      </c>
      <c r="AS3" s="8" t="s">
        <v>9</v>
      </c>
      <c r="AT3" s="8">
        <f t="shared" si="2"/>
        <v>18</v>
      </c>
      <c r="AV3" s="3" t="s">
        <v>1143</v>
      </c>
      <c r="AW3" s="8">
        <v>5</v>
      </c>
      <c r="AX3" s="8" t="s">
        <v>9</v>
      </c>
      <c r="AY3" s="8">
        <v>1</v>
      </c>
      <c r="BA3" s="3" t="s">
        <v>1182</v>
      </c>
      <c r="BB3" s="8">
        <v>3</v>
      </c>
      <c r="BC3" s="8" t="s">
        <v>9</v>
      </c>
      <c r="BD3" s="8">
        <v>1</v>
      </c>
    </row>
    <row r="4" spans="1:56" x14ac:dyDescent="0.2">
      <c r="A4" s="30">
        <v>3</v>
      </c>
      <c r="B4" s="1" t="s">
        <v>26</v>
      </c>
      <c r="C4" s="1">
        <v>18</v>
      </c>
      <c r="D4" s="1">
        <v>10</v>
      </c>
      <c r="E4" s="1">
        <v>2</v>
      </c>
      <c r="F4" s="1">
        <v>6</v>
      </c>
      <c r="G4" s="1">
        <v>48</v>
      </c>
      <c r="H4" s="30" t="s">
        <v>9</v>
      </c>
      <c r="I4" s="1">
        <v>36</v>
      </c>
      <c r="J4" s="1">
        <f t="shared" si="0"/>
        <v>22</v>
      </c>
      <c r="L4" s="8">
        <v>3</v>
      </c>
      <c r="M4" s="1" t="s">
        <v>26</v>
      </c>
      <c r="N4" s="32">
        <v>4</v>
      </c>
      <c r="O4" s="32" t="s">
        <v>9</v>
      </c>
      <c r="P4" s="32">
        <v>4</v>
      </c>
      <c r="Q4" s="32">
        <v>4</v>
      </c>
      <c r="R4" s="32" t="s">
        <v>9</v>
      </c>
      <c r="S4" s="32">
        <v>1</v>
      </c>
      <c r="T4" s="34"/>
      <c r="U4" s="34"/>
      <c r="V4" s="34"/>
      <c r="W4" s="32">
        <v>0</v>
      </c>
      <c r="X4" s="32" t="s">
        <v>9</v>
      </c>
      <c r="Y4" s="32">
        <v>4</v>
      </c>
      <c r="Z4" s="32">
        <v>2</v>
      </c>
      <c r="AA4" s="32" t="s">
        <v>9</v>
      </c>
      <c r="AB4" s="32">
        <v>2</v>
      </c>
      <c r="AC4" s="32">
        <v>4</v>
      </c>
      <c r="AD4" s="32" t="s">
        <v>9</v>
      </c>
      <c r="AE4" s="32">
        <v>3</v>
      </c>
      <c r="AF4" s="32">
        <v>6</v>
      </c>
      <c r="AG4" s="32" t="s">
        <v>9</v>
      </c>
      <c r="AH4" s="32">
        <v>0</v>
      </c>
      <c r="AI4" s="32">
        <v>2</v>
      </c>
      <c r="AJ4" s="32" t="s">
        <v>9</v>
      </c>
      <c r="AK4" s="32">
        <v>1</v>
      </c>
      <c r="AL4" s="32">
        <v>2</v>
      </c>
      <c r="AM4" s="32" t="s">
        <v>9</v>
      </c>
      <c r="AN4" s="32">
        <v>0</v>
      </c>
      <c r="AO4" s="8">
        <v>6</v>
      </c>
      <c r="AP4" s="8" t="s">
        <v>9</v>
      </c>
      <c r="AQ4" s="8">
        <v>1</v>
      </c>
      <c r="AR4" s="8">
        <f t="shared" si="1"/>
        <v>30</v>
      </c>
      <c r="AS4" s="8" t="s">
        <v>9</v>
      </c>
      <c r="AT4" s="8">
        <f t="shared" si="2"/>
        <v>16</v>
      </c>
      <c r="AV4" s="3" t="s">
        <v>1105</v>
      </c>
      <c r="AW4" s="8">
        <v>2</v>
      </c>
      <c r="AX4" s="8" t="s">
        <v>9</v>
      </c>
      <c r="AY4" s="8">
        <v>3</v>
      </c>
      <c r="BA4" s="3" t="s">
        <v>1183</v>
      </c>
      <c r="BB4" s="8">
        <v>2</v>
      </c>
      <c r="BC4" s="8" t="s">
        <v>9</v>
      </c>
      <c r="BD4" s="8">
        <v>2</v>
      </c>
    </row>
    <row r="5" spans="1:56" x14ac:dyDescent="0.2">
      <c r="A5" s="30">
        <v>4</v>
      </c>
      <c r="B5" s="1" t="s">
        <v>1139</v>
      </c>
      <c r="C5" s="1">
        <v>18</v>
      </c>
      <c r="D5" s="1">
        <v>10</v>
      </c>
      <c r="E5" s="1">
        <v>0</v>
      </c>
      <c r="F5" s="1">
        <v>8</v>
      </c>
      <c r="G5" s="1">
        <v>51</v>
      </c>
      <c r="H5" s="30" t="s">
        <v>9</v>
      </c>
      <c r="I5" s="1">
        <v>34</v>
      </c>
      <c r="J5" s="1">
        <f t="shared" si="0"/>
        <v>20</v>
      </c>
      <c r="L5" s="8">
        <v>4</v>
      </c>
      <c r="M5" s="1" t="s">
        <v>1139</v>
      </c>
      <c r="N5" s="32">
        <v>1</v>
      </c>
      <c r="O5" s="32" t="s">
        <v>9</v>
      </c>
      <c r="P5" s="32">
        <v>4</v>
      </c>
      <c r="Q5" s="32">
        <v>0</v>
      </c>
      <c r="R5" s="32" t="s">
        <v>9</v>
      </c>
      <c r="S5" s="32">
        <v>1</v>
      </c>
      <c r="T5" s="32">
        <v>5</v>
      </c>
      <c r="U5" s="32" t="s">
        <v>9</v>
      </c>
      <c r="V5" s="32">
        <v>1</v>
      </c>
      <c r="W5" s="34"/>
      <c r="X5" s="34"/>
      <c r="Y5" s="34"/>
      <c r="Z5" s="32">
        <v>1</v>
      </c>
      <c r="AA5" s="32" t="s">
        <v>9</v>
      </c>
      <c r="AB5" s="32">
        <v>3</v>
      </c>
      <c r="AC5" s="32">
        <v>3</v>
      </c>
      <c r="AD5" s="32" t="s">
        <v>9</v>
      </c>
      <c r="AE5" s="32">
        <v>1</v>
      </c>
      <c r="AF5" s="32">
        <v>1</v>
      </c>
      <c r="AG5" s="32" t="s">
        <v>9</v>
      </c>
      <c r="AH5" s="32">
        <v>3</v>
      </c>
      <c r="AI5" s="32">
        <v>2</v>
      </c>
      <c r="AJ5" s="32" t="s">
        <v>9</v>
      </c>
      <c r="AK5" s="32">
        <v>1</v>
      </c>
      <c r="AL5" s="32">
        <v>7</v>
      </c>
      <c r="AM5" s="32" t="s">
        <v>9</v>
      </c>
      <c r="AN5" s="32">
        <v>0</v>
      </c>
      <c r="AO5" s="8">
        <v>7</v>
      </c>
      <c r="AP5" s="8" t="s">
        <v>9</v>
      </c>
      <c r="AQ5" s="8">
        <v>0</v>
      </c>
      <c r="AR5" s="8">
        <f t="shared" si="1"/>
        <v>27</v>
      </c>
      <c r="AS5" s="8" t="s">
        <v>9</v>
      </c>
      <c r="AT5" s="8">
        <f t="shared" si="2"/>
        <v>14</v>
      </c>
      <c r="AV5" s="3" t="s">
        <v>1130</v>
      </c>
      <c r="AW5" s="8">
        <v>1</v>
      </c>
      <c r="AX5" s="8" t="s">
        <v>9</v>
      </c>
      <c r="AY5" s="8">
        <v>3</v>
      </c>
      <c r="BA5" s="3" t="s">
        <v>868</v>
      </c>
      <c r="BB5" s="8">
        <v>0</v>
      </c>
      <c r="BC5" s="8" t="s">
        <v>9</v>
      </c>
      <c r="BD5" s="8">
        <v>3</v>
      </c>
    </row>
    <row r="6" spans="1:56" x14ac:dyDescent="0.2">
      <c r="A6" s="30">
        <v>5</v>
      </c>
      <c r="B6" s="1" t="s">
        <v>24</v>
      </c>
      <c r="C6" s="1">
        <v>18</v>
      </c>
      <c r="D6" s="1">
        <v>8</v>
      </c>
      <c r="E6" s="1">
        <v>3</v>
      </c>
      <c r="F6" s="1">
        <v>7</v>
      </c>
      <c r="G6" s="1">
        <v>39</v>
      </c>
      <c r="H6" s="30" t="s">
        <v>9</v>
      </c>
      <c r="I6" s="1">
        <v>31</v>
      </c>
      <c r="J6" s="1">
        <f t="shared" si="0"/>
        <v>19</v>
      </c>
      <c r="L6" s="8">
        <v>5</v>
      </c>
      <c r="M6" s="1" t="s">
        <v>24</v>
      </c>
      <c r="N6" s="32">
        <v>3</v>
      </c>
      <c r="O6" s="32" t="s">
        <v>9</v>
      </c>
      <c r="P6" s="32">
        <v>0</v>
      </c>
      <c r="Q6" s="32">
        <v>0</v>
      </c>
      <c r="R6" s="32" t="s">
        <v>9</v>
      </c>
      <c r="S6" s="32">
        <v>4</v>
      </c>
      <c r="T6" s="32">
        <v>1</v>
      </c>
      <c r="U6" s="32" t="s">
        <v>9</v>
      </c>
      <c r="V6" s="32">
        <v>4</v>
      </c>
      <c r="W6" s="32">
        <v>3</v>
      </c>
      <c r="X6" s="32" t="s">
        <v>9</v>
      </c>
      <c r="Y6" s="32">
        <v>2</v>
      </c>
      <c r="Z6" s="34"/>
      <c r="AA6" s="34"/>
      <c r="AB6" s="34"/>
      <c r="AC6" s="32">
        <v>2</v>
      </c>
      <c r="AD6" s="32" t="s">
        <v>9</v>
      </c>
      <c r="AE6" s="32">
        <v>0</v>
      </c>
      <c r="AF6" s="32">
        <v>8</v>
      </c>
      <c r="AG6" s="32" t="s">
        <v>9</v>
      </c>
      <c r="AH6" s="32">
        <v>0</v>
      </c>
      <c r="AI6" s="32">
        <v>3</v>
      </c>
      <c r="AJ6" s="32" t="s">
        <v>9</v>
      </c>
      <c r="AK6" s="32">
        <v>1</v>
      </c>
      <c r="AL6" s="32">
        <v>1</v>
      </c>
      <c r="AM6" s="32" t="s">
        <v>9</v>
      </c>
      <c r="AN6" s="32">
        <v>1</v>
      </c>
      <c r="AO6" s="8">
        <v>1</v>
      </c>
      <c r="AP6" s="8" t="s">
        <v>9</v>
      </c>
      <c r="AQ6" s="8">
        <v>0</v>
      </c>
      <c r="AR6" s="8">
        <f t="shared" si="1"/>
        <v>22</v>
      </c>
      <c r="AS6" s="8" t="s">
        <v>9</v>
      </c>
      <c r="AT6" s="8">
        <f t="shared" si="2"/>
        <v>12</v>
      </c>
      <c r="AV6" s="3" t="s">
        <v>960</v>
      </c>
      <c r="AW6" s="8">
        <v>2</v>
      </c>
      <c r="AX6" s="8" t="s">
        <v>9</v>
      </c>
      <c r="AY6" s="8">
        <v>4</v>
      </c>
      <c r="BA6" s="3" t="s">
        <v>979</v>
      </c>
      <c r="BB6" s="8">
        <v>3</v>
      </c>
      <c r="BC6" s="8" t="s">
        <v>9</v>
      </c>
      <c r="BD6" s="8">
        <v>2</v>
      </c>
    </row>
    <row r="7" spans="1:56" x14ac:dyDescent="0.2">
      <c r="A7" s="30">
        <v>6</v>
      </c>
      <c r="B7" s="1" t="s">
        <v>18</v>
      </c>
      <c r="C7" s="1">
        <v>18</v>
      </c>
      <c r="D7" s="1">
        <v>8</v>
      </c>
      <c r="E7" s="1">
        <v>1</v>
      </c>
      <c r="F7" s="1">
        <v>9</v>
      </c>
      <c r="G7" s="1">
        <v>45</v>
      </c>
      <c r="H7" s="30" t="s">
        <v>9</v>
      </c>
      <c r="I7" s="1">
        <v>48</v>
      </c>
      <c r="J7" s="1">
        <f t="shared" si="0"/>
        <v>17</v>
      </c>
      <c r="L7" s="8">
        <v>6</v>
      </c>
      <c r="M7" s="1" t="s">
        <v>18</v>
      </c>
      <c r="N7" s="32">
        <v>1</v>
      </c>
      <c r="O7" s="32" t="s">
        <v>9</v>
      </c>
      <c r="P7" s="32">
        <v>5</v>
      </c>
      <c r="Q7" s="32">
        <v>1</v>
      </c>
      <c r="R7" s="32" t="s">
        <v>9</v>
      </c>
      <c r="S7" s="32">
        <v>1</v>
      </c>
      <c r="T7" s="32">
        <v>1</v>
      </c>
      <c r="U7" s="32" t="s">
        <v>9</v>
      </c>
      <c r="V7" s="32">
        <v>5</v>
      </c>
      <c r="W7" s="32">
        <v>3</v>
      </c>
      <c r="X7" s="32" t="s">
        <v>9</v>
      </c>
      <c r="Y7" s="32">
        <v>2</v>
      </c>
      <c r="Z7" s="32">
        <v>4</v>
      </c>
      <c r="AA7" s="32" t="s">
        <v>9</v>
      </c>
      <c r="AB7" s="32">
        <v>3</v>
      </c>
      <c r="AC7" s="34"/>
      <c r="AD7" s="34"/>
      <c r="AE7" s="34"/>
      <c r="AF7" s="8">
        <v>2</v>
      </c>
      <c r="AG7" s="32" t="s">
        <v>9</v>
      </c>
      <c r="AH7" s="8">
        <v>3</v>
      </c>
      <c r="AI7" s="32">
        <v>4</v>
      </c>
      <c r="AJ7" s="32" t="s">
        <v>9</v>
      </c>
      <c r="AK7" s="32">
        <v>0</v>
      </c>
      <c r="AL7" s="32">
        <v>5</v>
      </c>
      <c r="AM7" s="32" t="s">
        <v>9</v>
      </c>
      <c r="AN7" s="32">
        <v>2</v>
      </c>
      <c r="AO7" s="8">
        <v>7</v>
      </c>
      <c r="AP7" s="8" t="s">
        <v>9</v>
      </c>
      <c r="AQ7" s="8">
        <v>1</v>
      </c>
      <c r="AR7" s="8">
        <f t="shared" si="1"/>
        <v>28</v>
      </c>
      <c r="AS7" s="8" t="s">
        <v>9</v>
      </c>
      <c r="AT7" s="8">
        <f t="shared" si="2"/>
        <v>22</v>
      </c>
      <c r="AV7" s="3" t="s">
        <v>326</v>
      </c>
      <c r="AW7" s="8">
        <v>2</v>
      </c>
      <c r="AX7" s="8" t="s">
        <v>9</v>
      </c>
      <c r="AY7" s="8">
        <v>4</v>
      </c>
      <c r="BA7" s="3" t="s">
        <v>1133</v>
      </c>
      <c r="BB7" s="8">
        <v>3</v>
      </c>
      <c r="BC7" s="8" t="s">
        <v>9</v>
      </c>
      <c r="BD7" s="8">
        <v>0</v>
      </c>
    </row>
    <row r="8" spans="1:56" x14ac:dyDescent="0.2">
      <c r="A8" s="30">
        <v>7</v>
      </c>
      <c r="B8" s="1" t="s">
        <v>1094</v>
      </c>
      <c r="C8" s="1">
        <v>18</v>
      </c>
      <c r="D8" s="1">
        <v>7</v>
      </c>
      <c r="E8" s="1">
        <v>3</v>
      </c>
      <c r="F8" s="1">
        <v>8</v>
      </c>
      <c r="G8" s="1">
        <v>41</v>
      </c>
      <c r="H8" s="30" t="s">
        <v>9</v>
      </c>
      <c r="I8" s="1">
        <v>52</v>
      </c>
      <c r="J8" s="1">
        <f t="shared" si="0"/>
        <v>17</v>
      </c>
      <c r="L8" s="8">
        <v>7</v>
      </c>
      <c r="M8" s="1" t="s">
        <v>1094</v>
      </c>
      <c r="N8" s="32">
        <v>2</v>
      </c>
      <c r="O8" s="32" t="s">
        <v>9</v>
      </c>
      <c r="P8" s="32">
        <v>2</v>
      </c>
      <c r="Q8" s="32">
        <v>2</v>
      </c>
      <c r="R8" s="32" t="s">
        <v>9</v>
      </c>
      <c r="S8" s="32">
        <v>3</v>
      </c>
      <c r="T8" s="32">
        <v>2</v>
      </c>
      <c r="U8" s="32" t="s">
        <v>9</v>
      </c>
      <c r="V8" s="32">
        <v>0</v>
      </c>
      <c r="W8" s="32">
        <v>5</v>
      </c>
      <c r="X8" s="32" t="s">
        <v>9</v>
      </c>
      <c r="Y8" s="32">
        <v>2</v>
      </c>
      <c r="Z8" s="32">
        <v>2</v>
      </c>
      <c r="AA8" s="32" t="s">
        <v>9</v>
      </c>
      <c r="AB8" s="32">
        <v>0</v>
      </c>
      <c r="AC8" s="32">
        <v>3</v>
      </c>
      <c r="AD8" s="32" t="s">
        <v>9</v>
      </c>
      <c r="AE8" s="32">
        <v>4</v>
      </c>
      <c r="AF8" s="34"/>
      <c r="AG8" s="34"/>
      <c r="AH8" s="34"/>
      <c r="AI8" s="32">
        <v>2</v>
      </c>
      <c r="AJ8" s="32" t="s">
        <v>9</v>
      </c>
      <c r="AK8" s="32">
        <v>3</v>
      </c>
      <c r="AL8" s="32">
        <v>6</v>
      </c>
      <c r="AM8" s="32" t="s">
        <v>9</v>
      </c>
      <c r="AN8" s="32">
        <v>1</v>
      </c>
      <c r="AO8" s="8">
        <v>2</v>
      </c>
      <c r="AP8" s="8" t="s">
        <v>9</v>
      </c>
      <c r="AQ8" s="8">
        <v>2</v>
      </c>
      <c r="AR8" s="8">
        <f t="shared" si="1"/>
        <v>26</v>
      </c>
      <c r="AS8" s="8" t="s">
        <v>9</v>
      </c>
      <c r="AT8" s="8">
        <f t="shared" si="2"/>
        <v>17</v>
      </c>
      <c r="AV8" s="39" t="s">
        <v>1146</v>
      </c>
      <c r="AW8" s="12"/>
      <c r="AX8" s="12"/>
      <c r="AY8" s="12"/>
      <c r="AZ8" s="39"/>
      <c r="BA8" s="39" t="s">
        <v>1184</v>
      </c>
      <c r="BB8" s="12"/>
      <c r="BC8" s="12"/>
      <c r="BD8" s="12"/>
    </row>
    <row r="9" spans="1:56" x14ac:dyDescent="0.2">
      <c r="A9" s="30">
        <v>8</v>
      </c>
      <c r="B9" s="1" t="s">
        <v>13</v>
      </c>
      <c r="C9" s="1">
        <v>18</v>
      </c>
      <c r="D9" s="1">
        <v>6</v>
      </c>
      <c r="E9" s="1">
        <v>0</v>
      </c>
      <c r="F9" s="1">
        <v>12</v>
      </c>
      <c r="G9" s="1">
        <v>36</v>
      </c>
      <c r="H9" s="30" t="s">
        <v>9</v>
      </c>
      <c r="I9" s="1">
        <v>38</v>
      </c>
      <c r="J9" s="1">
        <f t="shared" si="0"/>
        <v>12</v>
      </c>
      <c r="L9" s="8">
        <v>8</v>
      </c>
      <c r="M9" s="1" t="s">
        <v>13</v>
      </c>
      <c r="N9" s="32">
        <v>1</v>
      </c>
      <c r="O9" s="32" t="s">
        <v>9</v>
      </c>
      <c r="P9" s="32">
        <v>4</v>
      </c>
      <c r="Q9" s="32">
        <v>2</v>
      </c>
      <c r="R9" s="32" t="s">
        <v>9</v>
      </c>
      <c r="S9" s="32">
        <v>4</v>
      </c>
      <c r="T9" s="32">
        <v>6</v>
      </c>
      <c r="U9" s="32" t="s">
        <v>9</v>
      </c>
      <c r="V9" s="32">
        <v>1</v>
      </c>
      <c r="W9" s="32">
        <v>0</v>
      </c>
      <c r="X9" s="32" t="s">
        <v>9</v>
      </c>
      <c r="Y9" s="32">
        <v>1</v>
      </c>
      <c r="Z9" s="32">
        <v>1</v>
      </c>
      <c r="AA9" s="32" t="s">
        <v>9</v>
      </c>
      <c r="AB9" s="32">
        <v>0</v>
      </c>
      <c r="AC9" s="32">
        <v>5</v>
      </c>
      <c r="AD9" s="32" t="s">
        <v>9</v>
      </c>
      <c r="AE9" s="32">
        <v>0</v>
      </c>
      <c r="AF9" s="32">
        <v>6</v>
      </c>
      <c r="AG9" s="32" t="s">
        <v>9</v>
      </c>
      <c r="AH9" s="32">
        <v>0</v>
      </c>
      <c r="AI9" s="34"/>
      <c r="AJ9" s="34"/>
      <c r="AK9" s="34"/>
      <c r="AL9" s="32">
        <v>1</v>
      </c>
      <c r="AM9" s="32" t="s">
        <v>9</v>
      </c>
      <c r="AN9" s="32">
        <v>0</v>
      </c>
      <c r="AO9" s="8">
        <v>1</v>
      </c>
      <c r="AP9" s="8" t="s">
        <v>9</v>
      </c>
      <c r="AQ9" s="8">
        <v>3</v>
      </c>
      <c r="AR9" s="8">
        <f t="shared" si="1"/>
        <v>23</v>
      </c>
      <c r="AS9" s="8" t="s">
        <v>9</v>
      </c>
      <c r="AT9" s="8">
        <f t="shared" si="2"/>
        <v>13</v>
      </c>
      <c r="AV9" s="3" t="s">
        <v>496</v>
      </c>
      <c r="AW9" s="8">
        <v>0</v>
      </c>
      <c r="AX9" s="8" t="s">
        <v>9</v>
      </c>
      <c r="AY9" s="8">
        <v>1</v>
      </c>
      <c r="BA9" s="3" t="s">
        <v>1185</v>
      </c>
      <c r="BB9" s="8">
        <v>5</v>
      </c>
      <c r="BC9" s="8" t="s">
        <v>9</v>
      </c>
      <c r="BD9" s="8">
        <v>2</v>
      </c>
    </row>
    <row r="10" spans="1:56" x14ac:dyDescent="0.2">
      <c r="A10" s="30">
        <v>9</v>
      </c>
      <c r="B10" s="1" t="s">
        <v>15</v>
      </c>
      <c r="C10" s="1">
        <v>18</v>
      </c>
      <c r="D10" s="1">
        <v>4</v>
      </c>
      <c r="E10" s="1">
        <v>4</v>
      </c>
      <c r="F10" s="1">
        <v>10</v>
      </c>
      <c r="G10" s="1">
        <v>30</v>
      </c>
      <c r="H10" s="30" t="s">
        <v>9</v>
      </c>
      <c r="I10" s="1">
        <v>48</v>
      </c>
      <c r="J10" s="1">
        <f t="shared" si="0"/>
        <v>12</v>
      </c>
      <c r="K10" s="3" t="s">
        <v>44</v>
      </c>
      <c r="L10" s="8">
        <v>9</v>
      </c>
      <c r="M10" s="1" t="s">
        <v>15</v>
      </c>
      <c r="N10" s="32">
        <v>2</v>
      </c>
      <c r="O10" s="32" t="s">
        <v>9</v>
      </c>
      <c r="P10" s="32">
        <v>2</v>
      </c>
      <c r="Q10" s="32">
        <v>1</v>
      </c>
      <c r="R10" s="32" t="s">
        <v>9</v>
      </c>
      <c r="S10" s="32">
        <v>2</v>
      </c>
      <c r="T10" s="32">
        <v>3</v>
      </c>
      <c r="U10" s="32" t="s">
        <v>9</v>
      </c>
      <c r="V10" s="32">
        <v>2</v>
      </c>
      <c r="W10" s="32">
        <v>0</v>
      </c>
      <c r="X10" s="32" t="s">
        <v>9</v>
      </c>
      <c r="Y10" s="32">
        <v>1</v>
      </c>
      <c r="Z10" s="32">
        <v>2</v>
      </c>
      <c r="AA10" s="32" t="s">
        <v>9</v>
      </c>
      <c r="AB10" s="32">
        <v>2</v>
      </c>
      <c r="AC10" s="32">
        <v>0</v>
      </c>
      <c r="AD10" s="32" t="s">
        <v>9</v>
      </c>
      <c r="AE10" s="32">
        <v>3</v>
      </c>
      <c r="AF10" s="32">
        <v>2</v>
      </c>
      <c r="AG10" s="32" t="s">
        <v>9</v>
      </c>
      <c r="AH10" s="32">
        <v>2</v>
      </c>
      <c r="AI10" s="32">
        <v>3</v>
      </c>
      <c r="AJ10" s="32" t="s">
        <v>9</v>
      </c>
      <c r="AK10" s="32">
        <v>2</v>
      </c>
      <c r="AL10" s="34"/>
      <c r="AM10" s="34"/>
      <c r="AN10" s="34"/>
      <c r="AO10" s="8">
        <v>5</v>
      </c>
      <c r="AP10" s="8" t="s">
        <v>9</v>
      </c>
      <c r="AQ10" s="8">
        <v>0</v>
      </c>
      <c r="AR10" s="8">
        <f t="shared" si="1"/>
        <v>18</v>
      </c>
      <c r="AS10" s="8" t="s">
        <v>9</v>
      </c>
      <c r="AT10" s="8">
        <f t="shared" si="2"/>
        <v>16</v>
      </c>
      <c r="AV10" s="3" t="s">
        <v>835</v>
      </c>
      <c r="AW10" s="8">
        <v>6</v>
      </c>
      <c r="AX10" s="8" t="s">
        <v>9</v>
      </c>
      <c r="AY10" s="8">
        <v>1</v>
      </c>
      <c r="BA10" s="3" t="s">
        <v>810</v>
      </c>
      <c r="BB10" s="8">
        <v>2</v>
      </c>
      <c r="BC10" s="8" t="s">
        <v>9</v>
      </c>
      <c r="BD10" s="8">
        <v>0</v>
      </c>
    </row>
    <row r="11" spans="1:56" x14ac:dyDescent="0.2">
      <c r="A11" s="30">
        <v>10</v>
      </c>
      <c r="B11" s="1" t="s">
        <v>1140</v>
      </c>
      <c r="C11" s="1">
        <v>18</v>
      </c>
      <c r="D11" s="1">
        <v>4</v>
      </c>
      <c r="E11" s="1">
        <v>1</v>
      </c>
      <c r="F11" s="1">
        <v>13</v>
      </c>
      <c r="G11" s="1">
        <v>30</v>
      </c>
      <c r="H11" s="30" t="s">
        <v>9</v>
      </c>
      <c r="I11" s="1">
        <v>69</v>
      </c>
      <c r="J11" s="1">
        <f t="shared" si="0"/>
        <v>9</v>
      </c>
      <c r="K11" s="3" t="s">
        <v>44</v>
      </c>
      <c r="L11" s="8">
        <v>10</v>
      </c>
      <c r="M11" s="1" t="s">
        <v>1140</v>
      </c>
      <c r="N11" s="8">
        <v>3</v>
      </c>
      <c r="O11" s="8" t="s">
        <v>9</v>
      </c>
      <c r="P11" s="8">
        <v>6</v>
      </c>
      <c r="Q11" s="8">
        <v>0</v>
      </c>
      <c r="R11" s="8" t="s">
        <v>9</v>
      </c>
      <c r="S11" s="8">
        <v>3</v>
      </c>
      <c r="T11" s="8">
        <v>0</v>
      </c>
      <c r="U11" s="8" t="s">
        <v>9</v>
      </c>
      <c r="V11" s="8">
        <v>3</v>
      </c>
      <c r="W11" s="8">
        <v>0</v>
      </c>
      <c r="X11" s="8" t="s">
        <v>9</v>
      </c>
      <c r="Y11" s="8">
        <v>5</v>
      </c>
      <c r="Z11" s="8">
        <v>4</v>
      </c>
      <c r="AA11" s="8" t="s">
        <v>9</v>
      </c>
      <c r="AB11" s="8">
        <v>3</v>
      </c>
      <c r="AC11" s="8">
        <v>3</v>
      </c>
      <c r="AD11" s="8" t="s">
        <v>9</v>
      </c>
      <c r="AE11" s="8">
        <v>4</v>
      </c>
      <c r="AF11" s="8">
        <v>3</v>
      </c>
      <c r="AG11" s="8" t="s">
        <v>9</v>
      </c>
      <c r="AH11" s="8">
        <v>5</v>
      </c>
      <c r="AI11" s="8">
        <v>3</v>
      </c>
      <c r="AJ11" s="8" t="s">
        <v>9</v>
      </c>
      <c r="AK11" s="8">
        <v>2</v>
      </c>
      <c r="AL11" s="8">
        <v>2</v>
      </c>
      <c r="AM11" s="8" t="s">
        <v>9</v>
      </c>
      <c r="AN11" s="8">
        <v>4</v>
      </c>
      <c r="AO11" s="34"/>
      <c r="AP11" s="34"/>
      <c r="AQ11" s="34"/>
      <c r="AR11" s="8">
        <f t="shared" si="1"/>
        <v>18</v>
      </c>
      <c r="AS11" s="8" t="s">
        <v>9</v>
      </c>
      <c r="AT11" s="8">
        <f t="shared" si="2"/>
        <v>35</v>
      </c>
      <c r="AV11" s="3" t="s">
        <v>1099</v>
      </c>
      <c r="AW11" s="8">
        <v>2</v>
      </c>
      <c r="AX11" s="8" t="s">
        <v>9</v>
      </c>
      <c r="AY11" s="8">
        <v>2</v>
      </c>
      <c r="BA11" s="3" t="s">
        <v>1125</v>
      </c>
      <c r="BB11" s="8">
        <v>2</v>
      </c>
      <c r="BC11" s="8" t="s">
        <v>9</v>
      </c>
      <c r="BD11" s="8">
        <v>1</v>
      </c>
    </row>
    <row r="12" spans="1:56" x14ac:dyDescent="0.2">
      <c r="A12" s="30"/>
      <c r="B12" s="2"/>
      <c r="C12" s="1">
        <f>SUM(C2:C11)</f>
        <v>180</v>
      </c>
      <c r="D12" s="1">
        <f>SUM(D2:D11)</f>
        <v>80</v>
      </c>
      <c r="E12" s="1">
        <f>SUM(E2:E11)</f>
        <v>20</v>
      </c>
      <c r="F12" s="1">
        <f>SUM(F2:F11)</f>
        <v>80</v>
      </c>
      <c r="G12" s="1">
        <f>SUM(G2:G11)</f>
        <v>418</v>
      </c>
      <c r="H12" s="9" t="s">
        <v>9</v>
      </c>
      <c r="I12" s="1">
        <f>SUM(I2:I11)</f>
        <v>418</v>
      </c>
      <c r="J12" s="1">
        <f>SUM(J2:J11)</f>
        <v>180</v>
      </c>
      <c r="N12" s="8">
        <f>SUM(N2:N11)</f>
        <v>18</v>
      </c>
      <c r="O12" s="8" t="s">
        <v>9</v>
      </c>
      <c r="P12" s="8">
        <f>SUM(P2:P11)</f>
        <v>28</v>
      </c>
      <c r="Q12" s="8">
        <f>SUM(Q2:Q11)</f>
        <v>13</v>
      </c>
      <c r="R12" s="8" t="s">
        <v>9</v>
      </c>
      <c r="S12" s="8">
        <f>SUM(S2:S11)</f>
        <v>20</v>
      </c>
      <c r="T12" s="8">
        <f>SUM(T2:T11)</f>
        <v>20</v>
      </c>
      <c r="U12" s="8" t="s">
        <v>9</v>
      </c>
      <c r="V12" s="8">
        <f>SUM(V2:V11)</f>
        <v>18</v>
      </c>
      <c r="W12" s="8">
        <f>SUM(W2:W11)</f>
        <v>20</v>
      </c>
      <c r="X12" s="8" t="s">
        <v>9</v>
      </c>
      <c r="Y12" s="8">
        <f>SUM(Y2:Y11)</f>
        <v>24</v>
      </c>
      <c r="Z12" s="8">
        <f>SUM(Z2:Z11)</f>
        <v>19</v>
      </c>
      <c r="AA12" s="8" t="s">
        <v>9</v>
      </c>
      <c r="AB12" s="8">
        <f>SUM(AB2:AB11)</f>
        <v>17</v>
      </c>
      <c r="AC12" s="8">
        <f>SUM(AC2:AC11)</f>
        <v>26</v>
      </c>
      <c r="AD12" s="8" t="s">
        <v>9</v>
      </c>
      <c r="AE12" s="8">
        <f>SUM(AE2:AE11)</f>
        <v>17</v>
      </c>
      <c r="AF12" s="8">
        <f>SUM(AF2:AF11)</f>
        <v>35</v>
      </c>
      <c r="AG12" s="8" t="s">
        <v>9</v>
      </c>
      <c r="AH12" s="8">
        <f>SUM(AH2:AH11)</f>
        <v>15</v>
      </c>
      <c r="AI12" s="8">
        <f>SUM(AI2:AI11)</f>
        <v>25</v>
      </c>
      <c r="AJ12" s="8" t="s">
        <v>9</v>
      </c>
      <c r="AK12" s="8">
        <f>SUM(AK2:AK11)</f>
        <v>13</v>
      </c>
      <c r="AL12" s="8">
        <f>SUM(AL2:AL11)</f>
        <v>32</v>
      </c>
      <c r="AM12" s="8" t="s">
        <v>9</v>
      </c>
      <c r="AN12" s="8">
        <f>SUM(AN2:AN11)</f>
        <v>12</v>
      </c>
      <c r="AO12" s="8">
        <f>SUM(AO2:AO11)</f>
        <v>34</v>
      </c>
      <c r="AP12" s="8" t="s">
        <v>9</v>
      </c>
      <c r="AQ12" s="8">
        <f>SUM(AQ2:AQ11)</f>
        <v>12</v>
      </c>
      <c r="AR12" s="8">
        <f>SUM(AR2:AR11)</f>
        <v>242</v>
      </c>
      <c r="AS12" s="8" t="s">
        <v>9</v>
      </c>
      <c r="AT12" s="8">
        <f>SUM(AT2:AT11)</f>
        <v>176</v>
      </c>
      <c r="AV12" s="3" t="s">
        <v>700</v>
      </c>
      <c r="AW12" s="8">
        <v>3</v>
      </c>
      <c r="AX12" s="8" t="s">
        <v>9</v>
      </c>
      <c r="AY12" s="8">
        <v>1</v>
      </c>
      <c r="BA12" s="3" t="s">
        <v>684</v>
      </c>
      <c r="BB12" s="8">
        <v>1</v>
      </c>
      <c r="BC12" s="8" t="s">
        <v>9</v>
      </c>
      <c r="BD12" s="8">
        <v>0</v>
      </c>
    </row>
    <row r="13" spans="1:56" x14ac:dyDescent="0.2">
      <c r="AV13" s="3" t="s">
        <v>1148</v>
      </c>
      <c r="AW13" s="8">
        <v>4</v>
      </c>
      <c r="AX13" s="8" t="s">
        <v>9</v>
      </c>
      <c r="AY13" s="8">
        <v>1</v>
      </c>
      <c r="BA13" s="3" t="s">
        <v>1186</v>
      </c>
      <c r="BB13" s="8">
        <v>2</v>
      </c>
      <c r="BC13" s="8" t="s">
        <v>9</v>
      </c>
      <c r="BD13" s="8">
        <v>3</v>
      </c>
    </row>
    <row r="14" spans="1:56" x14ac:dyDescent="0.2">
      <c r="B14" s="39"/>
      <c r="M14" s="39" t="s">
        <v>151</v>
      </c>
      <c r="N14" s="62" t="s">
        <v>1149</v>
      </c>
      <c r="AV14" s="39" t="s">
        <v>1150</v>
      </c>
      <c r="AW14" s="12"/>
      <c r="AX14" s="12"/>
      <c r="AY14" s="12"/>
      <c r="AZ14" s="39"/>
      <c r="BA14" s="39" t="s">
        <v>1187</v>
      </c>
      <c r="BB14" s="12"/>
      <c r="BC14" s="12"/>
    </row>
    <row r="15" spans="1:56" x14ac:dyDescent="0.2">
      <c r="A15" s="30"/>
      <c r="B15" s="67"/>
      <c r="C15" s="1"/>
      <c r="D15" s="1"/>
      <c r="E15" s="1"/>
      <c r="F15" s="1"/>
      <c r="G15" s="67"/>
      <c r="H15" s="30"/>
      <c r="I15" s="1"/>
      <c r="J15" s="1"/>
      <c r="AV15" s="3" t="s">
        <v>612</v>
      </c>
      <c r="AW15" s="8">
        <v>5</v>
      </c>
      <c r="AX15" s="8" t="s">
        <v>9</v>
      </c>
      <c r="AY15" s="8">
        <v>2</v>
      </c>
      <c r="BA15" s="3" t="s">
        <v>782</v>
      </c>
      <c r="BB15" s="8">
        <v>3</v>
      </c>
      <c r="BC15" s="8" t="s">
        <v>9</v>
      </c>
      <c r="BD15" s="8">
        <v>2</v>
      </c>
    </row>
    <row r="16" spans="1:56" x14ac:dyDescent="0.2">
      <c r="A16" s="30"/>
      <c r="B16" s="1"/>
      <c r="C16" s="1"/>
      <c r="D16" s="1"/>
      <c r="E16" s="1"/>
      <c r="F16" s="1"/>
      <c r="G16" s="1"/>
      <c r="H16" s="30"/>
      <c r="I16" s="1"/>
      <c r="J16" s="1"/>
      <c r="AV16" s="3" t="s">
        <v>1153</v>
      </c>
      <c r="AW16" s="8">
        <v>1</v>
      </c>
      <c r="AX16" s="8" t="s">
        <v>9</v>
      </c>
      <c r="AY16" s="8">
        <v>3</v>
      </c>
      <c r="BA16" s="3" t="s">
        <v>1188</v>
      </c>
      <c r="BB16" s="8">
        <v>1</v>
      </c>
      <c r="BC16" s="8" t="s">
        <v>9</v>
      </c>
      <c r="BD16" s="8">
        <v>4</v>
      </c>
    </row>
    <row r="17" spans="1:56" x14ac:dyDescent="0.2">
      <c r="A17" s="30"/>
      <c r="B17" s="67"/>
      <c r="C17" s="1"/>
      <c r="D17" s="67"/>
      <c r="E17" s="67"/>
      <c r="F17" s="67"/>
      <c r="G17" s="67"/>
      <c r="H17" s="30"/>
      <c r="I17" s="67"/>
      <c r="J17" s="1"/>
      <c r="AV17" s="3" t="s">
        <v>714</v>
      </c>
      <c r="AW17" s="8">
        <v>4</v>
      </c>
      <c r="AX17" s="8" t="s">
        <v>9</v>
      </c>
      <c r="AY17" s="8">
        <v>3</v>
      </c>
      <c r="BA17" s="3" t="s">
        <v>656</v>
      </c>
      <c r="BB17" s="8">
        <v>4</v>
      </c>
      <c r="BC17" s="8" t="s">
        <v>9</v>
      </c>
      <c r="BD17" s="8">
        <v>3</v>
      </c>
    </row>
    <row r="18" spans="1:56" x14ac:dyDescent="0.2">
      <c r="A18" s="30"/>
      <c r="B18" s="1"/>
      <c r="C18" s="1"/>
      <c r="D18" s="1"/>
      <c r="E18" s="1"/>
      <c r="F18" s="1"/>
      <c r="G18" s="1"/>
      <c r="H18" s="30"/>
      <c r="I18" s="1"/>
      <c r="J18" s="1"/>
      <c r="AV18" s="3" t="s">
        <v>1155</v>
      </c>
      <c r="AW18" s="8">
        <v>3</v>
      </c>
      <c r="AX18" s="8" t="s">
        <v>9</v>
      </c>
      <c r="AY18" s="8">
        <v>1</v>
      </c>
      <c r="BA18" s="3" t="s">
        <v>606</v>
      </c>
      <c r="BB18" s="8">
        <v>3</v>
      </c>
      <c r="BC18" s="8" t="s">
        <v>9</v>
      </c>
      <c r="BD18" s="8">
        <v>2</v>
      </c>
    </row>
    <row r="19" spans="1:56" x14ac:dyDescent="0.2">
      <c r="A19" s="30"/>
      <c r="B19" s="67"/>
      <c r="C19" s="1"/>
      <c r="D19" s="1"/>
      <c r="E19" s="1"/>
      <c r="F19" s="1"/>
      <c r="G19" s="67"/>
      <c r="H19" s="30"/>
      <c r="I19" s="67"/>
      <c r="J19" s="1"/>
      <c r="AV19" s="3" t="s">
        <v>808</v>
      </c>
      <c r="AW19" s="8">
        <v>6</v>
      </c>
      <c r="AX19" s="8" t="s">
        <v>9</v>
      </c>
      <c r="AY19" s="8">
        <v>1</v>
      </c>
      <c r="BA19" s="3" t="s">
        <v>1189</v>
      </c>
      <c r="BB19" s="8">
        <v>2</v>
      </c>
      <c r="BC19" s="8" t="s">
        <v>9</v>
      </c>
      <c r="BD19" s="8">
        <v>3</v>
      </c>
    </row>
    <row r="20" spans="1:56" x14ac:dyDescent="0.2">
      <c r="A20" s="30"/>
      <c r="B20" s="67"/>
      <c r="C20" s="1"/>
      <c r="D20" s="1"/>
      <c r="E20" s="1"/>
      <c r="F20" s="1"/>
      <c r="G20" s="67"/>
      <c r="H20" s="30"/>
      <c r="I20" s="67"/>
      <c r="J20" s="1"/>
      <c r="M20" s="39"/>
      <c r="N20" s="12"/>
      <c r="O20" s="12"/>
      <c r="AV20" s="39" t="s">
        <v>1156</v>
      </c>
      <c r="AW20" s="12"/>
      <c r="AX20" s="12"/>
      <c r="AY20" s="12"/>
      <c r="AZ20" s="39"/>
      <c r="BA20" s="39" t="s">
        <v>834</v>
      </c>
    </row>
    <row r="21" spans="1:56" x14ac:dyDescent="0.2">
      <c r="A21" s="30"/>
      <c r="B21" s="67"/>
      <c r="C21" s="1"/>
      <c r="D21" s="1"/>
      <c r="E21" s="1"/>
      <c r="F21" s="1"/>
      <c r="G21" s="67"/>
      <c r="H21" s="30"/>
      <c r="I21" s="67"/>
      <c r="J21" s="1"/>
      <c r="AV21" s="3" t="s">
        <v>514</v>
      </c>
      <c r="AW21" s="8">
        <v>3</v>
      </c>
      <c r="AX21" s="8" t="s">
        <v>9</v>
      </c>
      <c r="AY21" s="8">
        <v>2</v>
      </c>
      <c r="BA21" s="3" t="s">
        <v>1144</v>
      </c>
      <c r="BB21" s="8">
        <v>0</v>
      </c>
      <c r="BC21" s="8" t="s">
        <v>9</v>
      </c>
      <c r="BD21" s="8">
        <v>4</v>
      </c>
    </row>
    <row r="22" spans="1:56" x14ac:dyDescent="0.2">
      <c r="A22" s="30"/>
      <c r="B22" s="1"/>
      <c r="C22" s="1"/>
      <c r="D22" s="1"/>
      <c r="E22" s="1"/>
      <c r="F22" s="1"/>
      <c r="G22" s="1"/>
      <c r="H22" s="30"/>
      <c r="I22" s="1"/>
      <c r="J22" s="1"/>
      <c r="AV22" s="3" t="s">
        <v>1158</v>
      </c>
      <c r="AW22" s="8">
        <v>2</v>
      </c>
      <c r="AX22" s="8" t="s">
        <v>9</v>
      </c>
      <c r="AY22" s="8">
        <v>2</v>
      </c>
      <c r="BA22" s="3" t="s">
        <v>1119</v>
      </c>
      <c r="BB22" s="8">
        <v>1</v>
      </c>
      <c r="BC22" s="8" t="s">
        <v>9</v>
      </c>
      <c r="BD22" s="8">
        <v>5</v>
      </c>
    </row>
    <row r="23" spans="1:56" x14ac:dyDescent="0.2">
      <c r="A23" s="30"/>
      <c r="B23" s="67"/>
      <c r="C23" s="1"/>
      <c r="D23" s="1"/>
      <c r="E23" s="1"/>
      <c r="F23" s="1"/>
      <c r="G23" s="67"/>
      <c r="H23" s="30"/>
      <c r="I23" s="67"/>
      <c r="J23" s="1"/>
      <c r="AV23" s="3" t="s">
        <v>655</v>
      </c>
      <c r="AW23" s="8">
        <v>2</v>
      </c>
      <c r="AX23" s="8" t="s">
        <v>9</v>
      </c>
      <c r="AY23" s="8">
        <v>0</v>
      </c>
      <c r="BA23" s="3" t="s">
        <v>938</v>
      </c>
      <c r="BB23" s="8">
        <v>2</v>
      </c>
      <c r="BC23" s="8" t="s">
        <v>9</v>
      </c>
      <c r="BD23" s="8">
        <v>1</v>
      </c>
    </row>
    <row r="24" spans="1:56" x14ac:dyDescent="0.2">
      <c r="A24" s="30"/>
      <c r="B24" s="1"/>
      <c r="C24" s="1"/>
      <c r="D24" s="1"/>
      <c r="E24" s="1"/>
      <c r="F24" s="1"/>
      <c r="G24" s="1"/>
      <c r="H24" s="30"/>
      <c r="I24" s="1"/>
      <c r="J24" s="1"/>
      <c r="AV24" s="3" t="s">
        <v>944</v>
      </c>
      <c r="AW24" s="8">
        <v>4</v>
      </c>
      <c r="AX24" s="8" t="s">
        <v>9</v>
      </c>
      <c r="AY24" s="8">
        <v>6</v>
      </c>
      <c r="BA24" s="3" t="s">
        <v>1145</v>
      </c>
      <c r="BB24" s="8">
        <v>3</v>
      </c>
      <c r="BC24" s="8" t="s">
        <v>9</v>
      </c>
      <c r="BD24" s="8">
        <v>5</v>
      </c>
    </row>
    <row r="25" spans="1:56" x14ac:dyDescent="0.2">
      <c r="A25" s="30"/>
      <c r="B25" s="2"/>
      <c r="C25" s="1"/>
      <c r="D25" s="1"/>
      <c r="E25" s="1"/>
      <c r="F25" s="1"/>
      <c r="G25" s="1"/>
      <c r="H25" s="9"/>
      <c r="I25" s="1"/>
      <c r="J25" s="1"/>
      <c r="AV25" s="3" t="s">
        <v>1103</v>
      </c>
      <c r="AW25" s="8">
        <v>4</v>
      </c>
      <c r="AX25" s="8" t="s">
        <v>9</v>
      </c>
      <c r="AY25" s="8">
        <v>4</v>
      </c>
      <c r="BA25" s="3" t="s">
        <v>505</v>
      </c>
      <c r="BB25" s="8">
        <v>1</v>
      </c>
      <c r="BC25" s="8" t="s">
        <v>9</v>
      </c>
      <c r="BD25" s="8">
        <v>0</v>
      </c>
    </row>
    <row r="26" spans="1:56" x14ac:dyDescent="0.2">
      <c r="AV26" s="39" t="s">
        <v>1160</v>
      </c>
      <c r="AW26" s="12"/>
      <c r="AX26" s="12"/>
      <c r="AY26" s="12"/>
      <c r="AZ26" s="39"/>
      <c r="BA26" s="39" t="s">
        <v>838</v>
      </c>
    </row>
    <row r="27" spans="1:56" x14ac:dyDescent="0.2">
      <c r="AV27" s="3" t="s">
        <v>1162</v>
      </c>
      <c r="AW27" s="8">
        <v>6</v>
      </c>
      <c r="AX27" s="8" t="s">
        <v>9</v>
      </c>
      <c r="AY27" s="8">
        <v>3</v>
      </c>
      <c r="BA27" s="3" t="s">
        <v>967</v>
      </c>
      <c r="BB27" s="8">
        <v>0</v>
      </c>
      <c r="BC27" s="8" t="s">
        <v>9</v>
      </c>
      <c r="BD27" s="8">
        <v>1</v>
      </c>
    </row>
    <row r="28" spans="1:56" x14ac:dyDescent="0.2">
      <c r="AV28" s="3" t="s">
        <v>972</v>
      </c>
      <c r="AW28" s="8">
        <v>1</v>
      </c>
      <c r="AX28" s="8" t="s">
        <v>9</v>
      </c>
      <c r="AY28" s="8">
        <v>3</v>
      </c>
      <c r="BA28" s="3" t="s">
        <v>1132</v>
      </c>
      <c r="BB28" s="8">
        <v>2</v>
      </c>
      <c r="BC28" s="8" t="s">
        <v>9</v>
      </c>
      <c r="BD28" s="8">
        <v>0</v>
      </c>
    </row>
    <row r="29" spans="1:56" x14ac:dyDescent="0.2">
      <c r="AV29" s="3" t="s">
        <v>1163</v>
      </c>
      <c r="AW29" s="8">
        <v>6</v>
      </c>
      <c r="AX29" s="8" t="s">
        <v>9</v>
      </c>
      <c r="AY29" s="8">
        <v>0</v>
      </c>
      <c r="BA29" s="3" t="s">
        <v>1147</v>
      </c>
      <c r="BB29" s="8">
        <v>3</v>
      </c>
      <c r="BC29" s="8" t="s">
        <v>9</v>
      </c>
      <c r="BD29" s="8">
        <v>1</v>
      </c>
    </row>
    <row r="30" spans="1:56" x14ac:dyDescent="0.2">
      <c r="AV30" s="3" t="s">
        <v>1165</v>
      </c>
      <c r="AW30" s="8">
        <v>0</v>
      </c>
      <c r="AX30" s="8" t="s">
        <v>9</v>
      </c>
      <c r="AY30" s="8">
        <v>3</v>
      </c>
      <c r="BA30" s="3" t="s">
        <v>711</v>
      </c>
      <c r="BB30" s="8">
        <v>1</v>
      </c>
      <c r="BC30" s="8" t="s">
        <v>9</v>
      </c>
      <c r="BD30" s="8">
        <v>0</v>
      </c>
    </row>
    <row r="31" spans="1:56" x14ac:dyDescent="0.2">
      <c r="AV31" s="3" t="s">
        <v>792</v>
      </c>
      <c r="AW31" s="8">
        <v>1</v>
      </c>
      <c r="AX31" s="8" t="s">
        <v>9</v>
      </c>
      <c r="AY31" s="8">
        <v>5</v>
      </c>
      <c r="BA31" s="3" t="s">
        <v>610</v>
      </c>
      <c r="BB31" s="8">
        <v>0</v>
      </c>
      <c r="BC31" s="8" t="s">
        <v>9</v>
      </c>
      <c r="BD31" s="8">
        <v>3</v>
      </c>
    </row>
    <row r="32" spans="1:56" x14ac:dyDescent="0.2">
      <c r="AV32" s="39" t="s">
        <v>1167</v>
      </c>
      <c r="AW32" s="12"/>
      <c r="AX32" s="12"/>
      <c r="AY32" s="12"/>
      <c r="AZ32" s="39"/>
      <c r="BA32" s="39" t="s">
        <v>1151</v>
      </c>
    </row>
    <row r="33" spans="48:56" x14ac:dyDescent="0.2">
      <c r="AV33" s="3" t="s">
        <v>777</v>
      </c>
      <c r="AW33" s="8">
        <v>2</v>
      </c>
      <c r="AX33" s="8" t="s">
        <v>9</v>
      </c>
      <c r="AY33" s="8">
        <v>2</v>
      </c>
      <c r="BA33" s="3" t="s">
        <v>1152</v>
      </c>
      <c r="BB33" s="8">
        <v>0</v>
      </c>
      <c r="BC33" s="8" t="s">
        <v>9</v>
      </c>
      <c r="BD33" s="8">
        <v>5</v>
      </c>
    </row>
    <row r="34" spans="48:56" x14ac:dyDescent="0.2">
      <c r="AV34" s="3" t="s">
        <v>988</v>
      </c>
      <c r="AW34" s="8">
        <v>1</v>
      </c>
      <c r="AX34" s="8" t="s">
        <v>9</v>
      </c>
      <c r="AY34" s="8">
        <v>2</v>
      </c>
      <c r="BA34" s="3" t="s">
        <v>1154</v>
      </c>
      <c r="BB34" s="8">
        <v>4</v>
      </c>
      <c r="BC34" s="8" t="s">
        <v>9</v>
      </c>
      <c r="BD34" s="8">
        <v>1</v>
      </c>
    </row>
    <row r="35" spans="48:56" x14ac:dyDescent="0.2">
      <c r="AV35" s="3" t="s">
        <v>1137</v>
      </c>
      <c r="AW35" s="8">
        <v>2</v>
      </c>
      <c r="AX35" s="8" t="s">
        <v>9</v>
      </c>
      <c r="AY35" s="8">
        <v>3</v>
      </c>
      <c r="BA35" s="3" t="s">
        <v>579</v>
      </c>
      <c r="BB35" s="8">
        <v>5</v>
      </c>
      <c r="BC35" s="8" t="s">
        <v>9</v>
      </c>
      <c r="BD35" s="8">
        <v>0</v>
      </c>
    </row>
    <row r="36" spans="48:56" x14ac:dyDescent="0.2">
      <c r="AV36" s="3" t="s">
        <v>469</v>
      </c>
      <c r="AW36" s="8">
        <v>0</v>
      </c>
      <c r="AX36" s="8" t="s">
        <v>9</v>
      </c>
      <c r="AY36" s="8">
        <v>1</v>
      </c>
      <c r="BA36" s="3" t="s">
        <v>803</v>
      </c>
      <c r="BB36" s="8">
        <v>2</v>
      </c>
      <c r="BC36" s="8" t="s">
        <v>9</v>
      </c>
      <c r="BD36" s="8">
        <v>2</v>
      </c>
    </row>
    <row r="37" spans="48:56" x14ac:dyDescent="0.2">
      <c r="AV37" s="3" t="s">
        <v>1170</v>
      </c>
      <c r="AW37" s="8">
        <v>3</v>
      </c>
      <c r="AX37" s="8" t="s">
        <v>9</v>
      </c>
      <c r="AY37" s="8">
        <v>2</v>
      </c>
      <c r="BA37" s="3" t="s">
        <v>1135</v>
      </c>
      <c r="BB37" s="8">
        <v>4</v>
      </c>
      <c r="BC37" s="8" t="s">
        <v>9</v>
      </c>
      <c r="BD37" s="8">
        <v>1</v>
      </c>
    </row>
    <row r="38" spans="48:56" x14ac:dyDescent="0.2">
      <c r="AV38" s="39" t="s">
        <v>1172</v>
      </c>
      <c r="AW38" s="12"/>
      <c r="AX38" s="12"/>
      <c r="AY38" s="12"/>
      <c r="AZ38" s="39"/>
      <c r="BA38" s="39" t="s">
        <v>1157</v>
      </c>
    </row>
    <row r="39" spans="48:56" x14ac:dyDescent="0.2">
      <c r="AV39" s="3" t="s">
        <v>1173</v>
      </c>
      <c r="AW39" s="8">
        <v>7</v>
      </c>
      <c r="AX39" s="8" t="s">
        <v>9</v>
      </c>
      <c r="AY39" s="8">
        <v>0</v>
      </c>
      <c r="BA39" s="3" t="s">
        <v>502</v>
      </c>
      <c r="BB39" s="8">
        <v>7</v>
      </c>
      <c r="BC39" s="8" t="s">
        <v>9</v>
      </c>
      <c r="BD39" s="8">
        <v>0</v>
      </c>
    </row>
    <row r="40" spans="48:56" x14ac:dyDescent="0.2">
      <c r="AV40" s="3" t="s">
        <v>1174</v>
      </c>
      <c r="AW40" s="8">
        <v>0</v>
      </c>
      <c r="AX40" s="8" t="s">
        <v>9</v>
      </c>
      <c r="AY40" s="8">
        <v>2</v>
      </c>
      <c r="BA40" s="3" t="s">
        <v>1159</v>
      </c>
      <c r="BB40" s="8">
        <v>1</v>
      </c>
      <c r="BC40" s="8" t="s">
        <v>9</v>
      </c>
      <c r="BD40" s="8">
        <v>1</v>
      </c>
    </row>
    <row r="41" spans="48:56" x14ac:dyDescent="0.2">
      <c r="AV41" s="3" t="s">
        <v>1126</v>
      </c>
      <c r="AW41" s="8">
        <v>8</v>
      </c>
      <c r="AX41" s="8" t="s">
        <v>9</v>
      </c>
      <c r="AY41" s="8">
        <v>0</v>
      </c>
      <c r="BA41" s="3" t="s">
        <v>573</v>
      </c>
      <c r="BB41" s="8">
        <v>7</v>
      </c>
      <c r="BC41" s="8" t="s">
        <v>9</v>
      </c>
      <c r="BD41" s="8">
        <v>1</v>
      </c>
    </row>
    <row r="42" spans="48:56" x14ac:dyDescent="0.2">
      <c r="AV42" s="3" t="s">
        <v>593</v>
      </c>
      <c r="AW42" s="8">
        <v>4</v>
      </c>
      <c r="AX42" s="8" t="s">
        <v>9</v>
      </c>
      <c r="AY42" s="8">
        <v>0</v>
      </c>
      <c r="BA42" s="3" t="s">
        <v>770</v>
      </c>
      <c r="BB42" s="8">
        <v>2</v>
      </c>
      <c r="BC42" s="8" t="s">
        <v>9</v>
      </c>
      <c r="BD42" s="8">
        <v>1</v>
      </c>
    </row>
    <row r="43" spans="48:56" x14ac:dyDescent="0.2">
      <c r="AV43" s="3" t="s">
        <v>1175</v>
      </c>
      <c r="AW43" s="8">
        <v>2</v>
      </c>
      <c r="AX43" s="8" t="s">
        <v>9</v>
      </c>
      <c r="AY43" s="8">
        <v>2</v>
      </c>
      <c r="BA43" s="3" t="s">
        <v>1106</v>
      </c>
      <c r="BB43" s="8">
        <v>2</v>
      </c>
      <c r="BC43" s="8" t="s">
        <v>9</v>
      </c>
      <c r="BD43" s="8">
        <v>0</v>
      </c>
    </row>
    <row r="44" spans="48:56" x14ac:dyDescent="0.2">
      <c r="AV44" s="39" t="s">
        <v>1176</v>
      </c>
      <c r="AW44" s="12"/>
      <c r="AX44" s="12"/>
      <c r="AY44" s="12"/>
      <c r="AZ44" s="39"/>
      <c r="BA44" s="39" t="s">
        <v>1161</v>
      </c>
    </row>
    <row r="45" spans="48:56" x14ac:dyDescent="0.2">
      <c r="AV45" s="3" t="s">
        <v>791</v>
      </c>
      <c r="AW45" s="8">
        <v>4</v>
      </c>
      <c r="AX45" s="8" t="s">
        <v>9</v>
      </c>
      <c r="AY45" s="8">
        <v>3</v>
      </c>
      <c r="BA45" s="3" t="s">
        <v>992</v>
      </c>
      <c r="BB45" s="8">
        <v>3</v>
      </c>
      <c r="BC45" s="8" t="s">
        <v>9</v>
      </c>
      <c r="BD45" s="8">
        <v>2</v>
      </c>
    </row>
    <row r="46" spans="48:56" x14ac:dyDescent="0.2">
      <c r="AV46" s="3" t="s">
        <v>1177</v>
      </c>
      <c r="AW46" s="8">
        <v>2</v>
      </c>
      <c r="AX46" s="8" t="s">
        <v>9</v>
      </c>
      <c r="AY46" s="8">
        <v>3</v>
      </c>
      <c r="BA46" s="3" t="s">
        <v>769</v>
      </c>
      <c r="BB46" s="8">
        <v>1</v>
      </c>
      <c r="BC46" s="8" t="s">
        <v>9</v>
      </c>
      <c r="BD46" s="8">
        <v>4</v>
      </c>
    </row>
    <row r="47" spans="48:56" x14ac:dyDescent="0.2">
      <c r="AV47" s="3" t="s">
        <v>950</v>
      </c>
      <c r="AW47" s="8">
        <v>3</v>
      </c>
      <c r="AX47" s="8" t="s">
        <v>9</v>
      </c>
      <c r="AY47" s="8">
        <v>2</v>
      </c>
      <c r="BA47" s="3" t="s">
        <v>1164</v>
      </c>
      <c r="BB47" s="8">
        <v>3</v>
      </c>
      <c r="BC47" s="8" t="s">
        <v>9</v>
      </c>
      <c r="BD47" s="8">
        <v>1</v>
      </c>
    </row>
    <row r="48" spans="48:56" x14ac:dyDescent="0.2">
      <c r="AV48" s="3" t="s">
        <v>949</v>
      </c>
      <c r="AW48" s="8">
        <v>3</v>
      </c>
      <c r="AX48" s="8" t="s">
        <v>9</v>
      </c>
      <c r="AY48" s="8">
        <v>1</v>
      </c>
      <c r="BA48" s="3" t="s">
        <v>1166</v>
      </c>
      <c r="BB48" s="8">
        <v>1</v>
      </c>
      <c r="BC48" s="8" t="s">
        <v>9</v>
      </c>
      <c r="BD48" s="8">
        <v>4</v>
      </c>
    </row>
    <row r="49" spans="48:57" x14ac:dyDescent="0.2">
      <c r="AV49" s="3" t="s">
        <v>1178</v>
      </c>
      <c r="AW49" s="8">
        <v>3</v>
      </c>
      <c r="AX49" s="8" t="s">
        <v>9</v>
      </c>
      <c r="AY49" s="8">
        <v>6</v>
      </c>
      <c r="BA49" s="3" t="s">
        <v>408</v>
      </c>
      <c r="BB49" s="8">
        <v>5</v>
      </c>
      <c r="BC49" s="8" t="s">
        <v>9</v>
      </c>
      <c r="BD49" s="8">
        <v>0</v>
      </c>
    </row>
    <row r="50" spans="48:57" x14ac:dyDescent="0.2">
      <c r="AV50" s="39" t="s">
        <v>1179</v>
      </c>
      <c r="AW50" s="12"/>
      <c r="AX50" s="12"/>
      <c r="AY50" s="12"/>
      <c r="AZ50" s="39"/>
      <c r="BA50" s="39" t="s">
        <v>1168</v>
      </c>
    </row>
    <row r="51" spans="48:57" x14ac:dyDescent="0.2">
      <c r="AV51" s="3" t="s">
        <v>1180</v>
      </c>
      <c r="AW51" s="8">
        <v>5</v>
      </c>
      <c r="AX51" s="8" t="s">
        <v>9</v>
      </c>
      <c r="AY51" s="8">
        <v>1</v>
      </c>
      <c r="BA51" s="3" t="s">
        <v>487</v>
      </c>
      <c r="BB51" s="8">
        <v>2</v>
      </c>
      <c r="BC51" s="8" t="s">
        <v>9</v>
      </c>
      <c r="BD51" s="8">
        <v>1</v>
      </c>
    </row>
    <row r="52" spans="48:57" x14ac:dyDescent="0.2">
      <c r="AV52" s="3" t="s">
        <v>601</v>
      </c>
      <c r="AW52" s="8">
        <v>1</v>
      </c>
      <c r="AX52" s="8" t="s">
        <v>9</v>
      </c>
      <c r="AY52" s="8">
        <v>3</v>
      </c>
      <c r="BA52" s="3" t="s">
        <v>1127</v>
      </c>
      <c r="BB52" s="8">
        <v>2</v>
      </c>
      <c r="BC52" s="8" t="s">
        <v>9</v>
      </c>
      <c r="BD52" s="8">
        <v>0</v>
      </c>
    </row>
    <row r="53" spans="48:57" x14ac:dyDescent="0.2">
      <c r="AV53" s="3" t="s">
        <v>970</v>
      </c>
      <c r="AW53" s="8">
        <v>1</v>
      </c>
      <c r="AX53" s="8" t="s">
        <v>9</v>
      </c>
      <c r="AY53" s="8">
        <v>1</v>
      </c>
      <c r="BA53" s="3" t="s">
        <v>1169</v>
      </c>
      <c r="BB53" s="8">
        <v>6</v>
      </c>
      <c r="BC53" s="8" t="s">
        <v>9</v>
      </c>
      <c r="BD53" s="8">
        <v>1</v>
      </c>
    </row>
    <row r="54" spans="48:57" x14ac:dyDescent="0.2">
      <c r="AV54" s="3" t="s">
        <v>1115</v>
      </c>
      <c r="AW54" s="8">
        <v>6</v>
      </c>
      <c r="AX54" s="8" t="s">
        <v>9</v>
      </c>
      <c r="AY54" s="8">
        <v>0</v>
      </c>
      <c r="BA54" s="3" t="s">
        <v>939</v>
      </c>
      <c r="BB54" s="8">
        <v>0</v>
      </c>
      <c r="BC54" s="8" t="s">
        <v>9</v>
      </c>
      <c r="BD54" s="8">
        <v>4</v>
      </c>
    </row>
    <row r="55" spans="48:57" x14ac:dyDescent="0.2">
      <c r="AV55" s="3" t="s">
        <v>786</v>
      </c>
      <c r="AW55" s="8">
        <v>1</v>
      </c>
      <c r="AX55" s="8" t="s">
        <v>9</v>
      </c>
      <c r="AY55" s="8">
        <v>1</v>
      </c>
      <c r="BA55" s="3" t="s">
        <v>590</v>
      </c>
      <c r="BB55" s="8">
        <v>3</v>
      </c>
      <c r="BC55" s="8" t="s">
        <v>9</v>
      </c>
      <c r="BD55" s="8">
        <v>4</v>
      </c>
      <c r="BE55" s="3" t="s">
        <v>1171</v>
      </c>
    </row>
  </sheetData>
  <mergeCells count="12">
    <mergeCell ref="AC1:AE1"/>
    <mergeCell ref="N1:P1"/>
    <mergeCell ref="Q1:S1"/>
    <mergeCell ref="T1:V1"/>
    <mergeCell ref="W1:Y1"/>
    <mergeCell ref="Z1:AB1"/>
    <mergeCell ref="AV1:AY1"/>
    <mergeCell ref="BA1:BD1"/>
    <mergeCell ref="AF1:AH1"/>
    <mergeCell ref="AI1:AK1"/>
    <mergeCell ref="AL1:AN1"/>
    <mergeCell ref="AO1:AQ1"/>
  </mergeCells>
  <hyperlinks>
    <hyperlink ref="A1" location="Information!A1" display="I" xr:uid="{818388B4-1313-402E-B9EE-CEEEF41E2633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>
    <oddHeader>&amp;L&amp;9Södertäljefotbollen&amp;C&amp;24 1941/42 - Sörmlandserien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D412A-4487-4806-A6B0-E35ACA389199}">
  <sheetPr>
    <pageSetUpPr fitToPage="1"/>
  </sheetPr>
  <dimension ref="A1:V680"/>
  <sheetViews>
    <sheetView tabSelected="1" view="pageLayout" topLeftCell="A629" zoomScaleNormal="100" workbookViewId="0">
      <selection activeCell="M671" sqref="M671"/>
    </sheetView>
  </sheetViews>
  <sheetFormatPr defaultColWidth="15.42578125" defaultRowHeight="12" x14ac:dyDescent="0.25"/>
  <cols>
    <col min="1" max="1" width="2.7109375" style="30" customWidth="1"/>
    <col min="2" max="2" width="20.7109375" style="7" customWidth="1"/>
    <col min="3" max="3" width="3.28515625" style="1" customWidth="1"/>
    <col min="4" max="4" width="3.5703125" style="1" bestFit="1" customWidth="1"/>
    <col min="5" max="5" width="2.7109375" style="1" bestFit="1" customWidth="1"/>
    <col min="6" max="7" width="3.5703125" style="1" bestFit="1" customWidth="1"/>
    <col min="8" max="8" width="1.5703125" style="30" bestFit="1" customWidth="1"/>
    <col min="9" max="10" width="3.5703125" style="1" bestFit="1" customWidth="1"/>
    <col min="11" max="11" width="5.28515625" style="107" bestFit="1" customWidth="1"/>
    <col min="12" max="12" width="2.7109375" style="30" bestFit="1" customWidth="1"/>
    <col min="13" max="13" width="15.42578125" style="1"/>
    <col min="14" max="15" width="3.5703125" style="1" bestFit="1" customWidth="1"/>
    <col min="16" max="16" width="2.7109375" style="1" bestFit="1" customWidth="1"/>
    <col min="17" max="18" width="3.5703125" style="1" bestFit="1" customWidth="1"/>
    <col min="19" max="19" width="1.5703125" style="1" bestFit="1" customWidth="1"/>
    <col min="20" max="21" width="3.5703125" style="1" bestFit="1" customWidth="1"/>
    <col min="22" max="22" width="4.5703125" style="107" bestFit="1" customWidth="1"/>
    <col min="23" max="16384" width="15.42578125" style="1"/>
  </cols>
  <sheetData>
    <row r="1" spans="1:22" s="2" customFormat="1" x14ac:dyDescent="0.25">
      <c r="A1" s="24"/>
      <c r="B1" s="46" t="s">
        <v>0</v>
      </c>
      <c r="C1" s="46"/>
      <c r="D1" s="46"/>
      <c r="E1" s="46"/>
      <c r="F1" s="46"/>
      <c r="G1" s="46"/>
      <c r="H1" s="46"/>
      <c r="I1" s="46"/>
      <c r="J1" s="46"/>
      <c r="K1" s="110"/>
      <c r="L1" s="24"/>
      <c r="M1" s="65" t="s">
        <v>759</v>
      </c>
      <c r="N1" s="65"/>
      <c r="O1" s="65"/>
      <c r="P1" s="65"/>
      <c r="Q1" s="65"/>
      <c r="R1" s="65"/>
      <c r="S1" s="65"/>
      <c r="T1" s="65"/>
      <c r="U1" s="65"/>
      <c r="V1" s="111"/>
    </row>
    <row r="2" spans="1:22" s="2" customFormat="1" x14ac:dyDescent="0.2">
      <c r="A2" s="30">
        <v>1</v>
      </c>
      <c r="B2" s="7" t="s">
        <v>1</v>
      </c>
      <c r="C2" s="1">
        <v>8</v>
      </c>
      <c r="D2" s="1">
        <v>8</v>
      </c>
      <c r="E2" s="1">
        <v>0</v>
      </c>
      <c r="F2" s="1">
        <v>0</v>
      </c>
      <c r="G2" s="1">
        <v>20</v>
      </c>
      <c r="H2" s="30" t="s">
        <v>9</v>
      </c>
      <c r="I2" s="1">
        <v>7</v>
      </c>
      <c r="J2" s="1">
        <v>16</v>
      </c>
      <c r="K2" s="110"/>
      <c r="L2" s="30">
        <v>1</v>
      </c>
      <c r="M2" s="7" t="s">
        <v>11</v>
      </c>
      <c r="N2" s="1">
        <v>16</v>
      </c>
      <c r="O2" s="1">
        <v>12</v>
      </c>
      <c r="P2" s="1">
        <v>1</v>
      </c>
      <c r="Q2" s="1">
        <v>3</v>
      </c>
      <c r="R2" s="1">
        <v>44</v>
      </c>
      <c r="S2" s="30" t="s">
        <v>9</v>
      </c>
      <c r="T2" s="1">
        <v>27</v>
      </c>
      <c r="U2" s="1">
        <f t="shared" ref="U2:U10" si="0">SUM(2*O2+P2)</f>
        <v>25</v>
      </c>
      <c r="V2" s="106" t="s">
        <v>43</v>
      </c>
    </row>
    <row r="3" spans="1:22" s="2" customFormat="1" x14ac:dyDescent="0.2">
      <c r="A3" s="30">
        <v>2</v>
      </c>
      <c r="B3" s="7" t="s">
        <v>2</v>
      </c>
      <c r="C3" s="1">
        <v>6</v>
      </c>
      <c r="D3" s="1">
        <v>3</v>
      </c>
      <c r="E3" s="1">
        <v>1</v>
      </c>
      <c r="F3" s="1">
        <v>2</v>
      </c>
      <c r="G3" s="1">
        <v>11</v>
      </c>
      <c r="H3" s="30" t="s">
        <v>9</v>
      </c>
      <c r="I3" s="1">
        <v>6</v>
      </c>
      <c r="J3" s="1">
        <v>7</v>
      </c>
      <c r="K3" s="110"/>
      <c r="L3" s="30">
        <v>2</v>
      </c>
      <c r="M3" s="1" t="s">
        <v>24</v>
      </c>
      <c r="N3" s="1">
        <v>16</v>
      </c>
      <c r="O3" s="1">
        <v>9</v>
      </c>
      <c r="P3" s="1">
        <v>3</v>
      </c>
      <c r="Q3" s="1">
        <v>4</v>
      </c>
      <c r="R3" s="1">
        <v>44</v>
      </c>
      <c r="S3" s="30" t="s">
        <v>9</v>
      </c>
      <c r="T3" s="1">
        <v>29</v>
      </c>
      <c r="U3" s="1">
        <f t="shared" si="0"/>
        <v>21</v>
      </c>
      <c r="V3" s="106"/>
    </row>
    <row r="4" spans="1:22" s="2" customFormat="1" x14ac:dyDescent="0.2">
      <c r="A4" s="30">
        <v>3</v>
      </c>
      <c r="B4" s="7" t="s">
        <v>3</v>
      </c>
      <c r="C4" s="1">
        <v>6</v>
      </c>
      <c r="D4" s="1">
        <v>3</v>
      </c>
      <c r="E4" s="1">
        <v>1</v>
      </c>
      <c r="F4" s="1">
        <v>2</v>
      </c>
      <c r="G4" s="1">
        <v>11</v>
      </c>
      <c r="H4" s="30" t="s">
        <v>9</v>
      </c>
      <c r="I4" s="1">
        <v>11</v>
      </c>
      <c r="J4" s="1">
        <v>7</v>
      </c>
      <c r="K4" s="110"/>
      <c r="L4" s="30">
        <v>3</v>
      </c>
      <c r="M4" s="5" t="s">
        <v>15</v>
      </c>
      <c r="N4" s="1">
        <v>16</v>
      </c>
      <c r="O4" s="1">
        <v>10</v>
      </c>
      <c r="P4" s="1">
        <v>1</v>
      </c>
      <c r="Q4" s="1">
        <v>5</v>
      </c>
      <c r="R4" s="1">
        <v>45</v>
      </c>
      <c r="S4" s="30" t="s">
        <v>9</v>
      </c>
      <c r="T4" s="1">
        <v>35</v>
      </c>
      <c r="U4" s="1">
        <f t="shared" ref="U4:U5" si="1">SUM(2*O4+P4)</f>
        <v>21</v>
      </c>
      <c r="V4" s="106"/>
    </row>
    <row r="5" spans="1:22" s="2" customFormat="1" x14ac:dyDescent="0.2">
      <c r="A5" s="30">
        <v>4</v>
      </c>
      <c r="B5" s="7" t="s">
        <v>4</v>
      </c>
      <c r="C5" s="1">
        <v>7</v>
      </c>
      <c r="D5" s="1">
        <v>3</v>
      </c>
      <c r="E5" s="1">
        <v>0</v>
      </c>
      <c r="F5" s="1">
        <v>4</v>
      </c>
      <c r="G5" s="1">
        <v>21</v>
      </c>
      <c r="H5" s="30" t="s">
        <v>9</v>
      </c>
      <c r="I5" s="1">
        <v>19</v>
      </c>
      <c r="J5" s="1">
        <v>6</v>
      </c>
      <c r="K5" s="110"/>
      <c r="L5" s="30">
        <v>4</v>
      </c>
      <c r="M5" s="5" t="s">
        <v>13</v>
      </c>
      <c r="N5" s="1">
        <v>16</v>
      </c>
      <c r="O5" s="1">
        <v>5</v>
      </c>
      <c r="P5" s="1">
        <v>7</v>
      </c>
      <c r="Q5" s="1">
        <v>4</v>
      </c>
      <c r="R5" s="1">
        <v>30</v>
      </c>
      <c r="S5" s="30" t="s">
        <v>9</v>
      </c>
      <c r="T5" s="1">
        <v>26</v>
      </c>
      <c r="U5" s="1">
        <f t="shared" si="1"/>
        <v>17</v>
      </c>
      <c r="V5" s="106"/>
    </row>
    <row r="6" spans="1:22" s="2" customFormat="1" x14ac:dyDescent="0.2">
      <c r="A6" s="30">
        <v>5</v>
      </c>
      <c r="B6" s="7" t="s">
        <v>5</v>
      </c>
      <c r="C6" s="1">
        <v>6</v>
      </c>
      <c r="D6" s="1">
        <v>2</v>
      </c>
      <c r="E6" s="1">
        <v>1</v>
      </c>
      <c r="F6" s="1">
        <v>3</v>
      </c>
      <c r="G6" s="1">
        <v>13</v>
      </c>
      <c r="H6" s="30" t="s">
        <v>9</v>
      </c>
      <c r="I6" s="1">
        <v>10</v>
      </c>
      <c r="J6" s="1">
        <v>5</v>
      </c>
      <c r="K6" s="110"/>
      <c r="L6" s="30">
        <v>5</v>
      </c>
      <c r="M6" s="5" t="s">
        <v>1</v>
      </c>
      <c r="N6" s="1">
        <v>16</v>
      </c>
      <c r="O6" s="1">
        <v>7</v>
      </c>
      <c r="P6" s="1">
        <v>2</v>
      </c>
      <c r="Q6" s="1">
        <v>7</v>
      </c>
      <c r="R6" s="1">
        <v>35</v>
      </c>
      <c r="S6" s="30" t="s">
        <v>9</v>
      </c>
      <c r="T6" s="1">
        <v>28</v>
      </c>
      <c r="U6" s="1">
        <f>SUM(2*O6+P6)</f>
        <v>16</v>
      </c>
      <c r="V6" s="106"/>
    </row>
    <row r="7" spans="1:22" s="2" customFormat="1" x14ac:dyDescent="0.2">
      <c r="A7" s="30">
        <v>6</v>
      </c>
      <c r="B7" s="7" t="s">
        <v>6</v>
      </c>
      <c r="C7" s="1">
        <v>8</v>
      </c>
      <c r="D7" s="1">
        <v>2</v>
      </c>
      <c r="E7" s="1">
        <v>1</v>
      </c>
      <c r="F7" s="1">
        <v>5</v>
      </c>
      <c r="G7" s="1">
        <v>10</v>
      </c>
      <c r="H7" s="30" t="s">
        <v>9</v>
      </c>
      <c r="I7" s="1">
        <v>15</v>
      </c>
      <c r="J7" s="1">
        <v>5</v>
      </c>
      <c r="K7" s="110"/>
      <c r="L7" s="30">
        <v>6</v>
      </c>
      <c r="M7" s="5" t="s">
        <v>23</v>
      </c>
      <c r="N7" s="1">
        <v>16</v>
      </c>
      <c r="O7" s="1">
        <v>4</v>
      </c>
      <c r="P7" s="1">
        <v>6</v>
      </c>
      <c r="Q7" s="1">
        <v>6</v>
      </c>
      <c r="R7" s="1">
        <v>25</v>
      </c>
      <c r="S7" s="30" t="s">
        <v>9</v>
      </c>
      <c r="T7" s="1">
        <v>41</v>
      </c>
      <c r="U7" s="1">
        <f t="shared" ref="U7" si="2">SUM(2*O7+P7)</f>
        <v>14</v>
      </c>
      <c r="V7" s="106"/>
    </row>
    <row r="8" spans="1:22" s="2" customFormat="1" x14ac:dyDescent="0.2">
      <c r="A8" s="30">
        <v>7</v>
      </c>
      <c r="B8" s="7" t="s">
        <v>7</v>
      </c>
      <c r="C8" s="1">
        <v>6</v>
      </c>
      <c r="D8" s="1">
        <v>1</v>
      </c>
      <c r="E8" s="1">
        <v>2</v>
      </c>
      <c r="F8" s="1">
        <v>3</v>
      </c>
      <c r="G8" s="1">
        <v>10</v>
      </c>
      <c r="H8" s="30" t="s">
        <v>9</v>
      </c>
      <c r="I8" s="1">
        <v>20</v>
      </c>
      <c r="J8" s="1">
        <v>4</v>
      </c>
      <c r="K8" s="110"/>
      <c r="L8" s="30">
        <v>7</v>
      </c>
      <c r="M8" s="1" t="s">
        <v>17</v>
      </c>
      <c r="N8" s="1">
        <v>16</v>
      </c>
      <c r="O8" s="1">
        <v>6</v>
      </c>
      <c r="P8" s="1">
        <v>1</v>
      </c>
      <c r="Q8" s="1">
        <v>9</v>
      </c>
      <c r="R8" s="1">
        <v>26</v>
      </c>
      <c r="S8" s="30" t="s">
        <v>9</v>
      </c>
      <c r="T8" s="1">
        <v>41</v>
      </c>
      <c r="U8" s="1">
        <f t="shared" si="0"/>
        <v>13</v>
      </c>
      <c r="V8" s="106"/>
    </row>
    <row r="9" spans="1:22" s="2" customFormat="1" x14ac:dyDescent="0.2">
      <c r="A9" s="30">
        <v>8</v>
      </c>
      <c r="B9" s="7" t="s">
        <v>8</v>
      </c>
      <c r="C9" s="1">
        <v>5</v>
      </c>
      <c r="D9" s="1">
        <v>0</v>
      </c>
      <c r="E9" s="1">
        <v>2</v>
      </c>
      <c r="F9" s="1">
        <v>3</v>
      </c>
      <c r="G9" s="1">
        <v>7</v>
      </c>
      <c r="H9" s="30" t="s">
        <v>9</v>
      </c>
      <c r="I9" s="1">
        <v>15</v>
      </c>
      <c r="J9" s="1">
        <v>2</v>
      </c>
      <c r="K9" s="110"/>
      <c r="L9" s="30">
        <v>8</v>
      </c>
      <c r="M9" s="1" t="s">
        <v>22</v>
      </c>
      <c r="N9" s="1">
        <v>16</v>
      </c>
      <c r="O9" s="1">
        <v>4</v>
      </c>
      <c r="P9" s="1">
        <v>3</v>
      </c>
      <c r="Q9" s="1">
        <v>9</v>
      </c>
      <c r="R9" s="1">
        <v>37</v>
      </c>
      <c r="S9" s="30" t="s">
        <v>9</v>
      </c>
      <c r="T9" s="1">
        <v>37</v>
      </c>
      <c r="U9" s="1">
        <f t="shared" si="0"/>
        <v>11</v>
      </c>
      <c r="V9" s="106"/>
    </row>
    <row r="10" spans="1:22" s="2" customFormat="1" x14ac:dyDescent="0.2">
      <c r="A10" s="30"/>
      <c r="B10" s="7"/>
      <c r="C10" s="1">
        <f>SUM(C2:C9)</f>
        <v>52</v>
      </c>
      <c r="D10" s="1">
        <f>SUM(D2:D9)</f>
        <v>22</v>
      </c>
      <c r="E10" s="1">
        <f>SUM(E2:E9)</f>
        <v>8</v>
      </c>
      <c r="F10" s="1">
        <f>SUM(F2:F9)</f>
        <v>22</v>
      </c>
      <c r="G10" s="1">
        <f>SUM(G2:G9)</f>
        <v>103</v>
      </c>
      <c r="H10" s="9" t="s">
        <v>9</v>
      </c>
      <c r="I10" s="1">
        <f>SUM(I2:I9)</f>
        <v>103</v>
      </c>
      <c r="J10" s="1">
        <f>SUM(J2:J9)</f>
        <v>52</v>
      </c>
      <c r="K10" s="111"/>
      <c r="L10" s="30">
        <v>9</v>
      </c>
      <c r="M10" s="1" t="s">
        <v>25</v>
      </c>
      <c r="N10" s="1">
        <v>16</v>
      </c>
      <c r="O10" s="1">
        <v>2</v>
      </c>
      <c r="P10" s="1">
        <v>2</v>
      </c>
      <c r="Q10" s="1">
        <v>12</v>
      </c>
      <c r="R10" s="1">
        <v>21</v>
      </c>
      <c r="S10" s="30" t="s">
        <v>9</v>
      </c>
      <c r="T10" s="1">
        <v>43</v>
      </c>
      <c r="U10" s="1">
        <f t="shared" si="0"/>
        <v>6</v>
      </c>
      <c r="V10" s="106" t="s">
        <v>44</v>
      </c>
    </row>
    <row r="11" spans="1:22" s="2" customFormat="1" x14ac:dyDescent="0.2">
      <c r="A11" s="24"/>
      <c r="B11" s="46" t="s">
        <v>10</v>
      </c>
      <c r="C11" s="46"/>
      <c r="D11" s="46"/>
      <c r="E11" s="46"/>
      <c r="F11" s="46"/>
      <c r="G11" s="46"/>
      <c r="H11" s="46"/>
      <c r="I11" s="46"/>
      <c r="J11" s="46"/>
      <c r="K11" s="111"/>
      <c r="L11" s="30"/>
      <c r="M11" s="25"/>
      <c r="N11" s="1">
        <f>SUM(N2:N10)</f>
        <v>144</v>
      </c>
      <c r="O11" s="1">
        <f>SUM(O2:O10)</f>
        <v>59</v>
      </c>
      <c r="P11" s="1">
        <f>SUM(P2:P10)</f>
        <v>26</v>
      </c>
      <c r="Q11" s="1">
        <f>SUM(Q2:Q10)</f>
        <v>59</v>
      </c>
      <c r="R11" s="1">
        <f>SUM(R2:R10)</f>
        <v>307</v>
      </c>
      <c r="S11" s="9" t="s">
        <v>9</v>
      </c>
      <c r="T11" s="1">
        <f>SUM(T2:T10)</f>
        <v>307</v>
      </c>
      <c r="U11" s="1">
        <f>SUM(U2:U10)</f>
        <v>144</v>
      </c>
      <c r="V11" s="106"/>
    </row>
    <row r="12" spans="1:22" s="2" customFormat="1" x14ac:dyDescent="0.25">
      <c r="A12" s="6">
        <v>1</v>
      </c>
      <c r="B12" s="7" t="s">
        <v>1</v>
      </c>
      <c r="C12" s="7">
        <v>8</v>
      </c>
      <c r="D12" s="7">
        <v>6</v>
      </c>
      <c r="E12" s="7">
        <v>2</v>
      </c>
      <c r="F12" s="7">
        <v>0</v>
      </c>
      <c r="G12" s="7">
        <v>19</v>
      </c>
      <c r="H12" s="6" t="s">
        <v>9</v>
      </c>
      <c r="I12" s="7">
        <v>11</v>
      </c>
      <c r="J12" s="7">
        <f t="shared" ref="J12:J17" si="3">SUM(2*D12+E12)</f>
        <v>14</v>
      </c>
      <c r="K12" s="111"/>
      <c r="L12" s="28"/>
      <c r="M12" s="57" t="s">
        <v>813</v>
      </c>
      <c r="N12" s="11"/>
      <c r="O12" s="11"/>
      <c r="P12" s="11"/>
      <c r="Q12" s="11"/>
      <c r="R12" s="11"/>
      <c r="S12" s="11"/>
      <c r="T12" s="11"/>
      <c r="U12" s="11"/>
      <c r="V12" s="113"/>
    </row>
    <row r="13" spans="1:22" s="2" customFormat="1" x14ac:dyDescent="0.2">
      <c r="A13" s="6">
        <v>2</v>
      </c>
      <c r="B13" s="7" t="s">
        <v>2</v>
      </c>
      <c r="C13" s="7">
        <v>8</v>
      </c>
      <c r="D13" s="7">
        <v>4</v>
      </c>
      <c r="E13" s="7">
        <v>1</v>
      </c>
      <c r="F13" s="7">
        <v>3</v>
      </c>
      <c r="G13" s="7">
        <v>27</v>
      </c>
      <c r="H13" s="6" t="s">
        <v>9</v>
      </c>
      <c r="I13" s="7">
        <v>16</v>
      </c>
      <c r="J13" s="7">
        <f t="shared" si="3"/>
        <v>9</v>
      </c>
      <c r="K13" s="111"/>
      <c r="L13" s="30">
        <v>1</v>
      </c>
      <c r="M13" s="1" t="s">
        <v>2</v>
      </c>
      <c r="N13" s="1">
        <v>18</v>
      </c>
      <c r="O13" s="1">
        <v>14</v>
      </c>
      <c r="P13" s="1">
        <v>3</v>
      </c>
      <c r="Q13" s="1">
        <v>1</v>
      </c>
      <c r="R13" s="1">
        <v>61</v>
      </c>
      <c r="S13" s="30" t="s">
        <v>9</v>
      </c>
      <c r="T13" s="1">
        <v>20</v>
      </c>
      <c r="U13" s="1">
        <f t="shared" ref="U13:U22" si="4">SUM(2*O13+P13)</f>
        <v>31</v>
      </c>
      <c r="V13" s="106" t="s">
        <v>43</v>
      </c>
    </row>
    <row r="14" spans="1:22" s="2" customFormat="1" x14ac:dyDescent="0.2">
      <c r="A14" s="6">
        <v>3</v>
      </c>
      <c r="B14" s="7" t="s">
        <v>6</v>
      </c>
      <c r="C14" s="7">
        <v>8</v>
      </c>
      <c r="D14" s="7">
        <v>4</v>
      </c>
      <c r="E14" s="7">
        <v>1</v>
      </c>
      <c r="F14" s="7">
        <v>3</v>
      </c>
      <c r="G14" s="7">
        <v>11</v>
      </c>
      <c r="H14" s="6" t="s">
        <v>9</v>
      </c>
      <c r="I14" s="7">
        <v>16</v>
      </c>
      <c r="J14" s="7">
        <f t="shared" si="3"/>
        <v>9</v>
      </c>
      <c r="K14" s="111"/>
      <c r="L14" s="30">
        <v>2</v>
      </c>
      <c r="M14" s="1" t="s">
        <v>26</v>
      </c>
      <c r="N14" s="1">
        <v>18</v>
      </c>
      <c r="O14" s="1">
        <v>13</v>
      </c>
      <c r="P14" s="1">
        <v>1</v>
      </c>
      <c r="Q14" s="1">
        <v>4</v>
      </c>
      <c r="R14" s="1">
        <v>61</v>
      </c>
      <c r="S14" s="30" t="s">
        <v>9</v>
      </c>
      <c r="T14" s="1">
        <v>29</v>
      </c>
      <c r="U14" s="1">
        <f t="shared" si="4"/>
        <v>27</v>
      </c>
      <c r="V14" s="106"/>
    </row>
    <row r="15" spans="1:22" s="2" customFormat="1" x14ac:dyDescent="0.2">
      <c r="A15" s="6">
        <v>4</v>
      </c>
      <c r="B15" s="7" t="s">
        <v>3</v>
      </c>
      <c r="C15" s="7">
        <v>8</v>
      </c>
      <c r="D15" s="7">
        <v>3</v>
      </c>
      <c r="E15" s="7">
        <v>2</v>
      </c>
      <c r="F15" s="7">
        <v>3</v>
      </c>
      <c r="G15" s="7">
        <v>18</v>
      </c>
      <c r="H15" s="6" t="s">
        <v>9</v>
      </c>
      <c r="I15" s="7">
        <v>12</v>
      </c>
      <c r="J15" s="7">
        <f t="shared" si="3"/>
        <v>8</v>
      </c>
      <c r="K15" s="111"/>
      <c r="L15" s="30">
        <v>3</v>
      </c>
      <c r="M15" s="1" t="s">
        <v>1</v>
      </c>
      <c r="N15" s="1">
        <v>18</v>
      </c>
      <c r="O15" s="1">
        <v>8</v>
      </c>
      <c r="P15" s="1">
        <v>5</v>
      </c>
      <c r="Q15" s="1">
        <v>5</v>
      </c>
      <c r="R15" s="1">
        <v>43</v>
      </c>
      <c r="S15" s="30" t="s">
        <v>9</v>
      </c>
      <c r="T15" s="1">
        <v>36</v>
      </c>
      <c r="U15" s="1">
        <f t="shared" ref="U15" si="5">SUM(2*O15+P15)</f>
        <v>21</v>
      </c>
      <c r="V15" s="106"/>
    </row>
    <row r="16" spans="1:22" s="2" customFormat="1" x14ac:dyDescent="0.2">
      <c r="A16" s="6">
        <v>5</v>
      </c>
      <c r="B16" s="7" t="s">
        <v>11</v>
      </c>
      <c r="C16" s="7">
        <v>8</v>
      </c>
      <c r="D16" s="7">
        <v>0</v>
      </c>
      <c r="E16" s="7">
        <v>0</v>
      </c>
      <c r="F16" s="7">
        <v>8</v>
      </c>
      <c r="G16" s="7">
        <v>6</v>
      </c>
      <c r="H16" s="6" t="s">
        <v>9</v>
      </c>
      <c r="I16" s="7">
        <v>26</v>
      </c>
      <c r="J16" s="7">
        <f t="shared" si="3"/>
        <v>0</v>
      </c>
      <c r="K16" s="111"/>
      <c r="L16" s="30">
        <v>4</v>
      </c>
      <c r="M16" s="1" t="s">
        <v>24</v>
      </c>
      <c r="N16" s="1">
        <v>18</v>
      </c>
      <c r="O16" s="1">
        <v>9</v>
      </c>
      <c r="P16" s="1">
        <v>2</v>
      </c>
      <c r="Q16" s="1">
        <v>7</v>
      </c>
      <c r="R16" s="1">
        <v>39</v>
      </c>
      <c r="S16" s="30" t="s">
        <v>9</v>
      </c>
      <c r="T16" s="1">
        <v>38</v>
      </c>
      <c r="U16" s="1">
        <f t="shared" ref="U16" si="6">SUM(2*O16+P16)</f>
        <v>20</v>
      </c>
      <c r="V16" s="106"/>
    </row>
    <row r="17" spans="1:22" s="2" customFormat="1" x14ac:dyDescent="0.2">
      <c r="A17" s="30"/>
      <c r="B17" s="7"/>
      <c r="C17" s="1">
        <f>SUM(C12:C16)</f>
        <v>40</v>
      </c>
      <c r="D17" s="1">
        <f>SUM(D12:D16)</f>
        <v>17</v>
      </c>
      <c r="E17" s="1">
        <f>SUM(E12:E16)</f>
        <v>6</v>
      </c>
      <c r="F17" s="1">
        <f>SUM(F12:F16)</f>
        <v>17</v>
      </c>
      <c r="G17" s="1">
        <f>SUM(G12:G16)</f>
        <v>81</v>
      </c>
      <c r="H17" s="9" t="s">
        <v>9</v>
      </c>
      <c r="I17" s="1">
        <f>SUM(I12:I16)</f>
        <v>81</v>
      </c>
      <c r="J17" s="1">
        <f t="shared" si="3"/>
        <v>40</v>
      </c>
      <c r="K17" s="111"/>
      <c r="L17" s="30">
        <v>5</v>
      </c>
      <c r="M17" s="1" t="s">
        <v>15</v>
      </c>
      <c r="N17" s="1">
        <v>18</v>
      </c>
      <c r="O17" s="1">
        <v>8</v>
      </c>
      <c r="P17" s="1">
        <v>3</v>
      </c>
      <c r="Q17" s="1">
        <v>7</v>
      </c>
      <c r="R17" s="1">
        <v>49</v>
      </c>
      <c r="S17" s="30" t="s">
        <v>9</v>
      </c>
      <c r="T17" s="1">
        <v>48</v>
      </c>
      <c r="U17" s="1">
        <f t="shared" ref="U17" si="7">SUM(2*O17+P17)</f>
        <v>19</v>
      </c>
      <c r="V17" s="106"/>
    </row>
    <row r="18" spans="1:22" s="2" customFormat="1" x14ac:dyDescent="0.2">
      <c r="A18" s="24"/>
      <c r="B18" s="65" t="s">
        <v>12</v>
      </c>
      <c r="C18" s="65"/>
      <c r="D18" s="65"/>
      <c r="E18" s="65"/>
      <c r="F18" s="65"/>
      <c r="G18" s="65"/>
      <c r="H18" s="65"/>
      <c r="I18" s="65"/>
      <c r="J18" s="65"/>
      <c r="K18" s="111"/>
      <c r="L18" s="30">
        <v>6</v>
      </c>
      <c r="M18" s="7" t="s">
        <v>17</v>
      </c>
      <c r="N18" s="7">
        <v>18</v>
      </c>
      <c r="O18" s="7">
        <v>7</v>
      </c>
      <c r="P18" s="7">
        <v>4</v>
      </c>
      <c r="Q18" s="7">
        <v>7</v>
      </c>
      <c r="R18" s="7">
        <v>33</v>
      </c>
      <c r="S18" s="6" t="s">
        <v>9</v>
      </c>
      <c r="T18" s="7">
        <v>44</v>
      </c>
      <c r="U18" s="7">
        <f t="shared" si="4"/>
        <v>18</v>
      </c>
      <c r="V18" s="106"/>
    </row>
    <row r="19" spans="1:22" s="2" customFormat="1" x14ac:dyDescent="0.2">
      <c r="A19" s="6">
        <v>1</v>
      </c>
      <c r="B19" s="7" t="s">
        <v>1</v>
      </c>
      <c r="C19" s="7">
        <v>8</v>
      </c>
      <c r="D19" s="7">
        <v>7</v>
      </c>
      <c r="E19" s="7">
        <v>0</v>
      </c>
      <c r="F19" s="7">
        <v>1</v>
      </c>
      <c r="G19" s="7">
        <v>34</v>
      </c>
      <c r="H19" s="6" t="s">
        <v>9</v>
      </c>
      <c r="I19" s="7">
        <v>8</v>
      </c>
      <c r="J19" s="7">
        <f t="shared" ref="J19:J24" si="8">SUM(2*D19+E19)</f>
        <v>14</v>
      </c>
      <c r="K19" s="111"/>
      <c r="L19" s="30">
        <v>7</v>
      </c>
      <c r="M19" s="7" t="s">
        <v>27</v>
      </c>
      <c r="N19" s="7">
        <v>18</v>
      </c>
      <c r="O19" s="7">
        <v>6</v>
      </c>
      <c r="P19" s="7">
        <v>3</v>
      </c>
      <c r="Q19" s="7">
        <v>9</v>
      </c>
      <c r="R19" s="7">
        <v>43</v>
      </c>
      <c r="S19" s="6" t="s">
        <v>9</v>
      </c>
      <c r="T19" s="7">
        <v>45</v>
      </c>
      <c r="U19" s="7">
        <f t="shared" si="4"/>
        <v>15</v>
      </c>
      <c r="V19" s="106"/>
    </row>
    <row r="20" spans="1:22" s="2" customFormat="1" x14ac:dyDescent="0.2">
      <c r="A20" s="6">
        <v>2</v>
      </c>
      <c r="B20" s="7" t="s">
        <v>2</v>
      </c>
      <c r="C20" s="7">
        <v>8</v>
      </c>
      <c r="D20" s="7">
        <v>6</v>
      </c>
      <c r="E20" s="7">
        <v>0</v>
      </c>
      <c r="F20" s="7">
        <v>2</v>
      </c>
      <c r="G20" s="7">
        <v>30</v>
      </c>
      <c r="H20" s="6" t="s">
        <v>9</v>
      </c>
      <c r="I20" s="7">
        <v>10</v>
      </c>
      <c r="J20" s="7">
        <f t="shared" si="8"/>
        <v>12</v>
      </c>
      <c r="K20" s="111"/>
      <c r="L20" s="30">
        <v>8</v>
      </c>
      <c r="M20" s="7" t="s">
        <v>18</v>
      </c>
      <c r="N20" s="7">
        <v>18</v>
      </c>
      <c r="O20" s="7">
        <v>6</v>
      </c>
      <c r="P20" s="7">
        <v>1</v>
      </c>
      <c r="Q20" s="7">
        <v>11</v>
      </c>
      <c r="R20" s="7">
        <v>33</v>
      </c>
      <c r="S20" s="6" t="s">
        <v>9</v>
      </c>
      <c r="T20" s="7">
        <v>55</v>
      </c>
      <c r="U20" s="7">
        <f t="shared" si="4"/>
        <v>13</v>
      </c>
      <c r="V20" s="106"/>
    </row>
    <row r="21" spans="1:22" s="2" customFormat="1" x14ac:dyDescent="0.2">
      <c r="A21" s="6">
        <v>3</v>
      </c>
      <c r="B21" s="7" t="s">
        <v>7</v>
      </c>
      <c r="C21" s="7">
        <v>8</v>
      </c>
      <c r="D21" s="7">
        <v>3</v>
      </c>
      <c r="E21" s="7">
        <v>1</v>
      </c>
      <c r="F21" s="7">
        <v>4</v>
      </c>
      <c r="G21" s="7">
        <v>18</v>
      </c>
      <c r="H21" s="6" t="s">
        <v>9</v>
      </c>
      <c r="I21" s="7">
        <v>16</v>
      </c>
      <c r="J21" s="7">
        <f t="shared" si="8"/>
        <v>7</v>
      </c>
      <c r="K21" s="111"/>
      <c r="L21" s="30">
        <v>9</v>
      </c>
      <c r="M21" s="7" t="s">
        <v>13</v>
      </c>
      <c r="N21" s="7">
        <v>18</v>
      </c>
      <c r="O21" s="7">
        <v>4</v>
      </c>
      <c r="P21" s="7">
        <v>2</v>
      </c>
      <c r="Q21" s="7">
        <v>12</v>
      </c>
      <c r="R21" s="7">
        <v>32</v>
      </c>
      <c r="S21" s="6" t="s">
        <v>9</v>
      </c>
      <c r="T21" s="7">
        <v>52</v>
      </c>
      <c r="U21" s="7">
        <f t="shared" si="4"/>
        <v>10</v>
      </c>
      <c r="V21" s="106" t="s">
        <v>44</v>
      </c>
    </row>
    <row r="22" spans="1:22" s="2" customFormat="1" x14ac:dyDescent="0.2">
      <c r="A22" s="6">
        <v>4</v>
      </c>
      <c r="B22" s="7" t="s">
        <v>13</v>
      </c>
      <c r="C22" s="7">
        <v>8</v>
      </c>
      <c r="D22" s="7">
        <v>2</v>
      </c>
      <c r="E22" s="7">
        <v>0</v>
      </c>
      <c r="F22" s="7">
        <v>6</v>
      </c>
      <c r="G22" s="7">
        <v>12</v>
      </c>
      <c r="H22" s="6" t="s">
        <v>9</v>
      </c>
      <c r="I22" s="7">
        <v>40</v>
      </c>
      <c r="J22" s="7">
        <f t="shared" si="8"/>
        <v>4</v>
      </c>
      <c r="K22" s="111"/>
      <c r="L22" s="30">
        <v>10</v>
      </c>
      <c r="M22" s="1" t="s">
        <v>22</v>
      </c>
      <c r="N22" s="1">
        <v>18</v>
      </c>
      <c r="O22" s="1">
        <v>2</v>
      </c>
      <c r="P22" s="1">
        <v>2</v>
      </c>
      <c r="Q22" s="1">
        <v>14</v>
      </c>
      <c r="R22" s="1">
        <v>28</v>
      </c>
      <c r="S22" s="30" t="s">
        <v>9</v>
      </c>
      <c r="T22" s="1">
        <v>55</v>
      </c>
      <c r="U22" s="1">
        <f t="shared" si="4"/>
        <v>6</v>
      </c>
      <c r="V22" s="106" t="s">
        <v>44</v>
      </c>
    </row>
    <row r="23" spans="1:22" s="2" customFormat="1" x14ac:dyDescent="0.2">
      <c r="A23" s="6">
        <v>5</v>
      </c>
      <c r="B23" s="7" t="s">
        <v>3</v>
      </c>
      <c r="C23" s="7">
        <v>8</v>
      </c>
      <c r="D23" s="7">
        <v>1</v>
      </c>
      <c r="E23" s="7">
        <v>1</v>
      </c>
      <c r="F23" s="7">
        <v>6</v>
      </c>
      <c r="G23" s="7">
        <v>11</v>
      </c>
      <c r="H23" s="6" t="s">
        <v>9</v>
      </c>
      <c r="I23" s="7">
        <v>31</v>
      </c>
      <c r="J23" s="7">
        <f t="shared" si="8"/>
        <v>3</v>
      </c>
      <c r="K23" s="111"/>
      <c r="L23" s="30"/>
      <c r="M23" s="68"/>
      <c r="N23" s="1">
        <f>SUM(N13:N22)</f>
        <v>180</v>
      </c>
      <c r="O23" s="1">
        <f>SUM(O13:O22)</f>
        <v>77</v>
      </c>
      <c r="P23" s="1">
        <f>SUM(P13:P22)</f>
        <v>26</v>
      </c>
      <c r="Q23" s="1">
        <f>SUM(Q13:Q22)</f>
        <v>77</v>
      </c>
      <c r="R23" s="1">
        <f>SUM(R13:R22)</f>
        <v>422</v>
      </c>
      <c r="S23" s="9" t="s">
        <v>9</v>
      </c>
      <c r="T23" s="1">
        <f>SUM(T13:T22)</f>
        <v>422</v>
      </c>
      <c r="U23" s="1">
        <f>SUM(U13:U22)</f>
        <v>180</v>
      </c>
      <c r="V23" s="106"/>
    </row>
    <row r="24" spans="1:22" s="2" customFormat="1" x14ac:dyDescent="0.25">
      <c r="A24" s="6"/>
      <c r="B24" s="7"/>
      <c r="C24" s="7">
        <f>SUM(C19:C23)</f>
        <v>40</v>
      </c>
      <c r="D24" s="7">
        <f>SUM(D19:D23)</f>
        <v>19</v>
      </c>
      <c r="E24" s="7">
        <f>SUM(E19:E23)</f>
        <v>2</v>
      </c>
      <c r="F24" s="7">
        <f>SUM(F19:F23)</f>
        <v>19</v>
      </c>
      <c r="G24" s="7">
        <f>SUM(G19:G23)</f>
        <v>105</v>
      </c>
      <c r="H24" s="10" t="s">
        <v>9</v>
      </c>
      <c r="I24" s="7">
        <f>SUM(I19:I23)</f>
        <v>105</v>
      </c>
      <c r="J24" s="7">
        <f t="shared" si="8"/>
        <v>40</v>
      </c>
      <c r="K24" s="111"/>
      <c r="L24" s="83"/>
      <c r="M24" s="2" t="s">
        <v>828</v>
      </c>
      <c r="V24" s="110"/>
    </row>
    <row r="25" spans="1:22" s="2" customFormat="1" x14ac:dyDescent="0.2">
      <c r="A25" s="24"/>
      <c r="B25" s="65" t="s">
        <v>565</v>
      </c>
      <c r="C25" s="65"/>
      <c r="D25" s="65"/>
      <c r="E25" s="65"/>
      <c r="F25" s="65"/>
      <c r="G25" s="65"/>
      <c r="H25" s="65"/>
      <c r="I25" s="65"/>
      <c r="J25" s="65"/>
      <c r="K25" s="111"/>
      <c r="L25" s="30">
        <v>1</v>
      </c>
      <c r="M25" s="1" t="s">
        <v>26</v>
      </c>
      <c r="N25" s="1">
        <v>18</v>
      </c>
      <c r="O25" s="1">
        <v>13</v>
      </c>
      <c r="P25" s="1">
        <v>4</v>
      </c>
      <c r="Q25" s="1">
        <v>1</v>
      </c>
      <c r="R25" s="1">
        <v>47</v>
      </c>
      <c r="S25" s="30" t="s">
        <v>9</v>
      </c>
      <c r="T25" s="1">
        <v>18</v>
      </c>
      <c r="U25" s="1">
        <f t="shared" ref="U25:U35" si="9">SUM(2*O25+P25)</f>
        <v>30</v>
      </c>
      <c r="V25" s="106" t="s">
        <v>43</v>
      </c>
    </row>
    <row r="26" spans="1:22" s="2" customFormat="1" x14ac:dyDescent="0.2">
      <c r="A26" s="30">
        <v>1</v>
      </c>
      <c r="B26" s="7" t="s">
        <v>14</v>
      </c>
      <c r="C26" s="1">
        <v>10</v>
      </c>
      <c r="D26" s="1">
        <v>7</v>
      </c>
      <c r="E26" s="1">
        <v>2</v>
      </c>
      <c r="F26" s="1">
        <v>1</v>
      </c>
      <c r="G26" s="1">
        <v>41</v>
      </c>
      <c r="H26" s="30" t="s">
        <v>9</v>
      </c>
      <c r="I26" s="1">
        <v>20</v>
      </c>
      <c r="J26" s="1">
        <f t="shared" ref="J26:J32" si="10">SUM(2*D26+E26)</f>
        <v>16</v>
      </c>
      <c r="K26" s="111"/>
      <c r="L26" s="30">
        <v>2</v>
      </c>
      <c r="M26" s="1" t="s">
        <v>15</v>
      </c>
      <c r="N26" s="1">
        <v>18</v>
      </c>
      <c r="O26" s="1">
        <v>13</v>
      </c>
      <c r="P26" s="1">
        <v>0</v>
      </c>
      <c r="Q26" s="1">
        <v>5</v>
      </c>
      <c r="R26" s="1">
        <v>58</v>
      </c>
      <c r="S26" s="30" t="s">
        <v>9</v>
      </c>
      <c r="T26" s="1">
        <v>31</v>
      </c>
      <c r="U26" s="1">
        <f t="shared" si="9"/>
        <v>26</v>
      </c>
      <c r="V26" s="106"/>
    </row>
    <row r="27" spans="1:22" s="2" customFormat="1" x14ac:dyDescent="0.2">
      <c r="A27" s="30">
        <v>2</v>
      </c>
      <c r="B27" s="7" t="s">
        <v>2</v>
      </c>
      <c r="C27" s="1">
        <v>10</v>
      </c>
      <c r="D27" s="1">
        <v>7</v>
      </c>
      <c r="E27" s="1">
        <v>1</v>
      </c>
      <c r="F27" s="1">
        <v>2</v>
      </c>
      <c r="G27" s="1">
        <v>38</v>
      </c>
      <c r="H27" s="30" t="s">
        <v>9</v>
      </c>
      <c r="I27" s="1">
        <v>8</v>
      </c>
      <c r="J27" s="1">
        <f t="shared" si="10"/>
        <v>15</v>
      </c>
      <c r="K27" s="111"/>
      <c r="L27" s="30">
        <v>3</v>
      </c>
      <c r="M27" s="1" t="s">
        <v>24</v>
      </c>
      <c r="N27" s="1">
        <v>18</v>
      </c>
      <c r="O27" s="1">
        <v>11</v>
      </c>
      <c r="P27" s="1">
        <v>3</v>
      </c>
      <c r="Q27" s="1">
        <v>4</v>
      </c>
      <c r="R27" s="1">
        <v>45</v>
      </c>
      <c r="S27" s="30" t="s">
        <v>9</v>
      </c>
      <c r="T27" s="1">
        <v>28</v>
      </c>
      <c r="U27" s="1">
        <f t="shared" si="9"/>
        <v>25</v>
      </c>
      <c r="V27" s="106"/>
    </row>
    <row r="28" spans="1:22" s="2" customFormat="1" x14ac:dyDescent="0.2">
      <c r="A28" s="30">
        <v>3</v>
      </c>
      <c r="B28" s="7" t="s">
        <v>7</v>
      </c>
      <c r="C28" s="1">
        <v>10</v>
      </c>
      <c r="D28" s="1">
        <v>4</v>
      </c>
      <c r="E28" s="1">
        <v>2</v>
      </c>
      <c r="F28" s="1">
        <v>4</v>
      </c>
      <c r="G28" s="1">
        <v>20</v>
      </c>
      <c r="H28" s="30" t="s">
        <v>9</v>
      </c>
      <c r="I28" s="1">
        <v>17</v>
      </c>
      <c r="J28" s="1">
        <f t="shared" si="10"/>
        <v>10</v>
      </c>
      <c r="K28" s="111"/>
      <c r="L28" s="30">
        <v>4</v>
      </c>
      <c r="M28" s="7" t="s">
        <v>27</v>
      </c>
      <c r="N28" s="7">
        <v>18</v>
      </c>
      <c r="O28" s="7">
        <v>12</v>
      </c>
      <c r="P28" s="7">
        <v>1</v>
      </c>
      <c r="Q28" s="7">
        <v>5</v>
      </c>
      <c r="R28" s="7">
        <v>44</v>
      </c>
      <c r="S28" s="6" t="s">
        <v>9</v>
      </c>
      <c r="T28" s="7">
        <v>31</v>
      </c>
      <c r="U28" s="7">
        <f t="shared" si="9"/>
        <v>25</v>
      </c>
      <c r="V28" s="106"/>
    </row>
    <row r="29" spans="1:22" s="2" customFormat="1" x14ac:dyDescent="0.2">
      <c r="A29" s="30">
        <v>4</v>
      </c>
      <c r="B29" s="7" t="s">
        <v>15</v>
      </c>
      <c r="C29" s="1">
        <v>10</v>
      </c>
      <c r="D29" s="1">
        <v>3</v>
      </c>
      <c r="E29" s="1">
        <v>2</v>
      </c>
      <c r="F29" s="1">
        <v>5</v>
      </c>
      <c r="G29" s="1">
        <v>16</v>
      </c>
      <c r="H29" s="30" t="s">
        <v>9</v>
      </c>
      <c r="I29" s="1">
        <v>24</v>
      </c>
      <c r="J29" s="1">
        <f t="shared" si="10"/>
        <v>8</v>
      </c>
      <c r="K29" s="111"/>
      <c r="L29" s="30">
        <v>5</v>
      </c>
      <c r="M29" s="7" t="s">
        <v>1</v>
      </c>
      <c r="N29" s="7">
        <v>18</v>
      </c>
      <c r="O29" s="7">
        <v>8</v>
      </c>
      <c r="P29" s="7">
        <v>5</v>
      </c>
      <c r="Q29" s="7">
        <v>5</v>
      </c>
      <c r="R29" s="7">
        <v>43</v>
      </c>
      <c r="S29" s="6" t="s">
        <v>9</v>
      </c>
      <c r="T29" s="7">
        <v>28</v>
      </c>
      <c r="U29" s="7">
        <f t="shared" si="9"/>
        <v>21</v>
      </c>
      <c r="V29" s="106"/>
    </row>
    <row r="30" spans="1:22" s="2" customFormat="1" x14ac:dyDescent="0.2">
      <c r="A30" s="30">
        <v>5</v>
      </c>
      <c r="B30" s="7" t="s">
        <v>16</v>
      </c>
      <c r="C30" s="1">
        <v>10</v>
      </c>
      <c r="D30" s="1">
        <v>3</v>
      </c>
      <c r="E30" s="1">
        <v>1</v>
      </c>
      <c r="F30" s="1">
        <v>6</v>
      </c>
      <c r="G30" s="1">
        <v>17</v>
      </c>
      <c r="H30" s="30" t="s">
        <v>9</v>
      </c>
      <c r="I30" s="1">
        <v>37</v>
      </c>
      <c r="J30" s="1">
        <f t="shared" si="10"/>
        <v>7</v>
      </c>
      <c r="K30" s="111"/>
      <c r="L30" s="30">
        <v>6</v>
      </c>
      <c r="M30" s="7" t="s">
        <v>28</v>
      </c>
      <c r="N30" s="7">
        <v>18</v>
      </c>
      <c r="O30" s="7">
        <v>7</v>
      </c>
      <c r="P30" s="7">
        <v>2</v>
      </c>
      <c r="Q30" s="7">
        <v>9</v>
      </c>
      <c r="R30" s="7">
        <v>36</v>
      </c>
      <c r="S30" s="6" t="s">
        <v>9</v>
      </c>
      <c r="T30" s="7">
        <v>46</v>
      </c>
      <c r="U30" s="7">
        <f t="shared" si="9"/>
        <v>16</v>
      </c>
      <c r="V30" s="106"/>
    </row>
    <row r="31" spans="1:22" s="2" customFormat="1" x14ac:dyDescent="0.2">
      <c r="A31" s="30">
        <v>6</v>
      </c>
      <c r="B31" s="7" t="s">
        <v>13</v>
      </c>
      <c r="C31" s="1">
        <v>10</v>
      </c>
      <c r="D31" s="1">
        <v>2</v>
      </c>
      <c r="E31" s="1">
        <v>0</v>
      </c>
      <c r="F31" s="1">
        <v>8</v>
      </c>
      <c r="G31" s="1">
        <v>9</v>
      </c>
      <c r="H31" s="30" t="s">
        <v>9</v>
      </c>
      <c r="I31" s="1">
        <v>35</v>
      </c>
      <c r="J31" s="1">
        <f t="shared" si="10"/>
        <v>4</v>
      </c>
      <c r="K31" s="111"/>
      <c r="L31" s="30">
        <v>7</v>
      </c>
      <c r="M31" s="7" t="s">
        <v>18</v>
      </c>
      <c r="N31" s="7">
        <v>18</v>
      </c>
      <c r="O31" s="7">
        <v>5</v>
      </c>
      <c r="P31" s="7">
        <v>4</v>
      </c>
      <c r="Q31" s="7">
        <v>9</v>
      </c>
      <c r="R31" s="7">
        <v>31</v>
      </c>
      <c r="S31" s="6" t="s">
        <v>9</v>
      </c>
      <c r="T31" s="7">
        <v>47</v>
      </c>
      <c r="U31" s="7">
        <f t="shared" si="9"/>
        <v>14</v>
      </c>
      <c r="V31" s="106"/>
    </row>
    <row r="32" spans="1:22" s="2" customFormat="1" x14ac:dyDescent="0.2">
      <c r="A32" s="30"/>
      <c r="B32" s="7"/>
      <c r="C32" s="1">
        <f>SUM(C26:C31)</f>
        <v>60</v>
      </c>
      <c r="D32" s="1">
        <f>SUM(D26:D31)</f>
        <v>26</v>
      </c>
      <c r="E32" s="1">
        <f>SUM(E26:E31)</f>
        <v>8</v>
      </c>
      <c r="F32" s="1">
        <f>SUM(F26:F31)</f>
        <v>26</v>
      </c>
      <c r="G32" s="1">
        <f>SUM(G26:G31)</f>
        <v>141</v>
      </c>
      <c r="H32" s="9" t="s">
        <v>9</v>
      </c>
      <c r="I32" s="1">
        <f>SUM(I26:I31)</f>
        <v>141</v>
      </c>
      <c r="J32" s="1">
        <f t="shared" si="10"/>
        <v>60</v>
      </c>
      <c r="K32" s="111"/>
      <c r="L32" s="30">
        <v>8</v>
      </c>
      <c r="M32" s="7" t="s">
        <v>29</v>
      </c>
      <c r="N32" s="7">
        <v>18</v>
      </c>
      <c r="O32" s="7">
        <v>6</v>
      </c>
      <c r="P32" s="7">
        <v>1</v>
      </c>
      <c r="Q32" s="7">
        <v>11</v>
      </c>
      <c r="R32" s="7">
        <v>33</v>
      </c>
      <c r="S32" s="6" t="s">
        <v>9</v>
      </c>
      <c r="T32" s="7">
        <v>43</v>
      </c>
      <c r="U32" s="7">
        <f t="shared" si="9"/>
        <v>13</v>
      </c>
      <c r="V32" s="106"/>
    </row>
    <row r="33" spans="1:22" s="2" customFormat="1" x14ac:dyDescent="0.2">
      <c r="A33" s="24"/>
      <c r="B33" s="46" t="s">
        <v>814</v>
      </c>
      <c r="C33" s="46"/>
      <c r="D33" s="46"/>
      <c r="E33" s="46"/>
      <c r="F33" s="46"/>
      <c r="G33" s="46"/>
      <c r="H33" s="46"/>
      <c r="I33" s="46"/>
      <c r="J33" s="46"/>
      <c r="K33" s="111"/>
      <c r="L33" s="30">
        <v>9</v>
      </c>
      <c r="M33" s="7" t="s">
        <v>19</v>
      </c>
      <c r="N33" s="7">
        <v>18</v>
      </c>
      <c r="O33" s="7">
        <v>2</v>
      </c>
      <c r="P33" s="7">
        <v>1</v>
      </c>
      <c r="Q33" s="7">
        <v>15</v>
      </c>
      <c r="R33" s="7">
        <v>26</v>
      </c>
      <c r="S33" s="6" t="s">
        <v>9</v>
      </c>
      <c r="T33" s="7">
        <v>58</v>
      </c>
      <c r="U33" s="7">
        <f t="shared" si="9"/>
        <v>5</v>
      </c>
      <c r="V33" s="106" t="s">
        <v>44</v>
      </c>
    </row>
    <row r="34" spans="1:22" s="2" customFormat="1" x14ac:dyDescent="0.2">
      <c r="A34" s="30">
        <v>1</v>
      </c>
      <c r="B34" s="7" t="s">
        <v>2</v>
      </c>
      <c r="C34" s="1">
        <v>12</v>
      </c>
      <c r="D34" s="1">
        <v>9</v>
      </c>
      <c r="E34" s="1">
        <v>2</v>
      </c>
      <c r="F34" s="1">
        <v>1</v>
      </c>
      <c r="G34" s="1">
        <v>34</v>
      </c>
      <c r="H34" s="30" t="s">
        <v>9</v>
      </c>
      <c r="I34" s="1">
        <v>17</v>
      </c>
      <c r="J34" s="1">
        <f t="shared" ref="J34:J41" si="11">SUM(2*D34+E34)</f>
        <v>20</v>
      </c>
      <c r="K34" s="106" t="s">
        <v>43</v>
      </c>
      <c r="L34" s="30">
        <v>10</v>
      </c>
      <c r="M34" s="7" t="s">
        <v>11</v>
      </c>
      <c r="N34" s="7">
        <v>18</v>
      </c>
      <c r="O34" s="7">
        <v>2</v>
      </c>
      <c r="P34" s="7">
        <v>1</v>
      </c>
      <c r="Q34" s="7">
        <v>15</v>
      </c>
      <c r="R34" s="7">
        <v>25</v>
      </c>
      <c r="S34" s="6" t="s">
        <v>9</v>
      </c>
      <c r="T34" s="7">
        <v>58</v>
      </c>
      <c r="U34" s="7">
        <f t="shared" si="9"/>
        <v>5</v>
      </c>
      <c r="V34" s="106" t="s">
        <v>44</v>
      </c>
    </row>
    <row r="35" spans="1:22" s="2" customFormat="1" x14ac:dyDescent="0.25">
      <c r="A35" s="30">
        <v>2</v>
      </c>
      <c r="B35" s="7" t="s">
        <v>5</v>
      </c>
      <c r="C35" s="1">
        <v>12</v>
      </c>
      <c r="D35" s="1">
        <v>7</v>
      </c>
      <c r="E35" s="1">
        <v>2</v>
      </c>
      <c r="F35" s="1">
        <v>3</v>
      </c>
      <c r="G35" s="1">
        <v>42</v>
      </c>
      <c r="H35" s="30" t="s">
        <v>9</v>
      </c>
      <c r="I35" s="1">
        <v>16</v>
      </c>
      <c r="J35" s="1">
        <f t="shared" si="11"/>
        <v>16</v>
      </c>
      <c r="K35" s="111"/>
      <c r="L35" s="30"/>
      <c r="M35" s="68"/>
      <c r="N35" s="1">
        <f>SUM(N25:N34)</f>
        <v>180</v>
      </c>
      <c r="O35" s="1">
        <f>SUM(O25:O34)</f>
        <v>79</v>
      </c>
      <c r="P35" s="1">
        <f>SUM(P25:P34)</f>
        <v>22</v>
      </c>
      <c r="Q35" s="1">
        <f>SUM(Q25:Q34)</f>
        <v>79</v>
      </c>
      <c r="R35" s="1">
        <f>SUM(R25:R34)</f>
        <v>388</v>
      </c>
      <c r="S35" s="9" t="s">
        <v>9</v>
      </c>
      <c r="T35" s="1">
        <f>SUM(T25:T34)</f>
        <v>388</v>
      </c>
      <c r="U35" s="7">
        <f t="shared" si="9"/>
        <v>180</v>
      </c>
      <c r="V35" s="110"/>
    </row>
    <row r="36" spans="1:22" s="2" customFormat="1" x14ac:dyDescent="0.25">
      <c r="A36" s="30">
        <v>3</v>
      </c>
      <c r="B36" s="7" t="s">
        <v>16</v>
      </c>
      <c r="C36" s="1">
        <v>12</v>
      </c>
      <c r="D36" s="1">
        <v>4</v>
      </c>
      <c r="E36" s="1">
        <v>4</v>
      </c>
      <c r="F36" s="1">
        <v>4</v>
      </c>
      <c r="G36" s="1">
        <v>29</v>
      </c>
      <c r="H36" s="30" t="s">
        <v>9</v>
      </c>
      <c r="I36" s="1">
        <v>31</v>
      </c>
      <c r="J36" s="1">
        <f t="shared" si="11"/>
        <v>12</v>
      </c>
      <c r="K36" s="111"/>
      <c r="L36" s="28"/>
      <c r="M36" s="57" t="s">
        <v>30</v>
      </c>
      <c r="N36" s="11"/>
      <c r="O36" s="11"/>
      <c r="P36" s="11"/>
      <c r="Q36" s="11"/>
      <c r="R36" s="11"/>
      <c r="S36" s="11"/>
      <c r="T36" s="11"/>
      <c r="U36" s="11"/>
      <c r="V36" s="113"/>
    </row>
    <row r="37" spans="1:22" s="2" customFormat="1" x14ac:dyDescent="0.2">
      <c r="A37" s="30">
        <v>4</v>
      </c>
      <c r="B37" s="7" t="s">
        <v>13</v>
      </c>
      <c r="C37" s="1">
        <v>12</v>
      </c>
      <c r="D37" s="1">
        <v>3</v>
      </c>
      <c r="E37" s="1">
        <v>4</v>
      </c>
      <c r="F37" s="1">
        <v>5</v>
      </c>
      <c r="G37" s="1">
        <v>20</v>
      </c>
      <c r="H37" s="30" t="s">
        <v>9</v>
      </c>
      <c r="I37" s="1">
        <v>26</v>
      </c>
      <c r="J37" s="1">
        <f t="shared" si="11"/>
        <v>10</v>
      </c>
      <c r="K37" s="111"/>
      <c r="L37" s="30">
        <v>1</v>
      </c>
      <c r="M37" s="7" t="s">
        <v>8</v>
      </c>
      <c r="N37" s="7">
        <v>18</v>
      </c>
      <c r="O37" s="7">
        <v>15</v>
      </c>
      <c r="P37" s="7">
        <v>2</v>
      </c>
      <c r="Q37" s="7">
        <v>1</v>
      </c>
      <c r="R37" s="7">
        <v>82</v>
      </c>
      <c r="S37" s="6" t="s">
        <v>9</v>
      </c>
      <c r="T37" s="7">
        <v>19</v>
      </c>
      <c r="U37" s="7">
        <f t="shared" ref="U37:U42" si="12">SUM(2*O37+P37)</f>
        <v>32</v>
      </c>
      <c r="V37" s="106" t="s">
        <v>43</v>
      </c>
    </row>
    <row r="38" spans="1:22" s="2" customFormat="1" x14ac:dyDescent="0.2">
      <c r="A38" s="30">
        <v>5</v>
      </c>
      <c r="B38" s="7" t="s">
        <v>7</v>
      </c>
      <c r="C38" s="1">
        <v>12</v>
      </c>
      <c r="D38" s="1">
        <v>4</v>
      </c>
      <c r="E38" s="1">
        <v>2</v>
      </c>
      <c r="F38" s="1">
        <v>6</v>
      </c>
      <c r="G38" s="1">
        <v>21</v>
      </c>
      <c r="H38" s="30" t="s">
        <v>9</v>
      </c>
      <c r="I38" s="1">
        <v>31</v>
      </c>
      <c r="J38" s="1">
        <f t="shared" si="11"/>
        <v>10</v>
      </c>
      <c r="K38" s="111"/>
      <c r="L38" s="30">
        <v>2</v>
      </c>
      <c r="M38" s="7" t="s">
        <v>1</v>
      </c>
      <c r="N38" s="7">
        <v>18</v>
      </c>
      <c r="O38" s="7">
        <v>12</v>
      </c>
      <c r="P38" s="7">
        <v>1</v>
      </c>
      <c r="Q38" s="7">
        <v>5</v>
      </c>
      <c r="R38" s="7">
        <v>52</v>
      </c>
      <c r="S38" s="6" t="s">
        <v>9</v>
      </c>
      <c r="T38" s="7">
        <v>33</v>
      </c>
      <c r="U38" s="7">
        <f t="shared" si="12"/>
        <v>25</v>
      </c>
      <c r="V38" s="106" t="s">
        <v>43</v>
      </c>
    </row>
    <row r="39" spans="1:22" s="2" customFormat="1" x14ac:dyDescent="0.2">
      <c r="A39" s="30">
        <v>6</v>
      </c>
      <c r="B39" s="7" t="s">
        <v>15</v>
      </c>
      <c r="C39" s="1">
        <v>12</v>
      </c>
      <c r="D39" s="1">
        <v>3</v>
      </c>
      <c r="E39" s="1">
        <v>3</v>
      </c>
      <c r="F39" s="1">
        <v>6</v>
      </c>
      <c r="G39" s="1">
        <v>29</v>
      </c>
      <c r="H39" s="30" t="s">
        <v>9</v>
      </c>
      <c r="I39" s="1">
        <v>37</v>
      </c>
      <c r="J39" s="1">
        <f t="shared" si="11"/>
        <v>9</v>
      </c>
      <c r="K39" s="111"/>
      <c r="L39" s="30">
        <v>3</v>
      </c>
      <c r="M39" s="7" t="s">
        <v>27</v>
      </c>
      <c r="N39" s="7">
        <v>18</v>
      </c>
      <c r="O39" s="7">
        <v>9</v>
      </c>
      <c r="P39" s="7">
        <v>7</v>
      </c>
      <c r="Q39" s="7">
        <v>2</v>
      </c>
      <c r="R39" s="7">
        <v>48</v>
      </c>
      <c r="S39" s="6" t="s">
        <v>9</v>
      </c>
      <c r="T39" s="7">
        <v>33</v>
      </c>
      <c r="U39" s="7">
        <f t="shared" si="12"/>
        <v>25</v>
      </c>
      <c r="V39" s="106" t="s">
        <v>43</v>
      </c>
    </row>
    <row r="40" spans="1:22" s="2" customFormat="1" x14ac:dyDescent="0.2">
      <c r="A40" s="30">
        <v>7</v>
      </c>
      <c r="B40" s="7" t="s">
        <v>17</v>
      </c>
      <c r="C40" s="1">
        <v>12</v>
      </c>
      <c r="D40" s="1">
        <v>2</v>
      </c>
      <c r="E40" s="1">
        <v>3</v>
      </c>
      <c r="F40" s="1">
        <v>7</v>
      </c>
      <c r="G40" s="1">
        <v>28</v>
      </c>
      <c r="H40" s="30" t="s">
        <v>9</v>
      </c>
      <c r="I40" s="1">
        <v>45</v>
      </c>
      <c r="J40" s="1">
        <f t="shared" si="11"/>
        <v>7</v>
      </c>
      <c r="K40" s="111"/>
      <c r="L40" s="30">
        <v>4</v>
      </c>
      <c r="M40" s="7" t="s">
        <v>18</v>
      </c>
      <c r="N40" s="7">
        <v>18</v>
      </c>
      <c r="O40" s="7">
        <v>8</v>
      </c>
      <c r="P40" s="7">
        <v>2</v>
      </c>
      <c r="Q40" s="7">
        <v>8</v>
      </c>
      <c r="R40" s="7">
        <v>36</v>
      </c>
      <c r="S40" s="6" t="s">
        <v>9</v>
      </c>
      <c r="T40" s="7">
        <v>34</v>
      </c>
      <c r="U40" s="7">
        <f t="shared" si="12"/>
        <v>18</v>
      </c>
      <c r="V40" s="106"/>
    </row>
    <row r="41" spans="1:22" s="2" customFormat="1" x14ac:dyDescent="0.2">
      <c r="A41" s="30"/>
      <c r="B41" s="7"/>
      <c r="C41" s="1">
        <f>SUM(C34:C40)</f>
        <v>84</v>
      </c>
      <c r="D41" s="1">
        <f>SUM(D34:D40)</f>
        <v>32</v>
      </c>
      <c r="E41" s="1">
        <f>SUM(E34:E40)</f>
        <v>20</v>
      </c>
      <c r="F41" s="1">
        <f>SUM(F34:F40)</f>
        <v>32</v>
      </c>
      <c r="G41" s="1">
        <f>SUM(G34:G40)</f>
        <v>203</v>
      </c>
      <c r="H41" s="9" t="s">
        <v>9</v>
      </c>
      <c r="I41" s="1">
        <f>SUM(I34:I40)</f>
        <v>203</v>
      </c>
      <c r="J41" s="1">
        <f t="shared" si="11"/>
        <v>84</v>
      </c>
      <c r="K41" s="111"/>
      <c r="L41" s="30">
        <v>5</v>
      </c>
      <c r="M41" s="7" t="s">
        <v>13</v>
      </c>
      <c r="N41" s="7">
        <v>18</v>
      </c>
      <c r="O41" s="7">
        <v>6</v>
      </c>
      <c r="P41" s="7">
        <v>3</v>
      </c>
      <c r="Q41" s="7">
        <v>9</v>
      </c>
      <c r="R41" s="7">
        <v>43</v>
      </c>
      <c r="S41" s="6" t="s">
        <v>9</v>
      </c>
      <c r="T41" s="7">
        <v>34</v>
      </c>
      <c r="U41" s="7">
        <f t="shared" si="12"/>
        <v>15</v>
      </c>
      <c r="V41" s="106"/>
    </row>
    <row r="42" spans="1:22" s="2" customFormat="1" x14ac:dyDescent="0.2">
      <c r="A42" s="16"/>
      <c r="B42" s="46" t="s">
        <v>815</v>
      </c>
      <c r="C42" s="46"/>
      <c r="D42" s="46"/>
      <c r="E42" s="46"/>
      <c r="F42" s="46"/>
      <c r="G42" s="46"/>
      <c r="H42" s="46"/>
      <c r="I42" s="46"/>
      <c r="J42" s="46"/>
      <c r="K42" s="111"/>
      <c r="L42" s="30">
        <v>6</v>
      </c>
      <c r="M42" s="7" t="s">
        <v>15</v>
      </c>
      <c r="N42" s="7">
        <v>18</v>
      </c>
      <c r="O42" s="7">
        <v>6</v>
      </c>
      <c r="P42" s="7">
        <v>3</v>
      </c>
      <c r="Q42" s="7">
        <v>9</v>
      </c>
      <c r="R42" s="7">
        <v>35</v>
      </c>
      <c r="S42" s="6" t="s">
        <v>9</v>
      </c>
      <c r="T42" s="7">
        <v>63</v>
      </c>
      <c r="U42" s="7">
        <f t="shared" si="12"/>
        <v>15</v>
      </c>
      <c r="V42" s="106"/>
    </row>
    <row r="43" spans="1:22" s="2" customFormat="1" x14ac:dyDescent="0.2">
      <c r="A43" s="30">
        <v>1</v>
      </c>
      <c r="B43" s="7" t="s">
        <v>5</v>
      </c>
      <c r="C43" s="1">
        <v>14</v>
      </c>
      <c r="D43" s="1">
        <v>13</v>
      </c>
      <c r="E43" s="1">
        <v>1</v>
      </c>
      <c r="F43" s="1">
        <v>0</v>
      </c>
      <c r="G43" s="1">
        <v>63</v>
      </c>
      <c r="H43" s="30" t="s">
        <v>9</v>
      </c>
      <c r="I43" s="1">
        <v>13</v>
      </c>
      <c r="J43" s="1">
        <f t="shared" ref="J43:J50" si="13">SUM(2*D43+E43)</f>
        <v>27</v>
      </c>
      <c r="K43" s="106" t="s">
        <v>43</v>
      </c>
      <c r="L43" s="30">
        <v>7</v>
      </c>
      <c r="M43" s="7" t="s">
        <v>28</v>
      </c>
      <c r="N43" s="7">
        <v>18</v>
      </c>
      <c r="O43" s="7">
        <v>6</v>
      </c>
      <c r="P43" s="7">
        <v>2</v>
      </c>
      <c r="Q43" s="7">
        <v>10</v>
      </c>
      <c r="R43" s="7">
        <v>39</v>
      </c>
      <c r="S43" s="6" t="s">
        <v>9</v>
      </c>
      <c r="T43" s="7">
        <v>73</v>
      </c>
      <c r="U43" s="7">
        <f>SUM(2*O43+P43)</f>
        <v>14</v>
      </c>
      <c r="V43" s="106"/>
    </row>
    <row r="44" spans="1:22" s="2" customFormat="1" x14ac:dyDescent="0.2">
      <c r="A44" s="30">
        <v>2</v>
      </c>
      <c r="B44" s="7" t="s">
        <v>18</v>
      </c>
      <c r="C44" s="1">
        <v>14</v>
      </c>
      <c r="D44" s="1">
        <v>8</v>
      </c>
      <c r="E44" s="1">
        <v>3</v>
      </c>
      <c r="F44" s="1">
        <v>3</v>
      </c>
      <c r="G44" s="1">
        <v>38</v>
      </c>
      <c r="H44" s="30" t="s">
        <v>9</v>
      </c>
      <c r="I44" s="1">
        <v>25</v>
      </c>
      <c r="J44" s="1">
        <f t="shared" si="13"/>
        <v>19</v>
      </c>
      <c r="K44" s="106"/>
      <c r="L44" s="30">
        <v>8</v>
      </c>
      <c r="M44" s="7" t="s">
        <v>29</v>
      </c>
      <c r="N44" s="7">
        <v>18</v>
      </c>
      <c r="O44" s="7">
        <v>4</v>
      </c>
      <c r="P44" s="7">
        <v>5</v>
      </c>
      <c r="Q44" s="7">
        <v>9</v>
      </c>
      <c r="R44" s="7">
        <v>44</v>
      </c>
      <c r="S44" s="6" t="s">
        <v>9</v>
      </c>
      <c r="T44" s="7">
        <v>55</v>
      </c>
      <c r="U44" s="7">
        <f>SUM(2*O44+P44)</f>
        <v>13</v>
      </c>
      <c r="V44" s="106"/>
    </row>
    <row r="45" spans="1:22" s="2" customFormat="1" x14ac:dyDescent="0.2">
      <c r="A45" s="30">
        <v>3</v>
      </c>
      <c r="B45" s="7" t="s">
        <v>15</v>
      </c>
      <c r="C45" s="1">
        <v>14</v>
      </c>
      <c r="D45" s="1">
        <v>9</v>
      </c>
      <c r="E45" s="1">
        <v>0</v>
      </c>
      <c r="F45" s="1">
        <v>5</v>
      </c>
      <c r="G45" s="1">
        <v>35</v>
      </c>
      <c r="H45" s="30" t="s">
        <v>9</v>
      </c>
      <c r="I45" s="1">
        <v>28</v>
      </c>
      <c r="J45" s="1">
        <f t="shared" si="13"/>
        <v>18</v>
      </c>
      <c r="K45" s="106"/>
      <c r="L45" s="30">
        <v>9</v>
      </c>
      <c r="M45" s="1" t="s">
        <v>24</v>
      </c>
      <c r="N45" s="1">
        <v>18</v>
      </c>
      <c r="O45" s="1">
        <v>4</v>
      </c>
      <c r="P45" s="1">
        <v>5</v>
      </c>
      <c r="Q45" s="1">
        <v>9</v>
      </c>
      <c r="R45" s="1">
        <v>26</v>
      </c>
      <c r="S45" s="30" t="s">
        <v>9</v>
      </c>
      <c r="T45" s="1">
        <v>41</v>
      </c>
      <c r="U45" s="1">
        <f>SUM(2*O45+P45)</f>
        <v>13</v>
      </c>
      <c r="V45" s="106"/>
    </row>
    <row r="46" spans="1:22" s="2" customFormat="1" x14ac:dyDescent="0.2">
      <c r="A46" s="30">
        <v>4</v>
      </c>
      <c r="B46" s="7" t="s">
        <v>7</v>
      </c>
      <c r="C46" s="7">
        <v>14</v>
      </c>
      <c r="D46" s="7">
        <v>7</v>
      </c>
      <c r="E46" s="7">
        <v>0</v>
      </c>
      <c r="F46" s="7">
        <v>7</v>
      </c>
      <c r="G46" s="7">
        <v>31</v>
      </c>
      <c r="H46" s="6" t="s">
        <v>9</v>
      </c>
      <c r="I46" s="7">
        <v>34</v>
      </c>
      <c r="J46" s="7">
        <f t="shared" si="13"/>
        <v>14</v>
      </c>
      <c r="K46" s="106"/>
      <c r="L46" s="30">
        <v>10</v>
      </c>
      <c r="M46" s="7" t="s">
        <v>31</v>
      </c>
      <c r="N46" s="1">
        <v>18</v>
      </c>
      <c r="O46" s="1">
        <v>3</v>
      </c>
      <c r="P46" s="1">
        <v>4</v>
      </c>
      <c r="Q46" s="1">
        <v>11</v>
      </c>
      <c r="R46" s="1">
        <v>41</v>
      </c>
      <c r="S46" s="30" t="s">
        <v>9</v>
      </c>
      <c r="T46" s="1">
        <v>61</v>
      </c>
      <c r="U46" s="1">
        <f>SUM(2*O46+P46)</f>
        <v>10</v>
      </c>
      <c r="V46" s="106" t="s">
        <v>44</v>
      </c>
    </row>
    <row r="47" spans="1:22" s="2" customFormat="1" x14ac:dyDescent="0.2">
      <c r="A47" s="30">
        <v>5</v>
      </c>
      <c r="B47" s="7" t="s">
        <v>13</v>
      </c>
      <c r="C47" s="7">
        <v>14</v>
      </c>
      <c r="D47" s="7">
        <v>4</v>
      </c>
      <c r="E47" s="7">
        <v>3</v>
      </c>
      <c r="F47" s="7">
        <v>7</v>
      </c>
      <c r="G47" s="7">
        <v>31</v>
      </c>
      <c r="H47" s="6" t="s">
        <v>9</v>
      </c>
      <c r="I47" s="7">
        <v>43</v>
      </c>
      <c r="J47" s="7">
        <f t="shared" si="13"/>
        <v>11</v>
      </c>
      <c r="K47" s="106"/>
      <c r="L47" s="30"/>
      <c r="M47" s="53"/>
      <c r="N47" s="1">
        <f>SUM(N37:N46)</f>
        <v>180</v>
      </c>
      <c r="O47" s="1">
        <f>SUM(O37:O46)</f>
        <v>73</v>
      </c>
      <c r="P47" s="1">
        <f>SUM(P37:P46)</f>
        <v>34</v>
      </c>
      <c r="Q47" s="1">
        <f>SUM(Q37:Q46)</f>
        <v>73</v>
      </c>
      <c r="R47" s="1">
        <f>SUM(R37:R46)</f>
        <v>446</v>
      </c>
      <c r="S47" s="9" t="s">
        <v>9</v>
      </c>
      <c r="T47" s="1">
        <f>SUM(T37:T46)</f>
        <v>446</v>
      </c>
      <c r="U47" s="1">
        <f>SUM(U37:U46)</f>
        <v>180</v>
      </c>
      <c r="V47" s="106"/>
    </row>
    <row r="48" spans="1:22" s="2" customFormat="1" x14ac:dyDescent="0.2">
      <c r="A48" s="30">
        <v>6</v>
      </c>
      <c r="B48" s="7" t="s">
        <v>16</v>
      </c>
      <c r="C48" s="7">
        <v>14</v>
      </c>
      <c r="D48" s="7">
        <v>3</v>
      </c>
      <c r="E48" s="7">
        <v>3</v>
      </c>
      <c r="F48" s="7">
        <v>8</v>
      </c>
      <c r="G48" s="7">
        <v>35</v>
      </c>
      <c r="H48" s="6" t="s">
        <v>9</v>
      </c>
      <c r="I48" s="7">
        <v>43</v>
      </c>
      <c r="J48" s="7">
        <f t="shared" si="13"/>
        <v>9</v>
      </c>
      <c r="K48" s="106"/>
      <c r="L48" s="24"/>
      <c r="M48" s="57" t="s">
        <v>32</v>
      </c>
      <c r="N48" s="11"/>
      <c r="O48" s="11"/>
      <c r="P48" s="11"/>
      <c r="Q48" s="11"/>
      <c r="R48" s="11"/>
      <c r="S48" s="37"/>
      <c r="T48" s="37"/>
      <c r="U48" s="37"/>
      <c r="V48" s="113"/>
    </row>
    <row r="49" spans="1:22" s="2" customFormat="1" x14ac:dyDescent="0.2">
      <c r="A49" s="30">
        <v>7</v>
      </c>
      <c r="B49" s="7" t="s">
        <v>19</v>
      </c>
      <c r="C49" s="7">
        <v>14</v>
      </c>
      <c r="D49" s="7">
        <v>3</v>
      </c>
      <c r="E49" s="7">
        <v>2</v>
      </c>
      <c r="F49" s="7">
        <v>9</v>
      </c>
      <c r="G49" s="7">
        <v>32</v>
      </c>
      <c r="H49" s="6" t="s">
        <v>9</v>
      </c>
      <c r="I49" s="7">
        <v>58</v>
      </c>
      <c r="J49" s="7">
        <f t="shared" si="13"/>
        <v>8</v>
      </c>
      <c r="K49" s="106" t="s">
        <v>44</v>
      </c>
      <c r="L49" s="30">
        <v>1</v>
      </c>
      <c r="M49" s="1" t="s">
        <v>3</v>
      </c>
      <c r="N49" s="1">
        <v>18</v>
      </c>
      <c r="O49" s="1">
        <v>13</v>
      </c>
      <c r="P49" s="1">
        <v>1</v>
      </c>
      <c r="Q49" s="1">
        <v>4</v>
      </c>
      <c r="R49" s="1">
        <v>62</v>
      </c>
      <c r="S49" s="30" t="s">
        <v>9</v>
      </c>
      <c r="T49" s="1">
        <v>30</v>
      </c>
      <c r="U49" s="1">
        <f t="shared" ref="U49:U58" si="14">SUM(2*O49+P49)</f>
        <v>27</v>
      </c>
      <c r="V49" s="113" t="s">
        <v>43</v>
      </c>
    </row>
    <row r="50" spans="1:22" s="2" customFormat="1" x14ac:dyDescent="0.2">
      <c r="A50" s="30">
        <v>8</v>
      </c>
      <c r="B50" s="7" t="s">
        <v>17</v>
      </c>
      <c r="C50" s="1">
        <v>14</v>
      </c>
      <c r="D50" s="1">
        <v>2</v>
      </c>
      <c r="E50" s="1">
        <v>2</v>
      </c>
      <c r="F50" s="1">
        <v>10</v>
      </c>
      <c r="G50" s="1">
        <v>25</v>
      </c>
      <c r="H50" s="30" t="s">
        <v>9</v>
      </c>
      <c r="I50" s="1">
        <v>46</v>
      </c>
      <c r="J50" s="1">
        <f t="shared" si="13"/>
        <v>6</v>
      </c>
      <c r="K50" s="106" t="s">
        <v>44</v>
      </c>
      <c r="L50" s="30">
        <v>2</v>
      </c>
      <c r="M50" s="7" t="s">
        <v>11</v>
      </c>
      <c r="N50" s="7">
        <v>18</v>
      </c>
      <c r="O50" s="7">
        <v>12</v>
      </c>
      <c r="P50" s="7">
        <v>3</v>
      </c>
      <c r="Q50" s="7">
        <v>3</v>
      </c>
      <c r="R50" s="7">
        <v>41</v>
      </c>
      <c r="S50" s="6" t="s">
        <v>9</v>
      </c>
      <c r="T50" s="7">
        <v>23</v>
      </c>
      <c r="U50" s="7">
        <f t="shared" si="14"/>
        <v>27</v>
      </c>
      <c r="V50" s="113"/>
    </row>
    <row r="51" spans="1:22" s="2" customFormat="1" x14ac:dyDescent="0.25">
      <c r="A51" s="30"/>
      <c r="B51" s="7"/>
      <c r="C51" s="1">
        <f>SUM(C43:C50)</f>
        <v>112</v>
      </c>
      <c r="D51" s="1">
        <f>SUM(D43:D50)</f>
        <v>49</v>
      </c>
      <c r="E51" s="1">
        <f>SUM(E43:E50)</f>
        <v>14</v>
      </c>
      <c r="F51" s="1">
        <f>SUM(F43:F50)</f>
        <v>49</v>
      </c>
      <c r="G51" s="1">
        <f>SUM(G43:G50)</f>
        <v>290</v>
      </c>
      <c r="H51" s="9" t="s">
        <v>9</v>
      </c>
      <c r="I51" s="1">
        <f>SUM(I43:I50)</f>
        <v>290</v>
      </c>
      <c r="J51" s="1">
        <f>SUM(J43:J50)</f>
        <v>112</v>
      </c>
      <c r="K51" s="110"/>
      <c r="L51" s="30">
        <v>3</v>
      </c>
      <c r="M51" s="7" t="s">
        <v>33</v>
      </c>
      <c r="N51" s="7">
        <v>18</v>
      </c>
      <c r="O51" s="7">
        <v>11</v>
      </c>
      <c r="P51" s="7">
        <v>1</v>
      </c>
      <c r="Q51" s="7">
        <v>6</v>
      </c>
      <c r="R51" s="7">
        <v>55</v>
      </c>
      <c r="S51" s="6" t="s">
        <v>9</v>
      </c>
      <c r="T51" s="7">
        <v>34</v>
      </c>
      <c r="U51" s="7">
        <f t="shared" si="14"/>
        <v>23</v>
      </c>
      <c r="V51" s="113"/>
    </row>
    <row r="52" spans="1:22" s="2" customFormat="1" x14ac:dyDescent="0.25">
      <c r="A52" s="24"/>
      <c r="B52" s="46" t="s">
        <v>648</v>
      </c>
      <c r="C52" s="46"/>
      <c r="D52" s="46"/>
      <c r="E52" s="46"/>
      <c r="F52" s="46"/>
      <c r="G52" s="46"/>
      <c r="H52" s="46"/>
      <c r="I52" s="46"/>
      <c r="J52" s="46"/>
      <c r="K52" s="110"/>
      <c r="L52" s="30">
        <v>4</v>
      </c>
      <c r="M52" s="7" t="s">
        <v>13</v>
      </c>
      <c r="N52" s="7">
        <v>18</v>
      </c>
      <c r="O52" s="7">
        <v>9</v>
      </c>
      <c r="P52" s="7">
        <v>4</v>
      </c>
      <c r="Q52" s="7">
        <v>5</v>
      </c>
      <c r="R52" s="7">
        <v>45</v>
      </c>
      <c r="S52" s="6" t="s">
        <v>9</v>
      </c>
      <c r="T52" s="7">
        <v>33</v>
      </c>
      <c r="U52" s="7">
        <f t="shared" si="14"/>
        <v>22</v>
      </c>
      <c r="V52" s="113"/>
    </row>
    <row r="53" spans="1:22" s="2" customFormat="1" x14ac:dyDescent="0.25">
      <c r="A53" s="30">
        <v>1</v>
      </c>
      <c r="B53" s="7" t="s">
        <v>15</v>
      </c>
      <c r="C53" s="1">
        <v>10</v>
      </c>
      <c r="D53" s="1">
        <v>8</v>
      </c>
      <c r="E53" s="1">
        <v>1</v>
      </c>
      <c r="F53" s="1">
        <v>1</v>
      </c>
      <c r="G53" s="1">
        <v>35</v>
      </c>
      <c r="H53" s="30" t="s">
        <v>9</v>
      </c>
      <c r="I53" s="1">
        <v>13</v>
      </c>
      <c r="J53" s="1">
        <f t="shared" ref="J53:J58" si="15">SUM(2*D53+E53)</f>
        <v>17</v>
      </c>
      <c r="K53" s="112" t="s">
        <v>43</v>
      </c>
      <c r="L53" s="30">
        <v>5</v>
      </c>
      <c r="M53" s="7" t="s">
        <v>17</v>
      </c>
      <c r="N53" s="7">
        <v>18</v>
      </c>
      <c r="O53" s="7">
        <v>8</v>
      </c>
      <c r="P53" s="7">
        <v>3</v>
      </c>
      <c r="Q53" s="7">
        <v>7</v>
      </c>
      <c r="R53" s="7">
        <v>40</v>
      </c>
      <c r="S53" s="6" t="s">
        <v>9</v>
      </c>
      <c r="T53" s="7">
        <v>40</v>
      </c>
      <c r="U53" s="7">
        <f t="shared" si="14"/>
        <v>19</v>
      </c>
      <c r="V53" s="113"/>
    </row>
    <row r="54" spans="1:22" s="2" customFormat="1" x14ac:dyDescent="0.25">
      <c r="A54" s="30">
        <v>2</v>
      </c>
      <c r="B54" s="7" t="s">
        <v>13</v>
      </c>
      <c r="C54" s="1">
        <v>10</v>
      </c>
      <c r="D54" s="1">
        <v>6</v>
      </c>
      <c r="E54" s="1">
        <v>2</v>
      </c>
      <c r="F54" s="1">
        <v>2</v>
      </c>
      <c r="G54" s="1">
        <v>29</v>
      </c>
      <c r="H54" s="30" t="s">
        <v>9</v>
      </c>
      <c r="I54" s="1">
        <v>16</v>
      </c>
      <c r="J54" s="1">
        <f t="shared" si="15"/>
        <v>14</v>
      </c>
      <c r="K54" s="107"/>
      <c r="L54" s="30">
        <v>6</v>
      </c>
      <c r="M54" s="7" t="s">
        <v>24</v>
      </c>
      <c r="N54" s="7">
        <v>18</v>
      </c>
      <c r="O54" s="7">
        <v>7</v>
      </c>
      <c r="P54" s="7">
        <v>4</v>
      </c>
      <c r="Q54" s="7">
        <v>7</v>
      </c>
      <c r="R54" s="7">
        <v>49</v>
      </c>
      <c r="S54" s="6" t="s">
        <v>9</v>
      </c>
      <c r="T54" s="7">
        <v>37</v>
      </c>
      <c r="U54" s="7">
        <f t="shared" si="14"/>
        <v>18</v>
      </c>
      <c r="V54" s="113"/>
    </row>
    <row r="55" spans="1:22" s="2" customFormat="1" x14ac:dyDescent="0.25">
      <c r="A55" s="30">
        <v>3</v>
      </c>
      <c r="B55" s="7" t="s">
        <v>18</v>
      </c>
      <c r="C55" s="1">
        <v>10</v>
      </c>
      <c r="D55" s="1">
        <v>5</v>
      </c>
      <c r="E55" s="1">
        <v>2</v>
      </c>
      <c r="F55" s="1">
        <v>3</v>
      </c>
      <c r="G55" s="1">
        <v>19</v>
      </c>
      <c r="H55" s="30" t="s">
        <v>9</v>
      </c>
      <c r="I55" s="1">
        <v>18</v>
      </c>
      <c r="J55" s="1">
        <f t="shared" si="15"/>
        <v>12</v>
      </c>
      <c r="K55" s="107"/>
      <c r="L55" s="30">
        <v>7</v>
      </c>
      <c r="M55" s="7" t="s">
        <v>18</v>
      </c>
      <c r="N55" s="7">
        <v>18</v>
      </c>
      <c r="O55" s="7">
        <v>7</v>
      </c>
      <c r="P55" s="7">
        <v>1</v>
      </c>
      <c r="Q55" s="7">
        <v>10</v>
      </c>
      <c r="R55" s="7">
        <v>40</v>
      </c>
      <c r="S55" s="6" t="s">
        <v>9</v>
      </c>
      <c r="T55" s="7">
        <v>47</v>
      </c>
      <c r="U55" s="7">
        <f t="shared" si="14"/>
        <v>15</v>
      </c>
      <c r="V55" s="113"/>
    </row>
    <row r="56" spans="1:22" s="2" customFormat="1" x14ac:dyDescent="0.25">
      <c r="A56" s="30">
        <v>4</v>
      </c>
      <c r="B56" s="7" t="s">
        <v>16</v>
      </c>
      <c r="C56" s="1">
        <v>10</v>
      </c>
      <c r="D56" s="1">
        <v>5</v>
      </c>
      <c r="E56" s="1">
        <v>1</v>
      </c>
      <c r="F56" s="1">
        <v>4</v>
      </c>
      <c r="G56" s="1">
        <v>20</v>
      </c>
      <c r="H56" s="30" t="s">
        <v>9</v>
      </c>
      <c r="I56" s="1">
        <v>18</v>
      </c>
      <c r="J56" s="1">
        <f t="shared" si="15"/>
        <v>11</v>
      </c>
      <c r="K56" s="107"/>
      <c r="L56" s="30">
        <v>8</v>
      </c>
      <c r="M56" s="7" t="s">
        <v>15</v>
      </c>
      <c r="N56" s="7">
        <v>18</v>
      </c>
      <c r="O56" s="7">
        <v>4</v>
      </c>
      <c r="P56" s="7">
        <v>5</v>
      </c>
      <c r="Q56" s="7">
        <v>9</v>
      </c>
      <c r="R56" s="7">
        <v>27</v>
      </c>
      <c r="S56" s="6" t="s">
        <v>9</v>
      </c>
      <c r="T56" s="7">
        <v>53</v>
      </c>
      <c r="U56" s="7">
        <f t="shared" si="14"/>
        <v>13</v>
      </c>
      <c r="V56" s="113"/>
    </row>
    <row r="57" spans="1:22" s="2" customFormat="1" x14ac:dyDescent="0.25">
      <c r="A57" s="30">
        <v>5</v>
      </c>
      <c r="B57" s="7" t="s">
        <v>20</v>
      </c>
      <c r="C57" s="1">
        <v>10</v>
      </c>
      <c r="D57" s="1">
        <v>1</v>
      </c>
      <c r="E57" s="1">
        <v>1</v>
      </c>
      <c r="F57" s="1">
        <v>8</v>
      </c>
      <c r="G57" s="1">
        <v>13</v>
      </c>
      <c r="H57" s="30" t="s">
        <v>9</v>
      </c>
      <c r="I57" s="1">
        <v>26</v>
      </c>
      <c r="J57" s="1">
        <f t="shared" si="15"/>
        <v>3</v>
      </c>
      <c r="K57" s="107"/>
      <c r="L57" s="30">
        <v>9</v>
      </c>
      <c r="M57" s="1" t="s">
        <v>34</v>
      </c>
      <c r="N57" s="1">
        <v>18</v>
      </c>
      <c r="O57" s="1">
        <v>5</v>
      </c>
      <c r="P57" s="1">
        <v>2</v>
      </c>
      <c r="Q57" s="1">
        <v>11</v>
      </c>
      <c r="R57" s="1">
        <v>39</v>
      </c>
      <c r="S57" s="30" t="s">
        <v>9</v>
      </c>
      <c r="T57" s="1">
        <v>54</v>
      </c>
      <c r="U57" s="1">
        <f t="shared" si="14"/>
        <v>12</v>
      </c>
      <c r="V57" s="113" t="s">
        <v>44</v>
      </c>
    </row>
    <row r="58" spans="1:22" s="2" customFormat="1" x14ac:dyDescent="0.25">
      <c r="A58" s="30">
        <v>6</v>
      </c>
      <c r="B58" s="7" t="s">
        <v>21</v>
      </c>
      <c r="C58" s="1">
        <v>10</v>
      </c>
      <c r="D58" s="1">
        <v>1</v>
      </c>
      <c r="E58" s="1">
        <v>1</v>
      </c>
      <c r="F58" s="1">
        <v>8</v>
      </c>
      <c r="G58" s="1">
        <v>16</v>
      </c>
      <c r="H58" s="30" t="s">
        <v>9</v>
      </c>
      <c r="I58" s="1">
        <v>41</v>
      </c>
      <c r="J58" s="1">
        <f t="shared" si="15"/>
        <v>3</v>
      </c>
      <c r="K58" s="107" t="s">
        <v>44</v>
      </c>
      <c r="L58" s="30">
        <v>10</v>
      </c>
      <c r="M58" s="1" t="s">
        <v>28</v>
      </c>
      <c r="N58" s="1">
        <v>18</v>
      </c>
      <c r="O58" s="1">
        <v>1</v>
      </c>
      <c r="P58" s="1">
        <v>2</v>
      </c>
      <c r="Q58" s="1">
        <v>15</v>
      </c>
      <c r="R58" s="1">
        <v>37</v>
      </c>
      <c r="S58" s="30" t="s">
        <v>9</v>
      </c>
      <c r="T58" s="1">
        <v>84</v>
      </c>
      <c r="U58" s="1">
        <f t="shared" si="14"/>
        <v>4</v>
      </c>
      <c r="V58" s="113" t="s">
        <v>44</v>
      </c>
    </row>
    <row r="59" spans="1:22" s="2" customFormat="1" x14ac:dyDescent="0.25">
      <c r="A59" s="30"/>
      <c r="B59" s="7"/>
      <c r="C59" s="1">
        <f>SUM(C53:C58)</f>
        <v>60</v>
      </c>
      <c r="D59" s="1">
        <f>SUM(D53:D58)</f>
        <v>26</v>
      </c>
      <c r="E59" s="1">
        <f>SUM(E53:E58)</f>
        <v>8</v>
      </c>
      <c r="F59" s="1">
        <f>SUM(F53:F58)</f>
        <v>26</v>
      </c>
      <c r="G59" s="1">
        <f>SUM(G53:G58)</f>
        <v>132</v>
      </c>
      <c r="H59" s="9" t="s">
        <v>9</v>
      </c>
      <c r="I59" s="1">
        <f>SUM(I53:I58)</f>
        <v>132</v>
      </c>
      <c r="J59" s="1">
        <f>SUM(J53:J58)</f>
        <v>60</v>
      </c>
      <c r="K59" s="110"/>
      <c r="L59" s="30"/>
      <c r="M59" s="68"/>
      <c r="N59" s="1">
        <f>SUM(N49:N58)</f>
        <v>180</v>
      </c>
      <c r="O59" s="1">
        <f>SUM(O49:O58)</f>
        <v>77</v>
      </c>
      <c r="P59" s="1">
        <f>SUM(P49:P58)</f>
        <v>26</v>
      </c>
      <c r="Q59" s="1">
        <f>SUM(Q49:Q58)</f>
        <v>77</v>
      </c>
      <c r="R59" s="1">
        <f>SUM(R49:R58)</f>
        <v>435</v>
      </c>
      <c r="S59" s="9" t="s">
        <v>9</v>
      </c>
      <c r="T59" s="1">
        <f>SUM(T49:T58)</f>
        <v>435</v>
      </c>
      <c r="U59" s="1">
        <f>SUM(U49:U58)</f>
        <v>180</v>
      </c>
      <c r="V59" s="113"/>
    </row>
    <row r="60" spans="1:22" s="2" customFormat="1" x14ac:dyDescent="0.25">
      <c r="A60" s="24"/>
      <c r="B60" s="65" t="s">
        <v>649</v>
      </c>
      <c r="C60" s="65"/>
      <c r="D60" s="65"/>
      <c r="E60" s="65"/>
      <c r="F60" s="65"/>
      <c r="G60" s="65"/>
      <c r="H60" s="65"/>
      <c r="I60" s="65"/>
      <c r="J60" s="65"/>
      <c r="K60" s="111"/>
      <c r="L60" s="24"/>
      <c r="M60" s="57" t="s">
        <v>35</v>
      </c>
      <c r="N60" s="11"/>
      <c r="O60" s="11"/>
      <c r="P60" s="11"/>
      <c r="Q60" s="11"/>
      <c r="R60" s="11"/>
      <c r="S60" s="11"/>
      <c r="T60" s="11"/>
      <c r="U60" s="11"/>
      <c r="V60" s="113"/>
    </row>
    <row r="61" spans="1:22" s="2" customFormat="1" x14ac:dyDescent="0.2">
      <c r="A61" s="30">
        <v>1</v>
      </c>
      <c r="B61" s="7" t="s">
        <v>5</v>
      </c>
      <c r="C61" s="1">
        <v>16</v>
      </c>
      <c r="D61" s="1">
        <v>11</v>
      </c>
      <c r="E61" s="1">
        <v>2</v>
      </c>
      <c r="F61" s="1">
        <v>3</v>
      </c>
      <c r="G61" s="1">
        <v>55</v>
      </c>
      <c r="H61" s="30" t="s">
        <v>9</v>
      </c>
      <c r="I61" s="1">
        <v>21</v>
      </c>
      <c r="J61" s="1">
        <f t="shared" ref="J61:J69" si="16">SUM(2*D61+E61)</f>
        <v>24</v>
      </c>
      <c r="K61" s="106" t="s">
        <v>43</v>
      </c>
      <c r="L61" s="30">
        <v>1</v>
      </c>
      <c r="M61" s="1" t="s">
        <v>33</v>
      </c>
      <c r="N61" s="1">
        <v>20</v>
      </c>
      <c r="O61" s="1">
        <v>14</v>
      </c>
      <c r="P61" s="1">
        <v>3</v>
      </c>
      <c r="Q61" s="1">
        <v>3</v>
      </c>
      <c r="R61" s="1">
        <v>59</v>
      </c>
      <c r="S61" s="30" t="s">
        <v>9</v>
      </c>
      <c r="T61" s="1">
        <v>33</v>
      </c>
      <c r="U61" s="1">
        <f t="shared" ref="U61:U71" si="17">SUM(2*O61+P61)</f>
        <v>31</v>
      </c>
      <c r="V61" s="106" t="s">
        <v>43</v>
      </c>
    </row>
    <row r="62" spans="1:22" s="2" customFormat="1" x14ac:dyDescent="0.2">
      <c r="A62" s="30">
        <v>2</v>
      </c>
      <c r="B62" s="7" t="s">
        <v>11</v>
      </c>
      <c r="C62" s="7">
        <v>16</v>
      </c>
      <c r="D62" s="7">
        <v>10</v>
      </c>
      <c r="E62" s="7">
        <v>4</v>
      </c>
      <c r="F62" s="7">
        <v>2</v>
      </c>
      <c r="G62" s="7">
        <v>42</v>
      </c>
      <c r="H62" s="6" t="s">
        <v>9</v>
      </c>
      <c r="I62" s="7">
        <v>20</v>
      </c>
      <c r="J62" s="7">
        <f t="shared" si="16"/>
        <v>24</v>
      </c>
      <c r="K62" s="106"/>
      <c r="L62" s="30">
        <v>2</v>
      </c>
      <c r="M62" s="1" t="s">
        <v>13</v>
      </c>
      <c r="N62" s="1">
        <v>20</v>
      </c>
      <c r="O62" s="1">
        <v>14</v>
      </c>
      <c r="P62" s="1">
        <v>2</v>
      </c>
      <c r="Q62" s="1">
        <v>4</v>
      </c>
      <c r="R62" s="1">
        <v>75</v>
      </c>
      <c r="S62" s="30" t="s">
        <v>9</v>
      </c>
      <c r="T62" s="1">
        <v>24</v>
      </c>
      <c r="U62" s="1">
        <f t="shared" si="17"/>
        <v>30</v>
      </c>
      <c r="V62" s="106"/>
    </row>
    <row r="63" spans="1:22" s="2" customFormat="1" x14ac:dyDescent="0.2">
      <c r="A63" s="30">
        <v>3</v>
      </c>
      <c r="B63" s="7" t="s">
        <v>13</v>
      </c>
      <c r="C63" s="7">
        <v>16</v>
      </c>
      <c r="D63" s="7">
        <v>7</v>
      </c>
      <c r="E63" s="7">
        <v>5</v>
      </c>
      <c r="F63" s="7">
        <v>4</v>
      </c>
      <c r="G63" s="7">
        <v>34</v>
      </c>
      <c r="H63" s="6" t="s">
        <v>9</v>
      </c>
      <c r="I63" s="7">
        <v>28</v>
      </c>
      <c r="J63" s="7">
        <f t="shared" si="16"/>
        <v>19</v>
      </c>
      <c r="K63" s="106"/>
      <c r="L63" s="30">
        <v>3</v>
      </c>
      <c r="M63" s="7" t="s">
        <v>17</v>
      </c>
      <c r="N63" s="1">
        <v>20</v>
      </c>
      <c r="O63" s="1">
        <v>10</v>
      </c>
      <c r="P63" s="1">
        <v>5</v>
      </c>
      <c r="Q63" s="1">
        <v>5</v>
      </c>
      <c r="R63" s="1">
        <v>52</v>
      </c>
      <c r="S63" s="30" t="s">
        <v>9</v>
      </c>
      <c r="T63" s="1">
        <v>45</v>
      </c>
      <c r="U63" s="1">
        <f t="shared" si="17"/>
        <v>25</v>
      </c>
      <c r="V63" s="106"/>
    </row>
    <row r="64" spans="1:22" s="2" customFormat="1" x14ac:dyDescent="0.2">
      <c r="A64" s="30">
        <v>4</v>
      </c>
      <c r="B64" s="7" t="s">
        <v>22</v>
      </c>
      <c r="C64" s="7">
        <v>16</v>
      </c>
      <c r="D64" s="7">
        <v>7</v>
      </c>
      <c r="E64" s="7">
        <v>4</v>
      </c>
      <c r="F64" s="7">
        <v>5</v>
      </c>
      <c r="G64" s="7">
        <v>32</v>
      </c>
      <c r="H64" s="6" t="s">
        <v>9</v>
      </c>
      <c r="I64" s="7">
        <v>25</v>
      </c>
      <c r="J64" s="7">
        <f t="shared" si="16"/>
        <v>18</v>
      </c>
      <c r="K64" s="106"/>
      <c r="L64" s="30">
        <v>4</v>
      </c>
      <c r="M64" s="7" t="s">
        <v>11</v>
      </c>
      <c r="N64" s="7">
        <v>20</v>
      </c>
      <c r="O64" s="7">
        <v>11</v>
      </c>
      <c r="P64" s="7">
        <v>2</v>
      </c>
      <c r="Q64" s="7">
        <v>7</v>
      </c>
      <c r="R64" s="7">
        <v>60</v>
      </c>
      <c r="S64" s="6" t="s">
        <v>9</v>
      </c>
      <c r="T64" s="7">
        <v>41</v>
      </c>
      <c r="U64" s="7">
        <f t="shared" si="17"/>
        <v>24</v>
      </c>
      <c r="V64" s="106"/>
    </row>
    <row r="65" spans="1:22" s="2" customFormat="1" x14ac:dyDescent="0.2">
      <c r="A65" s="30">
        <v>5</v>
      </c>
      <c r="B65" s="7" t="s">
        <v>18</v>
      </c>
      <c r="C65" s="7">
        <v>16</v>
      </c>
      <c r="D65" s="7">
        <v>7</v>
      </c>
      <c r="E65" s="7">
        <v>2</v>
      </c>
      <c r="F65" s="7">
        <v>7</v>
      </c>
      <c r="G65" s="7">
        <v>30</v>
      </c>
      <c r="H65" s="6" t="s">
        <v>9</v>
      </c>
      <c r="I65" s="7">
        <v>37</v>
      </c>
      <c r="J65" s="7">
        <f t="shared" si="16"/>
        <v>16</v>
      </c>
      <c r="K65" s="106"/>
      <c r="L65" s="30">
        <v>5</v>
      </c>
      <c r="M65" s="7" t="s">
        <v>1</v>
      </c>
      <c r="N65" s="7">
        <v>20</v>
      </c>
      <c r="O65" s="7">
        <v>10</v>
      </c>
      <c r="P65" s="7">
        <v>3</v>
      </c>
      <c r="Q65" s="7">
        <v>7</v>
      </c>
      <c r="R65" s="7">
        <v>63</v>
      </c>
      <c r="S65" s="6" t="s">
        <v>9</v>
      </c>
      <c r="T65" s="7">
        <v>47</v>
      </c>
      <c r="U65" s="7">
        <f t="shared" si="17"/>
        <v>23</v>
      </c>
      <c r="V65" s="106"/>
    </row>
    <row r="66" spans="1:22" s="2" customFormat="1" x14ac:dyDescent="0.2">
      <c r="A66" s="30">
        <v>6</v>
      </c>
      <c r="B66" s="7" t="s">
        <v>24</v>
      </c>
      <c r="C66" s="7">
        <v>16</v>
      </c>
      <c r="D66" s="7">
        <v>3</v>
      </c>
      <c r="E66" s="7">
        <v>6</v>
      </c>
      <c r="F66" s="7">
        <v>7</v>
      </c>
      <c r="G66" s="7">
        <v>35</v>
      </c>
      <c r="H66" s="6" t="s">
        <v>9</v>
      </c>
      <c r="I66" s="7">
        <v>42</v>
      </c>
      <c r="J66" s="7">
        <f t="shared" si="16"/>
        <v>12</v>
      </c>
      <c r="K66" s="106"/>
      <c r="L66" s="30">
        <v>6</v>
      </c>
      <c r="M66" s="7" t="s">
        <v>24</v>
      </c>
      <c r="N66" s="7">
        <v>20</v>
      </c>
      <c r="O66" s="7">
        <v>6</v>
      </c>
      <c r="P66" s="7">
        <v>9</v>
      </c>
      <c r="Q66" s="7">
        <v>5</v>
      </c>
      <c r="R66" s="7">
        <v>49</v>
      </c>
      <c r="S66" s="6" t="s">
        <v>9</v>
      </c>
      <c r="T66" s="7">
        <v>44</v>
      </c>
      <c r="U66" s="7">
        <f t="shared" si="17"/>
        <v>21</v>
      </c>
      <c r="V66" s="106"/>
    </row>
    <row r="67" spans="1:22" s="2" customFormat="1" x14ac:dyDescent="0.2">
      <c r="A67" s="30">
        <v>7</v>
      </c>
      <c r="B67" s="7" t="s">
        <v>20</v>
      </c>
      <c r="C67" s="7">
        <v>16</v>
      </c>
      <c r="D67" s="7">
        <v>3</v>
      </c>
      <c r="E67" s="7">
        <v>5</v>
      </c>
      <c r="F67" s="7">
        <v>8</v>
      </c>
      <c r="G67" s="7">
        <v>23</v>
      </c>
      <c r="H67" s="6" t="s">
        <v>9</v>
      </c>
      <c r="I67" s="7">
        <v>31</v>
      </c>
      <c r="J67" s="7">
        <f t="shared" si="16"/>
        <v>11</v>
      </c>
      <c r="K67" s="106"/>
      <c r="L67" s="30">
        <v>7</v>
      </c>
      <c r="M67" s="7" t="s">
        <v>36</v>
      </c>
      <c r="N67" s="7">
        <v>20</v>
      </c>
      <c r="O67" s="7">
        <v>10</v>
      </c>
      <c r="P67" s="7">
        <v>1</v>
      </c>
      <c r="Q67" s="7">
        <v>9</v>
      </c>
      <c r="R67" s="7">
        <v>43</v>
      </c>
      <c r="S67" s="6" t="s">
        <v>9</v>
      </c>
      <c r="T67" s="7">
        <v>44</v>
      </c>
      <c r="U67" s="7">
        <f t="shared" si="17"/>
        <v>21</v>
      </c>
      <c r="V67" s="106"/>
    </row>
    <row r="68" spans="1:22" s="2" customFormat="1" x14ac:dyDescent="0.2">
      <c r="A68" s="30">
        <v>8</v>
      </c>
      <c r="B68" s="7" t="s">
        <v>19</v>
      </c>
      <c r="C68" s="1">
        <v>16</v>
      </c>
      <c r="D68" s="1">
        <v>5</v>
      </c>
      <c r="E68" s="1">
        <v>1</v>
      </c>
      <c r="F68" s="1">
        <v>10</v>
      </c>
      <c r="G68" s="1">
        <v>19</v>
      </c>
      <c r="H68" s="30" t="s">
        <v>9</v>
      </c>
      <c r="I68" s="1">
        <v>45</v>
      </c>
      <c r="J68" s="1">
        <f t="shared" si="16"/>
        <v>11</v>
      </c>
      <c r="K68" s="106" t="s">
        <v>44</v>
      </c>
      <c r="L68" s="30">
        <v>8</v>
      </c>
      <c r="M68" s="1" t="s">
        <v>26</v>
      </c>
      <c r="N68" s="1">
        <v>20</v>
      </c>
      <c r="O68" s="1">
        <v>8</v>
      </c>
      <c r="P68" s="1">
        <v>3</v>
      </c>
      <c r="Q68" s="1">
        <v>9</v>
      </c>
      <c r="R68" s="1">
        <v>45</v>
      </c>
      <c r="S68" s="30" t="s">
        <v>9</v>
      </c>
      <c r="T68" s="1">
        <v>41</v>
      </c>
      <c r="U68" s="1">
        <f t="shared" si="17"/>
        <v>19</v>
      </c>
      <c r="V68" s="106"/>
    </row>
    <row r="69" spans="1:22" s="2" customFormat="1" x14ac:dyDescent="0.2">
      <c r="A69" s="30">
        <v>9</v>
      </c>
      <c r="B69" s="7" t="s">
        <v>16</v>
      </c>
      <c r="C69" s="1">
        <v>16</v>
      </c>
      <c r="D69" s="1">
        <v>3</v>
      </c>
      <c r="E69" s="1">
        <v>3</v>
      </c>
      <c r="F69" s="1">
        <v>10</v>
      </c>
      <c r="G69" s="1">
        <v>21</v>
      </c>
      <c r="H69" s="30" t="s">
        <v>9</v>
      </c>
      <c r="I69" s="1">
        <v>42</v>
      </c>
      <c r="J69" s="1">
        <f t="shared" si="16"/>
        <v>9</v>
      </c>
      <c r="K69" s="106" t="s">
        <v>44</v>
      </c>
      <c r="L69" s="30">
        <v>9</v>
      </c>
      <c r="M69" s="1" t="s">
        <v>18</v>
      </c>
      <c r="N69" s="1">
        <v>20</v>
      </c>
      <c r="O69" s="1">
        <v>5</v>
      </c>
      <c r="P69" s="1">
        <v>5</v>
      </c>
      <c r="Q69" s="1">
        <v>10</v>
      </c>
      <c r="R69" s="1">
        <v>45</v>
      </c>
      <c r="S69" s="30" t="s">
        <v>9</v>
      </c>
      <c r="T69" s="1">
        <v>57</v>
      </c>
      <c r="U69" s="1">
        <f t="shared" si="17"/>
        <v>15</v>
      </c>
      <c r="V69" s="106"/>
    </row>
    <row r="70" spans="1:22" s="2" customFormat="1" x14ac:dyDescent="0.2">
      <c r="A70" s="30"/>
      <c r="B70" s="25"/>
      <c r="C70" s="1">
        <f>SUM(C61:C69)</f>
        <v>144</v>
      </c>
      <c r="D70" s="1">
        <f>SUM(D61:D69)</f>
        <v>56</v>
      </c>
      <c r="E70" s="1">
        <f>SUM(E61:E69)</f>
        <v>32</v>
      </c>
      <c r="F70" s="1">
        <f>SUM(F61:F69)</f>
        <v>56</v>
      </c>
      <c r="G70" s="1">
        <f>SUM(G61:G69)</f>
        <v>291</v>
      </c>
      <c r="H70" s="9" t="s">
        <v>9</v>
      </c>
      <c r="I70" s="1">
        <f>SUM(I61:I69)</f>
        <v>291</v>
      </c>
      <c r="J70" s="1">
        <f>SUM(J61:J69)</f>
        <v>144</v>
      </c>
      <c r="K70" s="106"/>
      <c r="L70" s="30">
        <v>10</v>
      </c>
      <c r="M70" s="1" t="s">
        <v>15</v>
      </c>
      <c r="N70" s="1">
        <v>20</v>
      </c>
      <c r="O70" s="1">
        <v>1</v>
      </c>
      <c r="P70" s="1">
        <v>5</v>
      </c>
      <c r="Q70" s="1">
        <v>14</v>
      </c>
      <c r="R70" s="1">
        <v>32</v>
      </c>
      <c r="S70" s="30" t="s">
        <v>9</v>
      </c>
      <c r="T70" s="1">
        <v>89</v>
      </c>
      <c r="U70" s="1">
        <f t="shared" si="17"/>
        <v>7</v>
      </c>
      <c r="V70" s="106" t="s">
        <v>44</v>
      </c>
    </row>
    <row r="71" spans="1:22" s="2" customFormat="1" x14ac:dyDescent="0.2">
      <c r="K71" s="110"/>
      <c r="L71" s="30">
        <v>11</v>
      </c>
      <c r="M71" s="7" t="s">
        <v>31</v>
      </c>
      <c r="N71" s="1">
        <v>20</v>
      </c>
      <c r="O71" s="1">
        <v>1</v>
      </c>
      <c r="P71" s="1">
        <v>2</v>
      </c>
      <c r="Q71" s="1">
        <v>17</v>
      </c>
      <c r="R71" s="1">
        <v>31</v>
      </c>
      <c r="S71" s="30" t="s">
        <v>9</v>
      </c>
      <c r="T71" s="1">
        <v>89</v>
      </c>
      <c r="U71" s="1">
        <f t="shared" si="17"/>
        <v>4</v>
      </c>
      <c r="V71" s="106" t="s">
        <v>44</v>
      </c>
    </row>
    <row r="72" spans="1:22" s="2" customFormat="1" x14ac:dyDescent="0.2">
      <c r="K72" s="110"/>
      <c r="L72" s="30"/>
      <c r="M72" s="1"/>
      <c r="N72" s="1">
        <f>SUM(N61:N71)</f>
        <v>220</v>
      </c>
      <c r="O72" s="1">
        <f>SUM(O61:O71)</f>
        <v>90</v>
      </c>
      <c r="P72" s="1">
        <f>SUM(P61:P71)</f>
        <v>40</v>
      </c>
      <c r="Q72" s="1">
        <f>SUM(Q61:Q71)</f>
        <v>90</v>
      </c>
      <c r="R72" s="1">
        <f>SUM(R61:R71)</f>
        <v>554</v>
      </c>
      <c r="S72" s="9" t="s">
        <v>9</v>
      </c>
      <c r="T72" s="1">
        <f>SUM(T61:T71)</f>
        <v>554</v>
      </c>
      <c r="U72" s="1">
        <f>SUM(U61:U71)</f>
        <v>220</v>
      </c>
      <c r="V72" s="106"/>
    </row>
    <row r="73" spans="1:22" s="2" customFormat="1" x14ac:dyDescent="0.2">
      <c r="K73" s="110"/>
      <c r="L73" s="30"/>
      <c r="M73" s="1"/>
      <c r="N73" s="1"/>
      <c r="O73" s="1"/>
      <c r="P73" s="1"/>
      <c r="Q73" s="1"/>
      <c r="R73" s="1"/>
      <c r="S73" s="9"/>
      <c r="T73" s="1"/>
      <c r="U73" s="1"/>
      <c r="V73" s="106"/>
    </row>
    <row r="74" spans="1:22" s="2" customFormat="1" x14ac:dyDescent="0.2">
      <c r="K74" s="110"/>
      <c r="L74" s="30"/>
      <c r="M74" s="1"/>
      <c r="N74" s="1"/>
      <c r="O74" s="1"/>
      <c r="P74" s="1"/>
      <c r="Q74" s="1"/>
      <c r="R74" s="1"/>
      <c r="S74" s="9"/>
      <c r="T74" s="1"/>
      <c r="U74" s="1"/>
      <c r="V74" s="106"/>
    </row>
    <row r="75" spans="1:22" x14ac:dyDescent="0.2">
      <c r="A75" s="28"/>
      <c r="B75" s="80" t="s">
        <v>37</v>
      </c>
      <c r="C75" s="11"/>
      <c r="D75" s="11"/>
      <c r="E75" s="11"/>
      <c r="F75" s="11"/>
      <c r="G75" s="11"/>
      <c r="H75" s="11"/>
      <c r="I75" s="11"/>
      <c r="J75" s="11"/>
      <c r="K75" s="113"/>
      <c r="L75" s="28"/>
      <c r="M75" s="57" t="s">
        <v>1358</v>
      </c>
      <c r="R75" s="81"/>
      <c r="S75" s="30"/>
      <c r="T75" s="81"/>
      <c r="V75" s="106"/>
    </row>
    <row r="76" spans="1:22" x14ac:dyDescent="0.2">
      <c r="A76" s="30">
        <v>1</v>
      </c>
      <c r="B76" s="7" t="s">
        <v>11</v>
      </c>
      <c r="C76" s="7">
        <v>18</v>
      </c>
      <c r="D76" s="7">
        <v>17</v>
      </c>
      <c r="E76" s="7">
        <v>0</v>
      </c>
      <c r="F76" s="7">
        <v>1</v>
      </c>
      <c r="G76" s="7">
        <v>78</v>
      </c>
      <c r="H76" s="6" t="s">
        <v>9</v>
      </c>
      <c r="I76" s="7">
        <v>15</v>
      </c>
      <c r="J76" s="7">
        <f t="shared" ref="J76:J85" si="18">SUM(2*D76+E76)</f>
        <v>34</v>
      </c>
      <c r="K76" s="106" t="s">
        <v>43</v>
      </c>
      <c r="L76" s="30">
        <v>1</v>
      </c>
      <c r="M76" s="1" t="s">
        <v>1359</v>
      </c>
      <c r="N76" s="1">
        <v>20</v>
      </c>
      <c r="O76" s="1">
        <v>13</v>
      </c>
      <c r="P76" s="1">
        <v>3</v>
      </c>
      <c r="Q76" s="1">
        <v>4</v>
      </c>
      <c r="R76" s="81">
        <v>50</v>
      </c>
      <c r="S76" s="30" t="s">
        <v>9</v>
      </c>
      <c r="T76" s="81">
        <v>31</v>
      </c>
      <c r="U76" s="1">
        <f t="shared" ref="U76:U86" si="19">SUM(2*O76+P76)</f>
        <v>29</v>
      </c>
      <c r="V76" s="106" t="s">
        <v>43</v>
      </c>
    </row>
    <row r="77" spans="1:22" x14ac:dyDescent="0.2">
      <c r="A77" s="30">
        <v>2</v>
      </c>
      <c r="B77" s="7" t="s">
        <v>1</v>
      </c>
      <c r="C77" s="7">
        <v>18</v>
      </c>
      <c r="D77" s="7">
        <v>7</v>
      </c>
      <c r="E77" s="7">
        <v>6</v>
      </c>
      <c r="F77" s="7">
        <v>5</v>
      </c>
      <c r="G77" s="7">
        <v>41</v>
      </c>
      <c r="H77" s="6" t="s">
        <v>9</v>
      </c>
      <c r="I77" s="7">
        <v>40</v>
      </c>
      <c r="J77" s="7">
        <f t="shared" si="18"/>
        <v>20</v>
      </c>
      <c r="K77" s="106" t="s">
        <v>43</v>
      </c>
      <c r="L77" s="30">
        <v>2</v>
      </c>
      <c r="M77" s="1" t="s">
        <v>1094</v>
      </c>
      <c r="N77" s="1">
        <v>20</v>
      </c>
      <c r="O77" s="1">
        <v>11</v>
      </c>
      <c r="P77" s="1">
        <v>4</v>
      </c>
      <c r="Q77" s="1">
        <v>5</v>
      </c>
      <c r="R77" s="81">
        <v>47</v>
      </c>
      <c r="S77" s="30" t="s">
        <v>9</v>
      </c>
      <c r="T77" s="81">
        <v>25</v>
      </c>
      <c r="U77" s="1">
        <f t="shared" si="19"/>
        <v>26</v>
      </c>
      <c r="V77" s="106"/>
    </row>
    <row r="78" spans="1:22" x14ac:dyDescent="0.2">
      <c r="A78" s="30">
        <v>3</v>
      </c>
      <c r="B78" s="7" t="s">
        <v>36</v>
      </c>
      <c r="C78" s="7">
        <v>18</v>
      </c>
      <c r="D78" s="7">
        <v>9</v>
      </c>
      <c r="E78" s="7">
        <v>1</v>
      </c>
      <c r="F78" s="7">
        <v>8</v>
      </c>
      <c r="G78" s="7">
        <v>56</v>
      </c>
      <c r="H78" s="6" t="s">
        <v>9</v>
      </c>
      <c r="I78" s="7">
        <v>43</v>
      </c>
      <c r="J78" s="7">
        <f t="shared" si="18"/>
        <v>19</v>
      </c>
      <c r="K78" s="106"/>
      <c r="L78" s="30">
        <v>3</v>
      </c>
      <c r="M78" s="7" t="s">
        <v>26</v>
      </c>
      <c r="N78" s="7">
        <v>20</v>
      </c>
      <c r="O78" s="7">
        <v>10</v>
      </c>
      <c r="P78" s="7">
        <v>5</v>
      </c>
      <c r="Q78" s="7">
        <v>5</v>
      </c>
      <c r="R78" s="89">
        <v>38</v>
      </c>
      <c r="S78" s="6" t="s">
        <v>9</v>
      </c>
      <c r="T78" s="89">
        <v>29</v>
      </c>
      <c r="U78" s="7">
        <f t="shared" si="19"/>
        <v>25</v>
      </c>
      <c r="V78" s="106"/>
    </row>
    <row r="79" spans="1:22" x14ac:dyDescent="0.2">
      <c r="A79" s="30">
        <v>4</v>
      </c>
      <c r="B79" s="7" t="s">
        <v>17</v>
      </c>
      <c r="C79" s="7">
        <v>18</v>
      </c>
      <c r="D79" s="7">
        <v>8</v>
      </c>
      <c r="E79" s="7">
        <v>3</v>
      </c>
      <c r="F79" s="7">
        <v>7</v>
      </c>
      <c r="G79" s="7">
        <v>42</v>
      </c>
      <c r="H79" s="6" t="s">
        <v>9</v>
      </c>
      <c r="I79" s="7">
        <v>39</v>
      </c>
      <c r="J79" s="7">
        <f t="shared" si="18"/>
        <v>19</v>
      </c>
      <c r="K79" s="106"/>
      <c r="L79" s="30">
        <v>4</v>
      </c>
      <c r="M79" s="7" t="s">
        <v>36</v>
      </c>
      <c r="N79" s="7">
        <v>20</v>
      </c>
      <c r="O79" s="7">
        <v>10</v>
      </c>
      <c r="P79" s="7">
        <v>3</v>
      </c>
      <c r="Q79" s="7">
        <v>7</v>
      </c>
      <c r="R79" s="89">
        <v>50</v>
      </c>
      <c r="S79" s="6" t="s">
        <v>9</v>
      </c>
      <c r="T79" s="89">
        <v>44</v>
      </c>
      <c r="U79" s="7">
        <f t="shared" si="19"/>
        <v>23</v>
      </c>
      <c r="V79" s="106"/>
    </row>
    <row r="80" spans="1:22" x14ac:dyDescent="0.2">
      <c r="A80" s="30">
        <v>5</v>
      </c>
      <c r="B80" s="7" t="s">
        <v>18</v>
      </c>
      <c r="C80" s="7">
        <v>18</v>
      </c>
      <c r="D80" s="7">
        <v>8</v>
      </c>
      <c r="E80" s="7">
        <v>3</v>
      </c>
      <c r="F80" s="7">
        <v>7</v>
      </c>
      <c r="G80" s="7">
        <v>39</v>
      </c>
      <c r="H80" s="6" t="s">
        <v>9</v>
      </c>
      <c r="I80" s="7">
        <v>40</v>
      </c>
      <c r="J80" s="7">
        <f t="shared" si="18"/>
        <v>19</v>
      </c>
      <c r="K80" s="106"/>
      <c r="L80" s="30">
        <v>5</v>
      </c>
      <c r="M80" s="7" t="s">
        <v>8</v>
      </c>
      <c r="N80" s="7">
        <v>20</v>
      </c>
      <c r="O80" s="7">
        <v>7</v>
      </c>
      <c r="P80" s="7">
        <v>8</v>
      </c>
      <c r="Q80" s="7">
        <v>5</v>
      </c>
      <c r="R80" s="89">
        <v>37</v>
      </c>
      <c r="S80" s="6" t="s">
        <v>9</v>
      </c>
      <c r="T80" s="89">
        <v>28</v>
      </c>
      <c r="U80" s="7">
        <f t="shared" si="19"/>
        <v>22</v>
      </c>
      <c r="V80" s="106"/>
    </row>
    <row r="81" spans="1:22" x14ac:dyDescent="0.2">
      <c r="A81" s="30">
        <v>6</v>
      </c>
      <c r="B81" s="7" t="s">
        <v>26</v>
      </c>
      <c r="C81" s="7">
        <v>18</v>
      </c>
      <c r="D81" s="7">
        <v>8</v>
      </c>
      <c r="E81" s="7">
        <v>1</v>
      </c>
      <c r="F81" s="7">
        <v>9</v>
      </c>
      <c r="G81" s="7">
        <v>44</v>
      </c>
      <c r="H81" s="6" t="s">
        <v>9</v>
      </c>
      <c r="I81" s="7">
        <v>49</v>
      </c>
      <c r="J81" s="7">
        <f t="shared" si="18"/>
        <v>17</v>
      </c>
      <c r="K81" s="106"/>
      <c r="L81" s="30">
        <v>6</v>
      </c>
      <c r="M81" s="7" t="s">
        <v>41</v>
      </c>
      <c r="N81" s="7">
        <v>20</v>
      </c>
      <c r="O81" s="7">
        <v>9</v>
      </c>
      <c r="P81" s="7">
        <v>2</v>
      </c>
      <c r="Q81" s="7">
        <v>9</v>
      </c>
      <c r="R81" s="89">
        <v>59</v>
      </c>
      <c r="S81" s="6" t="s">
        <v>9</v>
      </c>
      <c r="T81" s="89">
        <v>45</v>
      </c>
      <c r="U81" s="7">
        <f t="shared" si="19"/>
        <v>20</v>
      </c>
      <c r="V81" s="106"/>
    </row>
    <row r="82" spans="1:22" x14ac:dyDescent="0.2">
      <c r="A82" s="30">
        <v>7</v>
      </c>
      <c r="B82" s="7" t="s">
        <v>24</v>
      </c>
      <c r="C82" s="7">
        <v>18</v>
      </c>
      <c r="D82" s="7">
        <v>6</v>
      </c>
      <c r="E82" s="7">
        <v>5</v>
      </c>
      <c r="F82" s="7">
        <v>7</v>
      </c>
      <c r="G82" s="7">
        <v>40</v>
      </c>
      <c r="H82" s="6" t="s">
        <v>9</v>
      </c>
      <c r="I82" s="7">
        <v>53</v>
      </c>
      <c r="J82" s="7">
        <f t="shared" si="18"/>
        <v>17</v>
      </c>
      <c r="K82" s="106"/>
      <c r="L82" s="30">
        <v>7</v>
      </c>
      <c r="M82" s="7" t="s">
        <v>18</v>
      </c>
      <c r="N82" s="7">
        <v>20</v>
      </c>
      <c r="O82" s="7">
        <v>9</v>
      </c>
      <c r="P82" s="7">
        <v>2</v>
      </c>
      <c r="Q82" s="7">
        <v>9</v>
      </c>
      <c r="R82" s="89">
        <v>41</v>
      </c>
      <c r="S82" s="6" t="s">
        <v>9</v>
      </c>
      <c r="T82" s="89">
        <v>46</v>
      </c>
      <c r="U82" s="7">
        <f t="shared" si="19"/>
        <v>20</v>
      </c>
      <c r="V82" s="106" t="s">
        <v>44</v>
      </c>
    </row>
    <row r="83" spans="1:22" x14ac:dyDescent="0.2">
      <c r="A83" s="30">
        <v>8</v>
      </c>
      <c r="B83" s="7" t="s">
        <v>38</v>
      </c>
      <c r="C83" s="7">
        <v>18</v>
      </c>
      <c r="D83" s="7">
        <v>6</v>
      </c>
      <c r="E83" s="7">
        <v>2</v>
      </c>
      <c r="F83" s="7">
        <v>10</v>
      </c>
      <c r="G83" s="7">
        <v>31</v>
      </c>
      <c r="H83" s="6" t="s">
        <v>9</v>
      </c>
      <c r="I83" s="7">
        <v>43</v>
      </c>
      <c r="J83" s="7">
        <f t="shared" si="18"/>
        <v>14</v>
      </c>
      <c r="K83" s="106"/>
      <c r="L83" s="30">
        <v>8</v>
      </c>
      <c r="M83" s="7" t="s">
        <v>1367</v>
      </c>
      <c r="N83" s="7">
        <v>20</v>
      </c>
      <c r="O83" s="7">
        <v>7</v>
      </c>
      <c r="P83" s="7">
        <v>5</v>
      </c>
      <c r="Q83" s="7">
        <v>8</v>
      </c>
      <c r="R83" s="89">
        <v>39</v>
      </c>
      <c r="S83" s="6" t="s">
        <v>9</v>
      </c>
      <c r="T83" s="89">
        <v>30</v>
      </c>
      <c r="U83" s="7">
        <f t="shared" si="19"/>
        <v>19</v>
      </c>
      <c r="V83" s="106" t="s">
        <v>44</v>
      </c>
    </row>
    <row r="84" spans="1:22" x14ac:dyDescent="0.2">
      <c r="A84" s="30">
        <v>9</v>
      </c>
      <c r="B84" s="7" t="s">
        <v>39</v>
      </c>
      <c r="C84" s="7">
        <v>18</v>
      </c>
      <c r="D84" s="7">
        <v>5</v>
      </c>
      <c r="E84" s="7">
        <v>3</v>
      </c>
      <c r="F84" s="7">
        <v>10</v>
      </c>
      <c r="G84" s="7">
        <v>34</v>
      </c>
      <c r="H84" s="6" t="s">
        <v>9</v>
      </c>
      <c r="I84" s="7">
        <v>68</v>
      </c>
      <c r="J84" s="7">
        <f t="shared" si="18"/>
        <v>13</v>
      </c>
      <c r="K84" s="106"/>
      <c r="L84" s="30">
        <v>9</v>
      </c>
      <c r="M84" s="7" t="s">
        <v>34</v>
      </c>
      <c r="N84" s="7">
        <v>20</v>
      </c>
      <c r="O84" s="7">
        <v>7</v>
      </c>
      <c r="P84" s="7">
        <v>4</v>
      </c>
      <c r="Q84" s="7">
        <v>9</v>
      </c>
      <c r="R84" s="89">
        <v>36</v>
      </c>
      <c r="S84" s="6" t="s">
        <v>9</v>
      </c>
      <c r="T84" s="89">
        <v>34</v>
      </c>
      <c r="U84" s="7">
        <f t="shared" si="19"/>
        <v>18</v>
      </c>
      <c r="V84" s="106" t="s">
        <v>44</v>
      </c>
    </row>
    <row r="85" spans="1:22" x14ac:dyDescent="0.2">
      <c r="A85" s="30">
        <v>10</v>
      </c>
      <c r="B85" s="7" t="s">
        <v>13</v>
      </c>
      <c r="C85" s="7">
        <v>18</v>
      </c>
      <c r="D85" s="7">
        <v>3</v>
      </c>
      <c r="E85" s="7">
        <v>2</v>
      </c>
      <c r="F85" s="7">
        <v>13</v>
      </c>
      <c r="G85" s="7">
        <v>24</v>
      </c>
      <c r="H85" s="6" t="s">
        <v>9</v>
      </c>
      <c r="I85" s="7">
        <v>39</v>
      </c>
      <c r="J85" s="7">
        <f t="shared" si="18"/>
        <v>8</v>
      </c>
      <c r="K85" s="106" t="s">
        <v>44</v>
      </c>
      <c r="L85" s="30">
        <v>10</v>
      </c>
      <c r="M85" s="1" t="s">
        <v>1139</v>
      </c>
      <c r="N85" s="1">
        <v>20</v>
      </c>
      <c r="O85" s="1">
        <v>6</v>
      </c>
      <c r="P85" s="1">
        <v>4</v>
      </c>
      <c r="Q85" s="1">
        <v>10</v>
      </c>
      <c r="R85" s="81">
        <v>42</v>
      </c>
      <c r="S85" s="30" t="s">
        <v>9</v>
      </c>
      <c r="T85" s="81">
        <v>52</v>
      </c>
      <c r="U85" s="1">
        <f t="shared" si="19"/>
        <v>16</v>
      </c>
      <c r="V85" s="106" t="s">
        <v>44</v>
      </c>
    </row>
    <row r="86" spans="1:22" x14ac:dyDescent="0.2">
      <c r="A86" s="30">
        <v>11</v>
      </c>
      <c r="B86" s="7" t="s">
        <v>40</v>
      </c>
      <c r="C86" s="7" t="s">
        <v>1059</v>
      </c>
      <c r="D86" s="7"/>
      <c r="E86" s="7"/>
      <c r="F86" s="7"/>
      <c r="G86" s="7"/>
      <c r="H86" s="7"/>
      <c r="I86" s="7"/>
      <c r="J86" s="7"/>
      <c r="K86" s="106"/>
      <c r="L86" s="30">
        <v>11</v>
      </c>
      <c r="M86" s="1" t="s">
        <v>1305</v>
      </c>
      <c r="N86" s="1">
        <v>20</v>
      </c>
      <c r="O86" s="1">
        <v>1</v>
      </c>
      <c r="P86" s="1">
        <v>0</v>
      </c>
      <c r="Q86" s="1">
        <v>19</v>
      </c>
      <c r="R86" s="81">
        <v>18</v>
      </c>
      <c r="S86" s="30" t="s">
        <v>9</v>
      </c>
      <c r="T86" s="81">
        <v>93</v>
      </c>
      <c r="U86" s="1">
        <f t="shared" si="19"/>
        <v>2</v>
      </c>
      <c r="V86" s="106" t="s">
        <v>44</v>
      </c>
    </row>
    <row r="87" spans="1:22" x14ac:dyDescent="0.2">
      <c r="B87" s="68"/>
      <c r="C87" s="1">
        <f>SUM(C76:C85)</f>
        <v>180</v>
      </c>
      <c r="D87" s="1">
        <f>SUM(D76:D85)</f>
        <v>77</v>
      </c>
      <c r="E87" s="1">
        <f>SUM(E76:E85)</f>
        <v>26</v>
      </c>
      <c r="F87" s="1">
        <f>SUM(F76:F85)</f>
        <v>77</v>
      </c>
      <c r="G87" s="1">
        <f>SUM(G76:G85)</f>
        <v>429</v>
      </c>
      <c r="H87" s="9" t="s">
        <v>9</v>
      </c>
      <c r="I87" s="1">
        <f>SUM(I76:I85)</f>
        <v>429</v>
      </c>
      <c r="J87" s="1">
        <f>SUM(J76:J85)</f>
        <v>180</v>
      </c>
      <c r="K87" s="106"/>
      <c r="N87" s="1">
        <f>SUM(N76:N86)</f>
        <v>220</v>
      </c>
      <c r="O87" s="1">
        <f>SUM(O76:O86)</f>
        <v>90</v>
      </c>
      <c r="P87" s="1">
        <f>SUM(P76:P86)</f>
        <v>40</v>
      </c>
      <c r="Q87" s="1">
        <f>SUM(Q76:Q86)</f>
        <v>90</v>
      </c>
      <c r="R87" s="81">
        <f>SUM(R76:R86)</f>
        <v>457</v>
      </c>
      <c r="S87" s="9" t="s">
        <v>9</v>
      </c>
      <c r="T87" s="81">
        <f>SUM(T76:T86)</f>
        <v>457</v>
      </c>
      <c r="U87" s="1">
        <f>SUM(U76:U86)</f>
        <v>220</v>
      </c>
      <c r="V87" s="106"/>
    </row>
    <row r="88" spans="1:22" x14ac:dyDescent="0.2">
      <c r="A88" s="24"/>
      <c r="B88" s="80" t="s">
        <v>1092</v>
      </c>
      <c r="C88" s="66"/>
      <c r="D88" s="66"/>
      <c r="E88" s="66"/>
      <c r="F88" s="66"/>
      <c r="G88" s="66"/>
      <c r="H88" s="66"/>
      <c r="I88" s="66"/>
      <c r="J88" s="66"/>
      <c r="K88" s="113"/>
      <c r="L88" s="28"/>
      <c r="M88" s="57" t="s">
        <v>1438</v>
      </c>
      <c r="S88" s="30"/>
      <c r="V88" s="106"/>
    </row>
    <row r="89" spans="1:22" x14ac:dyDescent="0.2">
      <c r="A89" s="30">
        <v>1</v>
      </c>
      <c r="B89" s="1" t="s">
        <v>24</v>
      </c>
      <c r="C89" s="1">
        <v>14</v>
      </c>
      <c r="D89" s="1">
        <v>11</v>
      </c>
      <c r="E89" s="1">
        <v>1</v>
      </c>
      <c r="F89" s="1">
        <v>2</v>
      </c>
      <c r="G89" s="1">
        <v>60</v>
      </c>
      <c r="H89" s="30" t="s">
        <v>9</v>
      </c>
      <c r="I89" s="1">
        <v>28</v>
      </c>
      <c r="J89" s="1">
        <f t="shared" ref="J89:J96" si="20">SUM(2*D89+E89)</f>
        <v>23</v>
      </c>
      <c r="L89" s="30">
        <v>1</v>
      </c>
      <c r="M89" s="7" t="s">
        <v>41</v>
      </c>
      <c r="N89" s="7">
        <v>18</v>
      </c>
      <c r="O89" s="7">
        <v>13</v>
      </c>
      <c r="P89" s="7">
        <v>2</v>
      </c>
      <c r="Q89" s="7">
        <v>3</v>
      </c>
      <c r="R89" s="7">
        <v>55</v>
      </c>
      <c r="S89" s="6" t="s">
        <v>9</v>
      </c>
      <c r="T89" s="7">
        <v>24</v>
      </c>
      <c r="U89" s="7">
        <f t="shared" ref="U89:U98" si="21">SUM(2*O89+P89)</f>
        <v>28</v>
      </c>
      <c r="V89" s="106" t="s">
        <v>43</v>
      </c>
    </row>
    <row r="90" spans="1:22" x14ac:dyDescent="0.2">
      <c r="A90" s="30">
        <v>2</v>
      </c>
      <c r="B90" s="1" t="s">
        <v>36</v>
      </c>
      <c r="C90" s="1">
        <v>14</v>
      </c>
      <c r="D90" s="1">
        <v>10</v>
      </c>
      <c r="E90" s="1">
        <v>0</v>
      </c>
      <c r="F90" s="1">
        <v>4</v>
      </c>
      <c r="G90" s="1">
        <v>52</v>
      </c>
      <c r="H90" s="30" t="s">
        <v>9</v>
      </c>
      <c r="I90" s="1">
        <v>44</v>
      </c>
      <c r="J90" s="1">
        <f t="shared" si="20"/>
        <v>20</v>
      </c>
      <c r="K90" s="107" t="s">
        <v>43</v>
      </c>
      <c r="L90" s="30">
        <v>2</v>
      </c>
      <c r="M90" s="7" t="s">
        <v>36</v>
      </c>
      <c r="N90" s="7">
        <v>18</v>
      </c>
      <c r="O90" s="7">
        <v>10</v>
      </c>
      <c r="P90" s="7">
        <v>6</v>
      </c>
      <c r="Q90" s="7">
        <v>2</v>
      </c>
      <c r="R90" s="7">
        <v>57</v>
      </c>
      <c r="S90" s="6" t="s">
        <v>9</v>
      </c>
      <c r="T90" s="7">
        <v>37</v>
      </c>
      <c r="U90" s="7">
        <f t="shared" si="21"/>
        <v>26</v>
      </c>
      <c r="V90" s="106" t="s">
        <v>43</v>
      </c>
    </row>
    <row r="91" spans="1:22" x14ac:dyDescent="0.2">
      <c r="A91" s="30">
        <v>3</v>
      </c>
      <c r="B91" s="1" t="s">
        <v>26</v>
      </c>
      <c r="C91" s="1">
        <v>14</v>
      </c>
      <c r="D91" s="1">
        <v>9</v>
      </c>
      <c r="E91" s="1">
        <v>0</v>
      </c>
      <c r="F91" s="1">
        <v>5</v>
      </c>
      <c r="G91" s="1">
        <v>41</v>
      </c>
      <c r="H91" s="30" t="s">
        <v>9</v>
      </c>
      <c r="I91" s="1">
        <v>31</v>
      </c>
      <c r="J91" s="1">
        <f t="shared" si="20"/>
        <v>18</v>
      </c>
      <c r="L91" s="30">
        <v>3</v>
      </c>
      <c r="M91" s="7" t="s">
        <v>3</v>
      </c>
      <c r="N91" s="7">
        <v>18</v>
      </c>
      <c r="O91" s="7">
        <v>10</v>
      </c>
      <c r="P91" s="7">
        <v>3</v>
      </c>
      <c r="Q91" s="7">
        <v>5</v>
      </c>
      <c r="R91" s="7">
        <v>50</v>
      </c>
      <c r="S91" s="6" t="s">
        <v>9</v>
      </c>
      <c r="T91" s="7">
        <v>26</v>
      </c>
      <c r="U91" s="7">
        <f t="shared" si="21"/>
        <v>23</v>
      </c>
      <c r="V91" s="106"/>
    </row>
    <row r="92" spans="1:22" x14ac:dyDescent="0.2">
      <c r="A92" s="30">
        <v>4</v>
      </c>
      <c r="B92" s="1" t="s">
        <v>18</v>
      </c>
      <c r="C92" s="1">
        <v>14</v>
      </c>
      <c r="D92" s="1">
        <v>6</v>
      </c>
      <c r="E92" s="1">
        <v>3</v>
      </c>
      <c r="F92" s="1">
        <v>5</v>
      </c>
      <c r="G92" s="1">
        <v>34</v>
      </c>
      <c r="H92" s="30" t="s">
        <v>9</v>
      </c>
      <c r="I92" s="1">
        <v>38</v>
      </c>
      <c r="J92" s="1">
        <f t="shared" si="20"/>
        <v>15</v>
      </c>
      <c r="L92" s="30">
        <v>4</v>
      </c>
      <c r="M92" s="7" t="s">
        <v>8</v>
      </c>
      <c r="N92" s="7">
        <v>18</v>
      </c>
      <c r="O92" s="7">
        <v>8</v>
      </c>
      <c r="P92" s="7">
        <v>3</v>
      </c>
      <c r="Q92" s="7">
        <v>7</v>
      </c>
      <c r="R92" s="7">
        <v>29</v>
      </c>
      <c r="S92" s="6" t="s">
        <v>9</v>
      </c>
      <c r="T92" s="7">
        <v>30</v>
      </c>
      <c r="U92" s="7">
        <f t="shared" si="21"/>
        <v>19</v>
      </c>
      <c r="V92" s="106"/>
    </row>
    <row r="93" spans="1:22" x14ac:dyDescent="0.2">
      <c r="A93" s="30">
        <v>5</v>
      </c>
      <c r="B93" s="1" t="s">
        <v>1093</v>
      </c>
      <c r="C93" s="1">
        <v>14</v>
      </c>
      <c r="D93" s="1">
        <v>6</v>
      </c>
      <c r="E93" s="1">
        <v>0</v>
      </c>
      <c r="F93" s="1">
        <v>8</v>
      </c>
      <c r="G93" s="1">
        <v>35</v>
      </c>
      <c r="H93" s="30" t="s">
        <v>9</v>
      </c>
      <c r="I93" s="1">
        <v>39</v>
      </c>
      <c r="J93" s="1">
        <f t="shared" si="20"/>
        <v>12</v>
      </c>
      <c r="L93" s="30">
        <v>5</v>
      </c>
      <c r="M93" s="7" t="s">
        <v>1</v>
      </c>
      <c r="N93" s="7">
        <v>18</v>
      </c>
      <c r="O93" s="7">
        <v>7</v>
      </c>
      <c r="P93" s="7">
        <v>4</v>
      </c>
      <c r="Q93" s="7">
        <v>7</v>
      </c>
      <c r="R93" s="7">
        <v>25</v>
      </c>
      <c r="S93" s="6" t="s">
        <v>9</v>
      </c>
      <c r="T93" s="7">
        <v>23</v>
      </c>
      <c r="U93" s="7">
        <f t="shared" si="21"/>
        <v>18</v>
      </c>
      <c r="V93" s="106"/>
    </row>
    <row r="94" spans="1:22" x14ac:dyDescent="0.2">
      <c r="A94" s="30">
        <v>6</v>
      </c>
      <c r="B94" s="1" t="s">
        <v>1094</v>
      </c>
      <c r="C94" s="1">
        <v>14</v>
      </c>
      <c r="D94" s="1">
        <v>4</v>
      </c>
      <c r="E94" s="1">
        <v>3</v>
      </c>
      <c r="F94" s="1">
        <v>7</v>
      </c>
      <c r="G94" s="1">
        <v>30</v>
      </c>
      <c r="H94" s="30" t="s">
        <v>9</v>
      </c>
      <c r="I94" s="1">
        <v>39</v>
      </c>
      <c r="J94" s="1">
        <f t="shared" si="20"/>
        <v>11</v>
      </c>
      <c r="L94" s="30">
        <v>6</v>
      </c>
      <c r="M94" s="7" t="s">
        <v>26</v>
      </c>
      <c r="N94" s="7">
        <v>18</v>
      </c>
      <c r="O94" s="7">
        <v>6</v>
      </c>
      <c r="P94" s="7">
        <v>4</v>
      </c>
      <c r="Q94" s="7">
        <v>8</v>
      </c>
      <c r="R94" s="7">
        <v>32</v>
      </c>
      <c r="S94" s="6" t="s">
        <v>9</v>
      </c>
      <c r="T94" s="7">
        <v>33</v>
      </c>
      <c r="U94" s="7">
        <f t="shared" si="21"/>
        <v>16</v>
      </c>
      <c r="V94" s="106"/>
    </row>
    <row r="95" spans="1:22" x14ac:dyDescent="0.2">
      <c r="A95" s="30">
        <v>7</v>
      </c>
      <c r="B95" s="1" t="s">
        <v>38</v>
      </c>
      <c r="C95" s="1">
        <v>14</v>
      </c>
      <c r="D95" s="1">
        <v>3</v>
      </c>
      <c r="E95" s="1">
        <v>3</v>
      </c>
      <c r="F95" s="1">
        <v>8</v>
      </c>
      <c r="G95" s="1">
        <v>15</v>
      </c>
      <c r="H95" s="30" t="s">
        <v>9</v>
      </c>
      <c r="I95" s="1">
        <v>24</v>
      </c>
      <c r="J95" s="1">
        <f t="shared" si="20"/>
        <v>9</v>
      </c>
      <c r="L95" s="30">
        <v>7</v>
      </c>
      <c r="M95" s="7" t="s">
        <v>1094</v>
      </c>
      <c r="N95" s="7">
        <v>18</v>
      </c>
      <c r="O95" s="7">
        <v>7</v>
      </c>
      <c r="P95" s="7">
        <v>2</v>
      </c>
      <c r="Q95" s="7">
        <v>9</v>
      </c>
      <c r="R95" s="7">
        <v>36</v>
      </c>
      <c r="S95" s="6" t="s">
        <v>9</v>
      </c>
      <c r="T95" s="7">
        <v>39</v>
      </c>
      <c r="U95" s="7">
        <f t="shared" si="21"/>
        <v>16</v>
      </c>
      <c r="V95" s="106"/>
    </row>
    <row r="96" spans="1:22" x14ac:dyDescent="0.2">
      <c r="A96" s="30">
        <v>8</v>
      </c>
      <c r="B96" s="1" t="s">
        <v>17</v>
      </c>
      <c r="C96" s="1">
        <v>14</v>
      </c>
      <c r="D96" s="1">
        <v>1</v>
      </c>
      <c r="E96" s="1">
        <v>2</v>
      </c>
      <c r="F96" s="1">
        <v>11</v>
      </c>
      <c r="G96" s="1">
        <v>20</v>
      </c>
      <c r="H96" s="30" t="s">
        <v>9</v>
      </c>
      <c r="I96" s="1">
        <v>44</v>
      </c>
      <c r="J96" s="1">
        <f t="shared" si="20"/>
        <v>4</v>
      </c>
      <c r="K96" s="107" t="s">
        <v>44</v>
      </c>
      <c r="L96" s="30">
        <v>8</v>
      </c>
      <c r="M96" s="7" t="s">
        <v>17</v>
      </c>
      <c r="N96" s="7">
        <v>18</v>
      </c>
      <c r="O96" s="7">
        <v>5</v>
      </c>
      <c r="P96" s="7">
        <v>5</v>
      </c>
      <c r="Q96" s="7">
        <v>8</v>
      </c>
      <c r="R96" s="7">
        <v>22</v>
      </c>
      <c r="S96" s="6" t="s">
        <v>9</v>
      </c>
      <c r="T96" s="7">
        <v>31</v>
      </c>
      <c r="U96" s="7">
        <f t="shared" si="21"/>
        <v>15</v>
      </c>
      <c r="V96" s="106"/>
    </row>
    <row r="97" spans="1:22" x14ac:dyDescent="0.2">
      <c r="B97" s="68"/>
      <c r="C97" s="1">
        <f>SUM(C89:C96)</f>
        <v>112</v>
      </c>
      <c r="D97" s="1">
        <f>SUM(D89:D96)</f>
        <v>50</v>
      </c>
      <c r="E97" s="1">
        <f>SUM(E89:E96)</f>
        <v>12</v>
      </c>
      <c r="F97" s="1">
        <f>SUM(F89:F96)</f>
        <v>50</v>
      </c>
      <c r="G97" s="1">
        <f>SUM(G89:G96)</f>
        <v>287</v>
      </c>
      <c r="H97" s="9" t="s">
        <v>9</v>
      </c>
      <c r="I97" s="1">
        <f>SUM(I89:I96)</f>
        <v>287</v>
      </c>
      <c r="J97" s="1">
        <f>SUM(J89:J96)</f>
        <v>112</v>
      </c>
      <c r="K97" s="107" t="s">
        <v>44</v>
      </c>
      <c r="L97" s="30">
        <v>9</v>
      </c>
      <c r="M97" s="1" t="s">
        <v>38</v>
      </c>
      <c r="N97" s="1">
        <v>18</v>
      </c>
      <c r="O97" s="1">
        <v>4</v>
      </c>
      <c r="P97" s="1">
        <v>2</v>
      </c>
      <c r="Q97" s="1">
        <v>12</v>
      </c>
      <c r="R97" s="1">
        <v>24</v>
      </c>
      <c r="S97" s="30" t="s">
        <v>9</v>
      </c>
      <c r="T97" s="1">
        <v>56</v>
      </c>
      <c r="U97" s="1">
        <f t="shared" si="21"/>
        <v>10</v>
      </c>
      <c r="V97" s="106" t="s">
        <v>44</v>
      </c>
    </row>
    <row r="98" spans="1:22" x14ac:dyDescent="0.2">
      <c r="A98" s="28"/>
      <c r="B98" s="57" t="s">
        <v>1138</v>
      </c>
      <c r="C98" s="66"/>
      <c r="D98" s="66"/>
      <c r="E98" s="66"/>
      <c r="F98" s="66"/>
      <c r="G98" s="66"/>
      <c r="H98" s="66"/>
      <c r="I98" s="66"/>
      <c r="J98" s="66"/>
      <c r="K98" s="113"/>
      <c r="L98" s="30">
        <v>10</v>
      </c>
      <c r="M98" s="1" t="s">
        <v>1439</v>
      </c>
      <c r="N98" s="1">
        <v>18</v>
      </c>
      <c r="O98" s="1">
        <v>4</v>
      </c>
      <c r="P98" s="1">
        <v>1</v>
      </c>
      <c r="Q98" s="1">
        <v>13</v>
      </c>
      <c r="R98" s="1">
        <v>34</v>
      </c>
      <c r="S98" s="30" t="s">
        <v>9</v>
      </c>
      <c r="T98" s="1">
        <v>65</v>
      </c>
      <c r="U98" s="1">
        <f t="shared" si="21"/>
        <v>9</v>
      </c>
      <c r="V98" s="106" t="s">
        <v>44</v>
      </c>
    </row>
    <row r="99" spans="1:22" x14ac:dyDescent="0.2">
      <c r="A99" s="30">
        <v>1</v>
      </c>
      <c r="B99" s="1" t="s">
        <v>1093</v>
      </c>
      <c r="C99" s="1">
        <v>18</v>
      </c>
      <c r="D99" s="1">
        <v>12</v>
      </c>
      <c r="E99" s="1">
        <v>4</v>
      </c>
      <c r="F99" s="1">
        <v>2</v>
      </c>
      <c r="G99" s="1">
        <v>56</v>
      </c>
      <c r="H99" s="30" t="s">
        <v>9</v>
      </c>
      <c r="I99" s="1">
        <v>31</v>
      </c>
      <c r="J99" s="1">
        <f t="shared" ref="J99:J108" si="22">SUM(2*D99+E99)</f>
        <v>28</v>
      </c>
      <c r="K99" s="106" t="s">
        <v>43</v>
      </c>
      <c r="M99" s="68"/>
      <c r="N99" s="1">
        <f>SUM(N89:N98)</f>
        <v>180</v>
      </c>
      <c r="O99" s="1">
        <f>SUM(O89:O98)</f>
        <v>74</v>
      </c>
      <c r="P99" s="1">
        <f>SUM(P89:P98)</f>
        <v>32</v>
      </c>
      <c r="Q99" s="1">
        <f>SUM(Q89:Q98)</f>
        <v>74</v>
      </c>
      <c r="R99" s="1">
        <f>SUM(R89:R98)</f>
        <v>364</v>
      </c>
      <c r="S99" s="9" t="s">
        <v>9</v>
      </c>
      <c r="T99" s="1">
        <f>SUM(T89:T98)</f>
        <v>364</v>
      </c>
      <c r="U99" s="1">
        <f>SUM(U89:U98)</f>
        <v>180</v>
      </c>
      <c r="V99" s="106"/>
    </row>
    <row r="100" spans="1:22" x14ac:dyDescent="0.2">
      <c r="A100" s="30">
        <v>2</v>
      </c>
      <c r="B100" s="1" t="s">
        <v>34</v>
      </c>
      <c r="C100" s="1">
        <v>18</v>
      </c>
      <c r="D100" s="1">
        <v>11</v>
      </c>
      <c r="E100" s="1">
        <v>2</v>
      </c>
      <c r="F100" s="1">
        <v>5</v>
      </c>
      <c r="G100" s="1">
        <v>42</v>
      </c>
      <c r="H100" s="30" t="s">
        <v>9</v>
      </c>
      <c r="I100" s="1">
        <v>31</v>
      </c>
      <c r="J100" s="1">
        <f t="shared" si="22"/>
        <v>24</v>
      </c>
      <c r="K100" s="106" t="s">
        <v>43</v>
      </c>
      <c r="L100" s="28"/>
      <c r="M100" s="57" t="s">
        <v>1636</v>
      </c>
      <c r="S100" s="30"/>
      <c r="V100" s="106"/>
    </row>
    <row r="101" spans="1:22" x14ac:dyDescent="0.2">
      <c r="A101" s="30">
        <v>3</v>
      </c>
      <c r="B101" s="1" t="s">
        <v>26</v>
      </c>
      <c r="C101" s="1">
        <v>18</v>
      </c>
      <c r="D101" s="1">
        <v>10</v>
      </c>
      <c r="E101" s="1">
        <v>2</v>
      </c>
      <c r="F101" s="1">
        <v>6</v>
      </c>
      <c r="G101" s="1">
        <v>48</v>
      </c>
      <c r="H101" s="30" t="s">
        <v>9</v>
      </c>
      <c r="I101" s="1">
        <v>36</v>
      </c>
      <c r="J101" s="1">
        <f t="shared" si="22"/>
        <v>22</v>
      </c>
      <c r="K101" s="106"/>
      <c r="L101" s="30">
        <v>1</v>
      </c>
      <c r="M101" s="1" t="s">
        <v>1139</v>
      </c>
      <c r="N101" s="1">
        <v>18</v>
      </c>
      <c r="O101" s="1">
        <v>15</v>
      </c>
      <c r="P101" s="1">
        <v>2</v>
      </c>
      <c r="Q101" s="1">
        <v>1</v>
      </c>
      <c r="R101" s="1">
        <v>71</v>
      </c>
      <c r="S101" s="30" t="s">
        <v>9</v>
      </c>
      <c r="T101" s="1">
        <v>25</v>
      </c>
      <c r="U101" s="1">
        <f t="shared" ref="U101:U110" si="23">SUM(2*O101+P101)</f>
        <v>32</v>
      </c>
      <c r="V101" s="106" t="s">
        <v>43</v>
      </c>
    </row>
    <row r="102" spans="1:22" x14ac:dyDescent="0.2">
      <c r="A102" s="30">
        <v>4</v>
      </c>
      <c r="B102" s="1" t="s">
        <v>1139</v>
      </c>
      <c r="C102" s="1">
        <v>18</v>
      </c>
      <c r="D102" s="1">
        <v>10</v>
      </c>
      <c r="E102" s="1">
        <v>0</v>
      </c>
      <c r="F102" s="1">
        <v>8</v>
      </c>
      <c r="G102" s="1">
        <v>51</v>
      </c>
      <c r="H102" s="30" t="s">
        <v>9</v>
      </c>
      <c r="I102" s="1">
        <v>34</v>
      </c>
      <c r="J102" s="1">
        <f t="shared" si="22"/>
        <v>20</v>
      </c>
      <c r="K102" s="106"/>
      <c r="L102" s="30">
        <v>2</v>
      </c>
      <c r="M102" s="1" t="s">
        <v>3</v>
      </c>
      <c r="N102" s="1">
        <v>18</v>
      </c>
      <c r="O102" s="1">
        <v>13</v>
      </c>
      <c r="P102" s="1">
        <v>3</v>
      </c>
      <c r="Q102" s="1">
        <v>2</v>
      </c>
      <c r="R102" s="1">
        <v>53</v>
      </c>
      <c r="S102" s="30" t="s">
        <v>9</v>
      </c>
      <c r="T102" s="1">
        <v>16</v>
      </c>
      <c r="U102" s="1">
        <f t="shared" si="23"/>
        <v>29</v>
      </c>
    </row>
    <row r="103" spans="1:22" x14ac:dyDescent="0.2">
      <c r="A103" s="30">
        <v>5</v>
      </c>
      <c r="B103" s="1" t="s">
        <v>24</v>
      </c>
      <c r="C103" s="1">
        <v>18</v>
      </c>
      <c r="D103" s="1">
        <v>8</v>
      </c>
      <c r="E103" s="1">
        <v>3</v>
      </c>
      <c r="F103" s="1">
        <v>7</v>
      </c>
      <c r="G103" s="1">
        <v>39</v>
      </c>
      <c r="H103" s="30" t="s">
        <v>9</v>
      </c>
      <c r="I103" s="1">
        <v>31</v>
      </c>
      <c r="J103" s="1">
        <f t="shared" si="22"/>
        <v>19</v>
      </c>
      <c r="K103" s="106"/>
      <c r="L103" s="30">
        <v>3</v>
      </c>
      <c r="M103" s="1" t="s">
        <v>18</v>
      </c>
      <c r="N103" s="1">
        <v>18</v>
      </c>
      <c r="O103" s="1">
        <v>8</v>
      </c>
      <c r="P103" s="1">
        <v>4</v>
      </c>
      <c r="Q103" s="1">
        <v>6</v>
      </c>
      <c r="R103" s="1">
        <v>31</v>
      </c>
      <c r="S103" s="30" t="s">
        <v>9</v>
      </c>
      <c r="T103" s="1">
        <v>29</v>
      </c>
      <c r="U103" s="1">
        <f t="shared" si="23"/>
        <v>20</v>
      </c>
    </row>
    <row r="104" spans="1:22" x14ac:dyDescent="0.2">
      <c r="A104" s="30">
        <v>6</v>
      </c>
      <c r="B104" s="1" t="s">
        <v>18</v>
      </c>
      <c r="C104" s="1">
        <v>18</v>
      </c>
      <c r="D104" s="1">
        <v>8</v>
      </c>
      <c r="E104" s="1">
        <v>1</v>
      </c>
      <c r="F104" s="1">
        <v>9</v>
      </c>
      <c r="G104" s="1">
        <v>45</v>
      </c>
      <c r="H104" s="30" t="s">
        <v>9</v>
      </c>
      <c r="I104" s="1">
        <v>48</v>
      </c>
      <c r="J104" s="1">
        <f t="shared" si="22"/>
        <v>17</v>
      </c>
      <c r="K104" s="106"/>
      <c r="L104" s="30">
        <v>4</v>
      </c>
      <c r="M104" s="1" t="s">
        <v>8</v>
      </c>
      <c r="N104" s="1">
        <v>18</v>
      </c>
      <c r="O104" s="1">
        <v>9</v>
      </c>
      <c r="P104" s="1">
        <v>2</v>
      </c>
      <c r="Q104" s="1">
        <v>7</v>
      </c>
      <c r="R104" s="1">
        <v>43</v>
      </c>
      <c r="S104" s="30" t="s">
        <v>9</v>
      </c>
      <c r="T104" s="1">
        <v>45</v>
      </c>
      <c r="U104" s="1">
        <f t="shared" si="23"/>
        <v>20</v>
      </c>
    </row>
    <row r="105" spans="1:22" x14ac:dyDescent="0.2">
      <c r="A105" s="30">
        <v>7</v>
      </c>
      <c r="B105" s="1" t="s">
        <v>1094</v>
      </c>
      <c r="C105" s="1">
        <v>18</v>
      </c>
      <c r="D105" s="1">
        <v>7</v>
      </c>
      <c r="E105" s="1">
        <v>3</v>
      </c>
      <c r="F105" s="1">
        <v>8</v>
      </c>
      <c r="G105" s="1">
        <v>41</v>
      </c>
      <c r="H105" s="30" t="s">
        <v>9</v>
      </c>
      <c r="I105" s="1">
        <v>52</v>
      </c>
      <c r="J105" s="1">
        <f t="shared" si="22"/>
        <v>17</v>
      </c>
      <c r="K105" s="106"/>
      <c r="L105" s="30">
        <v>5</v>
      </c>
      <c r="M105" s="1" t="s">
        <v>1</v>
      </c>
      <c r="N105" s="1">
        <v>18</v>
      </c>
      <c r="O105" s="1">
        <v>6</v>
      </c>
      <c r="P105" s="1">
        <v>5</v>
      </c>
      <c r="Q105" s="1">
        <v>7</v>
      </c>
      <c r="R105" s="1">
        <v>24</v>
      </c>
      <c r="S105" s="30" t="s">
        <v>9</v>
      </c>
      <c r="T105" s="1">
        <v>31</v>
      </c>
      <c r="U105" s="1">
        <f t="shared" si="23"/>
        <v>17</v>
      </c>
    </row>
    <row r="106" spans="1:22" x14ac:dyDescent="0.2">
      <c r="A106" s="30">
        <v>8</v>
      </c>
      <c r="B106" s="1" t="s">
        <v>13</v>
      </c>
      <c r="C106" s="1">
        <v>18</v>
      </c>
      <c r="D106" s="1">
        <v>6</v>
      </c>
      <c r="E106" s="1">
        <v>0</v>
      </c>
      <c r="F106" s="1">
        <v>12</v>
      </c>
      <c r="G106" s="1">
        <v>36</v>
      </c>
      <c r="H106" s="30" t="s">
        <v>9</v>
      </c>
      <c r="I106" s="1">
        <v>38</v>
      </c>
      <c r="J106" s="1">
        <f t="shared" si="22"/>
        <v>12</v>
      </c>
      <c r="K106" s="106"/>
      <c r="L106" s="30">
        <v>6</v>
      </c>
      <c r="M106" s="1" t="s">
        <v>34</v>
      </c>
      <c r="N106" s="1">
        <v>18</v>
      </c>
      <c r="O106" s="1">
        <v>7</v>
      </c>
      <c r="P106" s="1">
        <v>3</v>
      </c>
      <c r="Q106" s="1">
        <v>8</v>
      </c>
      <c r="R106" s="1">
        <v>26</v>
      </c>
      <c r="S106" s="30" t="s">
        <v>9</v>
      </c>
      <c r="T106" s="1">
        <v>36</v>
      </c>
      <c r="U106" s="1">
        <f t="shared" si="23"/>
        <v>17</v>
      </c>
      <c r="V106" s="106"/>
    </row>
    <row r="107" spans="1:22" x14ac:dyDescent="0.2">
      <c r="A107" s="30">
        <v>9</v>
      </c>
      <c r="B107" s="1" t="s">
        <v>15</v>
      </c>
      <c r="C107" s="1">
        <v>18</v>
      </c>
      <c r="D107" s="1">
        <v>4</v>
      </c>
      <c r="E107" s="1">
        <v>4</v>
      </c>
      <c r="F107" s="1">
        <v>10</v>
      </c>
      <c r="G107" s="1">
        <v>30</v>
      </c>
      <c r="H107" s="30" t="s">
        <v>9</v>
      </c>
      <c r="I107" s="1">
        <v>48</v>
      </c>
      <c r="J107" s="1">
        <f t="shared" si="22"/>
        <v>12</v>
      </c>
      <c r="K107" s="106" t="s">
        <v>44</v>
      </c>
      <c r="L107" s="30">
        <v>7</v>
      </c>
      <c r="M107" s="1" t="s">
        <v>26</v>
      </c>
      <c r="N107" s="1">
        <v>18</v>
      </c>
      <c r="O107" s="1">
        <v>7</v>
      </c>
      <c r="P107" s="1">
        <v>1</v>
      </c>
      <c r="Q107" s="1">
        <v>10</v>
      </c>
      <c r="R107" s="1">
        <v>38</v>
      </c>
      <c r="S107" s="30" t="s">
        <v>9</v>
      </c>
      <c r="T107" s="1">
        <v>43</v>
      </c>
      <c r="U107" s="1">
        <f t="shared" si="23"/>
        <v>15</v>
      </c>
    </row>
    <row r="108" spans="1:22" x14ac:dyDescent="0.2">
      <c r="A108" s="30">
        <v>10</v>
      </c>
      <c r="B108" s="1" t="s">
        <v>1140</v>
      </c>
      <c r="C108" s="1">
        <v>18</v>
      </c>
      <c r="D108" s="1">
        <v>4</v>
      </c>
      <c r="E108" s="1">
        <v>1</v>
      </c>
      <c r="F108" s="1">
        <v>13</v>
      </c>
      <c r="G108" s="1">
        <v>30</v>
      </c>
      <c r="H108" s="30" t="s">
        <v>9</v>
      </c>
      <c r="I108" s="1">
        <v>69</v>
      </c>
      <c r="J108" s="1">
        <f t="shared" si="22"/>
        <v>9</v>
      </c>
      <c r="K108" s="106" t="s">
        <v>44</v>
      </c>
      <c r="L108" s="30">
        <v>8</v>
      </c>
      <c r="M108" s="1" t="s">
        <v>1140</v>
      </c>
      <c r="N108" s="1">
        <v>18</v>
      </c>
      <c r="O108" s="1">
        <v>6</v>
      </c>
      <c r="P108" s="1">
        <v>2</v>
      </c>
      <c r="Q108" s="1">
        <v>10</v>
      </c>
      <c r="R108" s="1">
        <v>32</v>
      </c>
      <c r="S108" s="30" t="s">
        <v>9</v>
      </c>
      <c r="T108" s="1">
        <v>44</v>
      </c>
      <c r="U108" s="1">
        <f t="shared" si="23"/>
        <v>14</v>
      </c>
      <c r="V108" s="106" t="s">
        <v>44</v>
      </c>
    </row>
    <row r="109" spans="1:22" x14ac:dyDescent="0.2">
      <c r="B109" s="2"/>
      <c r="C109" s="1">
        <f>SUM(C99:C108)</f>
        <v>180</v>
      </c>
      <c r="D109" s="1">
        <f>SUM(D99:D108)</f>
        <v>80</v>
      </c>
      <c r="E109" s="1">
        <f>SUM(E99:E108)</f>
        <v>20</v>
      </c>
      <c r="F109" s="1">
        <f>SUM(F99:F108)</f>
        <v>80</v>
      </c>
      <c r="G109" s="1">
        <f>SUM(G99:G108)</f>
        <v>418</v>
      </c>
      <c r="H109" s="9" t="s">
        <v>9</v>
      </c>
      <c r="I109" s="1">
        <f>SUM(I99:I108)</f>
        <v>418</v>
      </c>
      <c r="J109" s="1">
        <f>SUM(J99:J108)</f>
        <v>180</v>
      </c>
      <c r="K109" s="106"/>
      <c r="L109" s="30">
        <v>9</v>
      </c>
      <c r="M109" s="1" t="s">
        <v>17</v>
      </c>
      <c r="N109" s="1">
        <v>18</v>
      </c>
      <c r="O109" s="1">
        <v>3</v>
      </c>
      <c r="P109" s="1">
        <v>2</v>
      </c>
      <c r="Q109" s="1">
        <v>13</v>
      </c>
      <c r="R109" s="1">
        <v>27</v>
      </c>
      <c r="S109" s="30" t="s">
        <v>9</v>
      </c>
      <c r="T109" s="1">
        <v>49</v>
      </c>
      <c r="U109" s="1">
        <f t="shared" si="23"/>
        <v>8</v>
      </c>
      <c r="V109" s="106" t="s">
        <v>44</v>
      </c>
    </row>
    <row r="110" spans="1:22" x14ac:dyDescent="0.2">
      <c r="A110" s="28"/>
      <c r="B110" s="57" t="s">
        <v>1190</v>
      </c>
      <c r="K110" s="106"/>
      <c r="L110" s="30">
        <v>10</v>
      </c>
      <c r="M110" s="1" t="s">
        <v>1094</v>
      </c>
      <c r="N110" s="1">
        <v>18</v>
      </c>
      <c r="O110" s="1">
        <v>3</v>
      </c>
      <c r="P110" s="1">
        <v>2</v>
      </c>
      <c r="Q110" s="1">
        <v>13</v>
      </c>
      <c r="R110" s="1">
        <v>24</v>
      </c>
      <c r="S110" s="30" t="s">
        <v>9</v>
      </c>
      <c r="T110" s="1">
        <v>51</v>
      </c>
      <c r="U110" s="1">
        <f t="shared" si="23"/>
        <v>8</v>
      </c>
      <c r="V110" s="106" t="s">
        <v>44</v>
      </c>
    </row>
    <row r="111" spans="1:22" x14ac:dyDescent="0.2">
      <c r="A111" s="30">
        <v>1</v>
      </c>
      <c r="B111" s="1" t="s">
        <v>5</v>
      </c>
      <c r="C111" s="1">
        <v>18</v>
      </c>
      <c r="D111" s="1">
        <v>14</v>
      </c>
      <c r="E111" s="1">
        <v>2</v>
      </c>
      <c r="F111" s="1">
        <v>2</v>
      </c>
      <c r="G111" s="1">
        <v>61</v>
      </c>
      <c r="H111" s="30" t="s">
        <v>9</v>
      </c>
      <c r="I111" s="1">
        <v>17</v>
      </c>
      <c r="J111" s="1">
        <f t="shared" ref="J111:J120" si="24">SUM(2*D111+E111)</f>
        <v>30</v>
      </c>
      <c r="K111" s="106" t="s">
        <v>43</v>
      </c>
      <c r="M111" s="68"/>
      <c r="N111" s="1">
        <f>SUM(N101:N110)</f>
        <v>180</v>
      </c>
      <c r="O111" s="1">
        <f>SUM(O101:O110)</f>
        <v>77</v>
      </c>
      <c r="P111" s="1">
        <f>SUM(P101:P110)</f>
        <v>26</v>
      </c>
      <c r="Q111" s="1">
        <f>SUM(Q101:Q110)</f>
        <v>77</v>
      </c>
      <c r="R111" s="1">
        <f>SUM(R101:R110)</f>
        <v>369</v>
      </c>
      <c r="S111" s="9" t="s">
        <v>9</v>
      </c>
      <c r="T111" s="1">
        <f>SUM(T101:T110)</f>
        <v>369</v>
      </c>
      <c r="U111" s="1">
        <f>SUM(U101:U110)</f>
        <v>180</v>
      </c>
    </row>
    <row r="112" spans="1:22" x14ac:dyDescent="0.25">
      <c r="A112" s="30">
        <v>2</v>
      </c>
      <c r="B112" s="1" t="s">
        <v>1139</v>
      </c>
      <c r="C112" s="1">
        <v>18</v>
      </c>
      <c r="D112" s="1">
        <v>12</v>
      </c>
      <c r="E112" s="1">
        <v>3</v>
      </c>
      <c r="F112" s="1">
        <v>3</v>
      </c>
      <c r="G112" s="1">
        <v>70</v>
      </c>
      <c r="H112" s="30" t="s">
        <v>9</v>
      </c>
      <c r="I112" s="1">
        <v>20</v>
      </c>
      <c r="J112" s="1">
        <f t="shared" si="24"/>
        <v>27</v>
      </c>
      <c r="M112" s="57" t="s">
        <v>1683</v>
      </c>
    </row>
    <row r="113" spans="1:22" x14ac:dyDescent="0.2">
      <c r="A113" s="30">
        <v>3</v>
      </c>
      <c r="B113" s="1" t="s">
        <v>26</v>
      </c>
      <c r="C113" s="1">
        <v>18</v>
      </c>
      <c r="D113" s="1">
        <v>10</v>
      </c>
      <c r="E113" s="1">
        <v>3</v>
      </c>
      <c r="F113" s="1">
        <v>5</v>
      </c>
      <c r="G113" s="1">
        <v>65</v>
      </c>
      <c r="H113" s="30" t="s">
        <v>9</v>
      </c>
      <c r="I113" s="1">
        <v>40</v>
      </c>
      <c r="J113" s="1">
        <f t="shared" si="24"/>
        <v>23</v>
      </c>
      <c r="L113" s="30">
        <v>1</v>
      </c>
      <c r="M113" s="1" t="s">
        <v>26</v>
      </c>
      <c r="N113" s="1">
        <v>18</v>
      </c>
      <c r="O113" s="1">
        <v>13</v>
      </c>
      <c r="P113" s="1">
        <v>2</v>
      </c>
      <c r="Q113" s="1">
        <v>3</v>
      </c>
      <c r="R113" s="1">
        <v>56</v>
      </c>
      <c r="S113" s="30" t="s">
        <v>9</v>
      </c>
      <c r="T113" s="1">
        <v>29</v>
      </c>
      <c r="U113" s="1">
        <f t="shared" ref="U113:U122" si="25">SUM(2*O113+P113)</f>
        <v>28</v>
      </c>
      <c r="V113" s="106" t="s">
        <v>43</v>
      </c>
    </row>
    <row r="114" spans="1:22" x14ac:dyDescent="0.25">
      <c r="A114" s="30">
        <v>4</v>
      </c>
      <c r="B114" s="1" t="s">
        <v>36</v>
      </c>
      <c r="C114" s="1">
        <v>18</v>
      </c>
      <c r="D114" s="1">
        <v>10</v>
      </c>
      <c r="E114" s="1">
        <v>2</v>
      </c>
      <c r="F114" s="1">
        <v>6</v>
      </c>
      <c r="G114" s="1">
        <v>63</v>
      </c>
      <c r="H114" s="30" t="s">
        <v>9</v>
      </c>
      <c r="I114" s="1">
        <v>43</v>
      </c>
      <c r="J114" s="1">
        <f t="shared" si="24"/>
        <v>22</v>
      </c>
      <c r="L114" s="30">
        <v>2</v>
      </c>
      <c r="M114" s="1" t="s">
        <v>3</v>
      </c>
      <c r="N114" s="1">
        <v>18</v>
      </c>
      <c r="O114" s="1">
        <v>11</v>
      </c>
      <c r="P114" s="1">
        <v>5</v>
      </c>
      <c r="Q114" s="1">
        <v>2</v>
      </c>
      <c r="R114" s="1">
        <v>47</v>
      </c>
      <c r="S114" s="30" t="s">
        <v>9</v>
      </c>
      <c r="T114" s="1">
        <v>15</v>
      </c>
      <c r="U114" s="1">
        <f t="shared" si="25"/>
        <v>27</v>
      </c>
    </row>
    <row r="115" spans="1:22" x14ac:dyDescent="0.25">
      <c r="A115" s="30">
        <v>5</v>
      </c>
      <c r="B115" s="1" t="s">
        <v>1191</v>
      </c>
      <c r="C115" s="1">
        <v>18</v>
      </c>
      <c r="D115" s="1">
        <v>6</v>
      </c>
      <c r="E115" s="1">
        <v>6</v>
      </c>
      <c r="F115" s="1">
        <v>6</v>
      </c>
      <c r="G115" s="1">
        <v>29</v>
      </c>
      <c r="H115" s="30" t="s">
        <v>9</v>
      </c>
      <c r="I115" s="1">
        <v>42</v>
      </c>
      <c r="J115" s="1">
        <f t="shared" si="24"/>
        <v>18</v>
      </c>
      <c r="L115" s="30">
        <v>3</v>
      </c>
      <c r="M115" s="1" t="s">
        <v>8</v>
      </c>
      <c r="N115" s="1">
        <v>18</v>
      </c>
      <c r="O115" s="1">
        <v>12</v>
      </c>
      <c r="P115" s="1">
        <v>2</v>
      </c>
      <c r="Q115" s="1">
        <v>4</v>
      </c>
      <c r="R115" s="1">
        <v>50</v>
      </c>
      <c r="S115" s="30" t="s">
        <v>9</v>
      </c>
      <c r="T115" s="1">
        <v>19</v>
      </c>
      <c r="U115" s="1">
        <f t="shared" si="25"/>
        <v>26</v>
      </c>
    </row>
    <row r="116" spans="1:22" x14ac:dyDescent="0.2">
      <c r="A116" s="30">
        <v>6</v>
      </c>
      <c r="B116" s="1" t="s">
        <v>1192</v>
      </c>
      <c r="C116" s="1">
        <v>18</v>
      </c>
      <c r="D116" s="1">
        <v>6</v>
      </c>
      <c r="E116" s="1">
        <v>4</v>
      </c>
      <c r="F116" s="1">
        <v>8</v>
      </c>
      <c r="G116" s="1">
        <v>39</v>
      </c>
      <c r="H116" s="30" t="s">
        <v>9</v>
      </c>
      <c r="I116" s="1">
        <v>41</v>
      </c>
      <c r="J116" s="1">
        <f t="shared" si="24"/>
        <v>16</v>
      </c>
      <c r="K116" s="106"/>
      <c r="L116" s="30">
        <v>4</v>
      </c>
      <c r="M116" s="1" t="s">
        <v>1</v>
      </c>
      <c r="N116" s="1">
        <v>18</v>
      </c>
      <c r="O116" s="1">
        <v>10</v>
      </c>
      <c r="P116" s="1">
        <v>4</v>
      </c>
      <c r="Q116" s="1">
        <v>4</v>
      </c>
      <c r="R116" s="1">
        <v>37</v>
      </c>
      <c r="S116" s="30" t="s">
        <v>9</v>
      </c>
      <c r="T116" s="1">
        <v>28</v>
      </c>
      <c r="U116" s="1">
        <f t="shared" si="25"/>
        <v>24</v>
      </c>
    </row>
    <row r="117" spans="1:22" x14ac:dyDescent="0.25">
      <c r="A117" s="30">
        <v>7</v>
      </c>
      <c r="B117" s="1" t="s">
        <v>1193</v>
      </c>
      <c r="C117" s="1">
        <v>18</v>
      </c>
      <c r="D117" s="1">
        <v>7</v>
      </c>
      <c r="E117" s="1">
        <v>1</v>
      </c>
      <c r="F117" s="1">
        <v>10</v>
      </c>
      <c r="G117" s="1">
        <v>38</v>
      </c>
      <c r="H117" s="30" t="s">
        <v>9</v>
      </c>
      <c r="I117" s="1">
        <v>55</v>
      </c>
      <c r="J117" s="1">
        <f t="shared" si="24"/>
        <v>15</v>
      </c>
      <c r="L117" s="30">
        <v>5</v>
      </c>
      <c r="M117" s="1" t="s">
        <v>1191</v>
      </c>
      <c r="N117" s="1">
        <v>18</v>
      </c>
      <c r="O117" s="1">
        <v>7</v>
      </c>
      <c r="P117" s="1">
        <v>4</v>
      </c>
      <c r="Q117" s="1">
        <v>7</v>
      </c>
      <c r="R117" s="1">
        <v>40</v>
      </c>
      <c r="S117" s="30" t="s">
        <v>9</v>
      </c>
      <c r="T117" s="1">
        <v>39</v>
      </c>
      <c r="U117" s="1">
        <f t="shared" si="25"/>
        <v>18</v>
      </c>
    </row>
    <row r="118" spans="1:22" x14ac:dyDescent="0.2">
      <c r="A118" s="30">
        <v>8</v>
      </c>
      <c r="B118" s="1" t="s">
        <v>13</v>
      </c>
      <c r="C118" s="1">
        <v>18</v>
      </c>
      <c r="D118" s="1">
        <v>5</v>
      </c>
      <c r="E118" s="1">
        <v>3</v>
      </c>
      <c r="F118" s="1">
        <v>10</v>
      </c>
      <c r="G118" s="1">
        <v>31</v>
      </c>
      <c r="H118" s="30" t="s">
        <v>9</v>
      </c>
      <c r="I118" s="1">
        <v>53</v>
      </c>
      <c r="J118" s="1">
        <f t="shared" si="24"/>
        <v>13</v>
      </c>
      <c r="K118" s="106"/>
      <c r="L118" s="30">
        <v>6</v>
      </c>
      <c r="M118" s="1" t="s">
        <v>1359</v>
      </c>
      <c r="N118" s="1">
        <v>18</v>
      </c>
      <c r="O118" s="1">
        <v>6</v>
      </c>
      <c r="P118" s="1">
        <v>5</v>
      </c>
      <c r="Q118" s="1">
        <v>7</v>
      </c>
      <c r="R118" s="1">
        <v>35</v>
      </c>
      <c r="S118" s="30" t="s">
        <v>9</v>
      </c>
      <c r="T118" s="1">
        <v>32</v>
      </c>
      <c r="U118" s="1">
        <f t="shared" si="25"/>
        <v>17</v>
      </c>
      <c r="V118" s="106"/>
    </row>
    <row r="119" spans="1:22" x14ac:dyDescent="0.2">
      <c r="A119" s="30">
        <v>9</v>
      </c>
      <c r="B119" s="1" t="s">
        <v>1194</v>
      </c>
      <c r="C119" s="1">
        <v>18</v>
      </c>
      <c r="D119" s="1">
        <v>4</v>
      </c>
      <c r="E119" s="1">
        <v>2</v>
      </c>
      <c r="F119" s="1">
        <v>12</v>
      </c>
      <c r="G119" s="1">
        <v>39</v>
      </c>
      <c r="H119" s="30" t="s">
        <v>9</v>
      </c>
      <c r="I119" s="1">
        <v>64</v>
      </c>
      <c r="J119" s="1">
        <f t="shared" si="24"/>
        <v>10</v>
      </c>
      <c r="K119" s="106" t="s">
        <v>44</v>
      </c>
      <c r="L119" s="30">
        <v>7</v>
      </c>
      <c r="M119" s="1" t="s">
        <v>34</v>
      </c>
      <c r="N119" s="1">
        <v>18</v>
      </c>
      <c r="O119" s="1">
        <v>6</v>
      </c>
      <c r="P119" s="1">
        <v>2</v>
      </c>
      <c r="Q119" s="1">
        <v>10</v>
      </c>
      <c r="R119" s="1">
        <v>30</v>
      </c>
      <c r="S119" s="30" t="s">
        <v>9</v>
      </c>
      <c r="T119" s="1">
        <v>33</v>
      </c>
      <c r="U119" s="1">
        <f t="shared" si="25"/>
        <v>14</v>
      </c>
    </row>
    <row r="120" spans="1:22" x14ac:dyDescent="0.2">
      <c r="A120" s="30">
        <v>10</v>
      </c>
      <c r="B120" s="1" t="s">
        <v>24</v>
      </c>
      <c r="C120" s="1">
        <v>18</v>
      </c>
      <c r="D120" s="1">
        <v>2</v>
      </c>
      <c r="E120" s="1">
        <v>2</v>
      </c>
      <c r="F120" s="1">
        <v>14</v>
      </c>
      <c r="G120" s="1">
        <v>18</v>
      </c>
      <c r="H120" s="30" t="s">
        <v>9</v>
      </c>
      <c r="I120" s="1">
        <v>78</v>
      </c>
      <c r="J120" s="1">
        <f t="shared" si="24"/>
        <v>6</v>
      </c>
      <c r="K120" s="106" t="s">
        <v>44</v>
      </c>
      <c r="L120" s="30">
        <v>8</v>
      </c>
      <c r="M120" s="1" t="s">
        <v>18</v>
      </c>
      <c r="N120" s="1">
        <v>18</v>
      </c>
      <c r="O120" s="1">
        <v>3</v>
      </c>
      <c r="P120" s="1">
        <v>6</v>
      </c>
      <c r="Q120" s="1">
        <v>9</v>
      </c>
      <c r="R120" s="1">
        <v>18</v>
      </c>
      <c r="S120" s="30" t="s">
        <v>9</v>
      </c>
      <c r="T120" s="1">
        <v>37</v>
      </c>
      <c r="U120" s="1">
        <f t="shared" si="25"/>
        <v>12</v>
      </c>
      <c r="V120" s="106"/>
    </row>
    <row r="121" spans="1:22" x14ac:dyDescent="0.2">
      <c r="B121" s="68"/>
      <c r="C121" s="1">
        <f>SUM(C111:C120)</f>
        <v>180</v>
      </c>
      <c r="D121" s="1">
        <f>SUM(D111:D120)</f>
        <v>76</v>
      </c>
      <c r="E121" s="1">
        <f>SUM(E111:E120)</f>
        <v>28</v>
      </c>
      <c r="F121" s="1">
        <f>SUM(F111:F120)</f>
        <v>76</v>
      </c>
      <c r="G121" s="1">
        <f>SUM(G111:G120)</f>
        <v>453</v>
      </c>
      <c r="H121" s="9" t="s">
        <v>9</v>
      </c>
      <c r="I121" s="1">
        <f>SUM(I111:I120)</f>
        <v>453</v>
      </c>
      <c r="J121" s="1">
        <f>SUM(J111:J120)</f>
        <v>180</v>
      </c>
      <c r="L121" s="30">
        <v>9</v>
      </c>
      <c r="M121" s="7" t="s">
        <v>1684</v>
      </c>
      <c r="N121" s="1">
        <v>18</v>
      </c>
      <c r="O121" s="1">
        <v>2</v>
      </c>
      <c r="P121" s="1">
        <v>5</v>
      </c>
      <c r="Q121" s="1">
        <v>11</v>
      </c>
      <c r="R121" s="1">
        <v>24</v>
      </c>
      <c r="S121" s="30" t="s">
        <v>9</v>
      </c>
      <c r="T121" s="1">
        <v>55</v>
      </c>
      <c r="U121" s="1">
        <f t="shared" si="25"/>
        <v>9</v>
      </c>
      <c r="V121" s="106" t="s">
        <v>44</v>
      </c>
    </row>
    <row r="122" spans="1:22" x14ac:dyDescent="0.2">
      <c r="A122" s="28"/>
      <c r="B122" s="57" t="s">
        <v>1244</v>
      </c>
      <c r="C122" s="82"/>
      <c r="D122" s="82"/>
      <c r="E122" s="82"/>
      <c r="F122" s="82"/>
      <c r="G122" s="82"/>
      <c r="H122" s="82"/>
      <c r="I122" s="82"/>
      <c r="J122" s="82"/>
      <c r="K122" s="113"/>
      <c r="L122" s="30">
        <v>10</v>
      </c>
      <c r="M122" s="7" t="s">
        <v>36</v>
      </c>
      <c r="N122" s="1">
        <v>18</v>
      </c>
      <c r="O122" s="1">
        <v>2</v>
      </c>
      <c r="P122" s="1">
        <v>1</v>
      </c>
      <c r="Q122" s="1">
        <v>15</v>
      </c>
      <c r="R122" s="1">
        <v>19</v>
      </c>
      <c r="S122" s="30" t="s">
        <v>9</v>
      </c>
      <c r="T122" s="1">
        <v>69</v>
      </c>
      <c r="U122" s="1">
        <f t="shared" si="25"/>
        <v>5</v>
      </c>
      <c r="V122" s="106" t="s">
        <v>44</v>
      </c>
    </row>
    <row r="123" spans="1:22" x14ac:dyDescent="0.2">
      <c r="A123" s="30">
        <v>1</v>
      </c>
      <c r="B123" s="7" t="s">
        <v>38</v>
      </c>
      <c r="C123" s="6">
        <v>20</v>
      </c>
      <c r="D123" s="6">
        <v>14</v>
      </c>
      <c r="E123" s="6">
        <v>3</v>
      </c>
      <c r="F123" s="6">
        <v>3</v>
      </c>
      <c r="G123" s="6">
        <v>49</v>
      </c>
      <c r="H123" s="6" t="s">
        <v>9</v>
      </c>
      <c r="I123" s="6">
        <v>21</v>
      </c>
      <c r="J123" s="6">
        <f>SUM(2*D123+E123)</f>
        <v>31</v>
      </c>
      <c r="K123" s="106" t="s">
        <v>43</v>
      </c>
      <c r="M123" s="68"/>
      <c r="N123" s="1">
        <f>SUM(N113:N122)</f>
        <v>180</v>
      </c>
      <c r="O123" s="1">
        <f>SUM(O113:O122)</f>
        <v>72</v>
      </c>
      <c r="P123" s="1">
        <f>SUM(P113:P122)</f>
        <v>36</v>
      </c>
      <c r="Q123" s="1">
        <f>SUM(Q113:Q122)</f>
        <v>72</v>
      </c>
      <c r="R123" s="1">
        <f>SUM(R113:R122)</f>
        <v>356</v>
      </c>
      <c r="S123" s="9" t="s">
        <v>9</v>
      </c>
      <c r="T123" s="1">
        <f>SUM(T113:T122)</f>
        <v>356</v>
      </c>
      <c r="U123" s="1">
        <f>SUM(U113:U122)</f>
        <v>180</v>
      </c>
    </row>
    <row r="124" spans="1:22" x14ac:dyDescent="0.2">
      <c r="A124" s="30">
        <v>2</v>
      </c>
      <c r="B124" s="7" t="s">
        <v>11</v>
      </c>
      <c r="C124" s="6">
        <v>20</v>
      </c>
      <c r="D124" s="6">
        <v>14</v>
      </c>
      <c r="E124" s="6">
        <v>1</v>
      </c>
      <c r="F124" s="6">
        <v>5</v>
      </c>
      <c r="G124" s="6">
        <v>62</v>
      </c>
      <c r="H124" s="6" t="s">
        <v>9</v>
      </c>
      <c r="I124" s="6">
        <v>43</v>
      </c>
      <c r="J124" s="6">
        <f t="shared" ref="J124:J133" si="26">SUM(2*D124+E124)</f>
        <v>29</v>
      </c>
      <c r="K124" s="106"/>
      <c r="L124" s="28"/>
      <c r="M124" s="57" t="s">
        <v>1741</v>
      </c>
      <c r="N124" s="11"/>
      <c r="O124" s="11"/>
      <c r="P124" s="11"/>
      <c r="Q124" s="11"/>
      <c r="R124" s="11"/>
      <c r="S124" s="11"/>
      <c r="T124" s="11"/>
      <c r="U124" s="11"/>
      <c r="V124" s="113"/>
    </row>
    <row r="125" spans="1:22" x14ac:dyDescent="0.2">
      <c r="A125" s="30">
        <v>3</v>
      </c>
      <c r="B125" s="7" t="s">
        <v>34</v>
      </c>
      <c r="C125" s="6">
        <v>20</v>
      </c>
      <c r="D125" s="6">
        <v>13</v>
      </c>
      <c r="E125" s="6">
        <v>2</v>
      </c>
      <c r="F125" s="6">
        <v>5</v>
      </c>
      <c r="G125" s="6">
        <v>55</v>
      </c>
      <c r="H125" s="6" t="s">
        <v>9</v>
      </c>
      <c r="I125" s="6">
        <v>25</v>
      </c>
      <c r="J125" s="6">
        <f t="shared" si="26"/>
        <v>28</v>
      </c>
      <c r="K125" s="106"/>
      <c r="L125" s="30">
        <v>1</v>
      </c>
      <c r="M125" s="1" t="s">
        <v>3</v>
      </c>
      <c r="N125" s="1">
        <v>16</v>
      </c>
      <c r="O125" s="1">
        <v>12</v>
      </c>
      <c r="P125" s="1">
        <v>2</v>
      </c>
      <c r="Q125" s="1">
        <v>2</v>
      </c>
      <c r="R125" s="1">
        <v>40</v>
      </c>
      <c r="S125" s="30" t="s">
        <v>9</v>
      </c>
      <c r="T125" s="1">
        <v>15</v>
      </c>
      <c r="U125" s="1">
        <f t="shared" ref="U125:U133" si="27">SUM(2*O125+P125)</f>
        <v>26</v>
      </c>
      <c r="V125" s="106" t="s">
        <v>43</v>
      </c>
    </row>
    <row r="126" spans="1:22" x14ac:dyDescent="0.2">
      <c r="A126" s="30">
        <v>4</v>
      </c>
      <c r="B126" s="7" t="s">
        <v>18</v>
      </c>
      <c r="C126" s="6">
        <v>20</v>
      </c>
      <c r="D126" s="6">
        <v>10</v>
      </c>
      <c r="E126" s="6">
        <v>4</v>
      </c>
      <c r="F126" s="6">
        <v>6</v>
      </c>
      <c r="G126" s="6">
        <v>65</v>
      </c>
      <c r="H126" s="6" t="s">
        <v>9</v>
      </c>
      <c r="I126" s="6">
        <v>37</v>
      </c>
      <c r="J126" s="6">
        <f t="shared" si="26"/>
        <v>24</v>
      </c>
      <c r="K126" s="106"/>
      <c r="L126" s="30">
        <v>2</v>
      </c>
      <c r="M126" s="1" t="s">
        <v>8</v>
      </c>
      <c r="N126" s="1">
        <v>16</v>
      </c>
      <c r="O126" s="1">
        <v>9</v>
      </c>
      <c r="P126" s="1">
        <v>4</v>
      </c>
      <c r="Q126" s="1">
        <v>3</v>
      </c>
      <c r="R126" s="1">
        <v>29</v>
      </c>
      <c r="S126" s="30" t="s">
        <v>9</v>
      </c>
      <c r="T126" s="1">
        <v>13</v>
      </c>
      <c r="U126" s="1">
        <f t="shared" si="27"/>
        <v>22</v>
      </c>
    </row>
    <row r="127" spans="1:22" x14ac:dyDescent="0.2">
      <c r="A127" s="30">
        <v>5</v>
      </c>
      <c r="B127" s="7" t="s">
        <v>26</v>
      </c>
      <c r="C127" s="6">
        <v>20</v>
      </c>
      <c r="D127" s="6">
        <v>10</v>
      </c>
      <c r="E127" s="6">
        <v>2</v>
      </c>
      <c r="F127" s="6">
        <v>8</v>
      </c>
      <c r="G127" s="6">
        <v>46</v>
      </c>
      <c r="H127" s="6" t="s">
        <v>9</v>
      </c>
      <c r="I127" s="6">
        <v>37</v>
      </c>
      <c r="J127" s="6">
        <f t="shared" si="26"/>
        <v>22</v>
      </c>
      <c r="K127" s="106"/>
      <c r="L127" s="30">
        <v>3</v>
      </c>
      <c r="M127" s="1" t="s">
        <v>1</v>
      </c>
      <c r="N127" s="1">
        <v>16</v>
      </c>
      <c r="O127" s="1">
        <v>7</v>
      </c>
      <c r="P127" s="1">
        <v>3</v>
      </c>
      <c r="Q127" s="1">
        <v>6</v>
      </c>
      <c r="R127" s="1">
        <v>33</v>
      </c>
      <c r="S127" s="30" t="s">
        <v>9</v>
      </c>
      <c r="T127" s="1">
        <v>31</v>
      </c>
      <c r="U127" s="1">
        <f t="shared" si="27"/>
        <v>17</v>
      </c>
    </row>
    <row r="128" spans="1:22" x14ac:dyDescent="0.2">
      <c r="A128" s="30">
        <v>6</v>
      </c>
      <c r="B128" s="7" t="s">
        <v>36</v>
      </c>
      <c r="C128" s="6">
        <v>20</v>
      </c>
      <c r="D128" s="6">
        <v>10</v>
      </c>
      <c r="E128" s="6">
        <v>2</v>
      </c>
      <c r="F128" s="6">
        <v>8</v>
      </c>
      <c r="G128" s="6">
        <v>47</v>
      </c>
      <c r="H128" s="6" t="s">
        <v>9</v>
      </c>
      <c r="I128" s="6">
        <v>50</v>
      </c>
      <c r="J128" s="6">
        <f t="shared" si="26"/>
        <v>22</v>
      </c>
      <c r="K128" s="106"/>
      <c r="L128" s="30">
        <v>4</v>
      </c>
      <c r="M128" s="1" t="s">
        <v>24</v>
      </c>
      <c r="N128" s="1">
        <v>16</v>
      </c>
      <c r="O128" s="1">
        <v>7</v>
      </c>
      <c r="P128" s="1">
        <v>2</v>
      </c>
      <c r="Q128" s="1">
        <v>7</v>
      </c>
      <c r="R128" s="1">
        <v>37</v>
      </c>
      <c r="S128" s="30" t="s">
        <v>9</v>
      </c>
      <c r="T128" s="1">
        <v>33</v>
      </c>
      <c r="U128" s="1">
        <f t="shared" si="27"/>
        <v>16</v>
      </c>
    </row>
    <row r="129" spans="1:22" x14ac:dyDescent="0.2">
      <c r="A129" s="30">
        <v>7</v>
      </c>
      <c r="B129" s="7" t="s">
        <v>1139</v>
      </c>
      <c r="C129" s="6">
        <v>20</v>
      </c>
      <c r="D129" s="6">
        <v>10</v>
      </c>
      <c r="E129" s="6">
        <v>1</v>
      </c>
      <c r="F129" s="6">
        <v>9</v>
      </c>
      <c r="G129" s="6">
        <v>42</v>
      </c>
      <c r="H129" s="6" t="s">
        <v>9</v>
      </c>
      <c r="I129" s="6">
        <v>32</v>
      </c>
      <c r="J129" s="6">
        <f t="shared" si="26"/>
        <v>21</v>
      </c>
      <c r="K129" s="106"/>
      <c r="L129" s="30">
        <v>5</v>
      </c>
      <c r="M129" s="1" t="s">
        <v>1191</v>
      </c>
      <c r="N129" s="1">
        <v>16</v>
      </c>
      <c r="O129" s="1">
        <v>6</v>
      </c>
      <c r="P129" s="1">
        <v>4</v>
      </c>
      <c r="Q129" s="1">
        <v>6</v>
      </c>
      <c r="R129" s="1">
        <v>26</v>
      </c>
      <c r="S129" s="30" t="s">
        <v>9</v>
      </c>
      <c r="T129" s="1">
        <v>30</v>
      </c>
      <c r="U129" s="1">
        <f t="shared" si="27"/>
        <v>16</v>
      </c>
    </row>
    <row r="130" spans="1:22" x14ac:dyDescent="0.2">
      <c r="A130" s="30">
        <v>8</v>
      </c>
      <c r="B130" s="7" t="s">
        <v>1245</v>
      </c>
      <c r="C130" s="6">
        <v>20</v>
      </c>
      <c r="D130" s="6">
        <v>8</v>
      </c>
      <c r="E130" s="6">
        <v>2</v>
      </c>
      <c r="F130" s="6">
        <v>10</v>
      </c>
      <c r="G130" s="6">
        <v>65</v>
      </c>
      <c r="H130" s="6" t="s">
        <v>9</v>
      </c>
      <c r="I130" s="6">
        <v>70</v>
      </c>
      <c r="J130" s="6">
        <f t="shared" si="26"/>
        <v>18</v>
      </c>
      <c r="K130" s="106"/>
      <c r="L130" s="30">
        <v>6</v>
      </c>
      <c r="M130" s="1" t="s">
        <v>1359</v>
      </c>
      <c r="N130" s="1">
        <v>16</v>
      </c>
      <c r="O130" s="1">
        <v>7</v>
      </c>
      <c r="P130" s="1">
        <v>1</v>
      </c>
      <c r="Q130" s="1">
        <v>8</v>
      </c>
      <c r="R130" s="1">
        <v>34</v>
      </c>
      <c r="S130" s="30" t="s">
        <v>9</v>
      </c>
      <c r="T130" s="1">
        <v>22</v>
      </c>
      <c r="U130" s="1">
        <f t="shared" si="27"/>
        <v>15</v>
      </c>
      <c r="V130" s="106"/>
    </row>
    <row r="131" spans="1:22" x14ac:dyDescent="0.2">
      <c r="A131" s="30">
        <v>9</v>
      </c>
      <c r="B131" s="7" t="s">
        <v>13</v>
      </c>
      <c r="C131" s="6">
        <v>20</v>
      </c>
      <c r="D131" s="6">
        <v>5</v>
      </c>
      <c r="E131" s="6">
        <v>2</v>
      </c>
      <c r="F131" s="6">
        <v>13</v>
      </c>
      <c r="G131" s="6">
        <v>24</v>
      </c>
      <c r="H131" s="6" t="s">
        <v>9</v>
      </c>
      <c r="I131" s="6">
        <v>59</v>
      </c>
      <c r="J131" s="6">
        <f t="shared" si="26"/>
        <v>12</v>
      </c>
      <c r="K131" s="106"/>
      <c r="L131" s="30">
        <v>7</v>
      </c>
      <c r="M131" s="1" t="s">
        <v>34</v>
      </c>
      <c r="N131" s="1">
        <v>16</v>
      </c>
      <c r="O131" s="1">
        <v>6</v>
      </c>
      <c r="P131" s="1">
        <v>1</v>
      </c>
      <c r="Q131" s="1">
        <v>9</v>
      </c>
      <c r="R131" s="1">
        <v>31</v>
      </c>
      <c r="S131" s="30" t="s">
        <v>9</v>
      </c>
      <c r="T131" s="1">
        <v>35</v>
      </c>
      <c r="U131" s="1">
        <f t="shared" si="27"/>
        <v>13</v>
      </c>
    </row>
    <row r="132" spans="1:22" x14ac:dyDescent="0.2">
      <c r="A132" s="30">
        <v>10</v>
      </c>
      <c r="B132" s="1" t="s">
        <v>1191</v>
      </c>
      <c r="C132" s="30">
        <v>20</v>
      </c>
      <c r="D132" s="30">
        <v>4</v>
      </c>
      <c r="E132" s="30">
        <v>1</v>
      </c>
      <c r="F132" s="30">
        <v>15</v>
      </c>
      <c r="G132" s="30">
        <v>32</v>
      </c>
      <c r="H132" s="30" t="s">
        <v>9</v>
      </c>
      <c r="I132" s="30">
        <v>53</v>
      </c>
      <c r="J132" s="30">
        <f t="shared" si="26"/>
        <v>9</v>
      </c>
      <c r="K132" s="106" t="s">
        <v>44</v>
      </c>
      <c r="L132" s="30">
        <v>8</v>
      </c>
      <c r="M132" s="1" t="s">
        <v>18</v>
      </c>
      <c r="N132" s="1">
        <v>16</v>
      </c>
      <c r="O132" s="1">
        <v>5</v>
      </c>
      <c r="P132" s="1">
        <v>2</v>
      </c>
      <c r="Q132" s="1">
        <v>9</v>
      </c>
      <c r="R132" s="1">
        <v>25</v>
      </c>
      <c r="S132" s="30" t="s">
        <v>9</v>
      </c>
      <c r="T132" s="1">
        <v>37</v>
      </c>
      <c r="U132" s="1">
        <f t="shared" si="27"/>
        <v>12</v>
      </c>
      <c r="V132" s="106" t="s">
        <v>44</v>
      </c>
    </row>
    <row r="133" spans="1:22" x14ac:dyDescent="0.2">
      <c r="A133" s="30">
        <v>11</v>
      </c>
      <c r="B133" s="1" t="s">
        <v>1193</v>
      </c>
      <c r="C133" s="30">
        <v>20</v>
      </c>
      <c r="D133" s="30">
        <v>2</v>
      </c>
      <c r="E133" s="30">
        <v>0</v>
      </c>
      <c r="F133" s="30">
        <v>18</v>
      </c>
      <c r="G133" s="30">
        <v>27</v>
      </c>
      <c r="H133" s="30" t="s">
        <v>9</v>
      </c>
      <c r="I133" s="30">
        <v>87</v>
      </c>
      <c r="J133" s="30">
        <f t="shared" si="26"/>
        <v>4</v>
      </c>
      <c r="K133" s="106" t="s">
        <v>44</v>
      </c>
      <c r="L133" s="30">
        <v>9</v>
      </c>
      <c r="M133" s="1" t="s">
        <v>1742</v>
      </c>
      <c r="N133" s="1">
        <v>16</v>
      </c>
      <c r="O133" s="1">
        <v>3</v>
      </c>
      <c r="P133" s="1">
        <v>1</v>
      </c>
      <c r="Q133" s="1">
        <v>12</v>
      </c>
      <c r="R133" s="1">
        <v>21</v>
      </c>
      <c r="S133" s="30" t="s">
        <v>9</v>
      </c>
      <c r="T133" s="1">
        <v>60</v>
      </c>
      <c r="U133" s="1">
        <f t="shared" si="27"/>
        <v>7</v>
      </c>
      <c r="V133" s="106" t="s">
        <v>44</v>
      </c>
    </row>
    <row r="134" spans="1:22" x14ac:dyDescent="0.2">
      <c r="B134" s="2"/>
      <c r="C134" s="30">
        <f>SUM(C123:C133)</f>
        <v>220</v>
      </c>
      <c r="D134" s="30">
        <f>SUM(D123:D133)</f>
        <v>100</v>
      </c>
      <c r="E134" s="30">
        <f>SUM(E123:E133)</f>
        <v>20</v>
      </c>
      <c r="F134" s="30">
        <f>SUM(F123:F133)</f>
        <v>100</v>
      </c>
      <c r="G134" s="30">
        <f>SUM(G123:G133)</f>
        <v>514</v>
      </c>
      <c r="H134" s="9" t="s">
        <v>9</v>
      </c>
      <c r="I134" s="30">
        <f>SUM(I123:I133)</f>
        <v>514</v>
      </c>
      <c r="J134" s="30">
        <f>SUM(J123:J133)</f>
        <v>220</v>
      </c>
      <c r="K134" s="106"/>
      <c r="N134" s="1">
        <f>SUM(N125:N133)</f>
        <v>144</v>
      </c>
      <c r="O134" s="1">
        <f>SUM(O125:O133)</f>
        <v>62</v>
      </c>
      <c r="P134" s="1">
        <f>SUM(P125:P133)</f>
        <v>20</v>
      </c>
      <c r="Q134" s="1">
        <f>SUM(Q125:Q133)</f>
        <v>62</v>
      </c>
      <c r="R134" s="1">
        <f>SUM(R125:R133)</f>
        <v>276</v>
      </c>
      <c r="S134" s="9" t="s">
        <v>9</v>
      </c>
      <c r="T134" s="1">
        <f>SUM(T125:T133)</f>
        <v>276</v>
      </c>
      <c r="U134" s="1">
        <f>SUM(U125:U133)</f>
        <v>144</v>
      </c>
      <c r="V134" s="106"/>
    </row>
    <row r="135" spans="1:22" x14ac:dyDescent="0.25">
      <c r="A135" s="28"/>
      <c r="B135" s="57" t="s">
        <v>1304</v>
      </c>
      <c r="C135" s="11"/>
      <c r="D135" s="11"/>
      <c r="E135" s="11"/>
      <c r="F135" s="11"/>
      <c r="G135" s="11"/>
      <c r="H135" s="11"/>
      <c r="I135" s="11"/>
      <c r="J135" s="11"/>
      <c r="K135" s="113"/>
      <c r="L135" s="28"/>
      <c r="M135" s="57" t="s">
        <v>1793</v>
      </c>
      <c r="N135" s="11"/>
      <c r="O135" s="11"/>
      <c r="P135" s="11"/>
      <c r="Q135" s="11"/>
      <c r="R135" s="11"/>
      <c r="S135" s="11"/>
      <c r="T135" s="11"/>
      <c r="U135" s="11"/>
      <c r="V135" s="113"/>
    </row>
    <row r="136" spans="1:22" x14ac:dyDescent="0.2">
      <c r="A136" s="30">
        <v>1</v>
      </c>
      <c r="B136" s="7" t="s">
        <v>11</v>
      </c>
      <c r="C136" s="7">
        <v>18</v>
      </c>
      <c r="D136" s="7">
        <v>13</v>
      </c>
      <c r="E136" s="7">
        <v>3</v>
      </c>
      <c r="F136" s="7">
        <v>2</v>
      </c>
      <c r="G136" s="7">
        <v>63</v>
      </c>
      <c r="H136" s="6" t="s">
        <v>9</v>
      </c>
      <c r="I136" s="7">
        <v>20</v>
      </c>
      <c r="J136" s="7">
        <f t="shared" ref="J136:J145" si="28">SUM(2*D136+E136)</f>
        <v>29</v>
      </c>
      <c r="K136" s="106" t="s">
        <v>43</v>
      </c>
      <c r="L136" s="30">
        <v>1</v>
      </c>
      <c r="M136" s="1" t="s">
        <v>8</v>
      </c>
      <c r="N136" s="1">
        <v>16</v>
      </c>
      <c r="O136" s="1">
        <v>13</v>
      </c>
      <c r="P136" s="1">
        <v>0</v>
      </c>
      <c r="Q136" s="1">
        <v>3</v>
      </c>
      <c r="R136" s="1">
        <v>50</v>
      </c>
      <c r="S136" s="30" t="s">
        <v>9</v>
      </c>
      <c r="T136" s="1">
        <v>24</v>
      </c>
      <c r="U136" s="1">
        <f t="shared" ref="U136:U144" si="29">SUM(2*O136+P136)</f>
        <v>26</v>
      </c>
      <c r="V136" s="106" t="s">
        <v>43</v>
      </c>
    </row>
    <row r="137" spans="1:22" x14ac:dyDescent="0.2">
      <c r="A137" s="30">
        <v>2</v>
      </c>
      <c r="B137" s="7" t="s">
        <v>26</v>
      </c>
      <c r="C137" s="7">
        <v>18</v>
      </c>
      <c r="D137" s="7">
        <v>12</v>
      </c>
      <c r="E137" s="7">
        <v>0</v>
      </c>
      <c r="F137" s="7">
        <v>6</v>
      </c>
      <c r="G137" s="7">
        <v>49</v>
      </c>
      <c r="H137" s="6" t="s">
        <v>9</v>
      </c>
      <c r="I137" s="7">
        <v>31</v>
      </c>
      <c r="J137" s="7">
        <f t="shared" si="28"/>
        <v>24</v>
      </c>
      <c r="K137" s="106"/>
      <c r="L137" s="30">
        <v>2</v>
      </c>
      <c r="M137" s="1" t="s">
        <v>1359</v>
      </c>
      <c r="N137" s="1">
        <v>16</v>
      </c>
      <c r="O137" s="1">
        <v>10</v>
      </c>
      <c r="P137" s="1">
        <v>4</v>
      </c>
      <c r="Q137" s="1">
        <v>2</v>
      </c>
      <c r="R137" s="1">
        <v>37</v>
      </c>
      <c r="S137" s="30" t="s">
        <v>9</v>
      </c>
      <c r="T137" s="1">
        <v>19</v>
      </c>
      <c r="U137" s="1">
        <f t="shared" si="29"/>
        <v>24</v>
      </c>
    </row>
    <row r="138" spans="1:22" x14ac:dyDescent="0.2">
      <c r="A138" s="30">
        <v>3</v>
      </c>
      <c r="B138" s="7" t="s">
        <v>18</v>
      </c>
      <c r="C138" s="7">
        <v>18</v>
      </c>
      <c r="D138" s="7">
        <v>9</v>
      </c>
      <c r="E138" s="7">
        <v>5</v>
      </c>
      <c r="F138" s="7">
        <v>4</v>
      </c>
      <c r="G138" s="7">
        <v>44</v>
      </c>
      <c r="H138" s="6" t="s">
        <v>9</v>
      </c>
      <c r="I138" s="7">
        <v>35</v>
      </c>
      <c r="J138" s="7">
        <f t="shared" si="28"/>
        <v>23</v>
      </c>
      <c r="K138" s="106"/>
      <c r="L138" s="30">
        <v>3</v>
      </c>
      <c r="M138" s="1" t="s">
        <v>1794</v>
      </c>
      <c r="N138" s="1">
        <v>16</v>
      </c>
      <c r="O138" s="1">
        <v>8</v>
      </c>
      <c r="P138" s="1">
        <v>3</v>
      </c>
      <c r="Q138" s="1">
        <v>5</v>
      </c>
      <c r="R138" s="1">
        <v>58</v>
      </c>
      <c r="S138" s="30" t="s">
        <v>9</v>
      </c>
      <c r="T138" s="1">
        <v>49</v>
      </c>
      <c r="U138" s="1">
        <f t="shared" si="29"/>
        <v>19</v>
      </c>
    </row>
    <row r="139" spans="1:22" x14ac:dyDescent="0.2">
      <c r="A139" s="30">
        <v>4</v>
      </c>
      <c r="B139" s="7" t="s">
        <v>34</v>
      </c>
      <c r="C139" s="7">
        <v>18</v>
      </c>
      <c r="D139" s="7">
        <v>8</v>
      </c>
      <c r="E139" s="7">
        <v>5</v>
      </c>
      <c r="F139" s="7">
        <v>5</v>
      </c>
      <c r="G139" s="7">
        <v>42</v>
      </c>
      <c r="H139" s="6" t="s">
        <v>9</v>
      </c>
      <c r="I139" s="7">
        <v>24</v>
      </c>
      <c r="J139" s="7">
        <f t="shared" si="28"/>
        <v>21</v>
      </c>
      <c r="K139" s="106"/>
      <c r="L139" s="30">
        <v>4</v>
      </c>
      <c r="M139" s="1" t="s">
        <v>24</v>
      </c>
      <c r="N139" s="1">
        <v>16</v>
      </c>
      <c r="O139" s="1">
        <v>7</v>
      </c>
      <c r="P139" s="1">
        <v>4</v>
      </c>
      <c r="Q139" s="1">
        <v>5</v>
      </c>
      <c r="R139" s="1">
        <v>46</v>
      </c>
      <c r="S139" s="30" t="s">
        <v>9</v>
      </c>
      <c r="T139" s="1">
        <v>38</v>
      </c>
      <c r="U139" s="1">
        <f t="shared" si="29"/>
        <v>18</v>
      </c>
    </row>
    <row r="140" spans="1:22" x14ac:dyDescent="0.2">
      <c r="A140" s="30">
        <v>5</v>
      </c>
      <c r="B140" s="7" t="s">
        <v>41</v>
      </c>
      <c r="C140" s="7">
        <v>18</v>
      </c>
      <c r="D140" s="7">
        <v>8</v>
      </c>
      <c r="E140" s="7">
        <v>4</v>
      </c>
      <c r="F140" s="7">
        <v>6</v>
      </c>
      <c r="G140" s="7">
        <v>40</v>
      </c>
      <c r="H140" s="6" t="s">
        <v>9</v>
      </c>
      <c r="I140" s="7">
        <v>35</v>
      </c>
      <c r="J140" s="7">
        <f t="shared" si="28"/>
        <v>20</v>
      </c>
      <c r="K140" s="106"/>
      <c r="L140" s="30">
        <v>5</v>
      </c>
      <c r="M140" s="1" t="s">
        <v>26</v>
      </c>
      <c r="N140" s="1">
        <v>16</v>
      </c>
      <c r="O140" s="1">
        <v>6</v>
      </c>
      <c r="P140" s="1">
        <v>3</v>
      </c>
      <c r="Q140" s="1">
        <v>7</v>
      </c>
      <c r="R140" s="1">
        <v>43</v>
      </c>
      <c r="S140" s="30" t="s">
        <v>9</v>
      </c>
      <c r="T140" s="1">
        <v>36</v>
      </c>
      <c r="U140" s="1">
        <f t="shared" si="29"/>
        <v>15</v>
      </c>
    </row>
    <row r="141" spans="1:22" x14ac:dyDescent="0.2">
      <c r="A141" s="30">
        <v>6</v>
      </c>
      <c r="B141" s="7" t="s">
        <v>1305</v>
      </c>
      <c r="C141" s="7">
        <v>18</v>
      </c>
      <c r="D141" s="7">
        <v>5</v>
      </c>
      <c r="E141" s="7">
        <v>6</v>
      </c>
      <c r="F141" s="7">
        <v>7</v>
      </c>
      <c r="G141" s="7">
        <v>34</v>
      </c>
      <c r="H141" s="6" t="s">
        <v>9</v>
      </c>
      <c r="I141" s="7">
        <v>37</v>
      </c>
      <c r="J141" s="7">
        <f t="shared" si="28"/>
        <v>16</v>
      </c>
      <c r="K141" s="106"/>
      <c r="L141" s="30">
        <v>6</v>
      </c>
      <c r="M141" s="1" t="s">
        <v>1</v>
      </c>
      <c r="N141" s="1">
        <v>16</v>
      </c>
      <c r="O141" s="1">
        <v>6</v>
      </c>
      <c r="P141" s="1">
        <v>2</v>
      </c>
      <c r="Q141" s="1">
        <v>8</v>
      </c>
      <c r="R141" s="1">
        <v>35</v>
      </c>
      <c r="S141" s="30" t="s">
        <v>9</v>
      </c>
      <c r="T141" s="1">
        <v>44</v>
      </c>
      <c r="U141" s="1">
        <f t="shared" si="29"/>
        <v>14</v>
      </c>
      <c r="V141" s="106"/>
    </row>
    <row r="142" spans="1:22" x14ac:dyDescent="0.2">
      <c r="A142" s="30">
        <v>7</v>
      </c>
      <c r="B142" s="7" t="s">
        <v>1139</v>
      </c>
      <c r="C142" s="7">
        <v>18</v>
      </c>
      <c r="D142" s="7">
        <v>5</v>
      </c>
      <c r="E142" s="7">
        <v>6</v>
      </c>
      <c r="F142" s="7">
        <v>7</v>
      </c>
      <c r="G142" s="7">
        <v>34</v>
      </c>
      <c r="H142" s="6" t="s">
        <v>9</v>
      </c>
      <c r="I142" s="7">
        <v>37</v>
      </c>
      <c r="J142" s="7">
        <f t="shared" si="28"/>
        <v>16</v>
      </c>
      <c r="K142" s="106"/>
      <c r="L142" s="30">
        <v>7</v>
      </c>
      <c r="M142" s="1" t="s">
        <v>1191</v>
      </c>
      <c r="N142" s="1">
        <v>16</v>
      </c>
      <c r="O142" s="1">
        <v>4</v>
      </c>
      <c r="P142" s="1">
        <v>5</v>
      </c>
      <c r="Q142" s="1">
        <v>7</v>
      </c>
      <c r="R142" s="1">
        <v>24</v>
      </c>
      <c r="S142" s="30" t="s">
        <v>9</v>
      </c>
      <c r="T142" s="1">
        <v>35</v>
      </c>
      <c r="U142" s="1">
        <f t="shared" si="29"/>
        <v>13</v>
      </c>
    </row>
    <row r="143" spans="1:22" x14ac:dyDescent="0.2">
      <c r="A143" s="30">
        <v>8</v>
      </c>
      <c r="B143" s="7" t="s">
        <v>36</v>
      </c>
      <c r="C143" s="7">
        <v>18</v>
      </c>
      <c r="D143" s="7">
        <v>7</v>
      </c>
      <c r="E143" s="7">
        <v>1</v>
      </c>
      <c r="F143" s="7">
        <v>10</v>
      </c>
      <c r="G143" s="7">
        <v>52</v>
      </c>
      <c r="H143" s="6" t="s">
        <v>9</v>
      </c>
      <c r="I143" s="7">
        <v>66</v>
      </c>
      <c r="J143" s="7">
        <f t="shared" si="28"/>
        <v>15</v>
      </c>
      <c r="K143" s="106"/>
      <c r="L143" s="30">
        <v>8</v>
      </c>
      <c r="M143" s="1" t="s">
        <v>34</v>
      </c>
      <c r="N143" s="1">
        <v>16</v>
      </c>
      <c r="O143" s="1">
        <v>4</v>
      </c>
      <c r="P143" s="1">
        <v>2</v>
      </c>
      <c r="Q143" s="1">
        <v>10</v>
      </c>
      <c r="R143" s="1">
        <v>32</v>
      </c>
      <c r="S143" s="30" t="s">
        <v>9</v>
      </c>
      <c r="T143" s="1">
        <v>54</v>
      </c>
      <c r="U143" s="1">
        <f t="shared" si="29"/>
        <v>10</v>
      </c>
      <c r="V143" s="106" t="s">
        <v>44</v>
      </c>
    </row>
    <row r="144" spans="1:22" x14ac:dyDescent="0.2">
      <c r="A144" s="30">
        <v>9</v>
      </c>
      <c r="B144" s="7" t="s">
        <v>1245</v>
      </c>
      <c r="C144" s="1">
        <v>18</v>
      </c>
      <c r="D144" s="1">
        <v>6</v>
      </c>
      <c r="E144" s="1">
        <v>2</v>
      </c>
      <c r="F144" s="1">
        <v>10</v>
      </c>
      <c r="G144" s="1">
        <v>42</v>
      </c>
      <c r="H144" s="30" t="s">
        <v>9</v>
      </c>
      <c r="I144" s="1">
        <v>60</v>
      </c>
      <c r="J144" s="1">
        <f t="shared" si="28"/>
        <v>14</v>
      </c>
      <c r="K144" s="106" t="s">
        <v>44</v>
      </c>
      <c r="L144" s="30">
        <v>9</v>
      </c>
      <c r="M144" s="1" t="s">
        <v>1501</v>
      </c>
      <c r="N144" s="1">
        <v>16</v>
      </c>
      <c r="O144" s="1">
        <v>2</v>
      </c>
      <c r="P144" s="1">
        <v>1</v>
      </c>
      <c r="Q144" s="1">
        <v>13</v>
      </c>
      <c r="R144" s="1">
        <v>17</v>
      </c>
      <c r="S144" s="30" t="s">
        <v>9</v>
      </c>
      <c r="T144" s="1">
        <v>43</v>
      </c>
      <c r="U144" s="1">
        <f t="shared" si="29"/>
        <v>5</v>
      </c>
      <c r="V144" s="106" t="s">
        <v>44</v>
      </c>
    </row>
    <row r="145" spans="1:22" x14ac:dyDescent="0.2">
      <c r="A145" s="30">
        <v>10</v>
      </c>
      <c r="B145" s="1" t="s">
        <v>13</v>
      </c>
      <c r="C145" s="1">
        <v>18</v>
      </c>
      <c r="D145" s="1">
        <v>0</v>
      </c>
      <c r="E145" s="1">
        <v>2</v>
      </c>
      <c r="F145" s="1">
        <v>16</v>
      </c>
      <c r="G145" s="1">
        <v>18</v>
      </c>
      <c r="H145" s="30" t="s">
        <v>9</v>
      </c>
      <c r="I145" s="1">
        <v>73</v>
      </c>
      <c r="J145" s="1">
        <f t="shared" si="28"/>
        <v>2</v>
      </c>
      <c r="K145" s="106" t="s">
        <v>44</v>
      </c>
      <c r="N145" s="1">
        <f>SUM(N136:N144)</f>
        <v>144</v>
      </c>
      <c r="O145" s="1">
        <f>SUM(O136:O144)</f>
        <v>60</v>
      </c>
      <c r="P145" s="1">
        <f>SUM(P136:P144)</f>
        <v>24</v>
      </c>
      <c r="Q145" s="1">
        <f>SUM(Q136:Q144)</f>
        <v>60</v>
      </c>
      <c r="R145" s="1">
        <f>SUM(R136:R144)</f>
        <v>342</v>
      </c>
      <c r="S145" s="9" t="s">
        <v>9</v>
      </c>
      <c r="T145" s="1">
        <f>SUM(T136:T144)</f>
        <v>342</v>
      </c>
      <c r="U145" s="1">
        <f>SUM(U136:U144)</f>
        <v>144</v>
      </c>
      <c r="V145" s="106"/>
    </row>
    <row r="146" spans="1:22" x14ac:dyDescent="0.2">
      <c r="B146" s="1"/>
      <c r="C146" s="1">
        <f>SUM(C136:C145)</f>
        <v>180</v>
      </c>
      <c r="D146" s="1">
        <f>SUM(D136:D145)</f>
        <v>73</v>
      </c>
      <c r="E146" s="1">
        <f>SUM(E136:E145)</f>
        <v>34</v>
      </c>
      <c r="F146" s="1">
        <f>SUM(F136:F145)</f>
        <v>73</v>
      </c>
      <c r="G146" s="1">
        <f>SUM(G136:G145)</f>
        <v>418</v>
      </c>
      <c r="H146" s="9" t="s">
        <v>9</v>
      </c>
      <c r="I146" s="1">
        <f>SUM(I136:I145)</f>
        <v>418</v>
      </c>
      <c r="J146" s="1">
        <f>SUM(J136:J145)</f>
        <v>180</v>
      </c>
      <c r="K146" s="106"/>
      <c r="L146" s="1"/>
    </row>
    <row r="147" spans="1:22" x14ac:dyDescent="0.25">
      <c r="A147" s="1"/>
      <c r="B147" s="1"/>
      <c r="H147" s="1"/>
      <c r="L147" s="1"/>
    </row>
    <row r="148" spans="1:22" x14ac:dyDescent="0.25">
      <c r="A148" s="1"/>
      <c r="B148" s="1"/>
      <c r="H148" s="1"/>
      <c r="L148" s="1"/>
    </row>
    <row r="149" spans="1:22" x14ac:dyDescent="0.25">
      <c r="A149" s="28"/>
      <c r="B149" s="57" t="s">
        <v>1831</v>
      </c>
      <c r="C149" s="11"/>
      <c r="D149" s="11"/>
      <c r="E149" s="11"/>
      <c r="F149" s="11"/>
      <c r="G149" s="11"/>
      <c r="H149" s="11"/>
      <c r="I149" s="11"/>
      <c r="J149" s="11"/>
      <c r="K149" s="113"/>
      <c r="M149" s="2" t="s">
        <v>2134</v>
      </c>
      <c r="N149" s="104"/>
      <c r="O149" s="104"/>
      <c r="P149" s="104"/>
      <c r="Q149" s="104"/>
      <c r="R149" s="104"/>
      <c r="S149" s="105"/>
      <c r="T149" s="104"/>
      <c r="U149" s="104"/>
    </row>
    <row r="150" spans="1:22" x14ac:dyDescent="0.2">
      <c r="A150" s="30">
        <v>1</v>
      </c>
      <c r="B150" s="1" t="s">
        <v>1359</v>
      </c>
      <c r="C150" s="1">
        <v>18</v>
      </c>
      <c r="D150" s="1">
        <v>15</v>
      </c>
      <c r="E150" s="1">
        <v>2</v>
      </c>
      <c r="F150" s="1">
        <v>1</v>
      </c>
      <c r="G150" s="1">
        <v>62</v>
      </c>
      <c r="H150" s="30" t="s">
        <v>9</v>
      </c>
      <c r="I150" s="1">
        <v>18</v>
      </c>
      <c r="J150" s="1">
        <f t="shared" ref="J150:J159" si="30">SUM(2*D150+E150)</f>
        <v>32</v>
      </c>
      <c r="K150" s="113" t="s">
        <v>43</v>
      </c>
      <c r="L150" s="11">
        <v>1</v>
      </c>
      <c r="M150" s="5" t="s">
        <v>26</v>
      </c>
      <c r="N150" s="5">
        <v>30</v>
      </c>
      <c r="O150" s="5">
        <v>21</v>
      </c>
      <c r="P150" s="5">
        <v>6</v>
      </c>
      <c r="Q150" s="5">
        <v>3</v>
      </c>
      <c r="R150" s="5">
        <v>97</v>
      </c>
      <c r="S150" s="5" t="s">
        <v>9</v>
      </c>
      <c r="T150" s="5">
        <v>34</v>
      </c>
      <c r="U150" s="5">
        <f t="shared" ref="U150:U160" si="31">SUM(2*O150+P150)</f>
        <v>48</v>
      </c>
      <c r="V150" s="106" t="s">
        <v>43</v>
      </c>
    </row>
    <row r="151" spans="1:22" x14ac:dyDescent="0.2">
      <c r="A151" s="30">
        <v>2</v>
      </c>
      <c r="B151" s="1" t="s">
        <v>26</v>
      </c>
      <c r="C151" s="1">
        <v>18</v>
      </c>
      <c r="D151" s="1">
        <v>13</v>
      </c>
      <c r="E151" s="1">
        <v>1</v>
      </c>
      <c r="F151" s="1">
        <v>4</v>
      </c>
      <c r="G151" s="1">
        <v>66</v>
      </c>
      <c r="H151" s="30" t="s">
        <v>9</v>
      </c>
      <c r="I151" s="1">
        <v>31</v>
      </c>
      <c r="J151" s="1">
        <f t="shared" si="30"/>
        <v>27</v>
      </c>
      <c r="K151" s="113"/>
      <c r="L151" s="11">
        <v>2</v>
      </c>
      <c r="M151" s="5" t="s">
        <v>41</v>
      </c>
      <c r="N151" s="5">
        <v>30</v>
      </c>
      <c r="O151" s="5">
        <v>17</v>
      </c>
      <c r="P151" s="5">
        <v>5</v>
      </c>
      <c r="Q151" s="5">
        <v>8</v>
      </c>
      <c r="R151" s="5">
        <v>68</v>
      </c>
      <c r="S151" s="5" t="s">
        <v>9</v>
      </c>
      <c r="T151" s="5">
        <v>49</v>
      </c>
      <c r="U151" s="5">
        <f t="shared" si="31"/>
        <v>39</v>
      </c>
      <c r="V151" s="106"/>
    </row>
    <row r="152" spans="1:22" x14ac:dyDescent="0.2">
      <c r="A152" s="30">
        <v>3</v>
      </c>
      <c r="B152" s="1" t="s">
        <v>1832</v>
      </c>
      <c r="C152" s="1">
        <v>18</v>
      </c>
      <c r="D152" s="1">
        <v>8</v>
      </c>
      <c r="E152" s="1">
        <v>3</v>
      </c>
      <c r="F152" s="1">
        <v>7</v>
      </c>
      <c r="G152" s="1">
        <v>40</v>
      </c>
      <c r="H152" s="30" t="s">
        <v>9</v>
      </c>
      <c r="I152" s="1">
        <v>31</v>
      </c>
      <c r="J152" s="1">
        <f t="shared" si="30"/>
        <v>19</v>
      </c>
      <c r="K152" s="113"/>
      <c r="L152" s="11">
        <v>3</v>
      </c>
      <c r="M152" s="5" t="s">
        <v>1139</v>
      </c>
      <c r="N152" s="5">
        <v>30</v>
      </c>
      <c r="O152" s="5">
        <v>14</v>
      </c>
      <c r="P152" s="5">
        <v>9</v>
      </c>
      <c r="Q152" s="5">
        <v>7</v>
      </c>
      <c r="R152" s="5">
        <v>81</v>
      </c>
      <c r="S152" s="5" t="s">
        <v>9</v>
      </c>
      <c r="T152" s="5">
        <v>58</v>
      </c>
      <c r="U152" s="5">
        <f t="shared" si="31"/>
        <v>37</v>
      </c>
      <c r="V152" s="106"/>
    </row>
    <row r="153" spans="1:22" x14ac:dyDescent="0.2">
      <c r="A153" s="30">
        <v>4</v>
      </c>
      <c r="B153" s="1" t="s">
        <v>1794</v>
      </c>
      <c r="C153" s="1">
        <v>18</v>
      </c>
      <c r="D153" s="1">
        <v>6</v>
      </c>
      <c r="E153" s="1">
        <v>6</v>
      </c>
      <c r="F153" s="1">
        <v>6</v>
      </c>
      <c r="G153" s="1">
        <v>37</v>
      </c>
      <c r="H153" s="30" t="s">
        <v>9</v>
      </c>
      <c r="I153" s="1">
        <v>37</v>
      </c>
      <c r="J153" s="1">
        <f t="shared" si="30"/>
        <v>18</v>
      </c>
      <c r="K153" s="113"/>
      <c r="L153" s="11">
        <v>4</v>
      </c>
      <c r="M153" s="5" t="s">
        <v>1794</v>
      </c>
      <c r="N153" s="5">
        <v>30</v>
      </c>
      <c r="O153" s="5">
        <v>15</v>
      </c>
      <c r="P153" s="5">
        <v>6</v>
      </c>
      <c r="Q153" s="5">
        <v>9</v>
      </c>
      <c r="R153" s="5">
        <v>84</v>
      </c>
      <c r="S153" s="5" t="s">
        <v>9</v>
      </c>
      <c r="T153" s="5">
        <v>57</v>
      </c>
      <c r="U153" s="5">
        <f t="shared" si="31"/>
        <v>36</v>
      </c>
      <c r="V153" s="106"/>
    </row>
    <row r="154" spans="1:22" x14ac:dyDescent="0.2">
      <c r="A154" s="30">
        <v>5</v>
      </c>
      <c r="B154" s="1" t="s">
        <v>1</v>
      </c>
      <c r="C154" s="1">
        <v>18</v>
      </c>
      <c r="D154" s="1">
        <v>7</v>
      </c>
      <c r="E154" s="1">
        <v>4</v>
      </c>
      <c r="F154" s="1">
        <v>7</v>
      </c>
      <c r="G154" s="1">
        <v>31</v>
      </c>
      <c r="H154" s="30" t="s">
        <v>9</v>
      </c>
      <c r="I154" s="1">
        <v>34</v>
      </c>
      <c r="J154" s="1">
        <f t="shared" si="30"/>
        <v>18</v>
      </c>
      <c r="K154" s="113"/>
      <c r="L154" s="11">
        <v>5</v>
      </c>
      <c r="M154" s="5" t="s">
        <v>3</v>
      </c>
      <c r="N154" s="5">
        <v>30</v>
      </c>
      <c r="O154" s="5">
        <v>14</v>
      </c>
      <c r="P154" s="5">
        <v>5</v>
      </c>
      <c r="Q154" s="5">
        <v>11</v>
      </c>
      <c r="R154" s="5">
        <v>57</v>
      </c>
      <c r="S154" s="5" t="s">
        <v>9</v>
      </c>
      <c r="T154" s="5">
        <v>59</v>
      </c>
      <c r="U154" s="5">
        <f t="shared" si="31"/>
        <v>33</v>
      </c>
      <c r="V154" s="106"/>
    </row>
    <row r="155" spans="1:22" x14ac:dyDescent="0.25">
      <c r="A155" s="30">
        <v>6</v>
      </c>
      <c r="B155" s="1" t="s">
        <v>17</v>
      </c>
      <c r="C155" s="1">
        <v>18</v>
      </c>
      <c r="D155" s="1">
        <v>7</v>
      </c>
      <c r="E155" s="1">
        <v>3</v>
      </c>
      <c r="F155" s="1">
        <v>8</v>
      </c>
      <c r="G155" s="1">
        <v>39</v>
      </c>
      <c r="H155" s="30" t="s">
        <v>9</v>
      </c>
      <c r="I155" s="1">
        <v>44</v>
      </c>
      <c r="J155" s="1">
        <f t="shared" si="30"/>
        <v>17</v>
      </c>
      <c r="K155" s="113"/>
      <c r="L155" s="11">
        <v>6</v>
      </c>
      <c r="M155" s="5" t="s">
        <v>5</v>
      </c>
      <c r="N155" s="5">
        <v>30</v>
      </c>
      <c r="O155" s="5">
        <v>12</v>
      </c>
      <c r="P155" s="5">
        <v>7</v>
      </c>
      <c r="Q155" s="5">
        <v>11</v>
      </c>
      <c r="R155" s="5">
        <v>62</v>
      </c>
      <c r="S155" s="5" t="s">
        <v>9</v>
      </c>
      <c r="T155" s="5">
        <v>52</v>
      </c>
      <c r="U155" s="5">
        <f t="shared" si="31"/>
        <v>31</v>
      </c>
    </row>
    <row r="156" spans="1:22" x14ac:dyDescent="0.25">
      <c r="A156" s="30">
        <v>7</v>
      </c>
      <c r="B156" s="1" t="s">
        <v>24</v>
      </c>
      <c r="C156" s="1">
        <v>18</v>
      </c>
      <c r="D156" s="1">
        <v>8</v>
      </c>
      <c r="E156" s="1">
        <v>1</v>
      </c>
      <c r="F156" s="1">
        <v>9</v>
      </c>
      <c r="G156" s="1">
        <v>40</v>
      </c>
      <c r="H156" s="30" t="s">
        <v>9</v>
      </c>
      <c r="I156" s="1">
        <v>49</v>
      </c>
      <c r="J156" s="1">
        <f t="shared" si="30"/>
        <v>17</v>
      </c>
      <c r="K156" s="113"/>
      <c r="L156" s="11">
        <v>7</v>
      </c>
      <c r="M156" s="5" t="s">
        <v>2</v>
      </c>
      <c r="N156" s="5">
        <v>30</v>
      </c>
      <c r="O156" s="5">
        <v>9</v>
      </c>
      <c r="P156" s="5">
        <v>8</v>
      </c>
      <c r="Q156" s="5">
        <v>13</v>
      </c>
      <c r="R156" s="5">
        <v>59</v>
      </c>
      <c r="S156" s="5" t="s">
        <v>9</v>
      </c>
      <c r="T156" s="5">
        <v>65</v>
      </c>
      <c r="U156" s="5">
        <f t="shared" si="31"/>
        <v>26</v>
      </c>
    </row>
    <row r="157" spans="1:22" x14ac:dyDescent="0.2">
      <c r="A157" s="30">
        <v>8</v>
      </c>
      <c r="B157" s="1" t="s">
        <v>1191</v>
      </c>
      <c r="C157" s="1">
        <v>18</v>
      </c>
      <c r="D157" s="1">
        <v>6</v>
      </c>
      <c r="E157" s="1">
        <v>4</v>
      </c>
      <c r="F157" s="1">
        <v>8</v>
      </c>
      <c r="G157" s="1">
        <v>23</v>
      </c>
      <c r="H157" s="30" t="s">
        <v>9</v>
      </c>
      <c r="I157" s="1">
        <v>35</v>
      </c>
      <c r="J157" s="1">
        <f t="shared" si="30"/>
        <v>16</v>
      </c>
      <c r="K157" s="113" t="s">
        <v>44</v>
      </c>
      <c r="L157" s="11">
        <v>8</v>
      </c>
      <c r="M157" s="5" t="s">
        <v>1359</v>
      </c>
      <c r="N157" s="5">
        <v>30</v>
      </c>
      <c r="O157" s="5">
        <v>10</v>
      </c>
      <c r="P157" s="5">
        <v>5</v>
      </c>
      <c r="Q157" s="5">
        <v>15</v>
      </c>
      <c r="R157" s="5">
        <v>59</v>
      </c>
      <c r="S157" s="5" t="s">
        <v>9</v>
      </c>
      <c r="T157" s="5">
        <v>92</v>
      </c>
      <c r="U157" s="5">
        <f t="shared" si="31"/>
        <v>25</v>
      </c>
      <c r="V157" s="106"/>
    </row>
    <row r="158" spans="1:22" x14ac:dyDescent="0.2">
      <c r="A158" s="30">
        <v>9</v>
      </c>
      <c r="B158" s="1" t="s">
        <v>19</v>
      </c>
      <c r="C158" s="1">
        <v>18</v>
      </c>
      <c r="D158" s="1">
        <v>4</v>
      </c>
      <c r="E158" s="1">
        <v>0</v>
      </c>
      <c r="F158" s="1">
        <v>14</v>
      </c>
      <c r="G158" s="1">
        <v>19</v>
      </c>
      <c r="H158" s="30" t="s">
        <v>9</v>
      </c>
      <c r="I158" s="1">
        <v>47</v>
      </c>
      <c r="J158" s="1">
        <f t="shared" si="30"/>
        <v>8</v>
      </c>
      <c r="K158" s="113" t="s">
        <v>44</v>
      </c>
      <c r="L158" s="11">
        <v>9</v>
      </c>
      <c r="M158" s="5" t="s">
        <v>18</v>
      </c>
      <c r="N158" s="5">
        <v>30</v>
      </c>
      <c r="O158" s="5">
        <v>10</v>
      </c>
      <c r="P158" s="5">
        <v>3</v>
      </c>
      <c r="Q158" s="5">
        <v>17</v>
      </c>
      <c r="R158" s="5">
        <v>56</v>
      </c>
      <c r="S158" s="5" t="s">
        <v>9</v>
      </c>
      <c r="T158" s="5">
        <v>76</v>
      </c>
      <c r="U158" s="5">
        <f t="shared" si="31"/>
        <v>23</v>
      </c>
      <c r="V158" s="106"/>
    </row>
    <row r="159" spans="1:22" x14ac:dyDescent="0.2">
      <c r="A159" s="30">
        <v>10</v>
      </c>
      <c r="B159" s="1" t="s">
        <v>36</v>
      </c>
      <c r="C159" s="1">
        <v>18</v>
      </c>
      <c r="D159" s="1">
        <v>3</v>
      </c>
      <c r="E159" s="1">
        <v>2</v>
      </c>
      <c r="F159" s="1">
        <v>13</v>
      </c>
      <c r="G159" s="1">
        <v>22</v>
      </c>
      <c r="H159" s="30" t="s">
        <v>9</v>
      </c>
      <c r="I159" s="1">
        <v>53</v>
      </c>
      <c r="J159" s="1">
        <f t="shared" si="30"/>
        <v>8</v>
      </c>
      <c r="K159" s="113" t="s">
        <v>44</v>
      </c>
      <c r="L159" s="11">
        <v>10</v>
      </c>
      <c r="M159" s="5" t="s">
        <v>1</v>
      </c>
      <c r="N159" s="5">
        <v>30</v>
      </c>
      <c r="O159" s="5">
        <v>8</v>
      </c>
      <c r="P159" s="5">
        <v>6</v>
      </c>
      <c r="Q159" s="5">
        <v>16</v>
      </c>
      <c r="R159" s="5">
        <v>45</v>
      </c>
      <c r="S159" s="5" t="s">
        <v>9</v>
      </c>
      <c r="T159" s="5">
        <v>72</v>
      </c>
      <c r="U159" s="5">
        <f t="shared" si="31"/>
        <v>22</v>
      </c>
      <c r="V159" s="106" t="s">
        <v>44</v>
      </c>
    </row>
    <row r="160" spans="1:22" x14ac:dyDescent="0.2">
      <c r="B160" s="68"/>
      <c r="C160" s="1">
        <f>SUM(C150:C159)</f>
        <v>180</v>
      </c>
      <c r="D160" s="1">
        <f>SUM(D150:D159)</f>
        <v>77</v>
      </c>
      <c r="E160" s="1">
        <f>SUM(E150:E159)</f>
        <v>26</v>
      </c>
      <c r="F160" s="1">
        <f>SUM(F150:F159)</f>
        <v>77</v>
      </c>
      <c r="G160" s="1">
        <f>SUM(G150:G159)</f>
        <v>379</v>
      </c>
      <c r="H160" s="9" t="s">
        <v>9</v>
      </c>
      <c r="I160" s="1">
        <f>SUM(I150:I159)</f>
        <v>379</v>
      </c>
      <c r="J160" s="1">
        <f>SUM(J150:J159)</f>
        <v>180</v>
      </c>
      <c r="K160" s="106"/>
      <c r="L160" s="11">
        <v>11</v>
      </c>
      <c r="M160" s="5" t="s">
        <v>1684</v>
      </c>
      <c r="N160" s="5">
        <v>30</v>
      </c>
      <c r="O160" s="5">
        <v>4</v>
      </c>
      <c r="P160" s="5">
        <v>2</v>
      </c>
      <c r="Q160" s="5">
        <v>24</v>
      </c>
      <c r="R160" s="5">
        <v>52</v>
      </c>
      <c r="S160" s="5" t="s">
        <v>9</v>
      </c>
      <c r="T160" s="5">
        <v>106</v>
      </c>
      <c r="U160" s="5">
        <f t="shared" si="31"/>
        <v>10</v>
      </c>
      <c r="V160" s="106" t="s">
        <v>44</v>
      </c>
    </row>
    <row r="161" spans="1:22" x14ac:dyDescent="0.25">
      <c r="A161" s="28"/>
      <c r="B161" s="80" t="s">
        <v>1872</v>
      </c>
      <c r="C161" s="11"/>
      <c r="D161" s="11"/>
      <c r="E161" s="11"/>
      <c r="F161" s="11"/>
      <c r="G161" s="11"/>
      <c r="H161" s="11"/>
      <c r="I161" s="11"/>
      <c r="J161" s="11"/>
      <c r="K161" s="113"/>
      <c r="N161" s="1">
        <f>SUM(N150:N160)</f>
        <v>330</v>
      </c>
      <c r="O161" s="1">
        <f>SUM(O150:O160)</f>
        <v>134</v>
      </c>
      <c r="P161" s="1">
        <f>SUM(P150:P160)</f>
        <v>62</v>
      </c>
      <c r="Q161" s="1">
        <f>SUM(Q150:Q160)</f>
        <v>134</v>
      </c>
      <c r="R161" s="1">
        <f>SUM(R150:R160)</f>
        <v>720</v>
      </c>
      <c r="S161" s="9" t="s">
        <v>9</v>
      </c>
      <c r="T161" s="1">
        <f>SUM(T150:T160)</f>
        <v>720</v>
      </c>
      <c r="U161" s="1">
        <f>SUM(U150:U160)</f>
        <v>330</v>
      </c>
    </row>
    <row r="162" spans="1:22" x14ac:dyDescent="0.25">
      <c r="A162" s="30">
        <v>1</v>
      </c>
      <c r="B162" s="1" t="s">
        <v>2</v>
      </c>
      <c r="C162" s="1">
        <v>18</v>
      </c>
      <c r="D162" s="1">
        <v>12</v>
      </c>
      <c r="E162" s="1">
        <v>3</v>
      </c>
      <c r="F162" s="1">
        <v>3</v>
      </c>
      <c r="G162" s="1">
        <v>51</v>
      </c>
      <c r="H162" s="30" t="s">
        <v>9</v>
      </c>
      <c r="I162" s="1">
        <v>28</v>
      </c>
      <c r="J162" s="1">
        <f t="shared" ref="J162:J171" si="32">SUM(2*D162+E162)</f>
        <v>27</v>
      </c>
      <c r="K162" s="107" t="s">
        <v>43</v>
      </c>
      <c r="L162" s="28"/>
      <c r="M162" s="80" t="s">
        <v>2208</v>
      </c>
      <c r="N162" s="11"/>
      <c r="O162" s="11"/>
      <c r="P162" s="11"/>
      <c r="Q162" s="11"/>
      <c r="R162" s="11"/>
      <c r="S162" s="11"/>
      <c r="T162" s="11"/>
      <c r="U162" s="11"/>
      <c r="V162" s="113"/>
    </row>
    <row r="163" spans="1:22" x14ac:dyDescent="0.2">
      <c r="A163" s="30">
        <v>2</v>
      </c>
      <c r="B163" s="1" t="s">
        <v>1139</v>
      </c>
      <c r="C163" s="1">
        <v>18</v>
      </c>
      <c r="D163" s="1">
        <v>10</v>
      </c>
      <c r="E163" s="1">
        <v>1</v>
      </c>
      <c r="F163" s="1">
        <v>7</v>
      </c>
      <c r="G163" s="1">
        <v>53</v>
      </c>
      <c r="H163" s="30" t="s">
        <v>9</v>
      </c>
      <c r="I163" s="1">
        <v>34</v>
      </c>
      <c r="J163" s="1">
        <f t="shared" si="32"/>
        <v>21</v>
      </c>
      <c r="K163" s="107" t="s">
        <v>43</v>
      </c>
      <c r="L163" s="30">
        <v>1</v>
      </c>
      <c r="M163" s="1" t="s">
        <v>28</v>
      </c>
      <c r="N163" s="1">
        <v>20</v>
      </c>
      <c r="O163" s="1">
        <v>12</v>
      </c>
      <c r="P163" s="1">
        <v>5</v>
      </c>
      <c r="Q163" s="1">
        <v>3</v>
      </c>
      <c r="R163" s="1">
        <v>48</v>
      </c>
      <c r="S163" s="30" t="s">
        <v>9</v>
      </c>
      <c r="T163" s="1">
        <v>34</v>
      </c>
      <c r="U163" s="1">
        <f t="shared" ref="U163:U173" si="33">SUM(2*O163+P163)</f>
        <v>29</v>
      </c>
      <c r="V163" s="106" t="s">
        <v>43</v>
      </c>
    </row>
    <row r="164" spans="1:22" x14ac:dyDescent="0.2">
      <c r="A164" s="30">
        <v>3</v>
      </c>
      <c r="B164" s="1" t="s">
        <v>26</v>
      </c>
      <c r="C164" s="1">
        <v>18</v>
      </c>
      <c r="D164" s="1">
        <v>9</v>
      </c>
      <c r="E164" s="1">
        <v>3</v>
      </c>
      <c r="F164" s="1">
        <v>6</v>
      </c>
      <c r="G164" s="1">
        <v>40</v>
      </c>
      <c r="H164" s="30" t="s">
        <v>9</v>
      </c>
      <c r="I164" s="1">
        <v>37</v>
      </c>
      <c r="J164" s="1">
        <f t="shared" si="32"/>
        <v>21</v>
      </c>
      <c r="K164" s="107" t="s">
        <v>43</v>
      </c>
      <c r="L164" s="30">
        <v>2</v>
      </c>
      <c r="M164" s="1" t="s">
        <v>3</v>
      </c>
      <c r="N164" s="1">
        <v>20</v>
      </c>
      <c r="O164" s="1">
        <v>9</v>
      </c>
      <c r="P164" s="1">
        <v>5</v>
      </c>
      <c r="Q164" s="1">
        <v>6</v>
      </c>
      <c r="R164" s="1">
        <v>54</v>
      </c>
      <c r="S164" s="30" t="s">
        <v>9</v>
      </c>
      <c r="T164" s="1">
        <v>39</v>
      </c>
      <c r="U164" s="1">
        <f t="shared" si="33"/>
        <v>23</v>
      </c>
      <c r="V164" s="106"/>
    </row>
    <row r="165" spans="1:22" x14ac:dyDescent="0.2">
      <c r="A165" s="30">
        <v>4</v>
      </c>
      <c r="B165" s="1" t="s">
        <v>24</v>
      </c>
      <c r="C165" s="1">
        <v>18</v>
      </c>
      <c r="D165" s="1">
        <v>8</v>
      </c>
      <c r="E165" s="1">
        <v>3</v>
      </c>
      <c r="F165" s="1">
        <v>7</v>
      </c>
      <c r="G165" s="1">
        <v>32</v>
      </c>
      <c r="H165" s="30" t="s">
        <v>9</v>
      </c>
      <c r="I165" s="1">
        <v>35</v>
      </c>
      <c r="J165" s="1">
        <f t="shared" si="32"/>
        <v>19</v>
      </c>
      <c r="K165" s="107" t="s">
        <v>43</v>
      </c>
      <c r="L165" s="30">
        <v>3</v>
      </c>
      <c r="M165" s="7" t="s">
        <v>41</v>
      </c>
      <c r="N165" s="7">
        <v>20</v>
      </c>
      <c r="O165" s="7">
        <v>9</v>
      </c>
      <c r="P165" s="7">
        <v>5</v>
      </c>
      <c r="Q165" s="7">
        <v>6</v>
      </c>
      <c r="R165" s="7">
        <v>49</v>
      </c>
      <c r="S165" s="6" t="s">
        <v>9</v>
      </c>
      <c r="T165" s="7">
        <v>37</v>
      </c>
      <c r="U165" s="7">
        <f t="shared" si="33"/>
        <v>23</v>
      </c>
      <c r="V165" s="106"/>
    </row>
    <row r="166" spans="1:22" x14ac:dyDescent="0.2">
      <c r="A166" s="30">
        <v>5</v>
      </c>
      <c r="B166" s="1" t="s">
        <v>17</v>
      </c>
      <c r="C166" s="1">
        <v>18</v>
      </c>
      <c r="D166" s="1">
        <v>8</v>
      </c>
      <c r="E166" s="1">
        <v>2</v>
      </c>
      <c r="F166" s="1">
        <v>8</v>
      </c>
      <c r="G166" s="1">
        <v>41</v>
      </c>
      <c r="H166" s="30" t="s">
        <v>9</v>
      </c>
      <c r="I166" s="1">
        <v>34</v>
      </c>
      <c r="J166" s="1">
        <f t="shared" si="32"/>
        <v>18</v>
      </c>
      <c r="K166" s="107" t="s">
        <v>43</v>
      </c>
      <c r="L166" s="30">
        <v>4</v>
      </c>
      <c r="M166" s="7" t="s">
        <v>1139</v>
      </c>
      <c r="N166" s="7">
        <v>20</v>
      </c>
      <c r="O166" s="7">
        <v>10</v>
      </c>
      <c r="P166" s="7">
        <v>3</v>
      </c>
      <c r="Q166" s="7">
        <v>7</v>
      </c>
      <c r="R166" s="7">
        <v>55</v>
      </c>
      <c r="S166" s="6" t="s">
        <v>9</v>
      </c>
      <c r="T166" s="7">
        <v>44</v>
      </c>
      <c r="U166" s="7">
        <f t="shared" si="33"/>
        <v>23</v>
      </c>
      <c r="V166" s="106"/>
    </row>
    <row r="167" spans="1:22" x14ac:dyDescent="0.2">
      <c r="A167" s="30">
        <v>6</v>
      </c>
      <c r="B167" s="1" t="s">
        <v>1832</v>
      </c>
      <c r="C167" s="1">
        <v>18</v>
      </c>
      <c r="D167" s="1">
        <v>8</v>
      </c>
      <c r="E167" s="1">
        <v>2</v>
      </c>
      <c r="F167" s="1">
        <v>8</v>
      </c>
      <c r="G167" s="1">
        <v>29</v>
      </c>
      <c r="H167" s="30" t="s">
        <v>9</v>
      </c>
      <c r="I167" s="1">
        <v>30</v>
      </c>
      <c r="J167" s="1">
        <f t="shared" si="32"/>
        <v>18</v>
      </c>
      <c r="K167" s="107" t="s">
        <v>43</v>
      </c>
      <c r="L167" s="30">
        <v>5</v>
      </c>
      <c r="M167" s="7" t="s">
        <v>5</v>
      </c>
      <c r="N167" s="7">
        <v>20</v>
      </c>
      <c r="O167" s="7">
        <v>8</v>
      </c>
      <c r="P167" s="7">
        <v>6</v>
      </c>
      <c r="Q167" s="7">
        <v>6</v>
      </c>
      <c r="R167" s="7">
        <v>42</v>
      </c>
      <c r="S167" s="6" t="s">
        <v>9</v>
      </c>
      <c r="T167" s="7">
        <v>31</v>
      </c>
      <c r="U167" s="7">
        <f t="shared" si="33"/>
        <v>22</v>
      </c>
      <c r="V167" s="106"/>
    </row>
    <row r="168" spans="1:22" x14ac:dyDescent="0.2">
      <c r="A168" s="30">
        <v>7</v>
      </c>
      <c r="B168" s="1" t="s">
        <v>1873</v>
      </c>
      <c r="C168" s="1">
        <v>18</v>
      </c>
      <c r="D168" s="1">
        <v>7</v>
      </c>
      <c r="E168" s="1">
        <v>1</v>
      </c>
      <c r="F168" s="1">
        <v>10</v>
      </c>
      <c r="G168" s="1">
        <v>47</v>
      </c>
      <c r="H168" s="30" t="s">
        <v>9</v>
      </c>
      <c r="I168" s="1">
        <v>55</v>
      </c>
      <c r="J168" s="1">
        <f t="shared" si="32"/>
        <v>15</v>
      </c>
      <c r="K168" s="107" t="s">
        <v>43</v>
      </c>
      <c r="L168" s="30">
        <v>6</v>
      </c>
      <c r="M168" s="7" t="s">
        <v>1794</v>
      </c>
      <c r="N168" s="7">
        <v>20</v>
      </c>
      <c r="O168" s="7">
        <v>7</v>
      </c>
      <c r="P168" s="7">
        <v>5</v>
      </c>
      <c r="Q168" s="7">
        <v>8</v>
      </c>
      <c r="R168" s="7">
        <v>37</v>
      </c>
      <c r="S168" s="6" t="s">
        <v>9</v>
      </c>
      <c r="T168" s="7">
        <v>47</v>
      </c>
      <c r="U168" s="7">
        <f t="shared" si="33"/>
        <v>19</v>
      </c>
      <c r="V168" s="106"/>
    </row>
    <row r="169" spans="1:22" x14ac:dyDescent="0.2">
      <c r="A169" s="30">
        <v>8</v>
      </c>
      <c r="B169" s="1" t="s">
        <v>1794</v>
      </c>
      <c r="C169" s="1">
        <v>18</v>
      </c>
      <c r="D169" s="1">
        <v>6</v>
      </c>
      <c r="E169" s="1">
        <v>2</v>
      </c>
      <c r="F169" s="1">
        <v>10</v>
      </c>
      <c r="G169" s="1">
        <v>40</v>
      </c>
      <c r="H169" s="30" t="s">
        <v>9</v>
      </c>
      <c r="I169" s="1">
        <v>48</v>
      </c>
      <c r="J169" s="1">
        <f t="shared" si="32"/>
        <v>14</v>
      </c>
      <c r="K169" s="107" t="s">
        <v>43</v>
      </c>
      <c r="L169" s="30">
        <v>7</v>
      </c>
      <c r="M169" s="7" t="s">
        <v>13</v>
      </c>
      <c r="N169" s="7">
        <v>20</v>
      </c>
      <c r="O169" s="7">
        <v>6</v>
      </c>
      <c r="P169" s="7">
        <v>6</v>
      </c>
      <c r="Q169" s="7">
        <v>8</v>
      </c>
      <c r="R169" s="7">
        <v>45</v>
      </c>
      <c r="S169" s="6" t="s">
        <v>9</v>
      </c>
      <c r="T169" s="7">
        <v>42</v>
      </c>
      <c r="U169" s="7">
        <f t="shared" si="33"/>
        <v>18</v>
      </c>
      <c r="V169" s="106"/>
    </row>
    <row r="170" spans="1:22" x14ac:dyDescent="0.2">
      <c r="A170" s="30">
        <v>9</v>
      </c>
      <c r="B170" s="1" t="s">
        <v>6</v>
      </c>
      <c r="C170" s="1">
        <v>18</v>
      </c>
      <c r="D170" s="1">
        <v>5</v>
      </c>
      <c r="E170" s="1">
        <v>4</v>
      </c>
      <c r="F170" s="1">
        <v>9</v>
      </c>
      <c r="G170" s="1">
        <v>33</v>
      </c>
      <c r="H170" s="30" t="s">
        <v>9</v>
      </c>
      <c r="I170" s="1">
        <v>50</v>
      </c>
      <c r="J170" s="1">
        <f t="shared" si="32"/>
        <v>14</v>
      </c>
      <c r="L170" s="30">
        <v>8</v>
      </c>
      <c r="M170" s="7" t="s">
        <v>2</v>
      </c>
      <c r="N170" s="7">
        <v>20</v>
      </c>
      <c r="O170" s="7">
        <v>5</v>
      </c>
      <c r="P170" s="7">
        <v>6</v>
      </c>
      <c r="Q170" s="7">
        <v>9</v>
      </c>
      <c r="R170" s="7">
        <v>33</v>
      </c>
      <c r="S170" s="6" t="s">
        <v>9</v>
      </c>
      <c r="T170" s="7">
        <v>38</v>
      </c>
      <c r="U170" s="7">
        <f t="shared" si="33"/>
        <v>16</v>
      </c>
      <c r="V170" s="106"/>
    </row>
    <row r="171" spans="1:22" x14ac:dyDescent="0.2">
      <c r="A171" s="30">
        <v>10</v>
      </c>
      <c r="B171" s="1" t="s">
        <v>1</v>
      </c>
      <c r="C171" s="1">
        <v>18</v>
      </c>
      <c r="D171" s="1">
        <v>5</v>
      </c>
      <c r="E171" s="1">
        <v>3</v>
      </c>
      <c r="F171" s="1">
        <v>10</v>
      </c>
      <c r="G171" s="1">
        <v>28</v>
      </c>
      <c r="H171" s="30" t="s">
        <v>9</v>
      </c>
      <c r="I171" s="1">
        <v>43</v>
      </c>
      <c r="J171" s="1">
        <f t="shared" si="32"/>
        <v>13</v>
      </c>
      <c r="L171" s="30">
        <v>9</v>
      </c>
      <c r="M171" s="1" t="s">
        <v>1497</v>
      </c>
      <c r="N171" s="1">
        <v>20</v>
      </c>
      <c r="O171" s="1">
        <v>8</v>
      </c>
      <c r="P171" s="1">
        <v>0</v>
      </c>
      <c r="Q171" s="1">
        <v>12</v>
      </c>
      <c r="R171" s="1">
        <v>25</v>
      </c>
      <c r="S171" s="30" t="s">
        <v>9</v>
      </c>
      <c r="T171" s="1">
        <v>37</v>
      </c>
      <c r="U171" s="1">
        <f t="shared" si="33"/>
        <v>16</v>
      </c>
      <c r="V171" s="106"/>
    </row>
    <row r="172" spans="1:22" x14ac:dyDescent="0.2">
      <c r="B172" s="1"/>
      <c r="C172" s="1">
        <f>SUM(C162:C171)</f>
        <v>180</v>
      </c>
      <c r="D172" s="1">
        <f>SUM(D162:D171)</f>
        <v>78</v>
      </c>
      <c r="E172" s="1">
        <f>SUM(E162:E171)</f>
        <v>24</v>
      </c>
      <c r="F172" s="1">
        <f>SUM(F162:F171)</f>
        <v>78</v>
      </c>
      <c r="G172" s="1">
        <f>SUM(G162:G171)</f>
        <v>394</v>
      </c>
      <c r="H172" s="9" t="s">
        <v>9</v>
      </c>
      <c r="I172" s="1">
        <f>SUM(I162:I171)</f>
        <v>394</v>
      </c>
      <c r="J172" s="1">
        <f>SUM(J162:J171)</f>
        <v>180</v>
      </c>
      <c r="L172" s="30">
        <v>10</v>
      </c>
      <c r="M172" s="1" t="s">
        <v>18</v>
      </c>
      <c r="N172" s="1">
        <v>20</v>
      </c>
      <c r="O172" s="1">
        <v>6</v>
      </c>
      <c r="P172" s="1">
        <v>4</v>
      </c>
      <c r="Q172" s="1">
        <v>10</v>
      </c>
      <c r="R172" s="1">
        <v>28</v>
      </c>
      <c r="S172" s="30" t="s">
        <v>9</v>
      </c>
      <c r="T172" s="1">
        <v>54</v>
      </c>
      <c r="U172" s="1">
        <f t="shared" si="33"/>
        <v>16</v>
      </c>
      <c r="V172" s="106" t="s">
        <v>44</v>
      </c>
    </row>
    <row r="173" spans="1:22" x14ac:dyDescent="0.2">
      <c r="A173" s="109"/>
      <c r="B173" s="57" t="s">
        <v>1936</v>
      </c>
      <c r="C173" s="5"/>
      <c r="D173" s="5"/>
      <c r="E173" s="5"/>
      <c r="F173" s="5"/>
      <c r="G173" s="5"/>
      <c r="H173" s="5"/>
      <c r="I173" s="5"/>
      <c r="J173" s="5"/>
      <c r="K173" s="113"/>
      <c r="L173" s="30">
        <v>11</v>
      </c>
      <c r="M173" s="1" t="s">
        <v>1359</v>
      </c>
      <c r="N173" s="1">
        <v>20</v>
      </c>
      <c r="O173" s="1">
        <v>6</v>
      </c>
      <c r="P173" s="1">
        <v>3</v>
      </c>
      <c r="Q173" s="1">
        <v>11</v>
      </c>
      <c r="R173" s="1">
        <v>40</v>
      </c>
      <c r="S173" s="30" t="s">
        <v>9</v>
      </c>
      <c r="T173" s="1">
        <v>53</v>
      </c>
      <c r="U173" s="1">
        <f t="shared" si="33"/>
        <v>15</v>
      </c>
      <c r="V173" s="106" t="s">
        <v>44</v>
      </c>
    </row>
    <row r="174" spans="1:22" x14ac:dyDescent="0.2">
      <c r="A174" s="30">
        <v>1</v>
      </c>
      <c r="B174" s="1" t="s">
        <v>26</v>
      </c>
      <c r="C174" s="1">
        <v>18</v>
      </c>
      <c r="D174" s="1">
        <v>14</v>
      </c>
      <c r="E174" s="1">
        <v>1</v>
      </c>
      <c r="F174" s="1">
        <v>3</v>
      </c>
      <c r="G174" s="1">
        <v>50</v>
      </c>
      <c r="H174" s="30" t="s">
        <v>9</v>
      </c>
      <c r="I174" s="1">
        <v>24</v>
      </c>
      <c r="J174" s="1">
        <f t="shared" ref="J174:J183" si="34">SUM(2*D174+E174)</f>
        <v>29</v>
      </c>
      <c r="K174" s="106" t="s">
        <v>43</v>
      </c>
      <c r="L174" s="3"/>
      <c r="M174" s="3"/>
      <c r="N174" s="1">
        <f>SUM(N163:N173)</f>
        <v>220</v>
      </c>
      <c r="O174" s="1">
        <f>SUM(O163:O173)</f>
        <v>86</v>
      </c>
      <c r="P174" s="1">
        <f>SUM(P163:P173)</f>
        <v>48</v>
      </c>
      <c r="Q174" s="1">
        <f>SUM(Q163:Q173)</f>
        <v>86</v>
      </c>
      <c r="R174" s="1">
        <f>SUM(R163:R173)</f>
        <v>456</v>
      </c>
      <c r="S174" s="9" t="s">
        <v>9</v>
      </c>
      <c r="T174" s="1">
        <f>SUM(T163:T173)</f>
        <v>456</v>
      </c>
      <c r="U174" s="1">
        <f>SUM(U163:U173)</f>
        <v>220</v>
      </c>
      <c r="V174" s="106"/>
    </row>
    <row r="175" spans="1:22" x14ac:dyDescent="0.2">
      <c r="A175" s="30">
        <v>2</v>
      </c>
      <c r="B175" s="1" t="s">
        <v>8</v>
      </c>
      <c r="C175" s="1">
        <v>18</v>
      </c>
      <c r="D175" s="1">
        <v>11</v>
      </c>
      <c r="E175" s="1">
        <v>3</v>
      </c>
      <c r="F175" s="1">
        <v>4</v>
      </c>
      <c r="G175" s="1">
        <v>53</v>
      </c>
      <c r="H175" s="30" t="s">
        <v>9</v>
      </c>
      <c r="I175" s="1">
        <v>24</v>
      </c>
      <c r="J175" s="1">
        <f t="shared" si="34"/>
        <v>25</v>
      </c>
      <c r="K175" s="106" t="s">
        <v>43</v>
      </c>
      <c r="L175" s="28"/>
      <c r="M175" s="80" t="s">
        <v>2334</v>
      </c>
      <c r="N175" s="11"/>
      <c r="O175" s="11"/>
      <c r="P175" s="11"/>
      <c r="Q175" s="11"/>
      <c r="R175" s="11"/>
      <c r="S175" s="11"/>
      <c r="T175" s="11"/>
      <c r="U175" s="11"/>
      <c r="V175" s="113"/>
    </row>
    <row r="176" spans="1:22" x14ac:dyDescent="0.2">
      <c r="A176" s="30">
        <v>3</v>
      </c>
      <c r="B176" s="1" t="s">
        <v>1832</v>
      </c>
      <c r="C176" s="1">
        <v>18</v>
      </c>
      <c r="D176" s="1">
        <v>10</v>
      </c>
      <c r="E176" s="1">
        <v>2</v>
      </c>
      <c r="F176" s="1">
        <v>6</v>
      </c>
      <c r="G176" s="1">
        <v>36</v>
      </c>
      <c r="H176" s="30" t="s">
        <v>9</v>
      </c>
      <c r="I176" s="1">
        <v>22</v>
      </c>
      <c r="J176" s="1">
        <f t="shared" si="34"/>
        <v>22</v>
      </c>
      <c r="K176" s="106"/>
      <c r="L176" s="30">
        <v>1</v>
      </c>
      <c r="M176" s="7" t="s">
        <v>3</v>
      </c>
      <c r="N176" s="7">
        <v>18</v>
      </c>
      <c r="O176" s="7">
        <v>14</v>
      </c>
      <c r="P176" s="7">
        <v>1</v>
      </c>
      <c r="Q176" s="7">
        <v>3</v>
      </c>
      <c r="R176" s="7">
        <v>62</v>
      </c>
      <c r="S176" s="6" t="s">
        <v>9</v>
      </c>
      <c r="T176" s="7">
        <v>14</v>
      </c>
      <c r="U176" s="7">
        <f t="shared" ref="U176:U185" si="35">SUM(2*O176+P176)</f>
        <v>29</v>
      </c>
      <c r="V176" s="106" t="s">
        <v>43</v>
      </c>
    </row>
    <row r="177" spans="1:22" x14ac:dyDescent="0.2">
      <c r="A177" s="30">
        <v>4</v>
      </c>
      <c r="B177" s="1" t="s">
        <v>1794</v>
      </c>
      <c r="C177" s="1">
        <v>18</v>
      </c>
      <c r="D177" s="1">
        <v>9</v>
      </c>
      <c r="E177" s="1">
        <v>3</v>
      </c>
      <c r="F177" s="1">
        <v>6</v>
      </c>
      <c r="G177" s="1">
        <v>43</v>
      </c>
      <c r="H177" s="30" t="s">
        <v>9</v>
      </c>
      <c r="I177" s="1">
        <v>37</v>
      </c>
      <c r="J177" s="1">
        <f t="shared" si="34"/>
        <v>21</v>
      </c>
      <c r="K177" s="106"/>
      <c r="L177" s="30">
        <v>2</v>
      </c>
      <c r="M177" s="7" t="s">
        <v>41</v>
      </c>
      <c r="N177" s="7">
        <v>18</v>
      </c>
      <c r="O177" s="7">
        <v>13</v>
      </c>
      <c r="P177" s="7">
        <v>2</v>
      </c>
      <c r="Q177" s="7">
        <v>3</v>
      </c>
      <c r="R177" s="7">
        <v>66</v>
      </c>
      <c r="S177" s="6" t="s">
        <v>9</v>
      </c>
      <c r="T177" s="7">
        <v>33</v>
      </c>
      <c r="U177" s="7">
        <f t="shared" si="35"/>
        <v>28</v>
      </c>
      <c r="V177" s="106"/>
    </row>
    <row r="178" spans="1:22" x14ac:dyDescent="0.2">
      <c r="A178" s="30">
        <v>5</v>
      </c>
      <c r="B178" s="1" t="s">
        <v>2</v>
      </c>
      <c r="C178" s="1">
        <v>18</v>
      </c>
      <c r="D178" s="1">
        <v>7</v>
      </c>
      <c r="E178" s="1">
        <v>3</v>
      </c>
      <c r="F178" s="1">
        <v>8</v>
      </c>
      <c r="G178" s="1">
        <v>39</v>
      </c>
      <c r="H178" s="30" t="s">
        <v>9</v>
      </c>
      <c r="I178" s="1">
        <v>37</v>
      </c>
      <c r="J178" s="1">
        <f t="shared" si="34"/>
        <v>17</v>
      </c>
      <c r="K178" s="106"/>
      <c r="L178" s="30">
        <v>3</v>
      </c>
      <c r="M178" s="7" t="s">
        <v>5</v>
      </c>
      <c r="N178" s="7">
        <v>18</v>
      </c>
      <c r="O178" s="7">
        <v>12</v>
      </c>
      <c r="P178" s="7">
        <v>1</v>
      </c>
      <c r="Q178" s="7">
        <v>5</v>
      </c>
      <c r="R178" s="7">
        <v>50</v>
      </c>
      <c r="S178" s="6" t="s">
        <v>9</v>
      </c>
      <c r="T178" s="7">
        <v>24</v>
      </c>
      <c r="U178" s="7">
        <f t="shared" si="35"/>
        <v>25</v>
      </c>
      <c r="V178" s="106"/>
    </row>
    <row r="179" spans="1:22" x14ac:dyDescent="0.2">
      <c r="A179" s="30">
        <v>6</v>
      </c>
      <c r="B179" s="7" t="s">
        <v>41</v>
      </c>
      <c r="C179" s="1">
        <v>18</v>
      </c>
      <c r="D179" s="1">
        <v>5</v>
      </c>
      <c r="E179" s="1">
        <v>7</v>
      </c>
      <c r="F179" s="1">
        <v>6</v>
      </c>
      <c r="G179" s="1">
        <v>43</v>
      </c>
      <c r="H179" s="30" t="s">
        <v>9</v>
      </c>
      <c r="I179" s="1">
        <v>44</v>
      </c>
      <c r="J179" s="1">
        <f t="shared" si="34"/>
        <v>17</v>
      </c>
      <c r="K179" s="106"/>
      <c r="L179" s="30">
        <v>4</v>
      </c>
      <c r="M179" s="7" t="s">
        <v>2</v>
      </c>
      <c r="N179" s="7">
        <v>18</v>
      </c>
      <c r="O179" s="7">
        <v>10</v>
      </c>
      <c r="P179" s="7">
        <v>3</v>
      </c>
      <c r="Q179" s="7">
        <v>5</v>
      </c>
      <c r="R179" s="7">
        <v>48</v>
      </c>
      <c r="S179" s="6" t="s">
        <v>9</v>
      </c>
      <c r="T179" s="7">
        <v>35</v>
      </c>
      <c r="U179" s="7">
        <f t="shared" si="35"/>
        <v>23</v>
      </c>
      <c r="V179" s="106"/>
    </row>
    <row r="180" spans="1:22" x14ac:dyDescent="0.2">
      <c r="A180" s="30">
        <v>7</v>
      </c>
      <c r="B180" s="1" t="s">
        <v>1873</v>
      </c>
      <c r="C180" s="1">
        <v>18</v>
      </c>
      <c r="D180" s="1">
        <v>5</v>
      </c>
      <c r="E180" s="1">
        <v>6</v>
      </c>
      <c r="F180" s="1">
        <v>7</v>
      </c>
      <c r="G180" s="1">
        <v>41</v>
      </c>
      <c r="H180" s="30" t="s">
        <v>9</v>
      </c>
      <c r="I180" s="1">
        <v>49</v>
      </c>
      <c r="J180" s="1">
        <f t="shared" si="34"/>
        <v>16</v>
      </c>
      <c r="K180" s="106"/>
      <c r="L180" s="30">
        <v>5</v>
      </c>
      <c r="M180" s="7" t="s">
        <v>13</v>
      </c>
      <c r="N180" s="7">
        <v>18</v>
      </c>
      <c r="O180" s="7">
        <v>7</v>
      </c>
      <c r="P180" s="7">
        <v>2</v>
      </c>
      <c r="Q180" s="7">
        <v>9</v>
      </c>
      <c r="R180" s="7">
        <v>24</v>
      </c>
      <c r="S180" s="6" t="s">
        <v>9</v>
      </c>
      <c r="T180" s="7">
        <v>39</v>
      </c>
      <c r="U180" s="7">
        <f t="shared" si="35"/>
        <v>16</v>
      </c>
      <c r="V180" s="106"/>
    </row>
    <row r="181" spans="1:22" x14ac:dyDescent="0.2">
      <c r="A181" s="30">
        <v>8</v>
      </c>
      <c r="B181" s="1" t="s">
        <v>1139</v>
      </c>
      <c r="C181" s="1">
        <v>18</v>
      </c>
      <c r="D181" s="1">
        <v>6</v>
      </c>
      <c r="E181" s="1">
        <v>3</v>
      </c>
      <c r="F181" s="1">
        <v>9</v>
      </c>
      <c r="G181" s="1">
        <v>35</v>
      </c>
      <c r="H181" s="30" t="s">
        <v>9</v>
      </c>
      <c r="I181" s="1">
        <v>46</v>
      </c>
      <c r="J181" s="1">
        <f t="shared" si="34"/>
        <v>15</v>
      </c>
      <c r="K181" s="106"/>
      <c r="L181" s="30">
        <v>6</v>
      </c>
      <c r="M181" s="1" t="s">
        <v>1497</v>
      </c>
      <c r="N181" s="1">
        <v>18</v>
      </c>
      <c r="O181" s="1">
        <v>7</v>
      </c>
      <c r="P181" s="1">
        <v>1</v>
      </c>
      <c r="Q181" s="1">
        <v>10</v>
      </c>
      <c r="R181" s="1">
        <v>27</v>
      </c>
      <c r="S181" s="30" t="s">
        <v>9</v>
      </c>
      <c r="T181" s="1">
        <v>39</v>
      </c>
      <c r="U181" s="1">
        <f t="shared" si="35"/>
        <v>15</v>
      </c>
      <c r="V181" s="106"/>
    </row>
    <row r="182" spans="1:22" x14ac:dyDescent="0.2">
      <c r="A182" s="30">
        <v>9</v>
      </c>
      <c r="B182" s="1" t="s">
        <v>17</v>
      </c>
      <c r="C182" s="1">
        <v>18</v>
      </c>
      <c r="D182" s="1">
        <v>2</v>
      </c>
      <c r="E182" s="1">
        <v>8</v>
      </c>
      <c r="F182" s="1">
        <v>8</v>
      </c>
      <c r="G182" s="1">
        <v>32</v>
      </c>
      <c r="H182" s="30" t="s">
        <v>9</v>
      </c>
      <c r="I182" s="1">
        <v>44</v>
      </c>
      <c r="J182" s="1">
        <f t="shared" si="34"/>
        <v>12</v>
      </c>
      <c r="K182" s="106" t="s">
        <v>44</v>
      </c>
      <c r="L182" s="30">
        <v>7</v>
      </c>
      <c r="M182" s="1" t="s">
        <v>1139</v>
      </c>
      <c r="N182" s="1">
        <v>18</v>
      </c>
      <c r="O182" s="1">
        <v>6</v>
      </c>
      <c r="P182" s="1">
        <v>2</v>
      </c>
      <c r="Q182" s="1">
        <v>10</v>
      </c>
      <c r="R182" s="1">
        <v>30</v>
      </c>
      <c r="S182" s="30" t="s">
        <v>9</v>
      </c>
      <c r="T182" s="1">
        <v>53</v>
      </c>
      <c r="U182" s="1">
        <f t="shared" si="35"/>
        <v>14</v>
      </c>
      <c r="V182" s="106"/>
    </row>
    <row r="183" spans="1:22" x14ac:dyDescent="0.2">
      <c r="A183" s="30">
        <v>10</v>
      </c>
      <c r="B183" s="1" t="s">
        <v>24</v>
      </c>
      <c r="C183" s="1">
        <v>18</v>
      </c>
      <c r="D183" s="1">
        <v>2</v>
      </c>
      <c r="E183" s="1">
        <v>2</v>
      </c>
      <c r="F183" s="1">
        <v>14</v>
      </c>
      <c r="G183" s="1">
        <v>26</v>
      </c>
      <c r="H183" s="30" t="s">
        <v>9</v>
      </c>
      <c r="I183" s="1">
        <v>71</v>
      </c>
      <c r="J183" s="1">
        <f t="shared" si="34"/>
        <v>6</v>
      </c>
      <c r="K183" s="106" t="s">
        <v>44</v>
      </c>
      <c r="L183" s="30">
        <v>8</v>
      </c>
      <c r="M183" s="1" t="s">
        <v>1794</v>
      </c>
      <c r="N183" s="1">
        <v>18</v>
      </c>
      <c r="O183" s="1">
        <v>4</v>
      </c>
      <c r="P183" s="1">
        <v>4</v>
      </c>
      <c r="Q183" s="1">
        <v>10</v>
      </c>
      <c r="R183" s="1">
        <v>27</v>
      </c>
      <c r="S183" s="30" t="s">
        <v>9</v>
      </c>
      <c r="T183" s="1">
        <v>40</v>
      </c>
      <c r="U183" s="1">
        <f t="shared" si="35"/>
        <v>12</v>
      </c>
      <c r="V183" s="106"/>
    </row>
    <row r="184" spans="1:22" x14ac:dyDescent="0.2">
      <c r="B184" s="2"/>
      <c r="C184" s="1">
        <f>SUM(C174:C183)</f>
        <v>180</v>
      </c>
      <c r="D184" s="1">
        <f>SUM(D174:D183)</f>
        <v>71</v>
      </c>
      <c r="E184" s="1">
        <f>SUM(E174:E183)</f>
        <v>38</v>
      </c>
      <c r="F184" s="1">
        <f>SUM(F174:F183)</f>
        <v>71</v>
      </c>
      <c r="G184" s="1">
        <f>SUM(G174:G183)</f>
        <v>398</v>
      </c>
      <c r="H184" s="9" t="s">
        <v>9</v>
      </c>
      <c r="I184" s="1">
        <f>SUM(I174:I183)</f>
        <v>398</v>
      </c>
      <c r="J184" s="1">
        <f>SUM(J174:J183)</f>
        <v>180</v>
      </c>
      <c r="K184" s="106"/>
      <c r="L184" s="30">
        <v>9</v>
      </c>
      <c r="M184" s="1" t="s">
        <v>2335</v>
      </c>
      <c r="N184" s="1">
        <v>18</v>
      </c>
      <c r="O184" s="1">
        <v>5</v>
      </c>
      <c r="P184" s="1">
        <v>1</v>
      </c>
      <c r="Q184" s="1">
        <v>12</v>
      </c>
      <c r="R184" s="1">
        <v>32</v>
      </c>
      <c r="S184" s="30" t="s">
        <v>9</v>
      </c>
      <c r="T184" s="1">
        <v>48</v>
      </c>
      <c r="U184" s="1">
        <f t="shared" si="35"/>
        <v>11</v>
      </c>
      <c r="V184" s="106" t="s">
        <v>44</v>
      </c>
    </row>
    <row r="185" spans="1:22" x14ac:dyDescent="0.2">
      <c r="A185" s="28"/>
      <c r="B185" s="57" t="s">
        <v>1992</v>
      </c>
      <c r="C185" s="11"/>
      <c r="D185" s="11"/>
      <c r="E185" s="11"/>
      <c r="F185" s="11"/>
      <c r="G185" s="11"/>
      <c r="H185" s="11"/>
      <c r="I185" s="11"/>
      <c r="J185" s="11"/>
      <c r="K185" s="113"/>
      <c r="L185" s="30">
        <v>10</v>
      </c>
      <c r="M185" s="1" t="s">
        <v>33</v>
      </c>
      <c r="N185" s="1">
        <v>18</v>
      </c>
      <c r="O185" s="1">
        <v>3</v>
      </c>
      <c r="P185" s="1">
        <v>1</v>
      </c>
      <c r="Q185" s="1">
        <v>14</v>
      </c>
      <c r="R185" s="1">
        <v>13</v>
      </c>
      <c r="S185" s="30" t="s">
        <v>9</v>
      </c>
      <c r="T185" s="1">
        <v>54</v>
      </c>
      <c r="U185" s="1">
        <f t="shared" si="35"/>
        <v>7</v>
      </c>
      <c r="V185" s="106" t="s">
        <v>44</v>
      </c>
    </row>
    <row r="186" spans="1:22" x14ac:dyDescent="0.2">
      <c r="A186" s="30">
        <v>1</v>
      </c>
      <c r="B186" s="1" t="s">
        <v>1794</v>
      </c>
      <c r="C186" s="1">
        <v>18</v>
      </c>
      <c r="D186" s="1">
        <v>12</v>
      </c>
      <c r="E186" s="1">
        <v>3</v>
      </c>
      <c r="F186" s="1">
        <v>3</v>
      </c>
      <c r="G186" s="1">
        <v>56</v>
      </c>
      <c r="H186" s="30" t="s">
        <v>9</v>
      </c>
      <c r="I186" s="1">
        <v>33</v>
      </c>
      <c r="J186" s="1">
        <f t="shared" ref="J186:J195" si="36">SUM(2*D186+E186)</f>
        <v>27</v>
      </c>
      <c r="K186" s="106" t="s">
        <v>43</v>
      </c>
      <c r="N186" s="1">
        <f>SUM(N176:N185)</f>
        <v>180</v>
      </c>
      <c r="O186" s="1">
        <f>SUM(O176:O185)</f>
        <v>81</v>
      </c>
      <c r="P186" s="1">
        <f>SUM(P176:P185)</f>
        <v>18</v>
      </c>
      <c r="Q186" s="1">
        <f>SUM(Q176:Q185)</f>
        <v>81</v>
      </c>
      <c r="R186" s="1">
        <f>SUM(R176:R185)</f>
        <v>379</v>
      </c>
      <c r="S186" s="9" t="s">
        <v>9</v>
      </c>
      <c r="T186" s="1">
        <f>SUM(T176:T185)</f>
        <v>379</v>
      </c>
      <c r="U186" s="1">
        <f>SUM(U176:U185)</f>
        <v>180</v>
      </c>
      <c r="V186" s="106"/>
    </row>
    <row r="187" spans="1:22" ht="12.75" x14ac:dyDescent="0.2">
      <c r="A187" s="30">
        <v>2</v>
      </c>
      <c r="B187" s="7" t="s">
        <v>3</v>
      </c>
      <c r="C187" s="7">
        <v>18</v>
      </c>
      <c r="D187" s="7">
        <v>11</v>
      </c>
      <c r="E187" s="7">
        <v>4</v>
      </c>
      <c r="F187" s="7">
        <v>3</v>
      </c>
      <c r="G187" s="7">
        <v>40</v>
      </c>
      <c r="H187" s="6" t="s">
        <v>9</v>
      </c>
      <c r="I187" s="7">
        <v>18</v>
      </c>
      <c r="J187" s="7">
        <f t="shared" si="36"/>
        <v>26</v>
      </c>
      <c r="K187" s="106"/>
      <c r="L187" s="118"/>
      <c r="M187" s="57" t="s">
        <v>2387</v>
      </c>
      <c r="N187" s="11"/>
      <c r="O187" s="11"/>
      <c r="P187" s="11"/>
      <c r="Q187" s="11"/>
      <c r="R187" s="11"/>
      <c r="S187" s="11"/>
      <c r="T187" s="11"/>
      <c r="U187" s="11"/>
      <c r="V187" s="113"/>
    </row>
    <row r="188" spans="1:22" x14ac:dyDescent="0.2">
      <c r="A188" s="30">
        <v>3</v>
      </c>
      <c r="B188" s="7" t="s">
        <v>2</v>
      </c>
      <c r="C188" s="7">
        <v>18</v>
      </c>
      <c r="D188" s="7">
        <v>11</v>
      </c>
      <c r="E188" s="7">
        <v>2</v>
      </c>
      <c r="F188" s="7">
        <v>5</v>
      </c>
      <c r="G188" s="7">
        <v>62</v>
      </c>
      <c r="H188" s="6" t="s">
        <v>9</v>
      </c>
      <c r="I188" s="7">
        <v>33</v>
      </c>
      <c r="J188" s="7">
        <f t="shared" si="36"/>
        <v>24</v>
      </c>
      <c r="K188" s="106"/>
      <c r="L188" s="30">
        <v>1</v>
      </c>
      <c r="M188" s="1" t="s">
        <v>1497</v>
      </c>
      <c r="N188" s="1">
        <v>18</v>
      </c>
      <c r="O188" s="1">
        <v>13</v>
      </c>
      <c r="P188" s="1">
        <v>1</v>
      </c>
      <c r="Q188" s="1">
        <v>4</v>
      </c>
      <c r="R188" s="1">
        <v>48</v>
      </c>
      <c r="S188" s="30" t="s">
        <v>9</v>
      </c>
      <c r="T188" s="1">
        <v>26</v>
      </c>
      <c r="U188" s="1">
        <f t="shared" ref="U188:U197" si="37">SUM(2*O188+P188)</f>
        <v>27</v>
      </c>
      <c r="V188" s="106" t="s">
        <v>43</v>
      </c>
    </row>
    <row r="189" spans="1:22" x14ac:dyDescent="0.2">
      <c r="A189" s="30">
        <v>4</v>
      </c>
      <c r="B189" s="7" t="s">
        <v>41</v>
      </c>
      <c r="C189" s="7">
        <v>18</v>
      </c>
      <c r="D189" s="7">
        <v>9</v>
      </c>
      <c r="E189" s="7">
        <v>5</v>
      </c>
      <c r="F189" s="7">
        <v>4</v>
      </c>
      <c r="G189" s="7">
        <v>42</v>
      </c>
      <c r="H189" s="6" t="s">
        <v>9</v>
      </c>
      <c r="I189" s="7">
        <v>36</v>
      </c>
      <c r="J189" s="7">
        <f t="shared" si="36"/>
        <v>23</v>
      </c>
      <c r="K189" s="106"/>
      <c r="L189" s="30">
        <v>2</v>
      </c>
      <c r="M189" s="7" t="s">
        <v>41</v>
      </c>
      <c r="N189" s="7">
        <v>18</v>
      </c>
      <c r="O189" s="7">
        <v>9</v>
      </c>
      <c r="P189" s="7">
        <v>5</v>
      </c>
      <c r="Q189" s="7">
        <v>4</v>
      </c>
      <c r="R189" s="7">
        <v>47</v>
      </c>
      <c r="S189" s="6" t="s">
        <v>9</v>
      </c>
      <c r="T189" s="7">
        <v>34</v>
      </c>
      <c r="U189" s="7">
        <f t="shared" si="37"/>
        <v>23</v>
      </c>
      <c r="V189" s="106"/>
    </row>
    <row r="190" spans="1:22" x14ac:dyDescent="0.2">
      <c r="A190" s="30">
        <v>5</v>
      </c>
      <c r="B190" s="7" t="s">
        <v>18</v>
      </c>
      <c r="C190" s="7">
        <v>18</v>
      </c>
      <c r="D190" s="7">
        <v>9</v>
      </c>
      <c r="E190" s="7">
        <v>2</v>
      </c>
      <c r="F190" s="7">
        <v>7</v>
      </c>
      <c r="G190" s="7">
        <v>48</v>
      </c>
      <c r="H190" s="6" t="s">
        <v>9</v>
      </c>
      <c r="I190" s="7">
        <v>34</v>
      </c>
      <c r="J190" s="7">
        <f t="shared" si="36"/>
        <v>20</v>
      </c>
      <c r="K190" s="106"/>
      <c r="L190" s="30">
        <v>3</v>
      </c>
      <c r="M190" s="7" t="s">
        <v>1794</v>
      </c>
      <c r="N190" s="7">
        <v>18</v>
      </c>
      <c r="O190" s="7">
        <v>9</v>
      </c>
      <c r="P190" s="7">
        <v>1</v>
      </c>
      <c r="Q190" s="7">
        <v>8</v>
      </c>
      <c r="R190" s="7">
        <v>52</v>
      </c>
      <c r="S190" s="6" t="s">
        <v>9</v>
      </c>
      <c r="T190" s="7">
        <v>46</v>
      </c>
      <c r="U190" s="7">
        <f t="shared" si="37"/>
        <v>19</v>
      </c>
      <c r="V190" s="106"/>
    </row>
    <row r="191" spans="1:22" x14ac:dyDescent="0.2">
      <c r="A191" s="30">
        <v>6</v>
      </c>
      <c r="B191" s="7" t="s">
        <v>1832</v>
      </c>
      <c r="C191" s="7">
        <v>18</v>
      </c>
      <c r="D191" s="7">
        <v>7</v>
      </c>
      <c r="E191" s="7">
        <v>2</v>
      </c>
      <c r="F191" s="7">
        <v>9</v>
      </c>
      <c r="G191" s="7">
        <v>31</v>
      </c>
      <c r="H191" s="6" t="s">
        <v>9</v>
      </c>
      <c r="I191" s="7">
        <v>38</v>
      </c>
      <c r="J191" s="7">
        <f t="shared" si="36"/>
        <v>16</v>
      </c>
      <c r="K191" s="106"/>
      <c r="L191" s="30">
        <v>4</v>
      </c>
      <c r="M191" s="7" t="s">
        <v>2</v>
      </c>
      <c r="N191" s="7">
        <v>18</v>
      </c>
      <c r="O191" s="7">
        <v>6</v>
      </c>
      <c r="P191" s="7">
        <v>7</v>
      </c>
      <c r="Q191" s="7">
        <v>5</v>
      </c>
      <c r="R191" s="7">
        <v>32</v>
      </c>
      <c r="S191" s="6" t="s">
        <v>9</v>
      </c>
      <c r="T191" s="7">
        <v>35</v>
      </c>
      <c r="U191" s="7">
        <f t="shared" si="37"/>
        <v>19</v>
      </c>
      <c r="V191" s="106"/>
    </row>
    <row r="192" spans="1:22" x14ac:dyDescent="0.2">
      <c r="A192" s="30">
        <v>7</v>
      </c>
      <c r="B192" s="7" t="s">
        <v>1359</v>
      </c>
      <c r="C192" s="7">
        <v>18</v>
      </c>
      <c r="D192" s="7">
        <v>6</v>
      </c>
      <c r="E192" s="7">
        <v>3</v>
      </c>
      <c r="F192" s="7">
        <v>9</v>
      </c>
      <c r="G192" s="7">
        <v>33</v>
      </c>
      <c r="H192" s="6" t="s">
        <v>9</v>
      </c>
      <c r="I192" s="7">
        <v>41</v>
      </c>
      <c r="J192" s="7">
        <f t="shared" si="36"/>
        <v>15</v>
      </c>
      <c r="K192" s="106"/>
      <c r="L192" s="30">
        <v>5</v>
      </c>
      <c r="M192" s="7" t="s">
        <v>1139</v>
      </c>
      <c r="N192" s="7">
        <v>18</v>
      </c>
      <c r="O192" s="7">
        <v>8</v>
      </c>
      <c r="P192" s="7">
        <v>3</v>
      </c>
      <c r="Q192" s="7">
        <v>7</v>
      </c>
      <c r="R192" s="7">
        <v>42</v>
      </c>
      <c r="S192" s="6" t="s">
        <v>9</v>
      </c>
      <c r="T192" s="7">
        <v>46</v>
      </c>
      <c r="U192" s="7">
        <f t="shared" si="37"/>
        <v>19</v>
      </c>
      <c r="V192" s="106"/>
    </row>
    <row r="193" spans="1:22" x14ac:dyDescent="0.2">
      <c r="A193" s="30">
        <v>8</v>
      </c>
      <c r="B193" s="1" t="s">
        <v>1139</v>
      </c>
      <c r="C193" s="1">
        <v>18</v>
      </c>
      <c r="D193" s="1">
        <v>5</v>
      </c>
      <c r="E193" s="1">
        <v>3</v>
      </c>
      <c r="F193" s="1">
        <v>10</v>
      </c>
      <c r="G193" s="1">
        <v>38</v>
      </c>
      <c r="H193" s="30" t="s">
        <v>9</v>
      </c>
      <c r="I193" s="1">
        <v>38</v>
      </c>
      <c r="J193" s="1">
        <f t="shared" si="36"/>
        <v>13</v>
      </c>
      <c r="K193" s="106"/>
      <c r="L193" s="30">
        <v>6</v>
      </c>
      <c r="M193" s="7" t="s">
        <v>13</v>
      </c>
      <c r="N193" s="7">
        <v>18</v>
      </c>
      <c r="O193" s="7">
        <v>8</v>
      </c>
      <c r="P193" s="7">
        <v>2</v>
      </c>
      <c r="Q193" s="7">
        <v>8</v>
      </c>
      <c r="R193" s="7">
        <v>42</v>
      </c>
      <c r="S193" s="6" t="s">
        <v>9</v>
      </c>
      <c r="T193" s="7">
        <v>40</v>
      </c>
      <c r="U193" s="7">
        <f t="shared" si="37"/>
        <v>18</v>
      </c>
      <c r="V193" s="106"/>
    </row>
    <row r="194" spans="1:22" x14ac:dyDescent="0.2">
      <c r="A194" s="30">
        <v>9</v>
      </c>
      <c r="B194" s="1" t="s">
        <v>1873</v>
      </c>
      <c r="C194" s="1">
        <v>18</v>
      </c>
      <c r="D194" s="1">
        <v>5</v>
      </c>
      <c r="E194" s="1">
        <v>1</v>
      </c>
      <c r="F194" s="1">
        <v>12</v>
      </c>
      <c r="G194" s="1">
        <v>33</v>
      </c>
      <c r="H194" s="30" t="s">
        <v>9</v>
      </c>
      <c r="I194" s="1">
        <v>68</v>
      </c>
      <c r="J194" s="1">
        <f t="shared" si="36"/>
        <v>11</v>
      </c>
      <c r="K194" s="106" t="s">
        <v>44</v>
      </c>
      <c r="L194" s="30">
        <v>7</v>
      </c>
      <c r="M194" s="7" t="s">
        <v>1359</v>
      </c>
      <c r="N194" s="7">
        <v>18</v>
      </c>
      <c r="O194" s="7">
        <v>9</v>
      </c>
      <c r="P194" s="7">
        <v>0</v>
      </c>
      <c r="Q194" s="7">
        <v>9</v>
      </c>
      <c r="R194" s="7">
        <v>30</v>
      </c>
      <c r="S194" s="6" t="s">
        <v>9</v>
      </c>
      <c r="T194" s="7">
        <v>33</v>
      </c>
      <c r="U194" s="7">
        <f t="shared" si="37"/>
        <v>18</v>
      </c>
      <c r="V194" s="106"/>
    </row>
    <row r="195" spans="1:22" x14ac:dyDescent="0.2">
      <c r="A195" s="30">
        <v>10</v>
      </c>
      <c r="B195" s="1" t="s">
        <v>19</v>
      </c>
      <c r="C195" s="1">
        <v>18</v>
      </c>
      <c r="D195" s="1">
        <v>2</v>
      </c>
      <c r="E195" s="1">
        <v>1</v>
      </c>
      <c r="F195" s="1">
        <v>15</v>
      </c>
      <c r="G195" s="1">
        <v>35</v>
      </c>
      <c r="H195" s="30" t="s">
        <v>9</v>
      </c>
      <c r="I195" s="1">
        <v>79</v>
      </c>
      <c r="J195" s="1">
        <f t="shared" si="36"/>
        <v>5</v>
      </c>
      <c r="K195" s="106" t="s">
        <v>44</v>
      </c>
      <c r="L195" s="30">
        <v>8</v>
      </c>
      <c r="M195" s="1" t="s">
        <v>6</v>
      </c>
      <c r="N195" s="1">
        <v>18</v>
      </c>
      <c r="O195" s="1">
        <v>8</v>
      </c>
      <c r="P195" s="1">
        <v>1</v>
      </c>
      <c r="Q195" s="1">
        <v>9</v>
      </c>
      <c r="R195" s="1">
        <v>49</v>
      </c>
      <c r="S195" s="30" t="s">
        <v>9</v>
      </c>
      <c r="T195" s="1">
        <v>42</v>
      </c>
      <c r="U195" s="1">
        <f t="shared" si="37"/>
        <v>17</v>
      </c>
      <c r="V195" s="106"/>
    </row>
    <row r="196" spans="1:22" x14ac:dyDescent="0.2">
      <c r="B196" s="2"/>
      <c r="C196" s="1">
        <f>SUM(C186:C195)</f>
        <v>180</v>
      </c>
      <c r="D196" s="1">
        <f>SUM(D186:D195)</f>
        <v>77</v>
      </c>
      <c r="E196" s="1">
        <f>SUM(E186:E195)</f>
        <v>26</v>
      </c>
      <c r="F196" s="1">
        <f>SUM(F186:F195)</f>
        <v>77</v>
      </c>
      <c r="G196" s="1">
        <f>SUM(G186:G195)</f>
        <v>418</v>
      </c>
      <c r="H196" s="9" t="s">
        <v>9</v>
      </c>
      <c r="I196" s="1">
        <f>SUM(I186:I195)</f>
        <v>418</v>
      </c>
      <c r="J196" s="1">
        <f>SUM(J186:J195)</f>
        <v>180</v>
      </c>
      <c r="K196" s="106"/>
      <c r="L196" s="30">
        <v>9</v>
      </c>
      <c r="M196" s="1" t="s">
        <v>5</v>
      </c>
      <c r="N196" s="1">
        <v>18</v>
      </c>
      <c r="O196" s="1">
        <v>4</v>
      </c>
      <c r="P196" s="1">
        <v>4</v>
      </c>
      <c r="Q196" s="1">
        <v>10</v>
      </c>
      <c r="R196" s="1">
        <v>29</v>
      </c>
      <c r="S196" s="30" t="s">
        <v>9</v>
      </c>
      <c r="T196" s="1">
        <v>41</v>
      </c>
      <c r="U196" s="1">
        <f t="shared" si="37"/>
        <v>12</v>
      </c>
      <c r="V196" s="106" t="s">
        <v>44</v>
      </c>
    </row>
    <row r="197" spans="1:22" x14ac:dyDescent="0.2">
      <c r="A197" s="28"/>
      <c r="B197" s="80" t="s">
        <v>2044</v>
      </c>
      <c r="C197" s="11"/>
      <c r="D197" s="11"/>
      <c r="E197" s="11"/>
      <c r="F197" s="11"/>
      <c r="G197" s="11"/>
      <c r="H197" s="11"/>
      <c r="I197" s="11"/>
      <c r="J197" s="11"/>
      <c r="K197" s="113"/>
      <c r="L197" s="30">
        <v>10</v>
      </c>
      <c r="M197" s="1" t="s">
        <v>1</v>
      </c>
      <c r="N197" s="1">
        <v>18</v>
      </c>
      <c r="O197" s="1">
        <v>2</v>
      </c>
      <c r="P197" s="1">
        <v>4</v>
      </c>
      <c r="Q197" s="1">
        <v>12</v>
      </c>
      <c r="R197" s="1">
        <v>21</v>
      </c>
      <c r="S197" s="30" t="s">
        <v>9</v>
      </c>
      <c r="T197" s="1">
        <v>49</v>
      </c>
      <c r="U197" s="1">
        <f t="shared" si="37"/>
        <v>8</v>
      </c>
      <c r="V197" s="106" t="s">
        <v>44</v>
      </c>
    </row>
    <row r="198" spans="1:22" x14ac:dyDescent="0.2">
      <c r="A198" s="30">
        <v>1</v>
      </c>
      <c r="B198" s="1" t="s">
        <v>1359</v>
      </c>
      <c r="C198" s="1">
        <v>18</v>
      </c>
      <c r="D198" s="1">
        <v>11</v>
      </c>
      <c r="E198" s="1">
        <v>4</v>
      </c>
      <c r="F198" s="1">
        <v>3</v>
      </c>
      <c r="G198" s="1">
        <v>38</v>
      </c>
      <c r="H198" s="30" t="s">
        <v>9</v>
      </c>
      <c r="I198" s="1">
        <v>26</v>
      </c>
      <c r="J198" s="1">
        <f t="shared" ref="J198:J207" si="38">SUM(2*D198+E198)</f>
        <v>26</v>
      </c>
      <c r="K198" s="106" t="s">
        <v>43</v>
      </c>
      <c r="N198" s="1">
        <f>SUM(N188:N197)</f>
        <v>180</v>
      </c>
      <c r="O198" s="1">
        <f>SUM(O188:O197)</f>
        <v>76</v>
      </c>
      <c r="P198" s="1">
        <f>SUM(P188:P197)</f>
        <v>28</v>
      </c>
      <c r="Q198" s="1">
        <f>SUM(Q188:Q197)</f>
        <v>76</v>
      </c>
      <c r="R198" s="1">
        <f>SUM(R188:R197)</f>
        <v>392</v>
      </c>
      <c r="S198" s="9" t="s">
        <v>9</v>
      </c>
      <c r="T198" s="1">
        <f>SUM(T188:T197)</f>
        <v>392</v>
      </c>
      <c r="U198" s="1">
        <f>SUM(U188:U197)</f>
        <v>180</v>
      </c>
      <c r="V198" s="106"/>
    </row>
    <row r="199" spans="1:22" x14ac:dyDescent="0.2">
      <c r="A199" s="30">
        <v>2</v>
      </c>
      <c r="B199" s="1" t="s">
        <v>3</v>
      </c>
      <c r="C199" s="1">
        <v>18</v>
      </c>
      <c r="D199" s="1">
        <v>11</v>
      </c>
      <c r="E199" s="1">
        <v>1</v>
      </c>
      <c r="F199" s="1">
        <v>6</v>
      </c>
      <c r="G199" s="1">
        <v>37</v>
      </c>
      <c r="H199" s="30" t="s">
        <v>9</v>
      </c>
      <c r="I199" s="1">
        <v>30</v>
      </c>
      <c r="J199" s="1">
        <f t="shared" si="38"/>
        <v>23</v>
      </c>
      <c r="K199" s="106"/>
      <c r="L199" s="28"/>
      <c r="M199" s="80" t="s">
        <v>2450</v>
      </c>
      <c r="N199" s="11"/>
      <c r="O199" s="11"/>
      <c r="P199" s="11"/>
      <c r="Q199" s="11"/>
      <c r="R199" s="11"/>
      <c r="S199" s="11"/>
      <c r="T199" s="11"/>
      <c r="U199" s="11"/>
      <c r="V199" s="113"/>
    </row>
    <row r="200" spans="1:22" x14ac:dyDescent="0.2">
      <c r="A200" s="30">
        <v>3</v>
      </c>
      <c r="B200" s="1" t="s">
        <v>1139</v>
      </c>
      <c r="C200" s="1">
        <v>18</v>
      </c>
      <c r="D200" s="1">
        <v>9</v>
      </c>
      <c r="E200" s="1">
        <v>4</v>
      </c>
      <c r="F200" s="1">
        <v>5</v>
      </c>
      <c r="G200" s="1">
        <v>42</v>
      </c>
      <c r="H200" s="30" t="s">
        <v>9</v>
      </c>
      <c r="I200" s="1">
        <v>26</v>
      </c>
      <c r="J200" s="1">
        <f t="shared" si="38"/>
        <v>22</v>
      </c>
      <c r="K200" s="106"/>
      <c r="L200" s="30">
        <v>1</v>
      </c>
      <c r="M200" s="1" t="s">
        <v>1139</v>
      </c>
      <c r="N200" s="1">
        <v>18</v>
      </c>
      <c r="O200" s="1">
        <v>14</v>
      </c>
      <c r="P200" s="1">
        <v>0</v>
      </c>
      <c r="Q200" s="1">
        <v>4</v>
      </c>
      <c r="R200" s="1">
        <v>59</v>
      </c>
      <c r="S200" s="30" t="s">
        <v>9</v>
      </c>
      <c r="T200" s="1">
        <v>32</v>
      </c>
      <c r="U200" s="1">
        <f t="shared" ref="U200:U209" si="39">SUM(2*O200+P200)</f>
        <v>28</v>
      </c>
      <c r="V200" s="106" t="s">
        <v>43</v>
      </c>
    </row>
    <row r="201" spans="1:22" x14ac:dyDescent="0.2">
      <c r="A201" s="30">
        <v>4</v>
      </c>
      <c r="B201" s="1" t="s">
        <v>18</v>
      </c>
      <c r="C201" s="1">
        <v>18</v>
      </c>
      <c r="D201" s="1">
        <v>9</v>
      </c>
      <c r="E201" s="1">
        <v>3</v>
      </c>
      <c r="F201" s="1">
        <v>6</v>
      </c>
      <c r="G201" s="1">
        <v>32</v>
      </c>
      <c r="H201" s="30" t="s">
        <v>9</v>
      </c>
      <c r="I201" s="1">
        <v>22</v>
      </c>
      <c r="J201" s="1">
        <f t="shared" si="38"/>
        <v>21</v>
      </c>
      <c r="K201" s="106"/>
      <c r="L201" s="30">
        <v>2</v>
      </c>
      <c r="M201" s="7" t="s">
        <v>41</v>
      </c>
      <c r="N201" s="7">
        <v>18</v>
      </c>
      <c r="O201" s="7">
        <v>10</v>
      </c>
      <c r="P201" s="7">
        <v>3</v>
      </c>
      <c r="Q201" s="7">
        <v>5</v>
      </c>
      <c r="R201" s="7">
        <v>52</v>
      </c>
      <c r="S201" s="6" t="s">
        <v>9</v>
      </c>
      <c r="T201" s="7">
        <v>34</v>
      </c>
      <c r="U201" s="7">
        <f t="shared" si="39"/>
        <v>23</v>
      </c>
      <c r="V201" s="106"/>
    </row>
    <row r="202" spans="1:22" x14ac:dyDescent="0.2">
      <c r="A202" s="30">
        <v>5</v>
      </c>
      <c r="B202" s="7" t="s">
        <v>41</v>
      </c>
      <c r="C202" s="7">
        <v>18</v>
      </c>
      <c r="D202" s="7">
        <v>8</v>
      </c>
      <c r="E202" s="7">
        <v>3</v>
      </c>
      <c r="F202" s="7">
        <v>7</v>
      </c>
      <c r="G202" s="7">
        <v>41</v>
      </c>
      <c r="H202" s="6" t="s">
        <v>9</v>
      </c>
      <c r="I202" s="7">
        <v>31</v>
      </c>
      <c r="J202" s="7">
        <f t="shared" si="38"/>
        <v>19</v>
      </c>
      <c r="K202" s="106"/>
      <c r="L202" s="30">
        <v>3</v>
      </c>
      <c r="M202" s="7" t="s">
        <v>36</v>
      </c>
      <c r="N202" s="7">
        <v>18</v>
      </c>
      <c r="O202" s="7">
        <v>11</v>
      </c>
      <c r="P202" s="7">
        <v>1</v>
      </c>
      <c r="Q202" s="7">
        <v>6</v>
      </c>
      <c r="R202" s="7">
        <v>55</v>
      </c>
      <c r="S202" s="6" t="s">
        <v>9</v>
      </c>
      <c r="T202" s="7">
        <v>42</v>
      </c>
      <c r="U202" s="7">
        <f t="shared" si="39"/>
        <v>23</v>
      </c>
      <c r="V202" s="106"/>
    </row>
    <row r="203" spans="1:22" x14ac:dyDescent="0.2">
      <c r="A203" s="30">
        <v>6</v>
      </c>
      <c r="B203" s="7" t="s">
        <v>2</v>
      </c>
      <c r="C203" s="7">
        <v>18</v>
      </c>
      <c r="D203" s="7">
        <v>7</v>
      </c>
      <c r="E203" s="7">
        <v>4</v>
      </c>
      <c r="F203" s="7">
        <v>7</v>
      </c>
      <c r="G203" s="7">
        <v>38</v>
      </c>
      <c r="H203" s="6" t="s">
        <v>9</v>
      </c>
      <c r="I203" s="7">
        <v>38</v>
      </c>
      <c r="J203" s="7">
        <f t="shared" si="38"/>
        <v>18</v>
      </c>
      <c r="K203" s="106"/>
      <c r="L203" s="30">
        <v>4</v>
      </c>
      <c r="M203" s="7" t="s">
        <v>1794</v>
      </c>
      <c r="N203" s="7">
        <v>18</v>
      </c>
      <c r="O203" s="7">
        <v>9</v>
      </c>
      <c r="P203" s="7">
        <v>3</v>
      </c>
      <c r="Q203" s="7">
        <v>6</v>
      </c>
      <c r="R203" s="7">
        <v>39</v>
      </c>
      <c r="S203" s="6" t="s">
        <v>9</v>
      </c>
      <c r="T203" s="7">
        <v>33</v>
      </c>
      <c r="U203" s="7">
        <f t="shared" si="39"/>
        <v>21</v>
      </c>
      <c r="V203" s="106"/>
    </row>
    <row r="204" spans="1:22" x14ac:dyDescent="0.2">
      <c r="A204" s="30">
        <v>7</v>
      </c>
      <c r="B204" s="7" t="s">
        <v>1832</v>
      </c>
      <c r="C204" s="7">
        <v>18</v>
      </c>
      <c r="D204" s="7">
        <v>8</v>
      </c>
      <c r="E204" s="7">
        <v>1</v>
      </c>
      <c r="F204" s="7">
        <v>9</v>
      </c>
      <c r="G204" s="7">
        <v>28</v>
      </c>
      <c r="H204" s="6" t="s">
        <v>9</v>
      </c>
      <c r="I204" s="7">
        <v>36</v>
      </c>
      <c r="J204" s="7">
        <f t="shared" si="38"/>
        <v>17</v>
      </c>
      <c r="K204" s="106"/>
      <c r="L204" s="30">
        <v>5</v>
      </c>
      <c r="M204" s="7" t="s">
        <v>24</v>
      </c>
      <c r="N204" s="7">
        <v>18</v>
      </c>
      <c r="O204" s="7">
        <v>8</v>
      </c>
      <c r="P204" s="7">
        <v>3</v>
      </c>
      <c r="Q204" s="7">
        <v>7</v>
      </c>
      <c r="R204" s="7">
        <v>36</v>
      </c>
      <c r="S204" s="6" t="s">
        <v>9</v>
      </c>
      <c r="T204" s="7">
        <v>37</v>
      </c>
      <c r="U204" s="7">
        <f t="shared" si="39"/>
        <v>19</v>
      </c>
      <c r="V204" s="106"/>
    </row>
    <row r="205" spans="1:22" x14ac:dyDescent="0.2">
      <c r="A205" s="30">
        <v>8</v>
      </c>
      <c r="B205" s="7" t="s">
        <v>26</v>
      </c>
      <c r="C205" s="7">
        <v>18</v>
      </c>
      <c r="D205" s="7">
        <v>7</v>
      </c>
      <c r="E205" s="7">
        <v>1</v>
      </c>
      <c r="F205" s="7">
        <v>10</v>
      </c>
      <c r="G205" s="7">
        <v>38</v>
      </c>
      <c r="H205" s="6" t="s">
        <v>9</v>
      </c>
      <c r="I205" s="7">
        <v>43</v>
      </c>
      <c r="J205" s="7">
        <f t="shared" si="38"/>
        <v>15</v>
      </c>
      <c r="K205" s="106"/>
      <c r="L205" s="30">
        <v>6</v>
      </c>
      <c r="M205" s="7" t="s">
        <v>6</v>
      </c>
      <c r="N205" s="7">
        <v>18</v>
      </c>
      <c r="O205" s="7">
        <v>8</v>
      </c>
      <c r="P205" s="7">
        <v>2</v>
      </c>
      <c r="Q205" s="7">
        <v>8</v>
      </c>
      <c r="R205" s="7">
        <v>32</v>
      </c>
      <c r="S205" s="6" t="s">
        <v>9</v>
      </c>
      <c r="T205" s="7">
        <v>31</v>
      </c>
      <c r="U205" s="7">
        <f t="shared" si="39"/>
        <v>18</v>
      </c>
      <c r="V205" s="106"/>
    </row>
    <row r="206" spans="1:22" x14ac:dyDescent="0.2">
      <c r="A206" s="30">
        <v>9</v>
      </c>
      <c r="B206" s="1" t="s">
        <v>1</v>
      </c>
      <c r="C206" s="1">
        <v>18</v>
      </c>
      <c r="D206" s="1">
        <v>4</v>
      </c>
      <c r="E206" s="1">
        <v>2</v>
      </c>
      <c r="F206" s="1">
        <v>12</v>
      </c>
      <c r="G206" s="1">
        <v>24</v>
      </c>
      <c r="H206" s="30" t="s">
        <v>9</v>
      </c>
      <c r="I206" s="1">
        <v>39</v>
      </c>
      <c r="J206" s="1">
        <f t="shared" si="38"/>
        <v>10</v>
      </c>
      <c r="K206" s="106" t="s">
        <v>44</v>
      </c>
      <c r="L206" s="30">
        <v>7</v>
      </c>
      <c r="M206" s="7" t="s">
        <v>13</v>
      </c>
      <c r="N206" s="7">
        <v>18</v>
      </c>
      <c r="O206" s="7">
        <v>8</v>
      </c>
      <c r="P206" s="7">
        <v>1</v>
      </c>
      <c r="Q206" s="7">
        <v>9</v>
      </c>
      <c r="R206" s="7">
        <v>36</v>
      </c>
      <c r="S206" s="6" t="s">
        <v>9</v>
      </c>
      <c r="T206" s="7">
        <v>35</v>
      </c>
      <c r="U206" s="7">
        <f t="shared" si="39"/>
        <v>17</v>
      </c>
      <c r="V206" s="106"/>
    </row>
    <row r="207" spans="1:22" x14ac:dyDescent="0.2">
      <c r="A207" s="30">
        <v>10</v>
      </c>
      <c r="B207" s="1" t="s">
        <v>6</v>
      </c>
      <c r="C207" s="1">
        <v>18</v>
      </c>
      <c r="D207" s="1">
        <v>2</v>
      </c>
      <c r="E207" s="1">
        <v>5</v>
      </c>
      <c r="F207" s="1">
        <v>11</v>
      </c>
      <c r="G207" s="1">
        <v>31</v>
      </c>
      <c r="H207" s="30" t="s">
        <v>9</v>
      </c>
      <c r="I207" s="1">
        <v>58</v>
      </c>
      <c r="J207" s="1">
        <f t="shared" si="38"/>
        <v>9</v>
      </c>
      <c r="K207" s="106" t="s">
        <v>44</v>
      </c>
      <c r="L207" s="30">
        <v>8</v>
      </c>
      <c r="M207" s="7" t="s">
        <v>2</v>
      </c>
      <c r="N207" s="7">
        <v>18</v>
      </c>
      <c r="O207" s="7">
        <v>7</v>
      </c>
      <c r="P207" s="7">
        <v>3</v>
      </c>
      <c r="Q207" s="7">
        <v>8</v>
      </c>
      <c r="R207" s="7">
        <v>35</v>
      </c>
      <c r="S207" s="6" t="s">
        <v>9</v>
      </c>
      <c r="T207" s="7">
        <v>40</v>
      </c>
      <c r="U207" s="7">
        <f t="shared" si="39"/>
        <v>17</v>
      </c>
      <c r="V207" s="106"/>
    </row>
    <row r="208" spans="1:22" x14ac:dyDescent="0.2">
      <c r="B208" s="2"/>
      <c r="C208" s="1">
        <f>SUM(C198:C207)</f>
        <v>180</v>
      </c>
      <c r="D208" s="1">
        <f>SUM(D198:D207)</f>
        <v>76</v>
      </c>
      <c r="E208" s="1">
        <f>SUM(E198:E207)</f>
        <v>28</v>
      </c>
      <c r="F208" s="1">
        <f>SUM(F198:F207)</f>
        <v>76</v>
      </c>
      <c r="G208" s="1">
        <f>SUM(G198:G207)</f>
        <v>349</v>
      </c>
      <c r="H208" s="9" t="s">
        <v>9</v>
      </c>
      <c r="I208" s="1">
        <f>SUM(I198:I207)</f>
        <v>349</v>
      </c>
      <c r="J208" s="1">
        <f>SUM(J198:J207)</f>
        <v>180</v>
      </c>
      <c r="K208" s="106"/>
      <c r="L208" s="30">
        <v>9</v>
      </c>
      <c r="M208" s="7" t="s">
        <v>1359</v>
      </c>
      <c r="N208" s="7">
        <v>18</v>
      </c>
      <c r="O208" s="7">
        <v>4</v>
      </c>
      <c r="P208" s="7">
        <v>2</v>
      </c>
      <c r="Q208" s="7">
        <v>12</v>
      </c>
      <c r="R208" s="7">
        <v>28</v>
      </c>
      <c r="S208" s="6" t="s">
        <v>9</v>
      </c>
      <c r="T208" s="7">
        <v>49</v>
      </c>
      <c r="U208" s="7">
        <f t="shared" si="39"/>
        <v>10</v>
      </c>
      <c r="V208" s="106" t="s">
        <v>44</v>
      </c>
    </row>
    <row r="209" spans="1:22" x14ac:dyDescent="0.2">
      <c r="A209" s="28"/>
      <c r="B209" s="80" t="s">
        <v>2082</v>
      </c>
      <c r="C209" s="11"/>
      <c r="D209" s="11"/>
      <c r="E209" s="11"/>
      <c r="F209" s="11"/>
      <c r="G209" s="11"/>
      <c r="H209" s="11"/>
      <c r="I209" s="11"/>
      <c r="J209" s="11"/>
      <c r="K209" s="113"/>
      <c r="L209" s="30">
        <v>10</v>
      </c>
      <c r="M209" s="7" t="s">
        <v>2335</v>
      </c>
      <c r="N209" s="7">
        <v>18</v>
      </c>
      <c r="O209" s="7">
        <v>1</v>
      </c>
      <c r="P209" s="7">
        <v>2</v>
      </c>
      <c r="Q209" s="7">
        <v>15</v>
      </c>
      <c r="R209" s="7">
        <v>26</v>
      </c>
      <c r="S209" s="6" t="s">
        <v>9</v>
      </c>
      <c r="T209" s="7">
        <v>65</v>
      </c>
      <c r="U209" s="7">
        <f t="shared" si="39"/>
        <v>4</v>
      </c>
      <c r="V209" s="106" t="s">
        <v>44</v>
      </c>
    </row>
    <row r="210" spans="1:22" x14ac:dyDescent="0.2">
      <c r="A210" s="30">
        <v>1</v>
      </c>
      <c r="B210" s="1" t="s">
        <v>13</v>
      </c>
      <c r="C210" s="1">
        <v>18</v>
      </c>
      <c r="D210" s="1">
        <v>13</v>
      </c>
      <c r="E210" s="1">
        <v>3</v>
      </c>
      <c r="F210" s="1">
        <v>2</v>
      </c>
      <c r="G210" s="1">
        <v>41</v>
      </c>
      <c r="H210" s="30" t="s">
        <v>9</v>
      </c>
      <c r="I210" s="1">
        <v>22</v>
      </c>
      <c r="J210" s="1">
        <f t="shared" ref="J210:J219" si="40">SUM(2*D210+E210)</f>
        <v>29</v>
      </c>
      <c r="K210" s="106" t="s">
        <v>43</v>
      </c>
      <c r="N210" s="1">
        <f>SUM(N200:N209)</f>
        <v>180</v>
      </c>
      <c r="O210" s="1">
        <f>SUM(O200:O209)</f>
        <v>80</v>
      </c>
      <c r="P210" s="1">
        <f>SUM(P200:P209)</f>
        <v>20</v>
      </c>
      <c r="Q210" s="1">
        <f>SUM(Q200:Q209)</f>
        <v>80</v>
      </c>
      <c r="R210" s="1">
        <f>SUM(R200:R209)</f>
        <v>398</v>
      </c>
      <c r="S210" s="9" t="s">
        <v>9</v>
      </c>
      <c r="T210" s="1">
        <f>SUM(T200:T209)</f>
        <v>398</v>
      </c>
      <c r="U210" s="1">
        <f>SUM(U200:U209)</f>
        <v>180</v>
      </c>
      <c r="V210" s="106"/>
    </row>
    <row r="211" spans="1:22" x14ac:dyDescent="0.2">
      <c r="A211" s="30">
        <v>2</v>
      </c>
      <c r="B211" s="1" t="s">
        <v>26</v>
      </c>
      <c r="C211" s="1">
        <v>18</v>
      </c>
      <c r="D211" s="1">
        <v>11</v>
      </c>
      <c r="E211" s="1">
        <v>2</v>
      </c>
      <c r="F211" s="1">
        <v>5</v>
      </c>
      <c r="G211" s="1">
        <v>48</v>
      </c>
      <c r="H211" s="30" t="s">
        <v>9</v>
      </c>
      <c r="I211" s="1">
        <v>26</v>
      </c>
      <c r="J211" s="1">
        <f t="shared" si="40"/>
        <v>24</v>
      </c>
      <c r="K211" s="106"/>
      <c r="L211" s="28"/>
      <c r="M211" s="80" t="s">
        <v>2487</v>
      </c>
      <c r="N211" s="11"/>
      <c r="O211" s="11"/>
      <c r="P211" s="11"/>
      <c r="Q211" s="11"/>
      <c r="R211" s="11"/>
      <c r="S211" s="11"/>
      <c r="T211" s="11"/>
      <c r="U211" s="11"/>
      <c r="V211" s="113"/>
    </row>
    <row r="212" spans="1:22" x14ac:dyDescent="0.2">
      <c r="A212" s="30">
        <v>3</v>
      </c>
      <c r="B212" s="1" t="s">
        <v>5</v>
      </c>
      <c r="C212" s="1">
        <v>18</v>
      </c>
      <c r="D212" s="1">
        <v>10</v>
      </c>
      <c r="E212" s="1">
        <v>2</v>
      </c>
      <c r="F212" s="1">
        <v>6</v>
      </c>
      <c r="G212" s="1">
        <v>43</v>
      </c>
      <c r="H212" s="30" t="s">
        <v>9</v>
      </c>
      <c r="I212" s="1">
        <v>18</v>
      </c>
      <c r="J212" s="1">
        <f t="shared" si="40"/>
        <v>22</v>
      </c>
      <c r="K212" s="106"/>
      <c r="L212" s="30">
        <v>1</v>
      </c>
      <c r="M212" s="14" t="s">
        <v>41</v>
      </c>
      <c r="N212" s="14">
        <v>18</v>
      </c>
      <c r="O212" s="14">
        <v>12</v>
      </c>
      <c r="P212" s="14">
        <v>3</v>
      </c>
      <c r="Q212" s="14">
        <v>3</v>
      </c>
      <c r="R212" s="14">
        <v>65</v>
      </c>
      <c r="S212" s="8" t="s">
        <v>9</v>
      </c>
      <c r="T212" s="14">
        <v>30</v>
      </c>
      <c r="U212" s="7">
        <f t="shared" ref="U212:U221" si="41">SUM(2*O212+P212)</f>
        <v>27</v>
      </c>
      <c r="V212" s="106" t="s">
        <v>43</v>
      </c>
    </row>
    <row r="213" spans="1:22" x14ac:dyDescent="0.2">
      <c r="A213" s="30">
        <v>4</v>
      </c>
      <c r="B213" s="1" t="s">
        <v>3</v>
      </c>
      <c r="C213" s="1">
        <v>18</v>
      </c>
      <c r="D213" s="1">
        <v>10</v>
      </c>
      <c r="E213" s="1">
        <v>1</v>
      </c>
      <c r="F213" s="1">
        <v>7</v>
      </c>
      <c r="G213" s="1">
        <v>42</v>
      </c>
      <c r="H213" s="30" t="s">
        <v>9</v>
      </c>
      <c r="I213" s="1">
        <v>30</v>
      </c>
      <c r="J213" s="1">
        <f t="shared" si="40"/>
        <v>21</v>
      </c>
      <c r="K213" s="106"/>
      <c r="L213" s="30">
        <v>2</v>
      </c>
      <c r="M213" s="14" t="s">
        <v>2</v>
      </c>
      <c r="N213" s="14">
        <v>18</v>
      </c>
      <c r="O213" s="14">
        <v>8</v>
      </c>
      <c r="P213" s="14">
        <v>5</v>
      </c>
      <c r="Q213" s="14">
        <v>5</v>
      </c>
      <c r="R213" s="14">
        <v>39</v>
      </c>
      <c r="S213" s="8" t="s">
        <v>9</v>
      </c>
      <c r="T213" s="14">
        <v>39</v>
      </c>
      <c r="U213" s="7">
        <f t="shared" si="41"/>
        <v>21</v>
      </c>
      <c r="V213" s="106"/>
    </row>
    <row r="214" spans="1:22" x14ac:dyDescent="0.2">
      <c r="A214" s="30">
        <v>5</v>
      </c>
      <c r="B214" s="7" t="s">
        <v>18</v>
      </c>
      <c r="C214" s="7">
        <v>18</v>
      </c>
      <c r="D214" s="7">
        <v>9</v>
      </c>
      <c r="E214" s="7">
        <v>1</v>
      </c>
      <c r="F214" s="7">
        <v>8</v>
      </c>
      <c r="G214" s="7">
        <v>40</v>
      </c>
      <c r="H214" s="6" t="s">
        <v>9</v>
      </c>
      <c r="I214" s="7">
        <v>28</v>
      </c>
      <c r="J214" s="7">
        <f t="shared" si="40"/>
        <v>19</v>
      </c>
      <c r="K214" s="106"/>
      <c r="L214" s="30">
        <v>3</v>
      </c>
      <c r="M214" s="14" t="s">
        <v>36</v>
      </c>
      <c r="N214" s="14">
        <v>18</v>
      </c>
      <c r="O214" s="14">
        <v>9</v>
      </c>
      <c r="P214" s="14">
        <v>2</v>
      </c>
      <c r="Q214" s="14">
        <v>7</v>
      </c>
      <c r="R214" s="14">
        <v>52</v>
      </c>
      <c r="S214" s="8" t="s">
        <v>9</v>
      </c>
      <c r="T214" s="14">
        <v>33</v>
      </c>
      <c r="U214" s="7">
        <f t="shared" si="41"/>
        <v>20</v>
      </c>
      <c r="V214" s="106"/>
    </row>
    <row r="215" spans="1:22" x14ac:dyDescent="0.2">
      <c r="A215" s="30">
        <v>6</v>
      </c>
      <c r="B215" s="7" t="s">
        <v>1139</v>
      </c>
      <c r="C215" s="7">
        <v>18</v>
      </c>
      <c r="D215" s="7">
        <v>8</v>
      </c>
      <c r="E215" s="7">
        <v>3</v>
      </c>
      <c r="F215" s="7">
        <v>7</v>
      </c>
      <c r="G215" s="7">
        <v>32</v>
      </c>
      <c r="H215" s="6" t="s">
        <v>9</v>
      </c>
      <c r="I215" s="7">
        <v>40</v>
      </c>
      <c r="J215" s="7">
        <f t="shared" si="40"/>
        <v>19</v>
      </c>
      <c r="K215" s="106"/>
      <c r="L215" s="30">
        <v>4</v>
      </c>
      <c r="M215" s="14" t="s">
        <v>45</v>
      </c>
      <c r="N215" s="14">
        <v>18</v>
      </c>
      <c r="O215" s="14">
        <v>8</v>
      </c>
      <c r="P215" s="14">
        <v>3</v>
      </c>
      <c r="Q215" s="14">
        <v>7</v>
      </c>
      <c r="R215" s="14">
        <v>32</v>
      </c>
      <c r="S215" s="8" t="s">
        <v>9</v>
      </c>
      <c r="T215" s="14">
        <v>39</v>
      </c>
      <c r="U215" s="7">
        <f t="shared" si="41"/>
        <v>19</v>
      </c>
      <c r="V215" s="106"/>
    </row>
    <row r="216" spans="1:22" x14ac:dyDescent="0.2">
      <c r="A216" s="30">
        <v>7</v>
      </c>
      <c r="B216" s="7" t="s">
        <v>2</v>
      </c>
      <c r="C216" s="7">
        <v>18</v>
      </c>
      <c r="D216" s="7">
        <v>7</v>
      </c>
      <c r="E216" s="7">
        <v>2</v>
      </c>
      <c r="F216" s="7">
        <v>9</v>
      </c>
      <c r="G216" s="7">
        <v>30</v>
      </c>
      <c r="H216" s="6" t="s">
        <v>9</v>
      </c>
      <c r="I216" s="7">
        <v>42</v>
      </c>
      <c r="J216" s="7">
        <f t="shared" si="40"/>
        <v>16</v>
      </c>
      <c r="K216" s="106"/>
      <c r="L216" s="30">
        <v>5</v>
      </c>
      <c r="M216" s="14" t="s">
        <v>13</v>
      </c>
      <c r="N216" s="14">
        <v>18</v>
      </c>
      <c r="O216" s="14">
        <v>7</v>
      </c>
      <c r="P216" s="14">
        <v>4</v>
      </c>
      <c r="Q216" s="14">
        <v>7</v>
      </c>
      <c r="R216" s="14">
        <v>27</v>
      </c>
      <c r="S216" s="8" t="s">
        <v>9</v>
      </c>
      <c r="T216" s="14">
        <v>31</v>
      </c>
      <c r="U216" s="7">
        <f t="shared" si="41"/>
        <v>18</v>
      </c>
      <c r="V216" s="106"/>
    </row>
    <row r="217" spans="1:22" x14ac:dyDescent="0.2">
      <c r="A217" s="30">
        <v>8</v>
      </c>
      <c r="B217" s="7" t="s">
        <v>41</v>
      </c>
      <c r="C217" s="7">
        <v>18</v>
      </c>
      <c r="D217" s="7">
        <v>5</v>
      </c>
      <c r="E217" s="7">
        <v>3</v>
      </c>
      <c r="F217" s="7">
        <v>10</v>
      </c>
      <c r="G217" s="7">
        <v>25</v>
      </c>
      <c r="H217" s="6" t="s">
        <v>9</v>
      </c>
      <c r="I217" s="7">
        <v>42</v>
      </c>
      <c r="J217" s="7">
        <f t="shared" si="40"/>
        <v>13</v>
      </c>
      <c r="K217" s="106"/>
      <c r="L217" s="30">
        <v>6</v>
      </c>
      <c r="M217" s="14" t="s">
        <v>24</v>
      </c>
      <c r="N217" s="14">
        <v>18</v>
      </c>
      <c r="O217" s="14">
        <v>5</v>
      </c>
      <c r="P217" s="14">
        <v>7</v>
      </c>
      <c r="Q217" s="14">
        <v>6</v>
      </c>
      <c r="R217" s="14">
        <v>28</v>
      </c>
      <c r="S217" s="8" t="s">
        <v>9</v>
      </c>
      <c r="T217" s="14">
        <v>26</v>
      </c>
      <c r="U217" s="7">
        <f t="shared" si="41"/>
        <v>17</v>
      </c>
      <c r="V217" s="106"/>
    </row>
    <row r="218" spans="1:22" x14ac:dyDescent="0.2">
      <c r="A218" s="30">
        <v>9</v>
      </c>
      <c r="B218" s="7" t="s">
        <v>28</v>
      </c>
      <c r="C218" s="7">
        <v>18</v>
      </c>
      <c r="D218" s="7">
        <v>4</v>
      </c>
      <c r="E218" s="7">
        <v>4</v>
      </c>
      <c r="F218" s="7">
        <v>10</v>
      </c>
      <c r="G218" s="7">
        <v>31</v>
      </c>
      <c r="H218" s="6" t="s">
        <v>9</v>
      </c>
      <c r="I218" s="7">
        <v>41</v>
      </c>
      <c r="J218" s="7">
        <f t="shared" si="40"/>
        <v>12</v>
      </c>
      <c r="K218" s="106" t="s">
        <v>44</v>
      </c>
      <c r="L218" s="30">
        <v>7</v>
      </c>
      <c r="M218" s="14" t="s">
        <v>1794</v>
      </c>
      <c r="N218" s="14">
        <v>18</v>
      </c>
      <c r="O218" s="14">
        <v>6</v>
      </c>
      <c r="P218" s="14">
        <v>5</v>
      </c>
      <c r="Q218" s="14">
        <v>7</v>
      </c>
      <c r="R218" s="14">
        <v>22</v>
      </c>
      <c r="S218" s="8" t="s">
        <v>9</v>
      </c>
      <c r="T218" s="14">
        <v>32</v>
      </c>
      <c r="U218" s="7">
        <f t="shared" si="41"/>
        <v>17</v>
      </c>
      <c r="V218" s="106"/>
    </row>
    <row r="219" spans="1:22" x14ac:dyDescent="0.2">
      <c r="A219" s="30">
        <v>10</v>
      </c>
      <c r="B219" s="7" t="s">
        <v>1832</v>
      </c>
      <c r="C219" s="7">
        <v>18</v>
      </c>
      <c r="D219" s="7">
        <v>1</v>
      </c>
      <c r="E219" s="7">
        <v>3</v>
      </c>
      <c r="F219" s="7">
        <v>14</v>
      </c>
      <c r="G219" s="7">
        <v>16</v>
      </c>
      <c r="H219" s="6" t="s">
        <v>9</v>
      </c>
      <c r="I219" s="7">
        <v>59</v>
      </c>
      <c r="J219" s="7">
        <f t="shared" si="40"/>
        <v>5</v>
      </c>
      <c r="K219" s="106" t="s">
        <v>44</v>
      </c>
      <c r="L219" s="30">
        <v>8</v>
      </c>
      <c r="M219" s="14" t="s">
        <v>2493</v>
      </c>
      <c r="N219" s="14">
        <v>18</v>
      </c>
      <c r="O219" s="14">
        <v>7</v>
      </c>
      <c r="P219" s="14">
        <v>2</v>
      </c>
      <c r="Q219" s="14">
        <v>9</v>
      </c>
      <c r="R219" s="14">
        <v>32</v>
      </c>
      <c r="S219" s="8" t="s">
        <v>9</v>
      </c>
      <c r="T219" s="14">
        <v>34</v>
      </c>
      <c r="U219" s="7">
        <f t="shared" si="41"/>
        <v>16</v>
      </c>
      <c r="V219" s="106"/>
    </row>
    <row r="220" spans="1:22" x14ac:dyDescent="0.2">
      <c r="B220" s="1"/>
      <c r="C220" s="1">
        <f>SUM(C210:C219)</f>
        <v>180</v>
      </c>
      <c r="D220" s="1">
        <f>SUM(D210:D219)</f>
        <v>78</v>
      </c>
      <c r="E220" s="1">
        <f>SUM(E210:E219)</f>
        <v>24</v>
      </c>
      <c r="F220" s="1">
        <f>SUM(F210:F219)</f>
        <v>78</v>
      </c>
      <c r="G220" s="1">
        <f>SUM(G210:G219)</f>
        <v>348</v>
      </c>
      <c r="H220" s="9" t="s">
        <v>9</v>
      </c>
      <c r="I220" s="1">
        <f>SUM(I210:I219)</f>
        <v>348</v>
      </c>
      <c r="J220" s="1">
        <f>SUM(J210:J219)</f>
        <v>180</v>
      </c>
      <c r="K220" s="106"/>
      <c r="L220" s="30">
        <v>9</v>
      </c>
      <c r="M220" s="14" t="s">
        <v>6</v>
      </c>
      <c r="N220" s="14">
        <v>18</v>
      </c>
      <c r="O220" s="14">
        <v>5</v>
      </c>
      <c r="P220" s="14">
        <v>5</v>
      </c>
      <c r="Q220" s="14">
        <v>8</v>
      </c>
      <c r="R220" s="14">
        <v>27</v>
      </c>
      <c r="S220" s="8" t="s">
        <v>9</v>
      </c>
      <c r="T220" s="14">
        <v>37</v>
      </c>
      <c r="U220" s="7">
        <f t="shared" si="41"/>
        <v>15</v>
      </c>
      <c r="V220" s="106" t="s">
        <v>44</v>
      </c>
    </row>
    <row r="221" spans="1:22" x14ac:dyDescent="0.2">
      <c r="L221" s="30">
        <v>10</v>
      </c>
      <c r="M221" s="14" t="s">
        <v>1684</v>
      </c>
      <c r="N221" s="14">
        <v>18</v>
      </c>
      <c r="O221" s="14">
        <v>3</v>
      </c>
      <c r="P221" s="14">
        <v>4</v>
      </c>
      <c r="Q221" s="14">
        <v>11</v>
      </c>
      <c r="R221" s="14">
        <v>26</v>
      </c>
      <c r="S221" s="8" t="s">
        <v>9</v>
      </c>
      <c r="T221" s="14">
        <v>49</v>
      </c>
      <c r="U221" s="1">
        <f t="shared" si="41"/>
        <v>10</v>
      </c>
      <c r="V221" s="106" t="s">
        <v>44</v>
      </c>
    </row>
    <row r="222" spans="1:22" x14ac:dyDescent="0.2">
      <c r="M222" s="3"/>
      <c r="N222" s="3">
        <f>SUM(N212:N221)</f>
        <v>180</v>
      </c>
      <c r="O222" s="3">
        <f>SUM(O212:O221)</f>
        <v>70</v>
      </c>
      <c r="P222" s="3">
        <f>SUM(P212:P221)</f>
        <v>40</v>
      </c>
      <c r="Q222" s="3">
        <f>SUM(Q212:Q221)</f>
        <v>70</v>
      </c>
      <c r="R222" s="3">
        <f>SUM(R212:R221)</f>
        <v>350</v>
      </c>
      <c r="S222" s="8" t="s">
        <v>9</v>
      </c>
      <c r="T222" s="3">
        <f>SUM(T212:T221)</f>
        <v>350</v>
      </c>
      <c r="U222" s="3">
        <f>SUM(U212:U221)</f>
        <v>180</v>
      </c>
      <c r="V222" s="106"/>
    </row>
    <row r="223" spans="1:22" x14ac:dyDescent="0.2">
      <c r="A223" s="24"/>
      <c r="B223" s="80" t="s">
        <v>2514</v>
      </c>
      <c r="C223" s="11"/>
      <c r="D223" s="11"/>
      <c r="E223" s="11"/>
      <c r="F223" s="11"/>
      <c r="G223" s="11"/>
      <c r="H223" s="11"/>
      <c r="I223" s="11"/>
      <c r="J223" s="11"/>
      <c r="K223" s="113"/>
      <c r="L223" s="28"/>
      <c r="M223" s="80" t="s">
        <v>2678</v>
      </c>
      <c r="S223" s="30"/>
      <c r="V223" s="106"/>
    </row>
    <row r="224" spans="1:22" x14ac:dyDescent="0.2">
      <c r="A224" s="30">
        <v>1</v>
      </c>
      <c r="B224" s="7" t="s">
        <v>2</v>
      </c>
      <c r="C224" s="7">
        <v>18</v>
      </c>
      <c r="D224" s="7">
        <v>13</v>
      </c>
      <c r="E224" s="7">
        <v>2</v>
      </c>
      <c r="F224" s="7">
        <v>3</v>
      </c>
      <c r="G224" s="7">
        <v>40</v>
      </c>
      <c r="H224" s="6" t="s">
        <v>9</v>
      </c>
      <c r="I224" s="7">
        <v>15</v>
      </c>
      <c r="J224" s="7">
        <f t="shared" ref="J224:J233" si="42">SUM(2*D224+E224)</f>
        <v>28</v>
      </c>
      <c r="K224" s="112" t="s">
        <v>43</v>
      </c>
      <c r="L224" s="30">
        <v>1</v>
      </c>
      <c r="M224" s="7" t="s">
        <v>28</v>
      </c>
      <c r="N224" s="7">
        <v>22</v>
      </c>
      <c r="O224" s="7">
        <v>16</v>
      </c>
      <c r="P224" s="7">
        <v>3</v>
      </c>
      <c r="Q224" s="7">
        <v>3</v>
      </c>
      <c r="R224" s="7">
        <v>50</v>
      </c>
      <c r="S224" s="6" t="s">
        <v>9</v>
      </c>
      <c r="T224" s="7">
        <v>23</v>
      </c>
      <c r="U224" s="7">
        <f>SUM(2*O224+P224)</f>
        <v>35</v>
      </c>
      <c r="V224" s="106" t="s">
        <v>43</v>
      </c>
    </row>
    <row r="225" spans="1:22" x14ac:dyDescent="0.2">
      <c r="A225" s="30">
        <v>2</v>
      </c>
      <c r="B225" s="7" t="s">
        <v>1139</v>
      </c>
      <c r="C225" s="7">
        <v>18</v>
      </c>
      <c r="D225" s="7">
        <v>10</v>
      </c>
      <c r="E225" s="7">
        <v>3</v>
      </c>
      <c r="F225" s="7">
        <v>5</v>
      </c>
      <c r="G225" s="7">
        <v>50</v>
      </c>
      <c r="H225" s="6" t="s">
        <v>9</v>
      </c>
      <c r="I225" s="7">
        <v>27</v>
      </c>
      <c r="J225" s="7">
        <f t="shared" si="42"/>
        <v>23</v>
      </c>
      <c r="K225" s="112"/>
      <c r="L225" s="30">
        <v>2</v>
      </c>
      <c r="M225" s="7" t="s">
        <v>6</v>
      </c>
      <c r="N225" s="7">
        <v>22</v>
      </c>
      <c r="O225" s="7">
        <v>16</v>
      </c>
      <c r="P225" s="7">
        <v>2</v>
      </c>
      <c r="Q225" s="7">
        <v>4</v>
      </c>
      <c r="R225" s="7">
        <v>46</v>
      </c>
      <c r="S225" s="6" t="s">
        <v>9</v>
      </c>
      <c r="T225" s="7">
        <v>24</v>
      </c>
      <c r="U225" s="7">
        <f t="shared" ref="U225:U235" si="43">SUM(2*O225+P225)</f>
        <v>34</v>
      </c>
      <c r="V225" s="106"/>
    </row>
    <row r="226" spans="1:22" x14ac:dyDescent="0.2">
      <c r="A226" s="30">
        <v>3</v>
      </c>
      <c r="B226" s="7" t="s">
        <v>1794</v>
      </c>
      <c r="C226" s="7">
        <v>18</v>
      </c>
      <c r="D226" s="7">
        <v>8</v>
      </c>
      <c r="E226" s="7">
        <v>4</v>
      </c>
      <c r="F226" s="7">
        <v>6</v>
      </c>
      <c r="G226" s="7">
        <v>30</v>
      </c>
      <c r="H226" s="6" t="s">
        <v>9</v>
      </c>
      <c r="I226" s="7">
        <v>23</v>
      </c>
      <c r="J226" s="7">
        <f t="shared" si="42"/>
        <v>20</v>
      </c>
      <c r="K226" s="112"/>
      <c r="L226" s="30">
        <v>3</v>
      </c>
      <c r="M226" s="7" t="s">
        <v>2</v>
      </c>
      <c r="N226" s="7">
        <v>22</v>
      </c>
      <c r="O226" s="7">
        <v>15</v>
      </c>
      <c r="P226" s="7">
        <v>2</v>
      </c>
      <c r="Q226" s="7">
        <v>5</v>
      </c>
      <c r="R226" s="7">
        <v>48</v>
      </c>
      <c r="S226" s="6" t="s">
        <v>9</v>
      </c>
      <c r="T226" s="7">
        <v>26</v>
      </c>
      <c r="U226" s="7">
        <f t="shared" si="43"/>
        <v>32</v>
      </c>
      <c r="V226" s="106"/>
    </row>
    <row r="227" spans="1:22" x14ac:dyDescent="0.2">
      <c r="A227" s="30">
        <v>4</v>
      </c>
      <c r="B227" s="7" t="s">
        <v>13</v>
      </c>
      <c r="C227" s="7">
        <v>18</v>
      </c>
      <c r="D227" s="7">
        <v>8</v>
      </c>
      <c r="E227" s="7">
        <v>2</v>
      </c>
      <c r="F227" s="7">
        <v>8</v>
      </c>
      <c r="G227" s="7">
        <v>24</v>
      </c>
      <c r="H227" s="6" t="s">
        <v>9</v>
      </c>
      <c r="I227" s="7">
        <v>31</v>
      </c>
      <c r="J227" s="7">
        <f t="shared" si="42"/>
        <v>18</v>
      </c>
      <c r="K227" s="112"/>
      <c r="L227" s="30">
        <v>4</v>
      </c>
      <c r="M227" s="7" t="s">
        <v>8</v>
      </c>
      <c r="N227" s="7">
        <v>22</v>
      </c>
      <c r="O227" s="7">
        <v>12</v>
      </c>
      <c r="P227" s="7">
        <v>4</v>
      </c>
      <c r="Q227" s="7">
        <v>6</v>
      </c>
      <c r="R227" s="7">
        <v>57</v>
      </c>
      <c r="S227" s="6" t="s">
        <v>9</v>
      </c>
      <c r="T227" s="7">
        <v>26</v>
      </c>
      <c r="U227" s="7">
        <f t="shared" si="43"/>
        <v>28</v>
      </c>
      <c r="V227" s="106"/>
    </row>
    <row r="228" spans="1:22" x14ac:dyDescent="0.2">
      <c r="A228" s="30">
        <v>5</v>
      </c>
      <c r="B228" s="7" t="s">
        <v>5</v>
      </c>
      <c r="C228" s="7">
        <v>18</v>
      </c>
      <c r="D228" s="7">
        <v>8</v>
      </c>
      <c r="E228" s="7">
        <v>1</v>
      </c>
      <c r="F228" s="7">
        <v>9</v>
      </c>
      <c r="G228" s="7">
        <v>37</v>
      </c>
      <c r="H228" s="6" t="s">
        <v>9</v>
      </c>
      <c r="I228" s="7">
        <v>32</v>
      </c>
      <c r="J228" s="7">
        <f t="shared" si="42"/>
        <v>17</v>
      </c>
      <c r="K228" s="112"/>
      <c r="L228" s="30">
        <v>5</v>
      </c>
      <c r="M228" s="7" t="s">
        <v>2635</v>
      </c>
      <c r="N228" s="7">
        <v>22</v>
      </c>
      <c r="O228" s="7">
        <v>10</v>
      </c>
      <c r="P228" s="7">
        <v>4</v>
      </c>
      <c r="Q228" s="7">
        <v>8</v>
      </c>
      <c r="R228" s="7">
        <v>36</v>
      </c>
      <c r="S228" s="6" t="s">
        <v>9</v>
      </c>
      <c r="T228" s="7">
        <v>30</v>
      </c>
      <c r="U228" s="7">
        <f t="shared" si="43"/>
        <v>24</v>
      </c>
      <c r="V228" s="106"/>
    </row>
    <row r="229" spans="1:22" x14ac:dyDescent="0.2">
      <c r="A229" s="30">
        <v>6</v>
      </c>
      <c r="B229" s="7" t="s">
        <v>17</v>
      </c>
      <c r="C229" s="7">
        <v>18</v>
      </c>
      <c r="D229" s="7">
        <v>7</v>
      </c>
      <c r="E229" s="7">
        <v>3</v>
      </c>
      <c r="F229" s="7">
        <v>8</v>
      </c>
      <c r="G229" s="7">
        <v>28</v>
      </c>
      <c r="H229" s="6" t="s">
        <v>9</v>
      </c>
      <c r="I229" s="7">
        <v>27</v>
      </c>
      <c r="J229" s="7">
        <f t="shared" si="42"/>
        <v>17</v>
      </c>
      <c r="K229" s="112"/>
      <c r="L229" s="30">
        <v>6</v>
      </c>
      <c r="M229" s="7" t="s">
        <v>13</v>
      </c>
      <c r="N229" s="7">
        <v>22</v>
      </c>
      <c r="O229" s="7">
        <v>8</v>
      </c>
      <c r="P229" s="7">
        <v>4</v>
      </c>
      <c r="Q229" s="7">
        <v>10</v>
      </c>
      <c r="R229" s="7">
        <v>30</v>
      </c>
      <c r="S229" s="6" t="s">
        <v>9</v>
      </c>
      <c r="T229" s="7">
        <v>30</v>
      </c>
      <c r="U229" s="7">
        <f t="shared" si="43"/>
        <v>20</v>
      </c>
      <c r="V229" s="106"/>
    </row>
    <row r="230" spans="1:22" x14ac:dyDescent="0.2">
      <c r="A230" s="30">
        <v>7</v>
      </c>
      <c r="B230" s="7" t="s">
        <v>36</v>
      </c>
      <c r="C230" s="7">
        <v>18</v>
      </c>
      <c r="D230" s="7">
        <v>7</v>
      </c>
      <c r="E230" s="7">
        <v>3</v>
      </c>
      <c r="F230" s="7">
        <v>8</v>
      </c>
      <c r="G230" s="7">
        <v>33</v>
      </c>
      <c r="H230" s="6" t="s">
        <v>9</v>
      </c>
      <c r="I230" s="7">
        <v>44</v>
      </c>
      <c r="J230" s="7">
        <f t="shared" si="42"/>
        <v>17</v>
      </c>
      <c r="K230" s="112"/>
      <c r="L230" s="30">
        <v>7</v>
      </c>
      <c r="M230" s="7" t="s">
        <v>41</v>
      </c>
      <c r="N230" s="7">
        <v>22</v>
      </c>
      <c r="O230" s="7">
        <v>9</v>
      </c>
      <c r="P230" s="7">
        <v>1</v>
      </c>
      <c r="Q230" s="7">
        <v>12</v>
      </c>
      <c r="R230" s="7">
        <v>42</v>
      </c>
      <c r="S230" s="6" t="s">
        <v>9</v>
      </c>
      <c r="T230" s="7">
        <v>37</v>
      </c>
      <c r="U230" s="7">
        <f t="shared" si="43"/>
        <v>19</v>
      </c>
      <c r="V230" s="106"/>
    </row>
    <row r="231" spans="1:22" x14ac:dyDescent="0.2">
      <c r="A231" s="30">
        <v>8</v>
      </c>
      <c r="B231" s="7" t="s">
        <v>2489</v>
      </c>
      <c r="C231" s="7">
        <v>18</v>
      </c>
      <c r="D231" s="7">
        <v>6</v>
      </c>
      <c r="E231" s="7">
        <v>4</v>
      </c>
      <c r="F231" s="7">
        <v>8</v>
      </c>
      <c r="G231" s="7">
        <v>27</v>
      </c>
      <c r="H231" s="6" t="s">
        <v>9</v>
      </c>
      <c r="I231" s="7">
        <v>42</v>
      </c>
      <c r="J231" s="7">
        <f t="shared" si="42"/>
        <v>16</v>
      </c>
      <c r="K231" s="112"/>
      <c r="L231" s="30">
        <v>8</v>
      </c>
      <c r="M231" s="7" t="s">
        <v>46</v>
      </c>
      <c r="N231" s="7">
        <v>22</v>
      </c>
      <c r="O231" s="7">
        <v>9</v>
      </c>
      <c r="P231" s="7">
        <v>1</v>
      </c>
      <c r="Q231" s="7">
        <v>12</v>
      </c>
      <c r="R231" s="7">
        <v>32</v>
      </c>
      <c r="S231" s="6" t="s">
        <v>9</v>
      </c>
      <c r="T231" s="7">
        <v>60</v>
      </c>
      <c r="U231" s="7">
        <f t="shared" si="43"/>
        <v>19</v>
      </c>
      <c r="V231" s="106"/>
    </row>
    <row r="232" spans="1:22" x14ac:dyDescent="0.2">
      <c r="A232" s="30">
        <v>9</v>
      </c>
      <c r="B232" s="7" t="s">
        <v>18</v>
      </c>
      <c r="C232" s="7">
        <v>18</v>
      </c>
      <c r="D232" s="7">
        <v>7</v>
      </c>
      <c r="E232" s="7">
        <v>1</v>
      </c>
      <c r="F232" s="7">
        <v>10</v>
      </c>
      <c r="G232" s="7">
        <v>31</v>
      </c>
      <c r="H232" s="6" t="s">
        <v>9</v>
      </c>
      <c r="I232" s="7">
        <v>36</v>
      </c>
      <c r="J232" s="7">
        <f t="shared" si="42"/>
        <v>15</v>
      </c>
      <c r="K232" s="112" t="s">
        <v>44</v>
      </c>
      <c r="L232" s="30">
        <v>9</v>
      </c>
      <c r="M232" s="7" t="s">
        <v>1497</v>
      </c>
      <c r="N232" s="7">
        <v>22</v>
      </c>
      <c r="O232" s="7">
        <v>6</v>
      </c>
      <c r="P232" s="7">
        <v>3</v>
      </c>
      <c r="Q232" s="7">
        <v>13</v>
      </c>
      <c r="R232" s="7">
        <v>35</v>
      </c>
      <c r="S232" s="6" t="s">
        <v>9</v>
      </c>
      <c r="T232" s="7">
        <v>52</v>
      </c>
      <c r="U232" s="7">
        <f t="shared" si="43"/>
        <v>15</v>
      </c>
      <c r="V232" s="106"/>
    </row>
    <row r="233" spans="1:22" x14ac:dyDescent="0.2">
      <c r="A233" s="30">
        <v>10</v>
      </c>
      <c r="B233" s="7" t="s">
        <v>24</v>
      </c>
      <c r="C233" s="7">
        <v>18</v>
      </c>
      <c r="D233" s="7">
        <v>3</v>
      </c>
      <c r="E233" s="7">
        <v>3</v>
      </c>
      <c r="F233" s="7">
        <v>12</v>
      </c>
      <c r="G233" s="7">
        <v>28</v>
      </c>
      <c r="H233" s="6" t="s">
        <v>9</v>
      </c>
      <c r="I233" s="7">
        <v>51</v>
      </c>
      <c r="J233" s="7">
        <f t="shared" si="42"/>
        <v>9</v>
      </c>
      <c r="K233" s="112" t="s">
        <v>44</v>
      </c>
      <c r="L233" s="30">
        <v>10</v>
      </c>
      <c r="M233" s="7" t="s">
        <v>2335</v>
      </c>
      <c r="N233" s="7">
        <v>22</v>
      </c>
      <c r="O233" s="7">
        <v>6</v>
      </c>
      <c r="P233" s="7">
        <v>3</v>
      </c>
      <c r="Q233" s="7">
        <v>13</v>
      </c>
      <c r="R233" s="7">
        <v>31</v>
      </c>
      <c r="S233" s="6" t="s">
        <v>9</v>
      </c>
      <c r="T233" s="7">
        <v>58</v>
      </c>
      <c r="U233" s="7">
        <f t="shared" si="43"/>
        <v>15</v>
      </c>
      <c r="V233" s="106"/>
    </row>
    <row r="234" spans="1:22" x14ac:dyDescent="0.2">
      <c r="C234" s="7">
        <f>SUM(C224:C233)</f>
        <v>180</v>
      </c>
      <c r="D234" s="7">
        <f>SUM(D224:D233)</f>
        <v>77</v>
      </c>
      <c r="E234" s="7">
        <f>SUM(E224:E233)</f>
        <v>26</v>
      </c>
      <c r="F234" s="7">
        <f>SUM(F224:F233)</f>
        <v>77</v>
      </c>
      <c r="G234" s="7">
        <f>SUM(G224:G233)</f>
        <v>328</v>
      </c>
      <c r="H234" s="10" t="s">
        <v>9</v>
      </c>
      <c r="I234" s="7">
        <f>SUM(I224:I233)</f>
        <v>328</v>
      </c>
      <c r="J234" s="7">
        <f>SUM(J224:J233)</f>
        <v>180</v>
      </c>
      <c r="K234" s="112"/>
      <c r="L234" s="30">
        <v>11</v>
      </c>
      <c r="M234" s="7" t="s">
        <v>26</v>
      </c>
      <c r="N234" s="7">
        <v>22</v>
      </c>
      <c r="O234" s="7">
        <v>3</v>
      </c>
      <c r="P234" s="7">
        <v>6</v>
      </c>
      <c r="Q234" s="7">
        <v>13</v>
      </c>
      <c r="R234" s="7">
        <v>22</v>
      </c>
      <c r="S234" s="6" t="s">
        <v>9</v>
      </c>
      <c r="T234" s="7">
        <v>40</v>
      </c>
      <c r="U234" s="7">
        <f t="shared" si="43"/>
        <v>12</v>
      </c>
      <c r="V234" s="106" t="s">
        <v>44</v>
      </c>
    </row>
    <row r="235" spans="1:22" x14ac:dyDescent="0.2">
      <c r="A235" s="28"/>
      <c r="B235" s="80" t="s">
        <v>2531</v>
      </c>
      <c r="K235" s="106"/>
      <c r="L235" s="30">
        <v>12</v>
      </c>
      <c r="M235" s="7" t="s">
        <v>2489</v>
      </c>
      <c r="N235" s="7">
        <v>22</v>
      </c>
      <c r="O235" s="7">
        <v>3</v>
      </c>
      <c r="P235" s="7">
        <v>5</v>
      </c>
      <c r="Q235" s="7">
        <v>14</v>
      </c>
      <c r="R235" s="7">
        <v>25</v>
      </c>
      <c r="S235" s="6" t="s">
        <v>9</v>
      </c>
      <c r="T235" s="7">
        <v>48</v>
      </c>
      <c r="U235" s="7">
        <f t="shared" si="43"/>
        <v>11</v>
      </c>
      <c r="V235" s="106" t="s">
        <v>44</v>
      </c>
    </row>
    <row r="236" spans="1:22" x14ac:dyDescent="0.2">
      <c r="A236" s="30">
        <v>1</v>
      </c>
      <c r="B236" s="7" t="s">
        <v>1794</v>
      </c>
      <c r="C236" s="7">
        <v>18</v>
      </c>
      <c r="D236" s="7">
        <v>14</v>
      </c>
      <c r="E236" s="7">
        <v>3</v>
      </c>
      <c r="F236" s="7">
        <v>1</v>
      </c>
      <c r="G236" s="7">
        <v>49</v>
      </c>
      <c r="H236" s="6" t="s">
        <v>9</v>
      </c>
      <c r="I236" s="7">
        <v>18</v>
      </c>
      <c r="J236" s="7">
        <f t="shared" ref="J236:J245" si="44">SUM(2*D236+E236)</f>
        <v>31</v>
      </c>
      <c r="K236" s="106" t="s">
        <v>43</v>
      </c>
      <c r="N236" s="1">
        <f>SUM(N224:N235)</f>
        <v>264</v>
      </c>
      <c r="O236" s="1">
        <f>SUM(O224:O235)</f>
        <v>113</v>
      </c>
      <c r="P236" s="1">
        <f>SUM(P224:P235)</f>
        <v>38</v>
      </c>
      <c r="Q236" s="1">
        <f>SUM(Q224:Q235)</f>
        <v>113</v>
      </c>
      <c r="R236" s="1">
        <f>SUM(R224:R235)</f>
        <v>454</v>
      </c>
      <c r="S236" s="9" t="s">
        <v>9</v>
      </c>
      <c r="T236" s="1">
        <f>SUM(T224:T235)</f>
        <v>454</v>
      </c>
      <c r="U236" s="1">
        <f>SUM(U224:U235)</f>
        <v>264</v>
      </c>
      <c r="V236" s="106"/>
    </row>
    <row r="237" spans="1:22" x14ac:dyDescent="0.2">
      <c r="A237" s="30">
        <v>2</v>
      </c>
      <c r="B237" s="7" t="s">
        <v>41</v>
      </c>
      <c r="C237" s="7">
        <v>18</v>
      </c>
      <c r="D237" s="7">
        <v>13</v>
      </c>
      <c r="E237" s="7">
        <v>3</v>
      </c>
      <c r="F237" s="7">
        <v>2</v>
      </c>
      <c r="G237" s="7">
        <v>62</v>
      </c>
      <c r="H237" s="6" t="s">
        <v>9</v>
      </c>
      <c r="I237" s="7">
        <v>25</v>
      </c>
      <c r="J237" s="7">
        <f t="shared" si="44"/>
        <v>29</v>
      </c>
      <c r="K237" s="106"/>
      <c r="L237" s="28"/>
      <c r="M237" s="80" t="s">
        <v>2701</v>
      </c>
      <c r="N237" s="11"/>
      <c r="O237" s="11"/>
      <c r="P237" s="11"/>
      <c r="Q237" s="11"/>
      <c r="R237" s="11"/>
      <c r="S237" s="11"/>
      <c r="T237" s="11"/>
      <c r="U237" s="11"/>
      <c r="V237" s="113"/>
    </row>
    <row r="238" spans="1:22" x14ac:dyDescent="0.2">
      <c r="A238" s="30">
        <v>3</v>
      </c>
      <c r="B238" s="7" t="s">
        <v>19</v>
      </c>
      <c r="C238" s="7">
        <v>18</v>
      </c>
      <c r="D238" s="7">
        <v>13</v>
      </c>
      <c r="E238" s="7">
        <v>2</v>
      </c>
      <c r="F238" s="7">
        <v>3</v>
      </c>
      <c r="G238" s="7">
        <v>49</v>
      </c>
      <c r="H238" s="6" t="s">
        <v>9</v>
      </c>
      <c r="I238" s="7">
        <v>23</v>
      </c>
      <c r="J238" s="7">
        <f t="shared" si="44"/>
        <v>28</v>
      </c>
      <c r="K238" s="106"/>
      <c r="L238" s="30">
        <v>1</v>
      </c>
      <c r="M238" s="7" t="s">
        <v>2</v>
      </c>
      <c r="N238" s="7">
        <v>22</v>
      </c>
      <c r="O238" s="7">
        <v>15</v>
      </c>
      <c r="P238" s="7">
        <v>2</v>
      </c>
      <c r="Q238" s="7">
        <v>5</v>
      </c>
      <c r="R238" s="7">
        <v>53</v>
      </c>
      <c r="S238" s="6" t="s">
        <v>9</v>
      </c>
      <c r="T238" s="7">
        <v>21</v>
      </c>
      <c r="U238" s="7">
        <f>SUM(2*O238+P238)</f>
        <v>32</v>
      </c>
      <c r="V238" s="106" t="s">
        <v>43</v>
      </c>
    </row>
    <row r="239" spans="1:22" x14ac:dyDescent="0.2">
      <c r="A239" s="30">
        <v>4</v>
      </c>
      <c r="B239" s="7" t="s">
        <v>1139</v>
      </c>
      <c r="C239" s="7">
        <v>18</v>
      </c>
      <c r="D239" s="7">
        <v>7</v>
      </c>
      <c r="E239" s="7">
        <v>3</v>
      </c>
      <c r="F239" s="7">
        <v>8</v>
      </c>
      <c r="G239" s="7">
        <v>38</v>
      </c>
      <c r="H239" s="6" t="s">
        <v>9</v>
      </c>
      <c r="I239" s="7">
        <v>36</v>
      </c>
      <c r="J239" s="7">
        <f t="shared" si="44"/>
        <v>17</v>
      </c>
      <c r="K239" s="106"/>
      <c r="L239" s="30">
        <v>2</v>
      </c>
      <c r="M239" s="7" t="s">
        <v>18</v>
      </c>
      <c r="N239" s="7">
        <v>22</v>
      </c>
      <c r="O239" s="7">
        <v>14</v>
      </c>
      <c r="P239" s="7">
        <v>4</v>
      </c>
      <c r="Q239" s="7">
        <v>4</v>
      </c>
      <c r="R239" s="7">
        <v>59</v>
      </c>
      <c r="S239" s="6" t="s">
        <v>9</v>
      </c>
      <c r="T239" s="7">
        <v>31</v>
      </c>
      <c r="U239" s="7">
        <f t="shared" ref="U239:U249" si="45">SUM(2*O239+P239)</f>
        <v>32</v>
      </c>
      <c r="V239" s="106"/>
    </row>
    <row r="240" spans="1:22" x14ac:dyDescent="0.2">
      <c r="A240" s="30">
        <v>5</v>
      </c>
      <c r="B240" s="7" t="s">
        <v>17</v>
      </c>
      <c r="C240" s="7">
        <v>18</v>
      </c>
      <c r="D240" s="7">
        <v>5</v>
      </c>
      <c r="E240" s="7">
        <v>6</v>
      </c>
      <c r="F240" s="7">
        <v>7</v>
      </c>
      <c r="G240" s="7">
        <v>22</v>
      </c>
      <c r="H240" s="6" t="s">
        <v>9</v>
      </c>
      <c r="I240" s="7">
        <v>28</v>
      </c>
      <c r="J240" s="7">
        <f t="shared" si="44"/>
        <v>16</v>
      </c>
      <c r="K240" s="106"/>
      <c r="L240" s="30">
        <v>3</v>
      </c>
      <c r="M240" s="7" t="s">
        <v>8</v>
      </c>
      <c r="N240" s="7">
        <v>22</v>
      </c>
      <c r="O240" s="7">
        <v>11</v>
      </c>
      <c r="P240" s="7">
        <v>3</v>
      </c>
      <c r="Q240" s="7">
        <v>8</v>
      </c>
      <c r="R240" s="7">
        <v>42</v>
      </c>
      <c r="S240" s="6" t="s">
        <v>9</v>
      </c>
      <c r="T240" s="7">
        <v>29</v>
      </c>
      <c r="U240" s="7">
        <f t="shared" si="45"/>
        <v>25</v>
      </c>
      <c r="V240" s="106"/>
    </row>
    <row r="241" spans="1:22" x14ac:dyDescent="0.2">
      <c r="A241" s="30">
        <v>6</v>
      </c>
      <c r="B241" s="7" t="s">
        <v>13</v>
      </c>
      <c r="C241" s="7">
        <v>18</v>
      </c>
      <c r="D241" s="7">
        <v>2</v>
      </c>
      <c r="E241" s="7">
        <v>9</v>
      </c>
      <c r="F241" s="7">
        <v>7</v>
      </c>
      <c r="G241" s="7">
        <v>30</v>
      </c>
      <c r="H241" s="6" t="s">
        <v>9</v>
      </c>
      <c r="I241" s="7">
        <v>49</v>
      </c>
      <c r="J241" s="7">
        <f t="shared" si="44"/>
        <v>13</v>
      </c>
      <c r="K241" s="106"/>
      <c r="L241" s="30">
        <v>4</v>
      </c>
      <c r="M241" s="7" t="s">
        <v>2335</v>
      </c>
      <c r="N241" s="7">
        <v>22</v>
      </c>
      <c r="O241" s="7">
        <v>10</v>
      </c>
      <c r="P241" s="7">
        <v>4</v>
      </c>
      <c r="Q241" s="7">
        <v>8</v>
      </c>
      <c r="R241" s="7">
        <v>29</v>
      </c>
      <c r="S241" s="6" t="s">
        <v>9</v>
      </c>
      <c r="T241" s="7">
        <v>30</v>
      </c>
      <c r="U241" s="7">
        <f t="shared" si="45"/>
        <v>24</v>
      </c>
      <c r="V241" s="106"/>
    </row>
    <row r="242" spans="1:22" x14ac:dyDescent="0.2">
      <c r="A242" s="30">
        <v>7</v>
      </c>
      <c r="B242" s="7" t="s">
        <v>2489</v>
      </c>
      <c r="C242" s="7">
        <v>18</v>
      </c>
      <c r="D242" s="7">
        <v>5</v>
      </c>
      <c r="E242" s="7">
        <v>2</v>
      </c>
      <c r="F242" s="7">
        <v>11</v>
      </c>
      <c r="G242" s="7">
        <v>23</v>
      </c>
      <c r="H242" s="6" t="s">
        <v>9</v>
      </c>
      <c r="I242" s="7">
        <v>33</v>
      </c>
      <c r="J242" s="7">
        <f t="shared" si="44"/>
        <v>12</v>
      </c>
      <c r="K242" s="106"/>
      <c r="L242" s="30">
        <v>5</v>
      </c>
      <c r="M242" s="7" t="s">
        <v>6</v>
      </c>
      <c r="N242" s="7">
        <v>22</v>
      </c>
      <c r="O242" s="7">
        <v>8</v>
      </c>
      <c r="P242" s="7">
        <v>7</v>
      </c>
      <c r="Q242" s="7">
        <v>7</v>
      </c>
      <c r="R242" s="7">
        <v>38</v>
      </c>
      <c r="S242" s="6" t="s">
        <v>9</v>
      </c>
      <c r="T242" s="7">
        <v>39</v>
      </c>
      <c r="U242" s="7">
        <f t="shared" si="45"/>
        <v>23</v>
      </c>
      <c r="V242" s="106"/>
    </row>
    <row r="243" spans="1:22" x14ac:dyDescent="0.2">
      <c r="A243" s="30">
        <v>8</v>
      </c>
      <c r="B243" s="7" t="s">
        <v>5</v>
      </c>
      <c r="C243" s="7">
        <v>18</v>
      </c>
      <c r="D243" s="7">
        <v>4</v>
      </c>
      <c r="E243" s="7">
        <v>4</v>
      </c>
      <c r="F243" s="7">
        <v>10</v>
      </c>
      <c r="G243" s="7">
        <v>26</v>
      </c>
      <c r="H243" s="6" t="s">
        <v>9</v>
      </c>
      <c r="I243" s="7">
        <v>40</v>
      </c>
      <c r="J243" s="7">
        <f t="shared" si="44"/>
        <v>12</v>
      </c>
      <c r="K243" s="106"/>
      <c r="L243" s="30">
        <v>6</v>
      </c>
      <c r="M243" s="7" t="s">
        <v>1497</v>
      </c>
      <c r="N243" s="7">
        <v>22</v>
      </c>
      <c r="O243" s="7">
        <v>8</v>
      </c>
      <c r="P243" s="7">
        <v>6</v>
      </c>
      <c r="Q243" s="7">
        <v>8</v>
      </c>
      <c r="R243" s="7">
        <v>36</v>
      </c>
      <c r="S243" s="6" t="s">
        <v>9</v>
      </c>
      <c r="T243" s="7">
        <v>36</v>
      </c>
      <c r="U243" s="7">
        <f t="shared" si="45"/>
        <v>22</v>
      </c>
      <c r="V243" s="106"/>
    </row>
    <row r="244" spans="1:22" x14ac:dyDescent="0.2">
      <c r="A244" s="30">
        <v>9</v>
      </c>
      <c r="B244" s="7" t="s">
        <v>2532</v>
      </c>
      <c r="C244" s="7">
        <v>18</v>
      </c>
      <c r="D244" s="7">
        <v>4</v>
      </c>
      <c r="E244" s="7">
        <v>4</v>
      </c>
      <c r="F244" s="7">
        <v>10</v>
      </c>
      <c r="G244" s="7">
        <v>29</v>
      </c>
      <c r="H244" s="6" t="s">
        <v>9</v>
      </c>
      <c r="I244" s="7">
        <v>44</v>
      </c>
      <c r="J244" s="7">
        <f t="shared" si="44"/>
        <v>12</v>
      </c>
      <c r="K244" s="106" t="s">
        <v>44</v>
      </c>
      <c r="L244" s="30">
        <v>7</v>
      </c>
      <c r="M244" s="7" t="s">
        <v>13</v>
      </c>
      <c r="N244" s="7">
        <v>22</v>
      </c>
      <c r="O244" s="7">
        <v>8</v>
      </c>
      <c r="P244" s="7">
        <v>4</v>
      </c>
      <c r="Q244" s="7">
        <v>10</v>
      </c>
      <c r="R244" s="7">
        <v>45</v>
      </c>
      <c r="S244" s="6" t="s">
        <v>9</v>
      </c>
      <c r="T244" s="7">
        <v>37</v>
      </c>
      <c r="U244" s="7">
        <f t="shared" si="45"/>
        <v>20</v>
      </c>
      <c r="V244" s="106"/>
    </row>
    <row r="245" spans="1:22" x14ac:dyDescent="0.2">
      <c r="A245" s="30">
        <v>10</v>
      </c>
      <c r="B245" s="7" t="s">
        <v>36</v>
      </c>
      <c r="C245" s="7">
        <v>18</v>
      </c>
      <c r="D245" s="7">
        <v>2</v>
      </c>
      <c r="E245" s="7">
        <v>6</v>
      </c>
      <c r="F245" s="7">
        <v>10</v>
      </c>
      <c r="G245" s="7">
        <v>23</v>
      </c>
      <c r="H245" s="6" t="s">
        <v>9</v>
      </c>
      <c r="I245" s="7">
        <v>55</v>
      </c>
      <c r="J245" s="7">
        <f t="shared" si="44"/>
        <v>10</v>
      </c>
      <c r="K245" s="106" t="s">
        <v>44</v>
      </c>
      <c r="L245" s="30">
        <v>8</v>
      </c>
      <c r="M245" s="7" t="s">
        <v>2635</v>
      </c>
      <c r="N245" s="7">
        <v>22</v>
      </c>
      <c r="O245" s="7">
        <v>8</v>
      </c>
      <c r="P245" s="7">
        <v>3</v>
      </c>
      <c r="Q245" s="7">
        <v>11</v>
      </c>
      <c r="R245" s="7">
        <v>35</v>
      </c>
      <c r="S245" s="6" t="s">
        <v>9</v>
      </c>
      <c r="T245" s="7">
        <v>38</v>
      </c>
      <c r="U245" s="7">
        <f t="shared" si="45"/>
        <v>19</v>
      </c>
      <c r="V245" s="106"/>
    </row>
    <row r="246" spans="1:22" x14ac:dyDescent="0.2">
      <c r="B246" s="89"/>
      <c r="C246" s="7">
        <f>SUM(C236:C245)</f>
        <v>180</v>
      </c>
      <c r="D246" s="7">
        <f>SUM(D236:D245)</f>
        <v>69</v>
      </c>
      <c r="E246" s="7">
        <f>SUM(E236:E245)</f>
        <v>42</v>
      </c>
      <c r="F246" s="7">
        <f>SUM(F236:F245)</f>
        <v>69</v>
      </c>
      <c r="G246" s="7">
        <f>SUM(G236:G245)</f>
        <v>351</v>
      </c>
      <c r="H246" s="10" t="s">
        <v>9</v>
      </c>
      <c r="I246" s="7">
        <f>SUM(I236:I245)</f>
        <v>351</v>
      </c>
      <c r="J246" s="7">
        <f>SUM(J236:J245)</f>
        <v>180</v>
      </c>
      <c r="K246" s="106"/>
      <c r="L246" s="30">
        <v>9</v>
      </c>
      <c r="M246" s="7" t="s">
        <v>19</v>
      </c>
      <c r="N246" s="7">
        <v>22</v>
      </c>
      <c r="O246" s="7">
        <v>8</v>
      </c>
      <c r="P246" s="7">
        <v>3</v>
      </c>
      <c r="Q246" s="7">
        <v>11</v>
      </c>
      <c r="R246" s="7">
        <v>38</v>
      </c>
      <c r="S246" s="6" t="s">
        <v>9</v>
      </c>
      <c r="T246" s="7">
        <v>52</v>
      </c>
      <c r="U246" s="7">
        <f t="shared" si="45"/>
        <v>19</v>
      </c>
      <c r="V246" s="106"/>
    </row>
    <row r="247" spans="1:22" x14ac:dyDescent="0.2">
      <c r="A247" s="28"/>
      <c r="B247" s="80" t="s">
        <v>2561</v>
      </c>
      <c r="K247" s="106"/>
      <c r="L247" s="30">
        <v>10</v>
      </c>
      <c r="M247" s="7" t="s">
        <v>46</v>
      </c>
      <c r="N247" s="7">
        <v>22</v>
      </c>
      <c r="O247" s="7">
        <v>7</v>
      </c>
      <c r="P247" s="7">
        <v>4</v>
      </c>
      <c r="Q247" s="7">
        <v>11</v>
      </c>
      <c r="R247" s="7">
        <v>37</v>
      </c>
      <c r="S247" s="6" t="s">
        <v>9</v>
      </c>
      <c r="T247" s="7">
        <v>45</v>
      </c>
      <c r="U247" s="7">
        <f t="shared" si="45"/>
        <v>18</v>
      </c>
      <c r="V247" s="106"/>
    </row>
    <row r="248" spans="1:22" x14ac:dyDescent="0.2">
      <c r="A248" s="30">
        <v>1</v>
      </c>
      <c r="B248" s="7" t="s">
        <v>1497</v>
      </c>
      <c r="C248" s="7">
        <v>18</v>
      </c>
      <c r="D248" s="7">
        <v>14</v>
      </c>
      <c r="E248" s="7">
        <v>1</v>
      </c>
      <c r="F248" s="7">
        <v>3</v>
      </c>
      <c r="G248" s="7">
        <v>65</v>
      </c>
      <c r="H248" s="6" t="s">
        <v>9</v>
      </c>
      <c r="I248" s="7">
        <v>21</v>
      </c>
      <c r="J248" s="7">
        <f t="shared" ref="J248:J257" si="46">SUM(2*D248+E248)</f>
        <v>29</v>
      </c>
      <c r="K248" s="106" t="s">
        <v>43</v>
      </c>
      <c r="L248" s="30">
        <v>11</v>
      </c>
      <c r="M248" s="7" t="s">
        <v>2636</v>
      </c>
      <c r="N248" s="7">
        <v>22</v>
      </c>
      <c r="O248" s="7">
        <v>8</v>
      </c>
      <c r="P248" s="7">
        <v>1</v>
      </c>
      <c r="Q248" s="7">
        <v>13</v>
      </c>
      <c r="R248" s="7">
        <v>32</v>
      </c>
      <c r="S248" s="6" t="s">
        <v>9</v>
      </c>
      <c r="T248" s="7">
        <v>59</v>
      </c>
      <c r="U248" s="7">
        <f t="shared" si="45"/>
        <v>17</v>
      </c>
      <c r="V248" s="106" t="s">
        <v>44</v>
      </c>
    </row>
    <row r="249" spans="1:22" x14ac:dyDescent="0.2">
      <c r="A249" s="30">
        <v>2</v>
      </c>
      <c r="B249" s="7" t="s">
        <v>17</v>
      </c>
      <c r="C249" s="7">
        <v>18</v>
      </c>
      <c r="D249" s="7">
        <v>12</v>
      </c>
      <c r="E249" s="7">
        <v>4</v>
      </c>
      <c r="F249" s="7">
        <v>2</v>
      </c>
      <c r="G249" s="7">
        <v>47</v>
      </c>
      <c r="H249" s="6" t="s">
        <v>9</v>
      </c>
      <c r="I249" s="7">
        <v>16</v>
      </c>
      <c r="J249" s="7">
        <f t="shared" si="46"/>
        <v>28</v>
      </c>
      <c r="K249" s="106"/>
      <c r="L249" s="30">
        <v>12</v>
      </c>
      <c r="M249" s="7" t="s">
        <v>41</v>
      </c>
      <c r="N249" s="7">
        <v>22</v>
      </c>
      <c r="O249" s="7">
        <v>4</v>
      </c>
      <c r="P249" s="7">
        <v>5</v>
      </c>
      <c r="Q249" s="7">
        <v>13</v>
      </c>
      <c r="R249" s="7">
        <v>29</v>
      </c>
      <c r="S249" s="6" t="s">
        <v>9</v>
      </c>
      <c r="T249" s="7">
        <v>56</v>
      </c>
      <c r="U249" s="7">
        <f t="shared" si="45"/>
        <v>13</v>
      </c>
      <c r="V249" s="106" t="s">
        <v>44</v>
      </c>
    </row>
    <row r="250" spans="1:22" x14ac:dyDescent="0.2">
      <c r="A250" s="30">
        <v>3</v>
      </c>
      <c r="B250" s="7" t="s">
        <v>15</v>
      </c>
      <c r="C250" s="7">
        <v>18</v>
      </c>
      <c r="D250" s="7">
        <v>6</v>
      </c>
      <c r="E250" s="7">
        <v>7</v>
      </c>
      <c r="F250" s="7">
        <v>5</v>
      </c>
      <c r="G250" s="7">
        <v>43</v>
      </c>
      <c r="H250" s="6" t="s">
        <v>9</v>
      </c>
      <c r="I250" s="7">
        <v>29</v>
      </c>
      <c r="J250" s="7">
        <f t="shared" si="46"/>
        <v>19</v>
      </c>
      <c r="K250" s="106"/>
      <c r="M250" s="7"/>
      <c r="N250" s="7">
        <f>SUM(N238:N249)</f>
        <v>264</v>
      </c>
      <c r="O250" s="7">
        <f>SUM(O238:O249)</f>
        <v>109</v>
      </c>
      <c r="P250" s="7">
        <f>SUM(P238:P249)</f>
        <v>46</v>
      </c>
      <c r="Q250" s="7">
        <f>SUM(Q238:Q249)</f>
        <v>109</v>
      </c>
      <c r="R250" s="7">
        <f>SUM(R238:R249)</f>
        <v>473</v>
      </c>
      <c r="S250" s="10" t="s">
        <v>9</v>
      </c>
      <c r="T250" s="7">
        <f>SUM(T238:T249)</f>
        <v>473</v>
      </c>
      <c r="U250" s="7">
        <f>SUM(U238:U249)</f>
        <v>264</v>
      </c>
      <c r="V250" s="106"/>
    </row>
    <row r="251" spans="1:22" x14ac:dyDescent="0.2">
      <c r="A251" s="30">
        <v>4</v>
      </c>
      <c r="B251" s="7" t="s">
        <v>19</v>
      </c>
      <c r="C251" s="7">
        <v>18</v>
      </c>
      <c r="D251" s="7">
        <v>5</v>
      </c>
      <c r="E251" s="7">
        <v>8</v>
      </c>
      <c r="F251" s="7">
        <v>5</v>
      </c>
      <c r="G251" s="7">
        <v>23</v>
      </c>
      <c r="H251" s="6" t="s">
        <v>9</v>
      </c>
      <c r="I251" s="7">
        <v>27</v>
      </c>
      <c r="J251" s="7">
        <f t="shared" si="46"/>
        <v>18</v>
      </c>
      <c r="K251" s="106"/>
      <c r="L251" s="28"/>
      <c r="M251" s="57" t="s">
        <v>2752</v>
      </c>
      <c r="S251" s="30"/>
      <c r="V251" s="106"/>
    </row>
    <row r="252" spans="1:22" x14ac:dyDescent="0.2">
      <c r="A252" s="30">
        <v>5</v>
      </c>
      <c r="B252" s="7" t="s">
        <v>26</v>
      </c>
      <c r="C252" s="7">
        <v>18</v>
      </c>
      <c r="D252" s="7">
        <v>8</v>
      </c>
      <c r="E252" s="7">
        <v>2</v>
      </c>
      <c r="F252" s="7">
        <v>8</v>
      </c>
      <c r="G252" s="7">
        <v>20</v>
      </c>
      <c r="H252" s="6" t="s">
        <v>9</v>
      </c>
      <c r="I252" s="7">
        <v>28</v>
      </c>
      <c r="J252" s="7">
        <f t="shared" si="46"/>
        <v>18</v>
      </c>
      <c r="K252" s="106"/>
      <c r="L252" s="30">
        <v>1</v>
      </c>
      <c r="M252" s="1" t="s">
        <v>18</v>
      </c>
      <c r="N252" s="1">
        <v>22</v>
      </c>
      <c r="O252" s="1">
        <v>15</v>
      </c>
      <c r="P252" s="1">
        <v>3</v>
      </c>
      <c r="Q252" s="1">
        <v>4</v>
      </c>
      <c r="R252" s="1">
        <v>59</v>
      </c>
      <c r="S252" s="30" t="s">
        <v>9</v>
      </c>
      <c r="T252" s="1">
        <v>23</v>
      </c>
      <c r="U252" s="1">
        <f>SUM(2*O252+P252)</f>
        <v>33</v>
      </c>
      <c r="V252" s="106" t="s">
        <v>43</v>
      </c>
    </row>
    <row r="253" spans="1:22" x14ac:dyDescent="0.2">
      <c r="A253" s="30">
        <v>6</v>
      </c>
      <c r="B253" s="7" t="s">
        <v>2489</v>
      </c>
      <c r="C253" s="7">
        <v>18</v>
      </c>
      <c r="D253" s="7">
        <v>6</v>
      </c>
      <c r="E253" s="7">
        <v>6</v>
      </c>
      <c r="F253" s="7">
        <v>6</v>
      </c>
      <c r="G253" s="7">
        <v>27</v>
      </c>
      <c r="H253" s="6" t="s">
        <v>9</v>
      </c>
      <c r="I253" s="7">
        <v>43</v>
      </c>
      <c r="J253" s="7">
        <f t="shared" si="46"/>
        <v>18</v>
      </c>
      <c r="K253" s="106"/>
      <c r="L253" s="30">
        <v>2</v>
      </c>
      <c r="M253" s="7" t="s">
        <v>2335</v>
      </c>
      <c r="N253" s="1">
        <v>22</v>
      </c>
      <c r="O253" s="1">
        <v>13</v>
      </c>
      <c r="P253" s="1">
        <v>3</v>
      </c>
      <c r="Q253" s="1">
        <v>6</v>
      </c>
      <c r="R253" s="1">
        <v>39</v>
      </c>
      <c r="S253" s="30" t="s">
        <v>9</v>
      </c>
      <c r="T253" s="1">
        <v>29</v>
      </c>
      <c r="U253" s="1">
        <f t="shared" ref="U253:U263" si="47">SUM(2*O253+P253)</f>
        <v>29</v>
      </c>
      <c r="V253" s="106"/>
    </row>
    <row r="254" spans="1:22" x14ac:dyDescent="0.2">
      <c r="A254" s="30">
        <v>7</v>
      </c>
      <c r="B254" s="7" t="s">
        <v>41</v>
      </c>
      <c r="C254" s="7">
        <v>18</v>
      </c>
      <c r="D254" s="7">
        <v>6</v>
      </c>
      <c r="E254" s="7">
        <v>4</v>
      </c>
      <c r="F254" s="7">
        <v>8</v>
      </c>
      <c r="G254" s="7">
        <v>32</v>
      </c>
      <c r="H254" s="6" t="s">
        <v>9</v>
      </c>
      <c r="I254" s="7">
        <v>47</v>
      </c>
      <c r="J254" s="7">
        <f t="shared" si="46"/>
        <v>16</v>
      </c>
      <c r="K254" s="106"/>
      <c r="L254" s="30">
        <v>3</v>
      </c>
      <c r="M254" s="1" t="s">
        <v>8</v>
      </c>
      <c r="N254" s="1">
        <v>22</v>
      </c>
      <c r="O254" s="1">
        <v>13</v>
      </c>
      <c r="P254" s="1">
        <v>2</v>
      </c>
      <c r="Q254" s="1">
        <v>7</v>
      </c>
      <c r="R254" s="1">
        <v>51</v>
      </c>
      <c r="S254" s="30" t="s">
        <v>9</v>
      </c>
      <c r="T254" s="1">
        <v>26</v>
      </c>
      <c r="U254" s="1">
        <f t="shared" si="47"/>
        <v>28</v>
      </c>
      <c r="V254" s="106"/>
    </row>
    <row r="255" spans="1:22" x14ac:dyDescent="0.2">
      <c r="A255" s="30">
        <v>8</v>
      </c>
      <c r="B255" s="7" t="s">
        <v>1359</v>
      </c>
      <c r="C255" s="7">
        <v>18</v>
      </c>
      <c r="D255" s="7">
        <v>6</v>
      </c>
      <c r="E255" s="7">
        <v>3</v>
      </c>
      <c r="F255" s="7">
        <v>9</v>
      </c>
      <c r="G255" s="7">
        <v>38</v>
      </c>
      <c r="H255" s="6" t="s">
        <v>9</v>
      </c>
      <c r="I255" s="7">
        <v>41</v>
      </c>
      <c r="J255" s="7">
        <f t="shared" si="46"/>
        <v>15</v>
      </c>
      <c r="K255" s="106" t="s">
        <v>44</v>
      </c>
      <c r="L255" s="30">
        <v>4</v>
      </c>
      <c r="M255" s="1" t="s">
        <v>6</v>
      </c>
      <c r="N255" s="1">
        <v>22</v>
      </c>
      <c r="O255" s="1">
        <v>12</v>
      </c>
      <c r="P255" s="1">
        <v>4</v>
      </c>
      <c r="Q255" s="1">
        <v>6</v>
      </c>
      <c r="R255" s="1">
        <v>45</v>
      </c>
      <c r="S255" s="30" t="s">
        <v>9</v>
      </c>
      <c r="T255" s="1">
        <v>32</v>
      </c>
      <c r="U255" s="1">
        <f t="shared" si="47"/>
        <v>28</v>
      </c>
      <c r="V255" s="106"/>
    </row>
    <row r="256" spans="1:22" x14ac:dyDescent="0.2">
      <c r="A256" s="30">
        <v>9</v>
      </c>
      <c r="B256" s="7" t="s">
        <v>13</v>
      </c>
      <c r="C256" s="7">
        <v>18</v>
      </c>
      <c r="D256" s="7">
        <v>3</v>
      </c>
      <c r="E256" s="7">
        <v>4</v>
      </c>
      <c r="F256" s="7">
        <v>11</v>
      </c>
      <c r="G256" s="7">
        <v>19</v>
      </c>
      <c r="H256" s="6" t="s">
        <v>9</v>
      </c>
      <c r="I256" s="7">
        <v>35</v>
      </c>
      <c r="J256" s="7">
        <f t="shared" si="46"/>
        <v>10</v>
      </c>
      <c r="K256" s="106" t="s">
        <v>44</v>
      </c>
      <c r="L256" s="30">
        <v>5</v>
      </c>
      <c r="M256" s="1" t="s">
        <v>13</v>
      </c>
      <c r="N256" s="1">
        <v>22</v>
      </c>
      <c r="O256" s="1">
        <v>10</v>
      </c>
      <c r="P256" s="1">
        <v>4</v>
      </c>
      <c r="Q256" s="1">
        <v>8</v>
      </c>
      <c r="R256" s="1">
        <v>39</v>
      </c>
      <c r="S256" s="30" t="s">
        <v>9</v>
      </c>
      <c r="T256" s="1">
        <v>38</v>
      </c>
      <c r="U256" s="1">
        <f t="shared" si="47"/>
        <v>24</v>
      </c>
      <c r="V256" s="106"/>
    </row>
    <row r="257" spans="1:22" x14ac:dyDescent="0.2">
      <c r="A257" s="30">
        <v>10</v>
      </c>
      <c r="B257" s="7" t="s">
        <v>5</v>
      </c>
      <c r="C257" s="7">
        <v>18</v>
      </c>
      <c r="D257" s="7">
        <v>3</v>
      </c>
      <c r="E257" s="7">
        <v>3</v>
      </c>
      <c r="F257" s="7">
        <v>12</v>
      </c>
      <c r="G257" s="7">
        <v>19</v>
      </c>
      <c r="H257" s="6" t="s">
        <v>9</v>
      </c>
      <c r="I257" s="7">
        <v>46</v>
      </c>
      <c r="J257" s="7">
        <f t="shared" si="46"/>
        <v>9</v>
      </c>
      <c r="K257" s="106" t="s">
        <v>44</v>
      </c>
      <c r="L257" s="30">
        <v>6</v>
      </c>
      <c r="M257" s="1" t="s">
        <v>22</v>
      </c>
      <c r="N257" s="1">
        <v>22</v>
      </c>
      <c r="O257" s="1">
        <v>8</v>
      </c>
      <c r="P257" s="1">
        <v>7</v>
      </c>
      <c r="Q257" s="1">
        <v>7</v>
      </c>
      <c r="R257" s="1">
        <v>41</v>
      </c>
      <c r="S257" s="30" t="s">
        <v>9</v>
      </c>
      <c r="T257" s="1">
        <v>47</v>
      </c>
      <c r="U257" s="1">
        <f t="shared" si="47"/>
        <v>23</v>
      </c>
      <c r="V257" s="106"/>
    </row>
    <row r="258" spans="1:22" x14ac:dyDescent="0.2">
      <c r="C258" s="7">
        <f>SUM(C248:C257)</f>
        <v>180</v>
      </c>
      <c r="D258" s="7">
        <f>SUM(D248:D257)</f>
        <v>69</v>
      </c>
      <c r="E258" s="7">
        <f>SUM(E248:E257)</f>
        <v>42</v>
      </c>
      <c r="F258" s="7">
        <f>SUM(F248:F257)</f>
        <v>69</v>
      </c>
      <c r="G258" s="7">
        <f>SUM(G248:G257)</f>
        <v>333</v>
      </c>
      <c r="H258" s="10" t="s">
        <v>9</v>
      </c>
      <c r="I258" s="7">
        <f>SUM(I248:I257)</f>
        <v>333</v>
      </c>
      <c r="J258" s="7">
        <f>SUM(J248:J257)</f>
        <v>180</v>
      </c>
      <c r="K258" s="106"/>
      <c r="L258" s="30">
        <v>7</v>
      </c>
      <c r="M258" s="1" t="s">
        <v>2635</v>
      </c>
      <c r="N258" s="1">
        <v>22</v>
      </c>
      <c r="O258" s="1">
        <v>7</v>
      </c>
      <c r="P258" s="1">
        <v>6</v>
      </c>
      <c r="Q258" s="1">
        <v>9</v>
      </c>
      <c r="R258" s="1">
        <v>35</v>
      </c>
      <c r="S258" s="30" t="s">
        <v>9</v>
      </c>
      <c r="T258" s="1">
        <v>31</v>
      </c>
      <c r="U258" s="1">
        <f t="shared" si="47"/>
        <v>20</v>
      </c>
      <c r="V258" s="106"/>
    </row>
    <row r="259" spans="1:22" x14ac:dyDescent="0.2">
      <c r="A259" s="28"/>
      <c r="B259" s="80" t="s">
        <v>2586</v>
      </c>
      <c r="K259" s="106"/>
      <c r="L259" s="30">
        <v>8</v>
      </c>
      <c r="M259" s="1" t="s">
        <v>2532</v>
      </c>
      <c r="N259" s="1">
        <v>22</v>
      </c>
      <c r="O259" s="1">
        <v>5</v>
      </c>
      <c r="P259" s="1">
        <v>9</v>
      </c>
      <c r="Q259" s="1">
        <v>8</v>
      </c>
      <c r="R259" s="1">
        <v>26</v>
      </c>
      <c r="S259" s="30" t="s">
        <v>9</v>
      </c>
      <c r="T259" s="1">
        <v>35</v>
      </c>
      <c r="U259" s="1">
        <f t="shared" si="47"/>
        <v>19</v>
      </c>
      <c r="V259" s="106"/>
    </row>
    <row r="260" spans="1:22" x14ac:dyDescent="0.2">
      <c r="A260" s="30">
        <v>1</v>
      </c>
      <c r="B260" s="7" t="s">
        <v>15</v>
      </c>
      <c r="C260" s="7">
        <v>22</v>
      </c>
      <c r="D260" s="7">
        <v>16</v>
      </c>
      <c r="E260" s="7">
        <v>2</v>
      </c>
      <c r="F260" s="7">
        <v>4</v>
      </c>
      <c r="G260" s="7">
        <v>68</v>
      </c>
      <c r="H260" s="6" t="s">
        <v>9</v>
      </c>
      <c r="I260" s="7">
        <v>31</v>
      </c>
      <c r="J260" s="7">
        <f>SUM(2*D260+E260)</f>
        <v>34</v>
      </c>
      <c r="K260" s="106" t="s">
        <v>43</v>
      </c>
      <c r="L260" s="30">
        <v>9</v>
      </c>
      <c r="M260" s="1" t="s">
        <v>1497</v>
      </c>
      <c r="N260" s="1">
        <v>22</v>
      </c>
      <c r="O260" s="1">
        <v>6</v>
      </c>
      <c r="P260" s="1">
        <v>5</v>
      </c>
      <c r="Q260" s="1">
        <v>11</v>
      </c>
      <c r="R260" s="1">
        <v>26</v>
      </c>
      <c r="S260" s="30" t="s">
        <v>9</v>
      </c>
      <c r="T260" s="1">
        <v>41</v>
      </c>
      <c r="U260" s="1">
        <f t="shared" si="47"/>
        <v>17</v>
      </c>
      <c r="V260" s="106"/>
    </row>
    <row r="261" spans="1:22" x14ac:dyDescent="0.2">
      <c r="A261" s="30">
        <v>2</v>
      </c>
      <c r="B261" s="7" t="s">
        <v>46</v>
      </c>
      <c r="C261" s="7">
        <v>22</v>
      </c>
      <c r="D261" s="7">
        <v>12</v>
      </c>
      <c r="E261" s="7">
        <v>5</v>
      </c>
      <c r="F261" s="7">
        <v>5</v>
      </c>
      <c r="G261" s="7">
        <v>44</v>
      </c>
      <c r="H261" s="6" t="s">
        <v>9</v>
      </c>
      <c r="I261" s="7">
        <v>34</v>
      </c>
      <c r="J261" s="7">
        <f t="shared" ref="J261:J271" si="48">SUM(2*D261+E261)</f>
        <v>29</v>
      </c>
      <c r="K261" s="106"/>
      <c r="L261" s="30">
        <v>10</v>
      </c>
      <c r="M261" s="1" t="s">
        <v>24</v>
      </c>
      <c r="N261" s="1">
        <v>22</v>
      </c>
      <c r="O261" s="1">
        <v>7</v>
      </c>
      <c r="P261" s="1">
        <v>2</v>
      </c>
      <c r="Q261" s="1">
        <v>13</v>
      </c>
      <c r="R261" s="1">
        <v>31</v>
      </c>
      <c r="S261" s="30" t="s">
        <v>9</v>
      </c>
      <c r="T261" s="1">
        <v>44</v>
      </c>
      <c r="U261" s="1">
        <f t="shared" si="47"/>
        <v>16</v>
      </c>
      <c r="V261" s="106"/>
    </row>
    <row r="262" spans="1:22" x14ac:dyDescent="0.2">
      <c r="A262" s="30">
        <v>3</v>
      </c>
      <c r="B262" s="7" t="s">
        <v>17</v>
      </c>
      <c r="C262" s="7">
        <v>22</v>
      </c>
      <c r="D262" s="7">
        <v>11</v>
      </c>
      <c r="E262" s="7">
        <v>5</v>
      </c>
      <c r="F262" s="7">
        <v>6</v>
      </c>
      <c r="G262" s="7">
        <v>44</v>
      </c>
      <c r="H262" s="6" t="s">
        <v>9</v>
      </c>
      <c r="I262" s="7">
        <v>37</v>
      </c>
      <c r="J262" s="7">
        <f t="shared" si="48"/>
        <v>27</v>
      </c>
      <c r="K262" s="106"/>
      <c r="L262" s="30">
        <v>11</v>
      </c>
      <c r="M262" s="1" t="s">
        <v>19</v>
      </c>
      <c r="N262" s="1">
        <v>22</v>
      </c>
      <c r="O262" s="1">
        <v>5</v>
      </c>
      <c r="P262" s="1">
        <v>4</v>
      </c>
      <c r="Q262" s="1">
        <v>13</v>
      </c>
      <c r="R262" s="1">
        <v>25</v>
      </c>
      <c r="S262" s="30" t="s">
        <v>9</v>
      </c>
      <c r="T262" s="1">
        <v>44</v>
      </c>
      <c r="U262" s="1">
        <f t="shared" si="47"/>
        <v>14</v>
      </c>
      <c r="V262" s="106" t="s">
        <v>44</v>
      </c>
    </row>
    <row r="263" spans="1:22" x14ac:dyDescent="0.2">
      <c r="A263" s="30">
        <v>4</v>
      </c>
      <c r="B263" s="7" t="s">
        <v>8</v>
      </c>
      <c r="C263" s="7">
        <v>22</v>
      </c>
      <c r="D263" s="7">
        <v>12</v>
      </c>
      <c r="E263" s="7">
        <v>3</v>
      </c>
      <c r="F263" s="7">
        <v>7</v>
      </c>
      <c r="G263" s="7">
        <v>38</v>
      </c>
      <c r="H263" s="6" t="s">
        <v>9</v>
      </c>
      <c r="I263" s="7">
        <v>34</v>
      </c>
      <c r="J263" s="7">
        <f t="shared" si="48"/>
        <v>27</v>
      </c>
      <c r="K263" s="106"/>
      <c r="L263" s="30">
        <v>12</v>
      </c>
      <c r="M263" s="1" t="s">
        <v>46</v>
      </c>
      <c r="N263" s="1">
        <v>22</v>
      </c>
      <c r="O263" s="1">
        <v>4</v>
      </c>
      <c r="P263" s="1">
        <v>5</v>
      </c>
      <c r="Q263" s="1">
        <v>13</v>
      </c>
      <c r="R263" s="1">
        <v>28</v>
      </c>
      <c r="S263" s="30" t="s">
        <v>9</v>
      </c>
      <c r="T263" s="1">
        <v>55</v>
      </c>
      <c r="U263" s="1">
        <f t="shared" si="47"/>
        <v>13</v>
      </c>
      <c r="V263" s="106" t="s">
        <v>44</v>
      </c>
    </row>
    <row r="264" spans="1:22" x14ac:dyDescent="0.2">
      <c r="A264" s="30">
        <v>5</v>
      </c>
      <c r="B264" s="7" t="s">
        <v>26</v>
      </c>
      <c r="C264" s="7">
        <v>22</v>
      </c>
      <c r="D264" s="7">
        <v>9</v>
      </c>
      <c r="E264" s="7">
        <v>6</v>
      </c>
      <c r="F264" s="7">
        <v>7</v>
      </c>
      <c r="G264" s="7">
        <v>35</v>
      </c>
      <c r="H264" s="6" t="s">
        <v>9</v>
      </c>
      <c r="I264" s="7">
        <v>25</v>
      </c>
      <c r="J264" s="7">
        <f t="shared" si="48"/>
        <v>24</v>
      </c>
      <c r="K264" s="106"/>
      <c r="N264" s="1">
        <f>SUM(N252:N263)</f>
        <v>264</v>
      </c>
      <c r="O264" s="1">
        <f>SUM(O252:O263)</f>
        <v>105</v>
      </c>
      <c r="P264" s="1">
        <f>SUM(P252:P263)</f>
        <v>54</v>
      </c>
      <c r="Q264" s="1">
        <f>SUM(Q252:Q263)</f>
        <v>105</v>
      </c>
      <c r="R264" s="1">
        <f>SUM(R252:R263)</f>
        <v>445</v>
      </c>
      <c r="S264" s="9" t="s">
        <v>9</v>
      </c>
      <c r="T264" s="1">
        <f>SUM(T252:T263)</f>
        <v>445</v>
      </c>
      <c r="U264" s="1">
        <f>SUM(U252:U263)</f>
        <v>264</v>
      </c>
      <c r="V264" s="106"/>
    </row>
    <row r="265" spans="1:22" x14ac:dyDescent="0.2">
      <c r="A265" s="30">
        <v>6</v>
      </c>
      <c r="B265" s="7" t="s">
        <v>2</v>
      </c>
      <c r="C265" s="7">
        <v>22</v>
      </c>
      <c r="D265" s="7">
        <v>11</v>
      </c>
      <c r="E265" s="7">
        <v>2</v>
      </c>
      <c r="F265" s="7">
        <v>9</v>
      </c>
      <c r="G265" s="7">
        <v>45</v>
      </c>
      <c r="H265" s="6" t="s">
        <v>9</v>
      </c>
      <c r="I265" s="7">
        <v>44</v>
      </c>
      <c r="J265" s="7">
        <f t="shared" si="48"/>
        <v>24</v>
      </c>
      <c r="K265" s="106"/>
      <c r="L265" s="28"/>
      <c r="M265" s="80" t="s">
        <v>2788</v>
      </c>
      <c r="N265" s="11"/>
      <c r="O265" s="11"/>
      <c r="P265" s="11"/>
      <c r="Q265" s="11"/>
      <c r="R265" s="11"/>
      <c r="S265" s="11"/>
      <c r="T265" s="11"/>
      <c r="U265" s="11"/>
      <c r="V265" s="113"/>
    </row>
    <row r="266" spans="1:22" x14ac:dyDescent="0.2">
      <c r="A266" s="30">
        <v>7</v>
      </c>
      <c r="B266" s="7" t="s">
        <v>28</v>
      </c>
      <c r="C266" s="7">
        <v>22</v>
      </c>
      <c r="D266" s="7">
        <v>12</v>
      </c>
      <c r="E266" s="7">
        <v>0</v>
      </c>
      <c r="F266" s="7">
        <v>10</v>
      </c>
      <c r="G266" s="7">
        <v>35</v>
      </c>
      <c r="H266" s="6" t="s">
        <v>9</v>
      </c>
      <c r="I266" s="7">
        <v>35</v>
      </c>
      <c r="J266" s="7">
        <f t="shared" si="48"/>
        <v>24</v>
      </c>
      <c r="K266" s="106"/>
      <c r="L266" s="30">
        <v>1</v>
      </c>
      <c r="M266" s="7" t="s">
        <v>8</v>
      </c>
      <c r="N266" s="7">
        <v>22</v>
      </c>
      <c r="O266" s="7">
        <v>14</v>
      </c>
      <c r="P266" s="7">
        <v>3</v>
      </c>
      <c r="Q266" s="7">
        <v>5</v>
      </c>
      <c r="R266" s="7">
        <v>46</v>
      </c>
      <c r="S266" s="6" t="s">
        <v>9</v>
      </c>
      <c r="T266" s="7">
        <v>26</v>
      </c>
      <c r="U266" s="7">
        <f>SUM(2*O266+P266)</f>
        <v>31</v>
      </c>
      <c r="V266" s="106" t="s">
        <v>43</v>
      </c>
    </row>
    <row r="267" spans="1:22" x14ac:dyDescent="0.2">
      <c r="A267" s="30">
        <v>8</v>
      </c>
      <c r="B267" s="7" t="s">
        <v>19</v>
      </c>
      <c r="C267" s="7">
        <v>22</v>
      </c>
      <c r="D267" s="7">
        <v>7</v>
      </c>
      <c r="E267" s="7">
        <v>3</v>
      </c>
      <c r="F267" s="7">
        <v>12</v>
      </c>
      <c r="G267" s="7">
        <v>29</v>
      </c>
      <c r="H267" s="6" t="s">
        <v>9</v>
      </c>
      <c r="I267" s="7">
        <v>42</v>
      </c>
      <c r="J267" s="7">
        <f t="shared" si="48"/>
        <v>17</v>
      </c>
      <c r="K267" s="106"/>
      <c r="L267" s="30">
        <v>2</v>
      </c>
      <c r="M267" s="7" t="s">
        <v>22</v>
      </c>
      <c r="N267" s="7">
        <v>22</v>
      </c>
      <c r="O267" s="7">
        <v>13</v>
      </c>
      <c r="P267" s="7">
        <v>4</v>
      </c>
      <c r="Q267" s="7">
        <v>5</v>
      </c>
      <c r="R267" s="7">
        <v>52</v>
      </c>
      <c r="S267" s="6" t="s">
        <v>9</v>
      </c>
      <c r="T267" s="7">
        <v>26</v>
      </c>
      <c r="U267" s="7">
        <f t="shared" ref="U267:U277" si="49">SUM(2*O267+P267)</f>
        <v>30</v>
      </c>
      <c r="V267" s="106"/>
    </row>
    <row r="268" spans="1:22" x14ac:dyDescent="0.2">
      <c r="A268" s="30">
        <v>9</v>
      </c>
      <c r="B268" s="7" t="s">
        <v>2489</v>
      </c>
      <c r="C268" s="7">
        <v>22</v>
      </c>
      <c r="D268" s="7">
        <v>6</v>
      </c>
      <c r="E268" s="7">
        <v>4</v>
      </c>
      <c r="F268" s="7">
        <v>12</v>
      </c>
      <c r="G268" s="7">
        <v>41</v>
      </c>
      <c r="H268" s="6" t="s">
        <v>9</v>
      </c>
      <c r="I268" s="7">
        <v>45</v>
      </c>
      <c r="J268" s="7">
        <f t="shared" si="48"/>
        <v>16</v>
      </c>
      <c r="K268" s="106"/>
      <c r="L268" s="30">
        <v>3</v>
      </c>
      <c r="M268" s="7" t="s">
        <v>2789</v>
      </c>
      <c r="N268" s="7">
        <v>22</v>
      </c>
      <c r="O268" s="7">
        <v>13</v>
      </c>
      <c r="P268" s="7">
        <v>2</v>
      </c>
      <c r="Q268" s="7">
        <v>7</v>
      </c>
      <c r="R268" s="7">
        <v>59</v>
      </c>
      <c r="S268" s="6" t="s">
        <v>9</v>
      </c>
      <c r="T268" s="7">
        <v>32</v>
      </c>
      <c r="U268" s="7">
        <f t="shared" si="49"/>
        <v>28</v>
      </c>
      <c r="V268" s="106"/>
    </row>
    <row r="269" spans="1:22" x14ac:dyDescent="0.2">
      <c r="A269" s="30">
        <v>10</v>
      </c>
      <c r="B269" s="7" t="s">
        <v>6</v>
      </c>
      <c r="C269" s="7">
        <v>22</v>
      </c>
      <c r="D269" s="7">
        <v>4</v>
      </c>
      <c r="E269" s="7">
        <v>6</v>
      </c>
      <c r="F269" s="7">
        <v>12</v>
      </c>
      <c r="G269" s="7">
        <v>31</v>
      </c>
      <c r="H269" s="6" t="s">
        <v>9</v>
      </c>
      <c r="I269" s="7">
        <v>45</v>
      </c>
      <c r="J269" s="7">
        <f t="shared" si="48"/>
        <v>14</v>
      </c>
      <c r="K269" s="106"/>
      <c r="L269" s="30">
        <v>4</v>
      </c>
      <c r="M269" s="7" t="s">
        <v>2532</v>
      </c>
      <c r="N269" s="7">
        <v>22</v>
      </c>
      <c r="O269" s="7">
        <v>12</v>
      </c>
      <c r="P269" s="7">
        <v>3</v>
      </c>
      <c r="Q269" s="7">
        <v>7</v>
      </c>
      <c r="R269" s="7">
        <v>40</v>
      </c>
      <c r="S269" s="6" t="s">
        <v>9</v>
      </c>
      <c r="T269" s="7">
        <v>30</v>
      </c>
      <c r="U269" s="7">
        <f t="shared" si="49"/>
        <v>27</v>
      </c>
      <c r="V269" s="106"/>
    </row>
    <row r="270" spans="1:22" x14ac:dyDescent="0.2">
      <c r="A270" s="30">
        <v>11</v>
      </c>
      <c r="B270" s="7" t="s">
        <v>41</v>
      </c>
      <c r="C270" s="7">
        <v>22</v>
      </c>
      <c r="D270" s="7">
        <v>4</v>
      </c>
      <c r="E270" s="7">
        <v>6</v>
      </c>
      <c r="F270" s="7">
        <v>12</v>
      </c>
      <c r="G270" s="7">
        <v>34</v>
      </c>
      <c r="H270" s="6" t="s">
        <v>9</v>
      </c>
      <c r="I270" s="7">
        <v>50</v>
      </c>
      <c r="J270" s="7">
        <f t="shared" si="48"/>
        <v>14</v>
      </c>
      <c r="K270" s="106" t="s">
        <v>44</v>
      </c>
      <c r="L270" s="30">
        <v>5</v>
      </c>
      <c r="M270" s="7" t="s">
        <v>28</v>
      </c>
      <c r="N270" s="7">
        <v>22</v>
      </c>
      <c r="O270" s="7">
        <v>9</v>
      </c>
      <c r="P270" s="7">
        <v>5</v>
      </c>
      <c r="Q270" s="7">
        <v>8</v>
      </c>
      <c r="R270" s="7">
        <v>37</v>
      </c>
      <c r="S270" s="6" t="s">
        <v>9</v>
      </c>
      <c r="T270" s="7">
        <v>33</v>
      </c>
      <c r="U270" s="7">
        <f t="shared" si="49"/>
        <v>23</v>
      </c>
      <c r="V270" s="106"/>
    </row>
    <row r="271" spans="1:22" x14ac:dyDescent="0.2">
      <c r="A271" s="30">
        <v>12</v>
      </c>
      <c r="B271" s="7" t="s">
        <v>24</v>
      </c>
      <c r="C271" s="7">
        <v>22</v>
      </c>
      <c r="D271" s="7">
        <v>5</v>
      </c>
      <c r="E271" s="7">
        <v>4</v>
      </c>
      <c r="F271" s="7">
        <v>13</v>
      </c>
      <c r="G271" s="7">
        <v>32</v>
      </c>
      <c r="H271" s="6" t="s">
        <v>9</v>
      </c>
      <c r="I271" s="7">
        <v>54</v>
      </c>
      <c r="J271" s="7">
        <f t="shared" si="48"/>
        <v>14</v>
      </c>
      <c r="K271" s="106" t="s">
        <v>44</v>
      </c>
      <c r="L271" s="30">
        <v>6</v>
      </c>
      <c r="M271" s="7" t="s">
        <v>2635</v>
      </c>
      <c r="N271" s="7">
        <v>22</v>
      </c>
      <c r="O271" s="7">
        <v>9</v>
      </c>
      <c r="P271" s="7">
        <v>4</v>
      </c>
      <c r="Q271" s="7">
        <v>9</v>
      </c>
      <c r="R271" s="7">
        <v>30</v>
      </c>
      <c r="S271" s="6" t="s">
        <v>9</v>
      </c>
      <c r="T271" s="7">
        <v>33</v>
      </c>
      <c r="U271" s="7">
        <f t="shared" si="49"/>
        <v>22</v>
      </c>
      <c r="V271" s="106"/>
    </row>
    <row r="272" spans="1:22" x14ac:dyDescent="0.2">
      <c r="B272" s="1"/>
      <c r="C272" s="1">
        <f>SUM(C260:C271)</f>
        <v>264</v>
      </c>
      <c r="D272" s="1">
        <f>SUM(D260:D271)</f>
        <v>109</v>
      </c>
      <c r="E272" s="1">
        <f>SUM(E260:E271)</f>
        <v>46</v>
      </c>
      <c r="F272" s="1">
        <f>SUM(F260:F271)</f>
        <v>109</v>
      </c>
      <c r="G272" s="1">
        <f>SUM(G260:G271)</f>
        <v>476</v>
      </c>
      <c r="H272" s="9" t="s">
        <v>9</v>
      </c>
      <c r="I272" s="1">
        <f>SUM(I260:I271)</f>
        <v>476</v>
      </c>
      <c r="J272" s="1">
        <f>SUM(J260:J271)</f>
        <v>264</v>
      </c>
      <c r="K272" s="106"/>
      <c r="L272" s="30">
        <v>7</v>
      </c>
      <c r="M272" s="7" t="s">
        <v>24</v>
      </c>
      <c r="N272" s="7">
        <v>22</v>
      </c>
      <c r="O272" s="7">
        <v>8</v>
      </c>
      <c r="P272" s="7">
        <v>5</v>
      </c>
      <c r="Q272" s="7">
        <v>9</v>
      </c>
      <c r="R272" s="7">
        <v>26</v>
      </c>
      <c r="S272" s="6" t="s">
        <v>9</v>
      </c>
      <c r="T272" s="7">
        <v>33</v>
      </c>
      <c r="U272" s="7">
        <f t="shared" si="49"/>
        <v>21</v>
      </c>
      <c r="V272" s="106"/>
    </row>
    <row r="273" spans="1:22" x14ac:dyDescent="0.2">
      <c r="A273" s="28"/>
      <c r="B273" s="80" t="s">
        <v>2634</v>
      </c>
      <c r="K273" s="106"/>
      <c r="L273" s="30">
        <v>8</v>
      </c>
      <c r="M273" s="7" t="s">
        <v>41</v>
      </c>
      <c r="N273" s="7">
        <v>22</v>
      </c>
      <c r="O273" s="7">
        <v>7</v>
      </c>
      <c r="P273" s="7">
        <v>6</v>
      </c>
      <c r="Q273" s="7">
        <v>9</v>
      </c>
      <c r="R273" s="7">
        <v>35</v>
      </c>
      <c r="S273" s="6" t="s">
        <v>9</v>
      </c>
      <c r="T273" s="7">
        <v>34</v>
      </c>
      <c r="U273" s="7">
        <f t="shared" si="49"/>
        <v>20</v>
      </c>
      <c r="V273" s="106"/>
    </row>
    <row r="274" spans="1:22" x14ac:dyDescent="0.2">
      <c r="A274" s="30">
        <v>1</v>
      </c>
      <c r="B274" s="1" t="s">
        <v>19</v>
      </c>
      <c r="C274" s="3">
        <v>22</v>
      </c>
      <c r="D274" s="3">
        <v>14</v>
      </c>
      <c r="E274" s="3">
        <v>6</v>
      </c>
      <c r="F274" s="3">
        <v>2</v>
      </c>
      <c r="G274" s="3">
        <v>50</v>
      </c>
      <c r="H274" s="3" t="s">
        <v>9</v>
      </c>
      <c r="I274" s="3">
        <v>17</v>
      </c>
      <c r="J274" s="5">
        <f t="shared" ref="J274:J285" si="50">SUM(2*D274+E274)</f>
        <v>34</v>
      </c>
      <c r="K274" s="107" t="s">
        <v>43</v>
      </c>
      <c r="L274" s="30">
        <v>9</v>
      </c>
      <c r="M274" s="7" t="s">
        <v>13</v>
      </c>
      <c r="N274" s="7">
        <v>22</v>
      </c>
      <c r="O274" s="7">
        <v>9</v>
      </c>
      <c r="P274" s="7">
        <v>1</v>
      </c>
      <c r="Q274" s="7">
        <v>12</v>
      </c>
      <c r="R274" s="7">
        <v>39</v>
      </c>
      <c r="S274" s="6" t="s">
        <v>9</v>
      </c>
      <c r="T274" s="7">
        <v>43</v>
      </c>
      <c r="U274" s="7">
        <f t="shared" si="49"/>
        <v>19</v>
      </c>
      <c r="V274" s="106"/>
    </row>
    <row r="275" spans="1:22" x14ac:dyDescent="0.2">
      <c r="A275" s="30">
        <v>2</v>
      </c>
      <c r="B275" s="1" t="s">
        <v>28</v>
      </c>
      <c r="C275" s="3">
        <v>22</v>
      </c>
      <c r="D275" s="3">
        <v>16</v>
      </c>
      <c r="E275" s="3">
        <v>2</v>
      </c>
      <c r="F275" s="3">
        <v>4</v>
      </c>
      <c r="G275" s="3">
        <v>50</v>
      </c>
      <c r="H275" s="3" t="s">
        <v>9</v>
      </c>
      <c r="I275" s="3">
        <v>20</v>
      </c>
      <c r="J275" s="5">
        <f t="shared" si="50"/>
        <v>34</v>
      </c>
      <c r="L275" s="30">
        <v>10</v>
      </c>
      <c r="M275" s="7" t="s">
        <v>6</v>
      </c>
      <c r="N275" s="7">
        <v>22</v>
      </c>
      <c r="O275" s="7">
        <v>8</v>
      </c>
      <c r="P275" s="7">
        <v>1</v>
      </c>
      <c r="Q275" s="7">
        <v>13</v>
      </c>
      <c r="R275" s="7">
        <v>39</v>
      </c>
      <c r="S275" s="6" t="s">
        <v>9</v>
      </c>
      <c r="T275" s="7">
        <v>56</v>
      </c>
      <c r="U275" s="7">
        <f t="shared" si="49"/>
        <v>17</v>
      </c>
      <c r="V275" s="106"/>
    </row>
    <row r="276" spans="1:22" x14ac:dyDescent="0.2">
      <c r="A276" s="30">
        <v>3</v>
      </c>
      <c r="B276" s="1" t="s">
        <v>8</v>
      </c>
      <c r="C276" s="3">
        <v>22</v>
      </c>
      <c r="D276" s="3">
        <v>14</v>
      </c>
      <c r="E276" s="3">
        <v>4</v>
      </c>
      <c r="F276" s="3">
        <v>4</v>
      </c>
      <c r="G276" s="3">
        <v>60</v>
      </c>
      <c r="H276" s="3" t="s">
        <v>9</v>
      </c>
      <c r="I276" s="3">
        <v>24</v>
      </c>
      <c r="J276" s="5">
        <f t="shared" si="50"/>
        <v>32</v>
      </c>
      <c r="L276" s="30">
        <v>11</v>
      </c>
      <c r="M276" s="7" t="s">
        <v>2335</v>
      </c>
      <c r="N276" s="7">
        <v>22</v>
      </c>
      <c r="O276" s="7">
        <v>5</v>
      </c>
      <c r="P276" s="7">
        <v>5</v>
      </c>
      <c r="Q276" s="7">
        <v>12</v>
      </c>
      <c r="R276" s="7">
        <v>34</v>
      </c>
      <c r="S276" s="6" t="s">
        <v>9</v>
      </c>
      <c r="T276" s="7">
        <v>50</v>
      </c>
      <c r="U276" s="7">
        <f t="shared" si="49"/>
        <v>15</v>
      </c>
      <c r="V276" s="106" t="s">
        <v>44</v>
      </c>
    </row>
    <row r="277" spans="1:22" x14ac:dyDescent="0.2">
      <c r="A277" s="30">
        <v>4</v>
      </c>
      <c r="B277" s="1" t="s">
        <v>2635</v>
      </c>
      <c r="C277" s="3">
        <v>22</v>
      </c>
      <c r="D277" s="3">
        <v>8</v>
      </c>
      <c r="E277" s="3">
        <v>8</v>
      </c>
      <c r="F277" s="3">
        <v>6</v>
      </c>
      <c r="G277" s="3">
        <v>42</v>
      </c>
      <c r="H277" s="3" t="s">
        <v>9</v>
      </c>
      <c r="I277" s="3">
        <v>37</v>
      </c>
      <c r="J277" s="5">
        <f t="shared" si="50"/>
        <v>24</v>
      </c>
      <c r="L277" s="30">
        <v>12</v>
      </c>
      <c r="M277" s="7" t="s">
        <v>1497</v>
      </c>
      <c r="N277" s="7">
        <v>22</v>
      </c>
      <c r="O277" s="7">
        <v>5</v>
      </c>
      <c r="P277" s="7">
        <v>1</v>
      </c>
      <c r="Q277" s="7">
        <v>16</v>
      </c>
      <c r="R277" s="7">
        <v>24</v>
      </c>
      <c r="S277" s="6" t="s">
        <v>9</v>
      </c>
      <c r="T277" s="7">
        <v>65</v>
      </c>
      <c r="U277" s="7">
        <f t="shared" si="49"/>
        <v>11</v>
      </c>
      <c r="V277" s="106" t="s">
        <v>44</v>
      </c>
    </row>
    <row r="278" spans="1:22" x14ac:dyDescent="0.2">
      <c r="A278" s="30">
        <v>5</v>
      </c>
      <c r="B278" s="1" t="s">
        <v>2</v>
      </c>
      <c r="C278" s="3">
        <v>22</v>
      </c>
      <c r="D278" s="3">
        <v>9</v>
      </c>
      <c r="E278" s="3">
        <v>5</v>
      </c>
      <c r="F278" s="3">
        <v>8</v>
      </c>
      <c r="G278" s="3">
        <v>45</v>
      </c>
      <c r="H278" s="3" t="s">
        <v>9</v>
      </c>
      <c r="I278" s="3">
        <v>39</v>
      </c>
      <c r="J278" s="5">
        <f t="shared" si="50"/>
        <v>23</v>
      </c>
      <c r="N278" s="1">
        <f>SUM(N266:N277)</f>
        <v>264</v>
      </c>
      <c r="O278" s="1">
        <f>SUM(O266:O277)</f>
        <v>112</v>
      </c>
      <c r="P278" s="1">
        <f>SUM(P266:P277)</f>
        <v>40</v>
      </c>
      <c r="Q278" s="1">
        <f>SUM(Q266:Q277)</f>
        <v>112</v>
      </c>
      <c r="R278" s="1">
        <f>SUM(R266:R277)</f>
        <v>461</v>
      </c>
      <c r="S278" s="9" t="s">
        <v>9</v>
      </c>
      <c r="T278" s="1">
        <f>SUM(T266:T277)</f>
        <v>461</v>
      </c>
      <c r="U278" s="1">
        <f>SUM(U266:U277)</f>
        <v>264</v>
      </c>
      <c r="V278" s="106"/>
    </row>
    <row r="279" spans="1:22" x14ac:dyDescent="0.2">
      <c r="A279" s="30">
        <v>6</v>
      </c>
      <c r="B279" s="1" t="s">
        <v>6</v>
      </c>
      <c r="C279" s="3">
        <v>22</v>
      </c>
      <c r="D279" s="3">
        <v>10</v>
      </c>
      <c r="E279" s="3">
        <v>2</v>
      </c>
      <c r="F279" s="3">
        <v>10</v>
      </c>
      <c r="G279" s="3">
        <v>39</v>
      </c>
      <c r="H279" s="3" t="s">
        <v>9</v>
      </c>
      <c r="I279" s="3">
        <v>47</v>
      </c>
      <c r="J279" s="5">
        <f t="shared" si="50"/>
        <v>22</v>
      </c>
      <c r="L279" s="24"/>
      <c r="M279" s="80" t="s">
        <v>2819</v>
      </c>
      <c r="N279" s="11"/>
      <c r="O279" s="11"/>
      <c r="P279" s="11"/>
      <c r="Q279" s="11"/>
      <c r="R279" s="11"/>
      <c r="S279" s="11"/>
      <c r="T279" s="11"/>
      <c r="U279" s="11"/>
      <c r="V279" s="113"/>
    </row>
    <row r="280" spans="1:22" x14ac:dyDescent="0.2">
      <c r="A280" s="30">
        <v>7</v>
      </c>
      <c r="B280" s="1" t="s">
        <v>1497</v>
      </c>
      <c r="C280" s="3">
        <v>22</v>
      </c>
      <c r="D280" s="3">
        <v>7</v>
      </c>
      <c r="E280" s="3">
        <v>5</v>
      </c>
      <c r="F280" s="3">
        <v>10</v>
      </c>
      <c r="G280" s="3">
        <v>42</v>
      </c>
      <c r="H280" s="3" t="s">
        <v>9</v>
      </c>
      <c r="I280" s="3">
        <v>50</v>
      </c>
      <c r="J280" s="5">
        <f t="shared" si="50"/>
        <v>19</v>
      </c>
      <c r="L280" s="30">
        <v>1</v>
      </c>
      <c r="M280" s="7" t="s">
        <v>41</v>
      </c>
      <c r="N280" s="7">
        <v>22</v>
      </c>
      <c r="O280" s="7">
        <v>14</v>
      </c>
      <c r="P280" s="7">
        <v>3</v>
      </c>
      <c r="Q280" s="7">
        <v>5</v>
      </c>
      <c r="R280" s="7">
        <v>55</v>
      </c>
      <c r="S280" s="6" t="s">
        <v>9</v>
      </c>
      <c r="T280" s="7">
        <v>27</v>
      </c>
      <c r="U280" s="7">
        <f>SUM(2*O280+P280)</f>
        <v>31</v>
      </c>
      <c r="V280" s="106" t="s">
        <v>43</v>
      </c>
    </row>
    <row r="281" spans="1:22" x14ac:dyDescent="0.2">
      <c r="A281" s="30">
        <v>8</v>
      </c>
      <c r="B281" s="1" t="s">
        <v>46</v>
      </c>
      <c r="C281" s="3">
        <v>22</v>
      </c>
      <c r="D281" s="3">
        <v>6</v>
      </c>
      <c r="E281" s="3">
        <v>5</v>
      </c>
      <c r="F281" s="3">
        <v>11</v>
      </c>
      <c r="G281" s="3">
        <v>25</v>
      </c>
      <c r="H281" s="3" t="s">
        <v>9</v>
      </c>
      <c r="I281" s="3">
        <v>37</v>
      </c>
      <c r="J281" s="5">
        <f t="shared" si="50"/>
        <v>17</v>
      </c>
      <c r="L281" s="30">
        <v>2</v>
      </c>
      <c r="M281" s="7" t="s">
        <v>22</v>
      </c>
      <c r="N281" s="7">
        <v>22</v>
      </c>
      <c r="O281" s="7">
        <v>12</v>
      </c>
      <c r="P281" s="7">
        <v>7</v>
      </c>
      <c r="Q281" s="7">
        <v>3</v>
      </c>
      <c r="R281" s="7">
        <v>42</v>
      </c>
      <c r="S281" s="6" t="s">
        <v>9</v>
      </c>
      <c r="T281" s="7">
        <v>28</v>
      </c>
      <c r="U281" s="7">
        <f t="shared" ref="U281:U291" si="51">SUM(2*O281+P281)</f>
        <v>31</v>
      </c>
      <c r="V281" s="106"/>
    </row>
    <row r="282" spans="1:22" x14ac:dyDescent="0.2">
      <c r="A282" s="30">
        <v>9</v>
      </c>
      <c r="B282" s="1" t="s">
        <v>26</v>
      </c>
      <c r="C282" s="3">
        <v>22</v>
      </c>
      <c r="D282" s="3">
        <v>5</v>
      </c>
      <c r="E282" s="3">
        <v>7</v>
      </c>
      <c r="F282" s="3">
        <v>10</v>
      </c>
      <c r="G282" s="3">
        <v>28</v>
      </c>
      <c r="H282" s="3" t="s">
        <v>9</v>
      </c>
      <c r="I282" s="3">
        <v>44</v>
      </c>
      <c r="J282" s="5">
        <f t="shared" si="50"/>
        <v>17</v>
      </c>
      <c r="L282" s="30">
        <v>3</v>
      </c>
      <c r="M282" s="7" t="s">
        <v>28</v>
      </c>
      <c r="N282" s="7">
        <v>22</v>
      </c>
      <c r="O282" s="7">
        <v>12</v>
      </c>
      <c r="P282" s="7">
        <v>2</v>
      </c>
      <c r="Q282" s="7">
        <v>8</v>
      </c>
      <c r="R282" s="7">
        <v>47</v>
      </c>
      <c r="S282" s="6" t="s">
        <v>9</v>
      </c>
      <c r="T282" s="7">
        <v>44</v>
      </c>
      <c r="U282" s="7">
        <f t="shared" si="51"/>
        <v>26</v>
      </c>
      <c r="V282" s="106"/>
    </row>
    <row r="283" spans="1:22" x14ac:dyDescent="0.2">
      <c r="A283" s="30">
        <v>10</v>
      </c>
      <c r="B283" s="1" t="s">
        <v>2489</v>
      </c>
      <c r="C283" s="3">
        <v>22</v>
      </c>
      <c r="D283" s="3">
        <v>6</v>
      </c>
      <c r="E283" s="3">
        <v>4</v>
      </c>
      <c r="F283" s="3">
        <v>12</v>
      </c>
      <c r="G283" s="3">
        <v>38</v>
      </c>
      <c r="H283" s="3" t="s">
        <v>9</v>
      </c>
      <c r="I283" s="3">
        <v>52</v>
      </c>
      <c r="J283" s="5">
        <f t="shared" si="50"/>
        <v>16</v>
      </c>
      <c r="L283" s="30">
        <v>4</v>
      </c>
      <c r="M283" s="7" t="s">
        <v>2635</v>
      </c>
      <c r="N283" s="7">
        <v>22</v>
      </c>
      <c r="O283" s="7">
        <v>10</v>
      </c>
      <c r="P283" s="7">
        <v>5</v>
      </c>
      <c r="Q283" s="7">
        <v>7</v>
      </c>
      <c r="R283" s="7">
        <v>44</v>
      </c>
      <c r="S283" s="6" t="s">
        <v>9</v>
      </c>
      <c r="T283" s="7">
        <v>30</v>
      </c>
      <c r="U283" s="7">
        <f t="shared" si="51"/>
        <v>25</v>
      </c>
      <c r="V283" s="106"/>
    </row>
    <row r="284" spans="1:22" x14ac:dyDescent="0.2">
      <c r="A284" s="30">
        <v>11</v>
      </c>
      <c r="B284" s="1" t="s">
        <v>17</v>
      </c>
      <c r="C284" s="3">
        <v>22</v>
      </c>
      <c r="D284" s="3">
        <v>5</v>
      </c>
      <c r="E284" s="3">
        <v>4</v>
      </c>
      <c r="F284" s="3">
        <v>13</v>
      </c>
      <c r="G284" s="3">
        <v>25</v>
      </c>
      <c r="H284" s="3" t="s">
        <v>9</v>
      </c>
      <c r="I284" s="3">
        <v>45</v>
      </c>
      <c r="J284" s="5">
        <f t="shared" si="50"/>
        <v>14</v>
      </c>
      <c r="K284" s="107" t="s">
        <v>44</v>
      </c>
      <c r="L284" s="30">
        <v>5</v>
      </c>
      <c r="M284" s="7" t="s">
        <v>2532</v>
      </c>
      <c r="N284" s="7">
        <v>22</v>
      </c>
      <c r="O284" s="7">
        <v>8</v>
      </c>
      <c r="P284" s="7">
        <v>8</v>
      </c>
      <c r="Q284" s="7">
        <v>6</v>
      </c>
      <c r="R284" s="7">
        <v>40</v>
      </c>
      <c r="S284" s="6" t="s">
        <v>9</v>
      </c>
      <c r="T284" s="7">
        <v>33</v>
      </c>
      <c r="U284" s="7">
        <f t="shared" si="51"/>
        <v>24</v>
      </c>
      <c r="V284" s="106"/>
    </row>
    <row r="285" spans="1:22" x14ac:dyDescent="0.2">
      <c r="A285" s="30">
        <v>12</v>
      </c>
      <c r="B285" s="1" t="s">
        <v>2636</v>
      </c>
      <c r="C285" s="3">
        <v>22</v>
      </c>
      <c r="D285" s="3">
        <v>3</v>
      </c>
      <c r="E285" s="3">
        <v>6</v>
      </c>
      <c r="F285" s="3">
        <v>13</v>
      </c>
      <c r="G285" s="3">
        <v>27</v>
      </c>
      <c r="H285" s="3" t="s">
        <v>9</v>
      </c>
      <c r="I285" s="3">
        <v>59</v>
      </c>
      <c r="J285" s="5">
        <f t="shared" si="50"/>
        <v>12</v>
      </c>
      <c r="K285" s="107" t="s">
        <v>44</v>
      </c>
      <c r="L285" s="30">
        <v>6</v>
      </c>
      <c r="M285" s="7" t="s">
        <v>47</v>
      </c>
      <c r="N285" s="7">
        <v>22</v>
      </c>
      <c r="O285" s="7">
        <v>8</v>
      </c>
      <c r="P285" s="7">
        <v>6</v>
      </c>
      <c r="Q285" s="7">
        <v>8</v>
      </c>
      <c r="R285" s="7">
        <v>51</v>
      </c>
      <c r="S285" s="6" t="s">
        <v>9</v>
      </c>
      <c r="T285" s="7">
        <v>43</v>
      </c>
      <c r="U285" s="7">
        <f t="shared" si="51"/>
        <v>22</v>
      </c>
      <c r="V285" s="106"/>
    </row>
    <row r="286" spans="1:22" x14ac:dyDescent="0.2">
      <c r="B286" s="1"/>
      <c r="C286" s="3">
        <f>SUM(C274:C285)</f>
        <v>264</v>
      </c>
      <c r="D286" s="3">
        <f>SUM(D274:D285)</f>
        <v>103</v>
      </c>
      <c r="E286" s="3">
        <f>SUM(E274:E285)</f>
        <v>58</v>
      </c>
      <c r="F286" s="3">
        <f>SUM(F274:F285)</f>
        <v>103</v>
      </c>
      <c r="G286" s="3">
        <f>SUM(G274:G285)</f>
        <v>471</v>
      </c>
      <c r="H286" s="3" t="s">
        <v>9</v>
      </c>
      <c r="I286" s="3">
        <f>SUM(I274:I285)</f>
        <v>471</v>
      </c>
      <c r="J286" s="3">
        <f>SUM(J274:J285)</f>
        <v>264</v>
      </c>
      <c r="K286" s="106"/>
      <c r="L286" s="30">
        <v>7</v>
      </c>
      <c r="M286" s="7" t="s">
        <v>18</v>
      </c>
      <c r="N286" s="7">
        <v>22</v>
      </c>
      <c r="O286" s="7">
        <v>8</v>
      </c>
      <c r="P286" s="7">
        <v>6</v>
      </c>
      <c r="Q286" s="7">
        <v>8</v>
      </c>
      <c r="R286" s="7">
        <v>43</v>
      </c>
      <c r="S286" s="6" t="s">
        <v>9</v>
      </c>
      <c r="T286" s="7">
        <v>41</v>
      </c>
      <c r="U286" s="7">
        <f t="shared" si="51"/>
        <v>22</v>
      </c>
      <c r="V286" s="106"/>
    </row>
    <row r="287" spans="1:22" x14ac:dyDescent="0.2">
      <c r="L287" s="30">
        <v>8</v>
      </c>
      <c r="M287" s="7" t="s">
        <v>36</v>
      </c>
      <c r="N287" s="7">
        <v>22</v>
      </c>
      <c r="O287" s="7">
        <v>8</v>
      </c>
      <c r="P287" s="7">
        <v>5</v>
      </c>
      <c r="Q287" s="7">
        <v>9</v>
      </c>
      <c r="R287" s="7">
        <v>46</v>
      </c>
      <c r="S287" s="6" t="s">
        <v>9</v>
      </c>
      <c r="T287" s="7">
        <v>56</v>
      </c>
      <c r="U287" s="7">
        <f t="shared" si="51"/>
        <v>21</v>
      </c>
      <c r="V287" s="106"/>
    </row>
    <row r="288" spans="1:22" x14ac:dyDescent="0.2">
      <c r="L288" s="30">
        <v>9</v>
      </c>
      <c r="M288" s="7" t="s">
        <v>2789</v>
      </c>
      <c r="N288" s="7">
        <v>22</v>
      </c>
      <c r="O288" s="7">
        <v>7</v>
      </c>
      <c r="P288" s="7">
        <v>6</v>
      </c>
      <c r="Q288" s="7">
        <v>9</v>
      </c>
      <c r="R288" s="7">
        <v>50</v>
      </c>
      <c r="S288" s="6" t="s">
        <v>9</v>
      </c>
      <c r="T288" s="7">
        <v>49</v>
      </c>
      <c r="U288" s="7">
        <f t="shared" si="51"/>
        <v>20</v>
      </c>
      <c r="V288" s="106"/>
    </row>
    <row r="289" spans="1:22" x14ac:dyDescent="0.2">
      <c r="L289" s="30">
        <v>10</v>
      </c>
      <c r="M289" s="7" t="s">
        <v>24</v>
      </c>
      <c r="N289" s="7">
        <v>22</v>
      </c>
      <c r="O289" s="7">
        <v>6</v>
      </c>
      <c r="P289" s="7">
        <v>6</v>
      </c>
      <c r="Q289" s="7">
        <v>10</v>
      </c>
      <c r="R289" s="7">
        <v>27</v>
      </c>
      <c r="S289" s="6" t="s">
        <v>9</v>
      </c>
      <c r="T289" s="7">
        <v>35</v>
      </c>
      <c r="U289" s="7">
        <f t="shared" si="51"/>
        <v>18</v>
      </c>
      <c r="V289" s="106"/>
    </row>
    <row r="290" spans="1:22" x14ac:dyDescent="0.2">
      <c r="L290" s="30">
        <v>11</v>
      </c>
      <c r="M290" s="7" t="s">
        <v>6</v>
      </c>
      <c r="N290" s="7">
        <v>22</v>
      </c>
      <c r="O290" s="7">
        <v>5</v>
      </c>
      <c r="P290" s="7">
        <v>8</v>
      </c>
      <c r="Q290" s="7">
        <v>9</v>
      </c>
      <c r="R290" s="7">
        <v>42</v>
      </c>
      <c r="S290" s="6" t="s">
        <v>9</v>
      </c>
      <c r="T290" s="7">
        <v>57</v>
      </c>
      <c r="U290" s="7">
        <f t="shared" si="51"/>
        <v>18</v>
      </c>
      <c r="V290" s="106" t="s">
        <v>44</v>
      </c>
    </row>
    <row r="291" spans="1:22" x14ac:dyDescent="0.2">
      <c r="L291" s="30">
        <v>12</v>
      </c>
      <c r="M291" s="7" t="s">
        <v>13</v>
      </c>
      <c r="N291" s="7">
        <v>22</v>
      </c>
      <c r="O291" s="7">
        <v>0</v>
      </c>
      <c r="P291" s="7">
        <v>6</v>
      </c>
      <c r="Q291" s="7">
        <v>16</v>
      </c>
      <c r="R291" s="7">
        <v>18</v>
      </c>
      <c r="S291" s="6" t="s">
        <v>9</v>
      </c>
      <c r="T291" s="7">
        <v>62</v>
      </c>
      <c r="U291" s="7">
        <f t="shared" si="51"/>
        <v>6</v>
      </c>
      <c r="V291" s="106" t="s">
        <v>44</v>
      </c>
    </row>
    <row r="292" spans="1:22" x14ac:dyDescent="0.2">
      <c r="N292" s="1">
        <f>SUM(N280:N291)</f>
        <v>264</v>
      </c>
      <c r="O292" s="1">
        <f>SUM(O280:O291)</f>
        <v>98</v>
      </c>
      <c r="P292" s="1">
        <f>SUM(P280:P291)</f>
        <v>68</v>
      </c>
      <c r="Q292" s="1">
        <f>SUM(Q280:Q291)</f>
        <v>98</v>
      </c>
      <c r="R292" s="1">
        <f>SUM(R280:R291)</f>
        <v>505</v>
      </c>
      <c r="S292" s="9" t="s">
        <v>9</v>
      </c>
      <c r="T292" s="1">
        <f>SUM(T280:T291)</f>
        <v>505</v>
      </c>
      <c r="U292" s="1">
        <f>SUM(U280:U291)</f>
        <v>264</v>
      </c>
      <c r="V292" s="106"/>
    </row>
    <row r="297" spans="1:22" x14ac:dyDescent="0.25">
      <c r="A297" s="28"/>
      <c r="B297" s="80" t="s">
        <v>2852</v>
      </c>
      <c r="C297" s="11"/>
      <c r="D297" s="11"/>
      <c r="E297" s="11"/>
      <c r="F297" s="11"/>
      <c r="G297" s="11"/>
      <c r="H297" s="11"/>
      <c r="I297" s="11"/>
      <c r="J297" s="11"/>
      <c r="K297" s="113"/>
      <c r="L297" s="28"/>
      <c r="M297" s="80" t="s">
        <v>3243</v>
      </c>
      <c r="N297" s="11"/>
      <c r="O297" s="11"/>
      <c r="P297" s="11"/>
      <c r="Q297" s="11"/>
      <c r="R297" s="11"/>
      <c r="S297" s="11"/>
      <c r="T297" s="11"/>
      <c r="U297" s="11"/>
      <c r="V297" s="113"/>
    </row>
    <row r="298" spans="1:22" x14ac:dyDescent="0.2">
      <c r="A298" s="30">
        <v>1</v>
      </c>
      <c r="B298" s="7" t="s">
        <v>22</v>
      </c>
      <c r="C298" s="7">
        <v>22</v>
      </c>
      <c r="D298" s="7">
        <v>14</v>
      </c>
      <c r="E298" s="7">
        <v>6</v>
      </c>
      <c r="F298" s="7">
        <v>2</v>
      </c>
      <c r="G298" s="7">
        <v>53</v>
      </c>
      <c r="H298" s="6" t="s">
        <v>9</v>
      </c>
      <c r="I298" s="7">
        <v>19</v>
      </c>
      <c r="J298" s="7">
        <f>SUM(2*D298+E298)</f>
        <v>34</v>
      </c>
      <c r="K298" s="106" t="s">
        <v>43</v>
      </c>
      <c r="L298" s="30">
        <v>1</v>
      </c>
      <c r="M298" s="7" t="s">
        <v>3190</v>
      </c>
      <c r="N298" s="1">
        <v>22</v>
      </c>
      <c r="O298" s="1">
        <v>14</v>
      </c>
      <c r="P298" s="1">
        <v>5</v>
      </c>
      <c r="Q298" s="1">
        <v>3</v>
      </c>
      <c r="R298" s="1">
        <v>67</v>
      </c>
      <c r="S298" s="30" t="s">
        <v>9</v>
      </c>
      <c r="T298" s="1">
        <v>21</v>
      </c>
      <c r="U298" s="1">
        <f>SUM(2*O298+P298)</f>
        <v>33</v>
      </c>
      <c r="V298" s="106" t="s">
        <v>43</v>
      </c>
    </row>
    <row r="299" spans="1:22" x14ac:dyDescent="0.2">
      <c r="A299" s="30">
        <v>2</v>
      </c>
      <c r="B299" s="7" t="s">
        <v>28</v>
      </c>
      <c r="C299" s="7">
        <v>22</v>
      </c>
      <c r="D299" s="7">
        <v>15</v>
      </c>
      <c r="E299" s="7">
        <v>4</v>
      </c>
      <c r="F299" s="7">
        <v>3</v>
      </c>
      <c r="G299" s="7">
        <v>49</v>
      </c>
      <c r="H299" s="6" t="s">
        <v>9</v>
      </c>
      <c r="I299" s="7">
        <v>19</v>
      </c>
      <c r="J299" s="7">
        <f t="shared" ref="J299:J309" si="52">SUM(2*D299+E299)</f>
        <v>34</v>
      </c>
      <c r="K299" s="106"/>
      <c r="L299" s="30">
        <v>2</v>
      </c>
      <c r="M299" s="7" t="s">
        <v>48</v>
      </c>
      <c r="N299" s="7">
        <v>22</v>
      </c>
      <c r="O299" s="7">
        <v>10</v>
      </c>
      <c r="P299" s="7">
        <v>6</v>
      </c>
      <c r="Q299" s="7">
        <v>6</v>
      </c>
      <c r="R299" s="7">
        <v>40</v>
      </c>
      <c r="S299" s="6" t="s">
        <v>9</v>
      </c>
      <c r="T299" s="7">
        <v>31</v>
      </c>
      <c r="U299" s="7">
        <f t="shared" ref="U299:U309" si="53">SUM(2*O299+P299)</f>
        <v>26</v>
      </c>
      <c r="V299" s="106"/>
    </row>
    <row r="300" spans="1:22" x14ac:dyDescent="0.2">
      <c r="A300" s="30">
        <v>3</v>
      </c>
      <c r="B300" s="7" t="s">
        <v>36</v>
      </c>
      <c r="C300" s="7">
        <v>22</v>
      </c>
      <c r="D300" s="7">
        <v>9</v>
      </c>
      <c r="E300" s="7">
        <v>5</v>
      </c>
      <c r="F300" s="7">
        <v>8</v>
      </c>
      <c r="G300" s="7">
        <v>44</v>
      </c>
      <c r="H300" s="6" t="s">
        <v>9</v>
      </c>
      <c r="I300" s="7">
        <v>40</v>
      </c>
      <c r="J300" s="7">
        <f t="shared" si="52"/>
        <v>23</v>
      </c>
      <c r="K300" s="106"/>
      <c r="L300" s="30">
        <v>3</v>
      </c>
      <c r="M300" s="7" t="s">
        <v>19</v>
      </c>
      <c r="N300" s="7">
        <v>22</v>
      </c>
      <c r="O300" s="7">
        <v>9</v>
      </c>
      <c r="P300" s="7">
        <v>6</v>
      </c>
      <c r="Q300" s="7">
        <v>7</v>
      </c>
      <c r="R300" s="7">
        <v>40</v>
      </c>
      <c r="S300" s="6" t="s">
        <v>9</v>
      </c>
      <c r="T300" s="7">
        <v>31</v>
      </c>
      <c r="U300" s="7">
        <f t="shared" si="53"/>
        <v>24</v>
      </c>
      <c r="V300" s="106"/>
    </row>
    <row r="301" spans="1:22" x14ac:dyDescent="0.2">
      <c r="A301" s="30">
        <v>4</v>
      </c>
      <c r="B301" s="7" t="s">
        <v>1873</v>
      </c>
      <c r="C301" s="7">
        <v>22</v>
      </c>
      <c r="D301" s="7">
        <v>9</v>
      </c>
      <c r="E301" s="7">
        <v>5</v>
      </c>
      <c r="F301" s="7">
        <v>8</v>
      </c>
      <c r="G301" s="7">
        <v>40</v>
      </c>
      <c r="H301" s="6" t="s">
        <v>9</v>
      </c>
      <c r="I301" s="7">
        <v>43</v>
      </c>
      <c r="J301" s="7">
        <f t="shared" si="52"/>
        <v>23</v>
      </c>
      <c r="K301" s="106"/>
      <c r="L301" s="30">
        <v>4</v>
      </c>
      <c r="M301" s="7" t="s">
        <v>50</v>
      </c>
      <c r="N301" s="7">
        <v>22</v>
      </c>
      <c r="O301" s="7">
        <v>10</v>
      </c>
      <c r="P301" s="7">
        <v>4</v>
      </c>
      <c r="Q301" s="7">
        <v>8</v>
      </c>
      <c r="R301" s="7">
        <v>46</v>
      </c>
      <c r="S301" s="6" t="s">
        <v>9</v>
      </c>
      <c r="T301" s="7">
        <v>56</v>
      </c>
      <c r="U301" s="7">
        <f t="shared" si="53"/>
        <v>24</v>
      </c>
      <c r="V301" s="106"/>
    </row>
    <row r="302" spans="1:22" x14ac:dyDescent="0.2">
      <c r="A302" s="30">
        <v>5</v>
      </c>
      <c r="B302" s="14" t="s">
        <v>2853</v>
      </c>
      <c r="C302" s="7">
        <v>22</v>
      </c>
      <c r="D302" s="7">
        <v>10</v>
      </c>
      <c r="E302" s="7">
        <v>2</v>
      </c>
      <c r="F302" s="7">
        <v>10</v>
      </c>
      <c r="G302" s="7">
        <v>36</v>
      </c>
      <c r="H302" s="6" t="s">
        <v>9</v>
      </c>
      <c r="I302" s="7">
        <v>43</v>
      </c>
      <c r="J302" s="7">
        <f t="shared" si="52"/>
        <v>22</v>
      </c>
      <c r="K302" s="106"/>
      <c r="L302" s="30">
        <v>5</v>
      </c>
      <c r="M302" s="7" t="s">
        <v>40</v>
      </c>
      <c r="N302" s="7">
        <v>22</v>
      </c>
      <c r="O302" s="7">
        <v>10</v>
      </c>
      <c r="P302" s="7">
        <v>3</v>
      </c>
      <c r="Q302" s="7">
        <v>9</v>
      </c>
      <c r="R302" s="7">
        <v>43</v>
      </c>
      <c r="S302" s="6" t="s">
        <v>9</v>
      </c>
      <c r="T302" s="7">
        <v>39</v>
      </c>
      <c r="U302" s="7">
        <f t="shared" si="53"/>
        <v>23</v>
      </c>
      <c r="V302" s="106"/>
    </row>
    <row r="303" spans="1:22" x14ac:dyDescent="0.2">
      <c r="A303" s="30">
        <v>6</v>
      </c>
      <c r="B303" s="7" t="s">
        <v>1094</v>
      </c>
      <c r="C303" s="7">
        <v>22</v>
      </c>
      <c r="D303" s="7">
        <v>7</v>
      </c>
      <c r="E303" s="7">
        <v>8</v>
      </c>
      <c r="F303" s="7">
        <v>7</v>
      </c>
      <c r="G303" s="7">
        <v>35</v>
      </c>
      <c r="H303" s="6" t="s">
        <v>9</v>
      </c>
      <c r="I303" s="7">
        <v>47</v>
      </c>
      <c r="J303" s="7">
        <f t="shared" si="52"/>
        <v>22</v>
      </c>
      <c r="K303" s="106"/>
      <c r="L303" s="30">
        <v>6</v>
      </c>
      <c r="M303" s="7" t="s">
        <v>1359</v>
      </c>
      <c r="N303" s="7">
        <v>22</v>
      </c>
      <c r="O303" s="7">
        <v>9</v>
      </c>
      <c r="P303" s="7">
        <v>5</v>
      </c>
      <c r="Q303" s="7">
        <v>8</v>
      </c>
      <c r="R303" s="7">
        <v>47</v>
      </c>
      <c r="S303" s="6" t="s">
        <v>9</v>
      </c>
      <c r="T303" s="7">
        <v>50</v>
      </c>
      <c r="U303" s="7">
        <f t="shared" si="53"/>
        <v>23</v>
      </c>
      <c r="V303" s="106"/>
    </row>
    <row r="304" spans="1:22" x14ac:dyDescent="0.2">
      <c r="A304" s="30">
        <v>7</v>
      </c>
      <c r="B304" s="7" t="s">
        <v>2635</v>
      </c>
      <c r="C304" s="7">
        <v>22</v>
      </c>
      <c r="D304" s="7">
        <v>9</v>
      </c>
      <c r="E304" s="7">
        <v>3</v>
      </c>
      <c r="F304" s="7">
        <v>10</v>
      </c>
      <c r="G304" s="7">
        <v>42</v>
      </c>
      <c r="H304" s="6" t="s">
        <v>9</v>
      </c>
      <c r="I304" s="7">
        <v>38</v>
      </c>
      <c r="J304" s="7">
        <f t="shared" si="52"/>
        <v>21</v>
      </c>
      <c r="K304" s="106"/>
      <c r="L304" s="30">
        <v>7</v>
      </c>
      <c r="M304" s="7" t="s">
        <v>2532</v>
      </c>
      <c r="N304" s="7">
        <v>22</v>
      </c>
      <c r="O304" s="7">
        <v>10</v>
      </c>
      <c r="P304" s="7">
        <v>3</v>
      </c>
      <c r="Q304" s="7">
        <v>9</v>
      </c>
      <c r="R304" s="7">
        <v>30</v>
      </c>
      <c r="S304" s="6" t="s">
        <v>9</v>
      </c>
      <c r="T304" s="7">
        <v>37</v>
      </c>
      <c r="U304" s="7">
        <f t="shared" si="53"/>
        <v>23</v>
      </c>
      <c r="V304" s="106"/>
    </row>
    <row r="305" spans="1:22" x14ac:dyDescent="0.2">
      <c r="A305" s="30">
        <v>8</v>
      </c>
      <c r="B305" s="7" t="s">
        <v>18</v>
      </c>
      <c r="C305" s="7">
        <v>22</v>
      </c>
      <c r="D305" s="7">
        <v>8</v>
      </c>
      <c r="E305" s="7">
        <v>5</v>
      </c>
      <c r="F305" s="7">
        <v>9</v>
      </c>
      <c r="G305" s="7">
        <v>38</v>
      </c>
      <c r="H305" s="6" t="s">
        <v>9</v>
      </c>
      <c r="I305" s="7">
        <v>36</v>
      </c>
      <c r="J305" s="7">
        <f t="shared" si="52"/>
        <v>21</v>
      </c>
      <c r="K305" s="106"/>
      <c r="L305" s="30">
        <v>8</v>
      </c>
      <c r="M305" s="7" t="s">
        <v>49</v>
      </c>
      <c r="N305" s="7">
        <v>22</v>
      </c>
      <c r="O305" s="7">
        <v>6</v>
      </c>
      <c r="P305" s="7">
        <v>7</v>
      </c>
      <c r="Q305" s="7">
        <v>9</v>
      </c>
      <c r="R305" s="7">
        <v>39</v>
      </c>
      <c r="S305" s="6" t="s">
        <v>9</v>
      </c>
      <c r="T305" s="7">
        <v>38</v>
      </c>
      <c r="U305" s="7">
        <f t="shared" si="53"/>
        <v>19</v>
      </c>
      <c r="V305" s="106"/>
    </row>
    <row r="306" spans="1:22" x14ac:dyDescent="0.2">
      <c r="A306" s="30">
        <v>9</v>
      </c>
      <c r="B306" s="7" t="s">
        <v>2789</v>
      </c>
      <c r="C306" s="7">
        <v>22</v>
      </c>
      <c r="D306" s="7">
        <v>8</v>
      </c>
      <c r="E306" s="7">
        <v>3</v>
      </c>
      <c r="F306" s="7">
        <v>11</v>
      </c>
      <c r="G306" s="7">
        <v>45</v>
      </c>
      <c r="H306" s="6" t="s">
        <v>9</v>
      </c>
      <c r="I306" s="7">
        <v>45</v>
      </c>
      <c r="J306" s="7">
        <f t="shared" si="52"/>
        <v>19</v>
      </c>
      <c r="K306" s="106"/>
      <c r="L306" s="30">
        <v>9</v>
      </c>
      <c r="M306" s="7" t="s">
        <v>22</v>
      </c>
      <c r="N306" s="7">
        <v>22</v>
      </c>
      <c r="O306" s="7">
        <v>7</v>
      </c>
      <c r="P306" s="7">
        <v>5</v>
      </c>
      <c r="Q306" s="7">
        <v>10</v>
      </c>
      <c r="R306" s="7">
        <v>40</v>
      </c>
      <c r="S306" s="6" t="s">
        <v>9</v>
      </c>
      <c r="T306" s="7">
        <v>45</v>
      </c>
      <c r="U306" s="7">
        <f t="shared" si="53"/>
        <v>19</v>
      </c>
      <c r="V306" s="106"/>
    </row>
    <row r="307" spans="1:22" x14ac:dyDescent="0.2">
      <c r="A307" s="30">
        <v>10</v>
      </c>
      <c r="B307" s="7" t="s">
        <v>24</v>
      </c>
      <c r="C307" s="7">
        <v>22</v>
      </c>
      <c r="D307" s="7">
        <v>6</v>
      </c>
      <c r="E307" s="7">
        <v>7</v>
      </c>
      <c r="F307" s="7">
        <v>9</v>
      </c>
      <c r="G307" s="7">
        <v>21</v>
      </c>
      <c r="H307" s="6" t="s">
        <v>9</v>
      </c>
      <c r="I307" s="7">
        <v>30</v>
      </c>
      <c r="J307" s="7">
        <f t="shared" si="52"/>
        <v>19</v>
      </c>
      <c r="K307" s="106"/>
      <c r="L307" s="30">
        <v>10</v>
      </c>
      <c r="M307" s="7" t="s">
        <v>2635</v>
      </c>
      <c r="N307" s="1">
        <v>22</v>
      </c>
      <c r="O307" s="1">
        <v>7</v>
      </c>
      <c r="P307" s="1">
        <v>4</v>
      </c>
      <c r="Q307" s="1">
        <v>11</v>
      </c>
      <c r="R307" s="1">
        <v>44</v>
      </c>
      <c r="S307" s="30" t="s">
        <v>9</v>
      </c>
      <c r="T307" s="1">
        <v>45</v>
      </c>
      <c r="U307" s="1">
        <f t="shared" si="53"/>
        <v>18</v>
      </c>
      <c r="V307" s="106"/>
    </row>
    <row r="308" spans="1:22" x14ac:dyDescent="0.2">
      <c r="A308" s="30">
        <v>11</v>
      </c>
      <c r="B308" s="7" t="s">
        <v>2532</v>
      </c>
      <c r="C308" s="7">
        <v>22</v>
      </c>
      <c r="D308" s="7">
        <v>6</v>
      </c>
      <c r="E308" s="7">
        <v>3</v>
      </c>
      <c r="F308" s="7">
        <v>13</v>
      </c>
      <c r="G308" s="7">
        <v>32</v>
      </c>
      <c r="H308" s="6" t="s">
        <v>9</v>
      </c>
      <c r="I308" s="7">
        <v>52</v>
      </c>
      <c r="J308" s="7">
        <f t="shared" si="52"/>
        <v>15</v>
      </c>
      <c r="K308" s="106" t="s">
        <v>44</v>
      </c>
      <c r="L308" s="30">
        <v>11</v>
      </c>
      <c r="M308" s="7" t="s">
        <v>2916</v>
      </c>
      <c r="N308" s="1">
        <v>22</v>
      </c>
      <c r="O308" s="1">
        <v>8</v>
      </c>
      <c r="P308" s="1">
        <v>1</v>
      </c>
      <c r="Q308" s="1">
        <v>13</v>
      </c>
      <c r="R308" s="1">
        <v>38</v>
      </c>
      <c r="S308" s="30" t="s">
        <v>9</v>
      </c>
      <c r="T308" s="1">
        <v>49</v>
      </c>
      <c r="U308" s="1">
        <f t="shared" si="53"/>
        <v>17</v>
      </c>
      <c r="V308" s="106" t="s">
        <v>44</v>
      </c>
    </row>
    <row r="309" spans="1:22" x14ac:dyDescent="0.2">
      <c r="A309" s="30">
        <v>12</v>
      </c>
      <c r="B309" s="7" t="s">
        <v>47</v>
      </c>
      <c r="C309" s="7">
        <v>22</v>
      </c>
      <c r="D309" s="7">
        <v>2</v>
      </c>
      <c r="E309" s="7">
        <v>7</v>
      </c>
      <c r="F309" s="7">
        <v>13</v>
      </c>
      <c r="G309" s="7">
        <v>27</v>
      </c>
      <c r="H309" s="6" t="s">
        <v>9</v>
      </c>
      <c r="I309" s="7">
        <v>50</v>
      </c>
      <c r="J309" s="7">
        <f t="shared" si="52"/>
        <v>11</v>
      </c>
      <c r="K309" s="106" t="s">
        <v>44</v>
      </c>
      <c r="L309" s="30">
        <v>12</v>
      </c>
      <c r="M309" s="7" t="s">
        <v>13</v>
      </c>
      <c r="N309" s="1">
        <v>22</v>
      </c>
      <c r="O309" s="1">
        <v>5</v>
      </c>
      <c r="P309" s="1">
        <v>5</v>
      </c>
      <c r="Q309" s="1">
        <v>12</v>
      </c>
      <c r="R309" s="1">
        <v>29</v>
      </c>
      <c r="S309" s="30" t="s">
        <v>9</v>
      </c>
      <c r="T309" s="1">
        <v>61</v>
      </c>
      <c r="U309" s="1">
        <f t="shared" si="53"/>
        <v>15</v>
      </c>
      <c r="V309" s="106" t="s">
        <v>44</v>
      </c>
    </row>
    <row r="310" spans="1:22" x14ac:dyDescent="0.2">
      <c r="B310" s="1"/>
      <c r="C310" s="1">
        <f>SUM(C298:C309)</f>
        <v>264</v>
      </c>
      <c r="D310" s="1">
        <f>SUM(D298:D309)</f>
        <v>103</v>
      </c>
      <c r="E310" s="1">
        <f>SUM(E298:E309)</f>
        <v>58</v>
      </c>
      <c r="F310" s="1">
        <f>SUM(F298:F309)</f>
        <v>103</v>
      </c>
      <c r="G310" s="1">
        <f>SUM(G298:G309)</f>
        <v>462</v>
      </c>
      <c r="H310" s="9" t="s">
        <v>9</v>
      </c>
      <c r="I310" s="1">
        <f>SUM(I298:I309)</f>
        <v>462</v>
      </c>
      <c r="J310" s="1">
        <f>SUM(J298:J309)</f>
        <v>264</v>
      </c>
      <c r="K310" s="106"/>
      <c r="N310" s="1">
        <f>SUM(N298:N309)</f>
        <v>264</v>
      </c>
      <c r="O310" s="1">
        <f>SUM(O298:O309)</f>
        <v>105</v>
      </c>
      <c r="P310" s="1">
        <f>SUM(P298:P309)</f>
        <v>54</v>
      </c>
      <c r="Q310" s="1">
        <f>SUM(Q298:Q309)</f>
        <v>105</v>
      </c>
      <c r="R310" s="1">
        <f>SUM(R298:R309)</f>
        <v>503</v>
      </c>
      <c r="S310" s="9" t="s">
        <v>9</v>
      </c>
      <c r="T310" s="1">
        <f>SUM(T298:T309)</f>
        <v>503</v>
      </c>
      <c r="U310" s="1">
        <f>SUM(U298:U309)</f>
        <v>264</v>
      </c>
      <c r="V310" s="106"/>
    </row>
    <row r="311" spans="1:22" x14ac:dyDescent="0.25">
      <c r="A311" s="28"/>
      <c r="B311" s="80" t="s">
        <v>2914</v>
      </c>
      <c r="C311" s="11"/>
      <c r="D311" s="11"/>
      <c r="E311" s="11"/>
      <c r="F311" s="11"/>
      <c r="G311" s="11"/>
      <c r="H311" s="11"/>
      <c r="I311" s="11"/>
      <c r="J311" s="11"/>
      <c r="K311" s="113"/>
      <c r="L311" s="28"/>
      <c r="M311" s="57" t="s">
        <v>3272</v>
      </c>
      <c r="N311" s="11"/>
      <c r="O311" s="11"/>
      <c r="P311" s="11"/>
      <c r="Q311" s="11"/>
      <c r="R311" s="11"/>
      <c r="S311" s="11"/>
      <c r="T311" s="11"/>
      <c r="U311" s="11"/>
      <c r="V311" s="113"/>
    </row>
    <row r="312" spans="1:22" x14ac:dyDescent="0.2">
      <c r="A312" s="30">
        <v>1</v>
      </c>
      <c r="B312" s="7" t="s">
        <v>28</v>
      </c>
      <c r="C312" s="7">
        <v>22</v>
      </c>
      <c r="D312" s="7">
        <v>16</v>
      </c>
      <c r="E312" s="7">
        <v>2</v>
      </c>
      <c r="F312" s="7">
        <v>4</v>
      </c>
      <c r="G312" s="7">
        <v>62</v>
      </c>
      <c r="H312" s="6" t="s">
        <v>9</v>
      </c>
      <c r="I312" s="7">
        <v>24</v>
      </c>
      <c r="J312" s="7">
        <f>SUM(2*D312+E312)</f>
        <v>34</v>
      </c>
      <c r="K312" s="106" t="s">
        <v>43</v>
      </c>
      <c r="L312" s="30">
        <v>1</v>
      </c>
      <c r="M312" s="7" t="s">
        <v>49</v>
      </c>
      <c r="N312" s="1">
        <v>22</v>
      </c>
      <c r="O312" s="1">
        <v>16</v>
      </c>
      <c r="P312" s="1">
        <v>4</v>
      </c>
      <c r="Q312" s="1">
        <v>2</v>
      </c>
      <c r="R312" s="1">
        <v>65</v>
      </c>
      <c r="S312" s="30" t="s">
        <v>9</v>
      </c>
      <c r="T312" s="1">
        <v>14</v>
      </c>
      <c r="U312" s="1">
        <f>SUM(2*O312+P312)</f>
        <v>36</v>
      </c>
      <c r="V312" s="106" t="s">
        <v>43</v>
      </c>
    </row>
    <row r="313" spans="1:22" x14ac:dyDescent="0.2">
      <c r="A313" s="30">
        <v>2</v>
      </c>
      <c r="B313" s="7" t="s">
        <v>2635</v>
      </c>
      <c r="C313" s="7">
        <v>22</v>
      </c>
      <c r="D313" s="7">
        <v>13</v>
      </c>
      <c r="E313" s="7">
        <v>6</v>
      </c>
      <c r="F313" s="7">
        <v>3</v>
      </c>
      <c r="G313" s="7">
        <v>49</v>
      </c>
      <c r="H313" s="6" t="s">
        <v>9</v>
      </c>
      <c r="I313" s="7">
        <v>21</v>
      </c>
      <c r="J313" s="7">
        <f t="shared" ref="J313:J323" si="54">SUM(2*D313+E313)</f>
        <v>32</v>
      </c>
      <c r="K313" s="106"/>
      <c r="L313" s="30">
        <v>2</v>
      </c>
      <c r="M313" s="7" t="s">
        <v>40</v>
      </c>
      <c r="N313" s="7">
        <v>22</v>
      </c>
      <c r="O313" s="7">
        <v>14</v>
      </c>
      <c r="P313" s="7">
        <v>6</v>
      </c>
      <c r="Q313" s="7">
        <v>2</v>
      </c>
      <c r="R313" s="7">
        <v>52</v>
      </c>
      <c r="S313" s="6" t="s">
        <v>9</v>
      </c>
      <c r="T313" s="7">
        <v>21</v>
      </c>
      <c r="U313" s="7">
        <f t="shared" ref="U313:U323" si="55">SUM(2*O313+P313)</f>
        <v>34</v>
      </c>
      <c r="V313" s="106"/>
    </row>
    <row r="314" spans="1:22" x14ac:dyDescent="0.2">
      <c r="A314" s="30">
        <v>3</v>
      </c>
      <c r="B314" s="7" t="s">
        <v>1873</v>
      </c>
      <c r="C314" s="7">
        <v>22</v>
      </c>
      <c r="D314" s="7">
        <v>12</v>
      </c>
      <c r="E314" s="7">
        <v>4</v>
      </c>
      <c r="F314" s="7">
        <v>6</v>
      </c>
      <c r="G314" s="7">
        <v>51</v>
      </c>
      <c r="H314" s="6" t="s">
        <v>9</v>
      </c>
      <c r="I314" s="7">
        <v>35</v>
      </c>
      <c r="J314" s="7">
        <f t="shared" si="54"/>
        <v>28</v>
      </c>
      <c r="K314" s="106"/>
      <c r="L314" s="30">
        <v>3</v>
      </c>
      <c r="M314" s="7" t="s">
        <v>8</v>
      </c>
      <c r="N314" s="7">
        <v>22</v>
      </c>
      <c r="O314" s="7">
        <v>13</v>
      </c>
      <c r="P314" s="7">
        <v>4</v>
      </c>
      <c r="Q314" s="7">
        <v>5</v>
      </c>
      <c r="R314" s="7">
        <v>48</v>
      </c>
      <c r="S314" s="6" t="s">
        <v>9</v>
      </c>
      <c r="T314" s="7">
        <v>29</v>
      </c>
      <c r="U314" s="7">
        <f t="shared" si="55"/>
        <v>30</v>
      </c>
      <c r="V314" s="106"/>
    </row>
    <row r="315" spans="1:22" x14ac:dyDescent="0.2">
      <c r="A315" s="30">
        <v>4</v>
      </c>
      <c r="B315" s="7" t="s">
        <v>48</v>
      </c>
      <c r="C315" s="7">
        <v>22</v>
      </c>
      <c r="D315" s="7">
        <v>9</v>
      </c>
      <c r="E315" s="7">
        <v>8</v>
      </c>
      <c r="F315" s="7">
        <v>5</v>
      </c>
      <c r="G315" s="7">
        <v>26</v>
      </c>
      <c r="H315" s="6" t="s">
        <v>9</v>
      </c>
      <c r="I315" s="7">
        <v>24</v>
      </c>
      <c r="J315" s="7">
        <f t="shared" si="54"/>
        <v>26</v>
      </c>
      <c r="K315" s="106"/>
      <c r="L315" s="30">
        <v>4</v>
      </c>
      <c r="M315" s="7" t="s">
        <v>1359</v>
      </c>
      <c r="N315" s="7">
        <v>22</v>
      </c>
      <c r="O315" s="7">
        <v>10</v>
      </c>
      <c r="P315" s="7">
        <v>5</v>
      </c>
      <c r="Q315" s="7">
        <v>7</v>
      </c>
      <c r="R315" s="7">
        <v>40</v>
      </c>
      <c r="S315" s="6" t="s">
        <v>9</v>
      </c>
      <c r="T315" s="7">
        <v>38</v>
      </c>
      <c r="U315" s="7">
        <f t="shared" si="55"/>
        <v>25</v>
      </c>
      <c r="V315" s="106"/>
    </row>
    <row r="316" spans="1:22" x14ac:dyDescent="0.2">
      <c r="A316" s="30">
        <v>5</v>
      </c>
      <c r="B316" s="7" t="s">
        <v>19</v>
      </c>
      <c r="C316" s="7">
        <v>22</v>
      </c>
      <c r="D316" s="7">
        <v>10</v>
      </c>
      <c r="E316" s="7">
        <v>4</v>
      </c>
      <c r="F316" s="7">
        <v>8</v>
      </c>
      <c r="G316" s="7">
        <v>25</v>
      </c>
      <c r="H316" s="6" t="s">
        <v>9</v>
      </c>
      <c r="I316" s="7">
        <v>27</v>
      </c>
      <c r="J316" s="7">
        <f t="shared" si="54"/>
        <v>24</v>
      </c>
      <c r="K316" s="106"/>
      <c r="L316" s="30">
        <v>5</v>
      </c>
      <c r="M316" s="7" t="s">
        <v>50</v>
      </c>
      <c r="N316" s="7">
        <v>22</v>
      </c>
      <c r="O316" s="7">
        <v>10</v>
      </c>
      <c r="P316" s="7">
        <v>4</v>
      </c>
      <c r="Q316" s="7">
        <v>8</v>
      </c>
      <c r="R316" s="7">
        <v>46</v>
      </c>
      <c r="S316" s="6" t="s">
        <v>9</v>
      </c>
      <c r="T316" s="7">
        <v>41</v>
      </c>
      <c r="U316" s="7">
        <f t="shared" si="55"/>
        <v>24</v>
      </c>
      <c r="V316" s="106"/>
    </row>
    <row r="317" spans="1:22" x14ac:dyDescent="0.2">
      <c r="A317" s="30">
        <v>6</v>
      </c>
      <c r="B317" s="7" t="s">
        <v>2915</v>
      </c>
      <c r="C317" s="7">
        <v>22</v>
      </c>
      <c r="D317" s="7">
        <v>9</v>
      </c>
      <c r="E317" s="7">
        <v>4</v>
      </c>
      <c r="F317" s="7">
        <v>9</v>
      </c>
      <c r="G317" s="7">
        <v>40</v>
      </c>
      <c r="H317" s="6" t="s">
        <v>9</v>
      </c>
      <c r="I317" s="7">
        <v>40</v>
      </c>
      <c r="J317" s="7">
        <f t="shared" si="54"/>
        <v>22</v>
      </c>
      <c r="K317" s="106"/>
      <c r="L317" s="30">
        <v>6</v>
      </c>
      <c r="M317" s="7" t="s">
        <v>2635</v>
      </c>
      <c r="N317" s="7">
        <v>22</v>
      </c>
      <c r="O317" s="7">
        <v>8</v>
      </c>
      <c r="P317" s="7">
        <v>6</v>
      </c>
      <c r="Q317" s="7">
        <v>8</v>
      </c>
      <c r="R317" s="7">
        <v>36</v>
      </c>
      <c r="S317" s="6" t="s">
        <v>9</v>
      </c>
      <c r="T317" s="7">
        <v>32</v>
      </c>
      <c r="U317" s="7">
        <f t="shared" si="55"/>
        <v>22</v>
      </c>
      <c r="V317" s="106"/>
    </row>
    <row r="318" spans="1:22" x14ac:dyDescent="0.2">
      <c r="A318" s="30">
        <v>7</v>
      </c>
      <c r="B318" s="7" t="s">
        <v>24</v>
      </c>
      <c r="C318" s="7">
        <v>22</v>
      </c>
      <c r="D318" s="7">
        <v>9</v>
      </c>
      <c r="E318" s="7">
        <v>3</v>
      </c>
      <c r="F318" s="7">
        <v>10</v>
      </c>
      <c r="G318" s="7">
        <v>36</v>
      </c>
      <c r="H318" s="6" t="s">
        <v>9</v>
      </c>
      <c r="I318" s="7">
        <v>31</v>
      </c>
      <c r="J318" s="7">
        <f t="shared" si="54"/>
        <v>21</v>
      </c>
      <c r="K318" s="106"/>
      <c r="L318" s="30">
        <v>7</v>
      </c>
      <c r="M318" s="7" t="s">
        <v>48</v>
      </c>
      <c r="N318" s="7">
        <v>22</v>
      </c>
      <c r="O318" s="7">
        <v>7</v>
      </c>
      <c r="P318" s="7">
        <v>6</v>
      </c>
      <c r="Q318" s="7">
        <v>9</v>
      </c>
      <c r="R318" s="7">
        <v>32</v>
      </c>
      <c r="S318" s="6" t="s">
        <v>9</v>
      </c>
      <c r="T318" s="7">
        <v>35</v>
      </c>
      <c r="U318" s="7">
        <f t="shared" si="55"/>
        <v>20</v>
      </c>
      <c r="V318" s="106"/>
    </row>
    <row r="319" spans="1:22" x14ac:dyDescent="0.2">
      <c r="A319" s="30">
        <v>8</v>
      </c>
      <c r="B319" s="7" t="s">
        <v>2916</v>
      </c>
      <c r="C319" s="7">
        <v>22</v>
      </c>
      <c r="D319" s="7">
        <v>8</v>
      </c>
      <c r="E319" s="7">
        <v>4</v>
      </c>
      <c r="F319" s="7">
        <v>10</v>
      </c>
      <c r="G319" s="7">
        <v>34</v>
      </c>
      <c r="H319" s="6" t="s">
        <v>9</v>
      </c>
      <c r="I319" s="7">
        <v>37</v>
      </c>
      <c r="J319" s="7">
        <f t="shared" si="54"/>
        <v>20</v>
      </c>
      <c r="K319" s="106"/>
      <c r="L319" s="30">
        <v>8</v>
      </c>
      <c r="M319" s="7" t="s">
        <v>2532</v>
      </c>
      <c r="N319" s="7">
        <v>22</v>
      </c>
      <c r="O319" s="7">
        <v>6</v>
      </c>
      <c r="P319" s="7">
        <v>6</v>
      </c>
      <c r="Q319" s="7">
        <v>10</v>
      </c>
      <c r="R319" s="7">
        <v>29</v>
      </c>
      <c r="S319" s="6" t="s">
        <v>9</v>
      </c>
      <c r="T319" s="7">
        <v>42</v>
      </c>
      <c r="U319" s="7">
        <f t="shared" si="55"/>
        <v>18</v>
      </c>
      <c r="V319" s="106"/>
    </row>
    <row r="320" spans="1:22" x14ac:dyDescent="0.2">
      <c r="A320" s="30">
        <v>9</v>
      </c>
      <c r="B320" s="7" t="s">
        <v>36</v>
      </c>
      <c r="C320" s="7">
        <v>22</v>
      </c>
      <c r="D320" s="7">
        <v>8</v>
      </c>
      <c r="E320" s="7">
        <v>3</v>
      </c>
      <c r="F320" s="7">
        <v>11</v>
      </c>
      <c r="G320" s="7">
        <v>26</v>
      </c>
      <c r="H320" s="6" t="s">
        <v>9</v>
      </c>
      <c r="I320" s="7">
        <v>39</v>
      </c>
      <c r="J320" s="7">
        <f t="shared" si="54"/>
        <v>19</v>
      </c>
      <c r="K320" s="106" t="s">
        <v>44</v>
      </c>
      <c r="L320" s="30">
        <v>9</v>
      </c>
      <c r="M320" s="7" t="s">
        <v>22</v>
      </c>
      <c r="N320" s="7">
        <v>22</v>
      </c>
      <c r="O320" s="7">
        <v>7</v>
      </c>
      <c r="P320" s="7">
        <v>3</v>
      </c>
      <c r="Q320" s="7">
        <v>12</v>
      </c>
      <c r="R320" s="7">
        <v>36</v>
      </c>
      <c r="S320" s="6" t="s">
        <v>9</v>
      </c>
      <c r="T320" s="7">
        <v>46</v>
      </c>
      <c r="U320" s="7">
        <f t="shared" si="55"/>
        <v>17</v>
      </c>
      <c r="V320" s="106"/>
    </row>
    <row r="321" spans="1:22" x14ac:dyDescent="0.2">
      <c r="A321" s="30">
        <v>10</v>
      </c>
      <c r="B321" s="7" t="s">
        <v>2789</v>
      </c>
      <c r="C321" s="7">
        <v>22</v>
      </c>
      <c r="D321" s="7">
        <v>5</v>
      </c>
      <c r="E321" s="7">
        <v>5</v>
      </c>
      <c r="F321" s="7">
        <v>12</v>
      </c>
      <c r="G321" s="7">
        <v>28</v>
      </c>
      <c r="H321" s="6" t="s">
        <v>9</v>
      </c>
      <c r="I321" s="7">
        <v>41</v>
      </c>
      <c r="J321" s="7">
        <f t="shared" si="54"/>
        <v>15</v>
      </c>
      <c r="K321" s="106" t="s">
        <v>44</v>
      </c>
      <c r="L321" s="30">
        <v>10</v>
      </c>
      <c r="M321" s="7" t="s">
        <v>5</v>
      </c>
      <c r="N321" s="7">
        <v>22</v>
      </c>
      <c r="O321" s="7">
        <v>6</v>
      </c>
      <c r="P321" s="7">
        <v>3</v>
      </c>
      <c r="Q321" s="7">
        <v>13</v>
      </c>
      <c r="R321" s="7">
        <v>35</v>
      </c>
      <c r="S321" s="6" t="s">
        <v>9</v>
      </c>
      <c r="T321" s="7">
        <v>58</v>
      </c>
      <c r="U321" s="7">
        <f t="shared" si="55"/>
        <v>15</v>
      </c>
      <c r="V321" s="106"/>
    </row>
    <row r="322" spans="1:22" x14ac:dyDescent="0.2">
      <c r="A322" s="30">
        <v>11</v>
      </c>
      <c r="B322" s="7" t="s">
        <v>1094</v>
      </c>
      <c r="C322" s="7">
        <v>22</v>
      </c>
      <c r="D322" s="7">
        <v>5</v>
      </c>
      <c r="E322" s="7">
        <v>3</v>
      </c>
      <c r="F322" s="7">
        <v>14</v>
      </c>
      <c r="G322" s="7">
        <v>36</v>
      </c>
      <c r="H322" s="6" t="s">
        <v>9</v>
      </c>
      <c r="I322" s="7">
        <v>62</v>
      </c>
      <c r="J322" s="7">
        <f t="shared" si="54"/>
        <v>13</v>
      </c>
      <c r="K322" s="106" t="s">
        <v>44</v>
      </c>
      <c r="L322" s="30">
        <v>11</v>
      </c>
      <c r="M322" s="7" t="s">
        <v>19</v>
      </c>
      <c r="N322" s="1">
        <v>22</v>
      </c>
      <c r="O322" s="1">
        <v>4</v>
      </c>
      <c r="P322" s="1">
        <v>6</v>
      </c>
      <c r="Q322" s="1">
        <v>12</v>
      </c>
      <c r="R322" s="1">
        <v>28</v>
      </c>
      <c r="S322" s="30" t="s">
        <v>9</v>
      </c>
      <c r="T322" s="1">
        <v>46</v>
      </c>
      <c r="U322" s="1">
        <f t="shared" si="55"/>
        <v>14</v>
      </c>
      <c r="V322" s="106" t="s">
        <v>44</v>
      </c>
    </row>
    <row r="323" spans="1:22" x14ac:dyDescent="0.2">
      <c r="A323" s="30">
        <v>12</v>
      </c>
      <c r="B323" s="7" t="s">
        <v>17</v>
      </c>
      <c r="C323" s="7">
        <v>22</v>
      </c>
      <c r="D323" s="7">
        <v>5</v>
      </c>
      <c r="E323" s="7">
        <v>0</v>
      </c>
      <c r="F323" s="7">
        <v>17</v>
      </c>
      <c r="G323" s="7">
        <v>20</v>
      </c>
      <c r="H323" s="6" t="s">
        <v>9</v>
      </c>
      <c r="I323" s="7">
        <v>52</v>
      </c>
      <c r="J323" s="7">
        <f t="shared" si="54"/>
        <v>10</v>
      </c>
      <c r="K323" s="106" t="s">
        <v>44</v>
      </c>
      <c r="L323" s="30">
        <v>12</v>
      </c>
      <c r="M323" s="7" t="s">
        <v>18</v>
      </c>
      <c r="N323" s="1">
        <v>22</v>
      </c>
      <c r="O323" s="1">
        <v>3</v>
      </c>
      <c r="P323" s="1">
        <v>3</v>
      </c>
      <c r="Q323" s="1">
        <v>16</v>
      </c>
      <c r="R323" s="1">
        <v>27</v>
      </c>
      <c r="S323" s="30" t="s">
        <v>9</v>
      </c>
      <c r="T323" s="1">
        <v>72</v>
      </c>
      <c r="U323" s="1">
        <f t="shared" si="55"/>
        <v>9</v>
      </c>
      <c r="V323" s="106" t="s">
        <v>44</v>
      </c>
    </row>
    <row r="324" spans="1:22" x14ac:dyDescent="0.2">
      <c r="C324" s="1">
        <f>SUM(C312:C323)</f>
        <v>264</v>
      </c>
      <c r="D324" s="1">
        <f>SUM(D312:D323)</f>
        <v>109</v>
      </c>
      <c r="E324" s="1">
        <f>SUM(E312:E323)</f>
        <v>46</v>
      </c>
      <c r="F324" s="1">
        <f>SUM(F312:F323)</f>
        <v>109</v>
      </c>
      <c r="G324" s="1">
        <f>SUM(G312:G323)</f>
        <v>433</v>
      </c>
      <c r="H324" s="9" t="s">
        <v>9</v>
      </c>
      <c r="I324" s="1">
        <f>SUM(I312:I323)</f>
        <v>433</v>
      </c>
      <c r="J324" s="1">
        <f>SUM(J312:J323)</f>
        <v>264</v>
      </c>
      <c r="K324" s="106"/>
      <c r="N324" s="1">
        <f>SUM(N312:N323)</f>
        <v>264</v>
      </c>
      <c r="O324" s="1">
        <f>SUM(O312:O323)</f>
        <v>104</v>
      </c>
      <c r="P324" s="1">
        <f>SUM(P312:P323)</f>
        <v>56</v>
      </c>
      <c r="Q324" s="1">
        <f>SUM(Q312:Q323)</f>
        <v>104</v>
      </c>
      <c r="R324" s="1">
        <f>SUM(R312:R323)</f>
        <v>474</v>
      </c>
      <c r="S324" s="9" t="s">
        <v>9</v>
      </c>
      <c r="T324" s="1">
        <f>SUM(T312:T323)</f>
        <v>474</v>
      </c>
      <c r="U324" s="1">
        <f>SUM(U312:U323)</f>
        <v>264</v>
      </c>
      <c r="V324" s="106"/>
    </row>
    <row r="325" spans="1:22" x14ac:dyDescent="0.2">
      <c r="A325" s="28"/>
      <c r="B325" s="80" t="s">
        <v>3024</v>
      </c>
      <c r="C325" s="11"/>
      <c r="D325" s="11"/>
      <c r="E325" s="11"/>
      <c r="F325" s="11"/>
      <c r="G325" s="11"/>
      <c r="H325" s="11"/>
      <c r="I325" s="11"/>
      <c r="J325" s="11"/>
      <c r="K325" s="113"/>
      <c r="L325" s="24"/>
      <c r="M325" s="80" t="s">
        <v>3350</v>
      </c>
      <c r="S325" s="30"/>
      <c r="V325" s="106"/>
    </row>
    <row r="326" spans="1:22" x14ac:dyDescent="0.2">
      <c r="A326" s="8">
        <v>1</v>
      </c>
      <c r="B326" s="3" t="s">
        <v>8</v>
      </c>
      <c r="C326" s="3">
        <v>22</v>
      </c>
      <c r="D326" s="3">
        <v>13</v>
      </c>
      <c r="E326" s="3">
        <v>6</v>
      </c>
      <c r="F326" s="3">
        <v>3</v>
      </c>
      <c r="G326" s="3">
        <v>65</v>
      </c>
      <c r="H326" s="8" t="s">
        <v>9</v>
      </c>
      <c r="I326" s="3">
        <v>27</v>
      </c>
      <c r="J326" s="3">
        <v>32</v>
      </c>
      <c r="K326" s="106" t="s">
        <v>43</v>
      </c>
      <c r="L326" s="30">
        <v>1</v>
      </c>
      <c r="M326" s="7" t="s">
        <v>46</v>
      </c>
      <c r="N326" s="7">
        <v>22</v>
      </c>
      <c r="O326" s="7">
        <v>14</v>
      </c>
      <c r="P326" s="7">
        <v>5</v>
      </c>
      <c r="Q326" s="7">
        <v>3</v>
      </c>
      <c r="R326" s="7">
        <v>54</v>
      </c>
      <c r="S326" s="6" t="s">
        <v>9</v>
      </c>
      <c r="T326" s="7">
        <v>31</v>
      </c>
      <c r="U326" s="7">
        <f>SUM(2*O326+P326)</f>
        <v>33</v>
      </c>
      <c r="V326" s="106" t="s">
        <v>43</v>
      </c>
    </row>
    <row r="327" spans="1:22" x14ac:dyDescent="0.2">
      <c r="A327" s="8">
        <v>2</v>
      </c>
      <c r="B327" s="3" t="s">
        <v>40</v>
      </c>
      <c r="C327" s="3">
        <v>22</v>
      </c>
      <c r="D327" s="3">
        <v>14</v>
      </c>
      <c r="E327" s="3">
        <v>3</v>
      </c>
      <c r="F327" s="3">
        <v>5</v>
      </c>
      <c r="G327" s="3">
        <v>33</v>
      </c>
      <c r="H327" s="8" t="s">
        <v>9</v>
      </c>
      <c r="I327" s="3">
        <v>24</v>
      </c>
      <c r="J327" s="3">
        <v>31</v>
      </c>
      <c r="K327" s="106"/>
      <c r="L327" s="30">
        <v>2</v>
      </c>
      <c r="M327" s="7" t="s">
        <v>40</v>
      </c>
      <c r="N327" s="7">
        <v>22</v>
      </c>
      <c r="O327" s="7">
        <v>13</v>
      </c>
      <c r="P327" s="7">
        <v>6</v>
      </c>
      <c r="Q327" s="7">
        <v>3</v>
      </c>
      <c r="R327" s="7">
        <v>74</v>
      </c>
      <c r="S327" s="6" t="s">
        <v>9</v>
      </c>
      <c r="T327" s="7">
        <v>20</v>
      </c>
      <c r="U327" s="7">
        <f t="shared" ref="U327:U337" si="56">SUM(2*O327+P327)</f>
        <v>32</v>
      </c>
      <c r="V327" s="106"/>
    </row>
    <row r="328" spans="1:22" x14ac:dyDescent="0.2">
      <c r="A328" s="8">
        <v>3</v>
      </c>
      <c r="B328" s="3" t="s">
        <v>48</v>
      </c>
      <c r="C328" s="3">
        <v>22</v>
      </c>
      <c r="D328" s="3">
        <v>11</v>
      </c>
      <c r="E328" s="3">
        <v>8</v>
      </c>
      <c r="F328" s="3">
        <v>3</v>
      </c>
      <c r="G328" s="3">
        <v>27</v>
      </c>
      <c r="H328" s="8" t="s">
        <v>9</v>
      </c>
      <c r="I328" s="3">
        <v>16</v>
      </c>
      <c r="J328" s="3">
        <v>30</v>
      </c>
      <c r="K328" s="106"/>
      <c r="L328" s="30">
        <v>3</v>
      </c>
      <c r="M328" s="7" t="s">
        <v>2</v>
      </c>
      <c r="N328" s="7">
        <v>22</v>
      </c>
      <c r="O328" s="7">
        <v>13</v>
      </c>
      <c r="P328" s="7">
        <v>5</v>
      </c>
      <c r="Q328" s="7">
        <v>4</v>
      </c>
      <c r="R328" s="7">
        <v>65</v>
      </c>
      <c r="S328" s="6" t="s">
        <v>9</v>
      </c>
      <c r="T328" s="7">
        <v>27</v>
      </c>
      <c r="U328" s="7">
        <f t="shared" si="56"/>
        <v>31</v>
      </c>
      <c r="V328" s="106"/>
    </row>
    <row r="329" spans="1:22" x14ac:dyDescent="0.2">
      <c r="A329" s="8">
        <v>4</v>
      </c>
      <c r="B329" s="3" t="s">
        <v>2916</v>
      </c>
      <c r="C329" s="3">
        <v>22</v>
      </c>
      <c r="D329" s="3">
        <v>10</v>
      </c>
      <c r="E329" s="3">
        <v>8</v>
      </c>
      <c r="F329" s="3">
        <v>4</v>
      </c>
      <c r="G329" s="3">
        <v>47</v>
      </c>
      <c r="H329" s="8" t="s">
        <v>9</v>
      </c>
      <c r="I329" s="3">
        <v>30</v>
      </c>
      <c r="J329" s="3">
        <v>28</v>
      </c>
      <c r="K329" s="106"/>
      <c r="L329" s="30">
        <v>4</v>
      </c>
      <c r="M329" s="7" t="s">
        <v>50</v>
      </c>
      <c r="N329" s="7">
        <v>22</v>
      </c>
      <c r="O329" s="7">
        <v>12</v>
      </c>
      <c r="P329" s="7">
        <v>6</v>
      </c>
      <c r="Q329" s="7">
        <v>4</v>
      </c>
      <c r="R329" s="7">
        <v>45</v>
      </c>
      <c r="S329" s="6" t="s">
        <v>9</v>
      </c>
      <c r="T329" s="7">
        <v>20</v>
      </c>
      <c r="U329" s="7">
        <f t="shared" si="56"/>
        <v>30</v>
      </c>
      <c r="V329" s="106"/>
    </row>
    <row r="330" spans="1:22" x14ac:dyDescent="0.2">
      <c r="A330" s="8">
        <v>5</v>
      </c>
      <c r="B330" s="3" t="s">
        <v>1359</v>
      </c>
      <c r="C330" s="3">
        <v>22</v>
      </c>
      <c r="D330" s="3">
        <v>9</v>
      </c>
      <c r="E330" s="3">
        <v>6</v>
      </c>
      <c r="F330" s="3">
        <v>7</v>
      </c>
      <c r="G330" s="3">
        <v>44</v>
      </c>
      <c r="H330" s="8" t="s">
        <v>9</v>
      </c>
      <c r="I330" s="3">
        <v>39</v>
      </c>
      <c r="J330" s="3">
        <v>24</v>
      </c>
      <c r="K330" s="106"/>
      <c r="L330" s="30">
        <v>5</v>
      </c>
      <c r="M330" s="7" t="s">
        <v>8</v>
      </c>
      <c r="N330" s="7">
        <v>22</v>
      </c>
      <c r="O330" s="7">
        <v>9</v>
      </c>
      <c r="P330" s="7">
        <v>6</v>
      </c>
      <c r="Q330" s="7">
        <v>7</v>
      </c>
      <c r="R330" s="7">
        <v>39</v>
      </c>
      <c r="S330" s="6" t="s">
        <v>9</v>
      </c>
      <c r="T330" s="7">
        <v>35</v>
      </c>
      <c r="U330" s="7">
        <f t="shared" si="56"/>
        <v>24</v>
      </c>
      <c r="V330" s="106"/>
    </row>
    <row r="331" spans="1:22" x14ac:dyDescent="0.2">
      <c r="A331" s="8">
        <v>6</v>
      </c>
      <c r="B331" s="3" t="s">
        <v>2635</v>
      </c>
      <c r="C331" s="3">
        <v>22</v>
      </c>
      <c r="D331" s="3">
        <v>9</v>
      </c>
      <c r="E331" s="3">
        <v>4</v>
      </c>
      <c r="F331" s="3">
        <v>9</v>
      </c>
      <c r="G331" s="3">
        <v>40</v>
      </c>
      <c r="H331" s="8" t="s">
        <v>9</v>
      </c>
      <c r="I331" s="3">
        <v>34</v>
      </c>
      <c r="J331" s="3">
        <v>22</v>
      </c>
      <c r="K331" s="106"/>
      <c r="L331" s="30">
        <v>6</v>
      </c>
      <c r="M331" s="7" t="s">
        <v>2635</v>
      </c>
      <c r="N331" s="7">
        <v>22</v>
      </c>
      <c r="O331" s="7">
        <v>9</v>
      </c>
      <c r="P331" s="7">
        <v>5</v>
      </c>
      <c r="Q331" s="7">
        <v>8</v>
      </c>
      <c r="R331" s="7">
        <v>43</v>
      </c>
      <c r="S331" s="6" t="s">
        <v>9</v>
      </c>
      <c r="T331" s="7">
        <v>40</v>
      </c>
      <c r="U331" s="7">
        <f t="shared" si="56"/>
        <v>23</v>
      </c>
      <c r="V331" s="106"/>
    </row>
    <row r="332" spans="1:22" x14ac:dyDescent="0.2">
      <c r="A332" s="8">
        <v>7</v>
      </c>
      <c r="B332" s="3" t="s">
        <v>2532</v>
      </c>
      <c r="C332" s="3">
        <v>22</v>
      </c>
      <c r="D332" s="3">
        <v>8</v>
      </c>
      <c r="E332" s="3">
        <v>6</v>
      </c>
      <c r="F332" s="3">
        <v>8</v>
      </c>
      <c r="G332" s="3">
        <v>33</v>
      </c>
      <c r="H332" s="8" t="s">
        <v>9</v>
      </c>
      <c r="I332" s="3">
        <v>28</v>
      </c>
      <c r="J332" s="3">
        <v>22</v>
      </c>
      <c r="K332" s="106"/>
      <c r="L332" s="30">
        <v>7</v>
      </c>
      <c r="M332" s="7" t="s">
        <v>2532</v>
      </c>
      <c r="N332" s="7">
        <v>22</v>
      </c>
      <c r="O332" s="7">
        <v>8</v>
      </c>
      <c r="P332" s="7">
        <v>4</v>
      </c>
      <c r="Q332" s="7">
        <v>10</v>
      </c>
      <c r="R332" s="7">
        <v>31</v>
      </c>
      <c r="S332" s="6" t="s">
        <v>9</v>
      </c>
      <c r="T332" s="7">
        <v>38</v>
      </c>
      <c r="U332" s="7">
        <f t="shared" si="56"/>
        <v>20</v>
      </c>
      <c r="V332" s="106"/>
    </row>
    <row r="333" spans="1:22" x14ac:dyDescent="0.2">
      <c r="A333" s="8">
        <v>8</v>
      </c>
      <c r="B333" s="3" t="s">
        <v>1873</v>
      </c>
      <c r="C333" s="3">
        <v>22</v>
      </c>
      <c r="D333" s="3">
        <v>6</v>
      </c>
      <c r="E333" s="3">
        <v>9</v>
      </c>
      <c r="F333" s="3">
        <v>7</v>
      </c>
      <c r="G333" s="3">
        <v>35</v>
      </c>
      <c r="H333" s="8" t="s">
        <v>9</v>
      </c>
      <c r="I333" s="3">
        <v>39</v>
      </c>
      <c r="J333" s="3">
        <v>21</v>
      </c>
      <c r="K333" s="106"/>
      <c r="L333" s="30">
        <v>8</v>
      </c>
      <c r="M333" s="7" t="s">
        <v>3188</v>
      </c>
      <c r="N333" s="7">
        <v>22</v>
      </c>
      <c r="O333" s="7">
        <v>6</v>
      </c>
      <c r="P333" s="7">
        <v>6</v>
      </c>
      <c r="Q333" s="7">
        <v>10</v>
      </c>
      <c r="R333" s="7">
        <v>30</v>
      </c>
      <c r="S333" s="6" t="s">
        <v>9</v>
      </c>
      <c r="T333" s="7">
        <v>42</v>
      </c>
      <c r="U333" s="7">
        <f t="shared" si="56"/>
        <v>18</v>
      </c>
      <c r="V333" s="106"/>
    </row>
    <row r="334" spans="1:22" x14ac:dyDescent="0.2">
      <c r="A334" s="8">
        <v>9</v>
      </c>
      <c r="B334" s="3" t="s">
        <v>24</v>
      </c>
      <c r="C334" s="3">
        <v>22</v>
      </c>
      <c r="D334" s="3">
        <v>6</v>
      </c>
      <c r="E334" s="3">
        <v>5</v>
      </c>
      <c r="F334" s="3">
        <v>11</v>
      </c>
      <c r="G334" s="3">
        <v>18</v>
      </c>
      <c r="H334" s="8" t="s">
        <v>9</v>
      </c>
      <c r="I334" s="3">
        <v>35</v>
      </c>
      <c r="J334" s="3">
        <v>17</v>
      </c>
      <c r="K334" s="106"/>
      <c r="L334" s="30">
        <v>9</v>
      </c>
      <c r="M334" s="7" t="s">
        <v>34</v>
      </c>
      <c r="N334" s="7">
        <v>22</v>
      </c>
      <c r="O334" s="7">
        <v>7</v>
      </c>
      <c r="P334" s="7">
        <v>3</v>
      </c>
      <c r="Q334" s="7">
        <v>12</v>
      </c>
      <c r="R334" s="7">
        <v>34</v>
      </c>
      <c r="S334" s="6" t="s">
        <v>9</v>
      </c>
      <c r="T334" s="7">
        <v>43</v>
      </c>
      <c r="U334" s="7">
        <f t="shared" si="56"/>
        <v>17</v>
      </c>
      <c r="V334" s="106"/>
    </row>
    <row r="335" spans="1:22" x14ac:dyDescent="0.2">
      <c r="A335" s="8">
        <v>10</v>
      </c>
      <c r="B335" s="3" t="s">
        <v>19</v>
      </c>
      <c r="C335" s="3">
        <v>22</v>
      </c>
      <c r="D335" s="3">
        <v>3</v>
      </c>
      <c r="E335" s="3">
        <v>10</v>
      </c>
      <c r="F335" s="3">
        <v>9</v>
      </c>
      <c r="G335" s="3">
        <v>22</v>
      </c>
      <c r="H335" s="8" t="s">
        <v>9</v>
      </c>
      <c r="I335" s="3">
        <v>29</v>
      </c>
      <c r="J335" s="3">
        <v>16</v>
      </c>
      <c r="K335" s="106"/>
      <c r="L335" s="30">
        <v>10</v>
      </c>
      <c r="M335" s="7" t="s">
        <v>22</v>
      </c>
      <c r="N335" s="7">
        <v>22</v>
      </c>
      <c r="O335" s="7">
        <v>7</v>
      </c>
      <c r="P335" s="7">
        <v>1</v>
      </c>
      <c r="Q335" s="7">
        <v>14</v>
      </c>
      <c r="R335" s="7">
        <v>34</v>
      </c>
      <c r="S335" s="6" t="s">
        <v>9</v>
      </c>
      <c r="T335" s="7">
        <v>44</v>
      </c>
      <c r="U335" s="7">
        <f t="shared" si="56"/>
        <v>15</v>
      </c>
      <c r="V335" s="106" t="s">
        <v>44</v>
      </c>
    </row>
    <row r="336" spans="1:22" x14ac:dyDescent="0.2">
      <c r="A336" s="8">
        <v>11</v>
      </c>
      <c r="B336" s="3" t="s">
        <v>49</v>
      </c>
      <c r="C336" s="3">
        <v>22</v>
      </c>
      <c r="D336" s="3">
        <v>6</v>
      </c>
      <c r="E336" s="3">
        <v>4</v>
      </c>
      <c r="F336" s="3">
        <v>12</v>
      </c>
      <c r="G336" s="3">
        <v>23</v>
      </c>
      <c r="H336" s="8" t="s">
        <v>9</v>
      </c>
      <c r="I336" s="3">
        <v>37</v>
      </c>
      <c r="J336" s="3">
        <v>16</v>
      </c>
      <c r="K336" s="106" t="s">
        <v>44</v>
      </c>
      <c r="L336" s="30">
        <v>11</v>
      </c>
      <c r="M336" s="7" t="s">
        <v>1359</v>
      </c>
      <c r="N336" s="7">
        <v>22</v>
      </c>
      <c r="O336" s="7">
        <v>5</v>
      </c>
      <c r="P336" s="7">
        <v>3</v>
      </c>
      <c r="Q336" s="7">
        <v>14</v>
      </c>
      <c r="R336" s="7">
        <v>21</v>
      </c>
      <c r="S336" s="6" t="s">
        <v>9</v>
      </c>
      <c r="T336" s="7">
        <v>62</v>
      </c>
      <c r="U336" s="7">
        <f t="shared" si="56"/>
        <v>13</v>
      </c>
      <c r="V336" s="106" t="s">
        <v>44</v>
      </c>
    </row>
    <row r="337" spans="1:22" x14ac:dyDescent="0.2">
      <c r="A337" s="8">
        <v>12</v>
      </c>
      <c r="B337" s="3" t="s">
        <v>2915</v>
      </c>
      <c r="C337" s="3">
        <v>22</v>
      </c>
      <c r="D337" s="3">
        <v>1</v>
      </c>
      <c r="E337" s="3">
        <v>3</v>
      </c>
      <c r="F337" s="3">
        <v>18</v>
      </c>
      <c r="G337" s="3">
        <v>21</v>
      </c>
      <c r="H337" s="8" t="s">
        <v>9</v>
      </c>
      <c r="I337" s="3">
        <v>70</v>
      </c>
      <c r="J337" s="3">
        <v>5</v>
      </c>
      <c r="K337" s="106" t="s">
        <v>44</v>
      </c>
      <c r="L337" s="30">
        <v>12</v>
      </c>
      <c r="M337" s="7" t="s">
        <v>5</v>
      </c>
      <c r="N337" s="7">
        <v>22</v>
      </c>
      <c r="O337" s="7">
        <v>4</v>
      </c>
      <c r="P337" s="7">
        <v>0</v>
      </c>
      <c r="Q337" s="7">
        <v>18</v>
      </c>
      <c r="R337" s="7">
        <v>25</v>
      </c>
      <c r="S337" s="6" t="s">
        <v>9</v>
      </c>
      <c r="T337" s="7">
        <v>93</v>
      </c>
      <c r="U337" s="7">
        <f t="shared" si="56"/>
        <v>8</v>
      </c>
      <c r="V337" s="106" t="s">
        <v>44</v>
      </c>
    </row>
    <row r="338" spans="1:22" x14ac:dyDescent="0.2">
      <c r="A338" s="8"/>
      <c r="B338" s="3"/>
      <c r="C338" s="3">
        <v>264</v>
      </c>
      <c r="D338" s="3">
        <v>96</v>
      </c>
      <c r="E338" s="3">
        <v>72</v>
      </c>
      <c r="F338" s="3">
        <v>96</v>
      </c>
      <c r="G338" s="3">
        <v>408</v>
      </c>
      <c r="H338" s="8" t="s">
        <v>9</v>
      </c>
      <c r="I338" s="3">
        <v>408</v>
      </c>
      <c r="J338" s="3">
        <v>264</v>
      </c>
      <c r="K338" s="106"/>
      <c r="M338" s="7"/>
      <c r="N338" s="7">
        <f>SUM(N326:N337)</f>
        <v>264</v>
      </c>
      <c r="O338" s="7">
        <f>SUM(O326:O337)</f>
        <v>107</v>
      </c>
      <c r="P338" s="7">
        <f>SUM(P326:P337)</f>
        <v>50</v>
      </c>
      <c r="Q338" s="7">
        <f>SUM(Q326:Q337)</f>
        <v>107</v>
      </c>
      <c r="R338" s="7">
        <f>SUM(R326:R337)</f>
        <v>495</v>
      </c>
      <c r="S338" s="10" t="s">
        <v>9</v>
      </c>
      <c r="T338" s="7">
        <f>SUM(T326:T337)</f>
        <v>495</v>
      </c>
      <c r="U338" s="7">
        <f>SUM(U326:U337)</f>
        <v>264</v>
      </c>
      <c r="V338" s="106"/>
    </row>
    <row r="339" spans="1:22" x14ac:dyDescent="0.2">
      <c r="A339" s="28"/>
      <c r="B339" s="80" t="s">
        <v>3111</v>
      </c>
      <c r="C339" s="11"/>
      <c r="D339" s="11"/>
      <c r="E339" s="11"/>
      <c r="F339" s="11"/>
      <c r="G339" s="11"/>
      <c r="H339" s="11"/>
      <c r="I339" s="11"/>
      <c r="J339" s="11"/>
      <c r="K339" s="113"/>
      <c r="L339" s="24"/>
      <c r="M339" s="80" t="s">
        <v>3396</v>
      </c>
      <c r="S339" s="30"/>
      <c r="V339" s="106"/>
    </row>
    <row r="340" spans="1:22" x14ac:dyDescent="0.2">
      <c r="A340" s="30">
        <v>1</v>
      </c>
      <c r="B340" s="7" t="s">
        <v>3112</v>
      </c>
      <c r="C340" s="1">
        <v>22</v>
      </c>
      <c r="D340" s="1">
        <v>15</v>
      </c>
      <c r="E340" s="1">
        <v>4</v>
      </c>
      <c r="F340" s="1">
        <v>3</v>
      </c>
      <c r="G340" s="1">
        <v>53</v>
      </c>
      <c r="H340" s="30" t="s">
        <v>9</v>
      </c>
      <c r="I340" s="1">
        <v>28</v>
      </c>
      <c r="J340" s="1">
        <f>SUM(2*D340+E340)</f>
        <v>34</v>
      </c>
      <c r="K340" s="106" t="s">
        <v>43</v>
      </c>
      <c r="L340" s="30">
        <v>1</v>
      </c>
      <c r="M340" s="123" t="s">
        <v>8</v>
      </c>
      <c r="N340" s="7">
        <v>22</v>
      </c>
      <c r="O340" s="7">
        <v>17</v>
      </c>
      <c r="P340" s="7">
        <v>3</v>
      </c>
      <c r="Q340" s="7">
        <v>2</v>
      </c>
      <c r="R340" s="7">
        <v>78</v>
      </c>
      <c r="S340" s="6" t="s">
        <v>9</v>
      </c>
      <c r="T340" s="7">
        <v>22</v>
      </c>
      <c r="U340" s="7">
        <f>SUM(2*O340+P340)</f>
        <v>37</v>
      </c>
      <c r="V340" s="106" t="s">
        <v>43</v>
      </c>
    </row>
    <row r="341" spans="1:22" x14ac:dyDescent="0.2">
      <c r="A341" s="30">
        <v>2</v>
      </c>
      <c r="B341" s="7" t="s">
        <v>3113</v>
      </c>
      <c r="C341" s="1">
        <v>22</v>
      </c>
      <c r="D341" s="1">
        <v>11</v>
      </c>
      <c r="E341" s="1">
        <v>6</v>
      </c>
      <c r="F341" s="1">
        <v>5</v>
      </c>
      <c r="G341" s="1">
        <v>53</v>
      </c>
      <c r="H341" s="30" t="s">
        <v>9</v>
      </c>
      <c r="I341" s="1">
        <v>34</v>
      </c>
      <c r="J341" s="1">
        <f t="shared" ref="J341:J351" si="57">SUM(2*D341+E341)</f>
        <v>28</v>
      </c>
      <c r="K341" s="106"/>
      <c r="L341" s="30">
        <v>2</v>
      </c>
      <c r="M341" s="7" t="s">
        <v>40</v>
      </c>
      <c r="N341" s="7">
        <v>22</v>
      </c>
      <c r="O341" s="7">
        <v>15</v>
      </c>
      <c r="P341" s="7">
        <v>2</v>
      </c>
      <c r="Q341" s="7">
        <v>5</v>
      </c>
      <c r="R341" s="7">
        <v>62</v>
      </c>
      <c r="S341" s="6" t="s">
        <v>9</v>
      </c>
      <c r="T341" s="7">
        <v>38</v>
      </c>
      <c r="U341" s="7">
        <f t="shared" ref="U341:U351" si="58">SUM(2*O341+P341)</f>
        <v>32</v>
      </c>
      <c r="V341" s="106"/>
    </row>
    <row r="342" spans="1:22" x14ac:dyDescent="0.2">
      <c r="A342" s="30">
        <v>3</v>
      </c>
      <c r="B342" s="7" t="s">
        <v>48</v>
      </c>
      <c r="C342" s="1">
        <v>22</v>
      </c>
      <c r="D342" s="1">
        <v>10</v>
      </c>
      <c r="E342" s="1">
        <v>6</v>
      </c>
      <c r="F342" s="1">
        <v>6</v>
      </c>
      <c r="G342" s="1">
        <v>37</v>
      </c>
      <c r="H342" s="30" t="s">
        <v>9</v>
      </c>
      <c r="I342" s="1">
        <v>36</v>
      </c>
      <c r="J342" s="1">
        <f t="shared" si="57"/>
        <v>26</v>
      </c>
      <c r="K342" s="106"/>
      <c r="L342" s="30">
        <v>3</v>
      </c>
      <c r="M342" s="7" t="s">
        <v>50</v>
      </c>
      <c r="N342" s="7">
        <v>22</v>
      </c>
      <c r="O342" s="7">
        <v>13</v>
      </c>
      <c r="P342" s="7">
        <v>6</v>
      </c>
      <c r="Q342" s="7">
        <v>3</v>
      </c>
      <c r="R342" s="7">
        <v>51</v>
      </c>
      <c r="S342" s="6" t="s">
        <v>9</v>
      </c>
      <c r="T342" s="7">
        <v>29</v>
      </c>
      <c r="U342" s="7">
        <f t="shared" si="58"/>
        <v>32</v>
      </c>
      <c r="V342" s="106"/>
    </row>
    <row r="343" spans="1:22" x14ac:dyDescent="0.2">
      <c r="A343" s="30">
        <v>4</v>
      </c>
      <c r="B343" s="1" t="s">
        <v>3114</v>
      </c>
      <c r="C343" s="1">
        <v>22</v>
      </c>
      <c r="D343" s="1">
        <v>11</v>
      </c>
      <c r="E343" s="1">
        <v>3</v>
      </c>
      <c r="F343" s="1">
        <v>8</v>
      </c>
      <c r="G343" s="1">
        <v>52</v>
      </c>
      <c r="H343" s="30" t="s">
        <v>9</v>
      </c>
      <c r="I343" s="1">
        <v>39</v>
      </c>
      <c r="J343" s="1">
        <f t="shared" si="57"/>
        <v>25</v>
      </c>
      <c r="K343" s="106"/>
      <c r="L343" s="30">
        <v>4</v>
      </c>
      <c r="M343" s="7" t="s">
        <v>13</v>
      </c>
      <c r="N343" s="7">
        <v>22</v>
      </c>
      <c r="O343" s="7">
        <v>11</v>
      </c>
      <c r="P343" s="7">
        <v>7</v>
      </c>
      <c r="Q343" s="7">
        <v>4</v>
      </c>
      <c r="R343" s="7">
        <v>59</v>
      </c>
      <c r="S343" s="6" t="s">
        <v>9</v>
      </c>
      <c r="T343" s="7">
        <v>34</v>
      </c>
      <c r="U343" s="7">
        <f t="shared" si="58"/>
        <v>29</v>
      </c>
      <c r="V343" s="106"/>
    </row>
    <row r="344" spans="1:22" x14ac:dyDescent="0.2">
      <c r="A344" s="30">
        <v>5</v>
      </c>
      <c r="B344" s="1" t="s">
        <v>3115</v>
      </c>
      <c r="C344" s="1">
        <v>22</v>
      </c>
      <c r="D344" s="1">
        <v>10</v>
      </c>
      <c r="E344" s="1">
        <v>5</v>
      </c>
      <c r="F344" s="1">
        <v>7</v>
      </c>
      <c r="G344" s="1">
        <v>46</v>
      </c>
      <c r="H344" s="30" t="s">
        <v>9</v>
      </c>
      <c r="I344" s="1">
        <v>45</v>
      </c>
      <c r="J344" s="1">
        <f t="shared" si="57"/>
        <v>25</v>
      </c>
      <c r="K344" s="106"/>
      <c r="L344" s="30">
        <v>5</v>
      </c>
      <c r="M344" s="7" t="s">
        <v>2532</v>
      </c>
      <c r="N344" s="7">
        <v>22</v>
      </c>
      <c r="O344" s="7">
        <v>10</v>
      </c>
      <c r="P344" s="7">
        <v>2</v>
      </c>
      <c r="Q344" s="7">
        <v>10</v>
      </c>
      <c r="R344" s="7">
        <v>39</v>
      </c>
      <c r="S344" s="6" t="s">
        <v>9</v>
      </c>
      <c r="T344" s="7">
        <v>39</v>
      </c>
      <c r="U344" s="7">
        <f t="shared" si="58"/>
        <v>22</v>
      </c>
      <c r="V344" s="106"/>
    </row>
    <row r="345" spans="1:22" x14ac:dyDescent="0.2">
      <c r="A345" s="30">
        <v>6</v>
      </c>
      <c r="B345" s="1" t="s">
        <v>3116</v>
      </c>
      <c r="C345" s="1">
        <v>22</v>
      </c>
      <c r="D345" s="1">
        <v>8</v>
      </c>
      <c r="E345" s="1">
        <v>5</v>
      </c>
      <c r="F345" s="1">
        <v>9</v>
      </c>
      <c r="G345" s="1">
        <v>30</v>
      </c>
      <c r="H345" s="30" t="s">
        <v>9</v>
      </c>
      <c r="I345" s="1">
        <v>31</v>
      </c>
      <c r="J345" s="1">
        <f t="shared" si="57"/>
        <v>21</v>
      </c>
      <c r="K345" s="106"/>
      <c r="L345" s="30">
        <v>6</v>
      </c>
      <c r="M345" s="7" t="s">
        <v>49</v>
      </c>
      <c r="N345" s="7">
        <v>22</v>
      </c>
      <c r="O345" s="7">
        <v>7</v>
      </c>
      <c r="P345" s="7">
        <v>7</v>
      </c>
      <c r="Q345" s="7">
        <v>8</v>
      </c>
      <c r="R345" s="7">
        <v>52</v>
      </c>
      <c r="S345" s="6" t="s">
        <v>9</v>
      </c>
      <c r="T345" s="7">
        <v>57</v>
      </c>
      <c r="U345" s="7">
        <f t="shared" si="58"/>
        <v>21</v>
      </c>
      <c r="V345" s="106"/>
    </row>
    <row r="346" spans="1:22" x14ac:dyDescent="0.2">
      <c r="A346" s="30">
        <v>7</v>
      </c>
      <c r="B346" s="1" t="s">
        <v>1359</v>
      </c>
      <c r="C346" s="1">
        <v>22</v>
      </c>
      <c r="D346" s="1">
        <v>8</v>
      </c>
      <c r="E346" s="1">
        <v>4</v>
      </c>
      <c r="F346" s="1">
        <v>10</v>
      </c>
      <c r="G346" s="1">
        <v>35</v>
      </c>
      <c r="H346" s="30" t="s">
        <v>9</v>
      </c>
      <c r="I346" s="1">
        <v>60</v>
      </c>
      <c r="J346" s="1">
        <f t="shared" si="57"/>
        <v>20</v>
      </c>
      <c r="K346" s="106"/>
      <c r="L346" s="30">
        <v>7</v>
      </c>
      <c r="M346" s="7" t="s">
        <v>2635</v>
      </c>
      <c r="N346" s="7">
        <v>22</v>
      </c>
      <c r="O346" s="7">
        <v>8</v>
      </c>
      <c r="P346" s="7">
        <v>4</v>
      </c>
      <c r="Q346" s="7">
        <v>10</v>
      </c>
      <c r="R346" s="7">
        <v>45</v>
      </c>
      <c r="S346" s="6" t="s">
        <v>9</v>
      </c>
      <c r="T346" s="7">
        <v>49</v>
      </c>
      <c r="U346" s="7">
        <f t="shared" si="58"/>
        <v>20</v>
      </c>
      <c r="V346" s="106"/>
    </row>
    <row r="347" spans="1:22" x14ac:dyDescent="0.2">
      <c r="A347" s="30">
        <v>8</v>
      </c>
      <c r="B347" s="1" t="s">
        <v>3125</v>
      </c>
      <c r="C347" s="1">
        <v>22</v>
      </c>
      <c r="D347" s="1">
        <v>8</v>
      </c>
      <c r="E347" s="1">
        <v>3</v>
      </c>
      <c r="F347" s="1">
        <v>11</v>
      </c>
      <c r="G347" s="1">
        <v>54</v>
      </c>
      <c r="H347" s="30" t="s">
        <v>9</v>
      </c>
      <c r="I347" s="1">
        <v>50</v>
      </c>
      <c r="J347" s="1">
        <f t="shared" si="57"/>
        <v>19</v>
      </c>
      <c r="K347" s="106"/>
      <c r="L347" s="30">
        <v>8</v>
      </c>
      <c r="M347" s="7" t="s">
        <v>2</v>
      </c>
      <c r="N347" s="7">
        <v>22</v>
      </c>
      <c r="O347" s="7">
        <v>8</v>
      </c>
      <c r="P347" s="7">
        <v>3</v>
      </c>
      <c r="Q347" s="7">
        <v>11</v>
      </c>
      <c r="R347" s="7">
        <v>40</v>
      </c>
      <c r="S347" s="6" t="s">
        <v>9</v>
      </c>
      <c r="T347" s="7">
        <v>44</v>
      </c>
      <c r="U347" s="7">
        <f t="shared" si="58"/>
        <v>19</v>
      </c>
      <c r="V347" s="106"/>
    </row>
    <row r="348" spans="1:22" x14ac:dyDescent="0.2">
      <c r="A348" s="30">
        <v>9</v>
      </c>
      <c r="B348" s="1" t="s">
        <v>19</v>
      </c>
      <c r="C348" s="1">
        <v>22</v>
      </c>
      <c r="D348" s="1">
        <v>6</v>
      </c>
      <c r="E348" s="1">
        <v>7</v>
      </c>
      <c r="F348" s="1">
        <v>9</v>
      </c>
      <c r="G348" s="1">
        <v>32</v>
      </c>
      <c r="H348" s="30" t="s">
        <v>9</v>
      </c>
      <c r="I348" s="1">
        <v>46</v>
      </c>
      <c r="J348" s="1">
        <f t="shared" si="57"/>
        <v>19</v>
      </c>
      <c r="K348" s="106"/>
      <c r="L348" s="30">
        <v>9</v>
      </c>
      <c r="M348" s="7" t="s">
        <v>22</v>
      </c>
      <c r="N348" s="7">
        <v>22</v>
      </c>
      <c r="O348" s="7">
        <v>8</v>
      </c>
      <c r="P348" s="7">
        <v>3</v>
      </c>
      <c r="Q348" s="7">
        <v>11</v>
      </c>
      <c r="R348" s="7">
        <v>39</v>
      </c>
      <c r="S348" s="6" t="s">
        <v>9</v>
      </c>
      <c r="T348" s="7">
        <v>57</v>
      </c>
      <c r="U348" s="7">
        <f t="shared" si="58"/>
        <v>19</v>
      </c>
      <c r="V348" s="106"/>
    </row>
    <row r="349" spans="1:22" x14ac:dyDescent="0.2">
      <c r="A349" s="30">
        <v>10</v>
      </c>
      <c r="B349" s="1" t="s">
        <v>3117</v>
      </c>
      <c r="C349" s="1">
        <v>22</v>
      </c>
      <c r="D349" s="1">
        <v>8</v>
      </c>
      <c r="E349" s="1">
        <v>2</v>
      </c>
      <c r="F349" s="1">
        <v>12</v>
      </c>
      <c r="G349" s="1">
        <v>34</v>
      </c>
      <c r="H349" s="30" t="s">
        <v>9</v>
      </c>
      <c r="I349" s="1">
        <v>44</v>
      </c>
      <c r="J349" s="1">
        <f t="shared" si="57"/>
        <v>18</v>
      </c>
      <c r="K349" s="106"/>
      <c r="L349" s="30">
        <v>10</v>
      </c>
      <c r="M349" s="7" t="s">
        <v>34</v>
      </c>
      <c r="N349" s="7">
        <v>22</v>
      </c>
      <c r="O349" s="7">
        <v>6</v>
      </c>
      <c r="P349" s="7">
        <v>5</v>
      </c>
      <c r="Q349" s="7">
        <v>11</v>
      </c>
      <c r="R349" s="7">
        <v>34</v>
      </c>
      <c r="S349" s="6" t="s">
        <v>9</v>
      </c>
      <c r="T349" s="7">
        <v>52</v>
      </c>
      <c r="U349" s="7">
        <f t="shared" si="58"/>
        <v>17</v>
      </c>
      <c r="V349" s="106" t="s">
        <v>44</v>
      </c>
    </row>
    <row r="350" spans="1:22" x14ac:dyDescent="0.2">
      <c r="A350" s="30">
        <v>11</v>
      </c>
      <c r="B350" s="1" t="s">
        <v>3118</v>
      </c>
      <c r="C350" s="1">
        <v>22</v>
      </c>
      <c r="D350" s="1">
        <v>8</v>
      </c>
      <c r="E350" s="1">
        <v>1</v>
      </c>
      <c r="F350" s="1">
        <v>13</v>
      </c>
      <c r="G350" s="1">
        <v>44</v>
      </c>
      <c r="H350" s="30" t="s">
        <v>9</v>
      </c>
      <c r="I350" s="1">
        <v>40</v>
      </c>
      <c r="J350" s="1">
        <f t="shared" si="57"/>
        <v>17</v>
      </c>
      <c r="K350" s="106" t="s">
        <v>44</v>
      </c>
      <c r="L350" s="30">
        <v>11</v>
      </c>
      <c r="M350" s="7" t="s">
        <v>2916</v>
      </c>
      <c r="N350" s="7">
        <v>22</v>
      </c>
      <c r="O350" s="7">
        <v>3</v>
      </c>
      <c r="P350" s="7">
        <v>5</v>
      </c>
      <c r="Q350" s="7">
        <v>14</v>
      </c>
      <c r="R350" s="7">
        <v>27</v>
      </c>
      <c r="S350" s="6" t="s">
        <v>9</v>
      </c>
      <c r="T350" s="7">
        <v>63</v>
      </c>
      <c r="U350" s="7">
        <f t="shared" si="58"/>
        <v>11</v>
      </c>
      <c r="V350" s="106" t="s">
        <v>44</v>
      </c>
    </row>
    <row r="351" spans="1:22" x14ac:dyDescent="0.2">
      <c r="A351" s="30">
        <v>12</v>
      </c>
      <c r="B351" s="1" t="s">
        <v>24</v>
      </c>
      <c r="C351" s="1">
        <v>22</v>
      </c>
      <c r="D351" s="1">
        <v>3</v>
      </c>
      <c r="E351" s="1">
        <v>6</v>
      </c>
      <c r="F351" s="1">
        <v>13</v>
      </c>
      <c r="G351" s="1">
        <v>20</v>
      </c>
      <c r="H351" s="30" t="s">
        <v>9</v>
      </c>
      <c r="I351" s="1">
        <v>37</v>
      </c>
      <c r="J351" s="1">
        <f t="shared" si="57"/>
        <v>12</v>
      </c>
      <c r="K351" s="106" t="s">
        <v>44</v>
      </c>
      <c r="L351" s="30">
        <v>12</v>
      </c>
      <c r="M351" s="7" t="s">
        <v>47</v>
      </c>
      <c r="N351" s="7">
        <v>22</v>
      </c>
      <c r="O351" s="7">
        <v>0</v>
      </c>
      <c r="P351" s="7">
        <v>5</v>
      </c>
      <c r="Q351" s="7">
        <v>17</v>
      </c>
      <c r="R351" s="7">
        <v>23</v>
      </c>
      <c r="S351" s="6" t="s">
        <v>9</v>
      </c>
      <c r="T351" s="7">
        <v>65</v>
      </c>
      <c r="U351" s="7">
        <f t="shared" si="58"/>
        <v>5</v>
      </c>
      <c r="V351" s="106" t="s">
        <v>44</v>
      </c>
    </row>
    <row r="352" spans="1:22" x14ac:dyDescent="0.2">
      <c r="B352" s="1"/>
      <c r="C352" s="1">
        <f>SUM(C340:C351)</f>
        <v>264</v>
      </c>
      <c r="D352" s="1">
        <f>SUM(D340:D351)</f>
        <v>106</v>
      </c>
      <c r="E352" s="1">
        <f>SUM(E340:E351)</f>
        <v>52</v>
      </c>
      <c r="F352" s="1">
        <f>SUM(F340:F351)</f>
        <v>106</v>
      </c>
      <c r="G352" s="1">
        <f>SUM(G340:G351)</f>
        <v>490</v>
      </c>
      <c r="H352" s="9" t="s">
        <v>9</v>
      </c>
      <c r="I352" s="1">
        <f>SUM(I340:I351)</f>
        <v>490</v>
      </c>
      <c r="J352" s="1">
        <f>SUM(J340:J351)</f>
        <v>264</v>
      </c>
      <c r="K352" s="106"/>
      <c r="M352" s="7"/>
      <c r="N352" s="7">
        <f>SUM(N340:N351)</f>
        <v>264</v>
      </c>
      <c r="O352" s="7">
        <f>SUM(O340:O351)</f>
        <v>106</v>
      </c>
      <c r="P352" s="7">
        <f>SUM(P340:P351)</f>
        <v>52</v>
      </c>
      <c r="Q352" s="7">
        <f>SUM(Q340:Q351)</f>
        <v>106</v>
      </c>
      <c r="R352" s="7">
        <f>SUM(R340:R351)</f>
        <v>549</v>
      </c>
      <c r="S352" s="10" t="s">
        <v>9</v>
      </c>
      <c r="T352" s="7">
        <f>SUM(T340:T351)</f>
        <v>549</v>
      </c>
      <c r="U352" s="7">
        <f>SUM(U340:U351)</f>
        <v>264</v>
      </c>
      <c r="V352" s="106"/>
    </row>
    <row r="353" spans="1:22" x14ac:dyDescent="0.2">
      <c r="A353" s="28"/>
      <c r="B353" s="80" t="s">
        <v>3189</v>
      </c>
      <c r="C353" s="11"/>
      <c r="D353" s="11"/>
      <c r="E353" s="11"/>
      <c r="F353" s="11"/>
      <c r="G353" s="11"/>
      <c r="H353" s="11"/>
      <c r="I353" s="11"/>
      <c r="J353" s="11"/>
      <c r="K353" s="113"/>
      <c r="L353" s="24"/>
      <c r="M353" s="80" t="s">
        <v>3434</v>
      </c>
      <c r="S353" s="30"/>
      <c r="V353" s="106"/>
    </row>
    <row r="354" spans="1:22" x14ac:dyDescent="0.2">
      <c r="A354" s="30">
        <v>1</v>
      </c>
      <c r="B354" s="7" t="s">
        <v>28</v>
      </c>
      <c r="C354" s="1">
        <v>22</v>
      </c>
      <c r="D354" s="1">
        <v>17</v>
      </c>
      <c r="E354" s="1">
        <v>2</v>
      </c>
      <c r="F354" s="1">
        <v>3</v>
      </c>
      <c r="G354" s="1">
        <v>48</v>
      </c>
      <c r="H354" s="30" t="s">
        <v>9</v>
      </c>
      <c r="I354" s="1">
        <v>18</v>
      </c>
      <c r="J354" s="1">
        <f>SUM(2*D354+E354)</f>
        <v>36</v>
      </c>
      <c r="K354" s="106" t="s">
        <v>43</v>
      </c>
      <c r="L354" s="30">
        <v>1</v>
      </c>
      <c r="M354" s="7" t="s">
        <v>2</v>
      </c>
      <c r="N354" s="7">
        <v>22</v>
      </c>
      <c r="O354" s="7">
        <v>13</v>
      </c>
      <c r="P354" s="7">
        <v>5</v>
      </c>
      <c r="Q354" s="7">
        <v>4</v>
      </c>
      <c r="R354" s="7">
        <v>59</v>
      </c>
      <c r="S354" s="6" t="s">
        <v>9</v>
      </c>
      <c r="T354" s="7">
        <v>32</v>
      </c>
      <c r="U354" s="7">
        <f>SUM(2*O354+P354)</f>
        <v>31</v>
      </c>
      <c r="V354" s="106" t="s">
        <v>43</v>
      </c>
    </row>
    <row r="355" spans="1:22" x14ac:dyDescent="0.2">
      <c r="A355" s="30">
        <v>2</v>
      </c>
      <c r="B355" s="7" t="s">
        <v>1359</v>
      </c>
      <c r="C355" s="1">
        <v>22</v>
      </c>
      <c r="D355" s="1">
        <v>13</v>
      </c>
      <c r="E355" s="1">
        <v>4</v>
      </c>
      <c r="F355" s="1">
        <v>5</v>
      </c>
      <c r="G355" s="1">
        <v>42</v>
      </c>
      <c r="H355" s="30" t="s">
        <v>9</v>
      </c>
      <c r="I355" s="1">
        <v>34</v>
      </c>
      <c r="J355" s="1">
        <f t="shared" ref="J355:J365" si="59">SUM(2*D355+E355)</f>
        <v>30</v>
      </c>
      <c r="K355" s="106"/>
      <c r="L355" s="30">
        <v>2</v>
      </c>
      <c r="M355" s="7" t="s">
        <v>49</v>
      </c>
      <c r="N355" s="7">
        <v>22</v>
      </c>
      <c r="O355" s="7">
        <v>12</v>
      </c>
      <c r="P355" s="7">
        <v>7</v>
      </c>
      <c r="Q355" s="7">
        <v>3</v>
      </c>
      <c r="R355" s="7">
        <v>45</v>
      </c>
      <c r="S355" s="6" t="s">
        <v>9</v>
      </c>
      <c r="T355" s="7">
        <v>24</v>
      </c>
      <c r="U355" s="7">
        <f t="shared" ref="U355:U365" si="60">SUM(2*O355+P355)</f>
        <v>31</v>
      </c>
      <c r="V355" s="106" t="s">
        <v>43</v>
      </c>
    </row>
    <row r="356" spans="1:22" x14ac:dyDescent="0.2">
      <c r="A356" s="30">
        <v>3</v>
      </c>
      <c r="B356" s="7" t="s">
        <v>13</v>
      </c>
      <c r="C356" s="1">
        <v>22</v>
      </c>
      <c r="D356" s="1">
        <v>11</v>
      </c>
      <c r="E356" s="1">
        <v>6</v>
      </c>
      <c r="F356" s="1">
        <v>5</v>
      </c>
      <c r="G356" s="1">
        <v>60</v>
      </c>
      <c r="H356" s="30" t="s">
        <v>9</v>
      </c>
      <c r="I356" s="1">
        <v>37</v>
      </c>
      <c r="J356" s="1">
        <f t="shared" si="59"/>
        <v>28</v>
      </c>
      <c r="K356" s="106"/>
      <c r="L356" s="30">
        <v>3</v>
      </c>
      <c r="M356" s="7" t="s">
        <v>40</v>
      </c>
      <c r="N356" s="7">
        <v>22</v>
      </c>
      <c r="O356" s="7">
        <v>11</v>
      </c>
      <c r="P356" s="7">
        <v>7</v>
      </c>
      <c r="Q356" s="7">
        <v>4</v>
      </c>
      <c r="R356" s="7">
        <v>54</v>
      </c>
      <c r="S356" s="6" t="s">
        <v>9</v>
      </c>
      <c r="T356" s="7">
        <v>32</v>
      </c>
      <c r="U356" s="7">
        <f t="shared" si="60"/>
        <v>29</v>
      </c>
      <c r="V356" s="106"/>
    </row>
    <row r="357" spans="1:22" x14ac:dyDescent="0.2">
      <c r="A357" s="30">
        <v>4</v>
      </c>
      <c r="B357" s="7" t="s">
        <v>22</v>
      </c>
      <c r="C357" s="1">
        <v>22</v>
      </c>
      <c r="D357" s="1">
        <v>9</v>
      </c>
      <c r="E357" s="1">
        <v>7</v>
      </c>
      <c r="F357" s="1">
        <v>6</v>
      </c>
      <c r="G357" s="1">
        <v>40</v>
      </c>
      <c r="H357" s="30" t="s">
        <v>9</v>
      </c>
      <c r="I357" s="1">
        <v>25</v>
      </c>
      <c r="J357" s="1">
        <f t="shared" si="59"/>
        <v>25</v>
      </c>
      <c r="K357" s="106"/>
      <c r="L357" s="30">
        <v>4</v>
      </c>
      <c r="M357" s="7" t="s">
        <v>28</v>
      </c>
      <c r="N357" s="7">
        <v>22</v>
      </c>
      <c r="O357" s="7">
        <v>10</v>
      </c>
      <c r="P357" s="7">
        <v>7</v>
      </c>
      <c r="Q357" s="7">
        <v>5</v>
      </c>
      <c r="R357" s="7">
        <v>41</v>
      </c>
      <c r="S357" s="6" t="s">
        <v>9</v>
      </c>
      <c r="T357" s="7">
        <v>28</v>
      </c>
      <c r="U357" s="7">
        <f t="shared" si="60"/>
        <v>27</v>
      </c>
      <c r="V357" s="106"/>
    </row>
    <row r="358" spans="1:22" x14ac:dyDescent="0.2">
      <c r="A358" s="30">
        <v>5</v>
      </c>
      <c r="B358" s="7" t="s">
        <v>2916</v>
      </c>
      <c r="C358" s="1">
        <v>22</v>
      </c>
      <c r="D358" s="1">
        <v>10</v>
      </c>
      <c r="E358" s="1">
        <v>4</v>
      </c>
      <c r="F358" s="1">
        <v>8</v>
      </c>
      <c r="G358" s="1">
        <v>46</v>
      </c>
      <c r="H358" s="30" t="s">
        <v>9</v>
      </c>
      <c r="I358" s="1">
        <v>39</v>
      </c>
      <c r="J358" s="1">
        <f t="shared" si="59"/>
        <v>24</v>
      </c>
      <c r="K358" s="106"/>
      <c r="L358" s="30">
        <v>5</v>
      </c>
      <c r="M358" s="7" t="s">
        <v>13</v>
      </c>
      <c r="N358" s="7">
        <v>22</v>
      </c>
      <c r="O358" s="7">
        <v>10</v>
      </c>
      <c r="P358" s="7">
        <v>6</v>
      </c>
      <c r="Q358" s="7">
        <v>6</v>
      </c>
      <c r="R358" s="7">
        <v>30</v>
      </c>
      <c r="S358" s="6" t="s">
        <v>9</v>
      </c>
      <c r="T358" s="7">
        <v>25</v>
      </c>
      <c r="U358" s="7">
        <f t="shared" si="60"/>
        <v>26</v>
      </c>
      <c r="V358" s="106"/>
    </row>
    <row r="359" spans="1:22" x14ac:dyDescent="0.2">
      <c r="A359" s="30">
        <v>6</v>
      </c>
      <c r="B359" s="7" t="s">
        <v>48</v>
      </c>
      <c r="C359" s="1">
        <v>22</v>
      </c>
      <c r="D359" s="1">
        <v>7</v>
      </c>
      <c r="E359" s="1">
        <v>7</v>
      </c>
      <c r="F359" s="1">
        <v>8</v>
      </c>
      <c r="G359" s="1">
        <v>41</v>
      </c>
      <c r="H359" s="30" t="s">
        <v>9</v>
      </c>
      <c r="I359" s="1">
        <v>32</v>
      </c>
      <c r="J359" s="1">
        <f t="shared" si="59"/>
        <v>21</v>
      </c>
      <c r="K359" s="106"/>
      <c r="L359" s="30">
        <v>6</v>
      </c>
      <c r="M359" s="7" t="s">
        <v>50</v>
      </c>
      <c r="N359" s="7">
        <v>22</v>
      </c>
      <c r="O359" s="7">
        <v>9</v>
      </c>
      <c r="P359" s="7">
        <v>4</v>
      </c>
      <c r="Q359" s="7">
        <v>9</v>
      </c>
      <c r="R359" s="7">
        <v>50</v>
      </c>
      <c r="S359" s="6" t="s">
        <v>9</v>
      </c>
      <c r="T359" s="7">
        <v>36</v>
      </c>
      <c r="U359" s="7">
        <f t="shared" si="60"/>
        <v>22</v>
      </c>
      <c r="V359" s="106"/>
    </row>
    <row r="360" spans="1:22" x14ac:dyDescent="0.2">
      <c r="A360" s="30">
        <v>7</v>
      </c>
      <c r="B360" s="7" t="s">
        <v>3190</v>
      </c>
      <c r="C360" s="1">
        <v>22</v>
      </c>
      <c r="D360" s="1">
        <v>8</v>
      </c>
      <c r="E360" s="1">
        <v>5</v>
      </c>
      <c r="F360" s="1">
        <v>9</v>
      </c>
      <c r="G360" s="1">
        <v>41</v>
      </c>
      <c r="H360" s="30" t="s">
        <v>9</v>
      </c>
      <c r="I360" s="1">
        <v>39</v>
      </c>
      <c r="J360" s="1">
        <f t="shared" si="59"/>
        <v>21</v>
      </c>
      <c r="K360" s="106"/>
      <c r="L360" s="30">
        <v>7</v>
      </c>
      <c r="M360" s="7" t="s">
        <v>2635</v>
      </c>
      <c r="N360" s="7">
        <v>22</v>
      </c>
      <c r="O360" s="7">
        <v>11</v>
      </c>
      <c r="P360" s="7">
        <v>0</v>
      </c>
      <c r="Q360" s="7">
        <v>11</v>
      </c>
      <c r="R360" s="7">
        <v>55</v>
      </c>
      <c r="S360" s="6" t="s">
        <v>9</v>
      </c>
      <c r="T360" s="7">
        <v>56</v>
      </c>
      <c r="U360" s="7">
        <f t="shared" si="60"/>
        <v>22</v>
      </c>
      <c r="V360" s="106"/>
    </row>
    <row r="361" spans="1:22" x14ac:dyDescent="0.2">
      <c r="A361" s="30">
        <v>8</v>
      </c>
      <c r="B361" s="7" t="s">
        <v>2532</v>
      </c>
      <c r="C361" s="1">
        <v>22</v>
      </c>
      <c r="D361" s="1">
        <v>8</v>
      </c>
      <c r="E361" s="1">
        <v>5</v>
      </c>
      <c r="F361" s="1">
        <v>9</v>
      </c>
      <c r="G361" s="1">
        <v>36</v>
      </c>
      <c r="H361" s="30" t="s">
        <v>9</v>
      </c>
      <c r="I361" s="1">
        <v>40</v>
      </c>
      <c r="J361" s="1">
        <f t="shared" si="59"/>
        <v>21</v>
      </c>
      <c r="K361" s="106"/>
      <c r="L361" s="30">
        <v>8</v>
      </c>
      <c r="M361" s="7" t="s">
        <v>99</v>
      </c>
      <c r="N361" s="7">
        <v>22</v>
      </c>
      <c r="O361" s="7">
        <v>6</v>
      </c>
      <c r="P361" s="7">
        <v>8</v>
      </c>
      <c r="Q361" s="7">
        <v>8</v>
      </c>
      <c r="R361" s="7">
        <v>30</v>
      </c>
      <c r="S361" s="6" t="s">
        <v>9</v>
      </c>
      <c r="T361" s="7">
        <v>40</v>
      </c>
      <c r="U361" s="7">
        <f t="shared" si="60"/>
        <v>20</v>
      </c>
      <c r="V361" s="106"/>
    </row>
    <row r="362" spans="1:22" x14ac:dyDescent="0.2">
      <c r="A362" s="30">
        <v>9</v>
      </c>
      <c r="B362" s="7" t="s">
        <v>49</v>
      </c>
      <c r="C362" s="1">
        <v>22</v>
      </c>
      <c r="D362" s="1">
        <v>6</v>
      </c>
      <c r="E362" s="1">
        <v>6</v>
      </c>
      <c r="F362" s="1">
        <v>10</v>
      </c>
      <c r="G362" s="1">
        <v>34</v>
      </c>
      <c r="H362" s="30" t="s">
        <v>9</v>
      </c>
      <c r="I362" s="1">
        <v>49</v>
      </c>
      <c r="J362" s="1">
        <f t="shared" si="59"/>
        <v>18</v>
      </c>
      <c r="K362" s="106"/>
      <c r="L362" s="30">
        <v>9</v>
      </c>
      <c r="M362" s="7" t="s">
        <v>22</v>
      </c>
      <c r="N362" s="7">
        <v>22</v>
      </c>
      <c r="O362" s="7">
        <v>7</v>
      </c>
      <c r="P362" s="7">
        <v>4</v>
      </c>
      <c r="Q362" s="7">
        <v>11</v>
      </c>
      <c r="R362" s="7">
        <v>39</v>
      </c>
      <c r="S362" s="6" t="s">
        <v>9</v>
      </c>
      <c r="T362" s="7">
        <v>68</v>
      </c>
      <c r="U362" s="7">
        <f t="shared" si="60"/>
        <v>18</v>
      </c>
      <c r="V362" s="106"/>
    </row>
    <row r="363" spans="1:22" x14ac:dyDescent="0.2">
      <c r="A363" s="30">
        <v>10</v>
      </c>
      <c r="B363" s="7" t="s">
        <v>19</v>
      </c>
      <c r="C363" s="1">
        <v>22</v>
      </c>
      <c r="D363" s="1">
        <v>6</v>
      </c>
      <c r="E363" s="1">
        <v>4</v>
      </c>
      <c r="F363" s="1">
        <v>12</v>
      </c>
      <c r="G363" s="1">
        <v>17</v>
      </c>
      <c r="H363" s="30" t="s">
        <v>9</v>
      </c>
      <c r="I363" s="1">
        <v>34</v>
      </c>
      <c r="J363" s="1">
        <f t="shared" si="59"/>
        <v>16</v>
      </c>
      <c r="K363" s="106"/>
      <c r="L363" s="30">
        <v>10</v>
      </c>
      <c r="M363" s="7" t="s">
        <v>46</v>
      </c>
      <c r="N363" s="7">
        <v>22</v>
      </c>
      <c r="O363" s="7">
        <v>6</v>
      </c>
      <c r="P363" s="7">
        <v>4</v>
      </c>
      <c r="Q363" s="7">
        <v>12</v>
      </c>
      <c r="R363" s="7">
        <v>35</v>
      </c>
      <c r="S363" s="6" t="s">
        <v>9</v>
      </c>
      <c r="T363" s="7">
        <v>46</v>
      </c>
      <c r="U363" s="7">
        <f t="shared" si="60"/>
        <v>16</v>
      </c>
      <c r="V363" s="106"/>
    </row>
    <row r="364" spans="1:22" x14ac:dyDescent="0.2">
      <c r="A364" s="30">
        <v>11</v>
      </c>
      <c r="B364" s="7" t="s">
        <v>31</v>
      </c>
      <c r="C364" s="1">
        <v>22</v>
      </c>
      <c r="D364" s="1">
        <v>5</v>
      </c>
      <c r="E364" s="1">
        <v>4</v>
      </c>
      <c r="F364" s="1">
        <v>13</v>
      </c>
      <c r="G364" s="1">
        <v>32</v>
      </c>
      <c r="H364" s="30" t="s">
        <v>9</v>
      </c>
      <c r="I364" s="1">
        <v>46</v>
      </c>
      <c r="J364" s="1">
        <f t="shared" si="59"/>
        <v>14</v>
      </c>
      <c r="K364" s="106" t="s">
        <v>44</v>
      </c>
      <c r="L364" s="30">
        <v>11</v>
      </c>
      <c r="M364" s="7" t="s">
        <v>2532</v>
      </c>
      <c r="N364" s="7">
        <v>22</v>
      </c>
      <c r="O364" s="7">
        <v>5</v>
      </c>
      <c r="P364" s="7">
        <v>5</v>
      </c>
      <c r="Q364" s="7">
        <v>12</v>
      </c>
      <c r="R364" s="7">
        <v>32</v>
      </c>
      <c r="S364" s="6" t="s">
        <v>9</v>
      </c>
      <c r="T364" s="7">
        <v>48</v>
      </c>
      <c r="U364" s="7">
        <f t="shared" si="60"/>
        <v>15</v>
      </c>
      <c r="V364" s="106" t="s">
        <v>44</v>
      </c>
    </row>
    <row r="365" spans="1:22" x14ac:dyDescent="0.2">
      <c r="A365" s="30">
        <v>12</v>
      </c>
      <c r="B365" s="7" t="s">
        <v>1873</v>
      </c>
      <c r="C365" s="1">
        <v>22</v>
      </c>
      <c r="D365" s="1">
        <v>3</v>
      </c>
      <c r="E365" s="1">
        <v>4</v>
      </c>
      <c r="F365" s="1">
        <v>15</v>
      </c>
      <c r="G365" s="1">
        <v>34</v>
      </c>
      <c r="H365" s="30" t="s">
        <v>9</v>
      </c>
      <c r="I365" s="1">
        <v>78</v>
      </c>
      <c r="J365" s="1">
        <f t="shared" si="59"/>
        <v>10</v>
      </c>
      <c r="K365" s="106" t="s">
        <v>44</v>
      </c>
      <c r="L365" s="30">
        <v>12</v>
      </c>
      <c r="M365" s="7" t="s">
        <v>3435</v>
      </c>
      <c r="N365" s="7">
        <v>22</v>
      </c>
      <c r="O365" s="7">
        <v>2</v>
      </c>
      <c r="P365" s="7">
        <v>3</v>
      </c>
      <c r="Q365" s="7">
        <v>17</v>
      </c>
      <c r="R365" s="7">
        <v>28</v>
      </c>
      <c r="S365" s="6" t="s">
        <v>9</v>
      </c>
      <c r="T365" s="7">
        <v>63</v>
      </c>
      <c r="U365" s="7">
        <f t="shared" si="60"/>
        <v>7</v>
      </c>
      <c r="V365" s="106" t="s">
        <v>44</v>
      </c>
    </row>
    <row r="366" spans="1:22" x14ac:dyDescent="0.2">
      <c r="B366" s="1"/>
      <c r="C366" s="1">
        <f>SUM(C354:C365)</f>
        <v>264</v>
      </c>
      <c r="D366" s="1">
        <f>SUM(D354:D365)</f>
        <v>103</v>
      </c>
      <c r="E366" s="1">
        <f>SUM(E354:E365)</f>
        <v>58</v>
      </c>
      <c r="F366" s="1">
        <f>SUM(F354:F365)</f>
        <v>103</v>
      </c>
      <c r="G366" s="1">
        <f>SUM(G354:G365)</f>
        <v>471</v>
      </c>
      <c r="H366" s="9" t="s">
        <v>9</v>
      </c>
      <c r="I366" s="1">
        <f>SUM(I354:I365)</f>
        <v>471</v>
      </c>
      <c r="J366" s="1">
        <f>SUM(J354:J365)</f>
        <v>264</v>
      </c>
      <c r="K366" s="106"/>
      <c r="M366" s="7"/>
      <c r="N366" s="7">
        <f>SUM(N354:N365)</f>
        <v>264</v>
      </c>
      <c r="O366" s="7">
        <f>SUM(O354:O365)</f>
        <v>102</v>
      </c>
      <c r="P366" s="7">
        <f>SUM(P354:P365)</f>
        <v>60</v>
      </c>
      <c r="Q366" s="7">
        <f>SUM(Q354:Q365)</f>
        <v>102</v>
      </c>
      <c r="R366" s="7">
        <f>SUM(R354:R365)</f>
        <v>498</v>
      </c>
      <c r="S366" s="10" t="s">
        <v>9</v>
      </c>
      <c r="T366" s="7">
        <f>SUM(T354:T365)</f>
        <v>498</v>
      </c>
      <c r="U366" s="7">
        <f>SUM(U354:U365)</f>
        <v>264</v>
      </c>
      <c r="V366" s="106"/>
    </row>
    <row r="367" spans="1:22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106"/>
    </row>
    <row r="371" spans="1:22" x14ac:dyDescent="0.2">
      <c r="A371" s="28"/>
      <c r="B371" s="57" t="s">
        <v>3469</v>
      </c>
      <c r="K371" s="106"/>
      <c r="L371" s="24"/>
      <c r="M371" s="57" t="s">
        <v>3524</v>
      </c>
      <c r="S371" s="30"/>
      <c r="V371" s="106"/>
    </row>
    <row r="372" spans="1:22" x14ac:dyDescent="0.2">
      <c r="A372" s="30">
        <v>1</v>
      </c>
      <c r="B372" s="7" t="s">
        <v>13</v>
      </c>
      <c r="C372" s="7">
        <v>22</v>
      </c>
      <c r="D372" s="7">
        <v>12</v>
      </c>
      <c r="E372" s="7">
        <v>6</v>
      </c>
      <c r="F372" s="7">
        <v>4</v>
      </c>
      <c r="G372" s="7">
        <v>49</v>
      </c>
      <c r="H372" s="6" t="s">
        <v>9</v>
      </c>
      <c r="I372" s="7">
        <v>27</v>
      </c>
      <c r="J372" s="7">
        <f>SUM(2*D372+E372)</f>
        <v>30</v>
      </c>
      <c r="K372" s="106" t="s">
        <v>43</v>
      </c>
      <c r="L372" s="30">
        <v>1</v>
      </c>
      <c r="M372" s="7" t="s">
        <v>103</v>
      </c>
      <c r="N372" s="7">
        <v>22</v>
      </c>
      <c r="O372" s="7">
        <v>13</v>
      </c>
      <c r="P372" s="7">
        <v>5</v>
      </c>
      <c r="Q372" s="7">
        <v>4</v>
      </c>
      <c r="R372" s="7">
        <v>47</v>
      </c>
      <c r="S372" s="6" t="s">
        <v>9</v>
      </c>
      <c r="T372" s="7">
        <v>24</v>
      </c>
      <c r="U372" s="7">
        <f>SUM(2*O372+P372)</f>
        <v>31</v>
      </c>
      <c r="V372" s="107" t="s">
        <v>43</v>
      </c>
    </row>
    <row r="373" spans="1:22" x14ac:dyDescent="0.2">
      <c r="A373" s="30">
        <v>2</v>
      </c>
      <c r="B373" s="14" t="s">
        <v>40</v>
      </c>
      <c r="C373" s="7">
        <v>22</v>
      </c>
      <c r="D373" s="7">
        <v>13</v>
      </c>
      <c r="E373" s="7">
        <v>4</v>
      </c>
      <c r="F373" s="7">
        <v>5</v>
      </c>
      <c r="G373" s="7">
        <v>47</v>
      </c>
      <c r="H373" s="6" t="s">
        <v>9</v>
      </c>
      <c r="I373" s="7">
        <v>29</v>
      </c>
      <c r="J373" s="7">
        <f t="shared" ref="J373:J383" si="61">SUM(2*D373+E373)</f>
        <v>30</v>
      </c>
      <c r="K373" s="106"/>
      <c r="L373" s="30">
        <v>2</v>
      </c>
      <c r="M373" s="7" t="s">
        <v>112</v>
      </c>
      <c r="N373" s="7">
        <v>22</v>
      </c>
      <c r="O373" s="7">
        <v>10</v>
      </c>
      <c r="P373" s="7">
        <v>8</v>
      </c>
      <c r="Q373" s="7">
        <v>4</v>
      </c>
      <c r="R373" s="7">
        <v>39</v>
      </c>
      <c r="S373" s="6" t="s">
        <v>9</v>
      </c>
      <c r="T373" s="7">
        <v>23</v>
      </c>
      <c r="U373" s="7">
        <f t="shared" ref="U373:U383" si="62">SUM(2*O373+P373)</f>
        <v>28</v>
      </c>
    </row>
    <row r="374" spans="1:22" x14ac:dyDescent="0.2">
      <c r="A374" s="30">
        <v>3</v>
      </c>
      <c r="B374" s="7" t="s">
        <v>28</v>
      </c>
      <c r="C374" s="7">
        <v>22</v>
      </c>
      <c r="D374" s="7">
        <v>11</v>
      </c>
      <c r="E374" s="7">
        <v>6</v>
      </c>
      <c r="F374" s="7">
        <v>5</v>
      </c>
      <c r="G374" s="7">
        <v>45</v>
      </c>
      <c r="H374" s="6" t="s">
        <v>9</v>
      </c>
      <c r="I374" s="7">
        <v>27</v>
      </c>
      <c r="J374" s="7">
        <f t="shared" si="61"/>
        <v>28</v>
      </c>
      <c r="K374" s="106"/>
      <c r="L374" s="30">
        <v>3</v>
      </c>
      <c r="M374" s="7" t="s">
        <v>50</v>
      </c>
      <c r="N374" s="7">
        <v>22</v>
      </c>
      <c r="O374" s="7">
        <v>9</v>
      </c>
      <c r="P374" s="7">
        <v>8</v>
      </c>
      <c r="Q374" s="7">
        <v>5</v>
      </c>
      <c r="R374" s="7">
        <v>39</v>
      </c>
      <c r="S374" s="6" t="s">
        <v>9</v>
      </c>
      <c r="T374" s="7">
        <v>34</v>
      </c>
      <c r="U374" s="7">
        <f t="shared" si="62"/>
        <v>26</v>
      </c>
    </row>
    <row r="375" spans="1:22" x14ac:dyDescent="0.2">
      <c r="A375" s="30">
        <v>4</v>
      </c>
      <c r="B375" s="7" t="s">
        <v>50</v>
      </c>
      <c r="C375" s="7">
        <v>22</v>
      </c>
      <c r="D375" s="7">
        <v>10</v>
      </c>
      <c r="E375" s="7">
        <v>6</v>
      </c>
      <c r="F375" s="7">
        <v>6</v>
      </c>
      <c r="G375" s="7">
        <v>38</v>
      </c>
      <c r="H375" s="6" t="s">
        <v>9</v>
      </c>
      <c r="I375" s="7">
        <v>29</v>
      </c>
      <c r="J375" s="7">
        <f t="shared" si="61"/>
        <v>26</v>
      </c>
      <c r="K375" s="106"/>
      <c r="L375" s="30">
        <v>4</v>
      </c>
      <c r="M375" s="7" t="s">
        <v>102</v>
      </c>
      <c r="N375" s="7">
        <v>22</v>
      </c>
      <c r="O375" s="7">
        <v>8</v>
      </c>
      <c r="P375" s="7">
        <v>9</v>
      </c>
      <c r="Q375" s="7">
        <v>5</v>
      </c>
      <c r="R375" s="7">
        <v>37</v>
      </c>
      <c r="S375" s="6" t="s">
        <v>9</v>
      </c>
      <c r="T375" s="7">
        <v>27</v>
      </c>
      <c r="U375" s="7">
        <f t="shared" si="62"/>
        <v>25</v>
      </c>
    </row>
    <row r="376" spans="1:22" x14ac:dyDescent="0.2">
      <c r="A376" s="30">
        <v>5</v>
      </c>
      <c r="B376" s="7" t="s">
        <v>101</v>
      </c>
      <c r="C376" s="7">
        <v>22</v>
      </c>
      <c r="D376" s="7">
        <v>12</v>
      </c>
      <c r="E376" s="7">
        <v>1</v>
      </c>
      <c r="F376" s="7">
        <v>9</v>
      </c>
      <c r="G376" s="7">
        <v>58</v>
      </c>
      <c r="H376" s="6" t="s">
        <v>9</v>
      </c>
      <c r="I376" s="7">
        <v>39</v>
      </c>
      <c r="J376" s="7">
        <f t="shared" si="61"/>
        <v>25</v>
      </c>
      <c r="K376" s="106"/>
      <c r="L376" s="30">
        <v>5</v>
      </c>
      <c r="M376" s="7" t="s">
        <v>2789</v>
      </c>
      <c r="N376" s="7">
        <v>22</v>
      </c>
      <c r="O376" s="7">
        <v>9</v>
      </c>
      <c r="P376" s="7">
        <v>5</v>
      </c>
      <c r="Q376" s="7">
        <v>8</v>
      </c>
      <c r="R376" s="7">
        <v>54</v>
      </c>
      <c r="S376" s="6" t="s">
        <v>9</v>
      </c>
      <c r="T376" s="7">
        <v>41</v>
      </c>
      <c r="U376" s="7">
        <f t="shared" si="62"/>
        <v>23</v>
      </c>
    </row>
    <row r="377" spans="1:22" x14ac:dyDescent="0.2">
      <c r="A377" s="30">
        <v>6</v>
      </c>
      <c r="B377" s="7" t="s">
        <v>99</v>
      </c>
      <c r="C377" s="7">
        <v>22</v>
      </c>
      <c r="D377" s="7">
        <v>10</v>
      </c>
      <c r="E377" s="7">
        <v>5</v>
      </c>
      <c r="F377" s="7">
        <v>7</v>
      </c>
      <c r="G377" s="7">
        <v>34</v>
      </c>
      <c r="H377" s="6" t="s">
        <v>9</v>
      </c>
      <c r="I377" s="7">
        <v>30</v>
      </c>
      <c r="J377" s="7">
        <f t="shared" si="61"/>
        <v>25</v>
      </c>
      <c r="K377" s="106"/>
      <c r="L377" s="30">
        <v>6</v>
      </c>
      <c r="M377" s="7" t="s">
        <v>21</v>
      </c>
      <c r="N377" s="7">
        <v>22</v>
      </c>
      <c r="O377" s="7">
        <v>6</v>
      </c>
      <c r="P377" s="7">
        <v>9</v>
      </c>
      <c r="Q377" s="7">
        <v>7</v>
      </c>
      <c r="R377" s="7">
        <v>34</v>
      </c>
      <c r="S377" s="6" t="s">
        <v>9</v>
      </c>
      <c r="T377" s="7">
        <v>36</v>
      </c>
      <c r="U377" s="7">
        <f t="shared" si="62"/>
        <v>21</v>
      </c>
    </row>
    <row r="378" spans="1:22" x14ac:dyDescent="0.2">
      <c r="A378" s="30">
        <v>7</v>
      </c>
      <c r="B378" s="7" t="s">
        <v>2635</v>
      </c>
      <c r="C378" s="7">
        <v>22</v>
      </c>
      <c r="D378" s="7">
        <v>10</v>
      </c>
      <c r="E378" s="7">
        <v>3</v>
      </c>
      <c r="F378" s="7">
        <v>9</v>
      </c>
      <c r="G378" s="7">
        <v>50</v>
      </c>
      <c r="H378" s="6" t="s">
        <v>9</v>
      </c>
      <c r="I378" s="7">
        <v>51</v>
      </c>
      <c r="J378" s="7">
        <f t="shared" si="61"/>
        <v>23</v>
      </c>
      <c r="K378" s="106"/>
      <c r="L378" s="30">
        <v>7</v>
      </c>
      <c r="M378" s="7" t="s">
        <v>31</v>
      </c>
      <c r="N378" s="7">
        <v>22</v>
      </c>
      <c r="O378" s="7">
        <v>7</v>
      </c>
      <c r="P378" s="7">
        <v>7</v>
      </c>
      <c r="Q378" s="7">
        <v>8</v>
      </c>
      <c r="R378" s="7">
        <v>30</v>
      </c>
      <c r="S378" s="6" t="s">
        <v>9</v>
      </c>
      <c r="T378" s="7">
        <v>40</v>
      </c>
      <c r="U378" s="7">
        <f t="shared" si="62"/>
        <v>21</v>
      </c>
    </row>
    <row r="379" spans="1:22" x14ac:dyDescent="0.2">
      <c r="A379" s="30">
        <v>8</v>
      </c>
      <c r="B379" s="7" t="s">
        <v>34</v>
      </c>
      <c r="C379" s="7">
        <v>22</v>
      </c>
      <c r="D379" s="7">
        <v>7</v>
      </c>
      <c r="E379" s="7">
        <v>7</v>
      </c>
      <c r="F379" s="7">
        <v>8</v>
      </c>
      <c r="G379" s="7">
        <v>30</v>
      </c>
      <c r="H379" s="6" t="s">
        <v>9</v>
      </c>
      <c r="I379" s="7">
        <v>38</v>
      </c>
      <c r="J379" s="7">
        <f t="shared" si="61"/>
        <v>21</v>
      </c>
      <c r="K379" s="106"/>
      <c r="L379" s="30">
        <v>8</v>
      </c>
      <c r="M379" s="7" t="s">
        <v>26</v>
      </c>
      <c r="N379" s="7">
        <v>22</v>
      </c>
      <c r="O379" s="7">
        <v>5</v>
      </c>
      <c r="P379" s="7">
        <v>10</v>
      </c>
      <c r="Q379" s="7">
        <v>7</v>
      </c>
      <c r="R379" s="7">
        <v>26</v>
      </c>
      <c r="S379" s="6" t="s">
        <v>9</v>
      </c>
      <c r="T379" s="7">
        <v>30</v>
      </c>
      <c r="U379" s="7">
        <f t="shared" si="62"/>
        <v>20</v>
      </c>
    </row>
    <row r="380" spans="1:22" x14ac:dyDescent="0.2">
      <c r="A380" s="30">
        <v>9</v>
      </c>
      <c r="B380" s="7" t="s">
        <v>1</v>
      </c>
      <c r="C380" s="7">
        <v>22</v>
      </c>
      <c r="D380" s="7">
        <v>5</v>
      </c>
      <c r="E380" s="7">
        <v>8</v>
      </c>
      <c r="F380" s="7">
        <v>9</v>
      </c>
      <c r="G380" s="7">
        <v>43</v>
      </c>
      <c r="H380" s="6" t="s">
        <v>9</v>
      </c>
      <c r="I380" s="7">
        <v>45</v>
      </c>
      <c r="J380" s="7">
        <f t="shared" si="61"/>
        <v>18</v>
      </c>
      <c r="K380" s="106"/>
      <c r="L380" s="30">
        <v>9</v>
      </c>
      <c r="M380" s="7" t="s">
        <v>15</v>
      </c>
      <c r="N380" s="7">
        <v>22</v>
      </c>
      <c r="O380" s="7">
        <v>6</v>
      </c>
      <c r="P380" s="7">
        <v>8</v>
      </c>
      <c r="Q380" s="7">
        <v>8</v>
      </c>
      <c r="R380" s="7">
        <v>24</v>
      </c>
      <c r="S380" s="6" t="s">
        <v>9</v>
      </c>
      <c r="T380" s="7">
        <v>34</v>
      </c>
      <c r="U380" s="7">
        <f t="shared" si="62"/>
        <v>20</v>
      </c>
    </row>
    <row r="381" spans="1:22" x14ac:dyDescent="0.2">
      <c r="A381" s="30">
        <v>10</v>
      </c>
      <c r="B381" s="7" t="s">
        <v>22</v>
      </c>
      <c r="C381" s="7">
        <v>22</v>
      </c>
      <c r="D381" s="7">
        <v>6</v>
      </c>
      <c r="E381" s="7">
        <v>4</v>
      </c>
      <c r="F381" s="7">
        <v>12</v>
      </c>
      <c r="G381" s="7">
        <v>40</v>
      </c>
      <c r="H381" s="6" t="s">
        <v>9</v>
      </c>
      <c r="I381" s="7">
        <v>67</v>
      </c>
      <c r="J381" s="7">
        <f t="shared" si="61"/>
        <v>16</v>
      </c>
      <c r="K381" s="106"/>
      <c r="L381" s="30">
        <v>10</v>
      </c>
      <c r="M381" s="7" t="s">
        <v>36</v>
      </c>
      <c r="N381" s="7">
        <v>22</v>
      </c>
      <c r="O381" s="7">
        <v>7</v>
      </c>
      <c r="P381" s="7">
        <v>5</v>
      </c>
      <c r="Q381" s="7">
        <v>10</v>
      </c>
      <c r="R381" s="7">
        <v>32</v>
      </c>
      <c r="S381" s="6" t="s">
        <v>9</v>
      </c>
      <c r="T381" s="7">
        <v>39</v>
      </c>
      <c r="U381" s="7">
        <f t="shared" si="62"/>
        <v>19</v>
      </c>
    </row>
    <row r="382" spans="1:22" x14ac:dyDescent="0.2">
      <c r="A382" s="30">
        <v>11</v>
      </c>
      <c r="B382" s="7" t="s">
        <v>46</v>
      </c>
      <c r="C382" s="7">
        <v>22</v>
      </c>
      <c r="D382" s="7">
        <v>4</v>
      </c>
      <c r="E382" s="7">
        <v>4</v>
      </c>
      <c r="F382" s="7">
        <v>14</v>
      </c>
      <c r="G382" s="7">
        <v>24</v>
      </c>
      <c r="H382" s="6" t="s">
        <v>9</v>
      </c>
      <c r="I382" s="7">
        <v>52</v>
      </c>
      <c r="J382" s="7">
        <f t="shared" si="61"/>
        <v>12</v>
      </c>
      <c r="K382" s="106" t="s">
        <v>44</v>
      </c>
      <c r="L382" s="30">
        <v>11</v>
      </c>
      <c r="M382" s="7" t="s">
        <v>28</v>
      </c>
      <c r="N382" s="7">
        <v>22</v>
      </c>
      <c r="O382" s="7">
        <v>6</v>
      </c>
      <c r="P382" s="7">
        <v>7</v>
      </c>
      <c r="Q382" s="7">
        <v>9</v>
      </c>
      <c r="R382" s="7">
        <v>28</v>
      </c>
      <c r="S382" s="6" t="s">
        <v>9</v>
      </c>
      <c r="T382" s="7">
        <v>36</v>
      </c>
      <c r="U382" s="7">
        <f t="shared" si="62"/>
        <v>19</v>
      </c>
      <c r="V382" s="107" t="s">
        <v>44</v>
      </c>
    </row>
    <row r="383" spans="1:22" x14ac:dyDescent="0.2">
      <c r="A383" s="30">
        <v>12</v>
      </c>
      <c r="B383" s="7" t="s">
        <v>47</v>
      </c>
      <c r="C383" s="7">
        <v>22</v>
      </c>
      <c r="D383" s="7">
        <v>2</v>
      </c>
      <c r="E383" s="7">
        <v>6</v>
      </c>
      <c r="F383" s="7">
        <v>14</v>
      </c>
      <c r="G383" s="7">
        <v>25</v>
      </c>
      <c r="H383" s="6" t="s">
        <v>9</v>
      </c>
      <c r="I383" s="7">
        <v>49</v>
      </c>
      <c r="J383" s="7">
        <f t="shared" si="61"/>
        <v>10</v>
      </c>
      <c r="K383" s="106" t="s">
        <v>44</v>
      </c>
      <c r="L383" s="30">
        <v>12</v>
      </c>
      <c r="M383" s="7" t="s">
        <v>109</v>
      </c>
      <c r="N383" s="7">
        <v>22</v>
      </c>
      <c r="O383" s="7">
        <v>4</v>
      </c>
      <c r="P383" s="7">
        <v>3</v>
      </c>
      <c r="Q383" s="7">
        <v>15</v>
      </c>
      <c r="R383" s="7">
        <v>22</v>
      </c>
      <c r="S383" s="6" t="s">
        <v>9</v>
      </c>
      <c r="T383" s="7">
        <v>48</v>
      </c>
      <c r="U383" s="7">
        <f t="shared" si="62"/>
        <v>11</v>
      </c>
      <c r="V383" s="107" t="s">
        <v>44</v>
      </c>
    </row>
    <row r="384" spans="1:22" x14ac:dyDescent="0.2">
      <c r="C384" s="7">
        <f>SUM(C372:C383)</f>
        <v>264</v>
      </c>
      <c r="D384" s="7">
        <f>SUM(D372:D383)</f>
        <v>102</v>
      </c>
      <c r="E384" s="7">
        <f>SUM(E372:E383)</f>
        <v>60</v>
      </c>
      <c r="F384" s="7">
        <f>SUM(F372:F383)</f>
        <v>102</v>
      </c>
      <c r="G384" s="7">
        <f>SUM(G372:G383)</f>
        <v>483</v>
      </c>
      <c r="H384" s="10" t="s">
        <v>9</v>
      </c>
      <c r="I384" s="7">
        <f>SUM(I372:I383)</f>
        <v>483</v>
      </c>
      <c r="J384" s="7">
        <f>SUM(J372:J383)</f>
        <v>264</v>
      </c>
      <c r="K384" s="106"/>
      <c r="N384" s="1">
        <f>SUM(N372:N383)</f>
        <v>264</v>
      </c>
      <c r="O384" s="1">
        <f>SUM(O372:O383)</f>
        <v>90</v>
      </c>
      <c r="P384" s="1">
        <f>SUM(P372:P383)</f>
        <v>84</v>
      </c>
      <c r="Q384" s="1">
        <f>SUM(Q372:Q383)</f>
        <v>90</v>
      </c>
      <c r="R384" s="1">
        <f>SUM(R372:R383)</f>
        <v>412</v>
      </c>
      <c r="S384" s="9" t="s">
        <v>9</v>
      </c>
      <c r="T384" s="1">
        <f>SUM(T372:T383)</f>
        <v>412</v>
      </c>
      <c r="U384" s="1">
        <f>SUM(U372:U383)</f>
        <v>264</v>
      </c>
      <c r="V384" s="106"/>
    </row>
    <row r="385" spans="1:22" x14ac:dyDescent="0.2">
      <c r="A385" s="24"/>
      <c r="B385" s="57" t="s">
        <v>3504</v>
      </c>
      <c r="K385" s="106"/>
      <c r="L385" s="28"/>
      <c r="M385" s="57" t="s">
        <v>3525</v>
      </c>
      <c r="S385" s="30"/>
      <c r="V385" s="106"/>
    </row>
    <row r="386" spans="1:22" x14ac:dyDescent="0.2">
      <c r="A386" s="30">
        <v>1</v>
      </c>
      <c r="B386" s="7" t="s">
        <v>40</v>
      </c>
      <c r="C386" s="7">
        <v>22</v>
      </c>
      <c r="D386" s="7">
        <v>12</v>
      </c>
      <c r="E386" s="7">
        <v>8</v>
      </c>
      <c r="F386" s="7">
        <v>2</v>
      </c>
      <c r="G386" s="7">
        <v>49</v>
      </c>
      <c r="H386" s="6" t="s">
        <v>9</v>
      </c>
      <c r="I386" s="7">
        <v>27</v>
      </c>
      <c r="J386" s="7">
        <f>SUM(2*D386+E386)</f>
        <v>32</v>
      </c>
      <c r="K386" s="106" t="s">
        <v>43</v>
      </c>
      <c r="L386" s="30">
        <v>1</v>
      </c>
      <c r="M386" s="7" t="s">
        <v>112</v>
      </c>
      <c r="N386" s="7">
        <v>22</v>
      </c>
      <c r="O386" s="7">
        <v>16</v>
      </c>
      <c r="P386" s="7">
        <v>2</v>
      </c>
      <c r="Q386" s="7">
        <v>4</v>
      </c>
      <c r="R386" s="7">
        <v>57</v>
      </c>
      <c r="S386" s="6" t="s">
        <v>9</v>
      </c>
      <c r="T386" s="7">
        <v>24</v>
      </c>
      <c r="U386" s="7">
        <f>SUM(3*O386+P386)</f>
        <v>50</v>
      </c>
      <c r="V386" s="107" t="s">
        <v>43</v>
      </c>
    </row>
    <row r="387" spans="1:22" x14ac:dyDescent="0.2">
      <c r="A387" s="30">
        <v>2</v>
      </c>
      <c r="B387" s="7" t="s">
        <v>49</v>
      </c>
      <c r="C387" s="7">
        <v>22</v>
      </c>
      <c r="D387" s="7">
        <v>11</v>
      </c>
      <c r="E387" s="7">
        <v>5</v>
      </c>
      <c r="F387" s="7">
        <v>6</v>
      </c>
      <c r="G387" s="7">
        <v>58</v>
      </c>
      <c r="H387" s="6" t="s">
        <v>9</v>
      </c>
      <c r="I387" s="7">
        <v>31</v>
      </c>
      <c r="J387" s="7">
        <f t="shared" ref="J387:J397" si="63">SUM(2*D387+E387)</f>
        <v>27</v>
      </c>
      <c r="K387" s="106"/>
      <c r="L387" s="30">
        <v>2</v>
      </c>
      <c r="M387" s="7" t="s">
        <v>13</v>
      </c>
      <c r="N387" s="7">
        <v>22</v>
      </c>
      <c r="O387" s="7">
        <v>15</v>
      </c>
      <c r="P387" s="7">
        <v>2</v>
      </c>
      <c r="Q387" s="7">
        <v>5</v>
      </c>
      <c r="R387" s="7">
        <v>61</v>
      </c>
      <c r="S387" s="6" t="s">
        <v>9</v>
      </c>
      <c r="T387" s="7">
        <v>26</v>
      </c>
      <c r="U387" s="7">
        <f t="shared" ref="U387:U397" si="64">SUM(3*O387+P387)</f>
        <v>47</v>
      </c>
      <c r="V387" s="107" t="s">
        <v>43</v>
      </c>
    </row>
    <row r="388" spans="1:22" x14ac:dyDescent="0.2">
      <c r="A388" s="30">
        <v>3</v>
      </c>
      <c r="B388" s="7" t="s">
        <v>102</v>
      </c>
      <c r="C388" s="7">
        <v>22</v>
      </c>
      <c r="D388" s="7">
        <v>12</v>
      </c>
      <c r="E388" s="7">
        <v>2</v>
      </c>
      <c r="F388" s="7">
        <v>8</v>
      </c>
      <c r="G388" s="7">
        <v>54</v>
      </c>
      <c r="H388" s="6" t="s">
        <v>9</v>
      </c>
      <c r="I388" s="7">
        <v>39</v>
      </c>
      <c r="J388" s="7">
        <f t="shared" si="63"/>
        <v>26</v>
      </c>
      <c r="K388" s="106"/>
      <c r="L388" s="30">
        <v>3</v>
      </c>
      <c r="M388" s="7" t="s">
        <v>26</v>
      </c>
      <c r="N388" s="7">
        <v>22</v>
      </c>
      <c r="O388" s="7">
        <v>14</v>
      </c>
      <c r="P388" s="7">
        <v>4</v>
      </c>
      <c r="Q388" s="7">
        <v>4</v>
      </c>
      <c r="R388" s="7">
        <v>36</v>
      </c>
      <c r="S388" s="6" t="s">
        <v>9</v>
      </c>
      <c r="T388" s="7">
        <v>27</v>
      </c>
      <c r="U388" s="7">
        <f t="shared" si="64"/>
        <v>46</v>
      </c>
    </row>
    <row r="389" spans="1:22" x14ac:dyDescent="0.2">
      <c r="A389" s="30">
        <v>4</v>
      </c>
      <c r="B389" s="7" t="s">
        <v>28</v>
      </c>
      <c r="C389" s="7">
        <v>22</v>
      </c>
      <c r="D389" s="7">
        <v>10</v>
      </c>
      <c r="E389" s="7">
        <v>4</v>
      </c>
      <c r="F389" s="7">
        <v>8</v>
      </c>
      <c r="G389" s="7">
        <v>46</v>
      </c>
      <c r="H389" s="6" t="s">
        <v>9</v>
      </c>
      <c r="I389" s="7">
        <v>29</v>
      </c>
      <c r="J389" s="7">
        <f t="shared" si="63"/>
        <v>24</v>
      </c>
      <c r="K389" s="106"/>
      <c r="L389" s="30">
        <v>4</v>
      </c>
      <c r="M389" s="7" t="s">
        <v>21</v>
      </c>
      <c r="N389" s="7">
        <v>22</v>
      </c>
      <c r="O389" s="7">
        <v>12</v>
      </c>
      <c r="P389" s="7">
        <v>5</v>
      </c>
      <c r="Q389" s="7">
        <v>5</v>
      </c>
      <c r="R389" s="7">
        <v>47</v>
      </c>
      <c r="S389" s="6" t="s">
        <v>9</v>
      </c>
      <c r="T389" s="7">
        <v>24</v>
      </c>
      <c r="U389" s="7">
        <f t="shared" si="64"/>
        <v>41</v>
      </c>
    </row>
    <row r="390" spans="1:22" x14ac:dyDescent="0.2">
      <c r="A390" s="30">
        <v>5</v>
      </c>
      <c r="B390" s="7" t="s">
        <v>22</v>
      </c>
      <c r="C390" s="7">
        <v>22</v>
      </c>
      <c r="D390" s="7">
        <v>8</v>
      </c>
      <c r="E390" s="7">
        <v>8</v>
      </c>
      <c r="F390" s="7">
        <v>6</v>
      </c>
      <c r="G390" s="7">
        <v>44</v>
      </c>
      <c r="H390" s="6" t="s">
        <v>9</v>
      </c>
      <c r="I390" s="7">
        <v>38</v>
      </c>
      <c r="J390" s="7">
        <f t="shared" si="63"/>
        <v>24</v>
      </c>
      <c r="K390" s="106"/>
      <c r="L390" s="30">
        <v>5</v>
      </c>
      <c r="M390" s="7" t="s">
        <v>2789</v>
      </c>
      <c r="N390" s="7">
        <v>22</v>
      </c>
      <c r="O390" s="7">
        <v>12</v>
      </c>
      <c r="P390" s="7">
        <v>4</v>
      </c>
      <c r="Q390" s="7">
        <v>6</v>
      </c>
      <c r="R390" s="7">
        <v>56</v>
      </c>
      <c r="S390" s="6" t="s">
        <v>9</v>
      </c>
      <c r="T390" s="7">
        <v>31</v>
      </c>
      <c r="U390" s="7">
        <f t="shared" si="64"/>
        <v>40</v>
      </c>
    </row>
    <row r="391" spans="1:22" x14ac:dyDescent="0.2">
      <c r="A391" s="30">
        <v>6</v>
      </c>
      <c r="B391" s="7" t="s">
        <v>50</v>
      </c>
      <c r="C391" s="7">
        <v>22</v>
      </c>
      <c r="D391" s="7">
        <v>7</v>
      </c>
      <c r="E391" s="7">
        <v>8</v>
      </c>
      <c r="F391" s="7">
        <v>7</v>
      </c>
      <c r="G391" s="7">
        <v>35</v>
      </c>
      <c r="H391" s="6" t="s">
        <v>9</v>
      </c>
      <c r="I391" s="7">
        <v>31</v>
      </c>
      <c r="J391" s="7">
        <f t="shared" si="63"/>
        <v>22</v>
      </c>
      <c r="K391" s="106"/>
      <c r="L391" s="30">
        <v>6</v>
      </c>
      <c r="M391" s="7" t="s">
        <v>102</v>
      </c>
      <c r="N391" s="7">
        <v>22</v>
      </c>
      <c r="O391" s="7">
        <v>9</v>
      </c>
      <c r="P391" s="7">
        <v>4</v>
      </c>
      <c r="Q391" s="7">
        <v>9</v>
      </c>
      <c r="R391" s="7">
        <v>35</v>
      </c>
      <c r="S391" s="6" t="s">
        <v>9</v>
      </c>
      <c r="T391" s="7">
        <v>34</v>
      </c>
      <c r="U391" s="7">
        <f t="shared" si="64"/>
        <v>31</v>
      </c>
    </row>
    <row r="392" spans="1:22" x14ac:dyDescent="0.2">
      <c r="A392" s="30">
        <v>7</v>
      </c>
      <c r="B392" s="7" t="s">
        <v>103</v>
      </c>
      <c r="C392" s="7">
        <v>22</v>
      </c>
      <c r="D392" s="7">
        <v>8</v>
      </c>
      <c r="E392" s="7">
        <v>5</v>
      </c>
      <c r="F392" s="7">
        <v>9</v>
      </c>
      <c r="G392" s="7">
        <v>38</v>
      </c>
      <c r="H392" s="6" t="s">
        <v>9</v>
      </c>
      <c r="I392" s="7">
        <v>35</v>
      </c>
      <c r="J392" s="7">
        <f t="shared" si="63"/>
        <v>21</v>
      </c>
      <c r="K392" s="106"/>
      <c r="L392" s="30">
        <v>7</v>
      </c>
      <c r="M392" s="7" t="s">
        <v>31</v>
      </c>
      <c r="N392" s="7">
        <v>22</v>
      </c>
      <c r="O392" s="7">
        <v>9</v>
      </c>
      <c r="P392" s="7">
        <v>3</v>
      </c>
      <c r="Q392" s="7">
        <v>10</v>
      </c>
      <c r="R392" s="7">
        <v>39</v>
      </c>
      <c r="S392" s="6" t="s">
        <v>9</v>
      </c>
      <c r="T392" s="7">
        <v>26</v>
      </c>
      <c r="U392" s="7">
        <f t="shared" si="64"/>
        <v>30</v>
      </c>
    </row>
    <row r="393" spans="1:22" x14ac:dyDescent="0.2">
      <c r="A393" s="30">
        <v>8</v>
      </c>
      <c r="B393" s="7" t="s">
        <v>101</v>
      </c>
      <c r="C393" s="7">
        <v>22</v>
      </c>
      <c r="D393" s="7">
        <v>9</v>
      </c>
      <c r="E393" s="7">
        <v>2</v>
      </c>
      <c r="F393" s="7">
        <v>11</v>
      </c>
      <c r="G393" s="7">
        <v>50</v>
      </c>
      <c r="H393" s="6" t="s">
        <v>9</v>
      </c>
      <c r="I393" s="7">
        <v>60</v>
      </c>
      <c r="J393" s="7">
        <f t="shared" si="63"/>
        <v>20</v>
      </c>
      <c r="K393" s="106"/>
      <c r="L393" s="30">
        <v>8</v>
      </c>
      <c r="M393" s="7" t="s">
        <v>50</v>
      </c>
      <c r="N393" s="7">
        <v>22</v>
      </c>
      <c r="O393" s="7">
        <v>7</v>
      </c>
      <c r="P393" s="7">
        <v>5</v>
      </c>
      <c r="Q393" s="7">
        <v>10</v>
      </c>
      <c r="R393" s="7">
        <v>34</v>
      </c>
      <c r="S393" s="6" t="s">
        <v>9</v>
      </c>
      <c r="T393" s="7">
        <v>37</v>
      </c>
      <c r="U393" s="7">
        <f t="shared" si="64"/>
        <v>26</v>
      </c>
    </row>
    <row r="394" spans="1:22" x14ac:dyDescent="0.2">
      <c r="A394" s="30">
        <v>9</v>
      </c>
      <c r="B394" s="7" t="s">
        <v>99</v>
      </c>
      <c r="C394" s="7">
        <v>22</v>
      </c>
      <c r="D394" s="7">
        <v>8</v>
      </c>
      <c r="E394" s="7">
        <v>4</v>
      </c>
      <c r="F394" s="7">
        <v>10</v>
      </c>
      <c r="G394" s="7">
        <v>35</v>
      </c>
      <c r="H394" s="6" t="s">
        <v>9</v>
      </c>
      <c r="I394" s="7">
        <v>48</v>
      </c>
      <c r="J394" s="7">
        <f t="shared" si="63"/>
        <v>20</v>
      </c>
      <c r="K394" s="106"/>
      <c r="L394" s="30">
        <v>9</v>
      </c>
      <c r="M394" s="7" t="s">
        <v>1684</v>
      </c>
      <c r="N394" s="7">
        <v>22</v>
      </c>
      <c r="O394" s="7">
        <v>7</v>
      </c>
      <c r="P394" s="7">
        <v>2</v>
      </c>
      <c r="Q394" s="7">
        <v>13</v>
      </c>
      <c r="R394" s="7">
        <v>37</v>
      </c>
      <c r="S394" s="6" t="s">
        <v>9</v>
      </c>
      <c r="T394" s="7">
        <v>52</v>
      </c>
      <c r="U394" s="7">
        <f t="shared" si="64"/>
        <v>23</v>
      </c>
    </row>
    <row r="395" spans="1:22" x14ac:dyDescent="0.2">
      <c r="A395" s="30">
        <v>10</v>
      </c>
      <c r="B395" s="7" t="s">
        <v>2635</v>
      </c>
      <c r="C395" s="7">
        <v>22</v>
      </c>
      <c r="D395" s="7">
        <v>8</v>
      </c>
      <c r="E395" s="7">
        <v>3</v>
      </c>
      <c r="F395" s="7">
        <v>11</v>
      </c>
      <c r="G395" s="7">
        <v>42</v>
      </c>
      <c r="H395" s="6" t="s">
        <v>9</v>
      </c>
      <c r="I395" s="7">
        <v>59</v>
      </c>
      <c r="J395" s="7">
        <f t="shared" si="63"/>
        <v>19</v>
      </c>
      <c r="K395" s="106"/>
      <c r="L395" s="30">
        <v>10</v>
      </c>
      <c r="M395" s="7" t="s">
        <v>15</v>
      </c>
      <c r="N395" s="7">
        <v>22</v>
      </c>
      <c r="O395" s="7">
        <v>7</v>
      </c>
      <c r="P395" s="7">
        <v>2</v>
      </c>
      <c r="Q395" s="7">
        <v>13</v>
      </c>
      <c r="R395" s="7">
        <v>24</v>
      </c>
      <c r="S395" s="6" t="s">
        <v>9</v>
      </c>
      <c r="T395" s="7">
        <v>40</v>
      </c>
      <c r="U395" s="7">
        <f t="shared" si="64"/>
        <v>23</v>
      </c>
    </row>
    <row r="396" spans="1:22" x14ac:dyDescent="0.2">
      <c r="A396" s="30">
        <v>11</v>
      </c>
      <c r="B396" s="7" t="s">
        <v>34</v>
      </c>
      <c r="C396" s="7">
        <v>22</v>
      </c>
      <c r="D396" s="7">
        <v>7</v>
      </c>
      <c r="E396" s="7">
        <v>2</v>
      </c>
      <c r="F396" s="7">
        <v>13</v>
      </c>
      <c r="G396" s="7">
        <v>42</v>
      </c>
      <c r="H396" s="6" t="s">
        <v>9</v>
      </c>
      <c r="I396" s="7">
        <v>66</v>
      </c>
      <c r="J396" s="7">
        <f t="shared" si="63"/>
        <v>16</v>
      </c>
      <c r="K396" s="106" t="s">
        <v>44</v>
      </c>
      <c r="L396" s="30">
        <v>11</v>
      </c>
      <c r="M396" s="7" t="s">
        <v>36</v>
      </c>
      <c r="N396" s="7">
        <v>22</v>
      </c>
      <c r="O396" s="7">
        <v>3</v>
      </c>
      <c r="P396" s="7">
        <v>2</v>
      </c>
      <c r="Q396" s="7">
        <v>17</v>
      </c>
      <c r="R396" s="7">
        <v>29</v>
      </c>
      <c r="S396" s="6" t="s">
        <v>9</v>
      </c>
      <c r="T396" s="7">
        <v>86</v>
      </c>
      <c r="U396" s="7">
        <f t="shared" si="64"/>
        <v>11</v>
      </c>
      <c r="V396" s="107" t="s">
        <v>44</v>
      </c>
    </row>
    <row r="397" spans="1:22" x14ac:dyDescent="0.2">
      <c r="A397" s="30">
        <v>12</v>
      </c>
      <c r="B397" s="7" t="s">
        <v>1</v>
      </c>
      <c r="C397" s="7">
        <v>22</v>
      </c>
      <c r="D397" s="7">
        <v>5</v>
      </c>
      <c r="E397" s="7">
        <v>3</v>
      </c>
      <c r="F397" s="7">
        <v>14</v>
      </c>
      <c r="G397" s="7">
        <v>41</v>
      </c>
      <c r="H397" s="6" t="s">
        <v>9</v>
      </c>
      <c r="I397" s="7">
        <v>71</v>
      </c>
      <c r="J397" s="7">
        <f t="shared" si="63"/>
        <v>13</v>
      </c>
      <c r="K397" s="106" t="s">
        <v>44</v>
      </c>
      <c r="L397" s="30">
        <v>12</v>
      </c>
      <c r="M397" s="7" t="s">
        <v>46</v>
      </c>
      <c r="N397" s="7">
        <v>22</v>
      </c>
      <c r="O397" s="7">
        <v>3</v>
      </c>
      <c r="P397" s="7">
        <v>1</v>
      </c>
      <c r="Q397" s="7">
        <v>18</v>
      </c>
      <c r="R397" s="7">
        <v>26</v>
      </c>
      <c r="S397" s="6" t="s">
        <v>9</v>
      </c>
      <c r="T397" s="7">
        <v>74</v>
      </c>
      <c r="U397" s="7">
        <f t="shared" si="64"/>
        <v>10</v>
      </c>
      <c r="V397" s="107" t="s">
        <v>44</v>
      </c>
    </row>
    <row r="398" spans="1:22" x14ac:dyDescent="0.2">
      <c r="C398" s="7">
        <f>SUM(C386:C397)</f>
        <v>264</v>
      </c>
      <c r="D398" s="7">
        <f>SUM(D386:D397)</f>
        <v>105</v>
      </c>
      <c r="E398" s="7">
        <f>SUM(E386:E397)</f>
        <v>54</v>
      </c>
      <c r="F398" s="7">
        <f>SUM(F386:F397)</f>
        <v>105</v>
      </c>
      <c r="G398" s="7">
        <f>SUM(G386:G397)</f>
        <v>534</v>
      </c>
      <c r="H398" s="10" t="s">
        <v>9</v>
      </c>
      <c r="I398" s="7">
        <f>SUM(I386:I397)</f>
        <v>534</v>
      </c>
      <c r="J398" s="7">
        <f>SUM(J386:J397)</f>
        <v>264</v>
      </c>
      <c r="K398" s="106"/>
      <c r="M398" s="7"/>
      <c r="N398" s="7">
        <f>SUM(N386:N397)</f>
        <v>264</v>
      </c>
      <c r="O398" s="7">
        <f>SUM(O386:O397)</f>
        <v>114</v>
      </c>
      <c r="P398" s="7">
        <f>SUM(P386:P397)</f>
        <v>36</v>
      </c>
      <c r="Q398" s="7">
        <f>SUM(Q386:Q397)</f>
        <v>114</v>
      </c>
      <c r="R398" s="7">
        <f>SUM(R386:R397)</f>
        <v>481</v>
      </c>
      <c r="S398" s="10" t="s">
        <v>9</v>
      </c>
      <c r="T398" s="7">
        <f>SUM(T386:T397)</f>
        <v>481</v>
      </c>
      <c r="U398" s="7">
        <f>SUM(U386:U397)</f>
        <v>378</v>
      </c>
      <c r="V398" s="106"/>
    </row>
    <row r="399" spans="1:22" x14ac:dyDescent="0.2">
      <c r="A399" s="24"/>
      <c r="B399" s="57" t="s">
        <v>104</v>
      </c>
      <c r="K399" s="106"/>
      <c r="L399" s="28"/>
      <c r="M399" s="57" t="s">
        <v>3526</v>
      </c>
      <c r="S399" s="30"/>
      <c r="V399" s="113"/>
    </row>
    <row r="400" spans="1:22" x14ac:dyDescent="0.2">
      <c r="A400" s="30">
        <v>1</v>
      </c>
      <c r="B400" s="7" t="s">
        <v>31</v>
      </c>
      <c r="C400" s="7">
        <v>22</v>
      </c>
      <c r="D400" s="7">
        <v>15</v>
      </c>
      <c r="E400" s="7">
        <v>5</v>
      </c>
      <c r="F400" s="7">
        <v>2</v>
      </c>
      <c r="G400" s="7">
        <v>61</v>
      </c>
      <c r="H400" s="6" t="s">
        <v>9</v>
      </c>
      <c r="I400" s="7">
        <v>18</v>
      </c>
      <c r="J400" s="7">
        <f>SUM(2*D400+E400)</f>
        <v>35</v>
      </c>
      <c r="K400" s="106" t="s">
        <v>43</v>
      </c>
      <c r="L400" s="11">
        <v>1</v>
      </c>
      <c r="M400" s="7" t="s">
        <v>31</v>
      </c>
      <c r="N400" s="1">
        <v>22</v>
      </c>
      <c r="O400" s="1">
        <v>13</v>
      </c>
      <c r="P400" s="1">
        <v>6</v>
      </c>
      <c r="Q400" s="1">
        <v>3</v>
      </c>
      <c r="R400" s="1">
        <v>54</v>
      </c>
      <c r="S400" s="30" t="s">
        <v>9</v>
      </c>
      <c r="T400" s="1">
        <v>22</v>
      </c>
      <c r="U400" s="1">
        <f>SUM(3*O400+P400)</f>
        <v>45</v>
      </c>
      <c r="V400" s="113" t="s">
        <v>43</v>
      </c>
    </row>
    <row r="401" spans="1:22" x14ac:dyDescent="0.2">
      <c r="A401" s="30">
        <v>2</v>
      </c>
      <c r="B401" s="7" t="s">
        <v>101</v>
      </c>
      <c r="C401" s="7">
        <v>22</v>
      </c>
      <c r="D401" s="7">
        <v>13</v>
      </c>
      <c r="E401" s="7">
        <v>3</v>
      </c>
      <c r="F401" s="7">
        <v>6</v>
      </c>
      <c r="G401" s="7">
        <v>56</v>
      </c>
      <c r="H401" s="6" t="s">
        <v>9</v>
      </c>
      <c r="I401" s="7">
        <v>20</v>
      </c>
      <c r="J401" s="7">
        <f t="shared" ref="J401:J411" si="65">SUM(2*D401+E401)</f>
        <v>29</v>
      </c>
      <c r="K401" s="106" t="s">
        <v>43</v>
      </c>
      <c r="L401" s="11">
        <v>2</v>
      </c>
      <c r="M401" s="7" t="s">
        <v>26</v>
      </c>
      <c r="N401" s="1">
        <v>22</v>
      </c>
      <c r="O401" s="1">
        <v>11</v>
      </c>
      <c r="P401" s="1">
        <v>8</v>
      </c>
      <c r="Q401" s="1">
        <v>3</v>
      </c>
      <c r="R401" s="1">
        <v>47</v>
      </c>
      <c r="S401" s="30" t="s">
        <v>9</v>
      </c>
      <c r="T401" s="1">
        <v>32</v>
      </c>
      <c r="U401" s="1">
        <f t="shared" ref="U401:U411" si="66">SUM(3*O401+P401)</f>
        <v>41</v>
      </c>
      <c r="V401" s="113"/>
    </row>
    <row r="402" spans="1:22" x14ac:dyDescent="0.2">
      <c r="A402" s="30">
        <v>3</v>
      </c>
      <c r="B402" s="7" t="s">
        <v>15</v>
      </c>
      <c r="C402" s="7">
        <v>22</v>
      </c>
      <c r="D402" s="7">
        <v>11</v>
      </c>
      <c r="E402" s="7">
        <v>6</v>
      </c>
      <c r="F402" s="7">
        <v>5</v>
      </c>
      <c r="G402" s="7">
        <v>38</v>
      </c>
      <c r="H402" s="6" t="s">
        <v>9</v>
      </c>
      <c r="I402" s="7">
        <v>29</v>
      </c>
      <c r="J402" s="7">
        <f t="shared" si="65"/>
        <v>28</v>
      </c>
      <c r="K402" s="106" t="s">
        <v>43</v>
      </c>
      <c r="L402" s="11">
        <v>3</v>
      </c>
      <c r="M402" s="7" t="s">
        <v>8</v>
      </c>
      <c r="N402" s="1">
        <v>22</v>
      </c>
      <c r="O402" s="1">
        <v>12</v>
      </c>
      <c r="P402" s="1">
        <v>4</v>
      </c>
      <c r="Q402" s="1">
        <v>6</v>
      </c>
      <c r="R402" s="1">
        <v>43</v>
      </c>
      <c r="S402" s="30" t="s">
        <v>9</v>
      </c>
      <c r="T402" s="1">
        <v>25</v>
      </c>
      <c r="U402" s="1">
        <f t="shared" si="66"/>
        <v>40</v>
      </c>
      <c r="V402" s="113"/>
    </row>
    <row r="403" spans="1:22" x14ac:dyDescent="0.2">
      <c r="A403" s="30">
        <v>4</v>
      </c>
      <c r="B403" s="7" t="s">
        <v>49</v>
      </c>
      <c r="C403" s="7">
        <v>22</v>
      </c>
      <c r="D403" s="7">
        <v>12</v>
      </c>
      <c r="E403" s="7">
        <v>3</v>
      </c>
      <c r="F403" s="7">
        <v>7</v>
      </c>
      <c r="G403" s="7">
        <v>54</v>
      </c>
      <c r="H403" s="6" t="s">
        <v>9</v>
      </c>
      <c r="I403" s="7">
        <v>27</v>
      </c>
      <c r="J403" s="7">
        <f t="shared" si="65"/>
        <v>27</v>
      </c>
      <c r="K403" s="106"/>
      <c r="L403" s="11">
        <v>4</v>
      </c>
      <c r="M403" s="7" t="s">
        <v>2532</v>
      </c>
      <c r="N403" s="1">
        <v>22</v>
      </c>
      <c r="O403" s="1">
        <v>10</v>
      </c>
      <c r="P403" s="1">
        <v>6</v>
      </c>
      <c r="Q403" s="1">
        <v>6</v>
      </c>
      <c r="R403" s="1">
        <v>33</v>
      </c>
      <c r="S403" s="30" t="s">
        <v>9</v>
      </c>
      <c r="T403" s="1">
        <v>33</v>
      </c>
      <c r="U403" s="1">
        <f t="shared" si="66"/>
        <v>36</v>
      </c>
      <c r="V403" s="113"/>
    </row>
    <row r="404" spans="1:22" x14ac:dyDescent="0.2">
      <c r="A404" s="30">
        <v>5</v>
      </c>
      <c r="B404" s="7" t="s">
        <v>102</v>
      </c>
      <c r="C404" s="7">
        <v>22</v>
      </c>
      <c r="D404" s="7">
        <v>10</v>
      </c>
      <c r="E404" s="7">
        <v>4</v>
      </c>
      <c r="F404" s="7">
        <v>8</v>
      </c>
      <c r="G404" s="7">
        <v>38</v>
      </c>
      <c r="H404" s="6" t="s">
        <v>9</v>
      </c>
      <c r="I404" s="7">
        <v>32</v>
      </c>
      <c r="J404" s="7">
        <f t="shared" si="65"/>
        <v>24</v>
      </c>
      <c r="K404" s="106"/>
      <c r="L404" s="11">
        <v>5</v>
      </c>
      <c r="M404" s="7" t="s">
        <v>1684</v>
      </c>
      <c r="N404" s="1">
        <v>22</v>
      </c>
      <c r="O404" s="1">
        <v>9</v>
      </c>
      <c r="P404" s="1">
        <v>7</v>
      </c>
      <c r="Q404" s="1">
        <v>6</v>
      </c>
      <c r="R404" s="1">
        <v>58</v>
      </c>
      <c r="S404" s="30" t="s">
        <v>9</v>
      </c>
      <c r="T404" s="1">
        <v>36</v>
      </c>
      <c r="U404" s="1">
        <f t="shared" si="66"/>
        <v>34</v>
      </c>
      <c r="V404" s="113"/>
    </row>
    <row r="405" spans="1:22" x14ac:dyDescent="0.2">
      <c r="A405" s="30">
        <v>6</v>
      </c>
      <c r="B405" s="7" t="s">
        <v>103</v>
      </c>
      <c r="C405" s="7">
        <v>22</v>
      </c>
      <c r="D405" s="7">
        <v>10</v>
      </c>
      <c r="E405" s="7">
        <v>3</v>
      </c>
      <c r="F405" s="7">
        <v>9</v>
      </c>
      <c r="G405" s="7">
        <v>37</v>
      </c>
      <c r="H405" s="6" t="s">
        <v>9</v>
      </c>
      <c r="I405" s="7">
        <v>37</v>
      </c>
      <c r="J405" s="7">
        <f t="shared" si="65"/>
        <v>23</v>
      </c>
      <c r="K405" s="106"/>
      <c r="L405" s="11">
        <v>6</v>
      </c>
      <c r="M405" s="7" t="s">
        <v>50</v>
      </c>
      <c r="N405" s="1">
        <v>22</v>
      </c>
      <c r="O405" s="1">
        <v>8</v>
      </c>
      <c r="P405" s="1">
        <v>8</v>
      </c>
      <c r="Q405" s="1">
        <v>6</v>
      </c>
      <c r="R405" s="1">
        <v>52</v>
      </c>
      <c r="S405" s="30" t="s">
        <v>9</v>
      </c>
      <c r="T405" s="1">
        <v>48</v>
      </c>
      <c r="U405" s="1">
        <f t="shared" si="66"/>
        <v>32</v>
      </c>
      <c r="V405" s="113"/>
    </row>
    <row r="406" spans="1:22" x14ac:dyDescent="0.2">
      <c r="A406" s="30">
        <v>7</v>
      </c>
      <c r="B406" s="7" t="s">
        <v>28</v>
      </c>
      <c r="C406" s="7">
        <v>22</v>
      </c>
      <c r="D406" s="7">
        <v>10</v>
      </c>
      <c r="E406" s="7">
        <v>1</v>
      </c>
      <c r="F406" s="7">
        <v>11</v>
      </c>
      <c r="G406" s="7">
        <v>40</v>
      </c>
      <c r="H406" s="6" t="s">
        <v>9</v>
      </c>
      <c r="I406" s="7">
        <v>35</v>
      </c>
      <c r="J406" s="7">
        <f t="shared" si="65"/>
        <v>21</v>
      </c>
      <c r="K406" s="106"/>
      <c r="L406" s="11">
        <v>7</v>
      </c>
      <c r="M406" s="7" t="s">
        <v>2789</v>
      </c>
      <c r="N406" s="1">
        <v>22</v>
      </c>
      <c r="O406" s="1">
        <v>7</v>
      </c>
      <c r="P406" s="1">
        <v>10</v>
      </c>
      <c r="Q406" s="1">
        <v>5</v>
      </c>
      <c r="R406" s="1">
        <v>39</v>
      </c>
      <c r="S406" s="30" t="s">
        <v>9</v>
      </c>
      <c r="T406" s="1">
        <v>35</v>
      </c>
      <c r="U406" s="1">
        <f t="shared" si="66"/>
        <v>31</v>
      </c>
      <c r="V406" s="113"/>
    </row>
    <row r="407" spans="1:22" x14ac:dyDescent="0.2">
      <c r="A407" s="30">
        <v>8</v>
      </c>
      <c r="B407" s="7" t="s">
        <v>50</v>
      </c>
      <c r="C407" s="7">
        <v>22</v>
      </c>
      <c r="D407" s="7">
        <v>8</v>
      </c>
      <c r="E407" s="7">
        <v>4</v>
      </c>
      <c r="F407" s="7">
        <v>10</v>
      </c>
      <c r="G407" s="7">
        <v>35</v>
      </c>
      <c r="H407" s="6" t="s">
        <v>9</v>
      </c>
      <c r="I407" s="7">
        <v>32</v>
      </c>
      <c r="J407" s="7">
        <f t="shared" si="65"/>
        <v>20</v>
      </c>
      <c r="K407" s="106"/>
      <c r="L407" s="11">
        <v>8</v>
      </c>
      <c r="M407" s="7" t="s">
        <v>102</v>
      </c>
      <c r="N407" s="1">
        <v>22</v>
      </c>
      <c r="O407" s="1">
        <v>8</v>
      </c>
      <c r="P407" s="1">
        <v>6</v>
      </c>
      <c r="Q407" s="1">
        <v>8</v>
      </c>
      <c r="R407" s="1">
        <v>39</v>
      </c>
      <c r="S407" s="30" t="s">
        <v>9</v>
      </c>
      <c r="T407" s="1">
        <v>35</v>
      </c>
      <c r="U407" s="1">
        <f t="shared" si="66"/>
        <v>30</v>
      </c>
      <c r="V407" s="113"/>
    </row>
    <row r="408" spans="1:22" x14ac:dyDescent="0.2">
      <c r="A408" s="30">
        <v>9</v>
      </c>
      <c r="B408" s="7" t="s">
        <v>22</v>
      </c>
      <c r="C408" s="7">
        <v>22</v>
      </c>
      <c r="D408" s="7">
        <v>7</v>
      </c>
      <c r="E408" s="7">
        <v>6</v>
      </c>
      <c r="F408" s="7">
        <v>9</v>
      </c>
      <c r="G408" s="7">
        <v>39</v>
      </c>
      <c r="H408" s="6" t="s">
        <v>9</v>
      </c>
      <c r="I408" s="7">
        <v>39</v>
      </c>
      <c r="J408" s="7">
        <f t="shared" si="65"/>
        <v>20</v>
      </c>
      <c r="K408" s="106"/>
      <c r="L408" s="11">
        <v>9</v>
      </c>
      <c r="M408" s="7" t="s">
        <v>28</v>
      </c>
      <c r="N408" s="1">
        <v>22</v>
      </c>
      <c r="O408" s="1">
        <v>7</v>
      </c>
      <c r="P408" s="1">
        <v>8</v>
      </c>
      <c r="Q408" s="1">
        <v>7</v>
      </c>
      <c r="R408" s="1">
        <v>43</v>
      </c>
      <c r="S408" s="30" t="s">
        <v>9</v>
      </c>
      <c r="T408" s="1">
        <v>46</v>
      </c>
      <c r="U408" s="1">
        <f t="shared" si="66"/>
        <v>29</v>
      </c>
      <c r="V408" s="113"/>
    </row>
    <row r="409" spans="1:22" x14ac:dyDescent="0.2">
      <c r="A409" s="30">
        <v>10</v>
      </c>
      <c r="B409" s="7" t="s">
        <v>309</v>
      </c>
      <c r="C409" s="7">
        <v>22</v>
      </c>
      <c r="D409" s="7">
        <v>7</v>
      </c>
      <c r="E409" s="7">
        <v>4</v>
      </c>
      <c r="F409" s="7">
        <v>11</v>
      </c>
      <c r="G409" s="7">
        <v>31</v>
      </c>
      <c r="H409" s="6" t="s">
        <v>9</v>
      </c>
      <c r="I409" s="7">
        <v>48</v>
      </c>
      <c r="J409" s="7">
        <f t="shared" si="65"/>
        <v>18</v>
      </c>
      <c r="K409" s="106"/>
      <c r="L409" s="11">
        <v>10</v>
      </c>
      <c r="M409" s="7" t="s">
        <v>21</v>
      </c>
      <c r="N409" s="1">
        <v>22</v>
      </c>
      <c r="O409" s="1">
        <v>6</v>
      </c>
      <c r="P409" s="1">
        <v>6</v>
      </c>
      <c r="Q409" s="1">
        <v>10</v>
      </c>
      <c r="R409" s="1">
        <v>31</v>
      </c>
      <c r="S409" s="30" t="s">
        <v>9</v>
      </c>
      <c r="T409" s="1">
        <v>39</v>
      </c>
      <c r="U409" s="1">
        <f t="shared" si="66"/>
        <v>24</v>
      </c>
      <c r="V409" s="113" t="s">
        <v>44</v>
      </c>
    </row>
    <row r="410" spans="1:22" x14ac:dyDescent="0.2">
      <c r="A410" s="30">
        <v>11</v>
      </c>
      <c r="B410" s="7" t="s">
        <v>21</v>
      </c>
      <c r="C410" s="7">
        <v>22</v>
      </c>
      <c r="D410" s="7">
        <v>4</v>
      </c>
      <c r="E410" s="7">
        <v>7</v>
      </c>
      <c r="F410" s="7">
        <v>11</v>
      </c>
      <c r="G410" s="7">
        <v>29</v>
      </c>
      <c r="H410" s="6" t="s">
        <v>9</v>
      </c>
      <c r="I410" s="7">
        <v>52</v>
      </c>
      <c r="J410" s="7">
        <f t="shared" si="65"/>
        <v>15</v>
      </c>
      <c r="K410" s="106" t="s">
        <v>44</v>
      </c>
      <c r="L410" s="11">
        <v>11</v>
      </c>
      <c r="M410" s="7" t="s">
        <v>15</v>
      </c>
      <c r="N410" s="1">
        <v>22</v>
      </c>
      <c r="O410" s="1">
        <v>1</v>
      </c>
      <c r="P410" s="1">
        <v>5</v>
      </c>
      <c r="Q410" s="1">
        <v>16</v>
      </c>
      <c r="R410" s="1">
        <v>18</v>
      </c>
      <c r="S410" s="30" t="s">
        <v>9</v>
      </c>
      <c r="T410" s="1">
        <v>59</v>
      </c>
      <c r="U410" s="1">
        <f t="shared" si="66"/>
        <v>8</v>
      </c>
      <c r="V410" s="113" t="s">
        <v>44</v>
      </c>
    </row>
    <row r="411" spans="1:22" x14ac:dyDescent="0.2">
      <c r="A411" s="30">
        <v>12</v>
      </c>
      <c r="B411" s="7" t="s">
        <v>99</v>
      </c>
      <c r="C411" s="7">
        <v>22</v>
      </c>
      <c r="D411" s="7">
        <v>1</v>
      </c>
      <c r="E411" s="7">
        <v>2</v>
      </c>
      <c r="F411" s="7">
        <v>19</v>
      </c>
      <c r="G411" s="7">
        <v>23</v>
      </c>
      <c r="H411" s="6" t="s">
        <v>9</v>
      </c>
      <c r="I411" s="7">
        <v>112</v>
      </c>
      <c r="J411" s="7">
        <f t="shared" si="65"/>
        <v>4</v>
      </c>
      <c r="K411" s="106" t="s">
        <v>44</v>
      </c>
      <c r="L411" s="11">
        <v>12</v>
      </c>
      <c r="M411" s="7" t="s">
        <v>3527</v>
      </c>
      <c r="N411" s="1">
        <v>22</v>
      </c>
      <c r="O411" s="1">
        <v>0</v>
      </c>
      <c r="P411" s="1">
        <v>6</v>
      </c>
      <c r="Q411" s="1">
        <v>16</v>
      </c>
      <c r="R411" s="1">
        <v>20</v>
      </c>
      <c r="S411" s="30" t="s">
        <v>9</v>
      </c>
      <c r="T411" s="1">
        <v>67</v>
      </c>
      <c r="U411" s="1">
        <f t="shared" si="66"/>
        <v>6</v>
      </c>
      <c r="V411" s="113" t="s">
        <v>44</v>
      </c>
    </row>
    <row r="412" spans="1:22" x14ac:dyDescent="0.2">
      <c r="B412" s="1"/>
      <c r="C412" s="1">
        <f>SUM(C400:C411)</f>
        <v>264</v>
      </c>
      <c r="D412" s="1">
        <f>SUM(D400:D411)</f>
        <v>108</v>
      </c>
      <c r="E412" s="1">
        <f>SUM(E400:E411)</f>
        <v>48</v>
      </c>
      <c r="F412" s="1">
        <f>SUM(F400:F411)</f>
        <v>108</v>
      </c>
      <c r="G412" s="1">
        <f>SUM(G400:G411)</f>
        <v>481</v>
      </c>
      <c r="H412" s="9" t="s">
        <v>9</v>
      </c>
      <c r="I412" s="1">
        <f>SUM(I400:I411)</f>
        <v>481</v>
      </c>
      <c r="J412" s="1">
        <f>SUM(J400:J411)</f>
        <v>264</v>
      </c>
      <c r="K412" s="106"/>
      <c r="L412" s="5"/>
      <c r="M412" s="7"/>
      <c r="N412" s="1">
        <f>SUM(N400:N411)</f>
        <v>264</v>
      </c>
      <c r="O412" s="1">
        <f>SUM(O400:O411)</f>
        <v>92</v>
      </c>
      <c r="P412" s="1">
        <f>SUM(P400:P411)</f>
        <v>80</v>
      </c>
      <c r="Q412" s="1">
        <f>SUM(Q400:Q411)</f>
        <v>92</v>
      </c>
      <c r="R412" s="1">
        <f>SUM(R400:R411)</f>
        <v>477</v>
      </c>
      <c r="S412" s="9" t="s">
        <v>9</v>
      </c>
      <c r="T412" s="1">
        <f>SUM(T400:T411)</f>
        <v>477</v>
      </c>
      <c r="U412" s="1">
        <f>SUM(U400:U411)</f>
        <v>356</v>
      </c>
      <c r="V412" s="138"/>
    </row>
    <row r="413" spans="1:22" x14ac:dyDescent="0.2">
      <c r="A413" s="24"/>
      <c r="B413" s="57" t="s">
        <v>107</v>
      </c>
      <c r="K413" s="106"/>
      <c r="L413" s="28"/>
      <c r="M413" s="57" t="s">
        <v>3528</v>
      </c>
      <c r="N413" s="13"/>
      <c r="O413" s="13"/>
      <c r="P413" s="13"/>
      <c r="Q413" s="13"/>
      <c r="R413" s="13"/>
      <c r="S413" s="13"/>
      <c r="T413" s="13"/>
      <c r="U413" s="13"/>
      <c r="V413" s="106"/>
    </row>
    <row r="414" spans="1:22" x14ac:dyDescent="0.2">
      <c r="A414" s="30">
        <v>1</v>
      </c>
      <c r="B414" s="7" t="s">
        <v>22</v>
      </c>
      <c r="C414" s="7">
        <v>22</v>
      </c>
      <c r="D414" s="7">
        <v>14</v>
      </c>
      <c r="E414" s="7">
        <v>5</v>
      </c>
      <c r="F414" s="7">
        <v>3</v>
      </c>
      <c r="G414" s="7">
        <v>57</v>
      </c>
      <c r="H414" s="6" t="s">
        <v>9</v>
      </c>
      <c r="I414" s="7">
        <v>23</v>
      </c>
      <c r="J414" s="7">
        <f>SUM(2*D414+E414)</f>
        <v>33</v>
      </c>
      <c r="K414" s="106" t="s">
        <v>43</v>
      </c>
      <c r="L414" s="30">
        <v>1</v>
      </c>
      <c r="M414" s="7" t="s">
        <v>2789</v>
      </c>
      <c r="N414" s="7">
        <v>11</v>
      </c>
      <c r="O414" s="7">
        <v>7</v>
      </c>
      <c r="P414" s="7">
        <v>2</v>
      </c>
      <c r="Q414" s="7">
        <v>2</v>
      </c>
      <c r="R414" s="7">
        <v>27</v>
      </c>
      <c r="S414" s="6" t="s">
        <v>9</v>
      </c>
      <c r="T414" s="7">
        <v>13</v>
      </c>
      <c r="U414" s="7">
        <f>SUM(3*O414+P414)</f>
        <v>23</v>
      </c>
    </row>
    <row r="415" spans="1:22" x14ac:dyDescent="0.2">
      <c r="A415" s="30">
        <v>2</v>
      </c>
      <c r="B415" s="7" t="s">
        <v>102</v>
      </c>
      <c r="C415" s="7">
        <v>22</v>
      </c>
      <c r="D415" s="7">
        <v>11</v>
      </c>
      <c r="E415" s="7">
        <v>9</v>
      </c>
      <c r="F415" s="7">
        <v>2</v>
      </c>
      <c r="G415" s="7">
        <v>44</v>
      </c>
      <c r="H415" s="6" t="s">
        <v>9</v>
      </c>
      <c r="I415" s="7">
        <v>21</v>
      </c>
      <c r="J415" s="7">
        <f t="shared" ref="J415:J425" si="67">SUM(2*D415+E415)</f>
        <v>31</v>
      </c>
      <c r="K415" s="106"/>
      <c r="L415" s="30">
        <v>2</v>
      </c>
      <c r="M415" s="7" t="s">
        <v>3529</v>
      </c>
      <c r="N415" s="7">
        <v>11</v>
      </c>
      <c r="O415" s="7">
        <v>6</v>
      </c>
      <c r="P415" s="7">
        <v>3</v>
      </c>
      <c r="Q415" s="7">
        <v>2</v>
      </c>
      <c r="R415" s="7">
        <v>27</v>
      </c>
      <c r="S415" s="6" t="s">
        <v>9</v>
      </c>
      <c r="T415" s="7">
        <v>11</v>
      </c>
      <c r="U415" s="7">
        <f t="shared" ref="U415:U425" si="68">SUM(3*O415+P415)</f>
        <v>21</v>
      </c>
    </row>
    <row r="416" spans="1:22" x14ac:dyDescent="0.2">
      <c r="A416" s="30">
        <v>3</v>
      </c>
      <c r="B416" s="7" t="s">
        <v>49</v>
      </c>
      <c r="C416" s="7">
        <v>22</v>
      </c>
      <c r="D416" s="7">
        <v>11</v>
      </c>
      <c r="E416" s="7">
        <v>7</v>
      </c>
      <c r="F416" s="7">
        <v>4</v>
      </c>
      <c r="G416" s="7">
        <v>45</v>
      </c>
      <c r="H416" s="6" t="s">
        <v>9</v>
      </c>
      <c r="I416" s="7">
        <v>28</v>
      </c>
      <c r="J416" s="7">
        <f t="shared" si="67"/>
        <v>29</v>
      </c>
      <c r="K416" s="106"/>
      <c r="L416" s="30">
        <v>3</v>
      </c>
      <c r="M416" s="7" t="s">
        <v>13</v>
      </c>
      <c r="N416" s="7">
        <v>11</v>
      </c>
      <c r="O416" s="7">
        <v>6</v>
      </c>
      <c r="P416" s="7">
        <v>3</v>
      </c>
      <c r="Q416" s="7">
        <v>2</v>
      </c>
      <c r="R416" s="7">
        <v>25</v>
      </c>
      <c r="S416" s="6" t="s">
        <v>9</v>
      </c>
      <c r="T416" s="7">
        <v>12</v>
      </c>
      <c r="U416" s="7">
        <f t="shared" si="68"/>
        <v>21</v>
      </c>
    </row>
    <row r="417" spans="1:22" x14ac:dyDescent="0.2">
      <c r="A417" s="30">
        <v>4</v>
      </c>
      <c r="B417" s="7" t="s">
        <v>28</v>
      </c>
      <c r="C417" s="7">
        <v>22</v>
      </c>
      <c r="D417" s="7">
        <v>10</v>
      </c>
      <c r="E417" s="7">
        <v>3</v>
      </c>
      <c r="F417" s="7">
        <v>9</v>
      </c>
      <c r="G417" s="7">
        <v>40</v>
      </c>
      <c r="H417" s="6" t="s">
        <v>9</v>
      </c>
      <c r="I417" s="7">
        <v>35</v>
      </c>
      <c r="J417" s="7">
        <f t="shared" si="67"/>
        <v>23</v>
      </c>
      <c r="K417" s="106"/>
      <c r="L417" s="30">
        <v>4</v>
      </c>
      <c r="M417" s="7" t="s">
        <v>28</v>
      </c>
      <c r="N417" s="7">
        <v>11</v>
      </c>
      <c r="O417" s="7">
        <v>5</v>
      </c>
      <c r="P417" s="7">
        <v>4</v>
      </c>
      <c r="Q417" s="7">
        <v>2</v>
      </c>
      <c r="R417" s="7">
        <v>19</v>
      </c>
      <c r="S417" s="6" t="s">
        <v>9</v>
      </c>
      <c r="T417" s="7">
        <v>15</v>
      </c>
      <c r="U417" s="7">
        <f t="shared" si="68"/>
        <v>19</v>
      </c>
    </row>
    <row r="418" spans="1:22" x14ac:dyDescent="0.2">
      <c r="A418" s="30">
        <v>5</v>
      </c>
      <c r="B418" s="7" t="s">
        <v>108</v>
      </c>
      <c r="C418" s="7">
        <v>22</v>
      </c>
      <c r="D418" s="7">
        <v>8</v>
      </c>
      <c r="E418" s="7">
        <v>7</v>
      </c>
      <c r="F418" s="7">
        <v>7</v>
      </c>
      <c r="G418" s="7">
        <v>36</v>
      </c>
      <c r="H418" s="6" t="s">
        <v>9</v>
      </c>
      <c r="I418" s="7">
        <v>32</v>
      </c>
      <c r="J418" s="7">
        <f t="shared" si="67"/>
        <v>23</v>
      </c>
      <c r="K418" s="106"/>
      <c r="L418" s="30">
        <v>5</v>
      </c>
      <c r="M418" s="7" t="s">
        <v>102</v>
      </c>
      <c r="N418" s="7">
        <v>11</v>
      </c>
      <c r="O418" s="7">
        <v>5</v>
      </c>
      <c r="P418" s="7">
        <v>2</v>
      </c>
      <c r="Q418" s="7">
        <v>4</v>
      </c>
      <c r="R418" s="7">
        <v>21</v>
      </c>
      <c r="S418" s="6" t="s">
        <v>9</v>
      </c>
      <c r="T418" s="7">
        <v>16</v>
      </c>
      <c r="U418" s="7">
        <f t="shared" si="68"/>
        <v>17</v>
      </c>
    </row>
    <row r="419" spans="1:22" x14ac:dyDescent="0.2">
      <c r="A419" s="30">
        <v>6</v>
      </c>
      <c r="B419" s="7" t="s">
        <v>26</v>
      </c>
      <c r="C419" s="7">
        <v>22</v>
      </c>
      <c r="D419" s="7">
        <v>9</v>
      </c>
      <c r="E419" s="7">
        <v>4</v>
      </c>
      <c r="F419" s="7">
        <v>9</v>
      </c>
      <c r="G419" s="7">
        <v>47</v>
      </c>
      <c r="H419" s="6"/>
      <c r="I419" s="7">
        <v>41</v>
      </c>
      <c r="J419" s="7">
        <f t="shared" si="67"/>
        <v>22</v>
      </c>
      <c r="K419" s="106"/>
      <c r="L419" s="30">
        <v>6</v>
      </c>
      <c r="M419" s="7" t="s">
        <v>21</v>
      </c>
      <c r="N419" s="7">
        <v>11</v>
      </c>
      <c r="O419" s="7">
        <v>4</v>
      </c>
      <c r="P419" s="7">
        <v>4</v>
      </c>
      <c r="Q419" s="7">
        <v>3</v>
      </c>
      <c r="R419" s="7">
        <v>12</v>
      </c>
      <c r="S419" s="6" t="s">
        <v>9</v>
      </c>
      <c r="T419" s="7">
        <v>10</v>
      </c>
      <c r="U419" s="7">
        <f t="shared" si="68"/>
        <v>16</v>
      </c>
    </row>
    <row r="420" spans="1:22" x14ac:dyDescent="0.2">
      <c r="A420" s="30">
        <v>7</v>
      </c>
      <c r="B420" s="7" t="s">
        <v>103</v>
      </c>
      <c r="C420" s="7">
        <v>22</v>
      </c>
      <c r="D420" s="7">
        <v>7</v>
      </c>
      <c r="E420" s="7">
        <v>6</v>
      </c>
      <c r="F420" s="7">
        <v>9</v>
      </c>
      <c r="G420" s="7">
        <v>31</v>
      </c>
      <c r="H420" s="6" t="s">
        <v>9</v>
      </c>
      <c r="I420" s="7">
        <v>45</v>
      </c>
      <c r="J420" s="7">
        <f t="shared" si="67"/>
        <v>20</v>
      </c>
      <c r="K420" s="106"/>
      <c r="L420" s="30">
        <v>7</v>
      </c>
      <c r="M420" s="7" t="s">
        <v>101</v>
      </c>
      <c r="N420" s="7">
        <v>11</v>
      </c>
      <c r="O420" s="7">
        <v>4</v>
      </c>
      <c r="P420" s="7">
        <v>2</v>
      </c>
      <c r="Q420" s="7">
        <v>5</v>
      </c>
      <c r="R420" s="7">
        <v>21</v>
      </c>
      <c r="S420" s="6" t="s">
        <v>9</v>
      </c>
      <c r="T420" s="7">
        <v>17</v>
      </c>
      <c r="U420" s="7">
        <f t="shared" si="68"/>
        <v>14</v>
      </c>
    </row>
    <row r="421" spans="1:22" x14ac:dyDescent="0.2">
      <c r="A421" s="30">
        <v>8</v>
      </c>
      <c r="B421" s="7" t="s">
        <v>109</v>
      </c>
      <c r="C421" s="7">
        <v>22</v>
      </c>
      <c r="D421" s="7">
        <v>6</v>
      </c>
      <c r="E421" s="7">
        <v>7</v>
      </c>
      <c r="F421" s="7">
        <v>9</v>
      </c>
      <c r="G421" s="7">
        <v>44</v>
      </c>
      <c r="H421" s="6" t="s">
        <v>9</v>
      </c>
      <c r="I421" s="7">
        <v>49</v>
      </c>
      <c r="J421" s="7">
        <f t="shared" si="67"/>
        <v>19</v>
      </c>
      <c r="K421" s="106"/>
      <c r="L421" s="30">
        <v>8</v>
      </c>
      <c r="M421" s="7" t="s">
        <v>50</v>
      </c>
      <c r="N421" s="7">
        <v>11</v>
      </c>
      <c r="O421" s="7">
        <v>4</v>
      </c>
      <c r="P421" s="7">
        <v>1</v>
      </c>
      <c r="Q421" s="7">
        <v>6</v>
      </c>
      <c r="R421" s="7">
        <v>13</v>
      </c>
      <c r="S421" s="6" t="s">
        <v>9</v>
      </c>
      <c r="T421" s="7">
        <v>20</v>
      </c>
      <c r="U421" s="7">
        <f t="shared" si="68"/>
        <v>13</v>
      </c>
    </row>
    <row r="422" spans="1:22" x14ac:dyDescent="0.2">
      <c r="A422" s="30">
        <v>9</v>
      </c>
      <c r="B422" s="7" t="s">
        <v>46</v>
      </c>
      <c r="C422" s="7">
        <v>22</v>
      </c>
      <c r="D422" s="7">
        <v>8</v>
      </c>
      <c r="E422" s="7">
        <v>3</v>
      </c>
      <c r="F422" s="7">
        <v>11</v>
      </c>
      <c r="G422" s="7">
        <v>31</v>
      </c>
      <c r="H422" s="6" t="s">
        <v>9</v>
      </c>
      <c r="I422" s="7">
        <v>39</v>
      </c>
      <c r="J422" s="7">
        <f t="shared" si="67"/>
        <v>19</v>
      </c>
      <c r="K422" s="106"/>
      <c r="L422" s="30">
        <v>9</v>
      </c>
      <c r="M422" s="7" t="s">
        <v>26</v>
      </c>
      <c r="N422" s="7">
        <v>11</v>
      </c>
      <c r="O422" s="7">
        <v>3</v>
      </c>
      <c r="P422" s="7">
        <v>3</v>
      </c>
      <c r="Q422" s="7">
        <v>5</v>
      </c>
      <c r="R422" s="7">
        <v>15</v>
      </c>
      <c r="S422" s="6" t="s">
        <v>9</v>
      </c>
      <c r="T422" s="7">
        <v>23</v>
      </c>
      <c r="U422" s="7">
        <f t="shared" si="68"/>
        <v>12</v>
      </c>
    </row>
    <row r="423" spans="1:22" x14ac:dyDescent="0.2">
      <c r="A423" s="30">
        <v>10</v>
      </c>
      <c r="B423" s="7" t="s">
        <v>1</v>
      </c>
      <c r="C423" s="7">
        <v>22</v>
      </c>
      <c r="D423" s="7">
        <v>7</v>
      </c>
      <c r="E423" s="7">
        <v>4</v>
      </c>
      <c r="F423" s="7">
        <v>11</v>
      </c>
      <c r="G423" s="7">
        <v>34</v>
      </c>
      <c r="H423" s="6" t="s">
        <v>9</v>
      </c>
      <c r="I423" s="7">
        <v>51</v>
      </c>
      <c r="J423" s="7">
        <f t="shared" si="67"/>
        <v>18</v>
      </c>
      <c r="K423" s="106"/>
      <c r="L423" s="30">
        <v>10</v>
      </c>
      <c r="M423" s="7" t="s">
        <v>8</v>
      </c>
      <c r="N423" s="7">
        <v>11</v>
      </c>
      <c r="O423" s="7">
        <v>3</v>
      </c>
      <c r="P423" s="7">
        <v>3</v>
      </c>
      <c r="Q423" s="7">
        <v>5</v>
      </c>
      <c r="R423" s="7">
        <v>12</v>
      </c>
      <c r="S423" s="6" t="s">
        <v>9</v>
      </c>
      <c r="T423" s="7">
        <v>22</v>
      </c>
      <c r="U423" s="7">
        <f t="shared" si="68"/>
        <v>12</v>
      </c>
    </row>
    <row r="424" spans="1:22" x14ac:dyDescent="0.2">
      <c r="A424" s="30">
        <v>11</v>
      </c>
      <c r="B424" s="7" t="s">
        <v>110</v>
      </c>
      <c r="C424" s="7">
        <v>22</v>
      </c>
      <c r="D424" s="7">
        <v>5</v>
      </c>
      <c r="E424" s="7">
        <v>5</v>
      </c>
      <c r="F424" s="7">
        <v>12</v>
      </c>
      <c r="G424" s="7">
        <v>27</v>
      </c>
      <c r="H424" s="6" t="s">
        <v>9</v>
      </c>
      <c r="I424" s="7">
        <v>52</v>
      </c>
      <c r="J424" s="7">
        <f t="shared" si="67"/>
        <v>15</v>
      </c>
      <c r="K424" s="106" t="s">
        <v>44</v>
      </c>
      <c r="L424" s="30">
        <v>11</v>
      </c>
      <c r="M424" s="7" t="s">
        <v>1684</v>
      </c>
      <c r="N424" s="7">
        <v>11</v>
      </c>
      <c r="O424" s="7">
        <v>1</v>
      </c>
      <c r="P424" s="7">
        <v>6</v>
      </c>
      <c r="Q424" s="7">
        <v>4</v>
      </c>
      <c r="R424" s="7">
        <v>16</v>
      </c>
      <c r="S424" s="6" t="s">
        <v>9</v>
      </c>
      <c r="T424" s="7">
        <v>23</v>
      </c>
      <c r="U424" s="7">
        <f t="shared" si="68"/>
        <v>9</v>
      </c>
    </row>
    <row r="425" spans="1:22" x14ac:dyDescent="0.2">
      <c r="A425" s="30">
        <v>12</v>
      </c>
      <c r="B425" s="7" t="s">
        <v>111</v>
      </c>
      <c r="C425" s="7">
        <v>22</v>
      </c>
      <c r="D425" s="7">
        <v>3</v>
      </c>
      <c r="E425" s="7">
        <v>6</v>
      </c>
      <c r="F425" s="7">
        <v>13</v>
      </c>
      <c r="G425" s="7">
        <v>18</v>
      </c>
      <c r="H425" s="6" t="s">
        <v>9</v>
      </c>
      <c r="I425" s="7">
        <v>38</v>
      </c>
      <c r="J425" s="7">
        <f t="shared" si="67"/>
        <v>12</v>
      </c>
      <c r="K425" s="106" t="s">
        <v>44</v>
      </c>
      <c r="L425" s="30">
        <v>12</v>
      </c>
      <c r="M425" s="7" t="s">
        <v>2532</v>
      </c>
      <c r="N425" s="1">
        <v>11</v>
      </c>
      <c r="O425" s="1">
        <v>0</v>
      </c>
      <c r="P425" s="1">
        <v>3</v>
      </c>
      <c r="Q425" s="1">
        <v>8</v>
      </c>
      <c r="R425" s="1">
        <v>5</v>
      </c>
      <c r="S425" s="30" t="s">
        <v>9</v>
      </c>
      <c r="T425" s="1">
        <v>31</v>
      </c>
      <c r="U425" s="1">
        <f t="shared" si="68"/>
        <v>3</v>
      </c>
    </row>
    <row r="426" spans="1:22" x14ac:dyDescent="0.2">
      <c r="C426" s="7">
        <f>SUM(C414:C425)</f>
        <v>264</v>
      </c>
      <c r="D426" s="7">
        <f>SUM(D414:D425)</f>
        <v>99</v>
      </c>
      <c r="E426" s="7">
        <f>SUM(E414:E425)</f>
        <v>66</v>
      </c>
      <c r="F426" s="7">
        <f>SUM(F414:F425)</f>
        <v>99</v>
      </c>
      <c r="G426" s="7">
        <f>SUM(G414:G425)</f>
        <v>454</v>
      </c>
      <c r="H426" s="10" t="s">
        <v>9</v>
      </c>
      <c r="I426" s="7">
        <f>SUM(I414:I425)</f>
        <v>454</v>
      </c>
      <c r="J426" s="7">
        <f>SUM(J414:J425)</f>
        <v>264</v>
      </c>
      <c r="K426" s="106"/>
      <c r="M426" s="7"/>
      <c r="N426" s="1">
        <f>SUM(N414:N425)</f>
        <v>132</v>
      </c>
      <c r="O426" s="1">
        <f>SUM(O414:O425)</f>
        <v>48</v>
      </c>
      <c r="P426" s="1">
        <f>SUM(P414:P425)</f>
        <v>36</v>
      </c>
      <c r="Q426" s="1">
        <f>SUM(Q414:Q425)</f>
        <v>48</v>
      </c>
      <c r="R426" s="1">
        <f>SUM(R414:R425)</f>
        <v>213</v>
      </c>
      <c r="S426" s="9" t="s">
        <v>9</v>
      </c>
      <c r="T426" s="1">
        <f>SUM(T414:T425)</f>
        <v>213</v>
      </c>
      <c r="U426" s="1">
        <f>SUM(U414:U425)</f>
        <v>180</v>
      </c>
      <c r="V426" s="106"/>
    </row>
    <row r="427" spans="1:22" x14ac:dyDescent="0.2">
      <c r="A427" s="24"/>
      <c r="B427" s="57" t="s">
        <v>3516</v>
      </c>
      <c r="K427" s="106"/>
      <c r="L427" s="28"/>
      <c r="M427" s="57" t="s">
        <v>3573</v>
      </c>
      <c r="S427" s="30"/>
    </row>
    <row r="428" spans="1:22" x14ac:dyDescent="0.2">
      <c r="A428" s="30">
        <v>1</v>
      </c>
      <c r="B428" s="7" t="s">
        <v>49</v>
      </c>
      <c r="C428" s="7">
        <v>22</v>
      </c>
      <c r="D428" s="7">
        <v>12</v>
      </c>
      <c r="E428" s="7">
        <v>10</v>
      </c>
      <c r="F428" s="7">
        <v>0</v>
      </c>
      <c r="G428" s="7">
        <v>56</v>
      </c>
      <c r="H428" s="6" t="s">
        <v>9</v>
      </c>
      <c r="I428" s="7">
        <v>16</v>
      </c>
      <c r="J428" s="7">
        <f>SUM(2*D428+E428)</f>
        <v>34</v>
      </c>
      <c r="K428" s="106" t="s">
        <v>43</v>
      </c>
      <c r="L428" s="30">
        <v>1</v>
      </c>
      <c r="M428" s="1" t="s">
        <v>3529</v>
      </c>
      <c r="N428" s="1">
        <v>14</v>
      </c>
      <c r="O428" s="1">
        <v>9</v>
      </c>
      <c r="P428" s="1">
        <v>2</v>
      </c>
      <c r="Q428" s="1">
        <v>3</v>
      </c>
      <c r="R428" s="1">
        <v>48</v>
      </c>
      <c r="S428" s="30" t="s">
        <v>9</v>
      </c>
      <c r="T428" s="1">
        <v>29</v>
      </c>
      <c r="U428" s="1">
        <f t="shared" ref="U428:U436" si="69">SUM(3*O428+P428)</f>
        <v>29</v>
      </c>
      <c r="V428" s="146" t="s">
        <v>43</v>
      </c>
    </row>
    <row r="429" spans="1:22" x14ac:dyDescent="0.2">
      <c r="A429" s="30">
        <v>2</v>
      </c>
      <c r="B429" s="7" t="s">
        <v>102</v>
      </c>
      <c r="C429" s="7">
        <v>22</v>
      </c>
      <c r="D429" s="7">
        <v>15</v>
      </c>
      <c r="E429" s="7">
        <v>2</v>
      </c>
      <c r="F429" s="7">
        <v>5</v>
      </c>
      <c r="G429" s="7">
        <v>63</v>
      </c>
      <c r="H429" s="6" t="s">
        <v>9</v>
      </c>
      <c r="I429" s="7">
        <v>26</v>
      </c>
      <c r="J429" s="7">
        <f t="shared" ref="J429:J439" si="70">SUM(2*D429+E429)</f>
        <v>32</v>
      </c>
      <c r="K429" s="106"/>
      <c r="L429" s="30">
        <v>2</v>
      </c>
      <c r="M429" s="1" t="s">
        <v>21</v>
      </c>
      <c r="N429" s="1">
        <v>14</v>
      </c>
      <c r="O429" s="1">
        <v>9</v>
      </c>
      <c r="P429" s="1">
        <v>3</v>
      </c>
      <c r="Q429" s="1">
        <v>2</v>
      </c>
      <c r="R429" s="1">
        <v>39</v>
      </c>
      <c r="S429" s="30" t="s">
        <v>9</v>
      </c>
      <c r="T429" s="1">
        <v>20</v>
      </c>
      <c r="U429" s="1">
        <f t="shared" si="69"/>
        <v>30</v>
      </c>
      <c r="V429" s="146" t="s">
        <v>43</v>
      </c>
    </row>
    <row r="430" spans="1:22" x14ac:dyDescent="0.2">
      <c r="A430" s="30">
        <v>3</v>
      </c>
      <c r="B430" s="7" t="s">
        <v>103</v>
      </c>
      <c r="C430" s="7">
        <v>22</v>
      </c>
      <c r="D430" s="7">
        <v>12</v>
      </c>
      <c r="E430" s="7">
        <v>7</v>
      </c>
      <c r="F430" s="7">
        <v>3</v>
      </c>
      <c r="G430" s="7">
        <v>50</v>
      </c>
      <c r="H430" s="6" t="s">
        <v>9</v>
      </c>
      <c r="I430" s="7">
        <v>20</v>
      </c>
      <c r="J430" s="7">
        <f t="shared" si="70"/>
        <v>31</v>
      </c>
      <c r="K430" s="106"/>
      <c r="L430" s="30">
        <v>3</v>
      </c>
      <c r="M430" s="1" t="s">
        <v>13</v>
      </c>
      <c r="N430" s="1">
        <v>14</v>
      </c>
      <c r="O430" s="1">
        <v>7</v>
      </c>
      <c r="P430" s="1">
        <v>4</v>
      </c>
      <c r="Q430" s="1">
        <v>3</v>
      </c>
      <c r="R430" s="1">
        <v>29</v>
      </c>
      <c r="S430" s="30" t="s">
        <v>9</v>
      </c>
      <c r="T430" s="1">
        <v>20</v>
      </c>
      <c r="U430" s="1">
        <f t="shared" si="69"/>
        <v>25</v>
      </c>
      <c r="V430" s="146"/>
    </row>
    <row r="431" spans="1:22" x14ac:dyDescent="0.2">
      <c r="A431" s="30">
        <v>4</v>
      </c>
      <c r="B431" s="7" t="s">
        <v>3517</v>
      </c>
      <c r="C431" s="7">
        <v>22</v>
      </c>
      <c r="D431" s="7">
        <v>11</v>
      </c>
      <c r="E431" s="7">
        <v>7</v>
      </c>
      <c r="F431" s="7">
        <v>4</v>
      </c>
      <c r="G431" s="7">
        <v>47</v>
      </c>
      <c r="H431" s="6" t="s">
        <v>9</v>
      </c>
      <c r="I431" s="7">
        <v>24</v>
      </c>
      <c r="J431" s="7">
        <f t="shared" si="70"/>
        <v>29</v>
      </c>
      <c r="K431" s="106"/>
      <c r="L431" s="30">
        <v>4</v>
      </c>
      <c r="M431" s="1" t="s">
        <v>28</v>
      </c>
      <c r="N431" s="1">
        <v>14</v>
      </c>
      <c r="O431" s="1">
        <v>8</v>
      </c>
      <c r="P431" s="1">
        <v>2</v>
      </c>
      <c r="Q431" s="1">
        <v>4</v>
      </c>
      <c r="R431" s="1">
        <v>24</v>
      </c>
      <c r="S431" s="30" t="s">
        <v>9</v>
      </c>
      <c r="T431" s="1">
        <v>18</v>
      </c>
      <c r="U431" s="1">
        <f t="shared" si="69"/>
        <v>26</v>
      </c>
      <c r="V431" s="146"/>
    </row>
    <row r="432" spans="1:22" x14ac:dyDescent="0.2">
      <c r="A432" s="30">
        <v>5</v>
      </c>
      <c r="B432" s="7" t="s">
        <v>112</v>
      </c>
      <c r="C432" s="7">
        <v>22</v>
      </c>
      <c r="D432" s="7">
        <v>10</v>
      </c>
      <c r="E432" s="7">
        <v>7</v>
      </c>
      <c r="F432" s="7">
        <v>5</v>
      </c>
      <c r="G432" s="7">
        <v>58</v>
      </c>
      <c r="H432" s="6" t="s">
        <v>9</v>
      </c>
      <c r="I432" s="7">
        <v>39</v>
      </c>
      <c r="J432" s="7">
        <f t="shared" si="70"/>
        <v>27</v>
      </c>
      <c r="K432" s="106"/>
      <c r="L432" s="30">
        <v>5</v>
      </c>
      <c r="M432" s="1" t="s">
        <v>2789</v>
      </c>
      <c r="N432" s="1">
        <v>14</v>
      </c>
      <c r="O432" s="1">
        <v>5</v>
      </c>
      <c r="P432" s="1">
        <v>3</v>
      </c>
      <c r="Q432" s="1">
        <v>6</v>
      </c>
      <c r="R432" s="1">
        <v>28</v>
      </c>
      <c r="S432" s="30" t="s">
        <v>9</v>
      </c>
      <c r="T432" s="1">
        <v>27</v>
      </c>
      <c r="U432" s="1">
        <f t="shared" si="69"/>
        <v>18</v>
      </c>
      <c r="V432" s="146"/>
    </row>
    <row r="433" spans="1:22" x14ac:dyDescent="0.2">
      <c r="A433" s="30">
        <v>6</v>
      </c>
      <c r="B433" s="7" t="s">
        <v>3518</v>
      </c>
      <c r="C433" s="7">
        <v>22</v>
      </c>
      <c r="D433" s="7">
        <v>8</v>
      </c>
      <c r="E433" s="7">
        <v>5</v>
      </c>
      <c r="F433" s="7">
        <v>9</v>
      </c>
      <c r="G433" s="7">
        <v>48</v>
      </c>
      <c r="H433" s="6" t="s">
        <v>9</v>
      </c>
      <c r="I433" s="7">
        <v>42</v>
      </c>
      <c r="J433" s="7">
        <f t="shared" si="70"/>
        <v>21</v>
      </c>
      <c r="K433" s="106"/>
      <c r="L433" s="30">
        <v>6</v>
      </c>
      <c r="M433" s="1" t="s">
        <v>50</v>
      </c>
      <c r="N433" s="1">
        <v>14</v>
      </c>
      <c r="O433" s="1">
        <v>4</v>
      </c>
      <c r="P433" s="1">
        <v>2</v>
      </c>
      <c r="Q433" s="1">
        <v>8</v>
      </c>
      <c r="R433" s="1">
        <v>18</v>
      </c>
      <c r="S433" s="30" t="s">
        <v>9</v>
      </c>
      <c r="T433" s="1">
        <v>31</v>
      </c>
      <c r="U433" s="1">
        <f t="shared" si="69"/>
        <v>14</v>
      </c>
      <c r="V433" s="146"/>
    </row>
    <row r="434" spans="1:22" x14ac:dyDescent="0.2">
      <c r="A434" s="30">
        <v>7</v>
      </c>
      <c r="B434" s="7" t="s">
        <v>3519</v>
      </c>
      <c r="C434" s="7">
        <v>22</v>
      </c>
      <c r="D434" s="7">
        <v>7</v>
      </c>
      <c r="E434" s="7">
        <v>4</v>
      </c>
      <c r="F434" s="7">
        <v>11</v>
      </c>
      <c r="G434" s="7">
        <v>37</v>
      </c>
      <c r="H434" s="6" t="s">
        <v>9</v>
      </c>
      <c r="I434" s="7">
        <v>43</v>
      </c>
      <c r="J434" s="7">
        <f t="shared" si="70"/>
        <v>18</v>
      </c>
      <c r="K434" s="106"/>
      <c r="L434" s="30">
        <v>7</v>
      </c>
      <c r="M434" s="1" t="s">
        <v>102</v>
      </c>
      <c r="N434" s="1">
        <v>14</v>
      </c>
      <c r="O434" s="1">
        <v>3</v>
      </c>
      <c r="P434" s="1">
        <v>0</v>
      </c>
      <c r="Q434" s="1">
        <v>11</v>
      </c>
      <c r="R434" s="1">
        <v>17</v>
      </c>
      <c r="S434" s="30" t="s">
        <v>9</v>
      </c>
      <c r="T434" s="1">
        <v>34</v>
      </c>
      <c r="U434" s="1">
        <f t="shared" si="69"/>
        <v>9</v>
      </c>
      <c r="V434" s="146"/>
    </row>
    <row r="435" spans="1:22" x14ac:dyDescent="0.2">
      <c r="A435" s="30">
        <v>8</v>
      </c>
      <c r="B435" s="7" t="s">
        <v>3520</v>
      </c>
      <c r="C435" s="7">
        <v>22</v>
      </c>
      <c r="D435" s="7">
        <v>7</v>
      </c>
      <c r="E435" s="7">
        <v>3</v>
      </c>
      <c r="F435" s="7">
        <v>12</v>
      </c>
      <c r="G435" s="7">
        <v>38</v>
      </c>
      <c r="H435" s="6" t="s">
        <v>9</v>
      </c>
      <c r="I435" s="7">
        <v>70</v>
      </c>
      <c r="J435" s="7">
        <f t="shared" si="70"/>
        <v>17</v>
      </c>
      <c r="K435" s="106"/>
      <c r="L435" s="30">
        <v>8</v>
      </c>
      <c r="M435" s="1" t="s">
        <v>101</v>
      </c>
      <c r="N435" s="1">
        <v>14</v>
      </c>
      <c r="O435" s="1">
        <v>3</v>
      </c>
      <c r="P435" s="1">
        <v>0</v>
      </c>
      <c r="Q435" s="1">
        <v>11</v>
      </c>
      <c r="R435" s="1">
        <v>19</v>
      </c>
      <c r="S435" s="30" t="s">
        <v>9</v>
      </c>
      <c r="T435" s="1">
        <v>43</v>
      </c>
      <c r="U435" s="1">
        <f t="shared" si="69"/>
        <v>9</v>
      </c>
      <c r="V435" s="146"/>
    </row>
    <row r="436" spans="1:22" x14ac:dyDescent="0.2">
      <c r="A436" s="30">
        <v>9</v>
      </c>
      <c r="B436" s="7" t="s">
        <v>3521</v>
      </c>
      <c r="C436" s="7">
        <v>22</v>
      </c>
      <c r="D436" s="7">
        <v>5</v>
      </c>
      <c r="E436" s="7">
        <v>5</v>
      </c>
      <c r="F436" s="7">
        <v>12</v>
      </c>
      <c r="G436" s="7">
        <v>35</v>
      </c>
      <c r="H436" s="6" t="s">
        <v>9</v>
      </c>
      <c r="I436" s="7">
        <v>51</v>
      </c>
      <c r="J436" s="7">
        <f t="shared" si="70"/>
        <v>15</v>
      </c>
      <c r="K436" s="106"/>
      <c r="M436" s="7"/>
      <c r="N436" s="1">
        <f>SUM(N428:N435)</f>
        <v>112</v>
      </c>
      <c r="O436" s="1">
        <f>SUM(O428:O435)</f>
        <v>48</v>
      </c>
      <c r="P436" s="1">
        <f>SUM(P428:P435)</f>
        <v>16</v>
      </c>
      <c r="Q436" s="1">
        <f>SUM(Q428:Q435)</f>
        <v>48</v>
      </c>
      <c r="R436" s="1">
        <f>SUM(R428:R435)</f>
        <v>222</v>
      </c>
      <c r="S436" s="9" t="s">
        <v>9</v>
      </c>
      <c r="T436" s="1">
        <f>SUM(T428:T435)</f>
        <v>222</v>
      </c>
      <c r="U436" s="1">
        <f t="shared" si="69"/>
        <v>160</v>
      </c>
      <c r="V436" s="111"/>
    </row>
    <row r="437" spans="1:22" x14ac:dyDescent="0.2">
      <c r="A437" s="30">
        <v>10</v>
      </c>
      <c r="B437" s="7" t="s">
        <v>46</v>
      </c>
      <c r="C437" s="7">
        <v>22</v>
      </c>
      <c r="D437" s="7">
        <v>7</v>
      </c>
      <c r="E437" s="7">
        <v>1</v>
      </c>
      <c r="F437" s="7">
        <v>14</v>
      </c>
      <c r="G437" s="7">
        <v>30</v>
      </c>
      <c r="H437" s="6" t="s">
        <v>9</v>
      </c>
      <c r="I437" s="7">
        <v>54</v>
      </c>
      <c r="J437" s="7">
        <f t="shared" si="70"/>
        <v>15</v>
      </c>
      <c r="K437" s="106" t="s">
        <v>44</v>
      </c>
      <c r="L437" s="28"/>
      <c r="M437" s="65" t="s">
        <v>3581</v>
      </c>
      <c r="S437" s="30"/>
    </row>
    <row r="438" spans="1:22" x14ac:dyDescent="0.2">
      <c r="A438" s="30">
        <v>11</v>
      </c>
      <c r="B438" s="7" t="s">
        <v>101</v>
      </c>
      <c r="C438" s="7">
        <v>22</v>
      </c>
      <c r="D438" s="7">
        <v>4</v>
      </c>
      <c r="E438" s="7">
        <v>6</v>
      </c>
      <c r="F438" s="7">
        <v>12</v>
      </c>
      <c r="G438" s="7">
        <v>35</v>
      </c>
      <c r="H438" s="6" t="s">
        <v>9</v>
      </c>
      <c r="I438" s="7">
        <v>56</v>
      </c>
      <c r="J438" s="7">
        <f t="shared" si="70"/>
        <v>14</v>
      </c>
      <c r="K438" s="106" t="s">
        <v>44</v>
      </c>
      <c r="L438" s="30">
        <v>1</v>
      </c>
      <c r="M438" s="1" t="s">
        <v>1684</v>
      </c>
      <c r="N438" s="1">
        <v>10</v>
      </c>
      <c r="O438" s="1">
        <v>7</v>
      </c>
      <c r="P438" s="1">
        <v>1</v>
      </c>
      <c r="Q438" s="1">
        <v>2</v>
      </c>
      <c r="R438" s="1">
        <v>22</v>
      </c>
      <c r="S438" s="30" t="s">
        <v>9</v>
      </c>
      <c r="T438" s="1">
        <v>10</v>
      </c>
      <c r="U438" s="1">
        <f t="shared" ref="U438:U444" si="71">SUM(3*O438+P438)</f>
        <v>22</v>
      </c>
      <c r="V438" s="112" t="s">
        <v>86</v>
      </c>
    </row>
    <row r="439" spans="1:22" x14ac:dyDescent="0.2">
      <c r="A439" s="30">
        <v>12</v>
      </c>
      <c r="B439" s="7" t="s">
        <v>1</v>
      </c>
      <c r="C439" s="7">
        <v>22</v>
      </c>
      <c r="D439" s="7">
        <v>4</v>
      </c>
      <c r="E439" s="7">
        <v>3</v>
      </c>
      <c r="F439" s="7">
        <v>15</v>
      </c>
      <c r="G439" s="7">
        <v>39</v>
      </c>
      <c r="H439" s="6" t="s">
        <v>9</v>
      </c>
      <c r="I439" s="7">
        <v>95</v>
      </c>
      <c r="J439" s="7">
        <f t="shared" si="70"/>
        <v>11</v>
      </c>
      <c r="K439" s="106" t="s">
        <v>44</v>
      </c>
      <c r="L439" s="30">
        <v>2</v>
      </c>
      <c r="M439" s="1" t="s">
        <v>26</v>
      </c>
      <c r="N439" s="1">
        <v>10</v>
      </c>
      <c r="O439" s="1">
        <v>6</v>
      </c>
      <c r="P439" s="1">
        <v>3</v>
      </c>
      <c r="Q439" s="1">
        <v>1</v>
      </c>
      <c r="R439" s="1">
        <v>21</v>
      </c>
      <c r="S439" s="30" t="s">
        <v>9</v>
      </c>
      <c r="T439" s="1">
        <v>10</v>
      </c>
      <c r="U439" s="1">
        <f t="shared" si="71"/>
        <v>21</v>
      </c>
      <c r="V439" s="112" t="s">
        <v>86</v>
      </c>
    </row>
    <row r="440" spans="1:22" x14ac:dyDescent="0.2">
      <c r="C440" s="7">
        <f>SUM(C428:C439)</f>
        <v>264</v>
      </c>
      <c r="D440" s="7">
        <f>SUM(D428:D439)</f>
        <v>102</v>
      </c>
      <c r="E440" s="7">
        <f>SUM(E428:E439)</f>
        <v>60</v>
      </c>
      <c r="F440" s="7">
        <f>SUM(F428:F439)</f>
        <v>102</v>
      </c>
      <c r="G440" s="7">
        <f>SUM(G428:G439)</f>
        <v>536</v>
      </c>
      <c r="H440" s="10" t="s">
        <v>9</v>
      </c>
      <c r="I440" s="7">
        <f>SUM(I428:I439)</f>
        <v>536</v>
      </c>
      <c r="J440" s="7">
        <f>SUM(J428:J439)</f>
        <v>264</v>
      </c>
      <c r="K440" s="106"/>
      <c r="L440" s="30">
        <v>3</v>
      </c>
      <c r="M440" s="1" t="s">
        <v>8</v>
      </c>
      <c r="N440" s="1">
        <v>10</v>
      </c>
      <c r="O440" s="1">
        <v>6</v>
      </c>
      <c r="P440" s="1">
        <v>2</v>
      </c>
      <c r="Q440" s="1">
        <v>2</v>
      </c>
      <c r="R440" s="1">
        <v>22</v>
      </c>
      <c r="S440" s="30" t="s">
        <v>9</v>
      </c>
      <c r="T440" s="1">
        <v>9</v>
      </c>
      <c r="U440" s="1">
        <f t="shared" si="71"/>
        <v>20</v>
      </c>
      <c r="V440" s="112" t="s">
        <v>86</v>
      </c>
    </row>
    <row r="441" spans="1:22" x14ac:dyDescent="0.25">
      <c r="L441" s="30">
        <v>4</v>
      </c>
      <c r="M441" s="1" t="s">
        <v>5</v>
      </c>
      <c r="N441" s="1">
        <v>10</v>
      </c>
      <c r="O441" s="1">
        <v>4</v>
      </c>
      <c r="P441" s="1">
        <v>1</v>
      </c>
      <c r="Q441" s="1">
        <v>5</v>
      </c>
      <c r="R441" s="1">
        <v>18</v>
      </c>
      <c r="S441" s="30" t="s">
        <v>9</v>
      </c>
      <c r="T441" s="1">
        <v>20</v>
      </c>
      <c r="U441" s="1">
        <f t="shared" si="71"/>
        <v>13</v>
      </c>
      <c r="V441" s="112" t="s">
        <v>86</v>
      </c>
    </row>
    <row r="442" spans="1:22" x14ac:dyDescent="0.25">
      <c r="L442" s="30">
        <v>5</v>
      </c>
      <c r="M442" s="1" t="s">
        <v>1359</v>
      </c>
      <c r="N442" s="1">
        <v>10</v>
      </c>
      <c r="O442" s="1">
        <v>2</v>
      </c>
      <c r="P442" s="1">
        <v>1</v>
      </c>
      <c r="Q442" s="1">
        <v>7</v>
      </c>
      <c r="R442" s="1">
        <v>13</v>
      </c>
      <c r="S442" s="30" t="s">
        <v>9</v>
      </c>
      <c r="T442" s="1">
        <v>24</v>
      </c>
      <c r="U442" s="1">
        <f t="shared" si="71"/>
        <v>7</v>
      </c>
      <c r="V442" s="112" t="s">
        <v>86</v>
      </c>
    </row>
    <row r="443" spans="1:22" x14ac:dyDescent="0.25">
      <c r="L443" s="30">
        <v>6</v>
      </c>
      <c r="M443" s="1" t="s">
        <v>2532</v>
      </c>
      <c r="N443" s="1">
        <v>10</v>
      </c>
      <c r="O443" s="1">
        <v>1</v>
      </c>
      <c r="P443" s="1">
        <v>0</v>
      </c>
      <c r="Q443" s="1">
        <v>9</v>
      </c>
      <c r="R443" s="1">
        <v>6</v>
      </c>
      <c r="S443" s="30" t="s">
        <v>9</v>
      </c>
      <c r="T443" s="1">
        <v>29</v>
      </c>
      <c r="U443" s="1">
        <f t="shared" si="71"/>
        <v>3</v>
      </c>
      <c r="V443" s="107" t="s">
        <v>3798</v>
      </c>
    </row>
    <row r="444" spans="1:22" x14ac:dyDescent="0.25">
      <c r="M444" s="7"/>
      <c r="N444" s="1">
        <f>SUM(N438:N443)</f>
        <v>60</v>
      </c>
      <c r="O444" s="1">
        <f>SUM(O438:O443)</f>
        <v>26</v>
      </c>
      <c r="P444" s="1">
        <f>SUM(P438:P443)</f>
        <v>8</v>
      </c>
      <c r="Q444" s="1">
        <f>SUM(Q438:Q443)</f>
        <v>26</v>
      </c>
      <c r="R444" s="1">
        <f>SUM(R438:R443)</f>
        <v>102</v>
      </c>
      <c r="S444" s="9" t="s">
        <v>9</v>
      </c>
      <c r="T444" s="1">
        <f>SUM(T438:T443)</f>
        <v>102</v>
      </c>
      <c r="U444" s="1">
        <f t="shared" si="71"/>
        <v>86</v>
      </c>
    </row>
    <row r="445" spans="1:22" x14ac:dyDescent="0.2">
      <c r="A445" s="28"/>
      <c r="B445" s="80" t="s">
        <v>3632</v>
      </c>
      <c r="K445" s="106"/>
      <c r="L445" s="3"/>
      <c r="M445" s="126" t="s">
        <v>4034</v>
      </c>
      <c r="N445" s="3"/>
      <c r="O445" s="3"/>
      <c r="P445" s="3"/>
      <c r="Q445" s="3"/>
      <c r="R445" s="3"/>
      <c r="S445" s="3"/>
      <c r="T445" s="3"/>
      <c r="U445" s="3"/>
    </row>
    <row r="446" spans="1:22" x14ac:dyDescent="0.2">
      <c r="A446" s="30">
        <v>1</v>
      </c>
      <c r="B446" s="7" t="s">
        <v>2789</v>
      </c>
      <c r="C446" s="1">
        <v>22</v>
      </c>
      <c r="D446" s="1">
        <v>16</v>
      </c>
      <c r="E446" s="1">
        <v>3</v>
      </c>
      <c r="F446" s="1">
        <v>3</v>
      </c>
      <c r="G446" s="1">
        <v>55</v>
      </c>
      <c r="H446" s="30" t="s">
        <v>9</v>
      </c>
      <c r="I446" s="1">
        <v>18</v>
      </c>
      <c r="J446" s="1">
        <f>SUM(3*D446+E446)</f>
        <v>51</v>
      </c>
      <c r="K446" s="107" t="s">
        <v>43</v>
      </c>
      <c r="L446" s="30">
        <v>1</v>
      </c>
      <c r="M446" s="7" t="s">
        <v>102</v>
      </c>
      <c r="N446" s="1">
        <v>22</v>
      </c>
      <c r="O446" s="1">
        <v>17</v>
      </c>
      <c r="P446" s="1">
        <v>3</v>
      </c>
      <c r="Q446" s="1">
        <v>2</v>
      </c>
      <c r="R446" s="1">
        <v>71</v>
      </c>
      <c r="S446" s="30" t="s">
        <v>9</v>
      </c>
      <c r="T446" s="1">
        <v>21</v>
      </c>
      <c r="U446" s="1">
        <f>SUM(3*O446+P446)</f>
        <v>54</v>
      </c>
      <c r="V446" s="106" t="s">
        <v>43</v>
      </c>
    </row>
    <row r="447" spans="1:22" x14ac:dyDescent="0.2">
      <c r="A447" s="30">
        <v>2</v>
      </c>
      <c r="B447" s="7" t="s">
        <v>46</v>
      </c>
      <c r="C447" s="1">
        <v>22</v>
      </c>
      <c r="D447" s="1">
        <v>12</v>
      </c>
      <c r="E447" s="1">
        <v>5</v>
      </c>
      <c r="F447" s="1">
        <v>5</v>
      </c>
      <c r="G447" s="1">
        <v>52</v>
      </c>
      <c r="H447" s="30" t="s">
        <v>9</v>
      </c>
      <c r="I447" s="1">
        <v>33</v>
      </c>
      <c r="J447" s="1">
        <f t="shared" ref="J447:J457" si="72">SUM(3*D447+E447)</f>
        <v>41</v>
      </c>
      <c r="K447" s="107" t="s">
        <v>43</v>
      </c>
      <c r="L447" s="30">
        <v>2</v>
      </c>
      <c r="M447" s="7" t="s">
        <v>28</v>
      </c>
      <c r="N447" s="1">
        <v>22</v>
      </c>
      <c r="O447" s="1">
        <v>14</v>
      </c>
      <c r="P447" s="1">
        <v>2</v>
      </c>
      <c r="Q447" s="1">
        <v>6</v>
      </c>
      <c r="R447" s="1">
        <v>44</v>
      </c>
      <c r="S447" s="30" t="s">
        <v>9</v>
      </c>
      <c r="T447" s="1">
        <v>30</v>
      </c>
      <c r="U447" s="1">
        <f t="shared" ref="U447:U457" si="73">SUM(3*O447+P447)</f>
        <v>44</v>
      </c>
      <c r="V447" s="106" t="s">
        <v>1502</v>
      </c>
    </row>
    <row r="448" spans="1:22" x14ac:dyDescent="0.2">
      <c r="A448" s="30">
        <v>3</v>
      </c>
      <c r="B448" s="7" t="s">
        <v>8</v>
      </c>
      <c r="C448" s="1">
        <v>22</v>
      </c>
      <c r="D448" s="1">
        <v>11</v>
      </c>
      <c r="E448" s="1">
        <v>3</v>
      </c>
      <c r="F448" s="1">
        <v>8</v>
      </c>
      <c r="G448" s="1">
        <v>33</v>
      </c>
      <c r="H448" s="30" t="s">
        <v>9</v>
      </c>
      <c r="I448" s="1">
        <v>29</v>
      </c>
      <c r="J448" s="1">
        <f t="shared" si="72"/>
        <v>36</v>
      </c>
      <c r="L448" s="30">
        <v>3</v>
      </c>
      <c r="M448" s="7" t="s">
        <v>31</v>
      </c>
      <c r="N448" s="1">
        <v>22</v>
      </c>
      <c r="O448" s="1">
        <v>11</v>
      </c>
      <c r="P448" s="1">
        <v>4</v>
      </c>
      <c r="Q448" s="1">
        <v>7</v>
      </c>
      <c r="R448" s="1">
        <v>43</v>
      </c>
      <c r="S448" s="30" t="s">
        <v>9</v>
      </c>
      <c r="T448" s="1">
        <v>33</v>
      </c>
      <c r="U448" s="1">
        <f t="shared" si="73"/>
        <v>37</v>
      </c>
      <c r="V448" s="106"/>
    </row>
    <row r="449" spans="1:22" x14ac:dyDescent="0.2">
      <c r="A449" s="30">
        <v>4</v>
      </c>
      <c r="B449" s="7" t="s">
        <v>26</v>
      </c>
      <c r="C449" s="1">
        <v>22</v>
      </c>
      <c r="D449" s="1">
        <v>9</v>
      </c>
      <c r="E449" s="1">
        <v>7</v>
      </c>
      <c r="F449" s="1">
        <v>6</v>
      </c>
      <c r="G449" s="1">
        <v>40</v>
      </c>
      <c r="H449" s="30" t="s">
        <v>9</v>
      </c>
      <c r="I449" s="1">
        <v>32</v>
      </c>
      <c r="J449" s="1">
        <f t="shared" si="72"/>
        <v>34</v>
      </c>
      <c r="L449" s="30">
        <v>4</v>
      </c>
      <c r="M449" s="7" t="s">
        <v>3634</v>
      </c>
      <c r="N449" s="1">
        <v>22</v>
      </c>
      <c r="O449" s="1">
        <v>10</v>
      </c>
      <c r="P449" s="1">
        <v>5</v>
      </c>
      <c r="Q449" s="1">
        <v>7</v>
      </c>
      <c r="R449" s="1">
        <v>49</v>
      </c>
      <c r="S449" s="30" t="s">
        <v>9</v>
      </c>
      <c r="T449" s="1">
        <v>32</v>
      </c>
      <c r="U449" s="1">
        <f t="shared" si="73"/>
        <v>35</v>
      </c>
      <c r="V449" s="106"/>
    </row>
    <row r="450" spans="1:22" x14ac:dyDescent="0.2">
      <c r="A450" s="30">
        <v>5</v>
      </c>
      <c r="B450" s="7" t="s">
        <v>50</v>
      </c>
      <c r="C450" s="1">
        <v>22</v>
      </c>
      <c r="D450" s="1">
        <v>10</v>
      </c>
      <c r="E450" s="1">
        <v>4</v>
      </c>
      <c r="F450" s="1">
        <v>8</v>
      </c>
      <c r="G450" s="1">
        <v>44</v>
      </c>
      <c r="H450" s="30" t="s">
        <v>9</v>
      </c>
      <c r="I450" s="1">
        <v>40</v>
      </c>
      <c r="J450" s="1">
        <f t="shared" si="72"/>
        <v>34</v>
      </c>
      <c r="L450" s="30">
        <v>5</v>
      </c>
      <c r="M450" s="7" t="s">
        <v>3856</v>
      </c>
      <c r="N450" s="1">
        <v>22</v>
      </c>
      <c r="O450" s="1">
        <v>10</v>
      </c>
      <c r="P450" s="1">
        <v>5</v>
      </c>
      <c r="Q450" s="1">
        <v>7</v>
      </c>
      <c r="R450" s="1">
        <v>52</v>
      </c>
      <c r="S450" s="30" t="s">
        <v>9</v>
      </c>
      <c r="T450" s="1">
        <v>39</v>
      </c>
      <c r="U450" s="1">
        <f t="shared" si="73"/>
        <v>35</v>
      </c>
      <c r="V450" s="106"/>
    </row>
    <row r="451" spans="1:22" x14ac:dyDescent="0.2">
      <c r="A451" s="30">
        <v>6</v>
      </c>
      <c r="B451" s="7" t="s">
        <v>102</v>
      </c>
      <c r="C451" s="1">
        <v>22</v>
      </c>
      <c r="D451" s="1">
        <v>8</v>
      </c>
      <c r="E451" s="1">
        <v>7</v>
      </c>
      <c r="F451" s="1">
        <v>7</v>
      </c>
      <c r="G451" s="1">
        <v>38</v>
      </c>
      <c r="H451" s="30" t="s">
        <v>9</v>
      </c>
      <c r="I451" s="1">
        <v>36</v>
      </c>
      <c r="J451" s="1">
        <f t="shared" si="72"/>
        <v>31</v>
      </c>
      <c r="L451" s="30">
        <v>6</v>
      </c>
      <c r="M451" s="7" t="s">
        <v>8</v>
      </c>
      <c r="N451" s="1">
        <v>22</v>
      </c>
      <c r="O451" s="1">
        <v>9</v>
      </c>
      <c r="P451" s="1">
        <v>5</v>
      </c>
      <c r="Q451" s="1">
        <v>8</v>
      </c>
      <c r="R451" s="1">
        <v>40</v>
      </c>
      <c r="S451" s="30" t="s">
        <v>9</v>
      </c>
      <c r="T451" s="1">
        <v>50</v>
      </c>
      <c r="U451" s="1">
        <f t="shared" si="73"/>
        <v>32</v>
      </c>
      <c r="V451" s="106"/>
    </row>
    <row r="452" spans="1:22" x14ac:dyDescent="0.2">
      <c r="A452" s="30">
        <v>7</v>
      </c>
      <c r="B452" s="7" t="s">
        <v>101</v>
      </c>
      <c r="C452" s="1">
        <v>22</v>
      </c>
      <c r="D452" s="1">
        <v>8</v>
      </c>
      <c r="E452" s="1">
        <v>6</v>
      </c>
      <c r="F452" s="1">
        <v>8</v>
      </c>
      <c r="G452" s="1">
        <v>43</v>
      </c>
      <c r="H452" s="30" t="s">
        <v>9</v>
      </c>
      <c r="I452" s="1">
        <v>41</v>
      </c>
      <c r="J452" s="1">
        <f t="shared" si="72"/>
        <v>30</v>
      </c>
      <c r="L452" s="30">
        <v>7</v>
      </c>
      <c r="M452" s="7" t="s">
        <v>5</v>
      </c>
      <c r="N452" s="1">
        <v>22</v>
      </c>
      <c r="O452" s="1">
        <v>8</v>
      </c>
      <c r="P452" s="1">
        <v>6</v>
      </c>
      <c r="Q452" s="1">
        <v>8</v>
      </c>
      <c r="R452" s="1">
        <v>32</v>
      </c>
      <c r="S452" s="30" t="s">
        <v>9</v>
      </c>
      <c r="T452" s="1">
        <v>32</v>
      </c>
      <c r="U452" s="1">
        <f t="shared" si="73"/>
        <v>30</v>
      </c>
      <c r="V452" s="106"/>
    </row>
    <row r="453" spans="1:22" x14ac:dyDescent="0.2">
      <c r="A453" s="30">
        <v>8</v>
      </c>
      <c r="B453" s="7" t="s">
        <v>28</v>
      </c>
      <c r="C453" s="1">
        <v>22</v>
      </c>
      <c r="D453" s="1">
        <v>7</v>
      </c>
      <c r="E453" s="1">
        <v>5</v>
      </c>
      <c r="F453" s="1">
        <v>10</v>
      </c>
      <c r="G453" s="1">
        <v>38</v>
      </c>
      <c r="H453" s="30" t="s">
        <v>9</v>
      </c>
      <c r="I453" s="1">
        <v>38</v>
      </c>
      <c r="J453" s="1">
        <f t="shared" si="72"/>
        <v>26</v>
      </c>
      <c r="L453" s="30">
        <v>8</v>
      </c>
      <c r="M453" s="7" t="s">
        <v>90</v>
      </c>
      <c r="N453" s="1">
        <v>22</v>
      </c>
      <c r="O453" s="1">
        <v>8</v>
      </c>
      <c r="P453" s="1">
        <v>5</v>
      </c>
      <c r="Q453" s="1">
        <v>9</v>
      </c>
      <c r="R453" s="1">
        <v>38</v>
      </c>
      <c r="S453" s="30" t="s">
        <v>9</v>
      </c>
      <c r="T453" s="1">
        <v>45</v>
      </c>
      <c r="U453" s="1">
        <f t="shared" si="73"/>
        <v>29</v>
      </c>
      <c r="V453" s="106"/>
    </row>
    <row r="454" spans="1:22" x14ac:dyDescent="0.2">
      <c r="A454" s="30">
        <v>9</v>
      </c>
      <c r="B454" s="7" t="s">
        <v>1684</v>
      </c>
      <c r="C454" s="1">
        <v>22</v>
      </c>
      <c r="D454" s="1">
        <v>7</v>
      </c>
      <c r="E454" s="1">
        <v>5</v>
      </c>
      <c r="F454" s="1">
        <v>10</v>
      </c>
      <c r="G454" s="1">
        <v>42</v>
      </c>
      <c r="H454" s="30" t="s">
        <v>9</v>
      </c>
      <c r="I454" s="1">
        <v>43</v>
      </c>
      <c r="J454" s="1">
        <f t="shared" si="72"/>
        <v>26</v>
      </c>
      <c r="L454" s="30">
        <v>9</v>
      </c>
      <c r="M454" s="7" t="s">
        <v>21</v>
      </c>
      <c r="N454" s="1">
        <v>22</v>
      </c>
      <c r="O454" s="1">
        <v>8</v>
      </c>
      <c r="P454" s="1">
        <v>3</v>
      </c>
      <c r="Q454" s="1">
        <v>11</v>
      </c>
      <c r="R454" s="1">
        <v>44</v>
      </c>
      <c r="S454" s="30" t="s">
        <v>9</v>
      </c>
      <c r="T454" s="1">
        <v>42</v>
      </c>
      <c r="U454" s="1">
        <f t="shared" si="73"/>
        <v>27</v>
      </c>
      <c r="V454" s="106"/>
    </row>
    <row r="455" spans="1:22" x14ac:dyDescent="0.2">
      <c r="A455" s="30">
        <v>10</v>
      </c>
      <c r="B455" s="1" t="s">
        <v>13</v>
      </c>
      <c r="C455" s="1">
        <v>22</v>
      </c>
      <c r="D455" s="1">
        <v>5</v>
      </c>
      <c r="E455" s="1">
        <v>8</v>
      </c>
      <c r="F455" s="1">
        <v>9</v>
      </c>
      <c r="G455" s="1">
        <v>36</v>
      </c>
      <c r="H455" s="30" t="s">
        <v>9</v>
      </c>
      <c r="I455" s="1">
        <v>46</v>
      </c>
      <c r="J455" s="1">
        <f t="shared" si="72"/>
        <v>23</v>
      </c>
      <c r="L455" s="30">
        <v>10</v>
      </c>
      <c r="M455" s="7" t="s">
        <v>15</v>
      </c>
      <c r="N455" s="1">
        <v>22</v>
      </c>
      <c r="O455" s="1">
        <v>4</v>
      </c>
      <c r="P455" s="1">
        <v>6</v>
      </c>
      <c r="Q455" s="1">
        <v>12</v>
      </c>
      <c r="R455" s="1">
        <v>22</v>
      </c>
      <c r="S455" s="30" t="s">
        <v>9</v>
      </c>
      <c r="T455" s="1">
        <v>42</v>
      </c>
      <c r="U455" s="1">
        <f t="shared" si="73"/>
        <v>18</v>
      </c>
      <c r="V455" s="106" t="s">
        <v>44</v>
      </c>
    </row>
    <row r="456" spans="1:22" x14ac:dyDescent="0.2">
      <c r="A456" s="30">
        <v>11</v>
      </c>
      <c r="B456" s="1" t="s">
        <v>1359</v>
      </c>
      <c r="C456" s="1">
        <v>22</v>
      </c>
      <c r="D456" s="1">
        <v>6</v>
      </c>
      <c r="E456" s="1">
        <v>3</v>
      </c>
      <c r="F456" s="1">
        <v>13</v>
      </c>
      <c r="G456" s="1">
        <v>35</v>
      </c>
      <c r="H456" s="30" t="s">
        <v>9</v>
      </c>
      <c r="I456" s="1">
        <v>59</v>
      </c>
      <c r="J456" s="1">
        <f t="shared" si="72"/>
        <v>21</v>
      </c>
      <c r="K456" s="107" t="s">
        <v>44</v>
      </c>
      <c r="L456" s="30">
        <v>11</v>
      </c>
      <c r="M456" s="7" t="s">
        <v>1359</v>
      </c>
      <c r="N456" s="1">
        <v>22</v>
      </c>
      <c r="O456" s="1">
        <v>3</v>
      </c>
      <c r="P456" s="1">
        <v>5</v>
      </c>
      <c r="Q456" s="1">
        <v>14</v>
      </c>
      <c r="R456" s="1">
        <v>33</v>
      </c>
      <c r="S456" s="30" t="s">
        <v>9</v>
      </c>
      <c r="T456" s="1">
        <v>61</v>
      </c>
      <c r="U456" s="1">
        <f t="shared" si="73"/>
        <v>14</v>
      </c>
      <c r="V456" s="106" t="s">
        <v>44</v>
      </c>
    </row>
    <row r="457" spans="1:22" x14ac:dyDescent="0.2">
      <c r="A457" s="30">
        <v>12</v>
      </c>
      <c r="B457" s="7" t="s">
        <v>5</v>
      </c>
      <c r="C457" s="1">
        <v>22</v>
      </c>
      <c r="D457" s="1">
        <v>3</v>
      </c>
      <c r="E457" s="1">
        <v>4</v>
      </c>
      <c r="F457" s="1">
        <v>15</v>
      </c>
      <c r="G457" s="1">
        <v>34</v>
      </c>
      <c r="H457" s="30" t="s">
        <v>9</v>
      </c>
      <c r="I457" s="1">
        <v>75</v>
      </c>
      <c r="J457" s="1">
        <f t="shared" si="72"/>
        <v>13</v>
      </c>
      <c r="K457" s="107" t="s">
        <v>44</v>
      </c>
      <c r="L457" s="30">
        <v>12</v>
      </c>
      <c r="M457" s="7" t="s">
        <v>3529</v>
      </c>
      <c r="N457" s="1">
        <v>22</v>
      </c>
      <c r="O457" s="1">
        <v>2</v>
      </c>
      <c r="P457" s="1">
        <v>7</v>
      </c>
      <c r="Q457" s="1">
        <v>13</v>
      </c>
      <c r="R457" s="1">
        <v>12</v>
      </c>
      <c r="S457" s="30" t="s">
        <v>9</v>
      </c>
      <c r="T457" s="1">
        <v>53</v>
      </c>
      <c r="U457" s="1">
        <f t="shared" si="73"/>
        <v>13</v>
      </c>
      <c r="V457" s="106" t="s">
        <v>44</v>
      </c>
    </row>
    <row r="458" spans="1:22" x14ac:dyDescent="0.2">
      <c r="B458" s="1"/>
      <c r="C458" s="1">
        <f>SUM(C446:C457)</f>
        <v>264</v>
      </c>
      <c r="D458" s="1">
        <f>SUM(D446:D457)</f>
        <v>102</v>
      </c>
      <c r="E458" s="1">
        <f>SUM(E446:E457)</f>
        <v>60</v>
      </c>
      <c r="F458" s="1">
        <f>SUM(F446:F457)</f>
        <v>102</v>
      </c>
      <c r="G458" s="1">
        <f>SUM(G446:G457)</f>
        <v>490</v>
      </c>
      <c r="H458" s="9" t="s">
        <v>9</v>
      </c>
      <c r="I458" s="1">
        <f>SUM(I446:I457)</f>
        <v>490</v>
      </c>
      <c r="J458" s="1">
        <f>SUM(J446:J457)</f>
        <v>366</v>
      </c>
      <c r="K458" s="106"/>
      <c r="N458" s="1">
        <f>SUM(N446:N457)</f>
        <v>264</v>
      </c>
      <c r="O458" s="1">
        <f>SUM(O446:O457)</f>
        <v>104</v>
      </c>
      <c r="P458" s="1">
        <f>SUM(P446:P457)</f>
        <v>56</v>
      </c>
      <c r="Q458" s="1">
        <f>SUM(Q446:Q457)</f>
        <v>104</v>
      </c>
      <c r="R458" s="1">
        <f>SUM(R446:R457)</f>
        <v>480</v>
      </c>
      <c r="S458" s="9" t="s">
        <v>9</v>
      </c>
      <c r="T458" s="1">
        <f>SUM(T446:T457)</f>
        <v>480</v>
      </c>
      <c r="U458" s="1">
        <f>SUM(U446:U457)</f>
        <v>368</v>
      </c>
    </row>
    <row r="459" spans="1:22" x14ac:dyDescent="0.25">
      <c r="A459" s="28"/>
      <c r="B459" s="80" t="s">
        <v>3633</v>
      </c>
      <c r="C459" s="11"/>
      <c r="D459" s="11"/>
      <c r="E459" s="11"/>
      <c r="F459" s="11"/>
      <c r="G459" s="11"/>
      <c r="H459" s="11"/>
      <c r="I459" s="11"/>
      <c r="J459" s="11"/>
      <c r="K459" s="113"/>
      <c r="L459" s="24"/>
      <c r="M459" s="126" t="s">
        <v>3906</v>
      </c>
      <c r="N459" s="5"/>
      <c r="O459" s="5"/>
      <c r="P459" s="5"/>
      <c r="Q459" s="5"/>
      <c r="R459" s="5"/>
      <c r="S459" s="5"/>
      <c r="T459" s="5"/>
      <c r="U459" s="5"/>
      <c r="V459" s="113"/>
    </row>
    <row r="460" spans="1:22" x14ac:dyDescent="0.2">
      <c r="A460" s="30">
        <v>1</v>
      </c>
      <c r="B460" s="7" t="s">
        <v>102</v>
      </c>
      <c r="C460" s="7">
        <v>22</v>
      </c>
      <c r="D460" s="7">
        <v>15</v>
      </c>
      <c r="E460" s="7">
        <v>4</v>
      </c>
      <c r="F460" s="7">
        <v>3</v>
      </c>
      <c r="G460" s="7">
        <v>53</v>
      </c>
      <c r="H460" s="6" t="s">
        <v>9</v>
      </c>
      <c r="I460" s="7">
        <v>19</v>
      </c>
      <c r="J460" s="7">
        <f>SUM(3*D460+E460)</f>
        <v>49</v>
      </c>
      <c r="K460" s="106" t="s">
        <v>43</v>
      </c>
      <c r="L460" s="30">
        <v>1</v>
      </c>
      <c r="M460" s="7" t="s">
        <v>90</v>
      </c>
      <c r="N460" s="7">
        <v>22</v>
      </c>
      <c r="O460" s="7">
        <v>13</v>
      </c>
      <c r="P460" s="7">
        <v>5</v>
      </c>
      <c r="Q460" s="7">
        <v>4</v>
      </c>
      <c r="R460" s="7">
        <v>54</v>
      </c>
      <c r="S460" s="6" t="s">
        <v>9</v>
      </c>
      <c r="T460" s="7">
        <v>36</v>
      </c>
      <c r="U460" s="5">
        <f t="shared" ref="U460:U471" si="74">SUM(3*O460+P460)</f>
        <v>44</v>
      </c>
      <c r="V460" s="106" t="s">
        <v>43</v>
      </c>
    </row>
    <row r="461" spans="1:22" x14ac:dyDescent="0.2">
      <c r="A461" s="30">
        <v>2</v>
      </c>
      <c r="B461" s="7" t="s">
        <v>50</v>
      </c>
      <c r="C461" s="7">
        <v>22</v>
      </c>
      <c r="D461" s="7">
        <v>14</v>
      </c>
      <c r="E461" s="7">
        <v>4</v>
      </c>
      <c r="F461" s="7">
        <v>4</v>
      </c>
      <c r="G461" s="7">
        <v>67</v>
      </c>
      <c r="H461" s="6" t="s">
        <v>9</v>
      </c>
      <c r="I461" s="7">
        <v>32</v>
      </c>
      <c r="J461" s="7">
        <f t="shared" ref="J461:J471" si="75">SUM(3*D461+E461)</f>
        <v>46</v>
      </c>
      <c r="K461" s="106" t="s">
        <v>43</v>
      </c>
      <c r="L461" s="30">
        <v>2</v>
      </c>
      <c r="M461" s="7" t="s">
        <v>2789</v>
      </c>
      <c r="N461" s="7">
        <v>22</v>
      </c>
      <c r="O461" s="7">
        <v>11</v>
      </c>
      <c r="P461" s="7">
        <v>7</v>
      </c>
      <c r="Q461" s="7">
        <v>4</v>
      </c>
      <c r="R461" s="7">
        <v>43</v>
      </c>
      <c r="S461" s="6" t="s">
        <v>9</v>
      </c>
      <c r="T461" s="7">
        <v>18</v>
      </c>
      <c r="U461" s="5">
        <f t="shared" si="74"/>
        <v>40</v>
      </c>
      <c r="V461" s="106"/>
    </row>
    <row r="462" spans="1:22" x14ac:dyDescent="0.2">
      <c r="A462" s="30">
        <v>3</v>
      </c>
      <c r="B462" s="7" t="s">
        <v>26</v>
      </c>
      <c r="C462" s="7">
        <v>22</v>
      </c>
      <c r="D462" s="7">
        <v>14</v>
      </c>
      <c r="E462" s="7">
        <v>3</v>
      </c>
      <c r="F462" s="7">
        <v>5</v>
      </c>
      <c r="G462" s="7">
        <v>44</v>
      </c>
      <c r="H462" s="6" t="s">
        <v>9</v>
      </c>
      <c r="I462" s="7">
        <v>34</v>
      </c>
      <c r="J462" s="7">
        <f t="shared" si="75"/>
        <v>45</v>
      </c>
      <c r="K462" s="106"/>
      <c r="L462" s="30">
        <v>3</v>
      </c>
      <c r="M462" s="7" t="s">
        <v>3856</v>
      </c>
      <c r="N462" s="1">
        <v>22</v>
      </c>
      <c r="O462" s="1">
        <v>12</v>
      </c>
      <c r="P462" s="1">
        <v>4</v>
      </c>
      <c r="Q462" s="1">
        <v>6</v>
      </c>
      <c r="R462" s="1">
        <v>52</v>
      </c>
      <c r="S462" s="30" t="s">
        <v>9</v>
      </c>
      <c r="T462" s="1">
        <v>40</v>
      </c>
      <c r="U462" s="5">
        <f t="shared" si="74"/>
        <v>40</v>
      </c>
      <c r="V462" s="106"/>
    </row>
    <row r="463" spans="1:22" x14ac:dyDescent="0.2">
      <c r="A463" s="30">
        <v>4</v>
      </c>
      <c r="B463" s="7" t="s">
        <v>3634</v>
      </c>
      <c r="C463" s="7">
        <v>22</v>
      </c>
      <c r="D463" s="7">
        <v>12</v>
      </c>
      <c r="E463" s="7">
        <v>7</v>
      </c>
      <c r="F463" s="7">
        <v>3</v>
      </c>
      <c r="G463" s="7">
        <v>52</v>
      </c>
      <c r="H463" s="6" t="s">
        <v>9</v>
      </c>
      <c r="I463" s="7">
        <v>38</v>
      </c>
      <c r="J463" s="7">
        <f t="shared" si="75"/>
        <v>43</v>
      </c>
      <c r="K463" s="106"/>
      <c r="L463" s="30">
        <v>4</v>
      </c>
      <c r="M463" s="7" t="s">
        <v>8</v>
      </c>
      <c r="N463" s="1">
        <v>22</v>
      </c>
      <c r="O463" s="1">
        <v>12</v>
      </c>
      <c r="P463" s="1">
        <v>3</v>
      </c>
      <c r="Q463" s="1">
        <v>7</v>
      </c>
      <c r="R463" s="1">
        <v>42</v>
      </c>
      <c r="S463" s="30" t="s">
        <v>9</v>
      </c>
      <c r="T463" s="1">
        <v>35</v>
      </c>
      <c r="U463" s="5">
        <f t="shared" si="74"/>
        <v>39</v>
      </c>
      <c r="V463" s="106"/>
    </row>
    <row r="464" spans="1:22" x14ac:dyDescent="0.2">
      <c r="A464" s="30">
        <v>5</v>
      </c>
      <c r="B464" s="7" t="s">
        <v>8</v>
      </c>
      <c r="C464" s="7">
        <v>22</v>
      </c>
      <c r="D464" s="7">
        <v>9</v>
      </c>
      <c r="E464" s="7">
        <v>6</v>
      </c>
      <c r="F464" s="7">
        <v>7</v>
      </c>
      <c r="G464" s="7">
        <v>51</v>
      </c>
      <c r="H464" s="6" t="s">
        <v>9</v>
      </c>
      <c r="I464" s="7">
        <v>37</v>
      </c>
      <c r="J464" s="7">
        <f t="shared" si="75"/>
        <v>33</v>
      </c>
      <c r="K464" s="106"/>
      <c r="L464" s="30">
        <v>5</v>
      </c>
      <c r="M464" s="7" t="s">
        <v>50</v>
      </c>
      <c r="N464" s="1">
        <v>22</v>
      </c>
      <c r="O464" s="1">
        <v>11</v>
      </c>
      <c r="P464" s="1">
        <v>2</v>
      </c>
      <c r="Q464" s="1">
        <v>9</v>
      </c>
      <c r="R464" s="1">
        <v>41</v>
      </c>
      <c r="S464" s="30" t="s">
        <v>9</v>
      </c>
      <c r="T464" s="1">
        <v>34</v>
      </c>
      <c r="U464" s="5">
        <f t="shared" si="74"/>
        <v>35</v>
      </c>
      <c r="V464" s="106"/>
    </row>
    <row r="465" spans="1:22" x14ac:dyDescent="0.2">
      <c r="A465" s="30">
        <v>6</v>
      </c>
      <c r="B465" s="7" t="s">
        <v>46</v>
      </c>
      <c r="C465" s="7">
        <v>22</v>
      </c>
      <c r="D465" s="7">
        <v>8</v>
      </c>
      <c r="E465" s="7">
        <v>7</v>
      </c>
      <c r="F465" s="7">
        <v>7</v>
      </c>
      <c r="G465" s="7">
        <v>56</v>
      </c>
      <c r="H465" s="6" t="s">
        <v>9</v>
      </c>
      <c r="I465" s="7">
        <v>46</v>
      </c>
      <c r="J465" s="7">
        <f t="shared" si="75"/>
        <v>31</v>
      </c>
      <c r="K465" s="106"/>
      <c r="L465" s="30">
        <v>6</v>
      </c>
      <c r="M465" s="7" t="s">
        <v>36</v>
      </c>
      <c r="N465" s="1">
        <v>22</v>
      </c>
      <c r="O465" s="1">
        <v>11</v>
      </c>
      <c r="P465" s="1">
        <v>1</v>
      </c>
      <c r="Q465" s="1">
        <v>10</v>
      </c>
      <c r="R465" s="1">
        <v>39</v>
      </c>
      <c r="S465" s="30" t="s">
        <v>9</v>
      </c>
      <c r="T465" s="1">
        <v>46</v>
      </c>
      <c r="U465" s="5">
        <f t="shared" si="74"/>
        <v>34</v>
      </c>
      <c r="V465" s="106"/>
    </row>
    <row r="466" spans="1:22" x14ac:dyDescent="0.2">
      <c r="A466" s="30">
        <v>7</v>
      </c>
      <c r="B466" s="7" t="s">
        <v>3635</v>
      </c>
      <c r="C466" s="7">
        <v>22</v>
      </c>
      <c r="D466" s="7">
        <v>9</v>
      </c>
      <c r="E466" s="7">
        <v>4</v>
      </c>
      <c r="F466" s="7">
        <v>9</v>
      </c>
      <c r="G466" s="7">
        <v>42</v>
      </c>
      <c r="H466" s="6" t="s">
        <v>9</v>
      </c>
      <c r="I466" s="7">
        <v>50</v>
      </c>
      <c r="J466" s="7">
        <f t="shared" si="75"/>
        <v>31</v>
      </c>
      <c r="K466" s="106"/>
      <c r="L466" s="30">
        <v>7</v>
      </c>
      <c r="M466" s="7" t="s">
        <v>5</v>
      </c>
      <c r="N466" s="1">
        <v>22</v>
      </c>
      <c r="O466" s="1">
        <v>9</v>
      </c>
      <c r="P466" s="1">
        <v>5</v>
      </c>
      <c r="Q466" s="1">
        <v>8</v>
      </c>
      <c r="R466" s="1">
        <v>37</v>
      </c>
      <c r="S466" s="30" t="s">
        <v>9</v>
      </c>
      <c r="T466" s="1">
        <v>37</v>
      </c>
      <c r="U466" s="5">
        <f t="shared" si="74"/>
        <v>32</v>
      </c>
      <c r="V466" s="106"/>
    </row>
    <row r="467" spans="1:22" x14ac:dyDescent="0.2">
      <c r="A467" s="30">
        <v>8</v>
      </c>
      <c r="B467" s="7" t="s">
        <v>101</v>
      </c>
      <c r="C467" s="7">
        <v>22</v>
      </c>
      <c r="D467" s="7">
        <v>5</v>
      </c>
      <c r="E467" s="7">
        <v>9</v>
      </c>
      <c r="F467" s="7">
        <v>8</v>
      </c>
      <c r="G467" s="7">
        <v>47</v>
      </c>
      <c r="H467" s="6" t="s">
        <v>9</v>
      </c>
      <c r="I467" s="7">
        <v>51</v>
      </c>
      <c r="J467" s="7">
        <f t="shared" si="75"/>
        <v>24</v>
      </c>
      <c r="K467" s="106"/>
      <c r="L467" s="30">
        <v>8</v>
      </c>
      <c r="M467" s="7" t="s">
        <v>28</v>
      </c>
      <c r="N467" s="1">
        <v>22</v>
      </c>
      <c r="O467" s="1">
        <v>8</v>
      </c>
      <c r="P467" s="1">
        <v>6</v>
      </c>
      <c r="Q467" s="1">
        <v>8</v>
      </c>
      <c r="R467" s="1">
        <v>42</v>
      </c>
      <c r="S467" s="30" t="s">
        <v>9</v>
      </c>
      <c r="T467" s="1">
        <v>32</v>
      </c>
      <c r="U467" s="5">
        <f t="shared" si="74"/>
        <v>30</v>
      </c>
      <c r="V467" s="106"/>
    </row>
    <row r="468" spans="1:22" x14ac:dyDescent="0.2">
      <c r="A468" s="30">
        <v>9</v>
      </c>
      <c r="B468" s="7" t="s">
        <v>1684</v>
      </c>
      <c r="C468" s="7">
        <v>22</v>
      </c>
      <c r="D468" s="7">
        <v>5</v>
      </c>
      <c r="E468" s="7">
        <v>4</v>
      </c>
      <c r="F468" s="7">
        <v>13</v>
      </c>
      <c r="G468" s="7">
        <v>30</v>
      </c>
      <c r="H468" s="6" t="s">
        <v>9</v>
      </c>
      <c r="I468" s="7">
        <v>56</v>
      </c>
      <c r="J468" s="7">
        <f t="shared" si="75"/>
        <v>19</v>
      </c>
      <c r="K468" s="106"/>
      <c r="L468" s="30">
        <v>9</v>
      </c>
      <c r="M468" s="7" t="s">
        <v>31</v>
      </c>
      <c r="N468" s="1">
        <v>22</v>
      </c>
      <c r="O468" s="1">
        <v>8</v>
      </c>
      <c r="P468" s="1">
        <v>5</v>
      </c>
      <c r="Q468" s="1">
        <v>9</v>
      </c>
      <c r="R468" s="1">
        <v>32</v>
      </c>
      <c r="S468" s="30" t="s">
        <v>9</v>
      </c>
      <c r="T468" s="1">
        <v>37</v>
      </c>
      <c r="U468" s="5">
        <f t="shared" si="74"/>
        <v>29</v>
      </c>
      <c r="V468" s="106"/>
    </row>
    <row r="469" spans="1:22" x14ac:dyDescent="0.2">
      <c r="A469" s="30">
        <v>10</v>
      </c>
      <c r="B469" s="7" t="s">
        <v>25</v>
      </c>
      <c r="C469" s="7">
        <v>22</v>
      </c>
      <c r="D469" s="7">
        <v>3</v>
      </c>
      <c r="E469" s="7">
        <v>5</v>
      </c>
      <c r="F469" s="7">
        <v>14</v>
      </c>
      <c r="G469" s="7">
        <v>36</v>
      </c>
      <c r="H469" s="6" t="s">
        <v>9</v>
      </c>
      <c r="I469" s="7">
        <v>56</v>
      </c>
      <c r="J469" s="7">
        <f t="shared" si="75"/>
        <v>14</v>
      </c>
      <c r="K469" s="106" t="s">
        <v>44</v>
      </c>
      <c r="L469" s="30">
        <v>10</v>
      </c>
      <c r="M469" s="7" t="s">
        <v>3527</v>
      </c>
      <c r="N469" s="1">
        <v>22</v>
      </c>
      <c r="O469" s="1">
        <v>7</v>
      </c>
      <c r="P469" s="1">
        <v>2</v>
      </c>
      <c r="Q469" s="1">
        <v>13</v>
      </c>
      <c r="R469" s="1">
        <v>44</v>
      </c>
      <c r="S469" s="30" t="s">
        <v>9</v>
      </c>
      <c r="T469" s="1">
        <v>48</v>
      </c>
      <c r="U469" s="5">
        <f t="shared" si="74"/>
        <v>23</v>
      </c>
      <c r="V469" s="106" t="s">
        <v>44</v>
      </c>
    </row>
    <row r="470" spans="1:22" x14ac:dyDescent="0.2">
      <c r="A470" s="30">
        <v>11</v>
      </c>
      <c r="B470" s="7" t="s">
        <v>90</v>
      </c>
      <c r="C470" s="7">
        <v>22</v>
      </c>
      <c r="D470" s="7">
        <v>3</v>
      </c>
      <c r="E470" s="7">
        <v>5</v>
      </c>
      <c r="F470" s="7">
        <v>14</v>
      </c>
      <c r="G470" s="7">
        <v>32</v>
      </c>
      <c r="H470" s="6" t="s">
        <v>9</v>
      </c>
      <c r="I470" s="7">
        <v>61</v>
      </c>
      <c r="J470" s="7">
        <f t="shared" si="75"/>
        <v>14</v>
      </c>
      <c r="K470" s="106" t="s">
        <v>44</v>
      </c>
      <c r="L470" s="30">
        <v>11</v>
      </c>
      <c r="M470" s="7" t="s">
        <v>3634</v>
      </c>
      <c r="N470" s="1">
        <v>22</v>
      </c>
      <c r="O470" s="1">
        <v>4</v>
      </c>
      <c r="P470" s="1">
        <v>5</v>
      </c>
      <c r="Q470" s="1">
        <v>13</v>
      </c>
      <c r="R470" s="1">
        <v>29</v>
      </c>
      <c r="S470" s="30" t="s">
        <v>9</v>
      </c>
      <c r="T470" s="1">
        <v>48</v>
      </c>
      <c r="U470" s="5">
        <f t="shared" si="74"/>
        <v>17</v>
      </c>
      <c r="V470" s="106" t="s">
        <v>44</v>
      </c>
    </row>
    <row r="471" spans="1:22" x14ac:dyDescent="0.2">
      <c r="A471" s="30">
        <v>12</v>
      </c>
      <c r="B471" s="7" t="s">
        <v>28</v>
      </c>
      <c r="C471" s="7">
        <v>22</v>
      </c>
      <c r="D471" s="7">
        <v>2</v>
      </c>
      <c r="E471" s="7">
        <v>8</v>
      </c>
      <c r="F471" s="7">
        <v>12</v>
      </c>
      <c r="G471" s="7">
        <v>31</v>
      </c>
      <c r="H471" s="6" t="s">
        <v>9</v>
      </c>
      <c r="I471" s="7">
        <v>61</v>
      </c>
      <c r="J471" s="7">
        <f t="shared" si="75"/>
        <v>14</v>
      </c>
      <c r="K471" s="106" t="s">
        <v>44</v>
      </c>
      <c r="L471" s="30">
        <v>12</v>
      </c>
      <c r="M471" s="7" t="s">
        <v>1498</v>
      </c>
      <c r="N471" s="1">
        <v>22</v>
      </c>
      <c r="O471" s="1">
        <v>2</v>
      </c>
      <c r="P471" s="1">
        <v>3</v>
      </c>
      <c r="Q471" s="1">
        <v>17</v>
      </c>
      <c r="R471" s="1">
        <v>30</v>
      </c>
      <c r="S471" s="30" t="s">
        <v>9</v>
      </c>
      <c r="T471" s="1">
        <v>74</v>
      </c>
      <c r="U471" s="5">
        <f t="shared" si="74"/>
        <v>9</v>
      </c>
      <c r="V471" s="106" t="s">
        <v>44</v>
      </c>
    </row>
    <row r="472" spans="1:22" x14ac:dyDescent="0.2">
      <c r="C472" s="1">
        <f>SUM(C460:C471)</f>
        <v>264</v>
      </c>
      <c r="D472" s="1">
        <f>SUM(D460:D471)</f>
        <v>99</v>
      </c>
      <c r="E472" s="1">
        <f>SUM(E460:E471)</f>
        <v>66</v>
      </c>
      <c r="F472" s="1">
        <f>SUM(F460:F471)</f>
        <v>99</v>
      </c>
      <c r="G472" s="1">
        <f>SUM(G460:G471)</f>
        <v>541</v>
      </c>
      <c r="H472" s="9" t="s">
        <v>9</v>
      </c>
      <c r="I472" s="1">
        <f>SUM(I460:I471)</f>
        <v>541</v>
      </c>
      <c r="J472" s="1">
        <f>SUM(J460:J471)</f>
        <v>363</v>
      </c>
      <c r="K472" s="106"/>
      <c r="L472" s="3"/>
      <c r="M472" s="7"/>
      <c r="N472" s="1">
        <f>SUM(N460:N471)</f>
        <v>264</v>
      </c>
      <c r="O472" s="1">
        <f t="shared" ref="O472:R472" si="76">SUM(O460:O471)</f>
        <v>108</v>
      </c>
      <c r="P472" s="1">
        <f t="shared" si="76"/>
        <v>48</v>
      </c>
      <c r="Q472" s="1">
        <f t="shared" si="76"/>
        <v>108</v>
      </c>
      <c r="R472" s="1">
        <f t="shared" si="76"/>
        <v>485</v>
      </c>
      <c r="S472" s="9" t="s">
        <v>9</v>
      </c>
      <c r="T472" s="1">
        <f t="shared" ref="T472:U472" si="77">SUM(T460:T471)</f>
        <v>485</v>
      </c>
      <c r="U472" s="1">
        <f t="shared" si="77"/>
        <v>372</v>
      </c>
      <c r="V472" s="106"/>
    </row>
    <row r="473" spans="1:22" x14ac:dyDescent="0.2">
      <c r="A473" s="28"/>
      <c r="B473" s="57" t="s">
        <v>3713</v>
      </c>
      <c r="K473" s="106"/>
      <c r="L473" s="28"/>
      <c r="M473" s="126" t="s">
        <v>4035</v>
      </c>
      <c r="S473" s="30"/>
      <c r="V473" s="106"/>
    </row>
    <row r="474" spans="1:22" x14ac:dyDescent="0.2">
      <c r="A474" s="30">
        <v>1</v>
      </c>
      <c r="B474" s="7" t="s">
        <v>46</v>
      </c>
      <c r="C474" s="7">
        <v>22</v>
      </c>
      <c r="D474" s="7">
        <v>14</v>
      </c>
      <c r="E474" s="7">
        <v>7</v>
      </c>
      <c r="F474" s="7">
        <v>1</v>
      </c>
      <c r="G474" s="7">
        <v>43</v>
      </c>
      <c r="H474" s="6" t="s">
        <v>9</v>
      </c>
      <c r="I474" s="7">
        <v>15</v>
      </c>
      <c r="J474" s="7">
        <f>SUM(3*D474+E474)</f>
        <v>49</v>
      </c>
      <c r="K474" s="107" t="s">
        <v>43</v>
      </c>
      <c r="L474" s="30">
        <v>1</v>
      </c>
      <c r="M474" s="7" t="s">
        <v>8</v>
      </c>
      <c r="N474" s="1">
        <v>22</v>
      </c>
      <c r="O474" s="1">
        <v>17</v>
      </c>
      <c r="P474" s="1">
        <v>0</v>
      </c>
      <c r="Q474" s="1">
        <v>5</v>
      </c>
      <c r="R474" s="1">
        <v>67</v>
      </c>
      <c r="S474" s="30" t="s">
        <v>9</v>
      </c>
      <c r="T474" s="1">
        <v>32</v>
      </c>
      <c r="U474" s="1">
        <f>SUM(3*O474+P474)</f>
        <v>51</v>
      </c>
      <c r="V474" s="106" t="s">
        <v>43</v>
      </c>
    </row>
    <row r="475" spans="1:22" x14ac:dyDescent="0.2">
      <c r="A475" s="30">
        <v>2</v>
      </c>
      <c r="B475" s="7" t="s">
        <v>3634</v>
      </c>
      <c r="C475" s="7">
        <v>22</v>
      </c>
      <c r="D475" s="7">
        <v>14</v>
      </c>
      <c r="E475" s="7">
        <v>6</v>
      </c>
      <c r="F475" s="7">
        <v>2</v>
      </c>
      <c r="G475" s="7">
        <v>62</v>
      </c>
      <c r="H475" s="6" t="s">
        <v>9</v>
      </c>
      <c r="I475" s="7">
        <v>22</v>
      </c>
      <c r="J475" s="7">
        <f t="shared" ref="J475:J485" si="78">SUM(3*D475+E475)</f>
        <v>48</v>
      </c>
      <c r="K475" s="107" t="s">
        <v>1502</v>
      </c>
      <c r="L475" s="30">
        <v>2</v>
      </c>
      <c r="M475" s="7" t="s">
        <v>31</v>
      </c>
      <c r="N475" s="1">
        <v>22</v>
      </c>
      <c r="O475" s="1">
        <v>14</v>
      </c>
      <c r="P475" s="1">
        <v>6</v>
      </c>
      <c r="Q475" s="1">
        <v>2</v>
      </c>
      <c r="R475" s="1">
        <v>72</v>
      </c>
      <c r="S475" s="30" t="s">
        <v>9</v>
      </c>
      <c r="T475" s="1">
        <v>29</v>
      </c>
      <c r="U475" s="1">
        <f t="shared" ref="U475:U485" si="79">SUM(3*O475+P475)</f>
        <v>48</v>
      </c>
      <c r="V475" s="106" t="s">
        <v>1502</v>
      </c>
    </row>
    <row r="476" spans="1:22" x14ac:dyDescent="0.2">
      <c r="A476" s="30">
        <v>3</v>
      </c>
      <c r="B476" s="7" t="s">
        <v>101</v>
      </c>
      <c r="C476" s="7">
        <v>22</v>
      </c>
      <c r="D476" s="7">
        <v>11</v>
      </c>
      <c r="E476" s="7">
        <v>9</v>
      </c>
      <c r="F476" s="7">
        <v>2</v>
      </c>
      <c r="G476" s="7">
        <v>66</v>
      </c>
      <c r="H476" s="6" t="s">
        <v>9</v>
      </c>
      <c r="I476" s="7">
        <v>24</v>
      </c>
      <c r="J476" s="7">
        <f t="shared" si="78"/>
        <v>42</v>
      </c>
      <c r="L476" s="30">
        <v>3</v>
      </c>
      <c r="M476" s="7" t="s">
        <v>2789</v>
      </c>
      <c r="N476" s="1">
        <v>22</v>
      </c>
      <c r="O476" s="1">
        <v>14</v>
      </c>
      <c r="P476" s="1">
        <v>2</v>
      </c>
      <c r="Q476" s="1">
        <v>6</v>
      </c>
      <c r="R476" s="1">
        <v>58</v>
      </c>
      <c r="S476" s="30" t="s">
        <v>9</v>
      </c>
      <c r="T476" s="1">
        <v>32</v>
      </c>
      <c r="U476" s="1">
        <f t="shared" si="79"/>
        <v>44</v>
      </c>
      <c r="V476" s="106"/>
    </row>
    <row r="477" spans="1:22" x14ac:dyDescent="0.2">
      <c r="A477" s="30">
        <v>4</v>
      </c>
      <c r="B477" s="7" t="s">
        <v>8</v>
      </c>
      <c r="C477" s="7">
        <v>22</v>
      </c>
      <c r="D477" s="7">
        <v>11</v>
      </c>
      <c r="E477" s="7">
        <v>7</v>
      </c>
      <c r="F477" s="7">
        <v>4</v>
      </c>
      <c r="G477" s="7">
        <v>60</v>
      </c>
      <c r="H477" s="6" t="s">
        <v>9</v>
      </c>
      <c r="I477" s="7">
        <v>27</v>
      </c>
      <c r="J477" s="7">
        <f t="shared" si="78"/>
        <v>40</v>
      </c>
      <c r="L477" s="30">
        <v>4</v>
      </c>
      <c r="M477" s="7" t="s">
        <v>36</v>
      </c>
      <c r="N477" s="1">
        <v>22</v>
      </c>
      <c r="O477" s="1">
        <v>12</v>
      </c>
      <c r="P477" s="1">
        <v>6</v>
      </c>
      <c r="Q477" s="1">
        <v>4</v>
      </c>
      <c r="R477" s="1">
        <v>51</v>
      </c>
      <c r="S477" s="30" t="s">
        <v>9</v>
      </c>
      <c r="T477" s="1">
        <v>31</v>
      </c>
      <c r="U477" s="1">
        <f t="shared" si="79"/>
        <v>42</v>
      </c>
      <c r="V477" s="106"/>
    </row>
    <row r="478" spans="1:22" x14ac:dyDescent="0.2">
      <c r="A478" s="30">
        <v>5</v>
      </c>
      <c r="B478" s="7" t="s">
        <v>26</v>
      </c>
      <c r="C478" s="7">
        <v>22</v>
      </c>
      <c r="D478" s="7">
        <v>9</v>
      </c>
      <c r="E478" s="7">
        <v>2</v>
      </c>
      <c r="F478" s="7">
        <v>11</v>
      </c>
      <c r="G478" s="7">
        <v>34</v>
      </c>
      <c r="H478" s="6" t="s">
        <v>9</v>
      </c>
      <c r="I478" s="7">
        <v>40</v>
      </c>
      <c r="J478" s="7">
        <f t="shared" si="78"/>
        <v>29</v>
      </c>
      <c r="L478" s="30">
        <v>5</v>
      </c>
      <c r="M478" s="7" t="s">
        <v>50</v>
      </c>
      <c r="N478" s="1">
        <v>22</v>
      </c>
      <c r="O478" s="1">
        <v>11</v>
      </c>
      <c r="P478" s="1">
        <v>2</v>
      </c>
      <c r="Q478" s="1">
        <v>9</v>
      </c>
      <c r="R478" s="1">
        <v>35</v>
      </c>
      <c r="S478" s="30" t="s">
        <v>9</v>
      </c>
      <c r="T478" s="1">
        <v>44</v>
      </c>
      <c r="U478" s="1">
        <f t="shared" si="79"/>
        <v>35</v>
      </c>
      <c r="V478" s="106"/>
    </row>
    <row r="479" spans="1:22" x14ac:dyDescent="0.2">
      <c r="A479" s="30">
        <v>6</v>
      </c>
      <c r="B479" s="7" t="s">
        <v>1684</v>
      </c>
      <c r="C479" s="7">
        <v>22</v>
      </c>
      <c r="D479" s="7">
        <v>8</v>
      </c>
      <c r="E479" s="7">
        <v>4</v>
      </c>
      <c r="F479" s="7">
        <v>10</v>
      </c>
      <c r="G479" s="7">
        <v>37</v>
      </c>
      <c r="H479" s="6" t="s">
        <v>9</v>
      </c>
      <c r="I479" s="7">
        <v>44</v>
      </c>
      <c r="J479" s="7">
        <f t="shared" si="78"/>
        <v>28</v>
      </c>
      <c r="L479" s="30">
        <v>6</v>
      </c>
      <c r="M479" s="7" t="s">
        <v>4036</v>
      </c>
      <c r="N479" s="1">
        <v>22</v>
      </c>
      <c r="O479" s="1">
        <v>8</v>
      </c>
      <c r="P479" s="1">
        <v>5</v>
      </c>
      <c r="Q479" s="1">
        <v>9</v>
      </c>
      <c r="R479" s="1">
        <v>41</v>
      </c>
      <c r="S479" s="30" t="s">
        <v>9</v>
      </c>
      <c r="T479" s="1">
        <v>44</v>
      </c>
      <c r="U479" s="1">
        <f t="shared" si="79"/>
        <v>29</v>
      </c>
      <c r="V479" s="106"/>
    </row>
    <row r="480" spans="1:22" x14ac:dyDescent="0.2">
      <c r="A480" s="30">
        <v>7</v>
      </c>
      <c r="B480" s="7" t="s">
        <v>18</v>
      </c>
      <c r="C480" s="7">
        <v>22</v>
      </c>
      <c r="D480" s="7">
        <v>8</v>
      </c>
      <c r="E480" s="7">
        <v>4</v>
      </c>
      <c r="F480" s="7">
        <v>10</v>
      </c>
      <c r="G480" s="7">
        <v>37</v>
      </c>
      <c r="H480" s="6" t="s">
        <v>9</v>
      </c>
      <c r="I480" s="7">
        <v>44</v>
      </c>
      <c r="J480" s="7">
        <f t="shared" si="78"/>
        <v>28</v>
      </c>
      <c r="L480" s="30">
        <v>7</v>
      </c>
      <c r="M480" s="7" t="s">
        <v>101</v>
      </c>
      <c r="N480" s="1">
        <v>22</v>
      </c>
      <c r="O480" s="1">
        <v>9</v>
      </c>
      <c r="P480" s="1">
        <v>2</v>
      </c>
      <c r="Q480" s="1">
        <v>11</v>
      </c>
      <c r="R480" s="1">
        <v>44</v>
      </c>
      <c r="S480" s="30" t="s">
        <v>9</v>
      </c>
      <c r="T480" s="1">
        <v>56</v>
      </c>
      <c r="U480" s="1">
        <f t="shared" si="79"/>
        <v>29</v>
      </c>
      <c r="V480" s="106"/>
    </row>
    <row r="481" spans="1:22" x14ac:dyDescent="0.2">
      <c r="A481" s="30">
        <v>8</v>
      </c>
      <c r="B481" s="7" t="s">
        <v>3529</v>
      </c>
      <c r="C481" s="7">
        <v>22</v>
      </c>
      <c r="D481" s="7">
        <v>7</v>
      </c>
      <c r="E481" s="7">
        <v>4</v>
      </c>
      <c r="F481" s="7">
        <v>11</v>
      </c>
      <c r="G481" s="7">
        <v>34</v>
      </c>
      <c r="H481" s="6" t="s">
        <v>9</v>
      </c>
      <c r="I481" s="7">
        <v>42</v>
      </c>
      <c r="J481" s="7">
        <f t="shared" si="78"/>
        <v>25</v>
      </c>
      <c r="L481" s="30">
        <v>8</v>
      </c>
      <c r="M481" s="7" t="s">
        <v>5</v>
      </c>
      <c r="N481" s="1">
        <v>22</v>
      </c>
      <c r="O481" s="1">
        <v>5</v>
      </c>
      <c r="P481" s="1">
        <v>7</v>
      </c>
      <c r="Q481" s="1">
        <v>10</v>
      </c>
      <c r="R481" s="1">
        <v>33</v>
      </c>
      <c r="S481" s="30" t="s">
        <v>9</v>
      </c>
      <c r="T481" s="1">
        <v>38</v>
      </c>
      <c r="U481" s="1">
        <f t="shared" si="79"/>
        <v>22</v>
      </c>
      <c r="V481" s="106"/>
    </row>
    <row r="482" spans="1:22" x14ac:dyDescent="0.2">
      <c r="A482" s="30">
        <v>9</v>
      </c>
      <c r="B482" s="7" t="s">
        <v>47</v>
      </c>
      <c r="C482" s="7">
        <v>22</v>
      </c>
      <c r="D482" s="7">
        <v>7</v>
      </c>
      <c r="E482" s="7">
        <v>3</v>
      </c>
      <c r="F482" s="7">
        <v>12</v>
      </c>
      <c r="G482" s="7">
        <v>35</v>
      </c>
      <c r="H482" s="6" t="s">
        <v>9</v>
      </c>
      <c r="I482" s="7">
        <v>49</v>
      </c>
      <c r="J482" s="7">
        <f t="shared" si="78"/>
        <v>24</v>
      </c>
      <c r="L482" s="30">
        <v>9</v>
      </c>
      <c r="M482" s="7" t="s">
        <v>1500</v>
      </c>
      <c r="N482" s="1">
        <v>22</v>
      </c>
      <c r="O482" s="1">
        <v>5</v>
      </c>
      <c r="P482" s="1">
        <v>7</v>
      </c>
      <c r="Q482" s="1">
        <v>10</v>
      </c>
      <c r="R482" s="1">
        <v>25</v>
      </c>
      <c r="S482" s="30" t="s">
        <v>9</v>
      </c>
      <c r="T482" s="1">
        <v>37</v>
      </c>
      <c r="U482" s="1">
        <f t="shared" si="79"/>
        <v>22</v>
      </c>
      <c r="V482" s="106"/>
    </row>
    <row r="483" spans="1:22" x14ac:dyDescent="0.2">
      <c r="A483" s="30">
        <v>10</v>
      </c>
      <c r="B483" s="7" t="s">
        <v>3635</v>
      </c>
      <c r="C483" s="7">
        <v>22</v>
      </c>
      <c r="D483" s="7">
        <v>4</v>
      </c>
      <c r="E483" s="7">
        <v>8</v>
      </c>
      <c r="F483" s="7">
        <v>10</v>
      </c>
      <c r="G483" s="7">
        <v>28</v>
      </c>
      <c r="H483" s="6" t="s">
        <v>9</v>
      </c>
      <c r="I483" s="7">
        <v>48</v>
      </c>
      <c r="J483" s="7">
        <f t="shared" si="78"/>
        <v>20</v>
      </c>
      <c r="K483" s="107" t="s">
        <v>44</v>
      </c>
      <c r="L483" s="30">
        <v>10</v>
      </c>
      <c r="M483" s="7" t="s">
        <v>28</v>
      </c>
      <c r="N483" s="1">
        <v>22</v>
      </c>
      <c r="O483" s="1">
        <v>5</v>
      </c>
      <c r="P483" s="1">
        <v>6</v>
      </c>
      <c r="Q483" s="1">
        <v>11</v>
      </c>
      <c r="R483" s="1">
        <v>34</v>
      </c>
      <c r="S483" s="30" t="s">
        <v>9</v>
      </c>
      <c r="T483" s="1">
        <v>56</v>
      </c>
      <c r="U483" s="1">
        <f t="shared" si="79"/>
        <v>21</v>
      </c>
      <c r="V483" s="106"/>
    </row>
    <row r="484" spans="1:22" x14ac:dyDescent="0.2">
      <c r="A484" s="30">
        <v>11</v>
      </c>
      <c r="B484" s="7" t="s">
        <v>3714</v>
      </c>
      <c r="C484" s="7">
        <v>22</v>
      </c>
      <c r="D484" s="7">
        <v>4</v>
      </c>
      <c r="E484" s="7">
        <v>4</v>
      </c>
      <c r="F484" s="7">
        <v>14</v>
      </c>
      <c r="G484" s="7">
        <v>30</v>
      </c>
      <c r="H484" s="6" t="s">
        <v>9</v>
      </c>
      <c r="I484" s="7">
        <v>85</v>
      </c>
      <c r="J484" s="7">
        <f t="shared" si="78"/>
        <v>16</v>
      </c>
      <c r="K484" s="107" t="s">
        <v>44</v>
      </c>
      <c r="L484" s="30">
        <v>11</v>
      </c>
      <c r="M484" s="7" t="s">
        <v>3515</v>
      </c>
      <c r="N484" s="1">
        <v>22</v>
      </c>
      <c r="O484" s="1">
        <v>3</v>
      </c>
      <c r="P484" s="1">
        <v>7</v>
      </c>
      <c r="Q484" s="1">
        <v>12</v>
      </c>
      <c r="R484" s="1">
        <v>21</v>
      </c>
      <c r="S484" s="30" t="s">
        <v>9</v>
      </c>
      <c r="T484" s="1">
        <v>56</v>
      </c>
      <c r="U484" s="1">
        <f t="shared" si="79"/>
        <v>16</v>
      </c>
      <c r="V484" s="106" t="s">
        <v>44</v>
      </c>
    </row>
    <row r="485" spans="1:22" x14ac:dyDescent="0.2">
      <c r="A485" s="30">
        <v>12</v>
      </c>
      <c r="B485" s="7" t="s">
        <v>3527</v>
      </c>
      <c r="C485" s="7">
        <v>22</v>
      </c>
      <c r="D485" s="7">
        <v>3</v>
      </c>
      <c r="E485" s="7">
        <v>6</v>
      </c>
      <c r="F485" s="7">
        <v>13</v>
      </c>
      <c r="G485" s="7">
        <v>33</v>
      </c>
      <c r="H485" s="6" t="s">
        <v>9</v>
      </c>
      <c r="I485" s="7">
        <v>59</v>
      </c>
      <c r="J485" s="7">
        <f t="shared" si="78"/>
        <v>15</v>
      </c>
      <c r="K485" s="107" t="s">
        <v>44</v>
      </c>
      <c r="L485" s="30">
        <v>12</v>
      </c>
      <c r="M485" s="7" t="s">
        <v>4037</v>
      </c>
      <c r="N485" s="1">
        <v>22</v>
      </c>
      <c r="O485" s="1">
        <v>1</v>
      </c>
      <c r="P485" s="1">
        <v>6</v>
      </c>
      <c r="Q485" s="1">
        <v>15</v>
      </c>
      <c r="R485" s="1">
        <v>30</v>
      </c>
      <c r="S485" s="30" t="s">
        <v>9</v>
      </c>
      <c r="T485" s="1">
        <v>56</v>
      </c>
      <c r="U485" s="1">
        <f t="shared" si="79"/>
        <v>9</v>
      </c>
      <c r="V485" s="106" t="s">
        <v>44</v>
      </c>
    </row>
    <row r="486" spans="1:22" x14ac:dyDescent="0.2">
      <c r="C486" s="7">
        <f>SUM(C474:C485)</f>
        <v>264</v>
      </c>
      <c r="D486" s="7">
        <f>SUM(D474:D485)</f>
        <v>100</v>
      </c>
      <c r="E486" s="7">
        <f>SUM(E474:E485)</f>
        <v>64</v>
      </c>
      <c r="F486" s="7">
        <f>SUM(F474:F485)</f>
        <v>100</v>
      </c>
      <c r="G486" s="7">
        <f>SUM(G474:G485)</f>
        <v>499</v>
      </c>
      <c r="H486" s="10" t="s">
        <v>9</v>
      </c>
      <c r="I486" s="7">
        <f>SUM(I474:I485)</f>
        <v>499</v>
      </c>
      <c r="J486" s="7">
        <f>SUM(J474:J485)</f>
        <v>364</v>
      </c>
      <c r="K486" s="106"/>
      <c r="N486" s="1">
        <f>SUM(N474:N485)</f>
        <v>264</v>
      </c>
      <c r="O486" s="1">
        <f>SUM(O474:O485)</f>
        <v>104</v>
      </c>
      <c r="P486" s="1">
        <f>SUM(P474:P485)</f>
        <v>56</v>
      </c>
      <c r="Q486" s="1">
        <f>SUM(Q474:Q485)</f>
        <v>104</v>
      </c>
      <c r="R486" s="1">
        <f>SUM(R474:R485)</f>
        <v>511</v>
      </c>
      <c r="S486" s="9" t="s">
        <v>9</v>
      </c>
      <c r="T486" s="1">
        <f>SUM(T474:T485)</f>
        <v>511</v>
      </c>
      <c r="U486" s="1">
        <f>SUM(U474:U485)</f>
        <v>368</v>
      </c>
      <c r="V486" s="106"/>
    </row>
    <row r="487" spans="1:22" x14ac:dyDescent="0.25">
      <c r="A487" s="28"/>
      <c r="B487" s="57" t="s">
        <v>3799</v>
      </c>
      <c r="C487" s="5"/>
      <c r="D487" s="5"/>
      <c r="E487" s="5"/>
      <c r="F487" s="5"/>
      <c r="G487" s="5"/>
      <c r="H487" s="11"/>
      <c r="I487" s="5"/>
      <c r="J487" s="5"/>
      <c r="K487" s="113"/>
      <c r="L487" s="28"/>
      <c r="M487" s="126" t="s">
        <v>4134</v>
      </c>
      <c r="N487" s="11"/>
      <c r="O487" s="11"/>
      <c r="P487" s="11"/>
      <c r="Q487" s="11"/>
      <c r="R487" s="11"/>
      <c r="S487" s="11"/>
      <c r="T487" s="11"/>
      <c r="U487" s="11"/>
      <c r="V487" s="113"/>
    </row>
    <row r="488" spans="1:22" x14ac:dyDescent="0.25">
      <c r="A488" s="11">
        <v>1</v>
      </c>
      <c r="B488" s="26" t="s">
        <v>101</v>
      </c>
      <c r="C488" s="26">
        <v>22</v>
      </c>
      <c r="D488" s="26">
        <v>15</v>
      </c>
      <c r="E488" s="26">
        <v>5</v>
      </c>
      <c r="F488" s="26">
        <v>2</v>
      </c>
      <c r="G488" s="26">
        <v>70</v>
      </c>
      <c r="H488" s="29" t="s">
        <v>9</v>
      </c>
      <c r="I488" s="26">
        <v>27</v>
      </c>
      <c r="J488" s="26">
        <f>SUM(3*D488+E488)</f>
        <v>50</v>
      </c>
      <c r="K488" s="113" t="s">
        <v>43</v>
      </c>
      <c r="L488" s="30">
        <v>1</v>
      </c>
      <c r="M488" s="7" t="s">
        <v>2789</v>
      </c>
      <c r="N488" s="7">
        <v>22</v>
      </c>
      <c r="O488" s="7">
        <v>16</v>
      </c>
      <c r="P488" s="7">
        <v>2</v>
      </c>
      <c r="Q488" s="7">
        <v>4</v>
      </c>
      <c r="R488" s="7">
        <v>54</v>
      </c>
      <c r="S488" s="6" t="s">
        <v>9</v>
      </c>
      <c r="T488" s="7">
        <v>23</v>
      </c>
      <c r="U488" s="7">
        <f>SUM(3*O488+P488)</f>
        <v>50</v>
      </c>
      <c r="V488" s="113" t="s">
        <v>43</v>
      </c>
    </row>
    <row r="489" spans="1:22" x14ac:dyDescent="0.2">
      <c r="A489" s="11">
        <v>2</v>
      </c>
      <c r="B489" s="26" t="s">
        <v>102</v>
      </c>
      <c r="C489" s="26">
        <v>22</v>
      </c>
      <c r="D489" s="26">
        <v>15</v>
      </c>
      <c r="E489" s="26">
        <v>4</v>
      </c>
      <c r="F489" s="26">
        <v>3</v>
      </c>
      <c r="G489" s="26">
        <v>74</v>
      </c>
      <c r="H489" s="29" t="s">
        <v>9</v>
      </c>
      <c r="I489" s="26">
        <v>28</v>
      </c>
      <c r="J489" s="26">
        <f t="shared" ref="J489:J499" si="80">SUM(3*D489+E489)</f>
        <v>49</v>
      </c>
      <c r="K489" s="113"/>
      <c r="L489" s="30">
        <v>2</v>
      </c>
      <c r="M489" s="7" t="s">
        <v>31</v>
      </c>
      <c r="N489" s="7">
        <v>22</v>
      </c>
      <c r="O489" s="7">
        <v>13</v>
      </c>
      <c r="P489" s="7">
        <v>8</v>
      </c>
      <c r="Q489" s="7">
        <v>1</v>
      </c>
      <c r="R489" s="7">
        <v>52</v>
      </c>
      <c r="S489" s="6" t="s">
        <v>9</v>
      </c>
      <c r="T489" s="7">
        <v>22</v>
      </c>
      <c r="U489" s="7">
        <f t="shared" ref="U489:U499" si="81">SUM(3*O489+P489)</f>
        <v>47</v>
      </c>
      <c r="V489" s="106" t="s">
        <v>1502</v>
      </c>
    </row>
    <row r="490" spans="1:22" x14ac:dyDescent="0.25">
      <c r="A490" s="11">
        <v>3</v>
      </c>
      <c r="B490" s="26" t="s">
        <v>3634</v>
      </c>
      <c r="C490" s="26">
        <v>22</v>
      </c>
      <c r="D490" s="26">
        <v>14</v>
      </c>
      <c r="E490" s="26">
        <v>3</v>
      </c>
      <c r="F490" s="26">
        <v>5</v>
      </c>
      <c r="G490" s="26">
        <v>52</v>
      </c>
      <c r="H490" s="29" t="s">
        <v>9</v>
      </c>
      <c r="I490" s="26">
        <v>37</v>
      </c>
      <c r="J490" s="26">
        <f t="shared" si="80"/>
        <v>45</v>
      </c>
      <c r="K490" s="113"/>
      <c r="L490" s="30">
        <v>3</v>
      </c>
      <c r="M490" s="7" t="s">
        <v>1500</v>
      </c>
      <c r="N490" s="7">
        <v>22</v>
      </c>
      <c r="O490" s="7">
        <v>13</v>
      </c>
      <c r="P490" s="7">
        <v>7</v>
      </c>
      <c r="Q490" s="7">
        <v>2</v>
      </c>
      <c r="R490" s="7">
        <v>56</v>
      </c>
      <c r="S490" s="6" t="s">
        <v>9</v>
      </c>
      <c r="T490" s="7">
        <v>18</v>
      </c>
      <c r="U490" s="7">
        <f t="shared" si="81"/>
        <v>46</v>
      </c>
      <c r="V490" s="113"/>
    </row>
    <row r="491" spans="1:22" x14ac:dyDescent="0.25">
      <c r="A491" s="11">
        <v>4</v>
      </c>
      <c r="B491" s="26" t="s">
        <v>28</v>
      </c>
      <c r="C491" s="26">
        <v>22</v>
      </c>
      <c r="D491" s="26">
        <v>10</v>
      </c>
      <c r="E491" s="26">
        <v>8</v>
      </c>
      <c r="F491" s="26">
        <v>4</v>
      </c>
      <c r="G491" s="26">
        <v>43</v>
      </c>
      <c r="H491" s="29" t="s">
        <v>9</v>
      </c>
      <c r="I491" s="26">
        <v>31</v>
      </c>
      <c r="J491" s="26">
        <f t="shared" si="80"/>
        <v>38</v>
      </c>
      <c r="K491" s="113"/>
      <c r="L491" s="30">
        <v>4</v>
      </c>
      <c r="M491" s="7" t="s">
        <v>90</v>
      </c>
      <c r="N491" s="7">
        <v>22</v>
      </c>
      <c r="O491" s="7">
        <v>12</v>
      </c>
      <c r="P491" s="7">
        <v>4</v>
      </c>
      <c r="Q491" s="7">
        <v>6</v>
      </c>
      <c r="R491" s="7">
        <v>57</v>
      </c>
      <c r="S491" s="6" t="s">
        <v>9</v>
      </c>
      <c r="T491" s="7">
        <v>30</v>
      </c>
      <c r="U491" s="7">
        <f t="shared" si="81"/>
        <v>40</v>
      </c>
      <c r="V491" s="113"/>
    </row>
    <row r="492" spans="1:22" x14ac:dyDescent="0.25">
      <c r="A492" s="11">
        <v>5</v>
      </c>
      <c r="B492" s="14" t="s">
        <v>1684</v>
      </c>
      <c r="C492" s="26">
        <v>22</v>
      </c>
      <c r="D492" s="26">
        <v>9</v>
      </c>
      <c r="E492" s="26">
        <v>6</v>
      </c>
      <c r="F492" s="26">
        <v>7</v>
      </c>
      <c r="G492" s="26">
        <v>64</v>
      </c>
      <c r="H492" s="29" t="s">
        <v>9</v>
      </c>
      <c r="I492" s="26">
        <v>54</v>
      </c>
      <c r="J492" s="26">
        <f t="shared" si="80"/>
        <v>33</v>
      </c>
      <c r="K492" s="113" t="s">
        <v>44</v>
      </c>
      <c r="L492" s="30">
        <v>5</v>
      </c>
      <c r="M492" s="7" t="s">
        <v>4036</v>
      </c>
      <c r="N492" s="7">
        <v>22</v>
      </c>
      <c r="O492" s="7">
        <v>9</v>
      </c>
      <c r="P492" s="7">
        <v>5</v>
      </c>
      <c r="Q492" s="7">
        <v>8</v>
      </c>
      <c r="R492" s="7">
        <v>44</v>
      </c>
      <c r="S492" s="6" t="s">
        <v>9</v>
      </c>
      <c r="T492" s="7">
        <v>55</v>
      </c>
      <c r="U492" s="7">
        <f t="shared" si="81"/>
        <v>32</v>
      </c>
      <c r="V492" s="113"/>
    </row>
    <row r="493" spans="1:22" x14ac:dyDescent="0.25">
      <c r="A493" s="11">
        <v>6</v>
      </c>
      <c r="B493" s="26" t="s">
        <v>90</v>
      </c>
      <c r="C493" s="26">
        <v>22</v>
      </c>
      <c r="D493" s="26">
        <v>9</v>
      </c>
      <c r="E493" s="26">
        <v>5</v>
      </c>
      <c r="F493" s="26">
        <v>8</v>
      </c>
      <c r="G493" s="26">
        <v>34</v>
      </c>
      <c r="H493" s="29" t="s">
        <v>9</v>
      </c>
      <c r="I493" s="26">
        <v>35</v>
      </c>
      <c r="J493" s="26">
        <f t="shared" si="80"/>
        <v>32</v>
      </c>
      <c r="K493" s="113"/>
      <c r="L493" s="30">
        <v>6</v>
      </c>
      <c r="M493" s="7" t="s">
        <v>36</v>
      </c>
      <c r="N493" s="7">
        <v>22</v>
      </c>
      <c r="O493" s="7">
        <v>7</v>
      </c>
      <c r="P493" s="7">
        <v>4</v>
      </c>
      <c r="Q493" s="7">
        <v>11</v>
      </c>
      <c r="R493" s="7">
        <v>41</v>
      </c>
      <c r="S493" s="6" t="s">
        <v>9</v>
      </c>
      <c r="T493" s="7">
        <v>49</v>
      </c>
      <c r="U493" s="7">
        <f t="shared" si="81"/>
        <v>25</v>
      </c>
      <c r="V493" s="113"/>
    </row>
    <row r="494" spans="1:22" x14ac:dyDescent="0.25">
      <c r="A494" s="11">
        <v>7</v>
      </c>
      <c r="B494" s="26" t="s">
        <v>8</v>
      </c>
      <c r="C494" s="26">
        <v>22</v>
      </c>
      <c r="D494" s="26">
        <v>9</v>
      </c>
      <c r="E494" s="26">
        <v>4</v>
      </c>
      <c r="F494" s="26">
        <v>9</v>
      </c>
      <c r="G494" s="26">
        <v>46</v>
      </c>
      <c r="H494" s="29" t="s">
        <v>9</v>
      </c>
      <c r="I494" s="26">
        <v>41</v>
      </c>
      <c r="J494" s="26">
        <f t="shared" si="80"/>
        <v>31</v>
      </c>
      <c r="K494" s="113"/>
      <c r="L494" s="30">
        <v>7</v>
      </c>
      <c r="M494" s="7" t="s">
        <v>17</v>
      </c>
      <c r="N494" s="7">
        <v>22</v>
      </c>
      <c r="O494" s="7">
        <v>6</v>
      </c>
      <c r="P494" s="7">
        <v>6</v>
      </c>
      <c r="Q494" s="7">
        <v>10</v>
      </c>
      <c r="R494" s="7">
        <v>32</v>
      </c>
      <c r="S494" s="6" t="s">
        <v>9</v>
      </c>
      <c r="T494" s="7">
        <v>57</v>
      </c>
      <c r="U494" s="7">
        <f t="shared" si="81"/>
        <v>24</v>
      </c>
      <c r="V494" s="113"/>
    </row>
    <row r="495" spans="1:22" x14ac:dyDescent="0.25">
      <c r="A495" s="11">
        <v>8</v>
      </c>
      <c r="B495" s="26" t="s">
        <v>47</v>
      </c>
      <c r="C495" s="26">
        <v>22</v>
      </c>
      <c r="D495" s="26">
        <v>7</v>
      </c>
      <c r="E495" s="26">
        <v>5</v>
      </c>
      <c r="F495" s="26">
        <v>10</v>
      </c>
      <c r="G495" s="26">
        <v>47</v>
      </c>
      <c r="H495" s="29" t="s">
        <v>9</v>
      </c>
      <c r="I495" s="26">
        <v>66</v>
      </c>
      <c r="J495" s="26">
        <f t="shared" si="80"/>
        <v>26</v>
      </c>
      <c r="K495" s="113"/>
      <c r="L495" s="30">
        <v>8</v>
      </c>
      <c r="M495" s="7" t="s">
        <v>3527</v>
      </c>
      <c r="N495" s="7">
        <v>22</v>
      </c>
      <c r="O495" s="7">
        <v>6</v>
      </c>
      <c r="P495" s="7">
        <v>5</v>
      </c>
      <c r="Q495" s="7">
        <v>11</v>
      </c>
      <c r="R495" s="7">
        <v>28</v>
      </c>
      <c r="S495" s="6" t="s">
        <v>9</v>
      </c>
      <c r="T495" s="7">
        <v>39</v>
      </c>
      <c r="U495" s="7">
        <f t="shared" si="81"/>
        <v>23</v>
      </c>
      <c r="V495" s="113"/>
    </row>
    <row r="496" spans="1:22" x14ac:dyDescent="0.25">
      <c r="A496" s="11">
        <v>9</v>
      </c>
      <c r="B496" s="26" t="s">
        <v>26</v>
      </c>
      <c r="C496" s="26">
        <v>22</v>
      </c>
      <c r="D496" s="26">
        <v>6</v>
      </c>
      <c r="E496" s="26">
        <v>6</v>
      </c>
      <c r="F496" s="26">
        <v>10</v>
      </c>
      <c r="G496" s="26">
        <v>34</v>
      </c>
      <c r="H496" s="29" t="s">
        <v>9</v>
      </c>
      <c r="I496" s="26">
        <v>50</v>
      </c>
      <c r="J496" s="26">
        <f t="shared" si="80"/>
        <v>24</v>
      </c>
      <c r="K496" s="113"/>
      <c r="L496" s="30">
        <v>9</v>
      </c>
      <c r="M496" s="7" t="s">
        <v>101</v>
      </c>
      <c r="N496" s="7">
        <v>22</v>
      </c>
      <c r="O496" s="7">
        <v>6</v>
      </c>
      <c r="P496" s="7">
        <v>5</v>
      </c>
      <c r="Q496" s="7">
        <v>11</v>
      </c>
      <c r="R496" s="7">
        <v>45</v>
      </c>
      <c r="S496" s="6" t="s">
        <v>9</v>
      </c>
      <c r="T496" s="7">
        <v>57</v>
      </c>
      <c r="U496" s="7">
        <f t="shared" si="81"/>
        <v>23</v>
      </c>
      <c r="V496" s="113"/>
    </row>
    <row r="497" spans="1:22" x14ac:dyDescent="0.25">
      <c r="A497" s="11">
        <v>10</v>
      </c>
      <c r="B497" s="26" t="s">
        <v>3529</v>
      </c>
      <c r="C497" s="26">
        <v>22</v>
      </c>
      <c r="D497" s="26">
        <v>6</v>
      </c>
      <c r="E497" s="26">
        <v>1</v>
      </c>
      <c r="F497" s="26">
        <v>15</v>
      </c>
      <c r="G497" s="26">
        <v>36</v>
      </c>
      <c r="H497" s="29" t="s">
        <v>9</v>
      </c>
      <c r="I497" s="26">
        <v>51</v>
      </c>
      <c r="J497" s="26">
        <f t="shared" si="80"/>
        <v>19</v>
      </c>
      <c r="K497" s="113"/>
      <c r="L497" s="30">
        <v>10</v>
      </c>
      <c r="M497" s="7" t="s">
        <v>50</v>
      </c>
      <c r="N497" s="7">
        <v>22</v>
      </c>
      <c r="O497" s="7">
        <v>5</v>
      </c>
      <c r="P497" s="7">
        <v>5</v>
      </c>
      <c r="Q497" s="7">
        <v>12</v>
      </c>
      <c r="R497" s="7">
        <v>31</v>
      </c>
      <c r="S497" s="6" t="s">
        <v>9</v>
      </c>
      <c r="T497" s="7">
        <v>43</v>
      </c>
      <c r="U497" s="7">
        <f t="shared" si="81"/>
        <v>20</v>
      </c>
      <c r="V497" s="113"/>
    </row>
    <row r="498" spans="1:22" x14ac:dyDescent="0.25">
      <c r="A498" s="11">
        <v>11</v>
      </c>
      <c r="B498" s="26" t="s">
        <v>17</v>
      </c>
      <c r="C498" s="26">
        <v>22</v>
      </c>
      <c r="D498" s="26">
        <v>4</v>
      </c>
      <c r="E498" s="26">
        <v>3</v>
      </c>
      <c r="F498" s="26">
        <v>15</v>
      </c>
      <c r="G498" s="26">
        <v>28</v>
      </c>
      <c r="H498" s="29" t="s">
        <v>9</v>
      </c>
      <c r="I498" s="26">
        <v>48</v>
      </c>
      <c r="J498" s="26">
        <f t="shared" si="80"/>
        <v>15</v>
      </c>
      <c r="K498" s="113" t="s">
        <v>44</v>
      </c>
      <c r="L498" s="30">
        <v>11</v>
      </c>
      <c r="M498" s="7" t="s">
        <v>5</v>
      </c>
      <c r="N498" s="7">
        <v>22</v>
      </c>
      <c r="O498" s="7">
        <v>5</v>
      </c>
      <c r="P498" s="7">
        <v>4</v>
      </c>
      <c r="Q498" s="7">
        <v>13</v>
      </c>
      <c r="R498" s="7">
        <v>32</v>
      </c>
      <c r="S498" s="6" t="s">
        <v>9</v>
      </c>
      <c r="T498" s="7">
        <v>50</v>
      </c>
      <c r="U498" s="7">
        <f t="shared" si="81"/>
        <v>19</v>
      </c>
      <c r="V498" s="113" t="s">
        <v>44</v>
      </c>
    </row>
    <row r="499" spans="1:22" x14ac:dyDescent="0.25">
      <c r="A499" s="11">
        <v>12</v>
      </c>
      <c r="B499" s="26" t="s">
        <v>18</v>
      </c>
      <c r="C499" s="26">
        <v>22</v>
      </c>
      <c r="D499" s="26">
        <v>3</v>
      </c>
      <c r="E499" s="26">
        <v>0</v>
      </c>
      <c r="F499" s="26">
        <v>19</v>
      </c>
      <c r="G499" s="26">
        <v>18</v>
      </c>
      <c r="H499" s="29" t="s">
        <v>9</v>
      </c>
      <c r="I499" s="26">
        <v>78</v>
      </c>
      <c r="J499" s="26">
        <f t="shared" si="80"/>
        <v>9</v>
      </c>
      <c r="K499" s="113" t="s">
        <v>44</v>
      </c>
      <c r="L499" s="30">
        <v>12</v>
      </c>
      <c r="M499" s="7" t="s">
        <v>28</v>
      </c>
      <c r="N499" s="7">
        <v>22</v>
      </c>
      <c r="O499" s="7">
        <v>4</v>
      </c>
      <c r="P499" s="7">
        <v>5</v>
      </c>
      <c r="Q499" s="7">
        <v>13</v>
      </c>
      <c r="R499" s="7">
        <v>24</v>
      </c>
      <c r="S499" s="6" t="s">
        <v>9</v>
      </c>
      <c r="T499" s="7">
        <v>53</v>
      </c>
      <c r="U499" s="7">
        <f t="shared" si="81"/>
        <v>17</v>
      </c>
      <c r="V499" s="113" t="s">
        <v>44</v>
      </c>
    </row>
    <row r="500" spans="1:22" x14ac:dyDescent="0.2">
      <c r="A500" s="11"/>
      <c r="B500" s="26"/>
      <c r="C500" s="26">
        <f>SUM(C488:C499)</f>
        <v>264</v>
      </c>
      <c r="D500" s="26">
        <f>SUM(D488:D499)</f>
        <v>107</v>
      </c>
      <c r="E500" s="26">
        <f>SUM(E488:E499)</f>
        <v>50</v>
      </c>
      <c r="F500" s="26">
        <f>SUM(F488:F499)</f>
        <v>107</v>
      </c>
      <c r="G500" s="26">
        <f>SUM(G488:G499)</f>
        <v>546</v>
      </c>
      <c r="H500" s="125" t="s">
        <v>9</v>
      </c>
      <c r="I500" s="26">
        <f>SUM(I488:I499)</f>
        <v>546</v>
      </c>
      <c r="J500" s="26">
        <f>SUM(J488:J499)</f>
        <v>371</v>
      </c>
      <c r="K500" s="113"/>
      <c r="M500" s="7"/>
      <c r="N500" s="7">
        <f>SUM(N488:N499)</f>
        <v>264</v>
      </c>
      <c r="O500" s="7">
        <f>SUM(O488:O499)</f>
        <v>102</v>
      </c>
      <c r="P500" s="7">
        <f>SUM(P488:P499)</f>
        <v>60</v>
      </c>
      <c r="Q500" s="7">
        <f>SUM(Q488:Q499)</f>
        <v>102</v>
      </c>
      <c r="R500" s="7">
        <f>SUM(R488:R499)</f>
        <v>496</v>
      </c>
      <c r="S500" s="10" t="s">
        <v>9</v>
      </c>
      <c r="T500" s="7">
        <f>SUM(T488:T499)</f>
        <v>496</v>
      </c>
      <c r="U500" s="7">
        <f>SUM(U488:U499)</f>
        <v>366</v>
      </c>
      <c r="V500" s="106"/>
    </row>
    <row r="501" spans="1:22" x14ac:dyDescent="0.2">
      <c r="A501" s="28"/>
      <c r="B501" s="65" t="s">
        <v>3822</v>
      </c>
      <c r="K501" s="106"/>
      <c r="L501" s="28"/>
      <c r="M501" s="126" t="s">
        <v>4210</v>
      </c>
      <c r="N501" s="5"/>
      <c r="O501" s="5"/>
      <c r="P501" s="5"/>
      <c r="Q501" s="5"/>
      <c r="R501" s="5"/>
      <c r="S501" s="11"/>
      <c r="T501" s="5"/>
      <c r="U501" s="5"/>
      <c r="V501" s="113"/>
    </row>
    <row r="502" spans="1:22" x14ac:dyDescent="0.2">
      <c r="A502" s="30">
        <v>1</v>
      </c>
      <c r="B502" s="7" t="s">
        <v>3527</v>
      </c>
      <c r="C502" s="7">
        <v>22</v>
      </c>
      <c r="D502" s="7">
        <v>13</v>
      </c>
      <c r="E502" s="7">
        <v>3</v>
      </c>
      <c r="F502" s="7">
        <v>6</v>
      </c>
      <c r="G502" s="7">
        <v>45</v>
      </c>
      <c r="H502" s="6" t="s">
        <v>9</v>
      </c>
      <c r="I502" s="7">
        <v>33</v>
      </c>
      <c r="J502" s="7">
        <f>SUM(3*D502+E502)</f>
        <v>42</v>
      </c>
      <c r="K502" s="106" t="s">
        <v>43</v>
      </c>
      <c r="L502" s="30">
        <v>1</v>
      </c>
      <c r="M502" s="7" t="s">
        <v>90</v>
      </c>
      <c r="N502" s="7">
        <v>22</v>
      </c>
      <c r="O502" s="7">
        <v>13</v>
      </c>
      <c r="P502" s="7">
        <v>5</v>
      </c>
      <c r="Q502" s="7">
        <v>4</v>
      </c>
      <c r="R502" s="7">
        <v>59</v>
      </c>
      <c r="S502" s="6" t="s">
        <v>9</v>
      </c>
      <c r="T502" s="7">
        <v>24</v>
      </c>
      <c r="U502" s="7">
        <f>SUM(3*O502+P502)</f>
        <v>44</v>
      </c>
      <c r="V502" s="113" t="s">
        <v>43</v>
      </c>
    </row>
    <row r="503" spans="1:22" x14ac:dyDescent="0.2">
      <c r="A503" s="30">
        <v>2</v>
      </c>
      <c r="B503" s="7" t="s">
        <v>3634</v>
      </c>
      <c r="C503" s="7">
        <v>22</v>
      </c>
      <c r="D503" s="7">
        <v>11</v>
      </c>
      <c r="E503" s="7">
        <v>8</v>
      </c>
      <c r="F503" s="7">
        <v>3</v>
      </c>
      <c r="G503" s="7">
        <v>54</v>
      </c>
      <c r="H503" s="6" t="s">
        <v>9</v>
      </c>
      <c r="I503" s="7">
        <v>30</v>
      </c>
      <c r="J503" s="7">
        <f t="shared" ref="J503:J513" si="82">SUM(3*D503+E503)</f>
        <v>41</v>
      </c>
      <c r="K503" s="106" t="s">
        <v>1502</v>
      </c>
      <c r="L503" s="30">
        <v>2</v>
      </c>
      <c r="M503" s="7" t="s">
        <v>31</v>
      </c>
      <c r="N503" s="7">
        <v>22</v>
      </c>
      <c r="O503" s="7">
        <v>13</v>
      </c>
      <c r="P503" s="7">
        <v>5</v>
      </c>
      <c r="Q503" s="7">
        <v>4</v>
      </c>
      <c r="R503" s="7">
        <v>52</v>
      </c>
      <c r="S503" s="6" t="s">
        <v>9</v>
      </c>
      <c r="T503" s="7">
        <v>30</v>
      </c>
      <c r="U503" s="7">
        <f t="shared" ref="U503:U513" si="83">SUM(3*O503+P503)</f>
        <v>44</v>
      </c>
      <c r="V503" s="106" t="s">
        <v>1502</v>
      </c>
    </row>
    <row r="504" spans="1:22" x14ac:dyDescent="0.2">
      <c r="A504" s="30">
        <v>3</v>
      </c>
      <c r="B504" s="7" t="s">
        <v>102</v>
      </c>
      <c r="C504" s="7">
        <v>22</v>
      </c>
      <c r="D504" s="7">
        <v>11</v>
      </c>
      <c r="E504" s="7">
        <v>7</v>
      </c>
      <c r="F504" s="7">
        <v>4</v>
      </c>
      <c r="G504" s="7">
        <v>72</v>
      </c>
      <c r="H504" s="6" t="s">
        <v>9</v>
      </c>
      <c r="I504" s="7">
        <v>38</v>
      </c>
      <c r="J504" s="7">
        <f t="shared" si="82"/>
        <v>40</v>
      </c>
      <c r="K504" s="106"/>
      <c r="L504" s="30">
        <v>3</v>
      </c>
      <c r="M504" s="7" t="s">
        <v>101</v>
      </c>
      <c r="N504" s="7">
        <v>22</v>
      </c>
      <c r="O504" s="7">
        <v>12</v>
      </c>
      <c r="P504" s="7">
        <v>3</v>
      </c>
      <c r="Q504" s="7">
        <v>7</v>
      </c>
      <c r="R504" s="7">
        <v>55</v>
      </c>
      <c r="S504" s="6" t="s">
        <v>9</v>
      </c>
      <c r="T504" s="7">
        <v>28</v>
      </c>
      <c r="U504" s="7">
        <f t="shared" si="83"/>
        <v>39</v>
      </c>
      <c r="V504" s="113"/>
    </row>
    <row r="505" spans="1:22" x14ac:dyDescent="0.2">
      <c r="A505" s="30">
        <v>4</v>
      </c>
      <c r="B505" s="7" t="s">
        <v>28</v>
      </c>
      <c r="C505" s="7">
        <v>22</v>
      </c>
      <c r="D505" s="7">
        <v>11</v>
      </c>
      <c r="E505" s="7">
        <v>5</v>
      </c>
      <c r="F505" s="7">
        <v>6</v>
      </c>
      <c r="G505" s="7">
        <v>46</v>
      </c>
      <c r="H505" s="6" t="s">
        <v>9</v>
      </c>
      <c r="I505" s="7">
        <v>31</v>
      </c>
      <c r="J505" s="7">
        <f t="shared" si="82"/>
        <v>38</v>
      </c>
      <c r="K505" s="106"/>
      <c r="L505" s="30">
        <v>4</v>
      </c>
      <c r="M505" s="7" t="s">
        <v>1500</v>
      </c>
      <c r="N505" s="7">
        <v>22</v>
      </c>
      <c r="O505" s="7">
        <v>12</v>
      </c>
      <c r="P505" s="7">
        <v>3</v>
      </c>
      <c r="Q505" s="7">
        <v>7</v>
      </c>
      <c r="R505" s="7">
        <v>53</v>
      </c>
      <c r="S505" s="6" t="s">
        <v>9</v>
      </c>
      <c r="T505" s="7">
        <v>34</v>
      </c>
      <c r="U505" s="7">
        <f t="shared" si="83"/>
        <v>39</v>
      </c>
      <c r="V505" s="113"/>
    </row>
    <row r="506" spans="1:22" x14ac:dyDescent="0.2">
      <c r="A506" s="30">
        <v>5</v>
      </c>
      <c r="B506" s="7" t="s">
        <v>8</v>
      </c>
      <c r="C506" s="7">
        <v>22</v>
      </c>
      <c r="D506" s="7">
        <v>9</v>
      </c>
      <c r="E506" s="7">
        <v>8</v>
      </c>
      <c r="F506" s="7">
        <v>5</v>
      </c>
      <c r="G506" s="7">
        <v>50</v>
      </c>
      <c r="H506" s="6" t="s">
        <v>9</v>
      </c>
      <c r="I506" s="7">
        <v>38</v>
      </c>
      <c r="J506" s="7">
        <f t="shared" si="82"/>
        <v>35</v>
      </c>
      <c r="K506" s="106"/>
      <c r="L506" s="30">
        <v>5</v>
      </c>
      <c r="M506" s="7" t="s">
        <v>46</v>
      </c>
      <c r="N506" s="7">
        <v>22</v>
      </c>
      <c r="O506" s="7">
        <v>11</v>
      </c>
      <c r="P506" s="7">
        <v>4</v>
      </c>
      <c r="Q506" s="7">
        <v>7</v>
      </c>
      <c r="R506" s="7">
        <v>52</v>
      </c>
      <c r="S506" s="6" t="s">
        <v>9</v>
      </c>
      <c r="T506" s="7">
        <v>35</v>
      </c>
      <c r="U506" s="7">
        <f t="shared" si="83"/>
        <v>37</v>
      </c>
      <c r="V506" s="113"/>
    </row>
    <row r="507" spans="1:22" x14ac:dyDescent="0.2">
      <c r="A507" s="30">
        <v>6</v>
      </c>
      <c r="B507" s="7" t="s">
        <v>90</v>
      </c>
      <c r="C507" s="7">
        <v>22</v>
      </c>
      <c r="D507" s="7">
        <v>9</v>
      </c>
      <c r="E507" s="7">
        <v>8</v>
      </c>
      <c r="F507" s="7">
        <v>5</v>
      </c>
      <c r="G507" s="7">
        <v>35</v>
      </c>
      <c r="H507" s="6" t="s">
        <v>9</v>
      </c>
      <c r="I507" s="7">
        <v>28</v>
      </c>
      <c r="J507" s="7">
        <f t="shared" si="82"/>
        <v>35</v>
      </c>
      <c r="K507" s="106"/>
      <c r="L507" s="30">
        <v>6</v>
      </c>
      <c r="M507" s="7" t="s">
        <v>50</v>
      </c>
      <c r="N507" s="7">
        <v>22</v>
      </c>
      <c r="O507" s="7">
        <v>10</v>
      </c>
      <c r="P507" s="7">
        <v>5</v>
      </c>
      <c r="Q507" s="7">
        <v>7</v>
      </c>
      <c r="R507" s="7">
        <v>51</v>
      </c>
      <c r="S507" s="6" t="s">
        <v>9</v>
      </c>
      <c r="T507" s="7">
        <v>36</v>
      </c>
      <c r="U507" s="7">
        <f t="shared" si="83"/>
        <v>35</v>
      </c>
      <c r="V507" s="113"/>
    </row>
    <row r="508" spans="1:22" x14ac:dyDescent="0.2">
      <c r="A508" s="30">
        <v>7</v>
      </c>
      <c r="B508" s="7" t="s">
        <v>1359</v>
      </c>
      <c r="C508" s="7">
        <v>22</v>
      </c>
      <c r="D508" s="7">
        <v>9</v>
      </c>
      <c r="E508" s="7">
        <v>5</v>
      </c>
      <c r="F508" s="7">
        <v>8</v>
      </c>
      <c r="G508" s="7">
        <v>56</v>
      </c>
      <c r="H508" s="6" t="s">
        <v>9</v>
      </c>
      <c r="I508" s="7">
        <v>42</v>
      </c>
      <c r="J508" s="7">
        <f t="shared" si="82"/>
        <v>32</v>
      </c>
      <c r="K508" s="106"/>
      <c r="L508" s="30">
        <v>7</v>
      </c>
      <c r="M508" s="7" t="s">
        <v>21</v>
      </c>
      <c r="N508" s="7">
        <v>22</v>
      </c>
      <c r="O508" s="7">
        <v>10</v>
      </c>
      <c r="P508" s="7">
        <v>4</v>
      </c>
      <c r="Q508" s="7">
        <v>8</v>
      </c>
      <c r="R508" s="7">
        <v>56</v>
      </c>
      <c r="S508" s="6" t="s">
        <v>9</v>
      </c>
      <c r="T508" s="7">
        <v>44</v>
      </c>
      <c r="U508" s="7">
        <f t="shared" si="83"/>
        <v>34</v>
      </c>
      <c r="V508" s="113"/>
    </row>
    <row r="509" spans="1:22" x14ac:dyDescent="0.2">
      <c r="A509" s="30">
        <v>8</v>
      </c>
      <c r="B509" s="7" t="s">
        <v>3529</v>
      </c>
      <c r="C509" s="7">
        <v>22</v>
      </c>
      <c r="D509" s="7">
        <v>8</v>
      </c>
      <c r="E509" s="7">
        <v>5</v>
      </c>
      <c r="F509" s="7">
        <v>9</v>
      </c>
      <c r="G509" s="7">
        <v>42</v>
      </c>
      <c r="H509" s="6" t="s">
        <v>9</v>
      </c>
      <c r="I509" s="7">
        <v>48</v>
      </c>
      <c r="J509" s="7">
        <f t="shared" si="82"/>
        <v>29</v>
      </c>
      <c r="K509" s="106"/>
      <c r="L509" s="30">
        <v>8</v>
      </c>
      <c r="M509" s="7" t="s">
        <v>36</v>
      </c>
      <c r="N509" s="7">
        <v>22</v>
      </c>
      <c r="O509" s="7">
        <v>9</v>
      </c>
      <c r="P509" s="7">
        <v>3</v>
      </c>
      <c r="Q509" s="7">
        <v>10</v>
      </c>
      <c r="R509" s="7">
        <v>47</v>
      </c>
      <c r="S509" s="6" t="s">
        <v>9</v>
      </c>
      <c r="T509" s="7">
        <v>47</v>
      </c>
      <c r="U509" s="7">
        <f t="shared" si="83"/>
        <v>30</v>
      </c>
      <c r="V509" s="113"/>
    </row>
    <row r="510" spans="1:22" x14ac:dyDescent="0.2">
      <c r="A510" s="30">
        <v>9</v>
      </c>
      <c r="B510" s="7" t="s">
        <v>15</v>
      </c>
      <c r="C510" s="7">
        <v>22</v>
      </c>
      <c r="D510" s="7">
        <v>7</v>
      </c>
      <c r="E510" s="7">
        <v>7</v>
      </c>
      <c r="F510" s="7">
        <v>8</v>
      </c>
      <c r="G510" s="7">
        <v>29</v>
      </c>
      <c r="H510" s="6" t="s">
        <v>9</v>
      </c>
      <c r="I510" s="7">
        <v>38</v>
      </c>
      <c r="J510" s="7">
        <f t="shared" si="82"/>
        <v>28</v>
      </c>
      <c r="K510" s="106"/>
      <c r="L510" s="30">
        <v>9</v>
      </c>
      <c r="M510" s="7" t="s">
        <v>17</v>
      </c>
      <c r="N510" s="7">
        <v>22</v>
      </c>
      <c r="O510" s="7">
        <v>8</v>
      </c>
      <c r="P510" s="7">
        <v>2</v>
      </c>
      <c r="Q510" s="7">
        <v>12</v>
      </c>
      <c r="R510" s="7">
        <v>30</v>
      </c>
      <c r="S510" s="6" t="s">
        <v>9</v>
      </c>
      <c r="T510" s="7">
        <v>59</v>
      </c>
      <c r="U510" s="7">
        <f t="shared" si="83"/>
        <v>26</v>
      </c>
      <c r="V510" s="113"/>
    </row>
    <row r="511" spans="1:22" x14ac:dyDescent="0.2">
      <c r="A511" s="30">
        <v>10</v>
      </c>
      <c r="B511" s="7" t="s">
        <v>3515</v>
      </c>
      <c r="C511" s="7">
        <v>22</v>
      </c>
      <c r="D511" s="7">
        <v>7</v>
      </c>
      <c r="E511" s="7">
        <v>5</v>
      </c>
      <c r="F511" s="7">
        <v>10</v>
      </c>
      <c r="G511" s="7">
        <v>41</v>
      </c>
      <c r="H511" s="6" t="s">
        <v>9</v>
      </c>
      <c r="I511" s="7">
        <v>45</v>
      </c>
      <c r="J511" s="7">
        <f t="shared" si="82"/>
        <v>26</v>
      </c>
      <c r="K511" s="106" t="s">
        <v>44</v>
      </c>
      <c r="L511" s="30">
        <v>10</v>
      </c>
      <c r="M511" s="7" t="s">
        <v>1498</v>
      </c>
      <c r="N511" s="7">
        <v>22</v>
      </c>
      <c r="O511" s="7">
        <v>6</v>
      </c>
      <c r="P511" s="7">
        <v>2</v>
      </c>
      <c r="Q511" s="7">
        <v>14</v>
      </c>
      <c r="R511" s="7">
        <v>32</v>
      </c>
      <c r="S511" s="6" t="s">
        <v>9</v>
      </c>
      <c r="T511" s="7">
        <v>59</v>
      </c>
      <c r="U511" s="7">
        <f t="shared" si="83"/>
        <v>20</v>
      </c>
      <c r="V511" s="113" t="s">
        <v>44</v>
      </c>
    </row>
    <row r="512" spans="1:22" x14ac:dyDescent="0.2">
      <c r="A512" s="30">
        <v>11</v>
      </c>
      <c r="B512" s="7" t="s">
        <v>47</v>
      </c>
      <c r="C512" s="7">
        <v>22</v>
      </c>
      <c r="D512" s="7">
        <v>4</v>
      </c>
      <c r="E512" s="7">
        <v>2</v>
      </c>
      <c r="F512" s="7">
        <v>16</v>
      </c>
      <c r="G512" s="7">
        <v>26</v>
      </c>
      <c r="H512" s="6" t="s">
        <v>9</v>
      </c>
      <c r="I512" s="7">
        <v>73</v>
      </c>
      <c r="J512" s="7">
        <f t="shared" si="82"/>
        <v>14</v>
      </c>
      <c r="K512" s="106" t="s">
        <v>44</v>
      </c>
      <c r="L512" s="30">
        <v>11</v>
      </c>
      <c r="M512" s="7" t="s">
        <v>3527</v>
      </c>
      <c r="N512" s="7">
        <v>22</v>
      </c>
      <c r="O512" s="7">
        <v>5</v>
      </c>
      <c r="P512" s="7">
        <v>4</v>
      </c>
      <c r="Q512" s="7">
        <v>13</v>
      </c>
      <c r="R512" s="7">
        <v>32</v>
      </c>
      <c r="S512" s="6" t="s">
        <v>9</v>
      </c>
      <c r="T512" s="7">
        <v>57</v>
      </c>
      <c r="U512" s="7">
        <f t="shared" si="83"/>
        <v>19</v>
      </c>
      <c r="V512" s="113" t="s">
        <v>44</v>
      </c>
    </row>
    <row r="513" spans="1:22" x14ac:dyDescent="0.2">
      <c r="A513" s="30">
        <v>12</v>
      </c>
      <c r="B513" s="7" t="s">
        <v>26</v>
      </c>
      <c r="C513" s="7">
        <v>22</v>
      </c>
      <c r="D513" s="7">
        <v>1</v>
      </c>
      <c r="E513" s="7">
        <v>1</v>
      </c>
      <c r="F513" s="7">
        <v>20</v>
      </c>
      <c r="G513" s="7">
        <v>20</v>
      </c>
      <c r="H513" s="6" t="s">
        <v>9</v>
      </c>
      <c r="I513" s="7">
        <v>72</v>
      </c>
      <c r="J513" s="7">
        <f t="shared" si="82"/>
        <v>4</v>
      </c>
      <c r="K513" s="106" t="s">
        <v>44</v>
      </c>
      <c r="L513" s="30">
        <v>12</v>
      </c>
      <c r="M513" s="7" t="s">
        <v>4036</v>
      </c>
      <c r="N513" s="7">
        <v>22</v>
      </c>
      <c r="O513" s="7">
        <v>2</v>
      </c>
      <c r="P513" s="7">
        <v>2</v>
      </c>
      <c r="Q513" s="7">
        <v>18</v>
      </c>
      <c r="R513" s="7">
        <v>19</v>
      </c>
      <c r="S513" s="6" t="s">
        <v>9</v>
      </c>
      <c r="T513" s="7">
        <v>85</v>
      </c>
      <c r="U513" s="7">
        <f t="shared" si="83"/>
        <v>8</v>
      </c>
      <c r="V513" s="113" t="s">
        <v>44</v>
      </c>
    </row>
    <row r="514" spans="1:22" x14ac:dyDescent="0.2">
      <c r="C514" s="7">
        <f>SUM(C502:C513)</f>
        <v>264</v>
      </c>
      <c r="D514" s="7">
        <f>SUM(D502:D513)</f>
        <v>100</v>
      </c>
      <c r="E514" s="7">
        <f>SUM(E502:E513)</f>
        <v>64</v>
      </c>
      <c r="F514" s="7">
        <f>SUM(F502:F513)</f>
        <v>100</v>
      </c>
      <c r="G514" s="7">
        <f>SUM(G502:G513)</f>
        <v>516</v>
      </c>
      <c r="H514" s="10" t="s">
        <v>9</v>
      </c>
      <c r="I514" s="7">
        <f>SUM(I502:I513)</f>
        <v>516</v>
      </c>
      <c r="J514" s="7">
        <f>SUM(J502:J513)</f>
        <v>364</v>
      </c>
      <c r="K514" s="106"/>
      <c r="N514" s="1">
        <f>SUM(N502:N513)</f>
        <v>264</v>
      </c>
      <c r="O514" s="1">
        <f>SUM(O502:O513)</f>
        <v>111</v>
      </c>
      <c r="P514" s="1">
        <f>SUM(P502:P513)</f>
        <v>42</v>
      </c>
      <c r="Q514" s="1">
        <f>SUM(Q502:Q513)</f>
        <v>111</v>
      </c>
      <c r="R514" s="1">
        <f>SUM(R502:R513)</f>
        <v>538</v>
      </c>
      <c r="S514" s="9" t="s">
        <v>9</v>
      </c>
      <c r="T514" s="1">
        <f>SUM(T502:T513)</f>
        <v>538</v>
      </c>
      <c r="U514" s="1">
        <f>SUM(U502:U513)</f>
        <v>375</v>
      </c>
      <c r="V514" s="106"/>
    </row>
    <row r="519" spans="1:22" ht="12.75" x14ac:dyDescent="0.2">
      <c r="A519" s="28"/>
      <c r="B519" s="126" t="s">
        <v>4346</v>
      </c>
      <c r="K519" s="106"/>
      <c r="L519" s="118"/>
      <c r="M519" s="126" t="s">
        <v>4617</v>
      </c>
      <c r="N519" s="11"/>
      <c r="O519" s="11"/>
      <c r="P519" s="11"/>
      <c r="Q519" s="11"/>
      <c r="R519" s="11"/>
      <c r="S519" s="11"/>
      <c r="T519" s="11"/>
      <c r="U519" s="11"/>
      <c r="V519" s="113"/>
    </row>
    <row r="520" spans="1:22" x14ac:dyDescent="0.2">
      <c r="A520" s="30">
        <v>1</v>
      </c>
      <c r="B520" s="7" t="s">
        <v>8</v>
      </c>
      <c r="C520" s="1">
        <v>22</v>
      </c>
      <c r="D520" s="1">
        <v>15</v>
      </c>
      <c r="E520" s="1">
        <v>6</v>
      </c>
      <c r="F520" s="1">
        <v>1</v>
      </c>
      <c r="G520" s="1">
        <v>73</v>
      </c>
      <c r="H520" s="30" t="s">
        <v>9</v>
      </c>
      <c r="I520" s="1">
        <v>23</v>
      </c>
      <c r="J520" s="1">
        <f>SUM(3*D520+E520)</f>
        <v>51</v>
      </c>
      <c r="K520" s="107" t="s">
        <v>43</v>
      </c>
      <c r="L520" s="30">
        <v>1</v>
      </c>
      <c r="M520" s="7" t="s">
        <v>90</v>
      </c>
      <c r="N520" s="7">
        <v>22</v>
      </c>
      <c r="O520" s="7">
        <v>15</v>
      </c>
      <c r="P520" s="7">
        <v>4</v>
      </c>
      <c r="Q520" s="7">
        <v>3</v>
      </c>
      <c r="R520" s="7">
        <v>61</v>
      </c>
      <c r="S520" s="6" t="s">
        <v>9</v>
      </c>
      <c r="T520" s="7">
        <v>26</v>
      </c>
      <c r="U520" s="7">
        <f t="shared" ref="U520:U531" si="84">SUM(3*O520+P520)</f>
        <v>49</v>
      </c>
      <c r="V520" s="106" t="s">
        <v>43</v>
      </c>
    </row>
    <row r="521" spans="1:22" x14ac:dyDescent="0.2">
      <c r="A521" s="30">
        <v>2</v>
      </c>
      <c r="B521" s="7" t="s">
        <v>13</v>
      </c>
      <c r="C521" s="1">
        <v>22</v>
      </c>
      <c r="D521" s="1">
        <v>13</v>
      </c>
      <c r="E521" s="1">
        <v>5</v>
      </c>
      <c r="F521" s="1">
        <v>4</v>
      </c>
      <c r="G521" s="1">
        <v>49</v>
      </c>
      <c r="H521" s="30" t="s">
        <v>9</v>
      </c>
      <c r="I521" s="1">
        <v>28</v>
      </c>
      <c r="J521" s="1">
        <f t="shared" ref="J521:J531" si="85">SUM(3*D521+E521)</f>
        <v>44</v>
      </c>
      <c r="K521" s="106" t="s">
        <v>1502</v>
      </c>
      <c r="L521" s="30">
        <v>2</v>
      </c>
      <c r="M521" s="7" t="s">
        <v>102</v>
      </c>
      <c r="N521" s="7">
        <v>22</v>
      </c>
      <c r="O521" s="7">
        <v>14</v>
      </c>
      <c r="P521" s="7">
        <v>5</v>
      </c>
      <c r="Q521" s="7">
        <v>3</v>
      </c>
      <c r="R521" s="7">
        <v>60</v>
      </c>
      <c r="S521" s="6" t="s">
        <v>9</v>
      </c>
      <c r="T521" s="7">
        <v>29</v>
      </c>
      <c r="U521" s="7">
        <f t="shared" si="84"/>
        <v>47</v>
      </c>
      <c r="V521" s="106"/>
    </row>
    <row r="522" spans="1:22" x14ac:dyDescent="0.2">
      <c r="A522" s="30">
        <v>3</v>
      </c>
      <c r="B522" s="7" t="s">
        <v>31</v>
      </c>
      <c r="C522" s="1">
        <v>22</v>
      </c>
      <c r="D522" s="1">
        <v>13</v>
      </c>
      <c r="E522" s="1">
        <v>4</v>
      </c>
      <c r="F522" s="1">
        <v>5</v>
      </c>
      <c r="G522" s="1">
        <v>51</v>
      </c>
      <c r="H522" s="30" t="s">
        <v>9</v>
      </c>
      <c r="I522" s="1">
        <v>28</v>
      </c>
      <c r="J522" s="1">
        <f t="shared" si="85"/>
        <v>43</v>
      </c>
      <c r="L522" s="30">
        <v>3</v>
      </c>
      <c r="M522" s="7" t="s">
        <v>3515</v>
      </c>
      <c r="N522" s="7">
        <v>22</v>
      </c>
      <c r="O522" s="7">
        <v>13</v>
      </c>
      <c r="P522" s="7">
        <v>4</v>
      </c>
      <c r="Q522" s="7">
        <v>5</v>
      </c>
      <c r="R522" s="7">
        <v>56</v>
      </c>
      <c r="S522" s="6" t="s">
        <v>9</v>
      </c>
      <c r="T522" s="7">
        <v>24</v>
      </c>
      <c r="U522" s="7">
        <f t="shared" si="84"/>
        <v>43</v>
      </c>
      <c r="V522" s="106"/>
    </row>
    <row r="523" spans="1:22" x14ac:dyDescent="0.2">
      <c r="A523" s="30">
        <v>4</v>
      </c>
      <c r="B523" s="7" t="s">
        <v>1500</v>
      </c>
      <c r="C523" s="1">
        <v>22</v>
      </c>
      <c r="D523" s="1">
        <v>10</v>
      </c>
      <c r="E523" s="1">
        <v>5</v>
      </c>
      <c r="F523" s="1">
        <v>7</v>
      </c>
      <c r="G523" s="1">
        <v>46</v>
      </c>
      <c r="H523" s="30" t="s">
        <v>9</v>
      </c>
      <c r="I523" s="1">
        <v>39</v>
      </c>
      <c r="J523" s="1">
        <f t="shared" si="85"/>
        <v>35</v>
      </c>
      <c r="L523" s="30">
        <v>4</v>
      </c>
      <c r="M523" s="7" t="s">
        <v>1500</v>
      </c>
      <c r="N523" s="7">
        <v>22</v>
      </c>
      <c r="O523" s="7">
        <v>12</v>
      </c>
      <c r="P523" s="7">
        <v>6</v>
      </c>
      <c r="Q523" s="7">
        <v>4</v>
      </c>
      <c r="R523" s="7">
        <v>63</v>
      </c>
      <c r="S523" s="6" t="s">
        <v>9</v>
      </c>
      <c r="T523" s="7">
        <v>34</v>
      </c>
      <c r="U523" s="7">
        <f t="shared" si="84"/>
        <v>42</v>
      </c>
      <c r="V523" s="106"/>
    </row>
    <row r="524" spans="1:22" x14ac:dyDescent="0.2">
      <c r="A524" s="30">
        <v>5</v>
      </c>
      <c r="B524" s="7" t="s">
        <v>2789</v>
      </c>
      <c r="C524" s="1">
        <v>22</v>
      </c>
      <c r="D524" s="1">
        <v>10</v>
      </c>
      <c r="E524" s="1">
        <v>5</v>
      </c>
      <c r="F524" s="1">
        <v>7</v>
      </c>
      <c r="G524" s="1">
        <v>40</v>
      </c>
      <c r="H524" s="30" t="s">
        <v>9</v>
      </c>
      <c r="I524" s="1">
        <v>36</v>
      </c>
      <c r="J524" s="1">
        <f t="shared" si="85"/>
        <v>35</v>
      </c>
      <c r="L524" s="30">
        <v>5</v>
      </c>
      <c r="M524" s="7" t="s">
        <v>4618</v>
      </c>
      <c r="N524" s="7">
        <v>22</v>
      </c>
      <c r="O524" s="7">
        <v>12</v>
      </c>
      <c r="P524" s="7">
        <v>1</v>
      </c>
      <c r="Q524" s="7">
        <v>9</v>
      </c>
      <c r="R524" s="7">
        <v>54</v>
      </c>
      <c r="S524" s="6" t="s">
        <v>9</v>
      </c>
      <c r="T524" s="7">
        <v>39</v>
      </c>
      <c r="U524" s="7">
        <f t="shared" si="84"/>
        <v>37</v>
      </c>
      <c r="V524" s="106"/>
    </row>
    <row r="525" spans="1:22" x14ac:dyDescent="0.2">
      <c r="A525" s="30">
        <v>6</v>
      </c>
      <c r="B525" s="7" t="s">
        <v>3634</v>
      </c>
      <c r="C525" s="1">
        <v>22</v>
      </c>
      <c r="D525" s="1">
        <v>9</v>
      </c>
      <c r="E525" s="1">
        <v>4</v>
      </c>
      <c r="F525" s="1">
        <v>9</v>
      </c>
      <c r="G525" s="1">
        <v>48</v>
      </c>
      <c r="H525" s="30" t="s">
        <v>9</v>
      </c>
      <c r="I525" s="1">
        <v>37</v>
      </c>
      <c r="J525" s="1">
        <f t="shared" si="85"/>
        <v>31</v>
      </c>
      <c r="L525" s="30">
        <v>6</v>
      </c>
      <c r="M525" s="7" t="s">
        <v>4619</v>
      </c>
      <c r="N525" s="7">
        <v>22</v>
      </c>
      <c r="O525" s="7">
        <v>10</v>
      </c>
      <c r="P525" s="7">
        <v>2</v>
      </c>
      <c r="Q525" s="7">
        <v>10</v>
      </c>
      <c r="R525" s="7">
        <v>58</v>
      </c>
      <c r="S525" s="6" t="s">
        <v>9</v>
      </c>
      <c r="T525" s="7">
        <v>49</v>
      </c>
      <c r="U525" s="7">
        <f t="shared" si="84"/>
        <v>32</v>
      </c>
      <c r="V525" s="106"/>
    </row>
    <row r="526" spans="1:22" x14ac:dyDescent="0.2">
      <c r="A526" s="30">
        <v>7</v>
      </c>
      <c r="B526" s="7" t="s">
        <v>46</v>
      </c>
      <c r="C526" s="1">
        <v>22</v>
      </c>
      <c r="D526" s="1">
        <v>8</v>
      </c>
      <c r="E526" s="1">
        <v>6</v>
      </c>
      <c r="F526" s="1">
        <v>8</v>
      </c>
      <c r="G526" s="1">
        <v>44</v>
      </c>
      <c r="H526" s="30" t="s">
        <v>9</v>
      </c>
      <c r="I526" s="1">
        <v>49</v>
      </c>
      <c r="J526" s="1">
        <f t="shared" si="85"/>
        <v>30</v>
      </c>
      <c r="L526" s="30">
        <v>7</v>
      </c>
      <c r="M526" s="7" t="s">
        <v>17</v>
      </c>
      <c r="N526" s="7">
        <v>22</v>
      </c>
      <c r="O526" s="7">
        <v>9</v>
      </c>
      <c r="P526" s="7">
        <v>4</v>
      </c>
      <c r="Q526" s="7">
        <v>9</v>
      </c>
      <c r="R526" s="7">
        <v>38</v>
      </c>
      <c r="S526" s="6" t="s">
        <v>9</v>
      </c>
      <c r="T526" s="7">
        <v>39</v>
      </c>
      <c r="U526" s="7">
        <f t="shared" si="84"/>
        <v>31</v>
      </c>
      <c r="V526" s="106"/>
    </row>
    <row r="527" spans="1:22" x14ac:dyDescent="0.2">
      <c r="A527" s="30">
        <v>8</v>
      </c>
      <c r="B527" s="7" t="s">
        <v>21</v>
      </c>
      <c r="C527" s="1">
        <v>22</v>
      </c>
      <c r="D527" s="1">
        <v>7</v>
      </c>
      <c r="E527" s="1">
        <v>3</v>
      </c>
      <c r="F527" s="1">
        <v>12</v>
      </c>
      <c r="G527" s="1">
        <v>34</v>
      </c>
      <c r="H527" s="30" t="s">
        <v>9</v>
      </c>
      <c r="I527" s="1">
        <v>48</v>
      </c>
      <c r="J527" s="1">
        <f t="shared" si="85"/>
        <v>24</v>
      </c>
      <c r="L527" s="30">
        <v>8</v>
      </c>
      <c r="M527" s="7" t="s">
        <v>4449</v>
      </c>
      <c r="N527" s="7">
        <v>22</v>
      </c>
      <c r="O527" s="7">
        <v>9</v>
      </c>
      <c r="P527" s="7">
        <v>2</v>
      </c>
      <c r="Q527" s="7">
        <v>11</v>
      </c>
      <c r="R527" s="7">
        <v>47</v>
      </c>
      <c r="S527" s="6" t="s">
        <v>9</v>
      </c>
      <c r="T527" s="7">
        <v>45</v>
      </c>
      <c r="U527" s="7">
        <f t="shared" si="84"/>
        <v>29</v>
      </c>
      <c r="V527" s="106"/>
    </row>
    <row r="528" spans="1:22" x14ac:dyDescent="0.2">
      <c r="A528" s="30">
        <v>9</v>
      </c>
      <c r="B528" s="7" t="s">
        <v>101</v>
      </c>
      <c r="C528" s="1">
        <v>22</v>
      </c>
      <c r="D528" s="1">
        <v>7</v>
      </c>
      <c r="E528" s="1">
        <v>3</v>
      </c>
      <c r="F528" s="1">
        <v>12</v>
      </c>
      <c r="G528" s="1">
        <v>36</v>
      </c>
      <c r="H528" s="30" t="s">
        <v>9</v>
      </c>
      <c r="I528" s="1">
        <v>51</v>
      </c>
      <c r="J528" s="1">
        <f t="shared" si="85"/>
        <v>24</v>
      </c>
      <c r="L528" s="30">
        <v>9</v>
      </c>
      <c r="M528" s="7" t="s">
        <v>46</v>
      </c>
      <c r="N528" s="7">
        <v>22</v>
      </c>
      <c r="O528" s="7">
        <v>8</v>
      </c>
      <c r="P528" s="7">
        <v>3</v>
      </c>
      <c r="Q528" s="7">
        <v>11</v>
      </c>
      <c r="R528" s="7">
        <v>40</v>
      </c>
      <c r="S528" s="6" t="s">
        <v>9</v>
      </c>
      <c r="T528" s="7">
        <v>46</v>
      </c>
      <c r="U528" s="7">
        <f t="shared" si="84"/>
        <v>27</v>
      </c>
      <c r="V528" s="106" t="s">
        <v>44</v>
      </c>
    </row>
    <row r="529" spans="1:22" x14ac:dyDescent="0.2">
      <c r="A529" s="30">
        <v>10</v>
      </c>
      <c r="B529" s="7" t="s">
        <v>36</v>
      </c>
      <c r="C529" s="1">
        <v>22</v>
      </c>
      <c r="D529" s="1">
        <v>7</v>
      </c>
      <c r="E529" s="1">
        <v>2</v>
      </c>
      <c r="F529" s="1">
        <v>13</v>
      </c>
      <c r="G529" s="1">
        <v>47</v>
      </c>
      <c r="H529" s="30" t="s">
        <v>9</v>
      </c>
      <c r="I529" s="1">
        <v>72</v>
      </c>
      <c r="J529" s="1">
        <f t="shared" si="85"/>
        <v>23</v>
      </c>
      <c r="L529" s="30">
        <v>10</v>
      </c>
      <c r="M529" s="7" t="s">
        <v>4561</v>
      </c>
      <c r="N529" s="7">
        <v>22</v>
      </c>
      <c r="O529" s="7">
        <v>6</v>
      </c>
      <c r="P529" s="7">
        <v>3</v>
      </c>
      <c r="Q529" s="7">
        <v>13</v>
      </c>
      <c r="R529" s="7">
        <v>32</v>
      </c>
      <c r="S529" s="6" t="s">
        <v>9</v>
      </c>
      <c r="T529" s="7">
        <v>45</v>
      </c>
      <c r="U529" s="7">
        <f t="shared" si="84"/>
        <v>21</v>
      </c>
      <c r="V529" s="106" t="s">
        <v>44</v>
      </c>
    </row>
    <row r="530" spans="1:22" x14ac:dyDescent="0.2">
      <c r="A530" s="30">
        <v>11</v>
      </c>
      <c r="B530" s="7" t="s">
        <v>17</v>
      </c>
      <c r="C530" s="1">
        <v>22</v>
      </c>
      <c r="D530" s="1">
        <v>5</v>
      </c>
      <c r="E530" s="1">
        <v>3</v>
      </c>
      <c r="F530" s="1">
        <v>14</v>
      </c>
      <c r="G530" s="1">
        <v>26</v>
      </c>
      <c r="H530" s="30" t="s">
        <v>9</v>
      </c>
      <c r="I530" s="1">
        <v>50</v>
      </c>
      <c r="J530" s="1">
        <f t="shared" si="85"/>
        <v>18</v>
      </c>
      <c r="K530" s="107" t="s">
        <v>44</v>
      </c>
      <c r="L530" s="30">
        <v>11</v>
      </c>
      <c r="M530" s="7" t="s">
        <v>101</v>
      </c>
      <c r="N530" s="7">
        <v>22</v>
      </c>
      <c r="O530" s="7">
        <v>3</v>
      </c>
      <c r="P530" s="7">
        <v>5</v>
      </c>
      <c r="Q530" s="7">
        <v>14</v>
      </c>
      <c r="R530" s="7">
        <v>33</v>
      </c>
      <c r="S530" s="6" t="s">
        <v>9</v>
      </c>
      <c r="T530" s="7">
        <v>63</v>
      </c>
      <c r="U530" s="7">
        <f t="shared" si="84"/>
        <v>14</v>
      </c>
      <c r="V530" s="106" t="s">
        <v>44</v>
      </c>
    </row>
    <row r="531" spans="1:22" x14ac:dyDescent="0.2">
      <c r="A531" s="30">
        <v>12</v>
      </c>
      <c r="B531" s="7" t="s">
        <v>50</v>
      </c>
      <c r="C531" s="1">
        <v>22</v>
      </c>
      <c r="D531" s="1">
        <v>3</v>
      </c>
      <c r="E531" s="1">
        <v>4</v>
      </c>
      <c r="F531" s="1">
        <v>15</v>
      </c>
      <c r="G531" s="1">
        <v>31</v>
      </c>
      <c r="H531" s="30" t="s">
        <v>9</v>
      </c>
      <c r="I531" s="1">
        <v>64</v>
      </c>
      <c r="J531" s="1">
        <f t="shared" si="85"/>
        <v>13</v>
      </c>
      <c r="K531" s="107" t="s">
        <v>44</v>
      </c>
      <c r="L531" s="30">
        <v>12</v>
      </c>
      <c r="M531" s="7" t="s">
        <v>3527</v>
      </c>
      <c r="N531" s="7">
        <v>22</v>
      </c>
      <c r="O531" s="7">
        <v>1</v>
      </c>
      <c r="P531" s="7">
        <v>1</v>
      </c>
      <c r="Q531" s="7">
        <v>20</v>
      </c>
      <c r="R531" s="7">
        <v>18</v>
      </c>
      <c r="S531" s="6" t="s">
        <v>9</v>
      </c>
      <c r="T531" s="7">
        <v>121</v>
      </c>
      <c r="U531" s="7">
        <f t="shared" si="84"/>
        <v>4</v>
      </c>
      <c r="V531" s="106" t="s">
        <v>44</v>
      </c>
    </row>
    <row r="532" spans="1:22" x14ac:dyDescent="0.2">
      <c r="B532" s="1"/>
      <c r="C532" s="1">
        <f>SUM(C520:C531)</f>
        <v>264</v>
      </c>
      <c r="D532" s="1">
        <f>SUM(D520:D531)</f>
        <v>107</v>
      </c>
      <c r="E532" s="1">
        <f>SUM(E520:E531)</f>
        <v>50</v>
      </c>
      <c r="F532" s="1">
        <f>SUM(F520:F531)</f>
        <v>107</v>
      </c>
      <c r="G532" s="1">
        <f>SUM(G520:G531)</f>
        <v>525</v>
      </c>
      <c r="H532" s="9" t="s">
        <v>9</v>
      </c>
      <c r="I532" s="1">
        <f>SUM(I520:I531)</f>
        <v>525</v>
      </c>
      <c r="J532" s="1">
        <f>SUM(J520:J531)</f>
        <v>371</v>
      </c>
      <c r="K532" s="106"/>
      <c r="M532" s="7"/>
      <c r="N532" s="1">
        <f>SUM(N520:N531)</f>
        <v>264</v>
      </c>
      <c r="O532" s="1">
        <f>SUM(O520:O531)</f>
        <v>112</v>
      </c>
      <c r="P532" s="1">
        <f>SUM(P520:P531)</f>
        <v>40</v>
      </c>
      <c r="Q532" s="1">
        <f>SUM(Q520:Q531)</f>
        <v>112</v>
      </c>
      <c r="R532" s="1">
        <f>SUM(R520:R531)</f>
        <v>560</v>
      </c>
      <c r="S532" s="9" t="s">
        <v>9</v>
      </c>
      <c r="T532" s="1">
        <f>SUM(T520:T531)</f>
        <v>560</v>
      </c>
      <c r="U532" s="1">
        <f>SUM(U520:U531)</f>
        <v>376</v>
      </c>
      <c r="V532" s="106"/>
    </row>
    <row r="533" spans="1:22" x14ac:dyDescent="0.2">
      <c r="A533" s="28"/>
      <c r="B533" s="126" t="s">
        <v>4379</v>
      </c>
      <c r="K533" s="106"/>
      <c r="L533" s="28"/>
      <c r="M533" s="126" t="s">
        <v>4670</v>
      </c>
      <c r="N533" s="5"/>
      <c r="O533" s="5"/>
      <c r="P533" s="5"/>
      <c r="Q533" s="5"/>
      <c r="R533" s="5"/>
      <c r="S533" s="11"/>
      <c r="T533" s="5"/>
      <c r="U533" s="5"/>
      <c r="V533" s="113"/>
    </row>
    <row r="534" spans="1:22" x14ac:dyDescent="0.2">
      <c r="A534" s="30">
        <v>1</v>
      </c>
      <c r="B534" s="7" t="s">
        <v>31</v>
      </c>
      <c r="C534" s="1">
        <v>22</v>
      </c>
      <c r="D534" s="1">
        <v>15</v>
      </c>
      <c r="E534" s="1">
        <v>1</v>
      </c>
      <c r="F534" s="1">
        <v>6</v>
      </c>
      <c r="G534" s="1">
        <v>60</v>
      </c>
      <c r="H534" s="30" t="s">
        <v>9</v>
      </c>
      <c r="I534" s="1">
        <v>41</v>
      </c>
      <c r="J534" s="1">
        <f>SUM(3*D534+E534)</f>
        <v>46</v>
      </c>
      <c r="K534" s="106" t="s">
        <v>43</v>
      </c>
      <c r="L534" s="11">
        <v>1</v>
      </c>
      <c r="M534" s="26" t="s">
        <v>21</v>
      </c>
      <c r="N534" s="26">
        <v>22</v>
      </c>
      <c r="O534" s="26">
        <v>17</v>
      </c>
      <c r="P534" s="26">
        <v>3</v>
      </c>
      <c r="Q534" s="26">
        <v>2</v>
      </c>
      <c r="R534" s="26">
        <v>62</v>
      </c>
      <c r="S534" s="29" t="s">
        <v>9</v>
      </c>
      <c r="T534" s="26">
        <v>28</v>
      </c>
      <c r="U534" s="26">
        <f>SUM(3*O534+P534)</f>
        <v>54</v>
      </c>
      <c r="V534" s="113" t="s">
        <v>43</v>
      </c>
    </row>
    <row r="535" spans="1:22" x14ac:dyDescent="0.2">
      <c r="A535" s="30">
        <v>2</v>
      </c>
      <c r="B535" s="7" t="s">
        <v>1500</v>
      </c>
      <c r="C535" s="1">
        <v>22</v>
      </c>
      <c r="D535" s="1">
        <v>12</v>
      </c>
      <c r="E535" s="1">
        <v>6</v>
      </c>
      <c r="F535" s="1">
        <v>4</v>
      </c>
      <c r="G535" s="1">
        <v>38</v>
      </c>
      <c r="H535" s="30" t="s">
        <v>9</v>
      </c>
      <c r="I535" s="1">
        <v>28</v>
      </c>
      <c r="J535" s="1">
        <f t="shared" ref="J535:J545" si="86">SUM(3*D535+E535)</f>
        <v>42</v>
      </c>
      <c r="K535" s="106" t="s">
        <v>1502</v>
      </c>
      <c r="L535" s="11">
        <v>2</v>
      </c>
      <c r="M535" s="26" t="s">
        <v>13</v>
      </c>
      <c r="N535" s="26">
        <v>22</v>
      </c>
      <c r="O535" s="26">
        <v>15</v>
      </c>
      <c r="P535" s="26">
        <v>3</v>
      </c>
      <c r="Q535" s="26">
        <v>4</v>
      </c>
      <c r="R535" s="26">
        <v>74</v>
      </c>
      <c r="S535" s="29" t="s">
        <v>9</v>
      </c>
      <c r="T535" s="26">
        <v>35</v>
      </c>
      <c r="U535" s="26">
        <f t="shared" ref="U535:U545" si="87">SUM(3*O535+P535)</f>
        <v>48</v>
      </c>
      <c r="V535" s="113"/>
    </row>
    <row r="536" spans="1:22" x14ac:dyDescent="0.2">
      <c r="A536" s="30">
        <v>3</v>
      </c>
      <c r="B536" s="7" t="s">
        <v>46</v>
      </c>
      <c r="C536" s="1">
        <v>22</v>
      </c>
      <c r="D536" s="1">
        <v>12</v>
      </c>
      <c r="E536" s="1">
        <v>3</v>
      </c>
      <c r="F536" s="1">
        <v>7</v>
      </c>
      <c r="G536" s="1">
        <v>61</v>
      </c>
      <c r="H536" s="30" t="s">
        <v>9</v>
      </c>
      <c r="I536" s="1">
        <v>34</v>
      </c>
      <c r="J536" s="1">
        <f t="shared" si="86"/>
        <v>39</v>
      </c>
      <c r="K536" s="106"/>
      <c r="L536" s="11">
        <v>3</v>
      </c>
      <c r="M536" s="26" t="s">
        <v>102</v>
      </c>
      <c r="N536" s="26">
        <v>22</v>
      </c>
      <c r="O536" s="26">
        <v>14</v>
      </c>
      <c r="P536" s="26">
        <v>4</v>
      </c>
      <c r="Q536" s="26">
        <v>4</v>
      </c>
      <c r="R536" s="26">
        <v>50</v>
      </c>
      <c r="S536" s="29" t="s">
        <v>9</v>
      </c>
      <c r="T536" s="26">
        <v>22</v>
      </c>
      <c r="U536" s="26">
        <f t="shared" si="87"/>
        <v>46</v>
      </c>
      <c r="V536" s="113"/>
    </row>
    <row r="537" spans="1:22" x14ac:dyDescent="0.2">
      <c r="A537" s="30">
        <v>4</v>
      </c>
      <c r="B537" s="7" t="s">
        <v>3634</v>
      </c>
      <c r="C537" s="1">
        <v>22</v>
      </c>
      <c r="D537" s="1">
        <v>12</v>
      </c>
      <c r="E537" s="1">
        <v>3</v>
      </c>
      <c r="F537" s="1">
        <v>7</v>
      </c>
      <c r="G537" s="1">
        <v>51</v>
      </c>
      <c r="H537" s="30" t="s">
        <v>9</v>
      </c>
      <c r="I537" s="1">
        <v>33</v>
      </c>
      <c r="J537" s="1">
        <f t="shared" si="86"/>
        <v>39</v>
      </c>
      <c r="K537" s="106" t="s">
        <v>43</v>
      </c>
      <c r="L537" s="11">
        <v>4</v>
      </c>
      <c r="M537" s="26" t="s">
        <v>4618</v>
      </c>
      <c r="N537" s="26">
        <v>22</v>
      </c>
      <c r="O537" s="26">
        <v>11</v>
      </c>
      <c r="P537" s="26">
        <v>5</v>
      </c>
      <c r="Q537" s="26">
        <v>6</v>
      </c>
      <c r="R537" s="26">
        <v>52</v>
      </c>
      <c r="S537" s="29" t="s">
        <v>9</v>
      </c>
      <c r="T537" s="26">
        <v>37</v>
      </c>
      <c r="U537" s="26">
        <f t="shared" si="87"/>
        <v>38</v>
      </c>
      <c r="V537" s="113"/>
    </row>
    <row r="538" spans="1:22" x14ac:dyDescent="0.2">
      <c r="A538" s="30">
        <v>5</v>
      </c>
      <c r="B538" s="7" t="s">
        <v>13</v>
      </c>
      <c r="C538" s="1">
        <v>22</v>
      </c>
      <c r="D538" s="1">
        <v>10</v>
      </c>
      <c r="E538" s="1">
        <v>7</v>
      </c>
      <c r="F538" s="1">
        <v>5</v>
      </c>
      <c r="G538" s="1">
        <v>46</v>
      </c>
      <c r="H538" s="30" t="s">
        <v>9</v>
      </c>
      <c r="I538" s="1">
        <v>30</v>
      </c>
      <c r="J538" s="1">
        <f t="shared" si="86"/>
        <v>37</v>
      </c>
      <c r="K538" s="106"/>
      <c r="L538" s="11">
        <v>5</v>
      </c>
      <c r="M538" s="26" t="s">
        <v>1499</v>
      </c>
      <c r="N538" s="26">
        <v>22</v>
      </c>
      <c r="O538" s="26">
        <v>11</v>
      </c>
      <c r="P538" s="26">
        <v>4</v>
      </c>
      <c r="Q538" s="26">
        <v>7</v>
      </c>
      <c r="R538" s="26">
        <v>62</v>
      </c>
      <c r="S538" s="29" t="s">
        <v>9</v>
      </c>
      <c r="T538" s="26">
        <v>40</v>
      </c>
      <c r="U538" s="26">
        <f t="shared" si="87"/>
        <v>37</v>
      </c>
      <c r="V538" s="113"/>
    </row>
    <row r="539" spans="1:22" x14ac:dyDescent="0.2">
      <c r="A539" s="30">
        <v>6</v>
      </c>
      <c r="B539" s="7" t="s">
        <v>2789</v>
      </c>
      <c r="C539" s="1">
        <v>22</v>
      </c>
      <c r="D539" s="1">
        <v>11</v>
      </c>
      <c r="E539" s="1">
        <v>4</v>
      </c>
      <c r="F539" s="1">
        <v>7</v>
      </c>
      <c r="G539" s="1">
        <v>46</v>
      </c>
      <c r="H539" s="30" t="s">
        <v>9</v>
      </c>
      <c r="I539" s="1">
        <v>36</v>
      </c>
      <c r="J539" s="1">
        <f t="shared" si="86"/>
        <v>37</v>
      </c>
      <c r="K539" s="106"/>
      <c r="L539" s="11">
        <v>6</v>
      </c>
      <c r="M539" s="26" t="s">
        <v>1500</v>
      </c>
      <c r="N539" s="26">
        <v>22</v>
      </c>
      <c r="O539" s="26">
        <v>9</v>
      </c>
      <c r="P539" s="26">
        <v>3</v>
      </c>
      <c r="Q539" s="26">
        <v>10</v>
      </c>
      <c r="R539" s="26">
        <v>35</v>
      </c>
      <c r="S539" s="29" t="s">
        <v>9</v>
      </c>
      <c r="T539" s="26">
        <v>49</v>
      </c>
      <c r="U539" s="26">
        <f t="shared" si="87"/>
        <v>30</v>
      </c>
      <c r="V539" s="113"/>
    </row>
    <row r="540" spans="1:22" x14ac:dyDescent="0.2">
      <c r="A540" s="30">
        <v>7</v>
      </c>
      <c r="B540" s="7" t="s">
        <v>21</v>
      </c>
      <c r="C540" s="1">
        <v>22</v>
      </c>
      <c r="D540" s="1">
        <v>9</v>
      </c>
      <c r="E540" s="1">
        <v>5</v>
      </c>
      <c r="F540" s="1">
        <v>8</v>
      </c>
      <c r="G540" s="1">
        <v>45</v>
      </c>
      <c r="H540" s="30" t="s">
        <v>9</v>
      </c>
      <c r="I540" s="1">
        <v>38</v>
      </c>
      <c r="J540" s="1">
        <f t="shared" si="86"/>
        <v>32</v>
      </c>
      <c r="K540" s="106"/>
      <c r="L540" s="11">
        <v>7</v>
      </c>
      <c r="M540" s="26" t="s">
        <v>28</v>
      </c>
      <c r="N540" s="26">
        <v>22</v>
      </c>
      <c r="O540" s="26">
        <v>8</v>
      </c>
      <c r="P540" s="26">
        <v>5</v>
      </c>
      <c r="Q540" s="26">
        <v>9</v>
      </c>
      <c r="R540" s="26">
        <v>37</v>
      </c>
      <c r="S540" s="29" t="s">
        <v>9</v>
      </c>
      <c r="T540" s="26">
        <v>36</v>
      </c>
      <c r="U540" s="26">
        <f t="shared" si="87"/>
        <v>29</v>
      </c>
      <c r="V540" s="113"/>
    </row>
    <row r="541" spans="1:22" x14ac:dyDescent="0.2">
      <c r="A541" s="30">
        <v>8</v>
      </c>
      <c r="B541" s="7" t="s">
        <v>101</v>
      </c>
      <c r="C541" s="1">
        <v>22</v>
      </c>
      <c r="D541" s="1">
        <v>7</v>
      </c>
      <c r="E541" s="1">
        <v>6</v>
      </c>
      <c r="F541" s="1">
        <v>9</v>
      </c>
      <c r="G541" s="1">
        <v>31</v>
      </c>
      <c r="H541" s="30" t="s">
        <v>9</v>
      </c>
      <c r="I541" s="1">
        <v>40</v>
      </c>
      <c r="J541" s="1">
        <f t="shared" si="86"/>
        <v>27</v>
      </c>
      <c r="K541" s="106"/>
      <c r="L541" s="11">
        <v>8</v>
      </c>
      <c r="M541" s="26" t="s">
        <v>4036</v>
      </c>
      <c r="N541" s="26">
        <v>22</v>
      </c>
      <c r="O541" s="26">
        <v>7</v>
      </c>
      <c r="P541" s="26">
        <v>4</v>
      </c>
      <c r="Q541" s="26">
        <v>11</v>
      </c>
      <c r="R541" s="26">
        <v>29</v>
      </c>
      <c r="S541" s="29" t="s">
        <v>9</v>
      </c>
      <c r="T541" s="26">
        <v>38</v>
      </c>
      <c r="U541" s="26">
        <f t="shared" si="87"/>
        <v>25</v>
      </c>
      <c r="V541" s="113"/>
    </row>
    <row r="542" spans="1:22" x14ac:dyDescent="0.2">
      <c r="A542" s="30">
        <v>9</v>
      </c>
      <c r="B542" s="7" t="s">
        <v>1497</v>
      </c>
      <c r="C542" s="1">
        <v>22</v>
      </c>
      <c r="D542" s="1">
        <v>6</v>
      </c>
      <c r="E542" s="1">
        <v>5</v>
      </c>
      <c r="F542" s="1">
        <v>11</v>
      </c>
      <c r="G542" s="1">
        <v>38</v>
      </c>
      <c r="H542" s="30" t="s">
        <v>9</v>
      </c>
      <c r="I542" s="1">
        <v>51</v>
      </c>
      <c r="J542" s="1">
        <f t="shared" si="86"/>
        <v>23</v>
      </c>
      <c r="K542" s="106"/>
      <c r="L542" s="11">
        <v>9</v>
      </c>
      <c r="M542" s="26" t="s">
        <v>4619</v>
      </c>
      <c r="N542" s="26">
        <v>22</v>
      </c>
      <c r="O542" s="26">
        <v>7</v>
      </c>
      <c r="P542" s="26">
        <v>2</v>
      </c>
      <c r="Q542" s="26">
        <v>13</v>
      </c>
      <c r="R542" s="26">
        <v>50</v>
      </c>
      <c r="S542" s="29" t="s">
        <v>9</v>
      </c>
      <c r="T542" s="26">
        <v>87</v>
      </c>
      <c r="U542" s="26">
        <f t="shared" si="87"/>
        <v>23</v>
      </c>
      <c r="V542" s="113"/>
    </row>
    <row r="543" spans="1:22" x14ac:dyDescent="0.2">
      <c r="A543" s="30">
        <v>10</v>
      </c>
      <c r="B543" s="7" t="s">
        <v>3527</v>
      </c>
      <c r="C543" s="1">
        <v>22</v>
      </c>
      <c r="D543" s="1">
        <v>6</v>
      </c>
      <c r="E543" s="1">
        <v>1</v>
      </c>
      <c r="F543" s="1">
        <v>15</v>
      </c>
      <c r="G543" s="1">
        <v>29</v>
      </c>
      <c r="H543" s="30" t="s">
        <v>9</v>
      </c>
      <c r="I543" s="1">
        <v>58</v>
      </c>
      <c r="J543" s="1">
        <f t="shared" si="86"/>
        <v>19</v>
      </c>
      <c r="K543" s="106"/>
      <c r="L543" s="11">
        <v>10</v>
      </c>
      <c r="M543" s="26" t="s">
        <v>17</v>
      </c>
      <c r="N543" s="26">
        <v>22</v>
      </c>
      <c r="O543" s="26">
        <v>6</v>
      </c>
      <c r="P543" s="26">
        <v>4</v>
      </c>
      <c r="Q543" s="26">
        <v>12</v>
      </c>
      <c r="R543" s="26">
        <v>33</v>
      </c>
      <c r="S543" s="29" t="s">
        <v>9</v>
      </c>
      <c r="T543" s="26">
        <v>49</v>
      </c>
      <c r="U543" s="26">
        <f t="shared" si="87"/>
        <v>22</v>
      </c>
      <c r="V543" s="113"/>
    </row>
    <row r="544" spans="1:22" x14ac:dyDescent="0.2">
      <c r="A544" s="30">
        <v>11</v>
      </c>
      <c r="B544" s="7" t="s">
        <v>28</v>
      </c>
      <c r="C544" s="1">
        <v>22</v>
      </c>
      <c r="D544" s="1">
        <v>5</v>
      </c>
      <c r="E544" s="1">
        <v>3</v>
      </c>
      <c r="F544" s="1">
        <v>14</v>
      </c>
      <c r="G544" s="1">
        <v>27</v>
      </c>
      <c r="H544" s="30" t="s">
        <v>9</v>
      </c>
      <c r="I544" s="1">
        <v>47</v>
      </c>
      <c r="J544" s="1">
        <f t="shared" si="86"/>
        <v>18</v>
      </c>
      <c r="K544" s="106"/>
      <c r="L544" s="11">
        <v>11</v>
      </c>
      <c r="M544" s="26" t="s">
        <v>3515</v>
      </c>
      <c r="N544" s="26">
        <v>22</v>
      </c>
      <c r="O544" s="26">
        <v>4</v>
      </c>
      <c r="P544" s="26">
        <v>3</v>
      </c>
      <c r="Q544" s="26">
        <v>15</v>
      </c>
      <c r="R544" s="26">
        <v>24</v>
      </c>
      <c r="S544" s="29" t="s">
        <v>9</v>
      </c>
      <c r="T544" s="26">
        <v>40</v>
      </c>
      <c r="U544" s="26">
        <f t="shared" si="87"/>
        <v>15</v>
      </c>
      <c r="V544" s="113" t="s">
        <v>44</v>
      </c>
    </row>
    <row r="545" spans="1:22" x14ac:dyDescent="0.2">
      <c r="A545" s="30">
        <v>12</v>
      </c>
      <c r="B545" s="7" t="s">
        <v>36</v>
      </c>
      <c r="C545" s="1">
        <v>22</v>
      </c>
      <c r="D545" s="1">
        <v>4</v>
      </c>
      <c r="E545" s="1">
        <v>2</v>
      </c>
      <c r="F545" s="1">
        <v>16</v>
      </c>
      <c r="G545" s="1">
        <v>33</v>
      </c>
      <c r="H545" s="30" t="s">
        <v>9</v>
      </c>
      <c r="I545" s="1">
        <v>69</v>
      </c>
      <c r="J545" s="1">
        <f t="shared" si="86"/>
        <v>14</v>
      </c>
      <c r="K545" s="106"/>
      <c r="L545" s="11">
        <v>12</v>
      </c>
      <c r="M545" s="26" t="s">
        <v>4449</v>
      </c>
      <c r="N545" s="5">
        <v>22</v>
      </c>
      <c r="O545" s="5">
        <v>3</v>
      </c>
      <c r="P545" s="5">
        <v>0</v>
      </c>
      <c r="Q545" s="5">
        <v>19</v>
      </c>
      <c r="R545" s="5">
        <v>19</v>
      </c>
      <c r="S545" s="11" t="s">
        <v>9</v>
      </c>
      <c r="T545" s="5">
        <v>66</v>
      </c>
      <c r="U545" s="5">
        <f t="shared" si="87"/>
        <v>9</v>
      </c>
      <c r="V545" s="113" t="s">
        <v>44</v>
      </c>
    </row>
    <row r="546" spans="1:22" x14ac:dyDescent="0.2">
      <c r="B546" s="1"/>
      <c r="C546" s="1">
        <f>SUM(C534:C545)</f>
        <v>264</v>
      </c>
      <c r="D546" s="1">
        <f>SUM(D534:D545)</f>
        <v>109</v>
      </c>
      <c r="E546" s="1">
        <f>SUM(E534:E545)</f>
        <v>46</v>
      </c>
      <c r="F546" s="1">
        <f>SUM(F534:F545)</f>
        <v>109</v>
      </c>
      <c r="G546" s="1">
        <f>SUM(G534:G545)</f>
        <v>505</v>
      </c>
      <c r="H546" s="9" t="s">
        <v>9</v>
      </c>
      <c r="I546" s="1">
        <f>SUM(I534:I545)</f>
        <v>505</v>
      </c>
      <c r="J546" s="1">
        <f>SUM(J534:J545)</f>
        <v>373</v>
      </c>
      <c r="K546" s="106"/>
      <c r="L546" s="11"/>
      <c r="M546" s="5"/>
      <c r="N546" s="5">
        <f>SUM(N534:N545)</f>
        <v>264</v>
      </c>
      <c r="O546" s="5">
        <f>SUM(O534:O545)</f>
        <v>112</v>
      </c>
      <c r="P546" s="5">
        <f>SUM(P534:P545)</f>
        <v>40</v>
      </c>
      <c r="Q546" s="5">
        <f>SUM(Q534:Q545)</f>
        <v>112</v>
      </c>
      <c r="R546" s="5">
        <f>SUM(R534:R545)</f>
        <v>527</v>
      </c>
      <c r="S546" s="56" t="s">
        <v>9</v>
      </c>
      <c r="T546" s="5">
        <f>SUM(T534:T545)</f>
        <v>527</v>
      </c>
      <c r="U546" s="5">
        <f>SUM(U534:U545)</f>
        <v>376</v>
      </c>
      <c r="V546" s="113"/>
    </row>
    <row r="547" spans="1:22" x14ac:dyDescent="0.25">
      <c r="A547" s="28"/>
      <c r="B547" s="126" t="s">
        <v>4447</v>
      </c>
      <c r="C547" s="11"/>
      <c r="D547" s="11"/>
      <c r="E547" s="11"/>
      <c r="F547" s="11"/>
      <c r="G547" s="11"/>
      <c r="H547" s="11"/>
      <c r="I547" s="11"/>
      <c r="J547" s="11"/>
      <c r="K547" s="113"/>
      <c r="L547" s="24"/>
      <c r="M547" s="126" t="s">
        <v>4722</v>
      </c>
      <c r="N547" s="11"/>
      <c r="O547" s="11"/>
      <c r="P547" s="11"/>
      <c r="Q547" s="11"/>
      <c r="R547" s="11"/>
      <c r="S547" s="11"/>
      <c r="T547" s="11"/>
      <c r="U547" s="11"/>
      <c r="V547" s="113"/>
    </row>
    <row r="548" spans="1:22" x14ac:dyDescent="0.25">
      <c r="A548" s="30">
        <v>1</v>
      </c>
      <c r="B548" s="7" t="s">
        <v>13</v>
      </c>
      <c r="C548" s="1">
        <v>22</v>
      </c>
      <c r="D548" s="1">
        <v>16</v>
      </c>
      <c r="E548" s="1">
        <v>3</v>
      </c>
      <c r="F548" s="1">
        <v>3</v>
      </c>
      <c r="G548" s="1">
        <v>63</v>
      </c>
      <c r="H548" s="30" t="s">
        <v>9</v>
      </c>
      <c r="I548" s="1">
        <v>30</v>
      </c>
      <c r="J548" s="1">
        <f>SUM(3*D548+E548)</f>
        <v>51</v>
      </c>
      <c r="K548" s="113" t="s">
        <v>43</v>
      </c>
      <c r="L548" s="30">
        <v>1</v>
      </c>
      <c r="M548" s="7" t="s">
        <v>102</v>
      </c>
      <c r="N548" s="7">
        <v>22</v>
      </c>
      <c r="O548" s="7">
        <v>16</v>
      </c>
      <c r="P548" s="7">
        <v>2</v>
      </c>
      <c r="Q548" s="7">
        <v>4</v>
      </c>
      <c r="R548" s="7">
        <v>58</v>
      </c>
      <c r="S548" s="6" t="s">
        <v>9</v>
      </c>
      <c r="T548" s="7">
        <v>19</v>
      </c>
      <c r="U548" s="7">
        <f>SUM(3*O548+P548)</f>
        <v>50</v>
      </c>
      <c r="V548" s="113" t="s">
        <v>43</v>
      </c>
    </row>
    <row r="549" spans="1:22" x14ac:dyDescent="0.2">
      <c r="A549" s="30">
        <v>2</v>
      </c>
      <c r="B549" s="7" t="s">
        <v>1499</v>
      </c>
      <c r="C549" s="7">
        <v>22</v>
      </c>
      <c r="D549" s="7">
        <v>15</v>
      </c>
      <c r="E549" s="7">
        <v>5</v>
      </c>
      <c r="F549" s="7">
        <v>2</v>
      </c>
      <c r="G549" s="7">
        <v>77</v>
      </c>
      <c r="H549" s="6" t="s">
        <v>9</v>
      </c>
      <c r="I549" s="7">
        <v>26</v>
      </c>
      <c r="J549" s="1">
        <f t="shared" ref="J549:J559" si="88">SUM(3*D549+E549)</f>
        <v>50</v>
      </c>
      <c r="K549" s="113" t="s">
        <v>43</v>
      </c>
      <c r="L549" s="30">
        <v>2</v>
      </c>
      <c r="M549" s="7" t="s">
        <v>13</v>
      </c>
      <c r="N549" s="7">
        <v>22</v>
      </c>
      <c r="O549" s="7">
        <v>13</v>
      </c>
      <c r="P549" s="7">
        <v>3</v>
      </c>
      <c r="Q549" s="7">
        <v>6</v>
      </c>
      <c r="R549" s="7">
        <v>48</v>
      </c>
      <c r="S549" s="6" t="s">
        <v>9</v>
      </c>
      <c r="T549" s="7">
        <v>25</v>
      </c>
      <c r="U549" s="7">
        <f t="shared" ref="U549:U559" si="89">SUM(3*O549+P549)</f>
        <v>42</v>
      </c>
      <c r="V549" s="106" t="s">
        <v>1502</v>
      </c>
    </row>
    <row r="550" spans="1:22" x14ac:dyDescent="0.25">
      <c r="A550" s="30">
        <v>3</v>
      </c>
      <c r="B550" s="7" t="s">
        <v>4448</v>
      </c>
      <c r="C550" s="1">
        <v>22</v>
      </c>
      <c r="D550" s="1">
        <v>12</v>
      </c>
      <c r="E550" s="1">
        <v>4</v>
      </c>
      <c r="F550" s="1">
        <v>6</v>
      </c>
      <c r="G550" s="1">
        <v>55</v>
      </c>
      <c r="H550" s="30" t="s">
        <v>9</v>
      </c>
      <c r="I550" s="1">
        <v>46</v>
      </c>
      <c r="J550" s="1">
        <f t="shared" si="88"/>
        <v>40</v>
      </c>
      <c r="K550" s="113" t="s">
        <v>43</v>
      </c>
      <c r="L550" s="30">
        <v>3</v>
      </c>
      <c r="M550" s="7" t="s">
        <v>1499</v>
      </c>
      <c r="N550" s="7">
        <v>22</v>
      </c>
      <c r="O550" s="7">
        <v>11</v>
      </c>
      <c r="P550" s="7">
        <v>3</v>
      </c>
      <c r="Q550" s="7">
        <v>8</v>
      </c>
      <c r="R550" s="7">
        <v>45</v>
      </c>
      <c r="S550" s="6" t="s">
        <v>9</v>
      </c>
      <c r="T550" s="7">
        <v>30</v>
      </c>
      <c r="U550" s="7">
        <f t="shared" si="89"/>
        <v>36</v>
      </c>
      <c r="V550" s="113"/>
    </row>
    <row r="551" spans="1:22" x14ac:dyDescent="0.25">
      <c r="A551" s="30">
        <v>4</v>
      </c>
      <c r="B551" s="7" t="s">
        <v>46</v>
      </c>
      <c r="C551" s="1">
        <v>22</v>
      </c>
      <c r="D551" s="1">
        <v>11</v>
      </c>
      <c r="E551" s="1">
        <v>4</v>
      </c>
      <c r="F551" s="1">
        <v>7</v>
      </c>
      <c r="G551" s="1">
        <v>60</v>
      </c>
      <c r="H551" s="30" t="s">
        <v>9</v>
      </c>
      <c r="I551" s="1">
        <v>42</v>
      </c>
      <c r="J551" s="1">
        <f t="shared" si="88"/>
        <v>37</v>
      </c>
      <c r="K551" s="113"/>
      <c r="L551" s="30">
        <v>4</v>
      </c>
      <c r="M551" s="7" t="s">
        <v>1500</v>
      </c>
      <c r="N551" s="7">
        <v>22</v>
      </c>
      <c r="O551" s="7">
        <v>11</v>
      </c>
      <c r="P551" s="7">
        <v>3</v>
      </c>
      <c r="Q551" s="7">
        <v>8</v>
      </c>
      <c r="R551" s="7">
        <v>37</v>
      </c>
      <c r="S551" s="6" t="s">
        <v>9</v>
      </c>
      <c r="T551" s="7">
        <v>41</v>
      </c>
      <c r="U551" s="7">
        <f t="shared" si="89"/>
        <v>36</v>
      </c>
      <c r="V551" s="113"/>
    </row>
    <row r="552" spans="1:22" x14ac:dyDescent="0.25">
      <c r="A552" s="30">
        <v>5</v>
      </c>
      <c r="B552" s="7" t="s">
        <v>90</v>
      </c>
      <c r="C552" s="1">
        <v>22</v>
      </c>
      <c r="D552" s="1">
        <v>11</v>
      </c>
      <c r="E552" s="1">
        <v>0</v>
      </c>
      <c r="F552" s="1">
        <v>11</v>
      </c>
      <c r="G552" s="1">
        <v>38</v>
      </c>
      <c r="H552" s="30" t="s">
        <v>9</v>
      </c>
      <c r="I552" s="1">
        <v>44</v>
      </c>
      <c r="J552" s="1">
        <f t="shared" si="88"/>
        <v>33</v>
      </c>
      <c r="K552" s="113"/>
      <c r="L552" s="30">
        <v>5</v>
      </c>
      <c r="M552" s="7" t="s">
        <v>28</v>
      </c>
      <c r="N552" s="7">
        <v>22</v>
      </c>
      <c r="O552" s="7">
        <v>10</v>
      </c>
      <c r="P552" s="7">
        <v>2</v>
      </c>
      <c r="Q552" s="7">
        <v>10</v>
      </c>
      <c r="R552" s="7">
        <v>46</v>
      </c>
      <c r="S552" s="6" t="s">
        <v>9</v>
      </c>
      <c r="T552" s="7">
        <v>47</v>
      </c>
      <c r="U552" s="7">
        <f t="shared" si="89"/>
        <v>32</v>
      </c>
      <c r="V552" s="113"/>
    </row>
    <row r="553" spans="1:22" x14ac:dyDescent="0.25">
      <c r="A553" s="30">
        <v>6</v>
      </c>
      <c r="B553" s="7" t="s">
        <v>101</v>
      </c>
      <c r="C553" s="1">
        <v>22</v>
      </c>
      <c r="D553" s="1">
        <v>9</v>
      </c>
      <c r="E553" s="1">
        <v>3</v>
      </c>
      <c r="F553" s="1">
        <v>10</v>
      </c>
      <c r="G553" s="1">
        <v>46</v>
      </c>
      <c r="H553" s="30" t="s">
        <v>9</v>
      </c>
      <c r="I553" s="1">
        <v>58</v>
      </c>
      <c r="J553" s="1">
        <f t="shared" si="88"/>
        <v>30</v>
      </c>
      <c r="K553" s="113"/>
      <c r="L553" s="30">
        <v>6</v>
      </c>
      <c r="M553" s="7" t="s">
        <v>4618</v>
      </c>
      <c r="N553" s="7">
        <v>22</v>
      </c>
      <c r="O553" s="7">
        <v>8</v>
      </c>
      <c r="P553" s="7">
        <v>7</v>
      </c>
      <c r="Q553" s="7">
        <v>7</v>
      </c>
      <c r="R553" s="7">
        <v>41</v>
      </c>
      <c r="S553" s="6" t="s">
        <v>9</v>
      </c>
      <c r="T553" s="7">
        <v>42</v>
      </c>
      <c r="U553" s="7">
        <f t="shared" si="89"/>
        <v>31</v>
      </c>
      <c r="V553" s="113"/>
    </row>
    <row r="554" spans="1:22" x14ac:dyDescent="0.25">
      <c r="A554" s="30">
        <v>7</v>
      </c>
      <c r="B554" s="7" t="s">
        <v>1500</v>
      </c>
      <c r="C554" s="1">
        <v>22</v>
      </c>
      <c r="D554" s="1">
        <v>9</v>
      </c>
      <c r="E554" s="1">
        <v>2</v>
      </c>
      <c r="F554" s="1">
        <v>11</v>
      </c>
      <c r="G554" s="1">
        <v>48</v>
      </c>
      <c r="H554" s="30" t="s">
        <v>9</v>
      </c>
      <c r="I554" s="1">
        <v>51</v>
      </c>
      <c r="J554" s="1">
        <f t="shared" si="88"/>
        <v>29</v>
      </c>
      <c r="K554" s="113"/>
      <c r="L554" s="30">
        <v>7</v>
      </c>
      <c r="M554" s="7" t="s">
        <v>4723</v>
      </c>
      <c r="N554" s="7">
        <v>22</v>
      </c>
      <c r="O554" s="7">
        <v>9</v>
      </c>
      <c r="P554" s="7">
        <v>3</v>
      </c>
      <c r="Q554" s="7">
        <v>10</v>
      </c>
      <c r="R554" s="7">
        <v>47</v>
      </c>
      <c r="S554" s="6" t="s">
        <v>9</v>
      </c>
      <c r="T554" s="7">
        <v>53</v>
      </c>
      <c r="U554" s="7">
        <f t="shared" si="89"/>
        <v>30</v>
      </c>
      <c r="V554" s="113"/>
    </row>
    <row r="555" spans="1:22" x14ac:dyDescent="0.25">
      <c r="A555" s="30">
        <v>8</v>
      </c>
      <c r="B555" s="7" t="s">
        <v>4449</v>
      </c>
      <c r="C555" s="1">
        <v>22</v>
      </c>
      <c r="D555" s="1">
        <v>8</v>
      </c>
      <c r="E555" s="1">
        <v>4</v>
      </c>
      <c r="F555" s="1">
        <v>10</v>
      </c>
      <c r="G555" s="1">
        <v>52</v>
      </c>
      <c r="H555" s="30" t="s">
        <v>9</v>
      </c>
      <c r="I555" s="1">
        <v>46</v>
      </c>
      <c r="J555" s="1">
        <f t="shared" si="88"/>
        <v>28</v>
      </c>
      <c r="K555" s="113"/>
      <c r="L555" s="30">
        <v>8</v>
      </c>
      <c r="M555" s="7" t="s">
        <v>5313</v>
      </c>
      <c r="N555" s="7">
        <v>22</v>
      </c>
      <c r="O555" s="7">
        <v>8</v>
      </c>
      <c r="P555" s="7">
        <v>5</v>
      </c>
      <c r="Q555" s="7">
        <v>9</v>
      </c>
      <c r="R555" s="7">
        <v>37</v>
      </c>
      <c r="S555" s="6" t="s">
        <v>9</v>
      </c>
      <c r="T555" s="7">
        <v>46</v>
      </c>
      <c r="U555" s="7">
        <f t="shared" si="89"/>
        <v>29</v>
      </c>
      <c r="V555" s="113" t="s">
        <v>44</v>
      </c>
    </row>
    <row r="556" spans="1:22" x14ac:dyDescent="0.25">
      <c r="A556" s="30">
        <v>9</v>
      </c>
      <c r="B556" s="7" t="s">
        <v>50</v>
      </c>
      <c r="C556" s="1">
        <v>22</v>
      </c>
      <c r="D556" s="1">
        <v>7</v>
      </c>
      <c r="E556" s="1">
        <v>5</v>
      </c>
      <c r="F556" s="1">
        <v>10</v>
      </c>
      <c r="G556" s="1">
        <v>28</v>
      </c>
      <c r="H556" s="30" t="s">
        <v>9</v>
      </c>
      <c r="I556" s="1">
        <v>38</v>
      </c>
      <c r="J556" s="1">
        <f t="shared" si="88"/>
        <v>26</v>
      </c>
      <c r="K556" s="113"/>
      <c r="L556" s="30">
        <v>9</v>
      </c>
      <c r="M556" s="7" t="s">
        <v>4619</v>
      </c>
      <c r="N556" s="7">
        <v>22</v>
      </c>
      <c r="O556" s="7">
        <v>7</v>
      </c>
      <c r="P556" s="7">
        <v>4</v>
      </c>
      <c r="Q556" s="7">
        <v>11</v>
      </c>
      <c r="R556" s="7">
        <v>42</v>
      </c>
      <c r="S556" s="6" t="s">
        <v>9</v>
      </c>
      <c r="T556" s="7">
        <v>68</v>
      </c>
      <c r="U556" s="7">
        <f t="shared" si="89"/>
        <v>25</v>
      </c>
      <c r="V556" s="113"/>
    </row>
    <row r="557" spans="1:22" x14ac:dyDescent="0.25">
      <c r="A557" s="30">
        <v>10</v>
      </c>
      <c r="B557" s="7" t="s">
        <v>2789</v>
      </c>
      <c r="C557" s="1">
        <v>22</v>
      </c>
      <c r="D557" s="1">
        <v>5</v>
      </c>
      <c r="E557" s="1">
        <v>5</v>
      </c>
      <c r="F557" s="1">
        <v>12</v>
      </c>
      <c r="G557" s="1">
        <v>34</v>
      </c>
      <c r="H557" s="30" t="s">
        <v>9</v>
      </c>
      <c r="I557" s="1">
        <v>60</v>
      </c>
      <c r="J557" s="1">
        <f t="shared" si="88"/>
        <v>20</v>
      </c>
      <c r="K557" s="113"/>
      <c r="L557" s="30">
        <v>10</v>
      </c>
      <c r="M557" s="7" t="s">
        <v>110</v>
      </c>
      <c r="N557" s="7">
        <v>22</v>
      </c>
      <c r="O557" s="7">
        <v>5</v>
      </c>
      <c r="P557" s="7">
        <v>7</v>
      </c>
      <c r="Q557" s="7">
        <v>10</v>
      </c>
      <c r="R557" s="7">
        <v>36</v>
      </c>
      <c r="S557" s="6" t="s">
        <v>9</v>
      </c>
      <c r="T557" s="7">
        <v>42</v>
      </c>
      <c r="U557" s="7">
        <f t="shared" si="89"/>
        <v>22</v>
      </c>
      <c r="V557" s="113"/>
    </row>
    <row r="558" spans="1:22" x14ac:dyDescent="0.25">
      <c r="A558" s="30">
        <v>11</v>
      </c>
      <c r="B558" s="7" t="s">
        <v>1497</v>
      </c>
      <c r="C558" s="1">
        <v>22</v>
      </c>
      <c r="D558" s="1">
        <v>5</v>
      </c>
      <c r="E558" s="1">
        <v>4</v>
      </c>
      <c r="F558" s="1">
        <v>13</v>
      </c>
      <c r="G558" s="1">
        <v>39</v>
      </c>
      <c r="H558" s="30" t="s">
        <v>9</v>
      </c>
      <c r="I558" s="1">
        <v>59</v>
      </c>
      <c r="J558" s="1">
        <f t="shared" si="88"/>
        <v>19</v>
      </c>
      <c r="K558" s="113" t="s">
        <v>44</v>
      </c>
      <c r="L558" s="30">
        <v>11</v>
      </c>
      <c r="M558" s="7" t="s">
        <v>46</v>
      </c>
      <c r="N558" s="7">
        <v>22</v>
      </c>
      <c r="O558" s="7">
        <v>6</v>
      </c>
      <c r="P558" s="7">
        <v>2</v>
      </c>
      <c r="Q558" s="7">
        <v>14</v>
      </c>
      <c r="R558" s="7">
        <v>37</v>
      </c>
      <c r="S558" s="6" t="s">
        <v>9</v>
      </c>
      <c r="T558" s="7">
        <v>46</v>
      </c>
      <c r="U558" s="7">
        <f t="shared" si="89"/>
        <v>20</v>
      </c>
      <c r="V558" s="113" t="s">
        <v>44</v>
      </c>
    </row>
    <row r="559" spans="1:22" x14ac:dyDescent="0.25">
      <c r="A559" s="30">
        <v>12</v>
      </c>
      <c r="B559" s="7" t="s">
        <v>3527</v>
      </c>
      <c r="C559" s="1">
        <v>22</v>
      </c>
      <c r="D559" s="1">
        <v>2</v>
      </c>
      <c r="E559" s="1">
        <v>5</v>
      </c>
      <c r="F559" s="1">
        <v>15</v>
      </c>
      <c r="G559" s="1">
        <v>26</v>
      </c>
      <c r="H559" s="30" t="s">
        <v>9</v>
      </c>
      <c r="I559" s="1">
        <v>66</v>
      </c>
      <c r="J559" s="1">
        <f t="shared" si="88"/>
        <v>11</v>
      </c>
      <c r="K559" s="113" t="s">
        <v>44</v>
      </c>
      <c r="L559" s="30">
        <v>12</v>
      </c>
      <c r="M559" s="7" t="s">
        <v>17</v>
      </c>
      <c r="N559" s="7">
        <v>22</v>
      </c>
      <c r="O559" s="7">
        <v>5</v>
      </c>
      <c r="P559" s="7">
        <v>5</v>
      </c>
      <c r="Q559" s="7">
        <v>12</v>
      </c>
      <c r="R559" s="7">
        <v>27</v>
      </c>
      <c r="S559" s="6" t="s">
        <v>9</v>
      </c>
      <c r="T559" s="7">
        <v>42</v>
      </c>
      <c r="U559" s="7">
        <f t="shared" si="89"/>
        <v>20</v>
      </c>
      <c r="V559" s="113" t="s">
        <v>44</v>
      </c>
    </row>
    <row r="560" spans="1:22" x14ac:dyDescent="0.2">
      <c r="B560" s="1"/>
      <c r="C560" s="1">
        <f>SUM(C548:C559)</f>
        <v>264</v>
      </c>
      <c r="D560" s="1">
        <f>SUM(D548:D559)</f>
        <v>110</v>
      </c>
      <c r="E560" s="1">
        <f>SUM(E548:E559)</f>
        <v>44</v>
      </c>
      <c r="F560" s="1">
        <f>SUM(F548:F559)</f>
        <v>110</v>
      </c>
      <c r="G560" s="1">
        <f>SUM(G548:G559)</f>
        <v>566</v>
      </c>
      <c r="H560" s="9" t="s">
        <v>9</v>
      </c>
      <c r="I560" s="1">
        <f>SUM(I548:I559)</f>
        <v>566</v>
      </c>
      <c r="J560" s="1">
        <f>SUM(J548:J559)</f>
        <v>374</v>
      </c>
      <c r="K560" s="106"/>
      <c r="N560" s="1">
        <f>SUM(N548:N559)</f>
        <v>264</v>
      </c>
      <c r="O560" s="1">
        <f>SUM(O548:O559)</f>
        <v>109</v>
      </c>
      <c r="P560" s="1">
        <f>SUM(P548:P559)</f>
        <v>46</v>
      </c>
      <c r="Q560" s="1">
        <f>SUM(Q548:Q559)</f>
        <v>109</v>
      </c>
      <c r="R560" s="1">
        <f>SUM(R548:R559)</f>
        <v>501</v>
      </c>
      <c r="S560" s="9" t="s">
        <v>9</v>
      </c>
      <c r="T560" s="1">
        <f>SUM(T548:T559)</f>
        <v>501</v>
      </c>
      <c r="U560" s="1">
        <f>SUM(U548:U559)</f>
        <v>373</v>
      </c>
      <c r="V560" s="106"/>
    </row>
    <row r="561" spans="1:22" x14ac:dyDescent="0.25">
      <c r="A561" s="28"/>
      <c r="B561" s="126" t="s">
        <v>4505</v>
      </c>
      <c r="C561" s="11"/>
      <c r="D561" s="11"/>
      <c r="E561" s="11"/>
      <c r="F561" s="11"/>
      <c r="G561" s="11"/>
      <c r="H561" s="11"/>
      <c r="I561" s="11"/>
      <c r="J561" s="11"/>
      <c r="K561" s="113"/>
      <c r="L561" s="24"/>
      <c r="M561" s="126" t="s">
        <v>4757</v>
      </c>
      <c r="N561" s="11"/>
      <c r="O561" s="11"/>
      <c r="P561" s="11"/>
      <c r="Q561" s="11"/>
      <c r="R561" s="11"/>
      <c r="S561" s="11"/>
      <c r="T561" s="11"/>
      <c r="U561" s="11"/>
      <c r="V561" s="113"/>
    </row>
    <row r="562" spans="1:22" x14ac:dyDescent="0.2">
      <c r="A562" s="30">
        <v>1</v>
      </c>
      <c r="B562" s="7" t="s">
        <v>101</v>
      </c>
      <c r="C562" s="7">
        <v>22</v>
      </c>
      <c r="D562" s="7">
        <v>17</v>
      </c>
      <c r="E562" s="7">
        <v>2</v>
      </c>
      <c r="F562" s="7">
        <v>3</v>
      </c>
      <c r="G562" s="7">
        <v>68</v>
      </c>
      <c r="H562" s="6" t="s">
        <v>9</v>
      </c>
      <c r="I562" s="7">
        <v>31</v>
      </c>
      <c r="J562" s="7">
        <f>SUM(3*D562+E562)</f>
        <v>53</v>
      </c>
      <c r="K562" s="106" t="s">
        <v>43</v>
      </c>
      <c r="L562" s="30">
        <v>1</v>
      </c>
      <c r="M562" s="7" t="s">
        <v>110</v>
      </c>
      <c r="N562" s="7">
        <v>22</v>
      </c>
      <c r="O562" s="7">
        <v>17</v>
      </c>
      <c r="P562" s="7">
        <v>2</v>
      </c>
      <c r="Q562" s="7">
        <v>3</v>
      </c>
      <c r="R562" s="7">
        <v>65</v>
      </c>
      <c r="S562" s="6" t="s">
        <v>9</v>
      </c>
      <c r="T562" s="7">
        <v>17</v>
      </c>
      <c r="U562" s="7">
        <f>SUM(3*O562+P562)</f>
        <v>53</v>
      </c>
      <c r="V562" s="113" t="s">
        <v>43</v>
      </c>
    </row>
    <row r="563" spans="1:22" x14ac:dyDescent="0.2">
      <c r="A563" s="30">
        <v>2</v>
      </c>
      <c r="B563" s="7" t="s">
        <v>4449</v>
      </c>
      <c r="C563" s="7">
        <v>22</v>
      </c>
      <c r="D563" s="7">
        <v>11</v>
      </c>
      <c r="E563" s="7">
        <v>5</v>
      </c>
      <c r="F563" s="7">
        <v>6</v>
      </c>
      <c r="G563" s="7">
        <v>56</v>
      </c>
      <c r="H563" s="6" t="s">
        <v>9</v>
      </c>
      <c r="I563" s="7">
        <v>44</v>
      </c>
      <c r="J563" s="7">
        <f t="shared" ref="J563:J573" si="90">SUM(3*D563+E563)</f>
        <v>38</v>
      </c>
      <c r="K563" s="106" t="s">
        <v>43</v>
      </c>
      <c r="L563" s="30">
        <v>2</v>
      </c>
      <c r="M563" s="7" t="s">
        <v>13</v>
      </c>
      <c r="N563" s="7">
        <v>22</v>
      </c>
      <c r="O563" s="7">
        <v>16</v>
      </c>
      <c r="P563" s="7">
        <v>3</v>
      </c>
      <c r="Q563" s="7">
        <v>3</v>
      </c>
      <c r="R563" s="7">
        <v>71</v>
      </c>
      <c r="S563" s="6" t="s">
        <v>9</v>
      </c>
      <c r="T563" s="7">
        <v>33</v>
      </c>
      <c r="U563" s="7">
        <f t="shared" ref="U563:U573" si="91">SUM(3*O563+P563)</f>
        <v>51</v>
      </c>
      <c r="V563" s="106" t="s">
        <v>1502</v>
      </c>
    </row>
    <row r="564" spans="1:22" x14ac:dyDescent="0.2">
      <c r="A564" s="30">
        <v>3</v>
      </c>
      <c r="B564" s="7" t="s">
        <v>3515</v>
      </c>
      <c r="C564" s="7">
        <v>22</v>
      </c>
      <c r="D564" s="7">
        <v>12</v>
      </c>
      <c r="E564" s="7">
        <v>2</v>
      </c>
      <c r="F564" s="7">
        <v>8</v>
      </c>
      <c r="G564" s="7">
        <v>39</v>
      </c>
      <c r="H564" s="6" t="s">
        <v>9</v>
      </c>
      <c r="I564" s="7">
        <v>34</v>
      </c>
      <c r="J564" s="7">
        <f t="shared" si="90"/>
        <v>38</v>
      </c>
      <c r="K564" s="106"/>
      <c r="L564" s="30">
        <v>3</v>
      </c>
      <c r="M564" s="7" t="s">
        <v>4814</v>
      </c>
      <c r="N564" s="7">
        <v>22</v>
      </c>
      <c r="O564" s="7">
        <v>11</v>
      </c>
      <c r="P564" s="7">
        <v>2</v>
      </c>
      <c r="Q564" s="7">
        <v>9</v>
      </c>
      <c r="R564" s="7">
        <v>51</v>
      </c>
      <c r="S564" s="6" t="s">
        <v>9</v>
      </c>
      <c r="T564" s="7">
        <v>53</v>
      </c>
      <c r="U564" s="7">
        <f t="shared" si="91"/>
        <v>35</v>
      </c>
      <c r="V564" s="113"/>
    </row>
    <row r="565" spans="1:22" x14ac:dyDescent="0.2">
      <c r="A565" s="30">
        <v>4</v>
      </c>
      <c r="B565" s="7" t="s">
        <v>31</v>
      </c>
      <c r="C565" s="7">
        <v>22</v>
      </c>
      <c r="D565" s="7">
        <v>11</v>
      </c>
      <c r="E565" s="7">
        <v>4</v>
      </c>
      <c r="F565" s="7">
        <v>7</v>
      </c>
      <c r="G565" s="7">
        <v>59</v>
      </c>
      <c r="H565" s="6" t="s">
        <v>9</v>
      </c>
      <c r="I565" s="7">
        <v>47</v>
      </c>
      <c r="J565" s="7">
        <f t="shared" si="90"/>
        <v>37</v>
      </c>
      <c r="K565" s="106"/>
      <c r="L565" s="30">
        <v>4</v>
      </c>
      <c r="M565" s="7" t="s">
        <v>90</v>
      </c>
      <c r="N565" s="7">
        <v>22</v>
      </c>
      <c r="O565" s="7">
        <v>10</v>
      </c>
      <c r="P565" s="7">
        <v>4</v>
      </c>
      <c r="Q565" s="7">
        <v>8</v>
      </c>
      <c r="R565" s="7">
        <v>48</v>
      </c>
      <c r="S565" s="6" t="s">
        <v>9</v>
      </c>
      <c r="T565" s="7">
        <v>38</v>
      </c>
      <c r="U565" s="7">
        <f t="shared" si="91"/>
        <v>34</v>
      </c>
      <c r="V565" s="113"/>
    </row>
    <row r="566" spans="1:22" x14ac:dyDescent="0.2">
      <c r="A566" s="30">
        <v>5</v>
      </c>
      <c r="B566" s="7" t="s">
        <v>1500</v>
      </c>
      <c r="C566" s="7">
        <v>22</v>
      </c>
      <c r="D566" s="7">
        <v>11</v>
      </c>
      <c r="E566" s="7">
        <v>3</v>
      </c>
      <c r="F566" s="7">
        <v>8</v>
      </c>
      <c r="G566" s="7">
        <v>41</v>
      </c>
      <c r="H566" s="6" t="s">
        <v>9</v>
      </c>
      <c r="I566" s="7">
        <v>38</v>
      </c>
      <c r="J566" s="7">
        <f t="shared" si="90"/>
        <v>36</v>
      </c>
      <c r="K566" s="106"/>
      <c r="L566" s="30">
        <v>5</v>
      </c>
      <c r="M566" s="7" t="s">
        <v>1499</v>
      </c>
      <c r="N566" s="7">
        <v>22</v>
      </c>
      <c r="O566" s="7">
        <v>7</v>
      </c>
      <c r="P566" s="7">
        <v>7</v>
      </c>
      <c r="Q566" s="7">
        <v>8</v>
      </c>
      <c r="R566" s="7">
        <v>41</v>
      </c>
      <c r="S566" s="6" t="s">
        <v>9</v>
      </c>
      <c r="T566" s="7">
        <v>38</v>
      </c>
      <c r="U566" s="7">
        <f t="shared" si="91"/>
        <v>28</v>
      </c>
      <c r="V566" s="113"/>
    </row>
    <row r="567" spans="1:22" x14ac:dyDescent="0.2">
      <c r="A567" s="30">
        <v>6</v>
      </c>
      <c r="B567" s="7" t="s">
        <v>2789</v>
      </c>
      <c r="C567" s="7">
        <v>22</v>
      </c>
      <c r="D567" s="7">
        <v>10</v>
      </c>
      <c r="E567" s="7">
        <v>2</v>
      </c>
      <c r="F567" s="7">
        <v>10</v>
      </c>
      <c r="G567" s="7">
        <v>43</v>
      </c>
      <c r="H567" s="6" t="s">
        <v>9</v>
      </c>
      <c r="I567" s="7">
        <v>37</v>
      </c>
      <c r="J567" s="7">
        <f t="shared" si="90"/>
        <v>32</v>
      </c>
      <c r="K567" s="106"/>
      <c r="L567" s="30">
        <v>6</v>
      </c>
      <c r="M567" s="7" t="s">
        <v>4619</v>
      </c>
      <c r="N567" s="7">
        <v>22</v>
      </c>
      <c r="O567" s="7">
        <v>8</v>
      </c>
      <c r="P567" s="7">
        <v>4</v>
      </c>
      <c r="Q567" s="7">
        <v>10</v>
      </c>
      <c r="R567" s="7">
        <v>45</v>
      </c>
      <c r="S567" s="6" t="s">
        <v>9</v>
      </c>
      <c r="T567" s="7">
        <v>50</v>
      </c>
      <c r="U567" s="7">
        <f t="shared" si="91"/>
        <v>28</v>
      </c>
      <c r="V567" s="113"/>
    </row>
    <row r="568" spans="1:22" x14ac:dyDescent="0.2">
      <c r="A568" s="30">
        <v>7</v>
      </c>
      <c r="B568" s="7" t="s">
        <v>46</v>
      </c>
      <c r="C568" s="7">
        <v>22</v>
      </c>
      <c r="D568" s="7">
        <v>9</v>
      </c>
      <c r="E568" s="7">
        <v>4</v>
      </c>
      <c r="F568" s="7">
        <v>9</v>
      </c>
      <c r="G568" s="7">
        <v>40</v>
      </c>
      <c r="H568" s="6" t="s">
        <v>9</v>
      </c>
      <c r="I568" s="7">
        <v>44</v>
      </c>
      <c r="J568" s="7">
        <f t="shared" si="90"/>
        <v>31</v>
      </c>
      <c r="K568" s="106"/>
      <c r="L568" s="30">
        <v>7</v>
      </c>
      <c r="M568" s="7" t="s">
        <v>28</v>
      </c>
      <c r="N568" s="7">
        <v>22</v>
      </c>
      <c r="O568" s="7">
        <v>7</v>
      </c>
      <c r="P568" s="7">
        <v>5</v>
      </c>
      <c r="Q568" s="7">
        <v>10</v>
      </c>
      <c r="R568" s="7">
        <v>43</v>
      </c>
      <c r="S568" s="6" t="s">
        <v>9</v>
      </c>
      <c r="T568" s="7">
        <v>51</v>
      </c>
      <c r="U568" s="7">
        <f t="shared" si="91"/>
        <v>26</v>
      </c>
      <c r="V568" s="113"/>
    </row>
    <row r="569" spans="1:22" x14ac:dyDescent="0.2">
      <c r="A569" s="30">
        <v>8</v>
      </c>
      <c r="B569" s="7" t="s">
        <v>110</v>
      </c>
      <c r="C569" s="7">
        <v>22</v>
      </c>
      <c r="D569" s="7">
        <v>8</v>
      </c>
      <c r="E569" s="7">
        <v>4</v>
      </c>
      <c r="F569" s="7">
        <v>10</v>
      </c>
      <c r="G569" s="7">
        <v>27</v>
      </c>
      <c r="H569" s="6" t="s">
        <v>9</v>
      </c>
      <c r="I569" s="7">
        <v>45</v>
      </c>
      <c r="J569" s="7">
        <f t="shared" si="90"/>
        <v>28</v>
      </c>
      <c r="K569" s="106"/>
      <c r="L569" s="30">
        <v>8</v>
      </c>
      <c r="M569" s="7" t="s">
        <v>4723</v>
      </c>
      <c r="N569" s="7">
        <v>22</v>
      </c>
      <c r="O569" s="7">
        <v>7</v>
      </c>
      <c r="P569" s="7">
        <v>5</v>
      </c>
      <c r="Q569" s="7">
        <v>10</v>
      </c>
      <c r="R569" s="7">
        <v>42</v>
      </c>
      <c r="S569" s="6" t="s">
        <v>9</v>
      </c>
      <c r="T569" s="7">
        <v>52</v>
      </c>
      <c r="U569" s="7">
        <f t="shared" si="91"/>
        <v>26</v>
      </c>
      <c r="V569" s="113"/>
    </row>
    <row r="570" spans="1:22" x14ac:dyDescent="0.2">
      <c r="A570" s="30">
        <v>9</v>
      </c>
      <c r="B570" s="7" t="s">
        <v>90</v>
      </c>
      <c r="C570" s="7">
        <v>22</v>
      </c>
      <c r="D570" s="7">
        <v>8</v>
      </c>
      <c r="E570" s="7">
        <v>3</v>
      </c>
      <c r="F570" s="7">
        <v>11</v>
      </c>
      <c r="G570" s="7">
        <v>34</v>
      </c>
      <c r="H570" s="6" t="s">
        <v>9</v>
      </c>
      <c r="I570" s="7">
        <v>36</v>
      </c>
      <c r="J570" s="7">
        <f t="shared" si="90"/>
        <v>27</v>
      </c>
      <c r="K570" s="106"/>
      <c r="L570" s="30">
        <v>9</v>
      </c>
      <c r="M570" s="7" t="s">
        <v>1500</v>
      </c>
      <c r="N570" s="7">
        <v>22</v>
      </c>
      <c r="O570" s="7">
        <v>8</v>
      </c>
      <c r="P570" s="7">
        <v>2</v>
      </c>
      <c r="Q570" s="7">
        <v>12</v>
      </c>
      <c r="R570" s="7">
        <v>31</v>
      </c>
      <c r="S570" s="6" t="s">
        <v>9</v>
      </c>
      <c r="T570" s="7">
        <v>45</v>
      </c>
      <c r="U570" s="7">
        <f t="shared" si="91"/>
        <v>26</v>
      </c>
      <c r="V570" s="113"/>
    </row>
    <row r="571" spans="1:22" x14ac:dyDescent="0.2">
      <c r="A571" s="30">
        <v>10</v>
      </c>
      <c r="B571" s="7" t="s">
        <v>102</v>
      </c>
      <c r="C571" s="7">
        <v>22</v>
      </c>
      <c r="D571" s="7">
        <v>7</v>
      </c>
      <c r="E571" s="7">
        <v>3</v>
      </c>
      <c r="F571" s="7">
        <v>12</v>
      </c>
      <c r="G571" s="7">
        <v>29</v>
      </c>
      <c r="H571" s="6" t="s">
        <v>9</v>
      </c>
      <c r="I571" s="7">
        <v>37</v>
      </c>
      <c r="J571" s="7">
        <f t="shared" si="90"/>
        <v>24</v>
      </c>
      <c r="K571" s="106"/>
      <c r="L571" s="30">
        <v>10</v>
      </c>
      <c r="M571" s="7" t="s">
        <v>1498</v>
      </c>
      <c r="N571" s="7">
        <v>22</v>
      </c>
      <c r="O571" s="7">
        <v>7</v>
      </c>
      <c r="P571" s="7">
        <v>4</v>
      </c>
      <c r="Q571" s="7">
        <v>11</v>
      </c>
      <c r="R571" s="7">
        <v>41</v>
      </c>
      <c r="S571" s="6" t="s">
        <v>9</v>
      </c>
      <c r="T571" s="7">
        <v>58</v>
      </c>
      <c r="U571" s="7">
        <f t="shared" si="91"/>
        <v>25</v>
      </c>
      <c r="V571" s="113"/>
    </row>
    <row r="572" spans="1:22" x14ac:dyDescent="0.2">
      <c r="A572" s="30">
        <v>11</v>
      </c>
      <c r="B572" s="7" t="s">
        <v>28</v>
      </c>
      <c r="C572" s="7">
        <v>22</v>
      </c>
      <c r="D572" s="7">
        <v>6</v>
      </c>
      <c r="E572" s="7">
        <v>2</v>
      </c>
      <c r="F572" s="7">
        <v>14</v>
      </c>
      <c r="G572" s="7">
        <v>38</v>
      </c>
      <c r="H572" s="6" t="s">
        <v>9</v>
      </c>
      <c r="I572" s="7">
        <v>46</v>
      </c>
      <c r="J572" s="7">
        <f t="shared" si="90"/>
        <v>20</v>
      </c>
      <c r="K572" s="106" t="s">
        <v>44</v>
      </c>
      <c r="L572" s="30">
        <v>11</v>
      </c>
      <c r="M572" s="7" t="s">
        <v>4618</v>
      </c>
      <c r="N572" s="1">
        <v>22</v>
      </c>
      <c r="O572" s="1">
        <v>7</v>
      </c>
      <c r="P572" s="1">
        <v>1</v>
      </c>
      <c r="Q572" s="1">
        <v>14</v>
      </c>
      <c r="R572" s="1">
        <v>31</v>
      </c>
      <c r="S572" s="30" t="s">
        <v>9</v>
      </c>
      <c r="T572" s="1">
        <v>57</v>
      </c>
      <c r="U572" s="1">
        <f t="shared" si="91"/>
        <v>22</v>
      </c>
      <c r="V572" s="113" t="s">
        <v>44</v>
      </c>
    </row>
    <row r="573" spans="1:22" x14ac:dyDescent="0.2">
      <c r="A573" s="30">
        <v>12</v>
      </c>
      <c r="B573" s="7" t="s">
        <v>50</v>
      </c>
      <c r="C573" s="1">
        <v>22</v>
      </c>
      <c r="D573" s="1">
        <v>3</v>
      </c>
      <c r="E573" s="1">
        <v>4</v>
      </c>
      <c r="F573" s="1">
        <v>15</v>
      </c>
      <c r="G573" s="1">
        <v>27</v>
      </c>
      <c r="H573" s="30" t="s">
        <v>9</v>
      </c>
      <c r="I573" s="1">
        <v>62</v>
      </c>
      <c r="J573" s="1">
        <f t="shared" si="90"/>
        <v>13</v>
      </c>
      <c r="K573" s="106" t="s">
        <v>44</v>
      </c>
      <c r="L573" s="30">
        <v>12</v>
      </c>
      <c r="M573" s="7" t="s">
        <v>24</v>
      </c>
      <c r="N573" s="1">
        <v>22</v>
      </c>
      <c r="O573" s="1">
        <v>6</v>
      </c>
      <c r="P573" s="1">
        <v>3</v>
      </c>
      <c r="Q573" s="1">
        <v>13</v>
      </c>
      <c r="R573" s="1">
        <v>44</v>
      </c>
      <c r="S573" s="30" t="s">
        <v>9</v>
      </c>
      <c r="T573" s="1">
        <v>61</v>
      </c>
      <c r="U573" s="1">
        <f t="shared" si="91"/>
        <v>21</v>
      </c>
      <c r="V573" s="113" t="s">
        <v>44</v>
      </c>
    </row>
    <row r="574" spans="1:22" x14ac:dyDescent="0.2">
      <c r="B574" s="1"/>
      <c r="C574" s="1">
        <f>SUM(C562:C573)</f>
        <v>264</v>
      </c>
      <c r="D574" s="1">
        <f>SUM(D562:D573)</f>
        <v>113</v>
      </c>
      <c r="E574" s="1">
        <f>SUM(E562:E573)</f>
        <v>38</v>
      </c>
      <c r="F574" s="1">
        <f>SUM(F562:F573)</f>
        <v>113</v>
      </c>
      <c r="G574" s="1">
        <f>SUM(G562:G573)</f>
        <v>501</v>
      </c>
      <c r="H574" s="9" t="s">
        <v>9</v>
      </c>
      <c r="I574" s="1">
        <f>SUM(I562:I573)</f>
        <v>501</v>
      </c>
      <c r="J574" s="1">
        <f>SUM(J562:J573)</f>
        <v>377</v>
      </c>
      <c r="K574" s="106"/>
      <c r="N574" s="1">
        <f>SUM(N562:N573)</f>
        <v>264</v>
      </c>
      <c r="O574" s="1">
        <f>SUM(O562:O573)</f>
        <v>111</v>
      </c>
      <c r="P574" s="1">
        <f>SUM(P562:P573)</f>
        <v>42</v>
      </c>
      <c r="Q574" s="1">
        <f>SUM(Q562:Q573)</f>
        <v>111</v>
      </c>
      <c r="R574" s="1">
        <f>SUM(R562:R573)</f>
        <v>553</v>
      </c>
      <c r="S574" s="9" t="s">
        <v>9</v>
      </c>
      <c r="T574" s="1">
        <f>SUM(T562:T573)</f>
        <v>553</v>
      </c>
      <c r="U574" s="1">
        <f>SUM(U562:U573)</f>
        <v>375</v>
      </c>
      <c r="V574" s="106"/>
    </row>
    <row r="575" spans="1:22" x14ac:dyDescent="0.25">
      <c r="A575" s="28"/>
      <c r="B575" s="126" t="s">
        <v>4560</v>
      </c>
      <c r="C575" s="11"/>
      <c r="D575" s="11"/>
      <c r="E575" s="11"/>
      <c r="F575" s="11"/>
      <c r="G575" s="11"/>
      <c r="H575" s="11"/>
      <c r="I575" s="11"/>
      <c r="J575" s="11"/>
      <c r="K575" s="113"/>
      <c r="L575" s="24"/>
      <c r="M575" s="126" t="s">
        <v>4816</v>
      </c>
      <c r="N575" s="11"/>
      <c r="O575" s="11"/>
      <c r="P575" s="11"/>
      <c r="Q575" s="11"/>
      <c r="R575" s="11"/>
      <c r="S575" s="11"/>
      <c r="T575" s="11"/>
      <c r="U575" s="11"/>
      <c r="V575" s="113"/>
    </row>
    <row r="576" spans="1:22" x14ac:dyDescent="0.2">
      <c r="A576" s="8">
        <v>1</v>
      </c>
      <c r="B576" s="112" t="s">
        <v>13</v>
      </c>
      <c r="C576" s="81">
        <v>22</v>
      </c>
      <c r="D576" s="81">
        <v>16</v>
      </c>
      <c r="E576" s="81">
        <v>4</v>
      </c>
      <c r="F576" s="81">
        <v>2</v>
      </c>
      <c r="G576" s="81">
        <v>73</v>
      </c>
      <c r="H576" s="30" t="s">
        <v>9</v>
      </c>
      <c r="I576" s="81">
        <v>25</v>
      </c>
      <c r="J576" s="1">
        <f t="shared" ref="J576:J588" si="92">SUM(3*D576+E576)</f>
        <v>52</v>
      </c>
      <c r="K576" s="106" t="s">
        <v>43</v>
      </c>
      <c r="L576" s="30">
        <v>1</v>
      </c>
      <c r="M576" s="7" t="s">
        <v>4815</v>
      </c>
      <c r="N576" s="7">
        <v>22</v>
      </c>
      <c r="O576" s="7">
        <v>19</v>
      </c>
      <c r="P576" s="7">
        <v>3</v>
      </c>
      <c r="Q576" s="7">
        <v>0</v>
      </c>
      <c r="R576" s="7">
        <v>76</v>
      </c>
      <c r="S576" s="6" t="s">
        <v>9</v>
      </c>
      <c r="T576" s="7">
        <v>18</v>
      </c>
      <c r="U576" s="7">
        <f t="shared" ref="U576:U587" si="93">SUM(3*O576+P576)</f>
        <v>60</v>
      </c>
      <c r="V576" s="113" t="s">
        <v>43</v>
      </c>
    </row>
    <row r="577" spans="1:22" x14ac:dyDescent="0.2">
      <c r="A577" s="8">
        <v>2</v>
      </c>
      <c r="B577" s="112" t="s">
        <v>90</v>
      </c>
      <c r="C577" s="81">
        <v>22</v>
      </c>
      <c r="D577" s="81">
        <v>14</v>
      </c>
      <c r="E577" s="81">
        <v>4</v>
      </c>
      <c r="F577" s="81">
        <v>4</v>
      </c>
      <c r="G577" s="81">
        <v>55</v>
      </c>
      <c r="H577" s="30" t="s">
        <v>9</v>
      </c>
      <c r="I577" s="81">
        <v>24</v>
      </c>
      <c r="J577" s="1">
        <f t="shared" si="92"/>
        <v>46</v>
      </c>
      <c r="K577" s="106" t="s">
        <v>1502</v>
      </c>
      <c r="L577" s="30">
        <v>2</v>
      </c>
      <c r="M577" s="7" t="s">
        <v>13</v>
      </c>
      <c r="N577" s="7">
        <v>22</v>
      </c>
      <c r="O577" s="7">
        <v>13</v>
      </c>
      <c r="P577" s="7">
        <v>4</v>
      </c>
      <c r="Q577" s="7">
        <v>5</v>
      </c>
      <c r="R577" s="7">
        <v>62</v>
      </c>
      <c r="S577" s="6" t="s">
        <v>9</v>
      </c>
      <c r="T577" s="7">
        <v>35</v>
      </c>
      <c r="U577" s="7">
        <f t="shared" si="93"/>
        <v>43</v>
      </c>
      <c r="V577" s="106" t="s">
        <v>1502</v>
      </c>
    </row>
    <row r="578" spans="1:22" x14ac:dyDescent="0.2">
      <c r="A578" s="8">
        <v>3</v>
      </c>
      <c r="B578" s="112" t="s">
        <v>102</v>
      </c>
      <c r="C578" s="81">
        <v>22</v>
      </c>
      <c r="D578" s="81">
        <v>14</v>
      </c>
      <c r="E578" s="81">
        <v>3</v>
      </c>
      <c r="F578" s="81">
        <v>5</v>
      </c>
      <c r="G578" s="81">
        <v>59</v>
      </c>
      <c r="H578" s="30" t="s">
        <v>9</v>
      </c>
      <c r="I578" s="81">
        <v>27</v>
      </c>
      <c r="J578" s="1">
        <f t="shared" si="92"/>
        <v>45</v>
      </c>
      <c r="K578" s="106"/>
      <c r="L578" s="30">
        <v>3</v>
      </c>
      <c r="M578" s="7" t="s">
        <v>90</v>
      </c>
      <c r="N578" s="7">
        <v>22</v>
      </c>
      <c r="O578" s="7">
        <v>12</v>
      </c>
      <c r="P578" s="7">
        <v>4</v>
      </c>
      <c r="Q578" s="7">
        <v>6</v>
      </c>
      <c r="R578" s="7">
        <v>39</v>
      </c>
      <c r="S578" s="6" t="s">
        <v>9</v>
      </c>
      <c r="T578" s="7">
        <v>36</v>
      </c>
      <c r="U578" s="7">
        <f t="shared" si="93"/>
        <v>40</v>
      </c>
      <c r="V578" s="113"/>
    </row>
    <row r="579" spans="1:22" x14ac:dyDescent="0.2">
      <c r="A579" s="8">
        <v>4</v>
      </c>
      <c r="B579" s="112" t="s">
        <v>3515</v>
      </c>
      <c r="C579" s="81">
        <v>22</v>
      </c>
      <c r="D579" s="81">
        <v>12</v>
      </c>
      <c r="E579" s="81">
        <v>3</v>
      </c>
      <c r="F579" s="81">
        <v>7</v>
      </c>
      <c r="G579" s="81">
        <v>37</v>
      </c>
      <c r="H579" s="30" t="s">
        <v>9</v>
      </c>
      <c r="I579" s="81">
        <v>21</v>
      </c>
      <c r="J579" s="1">
        <f t="shared" si="92"/>
        <v>39</v>
      </c>
      <c r="K579" s="106"/>
      <c r="L579" s="30">
        <v>4</v>
      </c>
      <c r="M579" s="7" t="s">
        <v>1499</v>
      </c>
      <c r="N579" s="7">
        <v>22</v>
      </c>
      <c r="O579" s="7">
        <v>9</v>
      </c>
      <c r="P579" s="7">
        <v>4</v>
      </c>
      <c r="Q579" s="7">
        <v>9</v>
      </c>
      <c r="R579" s="7">
        <v>44</v>
      </c>
      <c r="S579" s="6" t="s">
        <v>9</v>
      </c>
      <c r="T579" s="7">
        <v>38</v>
      </c>
      <c r="U579" s="7">
        <f t="shared" si="93"/>
        <v>31</v>
      </c>
      <c r="V579" s="113"/>
    </row>
    <row r="580" spans="1:22" x14ac:dyDescent="0.2">
      <c r="A580" s="8">
        <v>5</v>
      </c>
      <c r="B580" s="112" t="s">
        <v>1500</v>
      </c>
      <c r="C580" s="81">
        <v>22</v>
      </c>
      <c r="D580" s="81">
        <v>10</v>
      </c>
      <c r="E580" s="81">
        <v>3</v>
      </c>
      <c r="F580" s="81">
        <v>9</v>
      </c>
      <c r="G580" s="81">
        <v>43</v>
      </c>
      <c r="H580" s="30" t="s">
        <v>9</v>
      </c>
      <c r="I580" s="81">
        <v>49</v>
      </c>
      <c r="J580" s="1">
        <f t="shared" si="92"/>
        <v>33</v>
      </c>
      <c r="K580" s="106"/>
      <c r="L580" s="30">
        <v>5</v>
      </c>
      <c r="M580" s="7" t="s">
        <v>1498</v>
      </c>
      <c r="N580" s="7">
        <v>22</v>
      </c>
      <c r="O580" s="7">
        <v>8</v>
      </c>
      <c r="P580" s="7">
        <v>6</v>
      </c>
      <c r="Q580" s="7">
        <v>8</v>
      </c>
      <c r="R580" s="7">
        <v>44</v>
      </c>
      <c r="S580" s="6" t="s">
        <v>9</v>
      </c>
      <c r="T580" s="7">
        <v>52</v>
      </c>
      <c r="U580" s="7">
        <f t="shared" si="93"/>
        <v>30</v>
      </c>
      <c r="V580" s="113"/>
    </row>
    <row r="581" spans="1:22" x14ac:dyDescent="0.2">
      <c r="A581" s="8">
        <v>6</v>
      </c>
      <c r="B581" s="112" t="s">
        <v>17</v>
      </c>
      <c r="C581" s="81">
        <v>22</v>
      </c>
      <c r="D581" s="81">
        <v>8</v>
      </c>
      <c r="E581" s="81">
        <v>5</v>
      </c>
      <c r="F581" s="81">
        <v>9</v>
      </c>
      <c r="G581" s="81">
        <v>40</v>
      </c>
      <c r="H581" s="30" t="s">
        <v>9</v>
      </c>
      <c r="I581" s="81">
        <v>43</v>
      </c>
      <c r="J581" s="1">
        <f t="shared" si="92"/>
        <v>29</v>
      </c>
      <c r="K581" s="106"/>
      <c r="L581" s="30">
        <v>6</v>
      </c>
      <c r="M581" s="7" t="s">
        <v>21</v>
      </c>
      <c r="N581" s="7">
        <v>22</v>
      </c>
      <c r="O581" s="7">
        <v>8</v>
      </c>
      <c r="P581" s="7">
        <v>4</v>
      </c>
      <c r="Q581" s="7">
        <v>10</v>
      </c>
      <c r="R581" s="7">
        <v>49</v>
      </c>
      <c r="S581" s="6" t="s">
        <v>9</v>
      </c>
      <c r="T581" s="7">
        <v>44</v>
      </c>
      <c r="U581" s="7">
        <f t="shared" si="93"/>
        <v>28</v>
      </c>
      <c r="V581" s="113"/>
    </row>
    <row r="582" spans="1:22" x14ac:dyDescent="0.2">
      <c r="A582" s="8">
        <v>7</v>
      </c>
      <c r="B582" s="112" t="s">
        <v>46</v>
      </c>
      <c r="C582" s="81">
        <v>22</v>
      </c>
      <c r="D582" s="81">
        <v>7</v>
      </c>
      <c r="E582" s="81">
        <v>7</v>
      </c>
      <c r="F582" s="81">
        <v>8</v>
      </c>
      <c r="G582" s="81">
        <v>28</v>
      </c>
      <c r="H582" s="30" t="s">
        <v>9</v>
      </c>
      <c r="I582" s="81">
        <v>32</v>
      </c>
      <c r="J582" s="1">
        <f t="shared" si="92"/>
        <v>28</v>
      </c>
      <c r="K582" s="106"/>
      <c r="L582" s="30">
        <v>7</v>
      </c>
      <c r="M582" s="7" t="s">
        <v>4723</v>
      </c>
      <c r="N582" s="7">
        <v>22</v>
      </c>
      <c r="O582" s="7">
        <v>8</v>
      </c>
      <c r="P582" s="7">
        <v>4</v>
      </c>
      <c r="Q582" s="7">
        <v>10</v>
      </c>
      <c r="R582" s="7">
        <v>50</v>
      </c>
      <c r="S582" s="6" t="s">
        <v>9</v>
      </c>
      <c r="T582" s="7">
        <v>59</v>
      </c>
      <c r="U582" s="7">
        <f t="shared" si="93"/>
        <v>28</v>
      </c>
      <c r="V582" s="113"/>
    </row>
    <row r="583" spans="1:22" x14ac:dyDescent="0.2">
      <c r="A583" s="8">
        <v>8</v>
      </c>
      <c r="B583" s="112" t="s">
        <v>4561</v>
      </c>
      <c r="C583" s="81">
        <v>22</v>
      </c>
      <c r="D583" s="81">
        <v>7</v>
      </c>
      <c r="E583" s="81">
        <v>5</v>
      </c>
      <c r="F583" s="81">
        <v>10</v>
      </c>
      <c r="G583" s="81">
        <v>36</v>
      </c>
      <c r="H583" s="30" t="s">
        <v>9</v>
      </c>
      <c r="I583" s="81">
        <v>55</v>
      </c>
      <c r="J583" s="1">
        <f t="shared" si="92"/>
        <v>26</v>
      </c>
      <c r="K583" s="106"/>
      <c r="L583" s="30">
        <v>8</v>
      </c>
      <c r="M583" s="7" t="s">
        <v>1500</v>
      </c>
      <c r="N583" s="7">
        <v>22</v>
      </c>
      <c r="O583" s="7">
        <v>5</v>
      </c>
      <c r="P583" s="7">
        <v>9</v>
      </c>
      <c r="Q583" s="7">
        <v>8</v>
      </c>
      <c r="R583" s="7">
        <v>26</v>
      </c>
      <c r="S583" s="6" t="s">
        <v>9</v>
      </c>
      <c r="T583" s="7">
        <v>28</v>
      </c>
      <c r="U583" s="7">
        <f t="shared" si="93"/>
        <v>24</v>
      </c>
      <c r="V583" s="113"/>
    </row>
    <row r="584" spans="1:22" x14ac:dyDescent="0.2">
      <c r="A584" s="8">
        <v>9</v>
      </c>
      <c r="B584" s="112" t="s">
        <v>3527</v>
      </c>
      <c r="C584" s="81">
        <v>22</v>
      </c>
      <c r="D584" s="81">
        <v>7</v>
      </c>
      <c r="E584" s="81">
        <v>2</v>
      </c>
      <c r="F584" s="81">
        <v>13</v>
      </c>
      <c r="G584" s="81">
        <v>40</v>
      </c>
      <c r="H584" s="30" t="s">
        <v>9</v>
      </c>
      <c r="I584" s="81">
        <v>46</v>
      </c>
      <c r="J584" s="1">
        <f t="shared" si="92"/>
        <v>23</v>
      </c>
      <c r="K584" s="106"/>
      <c r="L584" s="30">
        <v>9</v>
      </c>
      <c r="M584" s="7" t="s">
        <v>28</v>
      </c>
      <c r="N584" s="7">
        <v>22</v>
      </c>
      <c r="O584" s="7">
        <v>7</v>
      </c>
      <c r="P584" s="7">
        <v>3</v>
      </c>
      <c r="Q584" s="7">
        <v>12</v>
      </c>
      <c r="R584" s="7">
        <v>40</v>
      </c>
      <c r="S584" s="6" t="s">
        <v>9</v>
      </c>
      <c r="T584" s="7">
        <v>59</v>
      </c>
      <c r="U584" s="7">
        <f t="shared" si="93"/>
        <v>24</v>
      </c>
      <c r="V584" s="113"/>
    </row>
    <row r="585" spans="1:22" x14ac:dyDescent="0.2">
      <c r="A585" s="8">
        <v>10</v>
      </c>
      <c r="B585" s="112" t="s">
        <v>31</v>
      </c>
      <c r="C585" s="81">
        <v>22</v>
      </c>
      <c r="D585" s="81">
        <v>6</v>
      </c>
      <c r="E585" s="81">
        <v>2</v>
      </c>
      <c r="F585" s="81">
        <v>14</v>
      </c>
      <c r="G585" s="81">
        <v>32</v>
      </c>
      <c r="H585" s="30" t="s">
        <v>9</v>
      </c>
      <c r="I585" s="81">
        <v>56</v>
      </c>
      <c r="J585" s="1">
        <f t="shared" si="92"/>
        <v>20</v>
      </c>
      <c r="K585" s="106" t="s">
        <v>44</v>
      </c>
      <c r="L585" s="30">
        <v>10</v>
      </c>
      <c r="M585" s="7" t="s">
        <v>2789</v>
      </c>
      <c r="N585" s="7">
        <v>22</v>
      </c>
      <c r="O585" s="7">
        <v>6</v>
      </c>
      <c r="P585" s="7">
        <v>4</v>
      </c>
      <c r="Q585" s="7">
        <v>12</v>
      </c>
      <c r="R585" s="7">
        <v>42</v>
      </c>
      <c r="S585" s="6" t="s">
        <v>9</v>
      </c>
      <c r="T585" s="7">
        <v>51</v>
      </c>
      <c r="U585" s="7">
        <f t="shared" si="93"/>
        <v>22</v>
      </c>
      <c r="V585" s="113"/>
    </row>
    <row r="586" spans="1:22" x14ac:dyDescent="0.2">
      <c r="A586" s="8">
        <v>11</v>
      </c>
      <c r="B586" s="112" t="s">
        <v>110</v>
      </c>
      <c r="C586" s="81">
        <v>22</v>
      </c>
      <c r="D586" s="81">
        <v>5</v>
      </c>
      <c r="E586" s="81">
        <v>4</v>
      </c>
      <c r="F586" s="81">
        <v>13</v>
      </c>
      <c r="G586" s="81">
        <v>34</v>
      </c>
      <c r="H586" s="30" t="s">
        <v>9</v>
      </c>
      <c r="I586" s="81">
        <v>59</v>
      </c>
      <c r="J586" s="1">
        <f t="shared" si="92"/>
        <v>19</v>
      </c>
      <c r="K586" s="106" t="s">
        <v>44</v>
      </c>
      <c r="L586" s="30">
        <v>11</v>
      </c>
      <c r="M586" s="7" t="s">
        <v>50</v>
      </c>
      <c r="N586" s="7">
        <v>22</v>
      </c>
      <c r="O586" s="7">
        <v>5</v>
      </c>
      <c r="P586" s="7">
        <v>5</v>
      </c>
      <c r="Q586" s="7">
        <v>12</v>
      </c>
      <c r="R586" s="7">
        <v>36</v>
      </c>
      <c r="S586" s="6" t="s">
        <v>9</v>
      </c>
      <c r="T586" s="7">
        <v>61</v>
      </c>
      <c r="U586" s="7">
        <f t="shared" si="93"/>
        <v>20</v>
      </c>
      <c r="V586" s="113" t="s">
        <v>44</v>
      </c>
    </row>
    <row r="587" spans="1:22" x14ac:dyDescent="0.2">
      <c r="A587" s="8">
        <v>12</v>
      </c>
      <c r="B587" s="112" t="s">
        <v>2789</v>
      </c>
      <c r="C587" s="81">
        <v>22</v>
      </c>
      <c r="D587" s="81">
        <v>2</v>
      </c>
      <c r="E587" s="81">
        <v>6</v>
      </c>
      <c r="F587" s="81">
        <v>14</v>
      </c>
      <c r="G587" s="81">
        <v>21</v>
      </c>
      <c r="H587" s="30" t="s">
        <v>9</v>
      </c>
      <c r="I587" s="81">
        <v>61</v>
      </c>
      <c r="J587" s="1">
        <f t="shared" si="92"/>
        <v>12</v>
      </c>
      <c r="K587" s="106" t="s">
        <v>44</v>
      </c>
      <c r="L587" s="30">
        <v>12</v>
      </c>
      <c r="M587" s="7" t="s">
        <v>4818</v>
      </c>
      <c r="N587" s="7">
        <v>22</v>
      </c>
      <c r="O587" s="7">
        <v>5</v>
      </c>
      <c r="P587" s="7">
        <v>4</v>
      </c>
      <c r="Q587" s="7">
        <v>13</v>
      </c>
      <c r="R587" s="7">
        <v>37</v>
      </c>
      <c r="S587" s="6" t="s">
        <v>9</v>
      </c>
      <c r="T587" s="7">
        <v>64</v>
      </c>
      <c r="U587" s="7">
        <f t="shared" si="93"/>
        <v>19</v>
      </c>
      <c r="V587" s="113" t="s">
        <v>44</v>
      </c>
    </row>
    <row r="588" spans="1:22" x14ac:dyDescent="0.2">
      <c r="A588" s="8"/>
      <c r="B588" s="1"/>
      <c r="C588" s="1">
        <f>SUM(C576:C587)</f>
        <v>264</v>
      </c>
      <c r="D588" s="1">
        <f t="shared" ref="D588:G588" si="94">SUM(D576:D587)</f>
        <v>108</v>
      </c>
      <c r="E588" s="1">
        <f t="shared" si="94"/>
        <v>48</v>
      </c>
      <c r="F588" s="1">
        <f t="shared" si="94"/>
        <v>108</v>
      </c>
      <c r="G588" s="1">
        <f t="shared" si="94"/>
        <v>498</v>
      </c>
      <c r="H588" s="9" t="s">
        <v>9</v>
      </c>
      <c r="I588" s="1">
        <f t="shared" ref="I588" si="95">SUM(I576:I587)</f>
        <v>498</v>
      </c>
      <c r="J588" s="1">
        <f t="shared" si="92"/>
        <v>372</v>
      </c>
      <c r="K588" s="106"/>
      <c r="N588" s="1">
        <f>SUM(N576:N587)</f>
        <v>264</v>
      </c>
      <c r="O588" s="1">
        <f>SUM(O576:O587)</f>
        <v>105</v>
      </c>
      <c r="P588" s="1">
        <f>SUM(P576:P587)</f>
        <v>54</v>
      </c>
      <c r="Q588" s="1">
        <f>SUM(Q576:Q587)</f>
        <v>105</v>
      </c>
      <c r="R588" s="1">
        <f>SUM(R576:R587)</f>
        <v>545</v>
      </c>
      <c r="S588" s="9" t="s">
        <v>9</v>
      </c>
      <c r="T588" s="1">
        <f>SUM(T576:T587)</f>
        <v>545</v>
      </c>
      <c r="U588" s="1">
        <f>SUM(U576:U587)</f>
        <v>369</v>
      </c>
      <c r="V588" s="106"/>
    </row>
    <row r="593" spans="1:22" x14ac:dyDescent="0.25">
      <c r="A593" s="24"/>
      <c r="B593" s="126" t="s">
        <v>4871</v>
      </c>
      <c r="C593" s="11"/>
      <c r="D593" s="11"/>
      <c r="E593" s="11"/>
      <c r="F593" s="11"/>
      <c r="G593" s="11"/>
      <c r="H593" s="11"/>
      <c r="I593" s="11"/>
      <c r="J593" s="11"/>
      <c r="K593" s="113"/>
      <c r="L593" s="24"/>
      <c r="M593" s="126" t="s">
        <v>5219</v>
      </c>
      <c r="S593" s="30"/>
      <c r="V593" s="113"/>
    </row>
    <row r="594" spans="1:22" x14ac:dyDescent="0.2">
      <c r="A594" s="30">
        <v>1</v>
      </c>
      <c r="B594" s="7" t="s">
        <v>13</v>
      </c>
      <c r="C594" s="7">
        <v>22</v>
      </c>
      <c r="D594" s="7">
        <v>15</v>
      </c>
      <c r="E594" s="7">
        <v>6</v>
      </c>
      <c r="F594" s="7">
        <v>1</v>
      </c>
      <c r="G594" s="7">
        <v>55</v>
      </c>
      <c r="H594" s="6" t="s">
        <v>9</v>
      </c>
      <c r="I594" s="7">
        <v>19</v>
      </c>
      <c r="J594" s="7">
        <f t="shared" ref="J594:J605" si="96">SUM(3*D594+E594)</f>
        <v>51</v>
      </c>
      <c r="K594" s="113" t="s">
        <v>43</v>
      </c>
      <c r="L594" s="8">
        <v>1</v>
      </c>
      <c r="M594" s="3" t="s">
        <v>46</v>
      </c>
      <c r="N594" s="123">
        <v>22</v>
      </c>
      <c r="O594" s="123">
        <v>16</v>
      </c>
      <c r="P594" s="123">
        <v>5</v>
      </c>
      <c r="Q594" s="123">
        <v>1</v>
      </c>
      <c r="R594" s="123">
        <v>100</v>
      </c>
      <c r="S594" s="100" t="s">
        <v>9</v>
      </c>
      <c r="T594" s="123">
        <v>29</v>
      </c>
      <c r="U594" s="7">
        <f>SUM(3*O594+P594)</f>
        <v>53</v>
      </c>
      <c r="V594" s="113" t="s">
        <v>43</v>
      </c>
    </row>
    <row r="595" spans="1:22" x14ac:dyDescent="0.2">
      <c r="A595" s="30">
        <v>2</v>
      </c>
      <c r="B595" s="7" t="s">
        <v>4872</v>
      </c>
      <c r="C595" s="7">
        <v>22</v>
      </c>
      <c r="D595" s="7">
        <v>14</v>
      </c>
      <c r="E595" s="7">
        <v>3</v>
      </c>
      <c r="F595" s="7">
        <v>5</v>
      </c>
      <c r="G595" s="7">
        <v>64</v>
      </c>
      <c r="H595" s="6" t="s">
        <v>9</v>
      </c>
      <c r="I595" s="7">
        <v>34</v>
      </c>
      <c r="J595" s="7">
        <f t="shared" si="96"/>
        <v>45</v>
      </c>
      <c r="K595" s="106" t="s">
        <v>1502</v>
      </c>
      <c r="L595" s="8">
        <v>2</v>
      </c>
      <c r="M595" s="3" t="s">
        <v>13</v>
      </c>
      <c r="N595" s="123">
        <v>22</v>
      </c>
      <c r="O595" s="123">
        <v>16</v>
      </c>
      <c r="P595" s="123">
        <v>4</v>
      </c>
      <c r="Q595" s="123">
        <v>2</v>
      </c>
      <c r="R595" s="123">
        <v>83</v>
      </c>
      <c r="S595" s="100" t="s">
        <v>9</v>
      </c>
      <c r="T595" s="123">
        <v>32</v>
      </c>
      <c r="U595" s="7">
        <f t="shared" ref="U595:U605" si="97">SUM(3*O595+P595)</f>
        <v>52</v>
      </c>
      <c r="V595" s="113"/>
    </row>
    <row r="596" spans="1:22" x14ac:dyDescent="0.2">
      <c r="A596" s="30">
        <v>3</v>
      </c>
      <c r="B596" s="7" t="s">
        <v>1498</v>
      </c>
      <c r="C596" s="7">
        <v>22</v>
      </c>
      <c r="D596" s="7">
        <v>10</v>
      </c>
      <c r="E596" s="7">
        <v>3</v>
      </c>
      <c r="F596" s="7">
        <v>9</v>
      </c>
      <c r="G596" s="7">
        <v>42</v>
      </c>
      <c r="H596" s="6" t="s">
        <v>9</v>
      </c>
      <c r="I596" s="7">
        <v>35</v>
      </c>
      <c r="J596" s="7">
        <f t="shared" si="96"/>
        <v>33</v>
      </c>
      <c r="K596" s="113"/>
      <c r="L596" s="8">
        <v>3</v>
      </c>
      <c r="M596" s="3" t="s">
        <v>97</v>
      </c>
      <c r="N596" s="123">
        <v>22</v>
      </c>
      <c r="O596" s="123">
        <v>14</v>
      </c>
      <c r="P596" s="123">
        <v>4</v>
      </c>
      <c r="Q596" s="123">
        <v>4</v>
      </c>
      <c r="R596" s="123">
        <v>64</v>
      </c>
      <c r="S596" s="100" t="s">
        <v>9</v>
      </c>
      <c r="T596" s="123">
        <v>42</v>
      </c>
      <c r="U596" s="7">
        <f t="shared" si="97"/>
        <v>46</v>
      </c>
      <c r="V596" s="113"/>
    </row>
    <row r="597" spans="1:22" x14ac:dyDescent="0.2">
      <c r="A597" s="30">
        <v>4</v>
      </c>
      <c r="B597" s="7" t="s">
        <v>101</v>
      </c>
      <c r="C597" s="7">
        <v>22</v>
      </c>
      <c r="D597" s="7">
        <v>10</v>
      </c>
      <c r="E597" s="7">
        <v>3</v>
      </c>
      <c r="F597" s="7">
        <v>9</v>
      </c>
      <c r="G597" s="7">
        <v>53</v>
      </c>
      <c r="H597" s="6" t="s">
        <v>9</v>
      </c>
      <c r="I597" s="7">
        <v>53</v>
      </c>
      <c r="J597" s="7">
        <f t="shared" si="96"/>
        <v>33</v>
      </c>
      <c r="K597" s="113"/>
      <c r="L597" s="8">
        <v>4</v>
      </c>
      <c r="M597" s="3" t="s">
        <v>99</v>
      </c>
      <c r="N597" s="123">
        <v>22</v>
      </c>
      <c r="O597" s="123">
        <v>12</v>
      </c>
      <c r="P597" s="123">
        <v>7</v>
      </c>
      <c r="Q597" s="123">
        <v>3</v>
      </c>
      <c r="R597" s="123">
        <v>70</v>
      </c>
      <c r="S597" s="100" t="s">
        <v>9</v>
      </c>
      <c r="T597" s="123">
        <v>40</v>
      </c>
      <c r="U597" s="7">
        <f t="shared" si="97"/>
        <v>43</v>
      </c>
      <c r="V597" s="113"/>
    </row>
    <row r="598" spans="1:22" x14ac:dyDescent="0.2">
      <c r="A598" s="30">
        <v>5</v>
      </c>
      <c r="B598" s="7" t="s">
        <v>2789</v>
      </c>
      <c r="C598" s="7">
        <v>22</v>
      </c>
      <c r="D598" s="7">
        <v>9</v>
      </c>
      <c r="E598" s="7">
        <v>4</v>
      </c>
      <c r="F598" s="7">
        <v>9</v>
      </c>
      <c r="G598" s="7">
        <v>46</v>
      </c>
      <c r="H598" s="6" t="s">
        <v>9</v>
      </c>
      <c r="I598" s="7">
        <v>49</v>
      </c>
      <c r="J598" s="7">
        <f t="shared" si="96"/>
        <v>31</v>
      </c>
      <c r="K598" s="113"/>
      <c r="L598" s="8">
        <v>5</v>
      </c>
      <c r="M598" s="3" t="s">
        <v>1501</v>
      </c>
      <c r="N598" s="123">
        <v>22</v>
      </c>
      <c r="O598" s="123">
        <v>8</v>
      </c>
      <c r="P598" s="123">
        <v>4</v>
      </c>
      <c r="Q598" s="123">
        <v>10</v>
      </c>
      <c r="R598" s="123">
        <v>33</v>
      </c>
      <c r="S598" s="100" t="s">
        <v>9</v>
      </c>
      <c r="T598" s="123">
        <v>48</v>
      </c>
      <c r="U598" s="7">
        <f t="shared" si="97"/>
        <v>28</v>
      </c>
      <c r="V598" s="113"/>
    </row>
    <row r="599" spans="1:22" x14ac:dyDescent="0.2">
      <c r="A599" s="30">
        <v>6</v>
      </c>
      <c r="B599" s="7" t="s">
        <v>4873</v>
      </c>
      <c r="C599" s="7">
        <v>22</v>
      </c>
      <c r="D599" s="7">
        <v>9</v>
      </c>
      <c r="E599" s="7">
        <v>3</v>
      </c>
      <c r="F599" s="7">
        <v>10</v>
      </c>
      <c r="G599" s="7">
        <v>48</v>
      </c>
      <c r="H599" s="6" t="s">
        <v>9</v>
      </c>
      <c r="I599" s="7">
        <v>42</v>
      </c>
      <c r="J599" s="7">
        <f t="shared" si="96"/>
        <v>30</v>
      </c>
      <c r="K599" s="113"/>
      <c r="L599" s="8">
        <v>6</v>
      </c>
      <c r="M599" s="3" t="s">
        <v>28</v>
      </c>
      <c r="N599" s="123">
        <v>22</v>
      </c>
      <c r="O599" s="123">
        <v>8</v>
      </c>
      <c r="P599" s="123">
        <v>3</v>
      </c>
      <c r="Q599" s="123">
        <v>11</v>
      </c>
      <c r="R599" s="123">
        <v>62</v>
      </c>
      <c r="S599" s="100" t="s">
        <v>9</v>
      </c>
      <c r="T599" s="123">
        <v>63</v>
      </c>
      <c r="U599" s="7">
        <f t="shared" si="97"/>
        <v>27</v>
      </c>
      <c r="V599" s="113"/>
    </row>
    <row r="600" spans="1:22" x14ac:dyDescent="0.2">
      <c r="A600" s="30">
        <v>7</v>
      </c>
      <c r="B600" s="7" t="s">
        <v>1499</v>
      </c>
      <c r="C600" s="7">
        <v>22</v>
      </c>
      <c r="D600" s="7">
        <v>8</v>
      </c>
      <c r="E600" s="7">
        <v>5</v>
      </c>
      <c r="F600" s="7">
        <v>9</v>
      </c>
      <c r="G600" s="7">
        <v>33</v>
      </c>
      <c r="H600" s="6" t="s">
        <v>9</v>
      </c>
      <c r="I600" s="7">
        <v>41</v>
      </c>
      <c r="J600" s="7">
        <f t="shared" si="96"/>
        <v>29</v>
      </c>
      <c r="K600" s="113"/>
      <c r="L600" s="8">
        <v>7</v>
      </c>
      <c r="M600" s="3" t="s">
        <v>1500</v>
      </c>
      <c r="N600" s="123">
        <v>22</v>
      </c>
      <c r="O600" s="123">
        <v>6</v>
      </c>
      <c r="P600" s="123">
        <v>7</v>
      </c>
      <c r="Q600" s="123">
        <v>9</v>
      </c>
      <c r="R600" s="123">
        <v>44</v>
      </c>
      <c r="S600" s="100" t="s">
        <v>9</v>
      </c>
      <c r="T600" s="123">
        <v>55</v>
      </c>
      <c r="U600" s="7">
        <f t="shared" si="97"/>
        <v>25</v>
      </c>
      <c r="V600" s="113"/>
    </row>
    <row r="601" spans="1:22" x14ac:dyDescent="0.2">
      <c r="A601" s="30">
        <v>8</v>
      </c>
      <c r="B601" s="7" t="s">
        <v>90</v>
      </c>
      <c r="C601" s="7">
        <v>22</v>
      </c>
      <c r="D601" s="7">
        <v>7</v>
      </c>
      <c r="E601" s="7">
        <v>6</v>
      </c>
      <c r="F601" s="7">
        <v>9</v>
      </c>
      <c r="G601" s="7">
        <v>41</v>
      </c>
      <c r="H601" s="6" t="s">
        <v>9</v>
      </c>
      <c r="I601" s="7">
        <v>48</v>
      </c>
      <c r="J601" s="7">
        <f t="shared" si="96"/>
        <v>27</v>
      </c>
      <c r="K601" s="113"/>
      <c r="L601" s="8">
        <v>8</v>
      </c>
      <c r="M601" s="3" t="s">
        <v>1498</v>
      </c>
      <c r="N601" s="123">
        <v>22</v>
      </c>
      <c r="O601" s="123">
        <v>7</v>
      </c>
      <c r="P601" s="123">
        <v>3</v>
      </c>
      <c r="Q601" s="123">
        <v>12</v>
      </c>
      <c r="R601" s="123">
        <v>37</v>
      </c>
      <c r="S601" s="100" t="s">
        <v>9</v>
      </c>
      <c r="T601" s="123">
        <v>60</v>
      </c>
      <c r="U601" s="7">
        <f t="shared" si="97"/>
        <v>24</v>
      </c>
      <c r="V601" s="113"/>
    </row>
    <row r="602" spans="1:22" x14ac:dyDescent="0.2">
      <c r="A602" s="30">
        <v>9</v>
      </c>
      <c r="B602" s="7" t="s">
        <v>18</v>
      </c>
      <c r="C602" s="7">
        <v>22</v>
      </c>
      <c r="D602" s="7">
        <v>7</v>
      </c>
      <c r="E602" s="7">
        <v>5</v>
      </c>
      <c r="F602" s="7">
        <v>10</v>
      </c>
      <c r="G602" s="7">
        <v>46</v>
      </c>
      <c r="H602" s="6" t="s">
        <v>9</v>
      </c>
      <c r="I602" s="7">
        <v>55</v>
      </c>
      <c r="J602" s="7">
        <f t="shared" si="96"/>
        <v>26</v>
      </c>
      <c r="K602" s="113"/>
      <c r="L602" s="8">
        <v>9</v>
      </c>
      <c r="M602" s="3" t="s">
        <v>1496</v>
      </c>
      <c r="N602" s="123">
        <v>22</v>
      </c>
      <c r="O602" s="123">
        <v>6</v>
      </c>
      <c r="P602" s="123">
        <v>5</v>
      </c>
      <c r="Q602" s="123">
        <v>11</v>
      </c>
      <c r="R602" s="123">
        <v>42</v>
      </c>
      <c r="S602" s="100" t="s">
        <v>9</v>
      </c>
      <c r="T602" s="123">
        <v>60</v>
      </c>
      <c r="U602" s="7">
        <f t="shared" si="97"/>
        <v>23</v>
      </c>
      <c r="V602" s="113"/>
    </row>
    <row r="603" spans="1:22" x14ac:dyDescent="0.2">
      <c r="A603" s="30">
        <v>10</v>
      </c>
      <c r="B603" s="7" t="s">
        <v>1500</v>
      </c>
      <c r="C603" s="7">
        <v>22</v>
      </c>
      <c r="D603" s="7">
        <v>7</v>
      </c>
      <c r="E603" s="7">
        <v>5</v>
      </c>
      <c r="F603" s="7">
        <v>10</v>
      </c>
      <c r="G603" s="7">
        <v>41</v>
      </c>
      <c r="H603" s="6" t="s">
        <v>9</v>
      </c>
      <c r="I603" s="7">
        <v>53</v>
      </c>
      <c r="J603" s="7">
        <f t="shared" si="96"/>
        <v>26</v>
      </c>
      <c r="K603" s="113"/>
      <c r="L603" s="8">
        <v>10</v>
      </c>
      <c r="M603" s="3" t="s">
        <v>101</v>
      </c>
      <c r="N603" s="123">
        <v>22</v>
      </c>
      <c r="O603" s="123">
        <v>6</v>
      </c>
      <c r="P603" s="123">
        <v>4</v>
      </c>
      <c r="Q603" s="123">
        <v>12</v>
      </c>
      <c r="R603" s="123">
        <v>42</v>
      </c>
      <c r="S603" s="100" t="s">
        <v>9</v>
      </c>
      <c r="T603" s="123">
        <v>67</v>
      </c>
      <c r="U603" s="7">
        <f t="shared" si="97"/>
        <v>22</v>
      </c>
      <c r="V603" s="106"/>
    </row>
    <row r="604" spans="1:22" x14ac:dyDescent="0.2">
      <c r="A604" s="30">
        <v>11</v>
      </c>
      <c r="B604" s="7" t="s">
        <v>28</v>
      </c>
      <c r="C604" s="7">
        <v>22</v>
      </c>
      <c r="D604" s="7">
        <v>7</v>
      </c>
      <c r="E604" s="7">
        <v>3</v>
      </c>
      <c r="F604" s="7">
        <v>12</v>
      </c>
      <c r="G604" s="7">
        <v>43</v>
      </c>
      <c r="H604" s="6" t="s">
        <v>9</v>
      </c>
      <c r="I604" s="7">
        <v>46</v>
      </c>
      <c r="J604" s="7">
        <f t="shared" si="96"/>
        <v>24</v>
      </c>
      <c r="K604" s="113" t="s">
        <v>44</v>
      </c>
      <c r="L604" s="8">
        <v>11</v>
      </c>
      <c r="M604" s="3" t="s">
        <v>5220</v>
      </c>
      <c r="N604" s="123">
        <v>22</v>
      </c>
      <c r="O604" s="123">
        <v>6</v>
      </c>
      <c r="P604" s="123">
        <v>2</v>
      </c>
      <c r="Q604" s="123">
        <v>14</v>
      </c>
      <c r="R604" s="123">
        <v>43</v>
      </c>
      <c r="S604" s="100" t="s">
        <v>9</v>
      </c>
      <c r="T604" s="123">
        <v>77</v>
      </c>
      <c r="U604" s="7">
        <f t="shared" si="97"/>
        <v>20</v>
      </c>
      <c r="V604" s="113" t="s">
        <v>44</v>
      </c>
    </row>
    <row r="605" spans="1:22" x14ac:dyDescent="0.2">
      <c r="A605" s="30">
        <v>12</v>
      </c>
      <c r="B605" s="7" t="s">
        <v>4723</v>
      </c>
      <c r="C605" s="7">
        <v>22</v>
      </c>
      <c r="D605" s="7">
        <v>4</v>
      </c>
      <c r="E605" s="7">
        <v>4</v>
      </c>
      <c r="F605" s="7">
        <v>14</v>
      </c>
      <c r="G605" s="7">
        <v>30</v>
      </c>
      <c r="H605" s="6" t="s">
        <v>9</v>
      </c>
      <c r="I605" s="7">
        <v>67</v>
      </c>
      <c r="J605" s="7">
        <f t="shared" si="96"/>
        <v>16</v>
      </c>
      <c r="K605" s="113" t="s">
        <v>44</v>
      </c>
      <c r="L605" s="8">
        <v>12</v>
      </c>
      <c r="M605" s="3" t="s">
        <v>110</v>
      </c>
      <c r="N605" s="123">
        <v>22</v>
      </c>
      <c r="O605" s="123">
        <v>1</v>
      </c>
      <c r="P605" s="123">
        <v>4</v>
      </c>
      <c r="Q605" s="123">
        <v>17</v>
      </c>
      <c r="R605" s="123">
        <v>27</v>
      </c>
      <c r="S605" s="100" t="s">
        <v>9</v>
      </c>
      <c r="T605" s="123">
        <v>74</v>
      </c>
      <c r="U605" s="7">
        <f t="shared" si="97"/>
        <v>7</v>
      </c>
      <c r="V605" s="113" t="s">
        <v>44</v>
      </c>
    </row>
    <row r="606" spans="1:22" x14ac:dyDescent="0.2">
      <c r="C606" s="7">
        <f>SUM(C594:C605)</f>
        <v>264</v>
      </c>
      <c r="D606" s="7">
        <f>SUM(D594:D605)</f>
        <v>107</v>
      </c>
      <c r="E606" s="7">
        <f>SUM(E594:E605)</f>
        <v>50</v>
      </c>
      <c r="F606" s="7">
        <f>SUM(F594:F605)</f>
        <v>107</v>
      </c>
      <c r="G606" s="7">
        <f>SUM(G594:G605)</f>
        <v>542</v>
      </c>
      <c r="H606" s="10" t="s">
        <v>9</v>
      </c>
      <c r="I606" s="7">
        <f>SUM(I594:I605)</f>
        <v>542</v>
      </c>
      <c r="J606" s="7">
        <f>SUM(J594:J605)</f>
        <v>371</v>
      </c>
      <c r="K606" s="106"/>
      <c r="L606" s="8"/>
      <c r="N606" s="1">
        <f>SUM(N594:N605)</f>
        <v>264</v>
      </c>
      <c r="O606" s="1">
        <f>SUM(O594:O605)</f>
        <v>106</v>
      </c>
      <c r="P606" s="1">
        <f>SUM(P594:P605)</f>
        <v>52</v>
      </c>
      <c r="Q606" s="1">
        <f>SUM(Q594:Q605)</f>
        <v>106</v>
      </c>
      <c r="R606" s="1">
        <f>SUM(R594:R605)</f>
        <v>647</v>
      </c>
      <c r="S606" s="9" t="s">
        <v>9</v>
      </c>
      <c r="T606" s="1">
        <f>SUM(T594:T605)</f>
        <v>647</v>
      </c>
      <c r="U606" s="1">
        <f>SUM(U594:U605)</f>
        <v>370</v>
      </c>
      <c r="V606" s="106"/>
    </row>
    <row r="607" spans="1:22" x14ac:dyDescent="0.25">
      <c r="A607" s="24"/>
      <c r="B607" s="126" t="s">
        <v>4939</v>
      </c>
      <c r="C607" s="11"/>
      <c r="D607" s="11"/>
      <c r="E607" s="11"/>
      <c r="F607" s="11"/>
      <c r="G607" s="11"/>
      <c r="H607" s="11"/>
      <c r="I607" s="11"/>
      <c r="J607" s="11"/>
      <c r="K607" s="113"/>
      <c r="L607" s="24"/>
      <c r="M607" s="126" t="s">
        <v>1495</v>
      </c>
      <c r="N607" s="11"/>
      <c r="O607" s="11"/>
      <c r="P607" s="11"/>
      <c r="Q607" s="11"/>
      <c r="R607" s="11"/>
      <c r="S607" s="11"/>
      <c r="T607" s="11"/>
      <c r="U607" s="11"/>
      <c r="V607" s="113"/>
    </row>
    <row r="608" spans="1:22" x14ac:dyDescent="0.2">
      <c r="A608" s="30">
        <v>1</v>
      </c>
      <c r="B608" s="7" t="s">
        <v>2789</v>
      </c>
      <c r="C608" s="7">
        <v>22</v>
      </c>
      <c r="D608" s="7">
        <v>14</v>
      </c>
      <c r="E608" s="7">
        <v>3</v>
      </c>
      <c r="F608" s="7">
        <v>5</v>
      </c>
      <c r="G608" s="7">
        <v>59</v>
      </c>
      <c r="H608" s="6" t="s">
        <v>9</v>
      </c>
      <c r="I608" s="7">
        <v>34</v>
      </c>
      <c r="J608" s="7">
        <f t="shared" ref="J608:J619" si="98">SUM(3*D608+E608)</f>
        <v>45</v>
      </c>
      <c r="K608" s="113" t="s">
        <v>43</v>
      </c>
      <c r="L608" s="30">
        <v>1</v>
      </c>
      <c r="M608" s="3" t="s">
        <v>13</v>
      </c>
      <c r="N608" s="14">
        <v>22</v>
      </c>
      <c r="O608" s="14">
        <v>17</v>
      </c>
      <c r="P608" s="14">
        <v>3</v>
      </c>
      <c r="Q608" s="14">
        <v>2</v>
      </c>
      <c r="R608" s="14">
        <v>84</v>
      </c>
      <c r="S608" s="100" t="s">
        <v>9</v>
      </c>
      <c r="T608" s="14">
        <v>32</v>
      </c>
      <c r="U608" s="7">
        <f>SUM(3*O608+P608)</f>
        <v>54</v>
      </c>
      <c r="V608" s="106" t="s">
        <v>43</v>
      </c>
    </row>
    <row r="609" spans="1:22" x14ac:dyDescent="0.2">
      <c r="A609" s="30">
        <v>2</v>
      </c>
      <c r="B609" s="7" t="s">
        <v>101</v>
      </c>
      <c r="C609" s="7">
        <v>22</v>
      </c>
      <c r="D609" s="7">
        <v>13</v>
      </c>
      <c r="E609" s="7">
        <v>5</v>
      </c>
      <c r="F609" s="7">
        <v>4</v>
      </c>
      <c r="G609" s="7">
        <v>72</v>
      </c>
      <c r="H609" s="6" t="s">
        <v>9</v>
      </c>
      <c r="I609" s="7">
        <v>40</v>
      </c>
      <c r="J609" s="7">
        <f t="shared" si="98"/>
        <v>44</v>
      </c>
      <c r="K609" s="106" t="s">
        <v>1502</v>
      </c>
      <c r="L609" s="30">
        <v>2</v>
      </c>
      <c r="M609" s="3" t="s">
        <v>1496</v>
      </c>
      <c r="N609" s="14">
        <v>22</v>
      </c>
      <c r="O609" s="14">
        <v>16</v>
      </c>
      <c r="P609" s="14">
        <v>2</v>
      </c>
      <c r="Q609" s="14">
        <v>4</v>
      </c>
      <c r="R609" s="14">
        <v>74</v>
      </c>
      <c r="S609" s="100" t="s">
        <v>9</v>
      </c>
      <c r="T609" s="14">
        <v>38</v>
      </c>
      <c r="U609" s="7">
        <f t="shared" ref="U609:U619" si="99">SUM(3*O609+P609)</f>
        <v>50</v>
      </c>
      <c r="V609" s="106" t="s">
        <v>1502</v>
      </c>
    </row>
    <row r="610" spans="1:22" x14ac:dyDescent="0.2">
      <c r="A610" s="30">
        <v>3</v>
      </c>
      <c r="B610" s="7" t="s">
        <v>36</v>
      </c>
      <c r="C610" s="7">
        <v>22</v>
      </c>
      <c r="D610" s="7">
        <v>11</v>
      </c>
      <c r="E610" s="7">
        <v>6</v>
      </c>
      <c r="F610" s="7">
        <v>5</v>
      </c>
      <c r="G610" s="7">
        <v>64</v>
      </c>
      <c r="H610" s="6" t="s">
        <v>9</v>
      </c>
      <c r="I610" s="7">
        <v>29</v>
      </c>
      <c r="J610" s="7">
        <f t="shared" si="98"/>
        <v>39</v>
      </c>
      <c r="K610" s="113"/>
      <c r="L610" s="30">
        <v>3</v>
      </c>
      <c r="M610" s="3" t="s">
        <v>97</v>
      </c>
      <c r="N610" s="14">
        <v>22</v>
      </c>
      <c r="O610" s="14">
        <v>16</v>
      </c>
      <c r="P610" s="14">
        <v>1</v>
      </c>
      <c r="Q610" s="14">
        <v>5</v>
      </c>
      <c r="R610" s="14">
        <v>66</v>
      </c>
      <c r="S610" s="100" t="s">
        <v>9</v>
      </c>
      <c r="T610" s="14">
        <v>39</v>
      </c>
      <c r="U610" s="7">
        <f t="shared" si="99"/>
        <v>49</v>
      </c>
      <c r="V610" s="106"/>
    </row>
    <row r="611" spans="1:22" x14ac:dyDescent="0.2">
      <c r="A611" s="30">
        <v>4</v>
      </c>
      <c r="B611" s="7" t="s">
        <v>1498</v>
      </c>
      <c r="C611" s="7">
        <v>22</v>
      </c>
      <c r="D611" s="7">
        <v>12</v>
      </c>
      <c r="E611" s="7">
        <v>3</v>
      </c>
      <c r="F611" s="7">
        <v>7</v>
      </c>
      <c r="G611" s="7">
        <v>52</v>
      </c>
      <c r="H611" s="6" t="s">
        <v>9</v>
      </c>
      <c r="I611" s="7">
        <v>38</v>
      </c>
      <c r="J611" s="7">
        <f t="shared" si="98"/>
        <v>39</v>
      </c>
      <c r="K611" s="113"/>
      <c r="L611" s="30">
        <v>4</v>
      </c>
      <c r="M611" s="3" t="s">
        <v>28</v>
      </c>
      <c r="N611" s="14">
        <v>22</v>
      </c>
      <c r="O611" s="14">
        <v>16</v>
      </c>
      <c r="P611" s="14">
        <v>0</v>
      </c>
      <c r="Q611" s="14">
        <v>6</v>
      </c>
      <c r="R611" s="14">
        <v>79</v>
      </c>
      <c r="S611" s="100" t="s">
        <v>9</v>
      </c>
      <c r="T611" s="14">
        <v>53</v>
      </c>
      <c r="U611" s="7">
        <f t="shared" si="99"/>
        <v>48</v>
      </c>
      <c r="V611" s="106"/>
    </row>
    <row r="612" spans="1:22" x14ac:dyDescent="0.2">
      <c r="A612" s="30">
        <v>5</v>
      </c>
      <c r="B612" s="7" t="s">
        <v>4872</v>
      </c>
      <c r="C612" s="7">
        <v>22</v>
      </c>
      <c r="D612" s="7">
        <v>11</v>
      </c>
      <c r="E612" s="7">
        <v>3</v>
      </c>
      <c r="F612" s="7">
        <v>8</v>
      </c>
      <c r="G612" s="7">
        <v>54</v>
      </c>
      <c r="H612" s="6" t="s">
        <v>9</v>
      </c>
      <c r="I612" s="7">
        <v>44</v>
      </c>
      <c r="J612" s="7">
        <f t="shared" si="98"/>
        <v>36</v>
      </c>
      <c r="K612" s="113"/>
      <c r="L612" s="30">
        <v>5</v>
      </c>
      <c r="M612" s="3" t="s">
        <v>1497</v>
      </c>
      <c r="N612" s="14">
        <v>22</v>
      </c>
      <c r="O612" s="14">
        <v>12</v>
      </c>
      <c r="P612" s="14">
        <v>2</v>
      </c>
      <c r="Q612" s="14">
        <v>8</v>
      </c>
      <c r="R612" s="14">
        <v>77</v>
      </c>
      <c r="S612" s="100" t="s">
        <v>9</v>
      </c>
      <c r="T612" s="14">
        <v>32</v>
      </c>
      <c r="U612" s="7">
        <f t="shared" si="99"/>
        <v>38</v>
      </c>
      <c r="V612" s="106"/>
    </row>
    <row r="613" spans="1:22" x14ac:dyDescent="0.2">
      <c r="A613" s="30">
        <v>6</v>
      </c>
      <c r="B613" s="7" t="s">
        <v>4818</v>
      </c>
      <c r="C613" s="7">
        <v>22</v>
      </c>
      <c r="D613" s="7">
        <v>9</v>
      </c>
      <c r="E613" s="7">
        <v>6</v>
      </c>
      <c r="F613" s="7">
        <v>7</v>
      </c>
      <c r="G613" s="7">
        <v>46</v>
      </c>
      <c r="H613" s="6" t="s">
        <v>9</v>
      </c>
      <c r="I613" s="7">
        <v>35</v>
      </c>
      <c r="J613" s="7">
        <f t="shared" si="98"/>
        <v>33</v>
      </c>
      <c r="K613" s="113"/>
      <c r="L613" s="30">
        <v>6</v>
      </c>
      <c r="M613" s="3" t="s">
        <v>1498</v>
      </c>
      <c r="N613" s="14">
        <v>22</v>
      </c>
      <c r="O613" s="14">
        <v>12</v>
      </c>
      <c r="P613" s="14">
        <v>1</v>
      </c>
      <c r="Q613" s="14">
        <v>9</v>
      </c>
      <c r="R613" s="14">
        <v>61</v>
      </c>
      <c r="S613" s="100" t="s">
        <v>9</v>
      </c>
      <c r="T613" s="14">
        <v>47</v>
      </c>
      <c r="U613" s="7">
        <f t="shared" si="99"/>
        <v>37</v>
      </c>
      <c r="V613" s="106"/>
    </row>
    <row r="614" spans="1:22" x14ac:dyDescent="0.2">
      <c r="A614" s="30">
        <v>7</v>
      </c>
      <c r="B614" s="7" t="s">
        <v>90</v>
      </c>
      <c r="C614" s="7">
        <v>22</v>
      </c>
      <c r="D614" s="7">
        <v>9</v>
      </c>
      <c r="E614" s="7">
        <v>4</v>
      </c>
      <c r="F614" s="7">
        <v>9</v>
      </c>
      <c r="G614" s="7">
        <v>44</v>
      </c>
      <c r="H614" s="6" t="s">
        <v>9</v>
      </c>
      <c r="I614" s="7">
        <v>55</v>
      </c>
      <c r="J614" s="7">
        <f t="shared" si="98"/>
        <v>31</v>
      </c>
      <c r="K614" s="113"/>
      <c r="L614" s="30">
        <v>7</v>
      </c>
      <c r="M614" s="3" t="s">
        <v>40</v>
      </c>
      <c r="N614" s="14">
        <v>22</v>
      </c>
      <c r="O614" s="14">
        <v>9</v>
      </c>
      <c r="P614" s="14">
        <v>1</v>
      </c>
      <c r="Q614" s="14">
        <v>12</v>
      </c>
      <c r="R614" s="14">
        <v>56</v>
      </c>
      <c r="S614" s="100" t="s">
        <v>9</v>
      </c>
      <c r="T614" s="14">
        <v>69</v>
      </c>
      <c r="U614" s="7">
        <f t="shared" si="99"/>
        <v>28</v>
      </c>
      <c r="V614" s="106"/>
    </row>
    <row r="615" spans="1:22" x14ac:dyDescent="0.2">
      <c r="A615" s="30">
        <v>8</v>
      </c>
      <c r="B615" s="7" t="s">
        <v>1499</v>
      </c>
      <c r="C615" s="7">
        <v>22</v>
      </c>
      <c r="D615" s="7">
        <v>9</v>
      </c>
      <c r="E615" s="7">
        <v>2</v>
      </c>
      <c r="F615" s="7">
        <v>11</v>
      </c>
      <c r="G615" s="7">
        <v>37</v>
      </c>
      <c r="H615" s="6" t="s">
        <v>9</v>
      </c>
      <c r="I615" s="7">
        <v>37</v>
      </c>
      <c r="J615" s="7">
        <f t="shared" si="98"/>
        <v>29</v>
      </c>
      <c r="K615" s="113"/>
      <c r="L615" s="30">
        <v>8</v>
      </c>
      <c r="M615" s="3" t="s">
        <v>1499</v>
      </c>
      <c r="N615" s="14">
        <v>22</v>
      </c>
      <c r="O615" s="14">
        <v>9</v>
      </c>
      <c r="P615" s="14">
        <v>0</v>
      </c>
      <c r="Q615" s="14">
        <v>13</v>
      </c>
      <c r="R615" s="14">
        <v>56</v>
      </c>
      <c r="S615" s="100" t="s">
        <v>9</v>
      </c>
      <c r="T615" s="14">
        <v>55</v>
      </c>
      <c r="U615" s="7">
        <f t="shared" si="99"/>
        <v>27</v>
      </c>
      <c r="V615" s="106"/>
    </row>
    <row r="616" spans="1:22" x14ac:dyDescent="0.2">
      <c r="A616" s="30">
        <v>9</v>
      </c>
      <c r="B616" s="7" t="s">
        <v>18</v>
      </c>
      <c r="C616" s="7">
        <v>22</v>
      </c>
      <c r="D616" s="7">
        <v>8</v>
      </c>
      <c r="E616" s="7">
        <v>3</v>
      </c>
      <c r="F616" s="7">
        <v>11</v>
      </c>
      <c r="G616" s="7">
        <v>52</v>
      </c>
      <c r="H616" s="6" t="s">
        <v>9</v>
      </c>
      <c r="I616" s="7">
        <v>60</v>
      </c>
      <c r="J616" s="7">
        <f t="shared" si="98"/>
        <v>27</v>
      </c>
      <c r="K616" s="113"/>
      <c r="L616" s="30">
        <v>9</v>
      </c>
      <c r="M616" s="3" t="s">
        <v>1500</v>
      </c>
      <c r="N616" s="14">
        <v>22</v>
      </c>
      <c r="O616" s="14">
        <v>8</v>
      </c>
      <c r="P616" s="14">
        <v>1</v>
      </c>
      <c r="Q616" s="14">
        <v>13</v>
      </c>
      <c r="R616" s="14">
        <v>44</v>
      </c>
      <c r="S616" s="100" t="s">
        <v>9</v>
      </c>
      <c r="T616" s="14">
        <v>78</v>
      </c>
      <c r="U616" s="7">
        <f t="shared" si="99"/>
        <v>25</v>
      </c>
      <c r="V616" s="106"/>
    </row>
    <row r="617" spans="1:22" x14ac:dyDescent="0.2">
      <c r="A617" s="30">
        <v>10</v>
      </c>
      <c r="B617" s="7" t="s">
        <v>1500</v>
      </c>
      <c r="C617" s="7">
        <v>22</v>
      </c>
      <c r="D617" s="7">
        <v>6</v>
      </c>
      <c r="E617" s="7">
        <v>4</v>
      </c>
      <c r="F617" s="7">
        <v>12</v>
      </c>
      <c r="G617" s="7">
        <v>36</v>
      </c>
      <c r="H617" s="6" t="s">
        <v>9</v>
      </c>
      <c r="I617" s="7">
        <v>56</v>
      </c>
      <c r="J617" s="7">
        <f t="shared" si="98"/>
        <v>22</v>
      </c>
      <c r="K617" s="113"/>
      <c r="L617" s="30">
        <v>10</v>
      </c>
      <c r="M617" s="3" t="s">
        <v>101</v>
      </c>
      <c r="N617" s="14">
        <v>22</v>
      </c>
      <c r="O617" s="14">
        <v>4</v>
      </c>
      <c r="P617" s="14">
        <v>3</v>
      </c>
      <c r="Q617" s="14">
        <v>15</v>
      </c>
      <c r="R617" s="14">
        <v>32</v>
      </c>
      <c r="S617" s="100" t="s">
        <v>9</v>
      </c>
      <c r="T617" s="14">
        <v>80</v>
      </c>
      <c r="U617" s="7">
        <f t="shared" si="99"/>
        <v>15</v>
      </c>
      <c r="V617" s="106"/>
    </row>
    <row r="618" spans="1:22" x14ac:dyDescent="0.2">
      <c r="A618" s="30">
        <v>11</v>
      </c>
      <c r="B618" s="7" t="s">
        <v>4618</v>
      </c>
      <c r="C618" s="7">
        <v>22</v>
      </c>
      <c r="D618" s="7">
        <v>4</v>
      </c>
      <c r="E618" s="7">
        <v>3</v>
      </c>
      <c r="F618" s="7">
        <v>15</v>
      </c>
      <c r="G618" s="7">
        <v>30</v>
      </c>
      <c r="H618" s="6" t="s">
        <v>9</v>
      </c>
      <c r="I618" s="7">
        <v>85</v>
      </c>
      <c r="J618" s="7">
        <f t="shared" si="98"/>
        <v>15</v>
      </c>
      <c r="K618" s="113" t="s">
        <v>44</v>
      </c>
      <c r="L618" s="30">
        <v>11</v>
      </c>
      <c r="M618" s="3" t="s">
        <v>1501</v>
      </c>
      <c r="N618" s="14">
        <v>22</v>
      </c>
      <c r="O618" s="14">
        <v>4</v>
      </c>
      <c r="P618" s="14">
        <v>1</v>
      </c>
      <c r="Q618" s="14">
        <v>17</v>
      </c>
      <c r="R618" s="14">
        <v>28</v>
      </c>
      <c r="S618" s="100" t="s">
        <v>9</v>
      </c>
      <c r="T618" s="14">
        <v>68</v>
      </c>
      <c r="U618" s="7">
        <f t="shared" si="99"/>
        <v>13</v>
      </c>
      <c r="V618" s="106" t="s">
        <v>44</v>
      </c>
    </row>
    <row r="619" spans="1:22" x14ac:dyDescent="0.2">
      <c r="A619" s="30">
        <v>12</v>
      </c>
      <c r="B619" s="7" t="s">
        <v>4873</v>
      </c>
      <c r="C619" s="7">
        <v>22</v>
      </c>
      <c r="D619" s="7">
        <v>3</v>
      </c>
      <c r="E619" s="7">
        <v>4</v>
      </c>
      <c r="F619" s="7">
        <v>15</v>
      </c>
      <c r="G619" s="7">
        <v>30</v>
      </c>
      <c r="H619" s="6" t="s">
        <v>9</v>
      </c>
      <c r="I619" s="7">
        <v>63</v>
      </c>
      <c r="J619" s="7">
        <f t="shared" si="98"/>
        <v>13</v>
      </c>
      <c r="K619" s="113" t="s">
        <v>44</v>
      </c>
      <c r="L619" s="30">
        <v>12</v>
      </c>
      <c r="M619" s="3" t="s">
        <v>31</v>
      </c>
      <c r="N619" s="14">
        <v>22</v>
      </c>
      <c r="O619" s="14">
        <v>0</v>
      </c>
      <c r="P619" s="14">
        <v>3</v>
      </c>
      <c r="Q619" s="14">
        <v>19</v>
      </c>
      <c r="R619" s="14">
        <v>15</v>
      </c>
      <c r="S619" s="100" t="s">
        <v>9</v>
      </c>
      <c r="T619" s="14">
        <v>81</v>
      </c>
      <c r="U619" s="7">
        <f t="shared" si="99"/>
        <v>3</v>
      </c>
      <c r="V619" s="106" t="s">
        <v>44</v>
      </c>
    </row>
    <row r="620" spans="1:22" x14ac:dyDescent="0.2">
      <c r="C620" s="7">
        <f>SUM(C608:C619)</f>
        <v>264</v>
      </c>
      <c r="D620" s="7">
        <f>SUM(D608:D619)</f>
        <v>109</v>
      </c>
      <c r="E620" s="7">
        <f>SUM(E608:E619)</f>
        <v>46</v>
      </c>
      <c r="F620" s="7">
        <f>SUM(F608:F619)</f>
        <v>109</v>
      </c>
      <c r="G620" s="7">
        <f>SUM(G608:G619)</f>
        <v>576</v>
      </c>
      <c r="H620" s="10" t="s">
        <v>9</v>
      </c>
      <c r="I620" s="7">
        <f>SUM(I608:I619)</f>
        <v>576</v>
      </c>
      <c r="J620" s="7">
        <f>SUM(J608:J619)</f>
        <v>373</v>
      </c>
      <c r="K620" s="106"/>
      <c r="L620" s="9"/>
      <c r="M620" s="103"/>
      <c r="N620" s="1">
        <f>SUM(N608:N619)</f>
        <v>264</v>
      </c>
      <c r="O620" s="1">
        <f>SUM(O608:O619)</f>
        <v>123</v>
      </c>
      <c r="P620" s="1">
        <f>SUM(P608:P619)</f>
        <v>18</v>
      </c>
      <c r="Q620" s="1">
        <f>SUM(Q608:Q619)</f>
        <v>123</v>
      </c>
      <c r="R620" s="1">
        <f>SUM(R608:R619)</f>
        <v>672</v>
      </c>
      <c r="S620" s="9" t="s">
        <v>9</v>
      </c>
      <c r="T620" s="1">
        <f>SUM(T608:T619)</f>
        <v>672</v>
      </c>
      <c r="U620" s="1">
        <f>SUM(U608:U619)</f>
        <v>387</v>
      </c>
      <c r="V620" s="106"/>
    </row>
    <row r="621" spans="1:22" x14ac:dyDescent="0.25">
      <c r="A621" s="24"/>
      <c r="B621" s="126" t="s">
        <v>4988</v>
      </c>
      <c r="C621" s="11"/>
      <c r="D621" s="11"/>
      <c r="E621" s="11"/>
      <c r="F621" s="11"/>
      <c r="G621" s="11"/>
      <c r="H621" s="11"/>
      <c r="I621" s="11"/>
      <c r="J621" s="11"/>
      <c r="K621" s="113"/>
      <c r="M621" s="126" t="s">
        <v>5445</v>
      </c>
    </row>
    <row r="622" spans="1:22" x14ac:dyDescent="0.2">
      <c r="A622" s="30">
        <v>1</v>
      </c>
      <c r="B622" s="7" t="s">
        <v>4872</v>
      </c>
      <c r="C622" s="123">
        <v>22</v>
      </c>
      <c r="D622" s="123">
        <v>17</v>
      </c>
      <c r="E622" s="123">
        <v>5</v>
      </c>
      <c r="F622" s="123">
        <v>0</v>
      </c>
      <c r="G622" s="123">
        <v>83</v>
      </c>
      <c r="H622" s="100" t="s">
        <v>9</v>
      </c>
      <c r="I622" s="123">
        <v>22</v>
      </c>
      <c r="J622" s="7">
        <f t="shared" ref="J622:J633" si="100">SUM(3*D622+E622)</f>
        <v>56</v>
      </c>
      <c r="K622" s="113" t="s">
        <v>43</v>
      </c>
      <c r="L622" s="30">
        <v>1</v>
      </c>
      <c r="M622" s="3" t="s">
        <v>90</v>
      </c>
      <c r="N622" s="14">
        <v>11</v>
      </c>
      <c r="O622" s="14">
        <v>10</v>
      </c>
      <c r="P622" s="14">
        <v>1</v>
      </c>
      <c r="Q622" s="14">
        <v>0</v>
      </c>
      <c r="R622" s="14">
        <v>26</v>
      </c>
      <c r="S622" s="100" t="s">
        <v>9</v>
      </c>
      <c r="T622" s="14">
        <v>6</v>
      </c>
      <c r="U622" s="7">
        <f>SUM(3*O622+P622)</f>
        <v>31</v>
      </c>
      <c r="V622" s="106" t="s">
        <v>43</v>
      </c>
    </row>
    <row r="623" spans="1:22" x14ac:dyDescent="0.2">
      <c r="A623" s="30">
        <v>2</v>
      </c>
      <c r="B623" s="7" t="s">
        <v>101</v>
      </c>
      <c r="C623" s="123">
        <v>22</v>
      </c>
      <c r="D623" s="123">
        <v>18</v>
      </c>
      <c r="E623" s="123">
        <v>2</v>
      </c>
      <c r="F623" s="123">
        <v>2</v>
      </c>
      <c r="G623" s="123">
        <v>65</v>
      </c>
      <c r="H623" s="100" t="s">
        <v>9</v>
      </c>
      <c r="I623" s="123">
        <v>23</v>
      </c>
      <c r="J623" s="7">
        <f t="shared" si="100"/>
        <v>56</v>
      </c>
      <c r="K623" s="106" t="s">
        <v>1502</v>
      </c>
      <c r="L623" s="30">
        <v>2</v>
      </c>
      <c r="M623" s="3" t="s">
        <v>46</v>
      </c>
      <c r="N623" s="14">
        <v>11</v>
      </c>
      <c r="O623" s="14">
        <v>8</v>
      </c>
      <c r="P623" s="14">
        <v>1</v>
      </c>
      <c r="Q623" s="14">
        <v>2</v>
      </c>
      <c r="R623" s="14">
        <v>34</v>
      </c>
      <c r="S623" s="100" t="s">
        <v>9</v>
      </c>
      <c r="T623" s="14">
        <v>23</v>
      </c>
      <c r="U623" s="7">
        <f t="shared" ref="U623:U633" si="101">SUM(3*O623+P623)</f>
        <v>25</v>
      </c>
      <c r="V623" s="106" t="s">
        <v>1502</v>
      </c>
    </row>
    <row r="624" spans="1:22" x14ac:dyDescent="0.2">
      <c r="A624" s="30">
        <v>3</v>
      </c>
      <c r="B624" s="7" t="s">
        <v>4989</v>
      </c>
      <c r="C624" s="123">
        <v>22</v>
      </c>
      <c r="D624" s="123">
        <v>13</v>
      </c>
      <c r="E624" s="123">
        <v>3</v>
      </c>
      <c r="F624" s="123">
        <v>6</v>
      </c>
      <c r="G624" s="123">
        <v>47</v>
      </c>
      <c r="H624" s="100" t="s">
        <v>9</v>
      </c>
      <c r="I624" s="123">
        <v>40</v>
      </c>
      <c r="J624" s="7">
        <f t="shared" si="100"/>
        <v>42</v>
      </c>
      <c r="K624" s="113"/>
      <c r="L624" s="30">
        <v>3</v>
      </c>
      <c r="M624" s="3" t="s">
        <v>1498</v>
      </c>
      <c r="N624" s="14">
        <v>11</v>
      </c>
      <c r="O624" s="14">
        <v>7</v>
      </c>
      <c r="P624" s="14">
        <v>1</v>
      </c>
      <c r="Q624" s="14">
        <v>3</v>
      </c>
      <c r="R624" s="14">
        <v>36</v>
      </c>
      <c r="S624" s="100" t="s">
        <v>9</v>
      </c>
      <c r="T624" s="14">
        <v>22</v>
      </c>
      <c r="U624" s="7">
        <f t="shared" si="101"/>
        <v>22</v>
      </c>
      <c r="V624" s="106"/>
    </row>
    <row r="625" spans="1:22" x14ac:dyDescent="0.2">
      <c r="A625" s="30">
        <v>4</v>
      </c>
      <c r="B625" s="7" t="s">
        <v>1498</v>
      </c>
      <c r="C625" s="123">
        <v>22</v>
      </c>
      <c r="D625" s="123">
        <v>10</v>
      </c>
      <c r="E625" s="123">
        <v>4</v>
      </c>
      <c r="F625" s="123">
        <v>8</v>
      </c>
      <c r="G625" s="123">
        <v>62</v>
      </c>
      <c r="H625" s="100" t="s">
        <v>9</v>
      </c>
      <c r="I625" s="123">
        <v>46</v>
      </c>
      <c r="J625" s="7">
        <f t="shared" si="100"/>
        <v>34</v>
      </c>
      <c r="K625" s="113"/>
      <c r="L625" s="30">
        <v>4</v>
      </c>
      <c r="M625" s="3" t="s">
        <v>1496</v>
      </c>
      <c r="N625" s="14">
        <v>11</v>
      </c>
      <c r="O625" s="14">
        <v>6</v>
      </c>
      <c r="P625" s="14">
        <v>1</v>
      </c>
      <c r="Q625" s="14">
        <v>4</v>
      </c>
      <c r="R625" s="14">
        <v>28</v>
      </c>
      <c r="S625" s="100" t="s">
        <v>9</v>
      </c>
      <c r="T625" s="14">
        <v>23</v>
      </c>
      <c r="U625" s="7">
        <f t="shared" si="101"/>
        <v>19</v>
      </c>
      <c r="V625" s="106"/>
    </row>
    <row r="626" spans="1:22" x14ac:dyDescent="0.2">
      <c r="A626" s="30">
        <v>5</v>
      </c>
      <c r="B626" s="7" t="s">
        <v>46</v>
      </c>
      <c r="C626" s="123">
        <v>22</v>
      </c>
      <c r="D626" s="123">
        <v>9</v>
      </c>
      <c r="E626" s="123">
        <v>3</v>
      </c>
      <c r="F626" s="123">
        <v>10</v>
      </c>
      <c r="G626" s="123">
        <v>47</v>
      </c>
      <c r="H626" s="100" t="s">
        <v>9</v>
      </c>
      <c r="I626" s="123">
        <v>51</v>
      </c>
      <c r="J626" s="7">
        <f t="shared" si="100"/>
        <v>30</v>
      </c>
      <c r="K626" s="113"/>
      <c r="L626" s="30">
        <v>5</v>
      </c>
      <c r="M626" s="3" t="s">
        <v>40</v>
      </c>
      <c r="N626" s="14">
        <v>11</v>
      </c>
      <c r="O626" s="14">
        <v>4</v>
      </c>
      <c r="P626" s="14">
        <v>5</v>
      </c>
      <c r="Q626" s="14">
        <v>2</v>
      </c>
      <c r="R626" s="14">
        <v>18</v>
      </c>
      <c r="S626" s="100" t="s">
        <v>9</v>
      </c>
      <c r="T626" s="14">
        <v>19</v>
      </c>
      <c r="U626" s="7">
        <f t="shared" si="101"/>
        <v>17</v>
      </c>
      <c r="V626" s="106"/>
    </row>
    <row r="627" spans="1:22" x14ac:dyDescent="0.2">
      <c r="A627" s="30">
        <v>6</v>
      </c>
      <c r="B627" s="7" t="s">
        <v>99</v>
      </c>
      <c r="C627" s="123">
        <v>22</v>
      </c>
      <c r="D627" s="123">
        <v>8</v>
      </c>
      <c r="E627" s="123">
        <v>4</v>
      </c>
      <c r="F627" s="123">
        <v>10</v>
      </c>
      <c r="G627" s="123">
        <v>44</v>
      </c>
      <c r="H627" s="100" t="s">
        <v>9</v>
      </c>
      <c r="I627" s="123">
        <v>51</v>
      </c>
      <c r="J627" s="7">
        <f t="shared" si="100"/>
        <v>28</v>
      </c>
      <c r="K627" s="113"/>
      <c r="L627" s="30">
        <v>6</v>
      </c>
      <c r="M627" s="3" t="s">
        <v>1497</v>
      </c>
      <c r="N627" s="14">
        <v>11</v>
      </c>
      <c r="O627" s="14">
        <v>4</v>
      </c>
      <c r="P627" s="14">
        <v>2</v>
      </c>
      <c r="Q627" s="14">
        <v>5</v>
      </c>
      <c r="R627" s="14">
        <v>25</v>
      </c>
      <c r="S627" s="100" t="s">
        <v>9</v>
      </c>
      <c r="T627" s="14">
        <v>26</v>
      </c>
      <c r="U627" s="7">
        <f t="shared" si="101"/>
        <v>14</v>
      </c>
      <c r="V627" s="106"/>
    </row>
    <row r="628" spans="1:22" x14ac:dyDescent="0.2">
      <c r="A628" s="30">
        <v>7</v>
      </c>
      <c r="B628" s="7" t="s">
        <v>18</v>
      </c>
      <c r="C628" s="123">
        <v>22</v>
      </c>
      <c r="D628" s="123">
        <v>8</v>
      </c>
      <c r="E628" s="123">
        <v>4</v>
      </c>
      <c r="F628" s="123">
        <v>10</v>
      </c>
      <c r="G628" s="123">
        <v>42</v>
      </c>
      <c r="H628" s="100" t="s">
        <v>9</v>
      </c>
      <c r="I628" s="123">
        <v>50</v>
      </c>
      <c r="J628" s="7">
        <f t="shared" si="100"/>
        <v>28</v>
      </c>
      <c r="K628" s="113" t="s">
        <v>44</v>
      </c>
      <c r="L628" s="30">
        <v>7</v>
      </c>
      <c r="M628" s="3" t="s">
        <v>1499</v>
      </c>
      <c r="N628" s="14">
        <v>11</v>
      </c>
      <c r="O628" s="14">
        <v>4</v>
      </c>
      <c r="P628" s="14">
        <v>1</v>
      </c>
      <c r="Q628" s="14">
        <v>6</v>
      </c>
      <c r="R628" s="14">
        <v>26</v>
      </c>
      <c r="S628" s="100" t="s">
        <v>9</v>
      </c>
      <c r="T628" s="14">
        <v>28</v>
      </c>
      <c r="U628" s="7">
        <f t="shared" si="101"/>
        <v>13</v>
      </c>
      <c r="V628" s="106"/>
    </row>
    <row r="629" spans="1:22" x14ac:dyDescent="0.2">
      <c r="A629" s="30">
        <v>8</v>
      </c>
      <c r="B629" s="7" t="s">
        <v>1499</v>
      </c>
      <c r="C629" s="123">
        <v>22</v>
      </c>
      <c r="D629" s="123">
        <v>8</v>
      </c>
      <c r="E629" s="123">
        <v>3</v>
      </c>
      <c r="F629" s="123">
        <v>11</v>
      </c>
      <c r="G629" s="123">
        <v>33</v>
      </c>
      <c r="H629" s="100" t="s">
        <v>9</v>
      </c>
      <c r="I629" s="123">
        <v>46</v>
      </c>
      <c r="J629" s="7">
        <f t="shared" si="100"/>
        <v>27</v>
      </c>
      <c r="K629" s="113"/>
      <c r="L629" s="30">
        <v>8</v>
      </c>
      <c r="M629" s="3" t="s">
        <v>28</v>
      </c>
      <c r="N629" s="14">
        <v>11</v>
      </c>
      <c r="O629" s="14">
        <v>4</v>
      </c>
      <c r="P629" s="14">
        <v>0</v>
      </c>
      <c r="Q629" s="14">
        <v>7</v>
      </c>
      <c r="R629" s="14">
        <v>24</v>
      </c>
      <c r="S629" s="100" t="s">
        <v>9</v>
      </c>
      <c r="T629" s="14">
        <v>29</v>
      </c>
      <c r="U629" s="7">
        <f t="shared" si="101"/>
        <v>12</v>
      </c>
      <c r="V629" s="106"/>
    </row>
    <row r="630" spans="1:22" x14ac:dyDescent="0.2">
      <c r="A630" s="30">
        <v>9</v>
      </c>
      <c r="B630" s="7" t="s">
        <v>90</v>
      </c>
      <c r="C630" s="123">
        <v>22</v>
      </c>
      <c r="D630" s="123">
        <v>6</v>
      </c>
      <c r="E630" s="123">
        <v>6</v>
      </c>
      <c r="F630" s="123">
        <v>10</v>
      </c>
      <c r="G630" s="123">
        <v>41</v>
      </c>
      <c r="H630" s="100" t="s">
        <v>9</v>
      </c>
      <c r="I630" s="123">
        <v>46</v>
      </c>
      <c r="J630" s="7">
        <f t="shared" si="100"/>
        <v>24</v>
      </c>
      <c r="K630" s="113"/>
      <c r="L630" s="30">
        <v>9</v>
      </c>
      <c r="M630" s="3" t="s">
        <v>4449</v>
      </c>
      <c r="N630" s="14">
        <v>11</v>
      </c>
      <c r="O630" s="14">
        <v>3</v>
      </c>
      <c r="P630" s="14">
        <v>2</v>
      </c>
      <c r="Q630" s="14">
        <v>6</v>
      </c>
      <c r="R630" s="14">
        <v>24</v>
      </c>
      <c r="S630" s="100" t="s">
        <v>9</v>
      </c>
      <c r="T630" s="14">
        <v>30</v>
      </c>
      <c r="U630" s="7">
        <f t="shared" si="101"/>
        <v>11</v>
      </c>
      <c r="V630" s="106"/>
    </row>
    <row r="631" spans="1:22" x14ac:dyDescent="0.2">
      <c r="A631" s="30">
        <v>10</v>
      </c>
      <c r="B631" s="7" t="s">
        <v>1500</v>
      </c>
      <c r="C631" s="123">
        <v>22</v>
      </c>
      <c r="D631" s="123">
        <v>5</v>
      </c>
      <c r="E631" s="123">
        <v>7</v>
      </c>
      <c r="F631" s="123">
        <v>10</v>
      </c>
      <c r="G631" s="123">
        <v>33</v>
      </c>
      <c r="H631" s="100" t="s">
        <v>9</v>
      </c>
      <c r="I631" s="123">
        <v>46</v>
      </c>
      <c r="J631" s="7">
        <f t="shared" si="100"/>
        <v>22</v>
      </c>
      <c r="K631" s="113"/>
      <c r="L631" s="30">
        <v>10</v>
      </c>
      <c r="M631" s="3" t="s">
        <v>2335</v>
      </c>
      <c r="N631" s="14">
        <v>11</v>
      </c>
      <c r="O631" s="14">
        <v>3</v>
      </c>
      <c r="P631" s="14">
        <v>1</v>
      </c>
      <c r="Q631" s="14">
        <v>7</v>
      </c>
      <c r="R631" s="14">
        <v>16</v>
      </c>
      <c r="S631" s="100" t="s">
        <v>9</v>
      </c>
      <c r="T631" s="14">
        <v>28</v>
      </c>
      <c r="U631" s="7">
        <f t="shared" si="101"/>
        <v>10</v>
      </c>
      <c r="V631" s="106" t="s">
        <v>44</v>
      </c>
    </row>
    <row r="632" spans="1:22" x14ac:dyDescent="0.2">
      <c r="A632" s="30">
        <v>11</v>
      </c>
      <c r="B632" s="7" t="s">
        <v>36</v>
      </c>
      <c r="C632" s="123">
        <v>22</v>
      </c>
      <c r="D632" s="123">
        <v>5</v>
      </c>
      <c r="E632" s="123">
        <v>2</v>
      </c>
      <c r="F632" s="123">
        <v>15</v>
      </c>
      <c r="G632" s="123">
        <v>29</v>
      </c>
      <c r="H632" s="100" t="s">
        <v>9</v>
      </c>
      <c r="I632" s="123">
        <v>54</v>
      </c>
      <c r="J632" s="7">
        <f t="shared" si="100"/>
        <v>17</v>
      </c>
      <c r="K632" s="113" t="s">
        <v>44</v>
      </c>
      <c r="L632" s="30">
        <v>11</v>
      </c>
      <c r="M632" s="3" t="s">
        <v>1500</v>
      </c>
      <c r="N632" s="14">
        <v>11</v>
      </c>
      <c r="O632" s="14">
        <v>3</v>
      </c>
      <c r="P632" s="14">
        <v>0</v>
      </c>
      <c r="Q632" s="14">
        <v>8</v>
      </c>
      <c r="R632" s="14">
        <v>14</v>
      </c>
      <c r="S632" s="100" t="s">
        <v>9</v>
      </c>
      <c r="T632" s="14">
        <v>23</v>
      </c>
      <c r="U632" s="7">
        <f t="shared" si="101"/>
        <v>9</v>
      </c>
      <c r="V632" s="106" t="s">
        <v>44</v>
      </c>
    </row>
    <row r="633" spans="1:22" x14ac:dyDescent="0.2">
      <c r="A633" s="30">
        <v>12</v>
      </c>
      <c r="B633" s="7" t="s">
        <v>4818</v>
      </c>
      <c r="C633" s="123">
        <v>22</v>
      </c>
      <c r="D633" s="123">
        <v>2</v>
      </c>
      <c r="E633" s="123">
        <v>3</v>
      </c>
      <c r="F633" s="123">
        <v>17</v>
      </c>
      <c r="G633" s="123">
        <v>29</v>
      </c>
      <c r="H633" s="100" t="s">
        <v>9</v>
      </c>
      <c r="I633" s="123">
        <v>80</v>
      </c>
      <c r="J633" s="7">
        <f t="shared" si="100"/>
        <v>9</v>
      </c>
      <c r="K633" s="113" t="s">
        <v>44</v>
      </c>
      <c r="L633" s="30">
        <v>12</v>
      </c>
      <c r="M633" s="3" t="s">
        <v>97</v>
      </c>
      <c r="N633" s="14">
        <v>11</v>
      </c>
      <c r="O633" s="14">
        <v>2</v>
      </c>
      <c r="P633" s="14">
        <v>1</v>
      </c>
      <c r="Q633" s="14">
        <v>8</v>
      </c>
      <c r="R633" s="14">
        <v>22</v>
      </c>
      <c r="S633" s="100" t="s">
        <v>9</v>
      </c>
      <c r="T633" s="14">
        <v>36</v>
      </c>
      <c r="U633" s="7">
        <f t="shared" si="101"/>
        <v>7</v>
      </c>
      <c r="V633" s="106" t="s">
        <v>44</v>
      </c>
    </row>
    <row r="634" spans="1:22" x14ac:dyDescent="0.2">
      <c r="C634" s="7">
        <f>SUM(C622:C633)</f>
        <v>264</v>
      </c>
      <c r="D634" s="7">
        <f>SUM(D622:D633)</f>
        <v>109</v>
      </c>
      <c r="E634" s="7">
        <f>SUM(E622:E633)</f>
        <v>46</v>
      </c>
      <c r="F634" s="7">
        <f>SUM(F622:F633)</f>
        <v>109</v>
      </c>
      <c r="G634" s="7">
        <f>SUM(G622:G633)</f>
        <v>555</v>
      </c>
      <c r="H634" s="10" t="s">
        <v>9</v>
      </c>
      <c r="I634" s="7">
        <f>SUM(I622:I633)</f>
        <v>555</v>
      </c>
      <c r="J634" s="7">
        <f>SUM(J622:J633)</f>
        <v>373</v>
      </c>
      <c r="K634" s="106"/>
      <c r="L634" s="9"/>
      <c r="M634" s="103"/>
      <c r="N634" s="1">
        <f>SUM(N622:N633)</f>
        <v>132</v>
      </c>
      <c r="O634" s="1">
        <f>SUM(O622:O633)</f>
        <v>58</v>
      </c>
      <c r="P634" s="1">
        <f>SUM(P622:P633)</f>
        <v>16</v>
      </c>
      <c r="Q634" s="1">
        <f>SUM(Q622:Q633)</f>
        <v>58</v>
      </c>
      <c r="R634" s="1">
        <f>SUM(R622:R633)</f>
        <v>293</v>
      </c>
      <c r="S634" s="9" t="s">
        <v>9</v>
      </c>
      <c r="T634" s="1">
        <f>SUM(T622:T633)</f>
        <v>293</v>
      </c>
      <c r="U634" s="1">
        <f>SUM(U622:U633)</f>
        <v>190</v>
      </c>
      <c r="V634" s="106"/>
    </row>
    <row r="635" spans="1:22" x14ac:dyDescent="0.25">
      <c r="A635" s="24"/>
      <c r="B635" s="126" t="s">
        <v>5045</v>
      </c>
      <c r="C635" s="11"/>
      <c r="D635" s="11"/>
      <c r="E635" s="11"/>
      <c r="F635" s="11"/>
      <c r="G635" s="11"/>
      <c r="H635" s="11"/>
      <c r="I635" s="11"/>
      <c r="J635" s="11"/>
      <c r="K635" s="113"/>
      <c r="L635" s="28"/>
      <c r="M635" s="126" t="s">
        <v>5567</v>
      </c>
      <c r="N635" s="5"/>
      <c r="O635" s="5"/>
      <c r="P635" s="5"/>
      <c r="Q635" s="5"/>
      <c r="R635" s="5"/>
      <c r="S635" s="11"/>
      <c r="T635" s="5"/>
      <c r="U635" s="5"/>
      <c r="V635" s="5"/>
    </row>
    <row r="636" spans="1:22" x14ac:dyDescent="0.2">
      <c r="A636" s="30">
        <v>1</v>
      </c>
      <c r="B636" s="7" t="s">
        <v>4989</v>
      </c>
      <c r="C636" s="123">
        <v>22</v>
      </c>
      <c r="D636" s="123">
        <v>17</v>
      </c>
      <c r="E636" s="123">
        <v>3</v>
      </c>
      <c r="F636" s="123">
        <v>2</v>
      </c>
      <c r="G636" s="123">
        <v>64</v>
      </c>
      <c r="H636" s="100" t="s">
        <v>9</v>
      </c>
      <c r="I636" s="123">
        <v>16</v>
      </c>
      <c r="J636" s="7">
        <f>SUM(3*D636+E636)</f>
        <v>54</v>
      </c>
      <c r="K636" s="113" t="s">
        <v>43</v>
      </c>
      <c r="L636" s="11">
        <v>1</v>
      </c>
      <c r="M636" s="3" t="s">
        <v>13</v>
      </c>
      <c r="N636" s="139">
        <v>22</v>
      </c>
      <c r="O636" s="139">
        <v>20</v>
      </c>
      <c r="P636" s="139">
        <v>1</v>
      </c>
      <c r="Q636" s="139">
        <v>1</v>
      </c>
      <c r="R636" s="139">
        <v>90</v>
      </c>
      <c r="S636" s="140" t="s">
        <v>9</v>
      </c>
      <c r="T636" s="139">
        <v>23</v>
      </c>
      <c r="U636" s="26">
        <f>SUM(3*O636+P636)</f>
        <v>61</v>
      </c>
      <c r="V636" s="5" t="s">
        <v>43</v>
      </c>
    </row>
    <row r="637" spans="1:22" x14ac:dyDescent="0.2">
      <c r="A637" s="30">
        <v>2</v>
      </c>
      <c r="B637" s="7" t="s">
        <v>90</v>
      </c>
      <c r="C637" s="123">
        <v>22</v>
      </c>
      <c r="D637" s="123">
        <v>16</v>
      </c>
      <c r="E637" s="123">
        <v>3</v>
      </c>
      <c r="F637" s="123">
        <v>3</v>
      </c>
      <c r="G637" s="123">
        <v>66</v>
      </c>
      <c r="H637" s="100" t="s">
        <v>9</v>
      </c>
      <c r="I637" s="123">
        <v>29</v>
      </c>
      <c r="J637" s="7">
        <f t="shared" ref="J637:J647" si="102">SUM(3*D637+E637)</f>
        <v>51</v>
      </c>
      <c r="K637" s="113" t="s">
        <v>43</v>
      </c>
      <c r="L637" s="11">
        <v>2</v>
      </c>
      <c r="M637" s="3" t="s">
        <v>5568</v>
      </c>
      <c r="N637" s="139">
        <v>22</v>
      </c>
      <c r="O637" s="139">
        <v>13</v>
      </c>
      <c r="P637" s="139">
        <v>4</v>
      </c>
      <c r="Q637" s="139">
        <v>5</v>
      </c>
      <c r="R637" s="139">
        <v>60</v>
      </c>
      <c r="S637" s="140" t="s">
        <v>9</v>
      </c>
      <c r="T637" s="139">
        <v>45</v>
      </c>
      <c r="U637" s="26">
        <f t="shared" ref="U637:U647" si="103">SUM(3*O637+P637)</f>
        <v>43</v>
      </c>
      <c r="V637" s="5" t="s">
        <v>1502</v>
      </c>
    </row>
    <row r="638" spans="1:22" x14ac:dyDescent="0.2">
      <c r="A638" s="30">
        <v>3</v>
      </c>
      <c r="B638" s="7" t="s">
        <v>5046</v>
      </c>
      <c r="C638" s="123">
        <v>22</v>
      </c>
      <c r="D638" s="123">
        <v>15</v>
      </c>
      <c r="E638" s="123">
        <v>5</v>
      </c>
      <c r="F638" s="123">
        <v>2</v>
      </c>
      <c r="G638" s="123">
        <v>48</v>
      </c>
      <c r="H638" s="100" t="s">
        <v>9</v>
      </c>
      <c r="I638" s="123">
        <v>18</v>
      </c>
      <c r="J638" s="7">
        <f t="shared" si="102"/>
        <v>50</v>
      </c>
      <c r="K638" s="113"/>
      <c r="L638" s="11">
        <v>3</v>
      </c>
      <c r="M638" s="3" t="s">
        <v>40</v>
      </c>
      <c r="N638" s="139">
        <v>22</v>
      </c>
      <c r="O638" s="139">
        <v>14</v>
      </c>
      <c r="P638" s="139">
        <v>0</v>
      </c>
      <c r="Q638" s="139">
        <v>8</v>
      </c>
      <c r="R638" s="139">
        <v>56</v>
      </c>
      <c r="S638" s="140" t="s">
        <v>9</v>
      </c>
      <c r="T638" s="139">
        <v>41</v>
      </c>
      <c r="U638" s="26">
        <f t="shared" si="103"/>
        <v>42</v>
      </c>
      <c r="V638" s="5"/>
    </row>
    <row r="639" spans="1:22" x14ac:dyDescent="0.2">
      <c r="A639" s="30">
        <v>4</v>
      </c>
      <c r="B639" s="7" t="s">
        <v>1498</v>
      </c>
      <c r="C639" s="123">
        <v>22</v>
      </c>
      <c r="D639" s="123">
        <v>15</v>
      </c>
      <c r="E639" s="123">
        <v>2</v>
      </c>
      <c r="F639" s="123">
        <v>5</v>
      </c>
      <c r="G639" s="123">
        <v>59</v>
      </c>
      <c r="H639" s="100" t="s">
        <v>9</v>
      </c>
      <c r="I639" s="123">
        <v>27</v>
      </c>
      <c r="J639" s="7">
        <f t="shared" si="102"/>
        <v>47</v>
      </c>
      <c r="K639" s="113"/>
      <c r="L639" s="11">
        <v>4</v>
      </c>
      <c r="M639" s="3" t="s">
        <v>1498</v>
      </c>
      <c r="N639" s="139">
        <v>22</v>
      </c>
      <c r="O639" s="139">
        <v>11</v>
      </c>
      <c r="P639" s="139">
        <v>2</v>
      </c>
      <c r="Q639" s="139">
        <v>9</v>
      </c>
      <c r="R639" s="139">
        <v>47</v>
      </c>
      <c r="S639" s="140" t="s">
        <v>9</v>
      </c>
      <c r="T639" s="139">
        <v>46</v>
      </c>
      <c r="U639" s="26">
        <f t="shared" si="103"/>
        <v>35</v>
      </c>
      <c r="V639" s="5"/>
    </row>
    <row r="640" spans="1:22" x14ac:dyDescent="0.2">
      <c r="A640" s="30">
        <v>5</v>
      </c>
      <c r="B640" s="7" t="s">
        <v>101</v>
      </c>
      <c r="C640" s="123">
        <v>22</v>
      </c>
      <c r="D640" s="123">
        <v>12</v>
      </c>
      <c r="E640" s="123">
        <v>3</v>
      </c>
      <c r="F640" s="123">
        <v>7</v>
      </c>
      <c r="G640" s="123">
        <v>54</v>
      </c>
      <c r="H640" s="100" t="s">
        <v>9</v>
      </c>
      <c r="I640" s="123">
        <v>36</v>
      </c>
      <c r="J640" s="7">
        <f t="shared" si="102"/>
        <v>39</v>
      </c>
      <c r="K640" s="113"/>
      <c r="L640" s="11">
        <v>5</v>
      </c>
      <c r="M640" s="3" t="s">
        <v>1496</v>
      </c>
      <c r="N640" s="139">
        <v>22</v>
      </c>
      <c r="O640" s="139">
        <v>10</v>
      </c>
      <c r="P640" s="139">
        <v>3</v>
      </c>
      <c r="Q640" s="139">
        <v>9</v>
      </c>
      <c r="R640" s="139">
        <v>33</v>
      </c>
      <c r="S640" s="140" t="s">
        <v>9</v>
      </c>
      <c r="T640" s="139">
        <v>44</v>
      </c>
      <c r="U640" s="26">
        <f t="shared" si="103"/>
        <v>33</v>
      </c>
      <c r="V640" s="5"/>
    </row>
    <row r="641" spans="1:22" x14ac:dyDescent="0.2">
      <c r="A641" s="30">
        <v>6</v>
      </c>
      <c r="B641" s="7" t="s">
        <v>1499</v>
      </c>
      <c r="C641" s="123">
        <v>22</v>
      </c>
      <c r="D641" s="123">
        <v>8</v>
      </c>
      <c r="E641" s="123">
        <v>3</v>
      </c>
      <c r="F641" s="123">
        <v>11</v>
      </c>
      <c r="G641" s="123">
        <v>41</v>
      </c>
      <c r="H641" s="100" t="s">
        <v>9</v>
      </c>
      <c r="I641" s="123">
        <v>42</v>
      </c>
      <c r="J641" s="7">
        <f t="shared" si="102"/>
        <v>27</v>
      </c>
      <c r="K641" s="113"/>
      <c r="L641" s="11">
        <v>6</v>
      </c>
      <c r="M641" s="3" t="s">
        <v>1497</v>
      </c>
      <c r="N641" s="139">
        <v>22</v>
      </c>
      <c r="O641" s="139">
        <v>9</v>
      </c>
      <c r="P641" s="139">
        <v>5</v>
      </c>
      <c r="Q641" s="139">
        <v>8</v>
      </c>
      <c r="R641" s="139">
        <v>50</v>
      </c>
      <c r="S641" s="140" t="s">
        <v>9</v>
      </c>
      <c r="T641" s="139">
        <v>42</v>
      </c>
      <c r="U641" s="26">
        <f t="shared" si="103"/>
        <v>32</v>
      </c>
      <c r="V641" s="5"/>
    </row>
    <row r="642" spans="1:22" x14ac:dyDescent="0.2">
      <c r="A642" s="30">
        <v>7</v>
      </c>
      <c r="B642" s="7" t="s">
        <v>1500</v>
      </c>
      <c r="C642" s="123">
        <v>22</v>
      </c>
      <c r="D642" s="123">
        <v>7</v>
      </c>
      <c r="E642" s="123">
        <v>2</v>
      </c>
      <c r="F642" s="123">
        <v>13</v>
      </c>
      <c r="G642" s="123">
        <v>32</v>
      </c>
      <c r="H642" s="100" t="s">
        <v>9</v>
      </c>
      <c r="I642" s="123">
        <v>51</v>
      </c>
      <c r="J642" s="7">
        <f t="shared" si="102"/>
        <v>23</v>
      </c>
      <c r="K642" s="113"/>
      <c r="L642" s="11">
        <v>7</v>
      </c>
      <c r="M642" s="3" t="s">
        <v>4449</v>
      </c>
      <c r="N642" s="139">
        <v>22</v>
      </c>
      <c r="O642" s="139">
        <v>8</v>
      </c>
      <c r="P642" s="139">
        <v>5</v>
      </c>
      <c r="Q642" s="139">
        <v>9</v>
      </c>
      <c r="R642" s="139">
        <v>47</v>
      </c>
      <c r="S642" s="140" t="s">
        <v>9</v>
      </c>
      <c r="T642" s="139">
        <v>61</v>
      </c>
      <c r="U642" s="26">
        <f t="shared" si="103"/>
        <v>29</v>
      </c>
      <c r="V642" s="5"/>
    </row>
    <row r="643" spans="1:22" x14ac:dyDescent="0.2">
      <c r="A643" s="30">
        <v>8</v>
      </c>
      <c r="B643" s="7" t="s">
        <v>99</v>
      </c>
      <c r="C643" s="123">
        <v>22</v>
      </c>
      <c r="D643" s="123">
        <v>5</v>
      </c>
      <c r="E643" s="123">
        <v>6</v>
      </c>
      <c r="F643" s="123">
        <v>11</v>
      </c>
      <c r="G643" s="123">
        <v>43</v>
      </c>
      <c r="H643" s="100" t="s">
        <v>9</v>
      </c>
      <c r="I643" s="123">
        <v>49</v>
      </c>
      <c r="J643" s="7">
        <f t="shared" si="102"/>
        <v>21</v>
      </c>
      <c r="K643" s="113"/>
      <c r="L643" s="11">
        <v>8</v>
      </c>
      <c r="M643" s="3" t="s">
        <v>1499</v>
      </c>
      <c r="N643" s="139">
        <v>22</v>
      </c>
      <c r="O643" s="139">
        <v>7</v>
      </c>
      <c r="P643" s="139">
        <v>3</v>
      </c>
      <c r="Q643" s="139">
        <v>12</v>
      </c>
      <c r="R643" s="139">
        <v>35</v>
      </c>
      <c r="S643" s="140" t="s">
        <v>9</v>
      </c>
      <c r="T643" s="139">
        <v>57</v>
      </c>
      <c r="U643" s="26">
        <f t="shared" si="103"/>
        <v>24</v>
      </c>
      <c r="V643" s="5"/>
    </row>
    <row r="644" spans="1:22" x14ac:dyDescent="0.2">
      <c r="A644" s="30">
        <v>9</v>
      </c>
      <c r="B644" s="7" t="s">
        <v>46</v>
      </c>
      <c r="C644" s="123">
        <v>22</v>
      </c>
      <c r="D644" s="123">
        <v>4</v>
      </c>
      <c r="E644" s="123">
        <v>8</v>
      </c>
      <c r="F644" s="123">
        <v>10</v>
      </c>
      <c r="G644" s="123">
        <v>22</v>
      </c>
      <c r="H644" s="100" t="s">
        <v>9</v>
      </c>
      <c r="I644" s="123">
        <v>42</v>
      </c>
      <c r="J644" s="7">
        <f t="shared" si="102"/>
        <v>20</v>
      </c>
      <c r="K644" s="113"/>
      <c r="L644" s="11">
        <v>9</v>
      </c>
      <c r="M644" s="3" t="s">
        <v>46</v>
      </c>
      <c r="N644" s="139">
        <v>22</v>
      </c>
      <c r="O644" s="139">
        <v>7</v>
      </c>
      <c r="P644" s="139">
        <v>2</v>
      </c>
      <c r="Q644" s="139">
        <v>13</v>
      </c>
      <c r="R644" s="139">
        <v>43</v>
      </c>
      <c r="S644" s="140" t="s">
        <v>9</v>
      </c>
      <c r="T644" s="139">
        <v>48</v>
      </c>
      <c r="U644" s="26">
        <f t="shared" si="103"/>
        <v>23</v>
      </c>
      <c r="V644" s="5"/>
    </row>
    <row r="645" spans="1:22" x14ac:dyDescent="0.2">
      <c r="A645" s="30">
        <v>10</v>
      </c>
      <c r="B645" s="7" t="s">
        <v>4036</v>
      </c>
      <c r="C645" s="123">
        <v>22</v>
      </c>
      <c r="D645" s="123">
        <v>5</v>
      </c>
      <c r="E645" s="123">
        <v>1</v>
      </c>
      <c r="F645" s="123">
        <v>16</v>
      </c>
      <c r="G645" s="123">
        <v>25</v>
      </c>
      <c r="H645" s="100" t="s">
        <v>9</v>
      </c>
      <c r="I645" s="123">
        <v>77</v>
      </c>
      <c r="J645" s="7">
        <f t="shared" si="102"/>
        <v>16</v>
      </c>
      <c r="K645" s="113"/>
      <c r="L645" s="11">
        <v>10</v>
      </c>
      <c r="M645" s="3" t="s">
        <v>28</v>
      </c>
      <c r="N645" s="139">
        <v>22</v>
      </c>
      <c r="O645" s="139">
        <v>5</v>
      </c>
      <c r="P645" s="139">
        <v>6</v>
      </c>
      <c r="Q645" s="139">
        <v>11</v>
      </c>
      <c r="R645" s="139">
        <v>40</v>
      </c>
      <c r="S645" s="140" t="s">
        <v>9</v>
      </c>
      <c r="T645" s="139">
        <v>54</v>
      </c>
      <c r="U645" s="26">
        <f t="shared" si="103"/>
        <v>21</v>
      </c>
      <c r="V645" s="5" t="s">
        <v>44</v>
      </c>
    </row>
    <row r="646" spans="1:22" x14ac:dyDescent="0.2">
      <c r="A646" s="30">
        <v>11</v>
      </c>
      <c r="B646" s="7" t="s">
        <v>2789</v>
      </c>
      <c r="C646" s="123">
        <v>22</v>
      </c>
      <c r="D646" s="123">
        <v>3</v>
      </c>
      <c r="E646" s="123">
        <v>4</v>
      </c>
      <c r="F646" s="123">
        <v>15</v>
      </c>
      <c r="G646" s="123">
        <v>25</v>
      </c>
      <c r="H646" s="100" t="s">
        <v>9</v>
      </c>
      <c r="I646" s="123">
        <v>55</v>
      </c>
      <c r="J646" s="7">
        <f t="shared" si="102"/>
        <v>13</v>
      </c>
      <c r="K646" s="113" t="s">
        <v>44</v>
      </c>
      <c r="L646" s="11">
        <v>11</v>
      </c>
      <c r="M646" s="3" t="s">
        <v>5569</v>
      </c>
      <c r="N646" s="139">
        <v>22</v>
      </c>
      <c r="O646" s="139">
        <v>4</v>
      </c>
      <c r="P646" s="139">
        <v>7</v>
      </c>
      <c r="Q646" s="139">
        <v>11</v>
      </c>
      <c r="R646" s="139">
        <v>37</v>
      </c>
      <c r="S646" s="140" t="s">
        <v>9</v>
      </c>
      <c r="T646" s="139">
        <v>43</v>
      </c>
      <c r="U646" s="26">
        <f t="shared" si="103"/>
        <v>19</v>
      </c>
      <c r="V646" s="5" t="s">
        <v>44</v>
      </c>
    </row>
    <row r="647" spans="1:22" x14ac:dyDescent="0.2">
      <c r="A647" s="30">
        <v>12</v>
      </c>
      <c r="B647" s="7" t="s">
        <v>111</v>
      </c>
      <c r="C647" s="123">
        <v>22</v>
      </c>
      <c r="D647" s="123">
        <v>3</v>
      </c>
      <c r="E647" s="123">
        <v>4</v>
      </c>
      <c r="F647" s="123">
        <v>15</v>
      </c>
      <c r="G647" s="123">
        <v>32</v>
      </c>
      <c r="H647" s="100" t="s">
        <v>9</v>
      </c>
      <c r="I647" s="123">
        <v>69</v>
      </c>
      <c r="J647" s="7">
        <f t="shared" si="102"/>
        <v>13</v>
      </c>
      <c r="K647" s="113" t="s">
        <v>44</v>
      </c>
      <c r="L647" s="11">
        <v>12</v>
      </c>
      <c r="M647" s="3" t="s">
        <v>2789</v>
      </c>
      <c r="N647" s="139">
        <v>22</v>
      </c>
      <c r="O647" s="139">
        <v>4</v>
      </c>
      <c r="P647" s="139">
        <v>2</v>
      </c>
      <c r="Q647" s="139">
        <v>16</v>
      </c>
      <c r="R647" s="139">
        <v>38</v>
      </c>
      <c r="S647" s="140" t="s">
        <v>9</v>
      </c>
      <c r="T647" s="139">
        <v>72</v>
      </c>
      <c r="U647" s="26">
        <f t="shared" si="103"/>
        <v>14</v>
      </c>
      <c r="V647" s="5" t="s">
        <v>44</v>
      </c>
    </row>
    <row r="648" spans="1:22" x14ac:dyDescent="0.2">
      <c r="B648" s="1"/>
      <c r="C648" s="1">
        <f>SUM(C636:C647)</f>
        <v>264</v>
      </c>
      <c r="D648" s="1">
        <f>SUM(D636:D647)</f>
        <v>110</v>
      </c>
      <c r="E648" s="1">
        <f>SUM(E636:E647)</f>
        <v>44</v>
      </c>
      <c r="F648" s="1">
        <f>SUM(F636:F647)</f>
        <v>110</v>
      </c>
      <c r="G648" s="1">
        <f>SUM(G636:G647)</f>
        <v>511</v>
      </c>
      <c r="H648" s="9" t="s">
        <v>9</v>
      </c>
      <c r="I648" s="1">
        <f>SUM(I636:I647)</f>
        <v>511</v>
      </c>
      <c r="J648" s="1">
        <f>SUM(J636:J647)</f>
        <v>374</v>
      </c>
      <c r="K648" s="106"/>
      <c r="L648" s="56"/>
      <c r="M648" s="141"/>
      <c r="N648" s="5">
        <f>SUM(N636:N647)</f>
        <v>264</v>
      </c>
      <c r="O648" s="5">
        <f>SUM(O636:O647)</f>
        <v>112</v>
      </c>
      <c r="P648" s="5">
        <f>SUM(P636:P647)</f>
        <v>40</v>
      </c>
      <c r="Q648" s="5">
        <f>SUM(Q636:Q647)</f>
        <v>112</v>
      </c>
      <c r="R648" s="5">
        <f>SUM(R636:R647)</f>
        <v>576</v>
      </c>
      <c r="S648" s="56" t="s">
        <v>9</v>
      </c>
      <c r="T648" s="5">
        <f>SUM(T636:T647)</f>
        <v>576</v>
      </c>
      <c r="U648" s="5">
        <f>SUM(U636:U647)</f>
        <v>376</v>
      </c>
      <c r="V648" s="5"/>
    </row>
    <row r="649" spans="1:22" x14ac:dyDescent="0.25">
      <c r="A649" s="24"/>
      <c r="B649" s="126" t="s">
        <v>5128</v>
      </c>
      <c r="C649" s="11"/>
      <c r="D649" s="11"/>
      <c r="E649" s="11"/>
      <c r="F649" s="11"/>
      <c r="G649" s="11"/>
      <c r="H649" s="11"/>
      <c r="I649" s="11"/>
      <c r="J649" s="11"/>
      <c r="K649" s="113"/>
      <c r="L649" s="188"/>
      <c r="M649" s="90" t="s">
        <v>5849</v>
      </c>
      <c r="N649" s="189"/>
      <c r="O649" s="189"/>
      <c r="P649" s="189"/>
      <c r="Q649" s="189"/>
      <c r="R649" s="189"/>
      <c r="S649" s="188"/>
      <c r="T649" s="189"/>
      <c r="U649" s="189"/>
      <c r="V649" s="190"/>
    </row>
    <row r="650" spans="1:22" x14ac:dyDescent="0.2">
      <c r="A650" s="30">
        <v>1</v>
      </c>
      <c r="B650" s="7" t="s">
        <v>5046</v>
      </c>
      <c r="C650" s="123">
        <v>20</v>
      </c>
      <c r="D650" s="123">
        <v>19</v>
      </c>
      <c r="E650" s="123">
        <v>1</v>
      </c>
      <c r="F650" s="123">
        <v>0</v>
      </c>
      <c r="G650" s="123">
        <v>107</v>
      </c>
      <c r="H650" s="100" t="s">
        <v>9</v>
      </c>
      <c r="I650" s="123">
        <v>19</v>
      </c>
      <c r="J650" s="7">
        <f>SUM(3*D650+E650)</f>
        <v>58</v>
      </c>
      <c r="K650" s="106" t="s">
        <v>43</v>
      </c>
      <c r="L650" s="191">
        <v>1</v>
      </c>
      <c r="M650" s="192" t="s">
        <v>5568</v>
      </c>
      <c r="N650" s="192">
        <v>22</v>
      </c>
      <c r="O650" s="192">
        <v>15</v>
      </c>
      <c r="P650" s="192">
        <v>4</v>
      </c>
      <c r="Q650" s="192">
        <v>3</v>
      </c>
      <c r="R650" s="192">
        <v>75</v>
      </c>
      <c r="S650" s="193" t="s">
        <v>9</v>
      </c>
      <c r="T650" s="192">
        <v>30</v>
      </c>
      <c r="U650" s="26">
        <f>SUM(3*O650+P650)</f>
        <v>49</v>
      </c>
      <c r="V650" s="194" t="s">
        <v>43</v>
      </c>
    </row>
    <row r="651" spans="1:22" x14ac:dyDescent="0.2">
      <c r="A651" s="30">
        <v>2</v>
      </c>
      <c r="B651" s="7" t="s">
        <v>99</v>
      </c>
      <c r="C651" s="123">
        <v>20</v>
      </c>
      <c r="D651" s="123">
        <v>14</v>
      </c>
      <c r="E651" s="123">
        <v>1</v>
      </c>
      <c r="F651" s="123">
        <v>5</v>
      </c>
      <c r="G651" s="123">
        <v>62</v>
      </c>
      <c r="H651" s="100" t="s">
        <v>9</v>
      </c>
      <c r="I651" s="123">
        <v>34</v>
      </c>
      <c r="J651" s="7">
        <f t="shared" ref="J651:J660" si="104">SUM(3*D651+E651)</f>
        <v>43</v>
      </c>
      <c r="K651" s="106"/>
      <c r="L651" s="191">
        <v>2</v>
      </c>
      <c r="M651" s="7" t="s">
        <v>1497</v>
      </c>
      <c r="N651" s="192">
        <v>22</v>
      </c>
      <c r="O651" s="192">
        <v>13</v>
      </c>
      <c r="P651" s="192">
        <v>4</v>
      </c>
      <c r="Q651" s="192">
        <v>5</v>
      </c>
      <c r="R651" s="192">
        <v>57</v>
      </c>
      <c r="S651" s="193" t="s">
        <v>9</v>
      </c>
      <c r="T651" s="192">
        <v>33</v>
      </c>
      <c r="U651" s="26">
        <f t="shared" ref="U651:U661" si="105">SUM(3*O651+P651)</f>
        <v>43</v>
      </c>
      <c r="V651" s="194" t="s">
        <v>1502</v>
      </c>
    </row>
    <row r="652" spans="1:22" x14ac:dyDescent="0.2">
      <c r="A652" s="30">
        <v>3</v>
      </c>
      <c r="B652" s="7" t="s">
        <v>13</v>
      </c>
      <c r="C652" s="123">
        <v>20</v>
      </c>
      <c r="D652" s="123">
        <v>10</v>
      </c>
      <c r="E652" s="123">
        <v>3</v>
      </c>
      <c r="F652" s="123">
        <v>7</v>
      </c>
      <c r="G652" s="123">
        <v>47</v>
      </c>
      <c r="H652" s="100" t="s">
        <v>9</v>
      </c>
      <c r="I652" s="123">
        <v>34</v>
      </c>
      <c r="J652" s="7">
        <f t="shared" si="104"/>
        <v>33</v>
      </c>
      <c r="K652" s="106"/>
      <c r="L652" s="191">
        <v>3</v>
      </c>
      <c r="M652" s="7" t="s">
        <v>40</v>
      </c>
      <c r="N652" s="192">
        <v>22</v>
      </c>
      <c r="O652" s="192">
        <v>10</v>
      </c>
      <c r="P652" s="192">
        <v>7</v>
      </c>
      <c r="Q652" s="192">
        <v>5</v>
      </c>
      <c r="R652" s="192">
        <v>47</v>
      </c>
      <c r="S652" s="193" t="s">
        <v>9</v>
      </c>
      <c r="T652" s="192">
        <v>33</v>
      </c>
      <c r="U652" s="26">
        <f t="shared" si="105"/>
        <v>37</v>
      </c>
      <c r="V652" s="194"/>
    </row>
    <row r="653" spans="1:22" x14ac:dyDescent="0.2">
      <c r="A653" s="30">
        <v>4</v>
      </c>
      <c r="B653" s="7" t="s">
        <v>46</v>
      </c>
      <c r="C653" s="123">
        <v>20</v>
      </c>
      <c r="D653" s="123">
        <v>10</v>
      </c>
      <c r="E653" s="123">
        <v>2</v>
      </c>
      <c r="F653" s="123">
        <v>8</v>
      </c>
      <c r="G653" s="123">
        <v>51</v>
      </c>
      <c r="H653" s="100" t="s">
        <v>9</v>
      </c>
      <c r="I653" s="123">
        <v>44</v>
      </c>
      <c r="J653" s="7">
        <f t="shared" si="104"/>
        <v>32</v>
      </c>
      <c r="K653" s="106"/>
      <c r="L653" s="191">
        <v>4</v>
      </c>
      <c r="M653" s="7" t="s">
        <v>8</v>
      </c>
      <c r="N653" s="192">
        <v>22</v>
      </c>
      <c r="O653" s="192">
        <v>11</v>
      </c>
      <c r="P653" s="192">
        <v>3</v>
      </c>
      <c r="Q653" s="192">
        <v>8</v>
      </c>
      <c r="R653" s="192">
        <v>57</v>
      </c>
      <c r="S653" s="193" t="s">
        <v>9</v>
      </c>
      <c r="T653" s="192">
        <v>49</v>
      </c>
      <c r="U653" s="26">
        <f t="shared" si="105"/>
        <v>36</v>
      </c>
      <c r="V653" s="194"/>
    </row>
    <row r="654" spans="1:22" x14ac:dyDescent="0.2">
      <c r="A654" s="30">
        <v>5</v>
      </c>
      <c r="B654" s="7" t="s">
        <v>1500</v>
      </c>
      <c r="C654" s="123">
        <v>20</v>
      </c>
      <c r="D654" s="123">
        <v>9</v>
      </c>
      <c r="E654" s="123">
        <v>4</v>
      </c>
      <c r="F654" s="123">
        <v>7</v>
      </c>
      <c r="G654" s="123">
        <v>47</v>
      </c>
      <c r="H654" s="100" t="s">
        <v>9</v>
      </c>
      <c r="I654" s="123">
        <v>30</v>
      </c>
      <c r="J654" s="7">
        <f t="shared" si="104"/>
        <v>31</v>
      </c>
      <c r="K654" s="106"/>
      <c r="L654" s="191">
        <v>5</v>
      </c>
      <c r="M654" s="192" t="s">
        <v>46</v>
      </c>
      <c r="N654" s="192">
        <v>22</v>
      </c>
      <c r="O654" s="192">
        <v>9</v>
      </c>
      <c r="P654" s="192">
        <v>7</v>
      </c>
      <c r="Q654" s="192">
        <v>6</v>
      </c>
      <c r="R654" s="192">
        <v>43</v>
      </c>
      <c r="S654" s="193" t="s">
        <v>9</v>
      </c>
      <c r="T654" s="192">
        <v>38</v>
      </c>
      <c r="U654" s="26">
        <f t="shared" si="105"/>
        <v>34</v>
      </c>
      <c r="V654" s="194"/>
    </row>
    <row r="655" spans="1:22" x14ac:dyDescent="0.2">
      <c r="A655" s="30">
        <v>6</v>
      </c>
      <c r="B655" s="7" t="s">
        <v>1498</v>
      </c>
      <c r="C655" s="123">
        <v>20</v>
      </c>
      <c r="D655" s="123">
        <v>10</v>
      </c>
      <c r="E655" s="123">
        <v>1</v>
      </c>
      <c r="F655" s="123">
        <v>9</v>
      </c>
      <c r="G655" s="123">
        <v>41</v>
      </c>
      <c r="H655" s="100" t="s">
        <v>9</v>
      </c>
      <c r="I655" s="123">
        <v>38</v>
      </c>
      <c r="J655" s="7">
        <f t="shared" si="104"/>
        <v>31</v>
      </c>
      <c r="K655" s="106"/>
      <c r="L655" s="191">
        <v>6</v>
      </c>
      <c r="M655" s="192" t="s">
        <v>90</v>
      </c>
      <c r="N655" s="192">
        <v>22</v>
      </c>
      <c r="O655" s="192">
        <v>9</v>
      </c>
      <c r="P655" s="192">
        <v>6</v>
      </c>
      <c r="Q655" s="192">
        <v>7</v>
      </c>
      <c r="R655" s="192">
        <v>64</v>
      </c>
      <c r="S655" s="193" t="s">
        <v>9</v>
      </c>
      <c r="T655" s="192">
        <v>31</v>
      </c>
      <c r="U655" s="26">
        <f t="shared" si="105"/>
        <v>33</v>
      </c>
      <c r="V655" s="194"/>
    </row>
    <row r="656" spans="1:22" x14ac:dyDescent="0.2">
      <c r="A656" s="30">
        <v>7</v>
      </c>
      <c r="B656" s="7" t="s">
        <v>1496</v>
      </c>
      <c r="C656" s="123">
        <v>20</v>
      </c>
      <c r="D656" s="123">
        <v>8</v>
      </c>
      <c r="E656" s="123">
        <v>4</v>
      </c>
      <c r="F656" s="123">
        <v>8</v>
      </c>
      <c r="G656" s="123">
        <v>32</v>
      </c>
      <c r="H656" s="100" t="s">
        <v>9</v>
      </c>
      <c r="I656" s="123">
        <v>43</v>
      </c>
      <c r="J656" s="7">
        <f t="shared" si="104"/>
        <v>28</v>
      </c>
      <c r="K656" s="106"/>
      <c r="L656" s="191">
        <v>7</v>
      </c>
      <c r="M656" s="7" t="s">
        <v>1501</v>
      </c>
      <c r="N656" s="192">
        <v>22</v>
      </c>
      <c r="O656" s="192">
        <v>9</v>
      </c>
      <c r="P656" s="192">
        <v>4</v>
      </c>
      <c r="Q656" s="192">
        <v>9</v>
      </c>
      <c r="R656" s="192">
        <v>56</v>
      </c>
      <c r="S656" s="193" t="s">
        <v>9</v>
      </c>
      <c r="T656" s="192">
        <v>39</v>
      </c>
      <c r="U656" s="26">
        <f t="shared" si="105"/>
        <v>31</v>
      </c>
      <c r="V656" s="194"/>
    </row>
    <row r="657" spans="1:22" x14ac:dyDescent="0.2">
      <c r="A657" s="30">
        <v>8</v>
      </c>
      <c r="B657" s="7" t="s">
        <v>1501</v>
      </c>
      <c r="C657" s="123">
        <v>20</v>
      </c>
      <c r="D657" s="123">
        <v>8</v>
      </c>
      <c r="E657" s="123">
        <v>3</v>
      </c>
      <c r="F657" s="123">
        <v>9</v>
      </c>
      <c r="G657" s="123">
        <v>36</v>
      </c>
      <c r="H657" s="100" t="s">
        <v>9</v>
      </c>
      <c r="I657" s="123">
        <v>36</v>
      </c>
      <c r="J657" s="7">
        <f t="shared" si="104"/>
        <v>27</v>
      </c>
      <c r="K657" s="106"/>
      <c r="L657" s="191">
        <v>8</v>
      </c>
      <c r="M657" s="192" t="s">
        <v>5782</v>
      </c>
      <c r="N657" s="192">
        <v>22</v>
      </c>
      <c r="O657" s="192">
        <v>9</v>
      </c>
      <c r="P657" s="192">
        <v>3</v>
      </c>
      <c r="Q657" s="192">
        <v>10</v>
      </c>
      <c r="R657" s="192">
        <v>39</v>
      </c>
      <c r="S657" s="193" t="s">
        <v>9</v>
      </c>
      <c r="T657" s="192">
        <v>48</v>
      </c>
      <c r="U657" s="26">
        <f t="shared" si="105"/>
        <v>30</v>
      </c>
      <c r="V657" s="194"/>
    </row>
    <row r="658" spans="1:22" x14ac:dyDescent="0.2">
      <c r="A658" s="30">
        <v>9</v>
      </c>
      <c r="B658" s="7" t="s">
        <v>101</v>
      </c>
      <c r="C658" s="123">
        <v>20</v>
      </c>
      <c r="D658" s="123">
        <v>4</v>
      </c>
      <c r="E658" s="123">
        <v>4</v>
      </c>
      <c r="F658" s="123">
        <v>12</v>
      </c>
      <c r="G658" s="123">
        <v>35</v>
      </c>
      <c r="H658" s="100" t="s">
        <v>9</v>
      </c>
      <c r="I658" s="123">
        <v>73</v>
      </c>
      <c r="J658" s="7">
        <f t="shared" si="104"/>
        <v>16</v>
      </c>
      <c r="K658" s="106"/>
      <c r="L658" s="191">
        <v>9</v>
      </c>
      <c r="M658" s="192" t="s">
        <v>4449</v>
      </c>
      <c r="N658" s="192">
        <v>22</v>
      </c>
      <c r="O658" s="192">
        <v>8</v>
      </c>
      <c r="P658" s="192">
        <v>4</v>
      </c>
      <c r="Q658" s="192">
        <v>10</v>
      </c>
      <c r="R658" s="192">
        <v>52</v>
      </c>
      <c r="S658" s="193" t="s">
        <v>9</v>
      </c>
      <c r="T658" s="192">
        <v>43</v>
      </c>
      <c r="U658" s="26">
        <f t="shared" si="105"/>
        <v>28</v>
      </c>
      <c r="V658" s="194"/>
    </row>
    <row r="659" spans="1:22" x14ac:dyDescent="0.2">
      <c r="A659" s="30">
        <v>10</v>
      </c>
      <c r="B659" s="7" t="s">
        <v>28</v>
      </c>
      <c r="C659" s="123">
        <v>20</v>
      </c>
      <c r="D659" s="123">
        <v>5</v>
      </c>
      <c r="E659" s="123">
        <v>1</v>
      </c>
      <c r="F659" s="123">
        <v>14</v>
      </c>
      <c r="G659" s="123">
        <v>23</v>
      </c>
      <c r="H659" s="100" t="s">
        <v>9</v>
      </c>
      <c r="I659" s="123">
        <v>61</v>
      </c>
      <c r="J659" s="7">
        <f t="shared" si="104"/>
        <v>16</v>
      </c>
      <c r="K659" s="106"/>
      <c r="L659" s="191">
        <v>10</v>
      </c>
      <c r="M659" s="192" t="s">
        <v>3529</v>
      </c>
      <c r="N659" s="192">
        <v>22</v>
      </c>
      <c r="O659" s="192">
        <v>8</v>
      </c>
      <c r="P659" s="192">
        <v>4</v>
      </c>
      <c r="Q659" s="192">
        <v>10</v>
      </c>
      <c r="R659" s="192">
        <v>50</v>
      </c>
      <c r="S659" s="193" t="s">
        <v>9</v>
      </c>
      <c r="T659" s="192">
        <v>52</v>
      </c>
      <c r="U659" s="26">
        <f t="shared" si="105"/>
        <v>28</v>
      </c>
      <c r="V659" s="194"/>
    </row>
    <row r="660" spans="1:22" x14ac:dyDescent="0.2">
      <c r="A660" s="30">
        <v>11</v>
      </c>
      <c r="B660" s="7" t="s">
        <v>1499</v>
      </c>
      <c r="C660" s="123">
        <v>20</v>
      </c>
      <c r="D660" s="123">
        <v>0</v>
      </c>
      <c r="E660" s="123">
        <v>2</v>
      </c>
      <c r="F660" s="123">
        <v>18</v>
      </c>
      <c r="G660" s="123">
        <v>16</v>
      </c>
      <c r="H660" s="100" t="s">
        <v>9</v>
      </c>
      <c r="I660" s="123">
        <v>85</v>
      </c>
      <c r="J660" s="7">
        <f t="shared" si="104"/>
        <v>2</v>
      </c>
      <c r="K660" s="106" t="s">
        <v>44</v>
      </c>
      <c r="L660" s="191">
        <v>11</v>
      </c>
      <c r="M660" s="192" t="s">
        <v>1498</v>
      </c>
      <c r="N660" s="192">
        <v>22</v>
      </c>
      <c r="O660" s="192">
        <v>6</v>
      </c>
      <c r="P660" s="192">
        <v>2</v>
      </c>
      <c r="Q660" s="192">
        <v>14</v>
      </c>
      <c r="R660" s="192">
        <v>31</v>
      </c>
      <c r="S660" s="193" t="s">
        <v>9</v>
      </c>
      <c r="T660" s="192">
        <v>54</v>
      </c>
      <c r="U660" s="26">
        <f t="shared" si="105"/>
        <v>20</v>
      </c>
      <c r="V660" s="194" t="s">
        <v>44</v>
      </c>
    </row>
    <row r="661" spans="1:22" x14ac:dyDescent="0.2">
      <c r="A661" s="30">
        <v>12</v>
      </c>
      <c r="B661" s="7" t="s">
        <v>4036</v>
      </c>
      <c r="C661" s="7" t="s">
        <v>5144</v>
      </c>
      <c r="D661" s="123"/>
      <c r="E661" s="123"/>
      <c r="F661" s="123"/>
      <c r="G661" s="123"/>
      <c r="H661" s="100"/>
      <c r="I661" s="123"/>
      <c r="J661" s="7"/>
      <c r="K661" s="106"/>
      <c r="L661" s="191">
        <v>12</v>
      </c>
      <c r="M661" s="192" t="s">
        <v>97</v>
      </c>
      <c r="N661" s="192">
        <v>22</v>
      </c>
      <c r="O661" s="192">
        <v>1</v>
      </c>
      <c r="P661" s="192">
        <v>0</v>
      </c>
      <c r="Q661" s="192">
        <v>21</v>
      </c>
      <c r="R661" s="192">
        <v>23</v>
      </c>
      <c r="S661" s="193" t="s">
        <v>9</v>
      </c>
      <c r="T661" s="192">
        <v>144</v>
      </c>
      <c r="U661" s="26">
        <f t="shared" si="105"/>
        <v>3</v>
      </c>
      <c r="V661" s="194" t="s">
        <v>44</v>
      </c>
    </row>
    <row r="662" spans="1:22" x14ac:dyDescent="0.2">
      <c r="B662" s="1"/>
      <c r="C662" s="1">
        <f>SUM(C650:C661)</f>
        <v>220</v>
      </c>
      <c r="D662" s="1">
        <f>SUM(D650:D661)</f>
        <v>97</v>
      </c>
      <c r="E662" s="1">
        <f>SUM(E650:E661)</f>
        <v>26</v>
      </c>
      <c r="F662" s="1">
        <f>SUM(F650:F661)</f>
        <v>97</v>
      </c>
      <c r="G662" s="1">
        <f>SUM(G650:G661)</f>
        <v>497</v>
      </c>
      <c r="H662" s="9" t="s">
        <v>9</v>
      </c>
      <c r="I662" s="1">
        <f>SUM(I650:I661)</f>
        <v>497</v>
      </c>
      <c r="J662" s="1">
        <f>SUM(J650:J661)</f>
        <v>317</v>
      </c>
      <c r="K662" s="106"/>
      <c r="L662" s="195"/>
      <c r="M662" s="196"/>
      <c r="N662" s="197">
        <f>SUM(N650:N661)</f>
        <v>264</v>
      </c>
      <c r="O662" s="197">
        <f>SUM(O650:O661)</f>
        <v>108</v>
      </c>
      <c r="P662" s="197">
        <f>SUM(P650:P661)</f>
        <v>48</v>
      </c>
      <c r="Q662" s="197">
        <f>SUM(Q650:Q661)</f>
        <v>108</v>
      </c>
      <c r="R662" s="197">
        <f>SUM(R650:R661)</f>
        <v>594</v>
      </c>
      <c r="S662" s="195" t="s">
        <v>9</v>
      </c>
      <c r="T662" s="197">
        <f>SUM(T650:T661)</f>
        <v>594</v>
      </c>
      <c r="U662" s="197">
        <f>SUM(U650:U661)</f>
        <v>372</v>
      </c>
      <c r="V662" s="194"/>
    </row>
    <row r="667" spans="1:22" x14ac:dyDescent="0.25">
      <c r="A667" s="195"/>
      <c r="B667" s="90" t="s">
        <v>5850</v>
      </c>
      <c r="C667" s="197"/>
      <c r="D667" s="197"/>
      <c r="E667" s="197"/>
      <c r="F667" s="197"/>
      <c r="G667" s="197"/>
      <c r="H667" s="195"/>
      <c r="I667" s="197"/>
      <c r="J667" s="197"/>
      <c r="K667" s="194"/>
    </row>
    <row r="668" spans="1:22" x14ac:dyDescent="0.2">
      <c r="A668" s="191">
        <v>1</v>
      </c>
      <c r="B668" s="169" t="s">
        <v>1497</v>
      </c>
      <c r="C668" s="169">
        <v>22</v>
      </c>
      <c r="D668" s="169">
        <v>17</v>
      </c>
      <c r="E668" s="169">
        <v>1</v>
      </c>
      <c r="F668" s="169">
        <v>4</v>
      </c>
      <c r="G668" s="169">
        <v>53</v>
      </c>
      <c r="H668" s="170" t="s">
        <v>9</v>
      </c>
      <c r="I668" s="169">
        <v>20</v>
      </c>
      <c r="J668" s="26">
        <f>SUM(3*D668+E668)</f>
        <v>52</v>
      </c>
      <c r="K668" s="194" t="s">
        <v>43</v>
      </c>
    </row>
    <row r="669" spans="1:22" x14ac:dyDescent="0.2">
      <c r="A669" s="191">
        <v>2</v>
      </c>
      <c r="B669" s="169" t="s">
        <v>46</v>
      </c>
      <c r="C669" s="169">
        <v>22</v>
      </c>
      <c r="D669" s="169">
        <v>14</v>
      </c>
      <c r="E669" s="169">
        <v>4</v>
      </c>
      <c r="F669" s="169">
        <v>4</v>
      </c>
      <c r="G669" s="169">
        <v>60</v>
      </c>
      <c r="H669" s="170" t="s">
        <v>9</v>
      </c>
      <c r="I669" s="169">
        <v>35</v>
      </c>
      <c r="J669" s="26">
        <f t="shared" ref="J669:J679" si="106">SUM(3*D669+E669)</f>
        <v>46</v>
      </c>
      <c r="K669" s="194" t="s">
        <v>1502</v>
      </c>
    </row>
    <row r="670" spans="1:22" x14ac:dyDescent="0.2">
      <c r="A670" s="191">
        <v>3</v>
      </c>
      <c r="B670" s="169" t="s">
        <v>40</v>
      </c>
      <c r="C670" s="169">
        <v>22</v>
      </c>
      <c r="D670" s="169">
        <v>14</v>
      </c>
      <c r="E670" s="169">
        <v>3</v>
      </c>
      <c r="F670" s="169">
        <v>5</v>
      </c>
      <c r="G670" s="169">
        <v>50</v>
      </c>
      <c r="H670" s="170" t="s">
        <v>9</v>
      </c>
      <c r="I670" s="169">
        <v>32</v>
      </c>
      <c r="J670" s="26">
        <f t="shared" si="106"/>
        <v>45</v>
      </c>
      <c r="K670" s="194"/>
    </row>
    <row r="671" spans="1:22" x14ac:dyDescent="0.2">
      <c r="A671" s="191">
        <v>4</v>
      </c>
      <c r="B671" s="169" t="s">
        <v>5220</v>
      </c>
      <c r="C671" s="169">
        <v>22</v>
      </c>
      <c r="D671" s="169">
        <v>12</v>
      </c>
      <c r="E671" s="169">
        <v>3</v>
      </c>
      <c r="F671" s="169">
        <v>7</v>
      </c>
      <c r="G671" s="169">
        <v>59</v>
      </c>
      <c r="H671" s="170" t="s">
        <v>9</v>
      </c>
      <c r="I671" s="169">
        <v>50</v>
      </c>
      <c r="J671" s="26">
        <f t="shared" si="106"/>
        <v>39</v>
      </c>
      <c r="K671" s="194"/>
    </row>
    <row r="672" spans="1:22" x14ac:dyDescent="0.2">
      <c r="A672" s="191">
        <v>5</v>
      </c>
      <c r="B672" s="169" t="s">
        <v>1501</v>
      </c>
      <c r="C672" s="169">
        <v>22</v>
      </c>
      <c r="D672" s="169">
        <v>12</v>
      </c>
      <c r="E672" s="169">
        <v>0</v>
      </c>
      <c r="F672" s="169">
        <v>10</v>
      </c>
      <c r="G672" s="169">
        <v>54</v>
      </c>
      <c r="H672" s="170" t="s">
        <v>9</v>
      </c>
      <c r="I672" s="169">
        <v>44</v>
      </c>
      <c r="J672" s="26">
        <f t="shared" si="106"/>
        <v>36</v>
      </c>
      <c r="K672" s="194"/>
    </row>
    <row r="673" spans="1:11" x14ac:dyDescent="0.2">
      <c r="A673" s="191">
        <v>6</v>
      </c>
      <c r="B673" s="169" t="s">
        <v>90</v>
      </c>
      <c r="C673" s="169">
        <v>22</v>
      </c>
      <c r="D673" s="169">
        <v>9</v>
      </c>
      <c r="E673" s="169">
        <v>4</v>
      </c>
      <c r="F673" s="169">
        <v>9</v>
      </c>
      <c r="G673" s="169">
        <v>40</v>
      </c>
      <c r="H673" s="170" t="s">
        <v>9</v>
      </c>
      <c r="I673" s="169">
        <v>35</v>
      </c>
      <c r="J673" s="26">
        <f t="shared" si="106"/>
        <v>31</v>
      </c>
      <c r="K673" s="194"/>
    </row>
    <row r="674" spans="1:11" x14ac:dyDescent="0.2">
      <c r="A674" s="191">
        <v>7</v>
      </c>
      <c r="B674" s="169" t="s">
        <v>8</v>
      </c>
      <c r="C674" s="169">
        <v>22</v>
      </c>
      <c r="D674" s="169">
        <v>9</v>
      </c>
      <c r="E674" s="169">
        <v>2</v>
      </c>
      <c r="F674" s="169">
        <v>11</v>
      </c>
      <c r="G674" s="169">
        <v>46</v>
      </c>
      <c r="H674" s="170" t="s">
        <v>9</v>
      </c>
      <c r="I674" s="169">
        <v>46</v>
      </c>
      <c r="J674" s="26">
        <f t="shared" si="106"/>
        <v>29</v>
      </c>
      <c r="K674" s="194"/>
    </row>
    <row r="675" spans="1:11" x14ac:dyDescent="0.2">
      <c r="A675" s="191">
        <v>8</v>
      </c>
      <c r="B675" s="169" t="s">
        <v>3529</v>
      </c>
      <c r="C675" s="169">
        <v>22</v>
      </c>
      <c r="D675" s="169">
        <v>8</v>
      </c>
      <c r="E675" s="169">
        <v>1</v>
      </c>
      <c r="F675" s="169">
        <v>13</v>
      </c>
      <c r="G675" s="169">
        <v>48</v>
      </c>
      <c r="H675" s="170" t="s">
        <v>9</v>
      </c>
      <c r="I675" s="169">
        <v>61</v>
      </c>
      <c r="J675" s="26">
        <f t="shared" si="106"/>
        <v>25</v>
      </c>
      <c r="K675" s="194"/>
    </row>
    <row r="676" spans="1:11" x14ac:dyDescent="0.2">
      <c r="A676" s="191">
        <v>9</v>
      </c>
      <c r="B676" s="169" t="s">
        <v>5569</v>
      </c>
      <c r="C676" s="169">
        <v>22</v>
      </c>
      <c r="D676" s="169">
        <v>6</v>
      </c>
      <c r="E676" s="169">
        <v>3</v>
      </c>
      <c r="F676" s="169">
        <v>13</v>
      </c>
      <c r="G676" s="169">
        <v>42</v>
      </c>
      <c r="H676" s="170" t="s">
        <v>9</v>
      </c>
      <c r="I676" s="169">
        <v>68</v>
      </c>
      <c r="J676" s="26">
        <f t="shared" si="106"/>
        <v>21</v>
      </c>
      <c r="K676" s="194" t="s">
        <v>44</v>
      </c>
    </row>
    <row r="677" spans="1:11" x14ac:dyDescent="0.2">
      <c r="A677" s="191">
        <v>10</v>
      </c>
      <c r="B677" s="169" t="s">
        <v>99</v>
      </c>
      <c r="C677" s="169">
        <v>22</v>
      </c>
      <c r="D677" s="169">
        <v>6</v>
      </c>
      <c r="E677" s="169">
        <v>2</v>
      </c>
      <c r="F677" s="169">
        <v>14</v>
      </c>
      <c r="G677" s="169">
        <v>36</v>
      </c>
      <c r="H677" s="170" t="s">
        <v>9</v>
      </c>
      <c r="I677" s="169">
        <v>72</v>
      </c>
      <c r="J677" s="26">
        <f t="shared" si="106"/>
        <v>20</v>
      </c>
      <c r="K677" s="194" t="s">
        <v>44</v>
      </c>
    </row>
    <row r="678" spans="1:11" x14ac:dyDescent="0.2">
      <c r="A678" s="191">
        <v>11</v>
      </c>
      <c r="B678" s="169" t="s">
        <v>24</v>
      </c>
      <c r="C678" s="169">
        <v>22</v>
      </c>
      <c r="D678" s="169">
        <v>5</v>
      </c>
      <c r="E678" s="169">
        <v>4</v>
      </c>
      <c r="F678" s="169">
        <v>13</v>
      </c>
      <c r="G678" s="169">
        <v>40</v>
      </c>
      <c r="H678" s="170" t="s">
        <v>9</v>
      </c>
      <c r="I678" s="169">
        <v>45</v>
      </c>
      <c r="J678" s="26">
        <f t="shared" si="106"/>
        <v>19</v>
      </c>
      <c r="K678" s="194" t="s">
        <v>44</v>
      </c>
    </row>
    <row r="679" spans="1:11" x14ac:dyDescent="0.2">
      <c r="A679" s="191">
        <v>12</v>
      </c>
      <c r="B679" s="169" t="s">
        <v>4449</v>
      </c>
      <c r="C679" s="169">
        <v>22</v>
      </c>
      <c r="D679" s="169">
        <v>5</v>
      </c>
      <c r="E679" s="169">
        <v>3</v>
      </c>
      <c r="F679" s="169">
        <v>14</v>
      </c>
      <c r="G679" s="169">
        <v>37</v>
      </c>
      <c r="H679" s="170" t="s">
        <v>9</v>
      </c>
      <c r="I679" s="169">
        <v>57</v>
      </c>
      <c r="J679" s="26">
        <f t="shared" si="106"/>
        <v>18</v>
      </c>
      <c r="K679" s="194" t="s">
        <v>44</v>
      </c>
    </row>
    <row r="680" spans="1:11" x14ac:dyDescent="0.25">
      <c r="A680" s="195"/>
      <c r="B680" s="196"/>
      <c r="C680" s="197">
        <f>SUM(C668:C679)</f>
        <v>264</v>
      </c>
      <c r="D680" s="197">
        <f>SUM(D668:D679)</f>
        <v>117</v>
      </c>
      <c r="E680" s="197">
        <f>SUM(E668:E679)</f>
        <v>30</v>
      </c>
      <c r="F680" s="197">
        <f>SUM(F668:F679)</f>
        <v>117</v>
      </c>
      <c r="G680" s="197">
        <f>SUM(G668:G679)</f>
        <v>565</v>
      </c>
      <c r="H680" s="195" t="s">
        <v>9</v>
      </c>
      <c r="I680" s="197">
        <f>SUM(I668:I679)</f>
        <v>565</v>
      </c>
      <c r="J680" s="197">
        <f>SUM(J668:J679)</f>
        <v>381</v>
      </c>
      <c r="K680" s="194"/>
    </row>
  </sheetData>
  <printOptions horizontalCentered="1"/>
  <pageMargins left="0.7" right="0.7" top="0.75" bottom="0.75" header="0.3" footer="0.3"/>
  <pageSetup paperSize="9" scale="85" fitToHeight="0" orientation="portrait" r:id="rId1"/>
  <headerFooter>
    <oddHeader>&amp;L&amp;9Södertäljefotbollen&amp;C&amp;"-,Fet kursiv"&amp;20&amp;K000000Samlade Tabeller Div 4&amp;R&amp;9&amp;D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1912F-8C3C-4393-AEE0-39CFCB278F97}">
  <sheetPr>
    <pageSetUpPr fitToPage="1"/>
  </sheetPr>
  <dimension ref="A1:BE240"/>
  <sheetViews>
    <sheetView view="pageLayout" zoomScaleNormal="100" workbookViewId="0">
      <selection activeCell="X18" sqref="X18"/>
    </sheetView>
  </sheetViews>
  <sheetFormatPr defaultColWidth="9.140625" defaultRowHeight="12" x14ac:dyDescent="0.2"/>
  <cols>
    <col min="1" max="1" width="2.7109375" style="3" bestFit="1" customWidth="1"/>
    <col min="2" max="2" width="19.140625" style="3" bestFit="1" customWidth="1"/>
    <col min="3" max="3" width="3.5703125" style="3" bestFit="1" customWidth="1"/>
    <col min="4" max="6" width="2.7109375" style="3" bestFit="1" customWidth="1"/>
    <col min="7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106" bestFit="1" customWidth="1"/>
    <col min="12" max="12" width="2.7109375" style="8" bestFit="1" customWidth="1"/>
    <col min="13" max="13" width="14.42578125" style="3" bestFit="1" customWidth="1"/>
    <col min="14" max="14" width="1.85546875" style="3" bestFit="1" customWidth="1"/>
    <col min="15" max="15" width="1.5703125" style="8" bestFit="1" customWidth="1"/>
    <col min="16" max="17" width="2.7109375" style="8" bestFit="1" customWidth="1"/>
    <col min="18" max="18" width="1.5703125" style="8" bestFit="1" customWidth="1"/>
    <col min="19" max="20" width="2.7109375" style="8" bestFit="1" customWidth="1"/>
    <col min="21" max="21" width="1.5703125" style="8" bestFit="1" customWidth="1"/>
    <col min="22" max="23" width="2.7109375" style="8" bestFit="1" customWidth="1"/>
    <col min="24" max="24" width="1.5703125" style="8" bestFit="1" customWidth="1"/>
    <col min="25" max="26" width="2.7109375" style="8" bestFit="1" customWidth="1"/>
    <col min="27" max="27" width="1.5703125" style="8" bestFit="1" customWidth="1"/>
    <col min="28" max="29" width="2.7109375" style="8" bestFit="1" customWidth="1"/>
    <col min="30" max="30" width="1.5703125" style="8" bestFit="1" customWidth="1"/>
    <col min="31" max="32" width="2.7109375" style="8" bestFit="1" customWidth="1"/>
    <col min="33" max="33" width="1.5703125" style="8" bestFit="1" customWidth="1"/>
    <col min="34" max="35" width="2.7109375" style="8" bestFit="1" customWidth="1"/>
    <col min="36" max="36" width="1.5703125" style="8" bestFit="1" customWidth="1"/>
    <col min="37" max="38" width="2.7109375" style="8" bestFit="1" customWidth="1"/>
    <col min="39" max="39" width="1.5703125" style="8" bestFit="1" customWidth="1"/>
    <col min="40" max="40" width="1.85546875" style="8" bestFit="1" customWidth="1"/>
    <col min="41" max="41" width="2.7109375" style="8" bestFit="1" customWidth="1"/>
    <col min="42" max="42" width="1.5703125" style="8" bestFit="1" customWidth="1"/>
    <col min="43" max="43" width="2.7109375" style="8" bestFit="1" customWidth="1"/>
    <col min="44" max="44" width="3.5703125" style="8" bestFit="1" customWidth="1"/>
    <col min="45" max="45" width="1.5703125" style="8" bestFit="1" customWidth="1"/>
    <col min="46" max="46" width="3.5703125" style="8" bestFit="1" customWidth="1"/>
    <col min="47" max="47" width="2.7109375" style="3" customWidth="1"/>
    <col min="48" max="48" width="20.85546875" style="3" bestFit="1" customWidth="1"/>
    <col min="49" max="49" width="2.7109375" style="8" bestFit="1" customWidth="1"/>
    <col min="50" max="50" width="1.5703125" style="8" bestFit="1" customWidth="1"/>
    <col min="51" max="51" width="1.5703125" style="8" customWidth="1"/>
    <col min="52" max="52" width="2.7109375" style="8" customWidth="1"/>
    <col min="53" max="53" width="21.7109375" style="3" bestFit="1" customWidth="1"/>
    <col min="54" max="54" width="1.85546875" style="8" bestFit="1" customWidth="1"/>
    <col min="55" max="55" width="1.5703125" style="8" bestFit="1" customWidth="1"/>
    <col min="56" max="56" width="1.85546875" style="8" bestFit="1" customWidth="1"/>
    <col min="57" max="57" width="2.5703125" style="8" customWidth="1"/>
    <col min="58" max="16384" width="9.140625" style="3"/>
  </cols>
  <sheetData>
    <row r="1" spans="1:56" ht="74.25" customHeight="1" x14ac:dyDescent="0.2">
      <c r="A1" s="24" t="s">
        <v>119</v>
      </c>
      <c r="B1" s="13" t="s">
        <v>1190</v>
      </c>
      <c r="C1" s="1"/>
      <c r="D1" s="1"/>
      <c r="E1" s="1"/>
      <c r="F1" s="1"/>
      <c r="G1" s="1"/>
      <c r="H1" s="30"/>
      <c r="I1" s="1"/>
      <c r="J1" s="1"/>
      <c r="N1" s="199" t="s">
        <v>5</v>
      </c>
      <c r="O1" s="199"/>
      <c r="P1" s="199"/>
      <c r="Q1" s="199" t="s">
        <v>1139</v>
      </c>
      <c r="R1" s="199"/>
      <c r="S1" s="199"/>
      <c r="T1" s="199" t="s">
        <v>26</v>
      </c>
      <c r="U1" s="199"/>
      <c r="V1" s="199"/>
      <c r="W1" s="199" t="s">
        <v>36</v>
      </c>
      <c r="X1" s="199"/>
      <c r="Y1" s="199"/>
      <c r="Z1" s="199" t="s">
        <v>1191</v>
      </c>
      <c r="AA1" s="199"/>
      <c r="AB1" s="199"/>
      <c r="AC1" s="199" t="s">
        <v>1192</v>
      </c>
      <c r="AD1" s="199"/>
      <c r="AE1" s="199"/>
      <c r="AF1" s="199" t="s">
        <v>1193</v>
      </c>
      <c r="AG1" s="199"/>
      <c r="AH1" s="199"/>
      <c r="AI1" s="199" t="s">
        <v>13</v>
      </c>
      <c r="AJ1" s="199"/>
      <c r="AK1" s="199"/>
      <c r="AL1" s="199" t="s">
        <v>1194</v>
      </c>
      <c r="AM1" s="199"/>
      <c r="AN1" s="199"/>
      <c r="AO1" s="199" t="s">
        <v>24</v>
      </c>
      <c r="AP1" s="199"/>
      <c r="AQ1" s="199"/>
      <c r="AR1" s="160"/>
      <c r="AS1" s="160"/>
      <c r="AT1" s="160"/>
      <c r="AV1" s="78" t="s">
        <v>5520</v>
      </c>
      <c r="AW1" s="29"/>
      <c r="AX1" s="29"/>
      <c r="AY1" s="29"/>
      <c r="AZ1" s="29"/>
      <c r="BA1" s="78" t="s">
        <v>5521</v>
      </c>
    </row>
    <row r="2" spans="1:56" x14ac:dyDescent="0.2">
      <c r="A2" s="30">
        <v>1</v>
      </c>
      <c r="B2" s="1" t="s">
        <v>5</v>
      </c>
      <c r="C2" s="1">
        <v>18</v>
      </c>
      <c r="D2" s="1">
        <v>14</v>
      </c>
      <c r="E2" s="1">
        <v>2</v>
      </c>
      <c r="F2" s="1">
        <v>2</v>
      </c>
      <c r="G2" s="1">
        <v>61</v>
      </c>
      <c r="H2" s="30" t="s">
        <v>9</v>
      </c>
      <c r="I2" s="1">
        <v>17</v>
      </c>
      <c r="J2" s="1">
        <f t="shared" ref="J2:J11" si="0">SUM(2*D2+E2)</f>
        <v>30</v>
      </c>
      <c r="K2" s="106" t="s">
        <v>43</v>
      </c>
      <c r="L2" s="8">
        <v>1</v>
      </c>
      <c r="M2" s="1" t="s">
        <v>5</v>
      </c>
      <c r="N2" s="34"/>
      <c r="O2" s="34"/>
      <c r="P2" s="34"/>
      <c r="Q2" s="32">
        <v>2</v>
      </c>
      <c r="R2" s="32" t="s">
        <v>9</v>
      </c>
      <c r="S2" s="32">
        <v>1</v>
      </c>
      <c r="T2" s="32">
        <v>8</v>
      </c>
      <c r="U2" s="32" t="s">
        <v>9</v>
      </c>
      <c r="V2" s="32">
        <v>1</v>
      </c>
      <c r="W2" s="32">
        <v>4</v>
      </c>
      <c r="X2" s="32" t="s">
        <v>9</v>
      </c>
      <c r="Y2" s="32">
        <v>0</v>
      </c>
      <c r="Z2" s="32">
        <v>3</v>
      </c>
      <c r="AA2" s="32" t="s">
        <v>9</v>
      </c>
      <c r="AB2" s="32">
        <v>0</v>
      </c>
      <c r="AC2" s="32">
        <v>0</v>
      </c>
      <c r="AD2" s="32" t="s">
        <v>9</v>
      </c>
      <c r="AE2" s="32">
        <v>3</v>
      </c>
      <c r="AF2" s="32">
        <v>6</v>
      </c>
      <c r="AG2" s="32" t="s">
        <v>9</v>
      </c>
      <c r="AH2" s="32">
        <v>3</v>
      </c>
      <c r="AI2" s="32">
        <v>2</v>
      </c>
      <c r="AJ2" s="32" t="s">
        <v>9</v>
      </c>
      <c r="AK2" s="32">
        <v>0</v>
      </c>
      <c r="AL2" s="32">
        <v>10</v>
      </c>
      <c r="AM2" s="32" t="s">
        <v>9</v>
      </c>
      <c r="AN2" s="32">
        <v>1</v>
      </c>
      <c r="AO2" s="8">
        <v>9</v>
      </c>
      <c r="AP2" s="8" t="s">
        <v>9</v>
      </c>
      <c r="AQ2" s="8">
        <v>1</v>
      </c>
      <c r="AR2" s="31">
        <f>SUM(N2+Q2+T2+W2+Z2+AC2+AF2+AI2+AL2+AO2)</f>
        <v>44</v>
      </c>
      <c r="AS2" s="8" t="s">
        <v>9</v>
      </c>
      <c r="AT2" s="12">
        <f t="shared" ref="AT2:AT11" si="1">SUM(P2+S2+V2+Y2+AB2+AE2+AH2+AK2+AN2+AQ2)</f>
        <v>10</v>
      </c>
      <c r="AV2" s="39" t="s">
        <v>874</v>
      </c>
      <c r="AW2" s="12"/>
      <c r="AX2" s="12"/>
      <c r="AZ2" s="12"/>
      <c r="BA2" s="39" t="s">
        <v>924</v>
      </c>
      <c r="BB2" s="12"/>
      <c r="BC2" s="12"/>
    </row>
    <row r="3" spans="1:56" x14ac:dyDescent="0.2">
      <c r="A3" s="30">
        <v>2</v>
      </c>
      <c r="B3" s="1" t="s">
        <v>1139</v>
      </c>
      <c r="C3" s="1">
        <v>18</v>
      </c>
      <c r="D3" s="1">
        <v>12</v>
      </c>
      <c r="E3" s="1">
        <v>3</v>
      </c>
      <c r="F3" s="1">
        <v>3</v>
      </c>
      <c r="G3" s="1">
        <v>70</v>
      </c>
      <c r="H3" s="30" t="s">
        <v>9</v>
      </c>
      <c r="I3" s="1">
        <v>20</v>
      </c>
      <c r="J3" s="1">
        <f t="shared" si="0"/>
        <v>27</v>
      </c>
      <c r="K3" s="107"/>
      <c r="L3" s="8">
        <v>2</v>
      </c>
      <c r="M3" s="1" t="s">
        <v>1139</v>
      </c>
      <c r="N3" s="32">
        <v>2</v>
      </c>
      <c r="O3" s="32" t="s">
        <v>9</v>
      </c>
      <c r="P3" s="32">
        <v>0</v>
      </c>
      <c r="Q3" s="34"/>
      <c r="R3" s="34"/>
      <c r="S3" s="34"/>
      <c r="T3" s="32">
        <v>4</v>
      </c>
      <c r="U3" s="32" t="s">
        <v>9</v>
      </c>
      <c r="V3" s="32">
        <v>3</v>
      </c>
      <c r="W3" s="32">
        <v>4</v>
      </c>
      <c r="X3" s="32" t="s">
        <v>9</v>
      </c>
      <c r="Y3" s="32">
        <v>3</v>
      </c>
      <c r="Z3" s="32">
        <v>0</v>
      </c>
      <c r="AA3" s="32" t="s">
        <v>9</v>
      </c>
      <c r="AB3" s="32">
        <v>0</v>
      </c>
      <c r="AC3" s="32">
        <v>5</v>
      </c>
      <c r="AD3" s="32" t="s">
        <v>9</v>
      </c>
      <c r="AE3" s="32">
        <v>0</v>
      </c>
      <c r="AF3" s="32">
        <v>5</v>
      </c>
      <c r="AG3" s="32" t="s">
        <v>9</v>
      </c>
      <c r="AH3" s="32">
        <v>0</v>
      </c>
      <c r="AI3" s="32">
        <v>6</v>
      </c>
      <c r="AJ3" s="32" t="s">
        <v>9</v>
      </c>
      <c r="AK3" s="32">
        <v>0</v>
      </c>
      <c r="AL3" s="32">
        <v>5</v>
      </c>
      <c r="AM3" s="32" t="s">
        <v>9</v>
      </c>
      <c r="AN3" s="32">
        <v>0</v>
      </c>
      <c r="AO3" s="8">
        <v>11</v>
      </c>
      <c r="AP3" s="8" t="s">
        <v>9</v>
      </c>
      <c r="AQ3" s="8">
        <v>1</v>
      </c>
      <c r="AR3" s="31">
        <f>SUM(N3+Q3+T3+W3+Z3+AC3+AF3+AI3+AL3+AO3)</f>
        <v>42</v>
      </c>
      <c r="AS3" s="8" t="s">
        <v>9</v>
      </c>
      <c r="AT3" s="12">
        <f t="shared" si="1"/>
        <v>7</v>
      </c>
      <c r="AV3" s="3" t="s">
        <v>1195</v>
      </c>
      <c r="AW3" s="8">
        <v>2</v>
      </c>
      <c r="AX3" s="8" t="s">
        <v>9</v>
      </c>
      <c r="AY3" s="8">
        <v>0</v>
      </c>
      <c r="BA3" s="3" t="s">
        <v>1237</v>
      </c>
      <c r="BB3" s="8">
        <v>9</v>
      </c>
      <c r="BC3" s="8" t="s">
        <v>9</v>
      </c>
      <c r="BD3" s="8">
        <v>1</v>
      </c>
    </row>
    <row r="4" spans="1:56" x14ac:dyDescent="0.2">
      <c r="A4" s="30">
        <v>3</v>
      </c>
      <c r="B4" s="1" t="s">
        <v>26</v>
      </c>
      <c r="C4" s="1">
        <v>18</v>
      </c>
      <c r="D4" s="1">
        <v>10</v>
      </c>
      <c r="E4" s="1">
        <v>3</v>
      </c>
      <c r="F4" s="1">
        <v>5</v>
      </c>
      <c r="G4" s="1">
        <v>65</v>
      </c>
      <c r="H4" s="30" t="s">
        <v>9</v>
      </c>
      <c r="I4" s="1">
        <v>40</v>
      </c>
      <c r="J4" s="1">
        <f t="shared" si="0"/>
        <v>23</v>
      </c>
      <c r="K4" s="107"/>
      <c r="L4" s="8">
        <v>3</v>
      </c>
      <c r="M4" s="1" t="s">
        <v>26</v>
      </c>
      <c r="N4" s="32">
        <v>1</v>
      </c>
      <c r="O4" s="32" t="s">
        <v>9</v>
      </c>
      <c r="P4" s="32">
        <v>2</v>
      </c>
      <c r="Q4" s="32">
        <v>1</v>
      </c>
      <c r="R4" s="32" t="s">
        <v>9</v>
      </c>
      <c r="S4" s="32">
        <v>3</v>
      </c>
      <c r="T4" s="34"/>
      <c r="U4" s="34"/>
      <c r="V4" s="34"/>
      <c r="W4" s="32">
        <v>3</v>
      </c>
      <c r="X4" s="32" t="s">
        <v>9</v>
      </c>
      <c r="Y4" s="32">
        <v>3</v>
      </c>
      <c r="Z4" s="32">
        <v>11</v>
      </c>
      <c r="AA4" s="32" t="s">
        <v>9</v>
      </c>
      <c r="AB4" s="32">
        <v>0</v>
      </c>
      <c r="AC4" s="32">
        <v>2</v>
      </c>
      <c r="AD4" s="32" t="s">
        <v>9</v>
      </c>
      <c r="AE4" s="32">
        <v>1</v>
      </c>
      <c r="AF4" s="32">
        <v>3</v>
      </c>
      <c r="AG4" s="32" t="s">
        <v>9</v>
      </c>
      <c r="AH4" s="32">
        <v>1</v>
      </c>
      <c r="AI4" s="32">
        <v>3</v>
      </c>
      <c r="AJ4" s="32" t="s">
        <v>9</v>
      </c>
      <c r="AK4" s="32">
        <v>2</v>
      </c>
      <c r="AL4" s="32">
        <v>6</v>
      </c>
      <c r="AM4" s="32" t="s">
        <v>9</v>
      </c>
      <c r="AN4" s="32">
        <v>1</v>
      </c>
      <c r="AO4" s="8">
        <v>10</v>
      </c>
      <c r="AP4" s="8" t="s">
        <v>9</v>
      </c>
      <c r="AQ4" s="8">
        <v>1</v>
      </c>
      <c r="AR4" s="12">
        <f t="shared" ref="AR4:AR11" si="2">SUM(N4+Q4+T4+W4+Z4+AC4+AF4+AI4+AL4+AO4)</f>
        <v>40</v>
      </c>
      <c r="AS4" s="8" t="s">
        <v>9</v>
      </c>
      <c r="AT4" s="12">
        <f t="shared" si="1"/>
        <v>14</v>
      </c>
      <c r="AV4" s="3" t="s">
        <v>1024</v>
      </c>
      <c r="AW4" s="8">
        <v>8</v>
      </c>
      <c r="AX4" s="8" t="s">
        <v>9</v>
      </c>
      <c r="AY4" s="8">
        <v>3</v>
      </c>
      <c r="BA4" s="3" t="s">
        <v>1238</v>
      </c>
      <c r="BB4" s="8">
        <v>4</v>
      </c>
      <c r="BC4" s="8" t="s">
        <v>9</v>
      </c>
      <c r="BD4" s="8">
        <v>3</v>
      </c>
    </row>
    <row r="5" spans="1:56" x14ac:dyDescent="0.2">
      <c r="A5" s="30">
        <v>4</v>
      </c>
      <c r="B5" s="1" t="s">
        <v>36</v>
      </c>
      <c r="C5" s="1">
        <v>18</v>
      </c>
      <c r="D5" s="1">
        <v>10</v>
      </c>
      <c r="E5" s="1">
        <v>2</v>
      </c>
      <c r="F5" s="1">
        <v>6</v>
      </c>
      <c r="G5" s="1">
        <v>63</v>
      </c>
      <c r="H5" s="30" t="s">
        <v>9</v>
      </c>
      <c r="I5" s="1">
        <v>43</v>
      </c>
      <c r="J5" s="1">
        <f t="shared" si="0"/>
        <v>22</v>
      </c>
      <c r="K5" s="107"/>
      <c r="L5" s="8">
        <v>4</v>
      </c>
      <c r="M5" s="1" t="s">
        <v>36</v>
      </c>
      <c r="N5" s="32">
        <v>1</v>
      </c>
      <c r="O5" s="32" t="s">
        <v>9</v>
      </c>
      <c r="P5" s="32">
        <v>1</v>
      </c>
      <c r="Q5" s="32">
        <v>1</v>
      </c>
      <c r="R5" s="32" t="s">
        <v>9</v>
      </c>
      <c r="S5" s="32">
        <v>1</v>
      </c>
      <c r="T5" s="32">
        <v>3</v>
      </c>
      <c r="U5" s="32" t="s">
        <v>9</v>
      </c>
      <c r="V5" s="32">
        <v>5</v>
      </c>
      <c r="W5" s="34"/>
      <c r="X5" s="34"/>
      <c r="Y5" s="34"/>
      <c r="Z5" s="32">
        <v>3</v>
      </c>
      <c r="AA5" s="32" t="s">
        <v>9</v>
      </c>
      <c r="AB5" s="32">
        <v>0</v>
      </c>
      <c r="AC5" s="32">
        <v>8</v>
      </c>
      <c r="AD5" s="32" t="s">
        <v>9</v>
      </c>
      <c r="AE5" s="32">
        <v>3</v>
      </c>
      <c r="AF5" s="32">
        <v>6</v>
      </c>
      <c r="AG5" s="32" t="s">
        <v>9</v>
      </c>
      <c r="AH5" s="32">
        <v>1</v>
      </c>
      <c r="AI5" s="32">
        <v>8</v>
      </c>
      <c r="AJ5" s="32" t="s">
        <v>9</v>
      </c>
      <c r="AK5" s="32">
        <v>4</v>
      </c>
      <c r="AL5" s="32">
        <v>7</v>
      </c>
      <c r="AM5" s="32" t="s">
        <v>9</v>
      </c>
      <c r="AN5" s="32">
        <v>2</v>
      </c>
      <c r="AO5" s="8">
        <v>2</v>
      </c>
      <c r="AP5" s="8" t="s">
        <v>9</v>
      </c>
      <c r="AQ5" s="8">
        <v>5</v>
      </c>
      <c r="AR5" s="12">
        <f t="shared" si="2"/>
        <v>39</v>
      </c>
      <c r="AS5" s="8" t="s">
        <v>9</v>
      </c>
      <c r="AT5" s="12">
        <f t="shared" si="1"/>
        <v>22</v>
      </c>
      <c r="AV5" s="3" t="s">
        <v>1197</v>
      </c>
      <c r="AW5" s="8">
        <v>11</v>
      </c>
      <c r="AX5" s="8" t="s">
        <v>9</v>
      </c>
      <c r="AY5" s="8">
        <v>0</v>
      </c>
      <c r="BA5" s="3" t="s">
        <v>792</v>
      </c>
      <c r="BB5" s="8">
        <v>0</v>
      </c>
      <c r="BC5" s="8" t="s">
        <v>9</v>
      </c>
      <c r="BD5" s="8">
        <v>3</v>
      </c>
    </row>
    <row r="6" spans="1:56" x14ac:dyDescent="0.2">
      <c r="A6" s="30">
        <v>5</v>
      </c>
      <c r="B6" s="1" t="s">
        <v>1191</v>
      </c>
      <c r="C6" s="1">
        <v>18</v>
      </c>
      <c r="D6" s="1">
        <v>6</v>
      </c>
      <c r="E6" s="1">
        <v>6</v>
      </c>
      <c r="F6" s="1">
        <v>6</v>
      </c>
      <c r="G6" s="1">
        <v>29</v>
      </c>
      <c r="H6" s="30" t="s">
        <v>9</v>
      </c>
      <c r="I6" s="1">
        <v>42</v>
      </c>
      <c r="J6" s="1">
        <f t="shared" si="0"/>
        <v>18</v>
      </c>
      <c r="K6" s="107"/>
      <c r="L6" s="8">
        <v>5</v>
      </c>
      <c r="M6" s="1" t="s">
        <v>1191</v>
      </c>
      <c r="N6" s="32">
        <v>0</v>
      </c>
      <c r="O6" s="32" t="s">
        <v>9</v>
      </c>
      <c r="P6" s="32">
        <v>0</v>
      </c>
      <c r="Q6" s="32">
        <v>3</v>
      </c>
      <c r="R6" s="32" t="s">
        <v>9</v>
      </c>
      <c r="S6" s="32">
        <v>2</v>
      </c>
      <c r="T6" s="32">
        <v>1</v>
      </c>
      <c r="U6" s="32" t="s">
        <v>9</v>
      </c>
      <c r="V6" s="32">
        <v>1</v>
      </c>
      <c r="W6" s="32">
        <v>4</v>
      </c>
      <c r="X6" s="32" t="s">
        <v>9</v>
      </c>
      <c r="Y6" s="32">
        <v>3</v>
      </c>
      <c r="Z6" s="34"/>
      <c r="AA6" s="34"/>
      <c r="AB6" s="34"/>
      <c r="AC6" s="32">
        <v>3</v>
      </c>
      <c r="AD6" s="32" t="s">
        <v>9</v>
      </c>
      <c r="AE6" s="32">
        <v>1</v>
      </c>
      <c r="AF6" s="32">
        <v>0</v>
      </c>
      <c r="AG6" s="32" t="s">
        <v>9</v>
      </c>
      <c r="AH6" s="32">
        <v>4</v>
      </c>
      <c r="AI6" s="32">
        <v>1</v>
      </c>
      <c r="AJ6" s="32" t="s">
        <v>9</v>
      </c>
      <c r="AK6" s="32">
        <v>1</v>
      </c>
      <c r="AL6" s="32">
        <v>4</v>
      </c>
      <c r="AM6" s="32" t="s">
        <v>9</v>
      </c>
      <c r="AN6" s="32">
        <v>3</v>
      </c>
      <c r="AO6" s="8">
        <v>1</v>
      </c>
      <c r="AP6" s="8" t="s">
        <v>9</v>
      </c>
      <c r="AQ6" s="8">
        <v>0</v>
      </c>
      <c r="AR6" s="12">
        <f t="shared" si="2"/>
        <v>17</v>
      </c>
      <c r="AS6" s="8" t="s">
        <v>9</v>
      </c>
      <c r="AT6" s="12">
        <f t="shared" si="1"/>
        <v>15</v>
      </c>
      <c r="AV6" s="3" t="s">
        <v>1177</v>
      </c>
      <c r="AW6" s="8">
        <v>3</v>
      </c>
      <c r="AX6" s="8" t="s">
        <v>9</v>
      </c>
      <c r="AY6" s="8">
        <v>2</v>
      </c>
      <c r="BA6" s="3" t="s">
        <v>1239</v>
      </c>
      <c r="BB6" s="8">
        <v>2</v>
      </c>
      <c r="BC6" s="8" t="s">
        <v>9</v>
      </c>
      <c r="BD6" s="8">
        <v>4</v>
      </c>
    </row>
    <row r="7" spans="1:56" x14ac:dyDescent="0.2">
      <c r="A7" s="30">
        <v>6</v>
      </c>
      <c r="B7" s="1" t="s">
        <v>1192</v>
      </c>
      <c r="C7" s="1">
        <v>18</v>
      </c>
      <c r="D7" s="1">
        <v>6</v>
      </c>
      <c r="E7" s="1">
        <v>4</v>
      </c>
      <c r="F7" s="1">
        <v>8</v>
      </c>
      <c r="G7" s="1">
        <v>39</v>
      </c>
      <c r="H7" s="30" t="s">
        <v>9</v>
      </c>
      <c r="I7" s="1">
        <v>41</v>
      </c>
      <c r="J7" s="1">
        <f t="shared" si="0"/>
        <v>16</v>
      </c>
      <c r="L7" s="8">
        <v>6</v>
      </c>
      <c r="M7" s="1" t="s">
        <v>1192</v>
      </c>
      <c r="N7" s="32">
        <v>2</v>
      </c>
      <c r="O7" s="32" t="s">
        <v>9</v>
      </c>
      <c r="P7" s="32">
        <v>2</v>
      </c>
      <c r="Q7" s="32">
        <v>2</v>
      </c>
      <c r="R7" s="32" t="s">
        <v>9</v>
      </c>
      <c r="S7" s="32">
        <v>6</v>
      </c>
      <c r="T7" s="32">
        <v>0</v>
      </c>
      <c r="U7" s="32" t="s">
        <v>9</v>
      </c>
      <c r="V7" s="32">
        <v>3</v>
      </c>
      <c r="W7" s="32">
        <v>0</v>
      </c>
      <c r="X7" s="32" t="s">
        <v>9</v>
      </c>
      <c r="Y7" s="32">
        <v>1</v>
      </c>
      <c r="Z7" s="32">
        <v>1</v>
      </c>
      <c r="AA7" s="32" t="s">
        <v>9</v>
      </c>
      <c r="AB7" s="32">
        <v>1</v>
      </c>
      <c r="AC7" s="34"/>
      <c r="AD7" s="34"/>
      <c r="AE7" s="34"/>
      <c r="AF7" s="8">
        <v>2</v>
      </c>
      <c r="AG7" s="32" t="s">
        <v>9</v>
      </c>
      <c r="AH7" s="8">
        <v>2</v>
      </c>
      <c r="AI7" s="32">
        <v>6</v>
      </c>
      <c r="AJ7" s="32" t="s">
        <v>9</v>
      </c>
      <c r="AK7" s="32">
        <v>0</v>
      </c>
      <c r="AL7" s="32">
        <v>4</v>
      </c>
      <c r="AM7" s="32" t="s">
        <v>9</v>
      </c>
      <c r="AN7" s="32">
        <v>1</v>
      </c>
      <c r="AO7" s="8">
        <v>2</v>
      </c>
      <c r="AP7" s="8" t="s">
        <v>9</v>
      </c>
      <c r="AQ7" s="8">
        <v>1</v>
      </c>
      <c r="AR7" s="12">
        <f t="shared" si="2"/>
        <v>19</v>
      </c>
      <c r="AS7" s="8" t="s">
        <v>9</v>
      </c>
      <c r="AT7" s="12">
        <f t="shared" si="1"/>
        <v>17</v>
      </c>
      <c r="AV7" s="3" t="s">
        <v>1200</v>
      </c>
      <c r="AW7" s="8">
        <v>4</v>
      </c>
      <c r="AX7" s="8" t="s">
        <v>9</v>
      </c>
      <c r="AY7" s="8">
        <v>1</v>
      </c>
      <c r="BA7" s="3" t="s">
        <v>1240</v>
      </c>
      <c r="BB7" s="8">
        <v>4</v>
      </c>
      <c r="BC7" s="8" t="s">
        <v>9</v>
      </c>
      <c r="BD7" s="8">
        <v>3</v>
      </c>
    </row>
    <row r="8" spans="1:56" x14ac:dyDescent="0.2">
      <c r="A8" s="30">
        <v>7</v>
      </c>
      <c r="B8" s="1" t="s">
        <v>1193</v>
      </c>
      <c r="C8" s="1">
        <v>18</v>
      </c>
      <c r="D8" s="1">
        <v>7</v>
      </c>
      <c r="E8" s="1">
        <v>1</v>
      </c>
      <c r="F8" s="1">
        <v>10</v>
      </c>
      <c r="G8" s="1">
        <v>38</v>
      </c>
      <c r="H8" s="30" t="s">
        <v>9</v>
      </c>
      <c r="I8" s="1">
        <v>55</v>
      </c>
      <c r="J8" s="1">
        <f t="shared" si="0"/>
        <v>15</v>
      </c>
      <c r="K8" s="107"/>
      <c r="L8" s="8">
        <v>7</v>
      </c>
      <c r="M8" s="1" t="s">
        <v>1193</v>
      </c>
      <c r="N8" s="32">
        <v>0</v>
      </c>
      <c r="O8" s="32" t="s">
        <v>9</v>
      </c>
      <c r="P8" s="32">
        <v>1</v>
      </c>
      <c r="Q8" s="32">
        <v>3</v>
      </c>
      <c r="R8" s="32" t="s">
        <v>9</v>
      </c>
      <c r="S8" s="32">
        <v>1</v>
      </c>
      <c r="T8" s="32">
        <v>2</v>
      </c>
      <c r="U8" s="32" t="s">
        <v>9</v>
      </c>
      <c r="V8" s="32">
        <v>7</v>
      </c>
      <c r="W8" s="32">
        <v>1</v>
      </c>
      <c r="X8" s="32" t="s">
        <v>9</v>
      </c>
      <c r="Y8" s="32">
        <v>3</v>
      </c>
      <c r="Z8" s="32">
        <v>4</v>
      </c>
      <c r="AA8" s="32" t="s">
        <v>9</v>
      </c>
      <c r="AB8" s="32">
        <v>2</v>
      </c>
      <c r="AC8" s="32">
        <v>2</v>
      </c>
      <c r="AD8" s="32" t="s">
        <v>9</v>
      </c>
      <c r="AE8" s="32">
        <v>1</v>
      </c>
      <c r="AF8" s="34"/>
      <c r="AG8" s="34"/>
      <c r="AH8" s="34"/>
      <c r="AI8" s="32">
        <v>2</v>
      </c>
      <c r="AJ8" s="32" t="s">
        <v>9</v>
      </c>
      <c r="AK8" s="32">
        <v>4</v>
      </c>
      <c r="AL8" s="32">
        <v>3</v>
      </c>
      <c r="AM8" s="32" t="s">
        <v>9</v>
      </c>
      <c r="AN8" s="32">
        <v>0</v>
      </c>
      <c r="AO8" s="8">
        <v>4</v>
      </c>
      <c r="AP8" s="8" t="s">
        <v>9</v>
      </c>
      <c r="AQ8" s="8">
        <v>1</v>
      </c>
      <c r="AR8" s="12">
        <f t="shared" si="2"/>
        <v>21</v>
      </c>
      <c r="AS8" s="8" t="s">
        <v>9</v>
      </c>
      <c r="AT8" s="12">
        <f t="shared" si="1"/>
        <v>20</v>
      </c>
      <c r="AV8" s="39" t="s">
        <v>880</v>
      </c>
      <c r="AW8" s="12"/>
      <c r="AX8" s="12"/>
      <c r="AZ8" s="12"/>
      <c r="BA8" s="39" t="s">
        <v>926</v>
      </c>
      <c r="BB8" s="12"/>
      <c r="BC8" s="12"/>
    </row>
    <row r="9" spans="1:56" x14ac:dyDescent="0.2">
      <c r="A9" s="30">
        <v>8</v>
      </c>
      <c r="B9" s="1" t="s">
        <v>13</v>
      </c>
      <c r="C9" s="1">
        <v>18</v>
      </c>
      <c r="D9" s="1">
        <v>5</v>
      </c>
      <c r="E9" s="1">
        <v>3</v>
      </c>
      <c r="F9" s="1">
        <v>10</v>
      </c>
      <c r="G9" s="1">
        <v>31</v>
      </c>
      <c r="H9" s="30" t="s">
        <v>9</v>
      </c>
      <c r="I9" s="1">
        <v>53</v>
      </c>
      <c r="J9" s="1">
        <f t="shared" si="0"/>
        <v>13</v>
      </c>
      <c r="L9" s="8">
        <v>8</v>
      </c>
      <c r="M9" s="1" t="s">
        <v>13</v>
      </c>
      <c r="N9" s="32">
        <v>1</v>
      </c>
      <c r="O9" s="32" t="s">
        <v>9</v>
      </c>
      <c r="P9" s="32">
        <v>5</v>
      </c>
      <c r="Q9" s="32">
        <v>0</v>
      </c>
      <c r="R9" s="32" t="s">
        <v>9</v>
      </c>
      <c r="S9" s="32">
        <v>5</v>
      </c>
      <c r="T9" s="32">
        <v>1</v>
      </c>
      <c r="U9" s="32" t="s">
        <v>9</v>
      </c>
      <c r="V9" s="32">
        <v>2</v>
      </c>
      <c r="W9" s="32">
        <v>1</v>
      </c>
      <c r="X9" s="32" t="s">
        <v>9</v>
      </c>
      <c r="Y9" s="32">
        <v>3</v>
      </c>
      <c r="Z9" s="32">
        <v>3</v>
      </c>
      <c r="AA9" s="32" t="s">
        <v>9</v>
      </c>
      <c r="AB9" s="32">
        <v>2</v>
      </c>
      <c r="AC9" s="32">
        <v>1</v>
      </c>
      <c r="AD9" s="32" t="s">
        <v>9</v>
      </c>
      <c r="AE9" s="32">
        <v>1</v>
      </c>
      <c r="AF9" s="32">
        <v>3</v>
      </c>
      <c r="AG9" s="32" t="s">
        <v>9</v>
      </c>
      <c r="AH9" s="32">
        <v>1</v>
      </c>
      <c r="AI9" s="34"/>
      <c r="AJ9" s="34"/>
      <c r="AK9" s="34"/>
      <c r="AL9" s="32">
        <v>4</v>
      </c>
      <c r="AM9" s="32" t="s">
        <v>9</v>
      </c>
      <c r="AN9" s="32">
        <v>1</v>
      </c>
      <c r="AO9" s="8">
        <v>1</v>
      </c>
      <c r="AP9" s="8" t="s">
        <v>9</v>
      </c>
      <c r="AQ9" s="8">
        <v>1</v>
      </c>
      <c r="AR9" s="12">
        <f t="shared" si="2"/>
        <v>15</v>
      </c>
      <c r="AS9" s="8" t="s">
        <v>9</v>
      </c>
      <c r="AT9" s="12">
        <f t="shared" si="1"/>
        <v>21</v>
      </c>
      <c r="AV9" s="3" t="s">
        <v>1129</v>
      </c>
      <c r="AW9" s="8">
        <v>7</v>
      </c>
      <c r="AX9" s="8" t="s">
        <v>9</v>
      </c>
      <c r="AY9" s="8">
        <v>2</v>
      </c>
      <c r="BA9" s="3" t="s">
        <v>1241</v>
      </c>
      <c r="BB9" s="8">
        <v>0</v>
      </c>
      <c r="BC9" s="8" t="s">
        <v>9</v>
      </c>
      <c r="BD9" s="8">
        <v>0</v>
      </c>
    </row>
    <row r="10" spans="1:56" x14ac:dyDescent="0.2">
      <c r="A10" s="30">
        <v>9</v>
      </c>
      <c r="B10" s="1" t="s">
        <v>1194</v>
      </c>
      <c r="C10" s="1">
        <v>18</v>
      </c>
      <c r="D10" s="1">
        <v>4</v>
      </c>
      <c r="E10" s="1">
        <v>2</v>
      </c>
      <c r="F10" s="1">
        <v>12</v>
      </c>
      <c r="G10" s="1">
        <v>39</v>
      </c>
      <c r="H10" s="30" t="s">
        <v>9</v>
      </c>
      <c r="I10" s="1">
        <v>64</v>
      </c>
      <c r="J10" s="1">
        <f t="shared" si="0"/>
        <v>10</v>
      </c>
      <c r="K10" s="106" t="s">
        <v>44</v>
      </c>
      <c r="L10" s="8">
        <v>9</v>
      </c>
      <c r="M10" s="1" t="s">
        <v>1194</v>
      </c>
      <c r="N10" s="32">
        <v>0</v>
      </c>
      <c r="O10" s="32" t="s">
        <v>9</v>
      </c>
      <c r="P10" s="32">
        <v>1</v>
      </c>
      <c r="Q10" s="32">
        <v>1</v>
      </c>
      <c r="R10" s="32" t="s">
        <v>9</v>
      </c>
      <c r="S10" s="32">
        <v>4</v>
      </c>
      <c r="T10" s="32">
        <v>4</v>
      </c>
      <c r="U10" s="32" t="s">
        <v>9</v>
      </c>
      <c r="V10" s="32">
        <v>2</v>
      </c>
      <c r="W10" s="32">
        <v>3</v>
      </c>
      <c r="X10" s="32" t="s">
        <v>9</v>
      </c>
      <c r="Y10" s="32">
        <v>5</v>
      </c>
      <c r="Z10" s="32">
        <v>2</v>
      </c>
      <c r="AA10" s="32" t="s">
        <v>9</v>
      </c>
      <c r="AB10" s="32">
        <v>2</v>
      </c>
      <c r="AC10" s="32">
        <v>2</v>
      </c>
      <c r="AD10" s="32" t="s">
        <v>9</v>
      </c>
      <c r="AE10" s="32">
        <v>3</v>
      </c>
      <c r="AF10" s="32">
        <v>9</v>
      </c>
      <c r="AG10" s="32" t="s">
        <v>9</v>
      </c>
      <c r="AH10" s="32">
        <v>2</v>
      </c>
      <c r="AI10" s="32">
        <v>3</v>
      </c>
      <c r="AJ10" s="32" t="s">
        <v>9</v>
      </c>
      <c r="AK10" s="32">
        <v>2</v>
      </c>
      <c r="AL10" s="34"/>
      <c r="AM10" s="34"/>
      <c r="AN10" s="34"/>
      <c r="AO10" s="8">
        <v>6</v>
      </c>
      <c r="AP10" s="8" t="s">
        <v>9</v>
      </c>
      <c r="AQ10" s="8">
        <v>0</v>
      </c>
      <c r="AR10" s="12">
        <f t="shared" si="2"/>
        <v>30</v>
      </c>
      <c r="AS10" s="8" t="s">
        <v>9</v>
      </c>
      <c r="AT10" s="12">
        <f t="shared" si="1"/>
        <v>21</v>
      </c>
      <c r="AV10" s="3" t="s">
        <v>1203</v>
      </c>
      <c r="AW10" s="8">
        <v>8</v>
      </c>
      <c r="AX10" s="8" t="s">
        <v>9</v>
      </c>
      <c r="AY10" s="8">
        <v>1</v>
      </c>
      <c r="BA10" s="3" t="s">
        <v>605</v>
      </c>
      <c r="BB10" s="8">
        <v>0</v>
      </c>
      <c r="BC10" s="8" t="s">
        <v>9</v>
      </c>
      <c r="BD10" s="8">
        <v>3</v>
      </c>
    </row>
    <row r="11" spans="1:56" x14ac:dyDescent="0.2">
      <c r="A11" s="30">
        <v>10</v>
      </c>
      <c r="B11" s="1" t="s">
        <v>24</v>
      </c>
      <c r="C11" s="1">
        <v>18</v>
      </c>
      <c r="D11" s="1">
        <v>2</v>
      </c>
      <c r="E11" s="1">
        <v>2</v>
      </c>
      <c r="F11" s="1">
        <v>14</v>
      </c>
      <c r="G11" s="1">
        <v>18</v>
      </c>
      <c r="H11" s="30" t="s">
        <v>9</v>
      </c>
      <c r="I11" s="1">
        <v>78</v>
      </c>
      <c r="J11" s="1">
        <f t="shared" si="0"/>
        <v>6</v>
      </c>
      <c r="K11" s="106" t="s">
        <v>44</v>
      </c>
      <c r="L11" s="8">
        <v>10</v>
      </c>
      <c r="M11" s="1" t="s">
        <v>24</v>
      </c>
      <c r="N11" s="3">
        <v>0</v>
      </c>
      <c r="O11" s="8" t="s">
        <v>9</v>
      </c>
      <c r="P11" s="8">
        <v>5</v>
      </c>
      <c r="Q11" s="8">
        <v>0</v>
      </c>
      <c r="R11" s="8" t="s">
        <v>9</v>
      </c>
      <c r="S11" s="8">
        <v>5</v>
      </c>
      <c r="T11" s="8">
        <v>3</v>
      </c>
      <c r="U11" s="8" t="s">
        <v>9</v>
      </c>
      <c r="V11" s="8">
        <v>1</v>
      </c>
      <c r="W11" s="8">
        <v>1</v>
      </c>
      <c r="X11" s="8" t="s">
        <v>9</v>
      </c>
      <c r="Y11" s="8">
        <v>3</v>
      </c>
      <c r="Z11" s="8">
        <v>0</v>
      </c>
      <c r="AA11" s="8" t="s">
        <v>9</v>
      </c>
      <c r="AB11" s="8">
        <v>5</v>
      </c>
      <c r="AC11" s="8">
        <v>1</v>
      </c>
      <c r="AD11" s="8" t="s">
        <v>9</v>
      </c>
      <c r="AE11" s="8">
        <v>7</v>
      </c>
      <c r="AF11" s="8">
        <v>1</v>
      </c>
      <c r="AG11" s="8" t="s">
        <v>9</v>
      </c>
      <c r="AH11" s="8">
        <v>3</v>
      </c>
      <c r="AI11" s="8">
        <v>1</v>
      </c>
      <c r="AJ11" s="8" t="s">
        <v>9</v>
      </c>
      <c r="AK11" s="8">
        <v>3</v>
      </c>
      <c r="AL11" s="8">
        <v>0</v>
      </c>
      <c r="AM11" s="8" t="s">
        <v>9</v>
      </c>
      <c r="AN11" s="8">
        <v>0</v>
      </c>
      <c r="AO11" s="34"/>
      <c r="AP11" s="34"/>
      <c r="AQ11" s="34"/>
      <c r="AR11" s="12">
        <f t="shared" si="2"/>
        <v>7</v>
      </c>
      <c r="AS11" s="8" t="s">
        <v>9</v>
      </c>
      <c r="AT11" s="12">
        <f t="shared" si="1"/>
        <v>32</v>
      </c>
      <c r="AV11" s="3" t="s">
        <v>1205</v>
      </c>
      <c r="AW11" s="8">
        <v>3</v>
      </c>
      <c r="AX11" s="8" t="s">
        <v>9</v>
      </c>
      <c r="AY11" s="8">
        <v>1</v>
      </c>
      <c r="BA11" s="3" t="s">
        <v>1124</v>
      </c>
      <c r="BB11" s="8">
        <v>3</v>
      </c>
      <c r="BC11" s="8" t="s">
        <v>9</v>
      </c>
      <c r="BD11" s="8">
        <v>5</v>
      </c>
    </row>
    <row r="12" spans="1:56" x14ac:dyDescent="0.2">
      <c r="A12" s="30"/>
      <c r="B12" s="68"/>
      <c r="C12" s="1">
        <f>SUM(C2:C11)</f>
        <v>180</v>
      </c>
      <c r="D12" s="1">
        <f>SUM(D2:D11)</f>
        <v>76</v>
      </c>
      <c r="E12" s="1">
        <f>SUM(E2:E11)</f>
        <v>28</v>
      </c>
      <c r="F12" s="1">
        <f>SUM(F2:F11)</f>
        <v>76</v>
      </c>
      <c r="G12" s="1">
        <f>SUM(G2:G11)</f>
        <v>453</v>
      </c>
      <c r="H12" s="9" t="s">
        <v>9</v>
      </c>
      <c r="I12" s="1">
        <f>SUM(I2:I11)</f>
        <v>453</v>
      </c>
      <c r="J12" s="1">
        <f>SUM(J2:J11)</f>
        <v>180</v>
      </c>
      <c r="K12" s="107"/>
      <c r="N12" s="39">
        <f>SUM(N2:N11)</f>
        <v>7</v>
      </c>
      <c r="O12" s="12" t="s">
        <v>9</v>
      </c>
      <c r="P12" s="12">
        <f>SUM(P2:P11)</f>
        <v>17</v>
      </c>
      <c r="Q12" s="12">
        <f>SUM(Q2:Q11)</f>
        <v>13</v>
      </c>
      <c r="R12" s="8" t="s">
        <v>9</v>
      </c>
      <c r="S12" s="12">
        <f>SUM(S2:S11)</f>
        <v>28</v>
      </c>
      <c r="T12" s="12">
        <f>SUM(T2:T11)</f>
        <v>26</v>
      </c>
      <c r="U12" s="8" t="s">
        <v>9</v>
      </c>
      <c r="V12" s="12">
        <f>SUM(V2:V11)</f>
        <v>25</v>
      </c>
      <c r="W12" s="12">
        <f>SUM(W2:W11)</f>
        <v>21</v>
      </c>
      <c r="X12" s="8" t="s">
        <v>9</v>
      </c>
      <c r="Y12" s="12">
        <f>SUM(Y2:Y11)</f>
        <v>24</v>
      </c>
      <c r="Z12" s="12">
        <f>SUM(Z2:Z11)</f>
        <v>27</v>
      </c>
      <c r="AA12" s="8" t="s">
        <v>9</v>
      </c>
      <c r="AB12" s="12">
        <f>SUM(AB2:AB11)</f>
        <v>12</v>
      </c>
      <c r="AC12" s="12">
        <f>SUM(AC2:AC11)</f>
        <v>24</v>
      </c>
      <c r="AD12" s="8" t="s">
        <v>9</v>
      </c>
      <c r="AE12" s="12">
        <f>SUM(AE2:AE11)</f>
        <v>20</v>
      </c>
      <c r="AF12" s="12">
        <f>SUM(AF2:AF11)</f>
        <v>35</v>
      </c>
      <c r="AG12" s="8" t="s">
        <v>9</v>
      </c>
      <c r="AH12" s="12">
        <f>SUM(AH2:AH11)</f>
        <v>17</v>
      </c>
      <c r="AI12" s="12">
        <f>SUM(AI2:AI11)</f>
        <v>32</v>
      </c>
      <c r="AJ12" s="8" t="s">
        <v>9</v>
      </c>
      <c r="AK12" s="12">
        <f>SUM(AK2:AK11)</f>
        <v>16</v>
      </c>
      <c r="AL12" s="12">
        <f>SUM(AL2:AL11)</f>
        <v>43</v>
      </c>
      <c r="AM12" s="8" t="s">
        <v>9</v>
      </c>
      <c r="AN12" s="12">
        <f>SUM(AN2:AN11)</f>
        <v>9</v>
      </c>
      <c r="AO12" s="12">
        <f>SUM(AO2:AO11)</f>
        <v>46</v>
      </c>
      <c r="AP12" s="8" t="s">
        <v>9</v>
      </c>
      <c r="AQ12" s="12">
        <f>SUM(AQ2:AQ11)</f>
        <v>11</v>
      </c>
      <c r="AR12" s="12">
        <f>SUM(AR2:AR11)</f>
        <v>274</v>
      </c>
      <c r="AS12" s="8" t="s">
        <v>9</v>
      </c>
      <c r="AT12" s="12">
        <f>SUM(AT2:AT11)</f>
        <v>179</v>
      </c>
      <c r="AV12" s="3" t="s">
        <v>1206</v>
      </c>
      <c r="AW12" s="8">
        <v>3</v>
      </c>
      <c r="AX12" s="8" t="s">
        <v>9</v>
      </c>
      <c r="AY12" s="8">
        <v>1</v>
      </c>
      <c r="BA12" s="3" t="s">
        <v>1242</v>
      </c>
      <c r="BB12" s="8">
        <v>3</v>
      </c>
      <c r="BC12" s="8" t="s">
        <v>9</v>
      </c>
      <c r="BD12" s="8">
        <v>1</v>
      </c>
    </row>
    <row r="13" spans="1:56" x14ac:dyDescent="0.2">
      <c r="K13" s="107"/>
      <c r="AV13" s="3" t="s">
        <v>684</v>
      </c>
      <c r="AW13" s="8">
        <v>1</v>
      </c>
      <c r="AX13" s="8" t="s">
        <v>9</v>
      </c>
      <c r="AY13" s="8">
        <v>1</v>
      </c>
      <c r="BA13" s="3" t="s">
        <v>700</v>
      </c>
      <c r="BB13" s="8">
        <v>1</v>
      </c>
      <c r="BC13" s="8" t="s">
        <v>9</v>
      </c>
      <c r="BD13" s="8">
        <v>3</v>
      </c>
    </row>
    <row r="14" spans="1:56" x14ac:dyDescent="0.2">
      <c r="A14" s="155"/>
      <c r="B14" s="39" t="s">
        <v>5658</v>
      </c>
      <c r="C14" s="147"/>
      <c r="D14" s="147"/>
      <c r="E14" s="147"/>
      <c r="F14" s="147"/>
      <c r="G14" s="147"/>
      <c r="H14" s="147"/>
      <c r="I14" s="147"/>
      <c r="J14" s="147"/>
      <c r="K14" s="107"/>
      <c r="AV14" s="39" t="s">
        <v>887</v>
      </c>
      <c r="AW14" s="12"/>
      <c r="AX14" s="12"/>
      <c r="AZ14" s="12"/>
      <c r="BA14" s="39" t="s">
        <v>653</v>
      </c>
    </row>
    <row r="15" spans="1:56" x14ac:dyDescent="0.2">
      <c r="A15" s="150">
        <v>1</v>
      </c>
      <c r="B15" s="67" t="s">
        <v>5</v>
      </c>
      <c r="C15" s="151">
        <v>18</v>
      </c>
      <c r="D15" s="151">
        <v>14</v>
      </c>
      <c r="E15" s="151">
        <v>2</v>
      </c>
      <c r="F15" s="151">
        <v>2</v>
      </c>
      <c r="G15" s="151">
        <v>63</v>
      </c>
      <c r="H15" s="150" t="s">
        <v>9</v>
      </c>
      <c r="I15" s="67">
        <v>17</v>
      </c>
      <c r="J15" s="151">
        <f t="shared" ref="J15:J24" si="3">SUM(2*D15+E15)</f>
        <v>30</v>
      </c>
      <c r="K15" s="107"/>
      <c r="M15" s="39"/>
      <c r="N15" s="62"/>
      <c r="AV15" s="3" t="s">
        <v>1209</v>
      </c>
      <c r="AW15" s="8">
        <v>10</v>
      </c>
      <c r="AX15" s="8" t="s">
        <v>9</v>
      </c>
      <c r="AY15" s="8">
        <v>1</v>
      </c>
      <c r="BA15" s="3" t="s">
        <v>469</v>
      </c>
      <c r="BB15" s="8">
        <v>0</v>
      </c>
      <c r="BC15" s="8" t="s">
        <v>9</v>
      </c>
      <c r="BD15" s="8">
        <v>5</v>
      </c>
    </row>
    <row r="16" spans="1:56" x14ac:dyDescent="0.2">
      <c r="A16" s="150">
        <v>2</v>
      </c>
      <c r="B16" s="67" t="s">
        <v>1139</v>
      </c>
      <c r="C16" s="151">
        <v>18</v>
      </c>
      <c r="D16" s="151">
        <v>12</v>
      </c>
      <c r="E16" s="151">
        <v>3</v>
      </c>
      <c r="F16" s="151">
        <v>3</v>
      </c>
      <c r="G16" s="67">
        <v>69</v>
      </c>
      <c r="H16" s="150" t="s">
        <v>9</v>
      </c>
      <c r="I16" s="151">
        <v>19</v>
      </c>
      <c r="J16" s="151">
        <f t="shared" si="3"/>
        <v>27</v>
      </c>
      <c r="K16" s="107"/>
      <c r="N16" s="8"/>
      <c r="AV16" s="3" t="s">
        <v>1211</v>
      </c>
      <c r="AW16" s="8">
        <v>2</v>
      </c>
      <c r="AX16" s="8" t="s">
        <v>9</v>
      </c>
      <c r="AY16" s="8">
        <v>2</v>
      </c>
      <c r="BA16" s="3" t="s">
        <v>1196</v>
      </c>
      <c r="BB16" s="8">
        <v>0</v>
      </c>
      <c r="BC16" s="8" t="s">
        <v>9</v>
      </c>
      <c r="BD16" s="8">
        <v>1</v>
      </c>
    </row>
    <row r="17" spans="1:56" x14ac:dyDescent="0.2">
      <c r="A17" s="150">
        <v>3</v>
      </c>
      <c r="B17" s="67" t="s">
        <v>26</v>
      </c>
      <c r="C17" s="151">
        <v>18</v>
      </c>
      <c r="D17" s="151">
        <v>10</v>
      </c>
      <c r="E17" s="151">
        <v>3</v>
      </c>
      <c r="F17" s="151">
        <v>5</v>
      </c>
      <c r="G17" s="151">
        <v>65</v>
      </c>
      <c r="H17" s="150" t="s">
        <v>9</v>
      </c>
      <c r="I17" s="67">
        <v>38</v>
      </c>
      <c r="J17" s="151">
        <f t="shared" si="3"/>
        <v>23</v>
      </c>
      <c r="K17" s="107"/>
      <c r="N17" s="8"/>
      <c r="AV17" s="3" t="s">
        <v>770</v>
      </c>
      <c r="AW17" s="8">
        <v>3</v>
      </c>
      <c r="AX17" s="8" t="s">
        <v>9</v>
      </c>
      <c r="AY17" s="8">
        <v>2</v>
      </c>
      <c r="BA17" s="3" t="s">
        <v>1198</v>
      </c>
      <c r="BB17" s="8">
        <v>6</v>
      </c>
      <c r="BC17" s="8" t="s">
        <v>9</v>
      </c>
      <c r="BD17" s="8">
        <v>1</v>
      </c>
    </row>
    <row r="18" spans="1:56" x14ac:dyDescent="0.2">
      <c r="A18" s="150">
        <v>4</v>
      </c>
      <c r="B18" s="67" t="s">
        <v>36</v>
      </c>
      <c r="C18" s="151">
        <v>18</v>
      </c>
      <c r="D18" s="151">
        <v>10</v>
      </c>
      <c r="E18" s="151">
        <v>2</v>
      </c>
      <c r="F18" s="151">
        <v>6</v>
      </c>
      <c r="G18" s="67">
        <v>64</v>
      </c>
      <c r="H18" s="150" t="s">
        <v>9</v>
      </c>
      <c r="I18" s="67">
        <v>43</v>
      </c>
      <c r="J18" s="151">
        <f t="shared" si="3"/>
        <v>22</v>
      </c>
      <c r="K18" s="107"/>
      <c r="N18" s="8"/>
      <c r="AV18" s="3" t="s">
        <v>1212</v>
      </c>
      <c r="AW18" s="8">
        <v>0</v>
      </c>
      <c r="AX18" s="8" t="s">
        <v>9</v>
      </c>
      <c r="AY18" s="8">
        <v>5</v>
      </c>
      <c r="BA18" s="39" t="s">
        <v>1199</v>
      </c>
    </row>
    <row r="19" spans="1:56" x14ac:dyDescent="0.2">
      <c r="A19" s="150">
        <v>5</v>
      </c>
      <c r="B19" s="67" t="s">
        <v>1191</v>
      </c>
      <c r="C19" s="151">
        <v>18</v>
      </c>
      <c r="D19" s="151">
        <v>6</v>
      </c>
      <c r="E19" s="151">
        <v>6</v>
      </c>
      <c r="F19" s="151">
        <v>6</v>
      </c>
      <c r="G19" s="67">
        <v>28</v>
      </c>
      <c r="H19" s="150" t="s">
        <v>9</v>
      </c>
      <c r="I19" s="67">
        <v>48</v>
      </c>
      <c r="J19" s="151">
        <f t="shared" si="3"/>
        <v>18</v>
      </c>
      <c r="N19" s="8"/>
      <c r="AV19" s="3" t="s">
        <v>1213</v>
      </c>
      <c r="AW19" s="8">
        <v>1</v>
      </c>
      <c r="AX19" s="8" t="s">
        <v>9</v>
      </c>
      <c r="AY19" s="8">
        <v>1</v>
      </c>
      <c r="BA19" s="3" t="s">
        <v>1201</v>
      </c>
      <c r="BB19" s="8">
        <v>4</v>
      </c>
      <c r="BC19" s="8" t="s">
        <v>9</v>
      </c>
      <c r="BD19" s="8">
        <v>0</v>
      </c>
    </row>
    <row r="20" spans="1:56" x14ac:dyDescent="0.2">
      <c r="A20" s="150">
        <v>6</v>
      </c>
      <c r="B20" s="151" t="s">
        <v>1192</v>
      </c>
      <c r="C20" s="151">
        <v>18</v>
      </c>
      <c r="D20" s="151">
        <v>6</v>
      </c>
      <c r="E20" s="151">
        <v>4</v>
      </c>
      <c r="F20" s="151">
        <v>8</v>
      </c>
      <c r="G20" s="151">
        <v>39</v>
      </c>
      <c r="H20" s="150" t="s">
        <v>9</v>
      </c>
      <c r="I20" s="151">
        <v>41</v>
      </c>
      <c r="J20" s="151">
        <f t="shared" si="3"/>
        <v>16</v>
      </c>
      <c r="N20" s="8"/>
      <c r="AV20" s="39" t="s">
        <v>895</v>
      </c>
      <c r="AW20" s="12"/>
      <c r="AX20" s="12"/>
      <c r="AZ20" s="12"/>
      <c r="BA20" s="3" t="s">
        <v>1202</v>
      </c>
      <c r="BB20" s="8">
        <v>1</v>
      </c>
      <c r="BC20" s="8" t="s">
        <v>9</v>
      </c>
      <c r="BD20" s="8">
        <v>1</v>
      </c>
    </row>
    <row r="21" spans="1:56" x14ac:dyDescent="0.2">
      <c r="A21" s="150">
        <v>7</v>
      </c>
      <c r="B21" s="151" t="s">
        <v>1193</v>
      </c>
      <c r="C21" s="151">
        <v>18</v>
      </c>
      <c r="D21" s="151">
        <v>7</v>
      </c>
      <c r="E21" s="151">
        <v>1</v>
      </c>
      <c r="F21" s="151">
        <v>10</v>
      </c>
      <c r="G21" s="151">
        <v>38</v>
      </c>
      <c r="H21" s="150" t="s">
        <v>9</v>
      </c>
      <c r="I21" s="151">
        <v>55</v>
      </c>
      <c r="J21" s="151">
        <f t="shared" si="3"/>
        <v>15</v>
      </c>
      <c r="M21" s="39"/>
      <c r="N21" s="12"/>
      <c r="O21" s="12"/>
      <c r="AV21" s="3" t="s">
        <v>1214</v>
      </c>
      <c r="AW21" s="8">
        <v>0</v>
      </c>
      <c r="AX21" s="8" t="s">
        <v>9</v>
      </c>
      <c r="AY21" s="8">
        <v>1</v>
      </c>
      <c r="BA21" s="3" t="s">
        <v>1126</v>
      </c>
      <c r="BB21" s="8">
        <v>0</v>
      </c>
      <c r="BC21" s="8" t="s">
        <v>9</v>
      </c>
      <c r="BD21" s="8">
        <v>0</v>
      </c>
    </row>
    <row r="22" spans="1:56" x14ac:dyDescent="0.2">
      <c r="A22" s="150">
        <v>8</v>
      </c>
      <c r="B22" s="151" t="s">
        <v>13</v>
      </c>
      <c r="C22" s="151">
        <v>18</v>
      </c>
      <c r="D22" s="151">
        <v>5</v>
      </c>
      <c r="E22" s="151">
        <v>3</v>
      </c>
      <c r="F22" s="151">
        <v>10</v>
      </c>
      <c r="G22" s="151">
        <v>31</v>
      </c>
      <c r="H22" s="150" t="s">
        <v>9</v>
      </c>
      <c r="I22" s="151">
        <v>53</v>
      </c>
      <c r="J22" s="151">
        <f t="shared" si="3"/>
        <v>13</v>
      </c>
      <c r="N22" s="8"/>
      <c r="AV22" s="3" t="s">
        <v>1185</v>
      </c>
      <c r="AW22" s="8">
        <v>1</v>
      </c>
      <c r="AX22" s="8" t="s">
        <v>9</v>
      </c>
      <c r="AY22" s="8">
        <v>4</v>
      </c>
      <c r="BA22" s="3" t="s">
        <v>1204</v>
      </c>
      <c r="BB22" s="8">
        <v>2</v>
      </c>
      <c r="BC22" s="8" t="s">
        <v>9</v>
      </c>
      <c r="BD22" s="8">
        <v>7</v>
      </c>
    </row>
    <row r="23" spans="1:56" x14ac:dyDescent="0.2">
      <c r="A23" s="150">
        <v>9</v>
      </c>
      <c r="B23" s="67" t="s">
        <v>1094</v>
      </c>
      <c r="C23" s="151">
        <v>18</v>
      </c>
      <c r="D23" s="151">
        <v>4</v>
      </c>
      <c r="E23" s="151">
        <v>2</v>
      </c>
      <c r="F23" s="151">
        <v>12</v>
      </c>
      <c r="G23" s="151">
        <v>39</v>
      </c>
      <c r="H23" s="150" t="s">
        <v>9</v>
      </c>
      <c r="I23" s="67">
        <v>64</v>
      </c>
      <c r="J23" s="151">
        <f t="shared" si="3"/>
        <v>10</v>
      </c>
      <c r="N23" s="8"/>
      <c r="AV23" s="3" t="s">
        <v>1217</v>
      </c>
      <c r="AW23" s="8">
        <v>4</v>
      </c>
      <c r="AX23" s="8" t="s">
        <v>9</v>
      </c>
      <c r="AY23" s="8">
        <v>3</v>
      </c>
      <c r="BA23" s="3" t="s">
        <v>992</v>
      </c>
      <c r="BB23" s="8">
        <v>2</v>
      </c>
      <c r="BC23" s="8" t="s">
        <v>9</v>
      </c>
      <c r="BD23" s="8">
        <v>6</v>
      </c>
    </row>
    <row r="24" spans="1:56" x14ac:dyDescent="0.2">
      <c r="A24" s="150">
        <v>10</v>
      </c>
      <c r="B24" s="151" t="s">
        <v>24</v>
      </c>
      <c r="C24" s="151">
        <v>18</v>
      </c>
      <c r="D24" s="151">
        <v>2</v>
      </c>
      <c r="E24" s="151">
        <v>2</v>
      </c>
      <c r="F24" s="151">
        <v>14</v>
      </c>
      <c r="G24" s="151">
        <v>18</v>
      </c>
      <c r="H24" s="150" t="s">
        <v>9</v>
      </c>
      <c r="I24" s="151">
        <v>78</v>
      </c>
      <c r="J24" s="151">
        <f t="shared" si="3"/>
        <v>6</v>
      </c>
      <c r="N24" s="8"/>
      <c r="AV24" s="3" t="s">
        <v>579</v>
      </c>
      <c r="AW24" s="8">
        <v>1</v>
      </c>
      <c r="AX24" s="8" t="s">
        <v>9</v>
      </c>
      <c r="AY24" s="8">
        <v>1</v>
      </c>
      <c r="BA24" s="39" t="s">
        <v>877</v>
      </c>
    </row>
    <row r="25" spans="1:56" x14ac:dyDescent="0.2">
      <c r="A25" s="150"/>
      <c r="B25" s="68"/>
      <c r="C25" s="151">
        <f>SUM(C15:C24)</f>
        <v>180</v>
      </c>
      <c r="D25" s="151">
        <f>SUM(D15:D24)</f>
        <v>76</v>
      </c>
      <c r="E25" s="151">
        <f>SUM(E15:E24)</f>
        <v>28</v>
      </c>
      <c r="F25" s="151">
        <f>SUM(F15:F24)</f>
        <v>76</v>
      </c>
      <c r="G25" s="151">
        <f>SUM(G15:G24)</f>
        <v>454</v>
      </c>
      <c r="H25" s="152" t="s">
        <v>9</v>
      </c>
      <c r="I25" s="151">
        <f>SUM(I15:I24)</f>
        <v>456</v>
      </c>
      <c r="J25" s="151">
        <f>SUM(J15:J24)</f>
        <v>180</v>
      </c>
      <c r="N25" s="8"/>
      <c r="AV25" s="3" t="s">
        <v>777</v>
      </c>
      <c r="AW25" s="8">
        <v>10</v>
      </c>
      <c r="AX25" s="8" t="s">
        <v>9</v>
      </c>
      <c r="AY25" s="8">
        <v>1</v>
      </c>
      <c r="BA25" s="3" t="s">
        <v>1207</v>
      </c>
      <c r="BB25" s="8">
        <v>5</v>
      </c>
      <c r="BC25" s="8" t="s">
        <v>9</v>
      </c>
      <c r="BD25" s="8">
        <v>0</v>
      </c>
    </row>
    <row r="26" spans="1:56" x14ac:dyDescent="0.2">
      <c r="A26" s="150"/>
      <c r="B26" s="68"/>
      <c r="C26" s="151"/>
      <c r="D26" s="151"/>
      <c r="E26" s="151"/>
      <c r="F26" s="151"/>
      <c r="G26" s="151"/>
      <c r="H26" s="152"/>
      <c r="I26" s="151"/>
      <c r="J26" s="151"/>
      <c r="N26" s="8"/>
      <c r="AV26" s="39" t="s">
        <v>902</v>
      </c>
      <c r="AW26" s="12"/>
      <c r="AX26" s="12"/>
      <c r="AZ26" s="12"/>
      <c r="BA26" s="3" t="s">
        <v>1208</v>
      </c>
      <c r="BB26" s="8">
        <v>1</v>
      </c>
      <c r="BC26" s="8" t="s">
        <v>9</v>
      </c>
      <c r="BD26" s="8">
        <v>2</v>
      </c>
    </row>
    <row r="27" spans="1:56" x14ac:dyDescent="0.2">
      <c r="A27" s="155"/>
      <c r="B27" s="39" t="s">
        <v>5652</v>
      </c>
      <c r="C27" s="147"/>
      <c r="D27" s="147"/>
      <c r="E27" s="147"/>
      <c r="F27" s="147"/>
      <c r="G27" s="147"/>
      <c r="H27" s="147"/>
      <c r="I27" s="147"/>
      <c r="J27" s="147"/>
      <c r="M27" s="39"/>
      <c r="N27" s="12"/>
      <c r="O27" s="12"/>
      <c r="AV27" s="3" t="s">
        <v>1015</v>
      </c>
      <c r="AW27" s="8">
        <v>8</v>
      </c>
      <c r="AX27" s="8" t="s">
        <v>9</v>
      </c>
      <c r="AY27" s="8">
        <v>4</v>
      </c>
      <c r="BA27" s="3" t="s">
        <v>1210</v>
      </c>
      <c r="BB27" s="8">
        <v>3</v>
      </c>
      <c r="BC27" s="8" t="s">
        <v>9</v>
      </c>
      <c r="BD27" s="8">
        <v>0</v>
      </c>
    </row>
    <row r="28" spans="1:56" x14ac:dyDescent="0.2">
      <c r="A28" s="150">
        <v>1</v>
      </c>
      <c r="B28" s="151" t="s">
        <v>5</v>
      </c>
      <c r="C28" s="151">
        <v>18</v>
      </c>
      <c r="D28" s="151">
        <v>14</v>
      </c>
      <c r="E28" s="151">
        <v>2</v>
      </c>
      <c r="F28" s="151">
        <v>2</v>
      </c>
      <c r="G28" s="151">
        <v>63</v>
      </c>
      <c r="H28" s="150" t="s">
        <v>9</v>
      </c>
      <c r="I28" s="151">
        <v>18</v>
      </c>
      <c r="J28" s="151">
        <f t="shared" ref="J28:J37" si="4">SUM(2*D28+E28)</f>
        <v>30</v>
      </c>
      <c r="K28" s="107"/>
      <c r="N28" s="8"/>
      <c r="AV28" s="3" t="s">
        <v>1219</v>
      </c>
      <c r="AW28" s="8">
        <v>3</v>
      </c>
      <c r="AX28" s="8" t="s">
        <v>9</v>
      </c>
      <c r="AY28" s="8">
        <v>0</v>
      </c>
      <c r="BA28" s="3" t="s">
        <v>1163</v>
      </c>
      <c r="BB28" s="8">
        <v>4</v>
      </c>
      <c r="BC28" s="8" t="s">
        <v>9</v>
      </c>
      <c r="BD28" s="8">
        <v>1</v>
      </c>
    </row>
    <row r="29" spans="1:56" x14ac:dyDescent="0.2">
      <c r="A29" s="150">
        <v>2</v>
      </c>
      <c r="B29" s="67" t="s">
        <v>1139</v>
      </c>
      <c r="C29" s="151">
        <v>18</v>
      </c>
      <c r="D29" s="151">
        <v>12</v>
      </c>
      <c r="E29" s="151">
        <v>3</v>
      </c>
      <c r="F29" s="151">
        <v>3</v>
      </c>
      <c r="G29" s="151">
        <v>68</v>
      </c>
      <c r="H29" s="150" t="s">
        <v>9</v>
      </c>
      <c r="I29" s="67">
        <v>20</v>
      </c>
      <c r="J29" s="151">
        <f t="shared" si="4"/>
        <v>27</v>
      </c>
      <c r="N29" s="8"/>
      <c r="AV29" s="3" t="s">
        <v>1143</v>
      </c>
      <c r="AW29" s="8">
        <v>4</v>
      </c>
      <c r="AX29" s="8" t="s">
        <v>9</v>
      </c>
      <c r="AY29" s="8">
        <v>3</v>
      </c>
      <c r="BA29" s="3" t="s">
        <v>655</v>
      </c>
      <c r="BB29" s="8">
        <v>1</v>
      </c>
      <c r="BC29" s="8" t="s">
        <v>9</v>
      </c>
      <c r="BD29" s="8">
        <v>7</v>
      </c>
    </row>
    <row r="30" spans="1:56" x14ac:dyDescent="0.2">
      <c r="A30" s="150">
        <v>3</v>
      </c>
      <c r="B30" s="67" t="s">
        <v>26</v>
      </c>
      <c r="C30" s="151">
        <v>18</v>
      </c>
      <c r="D30" s="151">
        <v>10</v>
      </c>
      <c r="E30" s="151">
        <v>3</v>
      </c>
      <c r="F30" s="151">
        <v>5</v>
      </c>
      <c r="G30" s="151">
        <v>65</v>
      </c>
      <c r="H30" s="150" t="s">
        <v>9</v>
      </c>
      <c r="I30" s="67">
        <v>38</v>
      </c>
      <c r="J30" s="151">
        <f t="shared" si="4"/>
        <v>23</v>
      </c>
      <c r="N30" s="8"/>
      <c r="AV30" s="3" t="s">
        <v>1105</v>
      </c>
      <c r="AW30" s="8">
        <v>4</v>
      </c>
      <c r="AX30" s="8" t="s">
        <v>9</v>
      </c>
      <c r="AY30" s="8">
        <v>1</v>
      </c>
      <c r="BA30" s="39" t="s">
        <v>451</v>
      </c>
    </row>
    <row r="31" spans="1:56" x14ac:dyDescent="0.2">
      <c r="A31" s="150">
        <v>4</v>
      </c>
      <c r="B31" s="151" t="s">
        <v>36</v>
      </c>
      <c r="C31" s="151">
        <v>18</v>
      </c>
      <c r="D31" s="151">
        <v>10</v>
      </c>
      <c r="E31" s="151">
        <v>2</v>
      </c>
      <c r="F31" s="151">
        <v>6</v>
      </c>
      <c r="G31" s="151">
        <v>63</v>
      </c>
      <c r="H31" s="150" t="s">
        <v>9</v>
      </c>
      <c r="I31" s="151">
        <v>45</v>
      </c>
      <c r="J31" s="151">
        <f t="shared" si="4"/>
        <v>22</v>
      </c>
      <c r="N31" s="8"/>
      <c r="AV31" s="3" t="s">
        <v>1222</v>
      </c>
      <c r="AW31" s="8">
        <v>1</v>
      </c>
      <c r="AX31" s="8" t="s">
        <v>9</v>
      </c>
      <c r="AY31" s="8">
        <v>3</v>
      </c>
      <c r="BA31" s="3" t="s">
        <v>533</v>
      </c>
      <c r="BB31" s="8">
        <v>2</v>
      </c>
      <c r="BC31" s="8" t="s">
        <v>9</v>
      </c>
      <c r="BD31" s="8">
        <v>0</v>
      </c>
    </row>
    <row r="32" spans="1:56" x14ac:dyDescent="0.2">
      <c r="A32" s="150">
        <v>5</v>
      </c>
      <c r="B32" s="151" t="s">
        <v>1191</v>
      </c>
      <c r="C32" s="151">
        <v>18</v>
      </c>
      <c r="D32" s="151">
        <v>6</v>
      </c>
      <c r="E32" s="151">
        <v>6</v>
      </c>
      <c r="F32" s="151">
        <v>6</v>
      </c>
      <c r="G32" s="151">
        <v>29</v>
      </c>
      <c r="H32" s="150" t="s">
        <v>9</v>
      </c>
      <c r="I32" s="151">
        <v>42</v>
      </c>
      <c r="J32" s="151">
        <f t="shared" si="4"/>
        <v>18</v>
      </c>
      <c r="N32" s="8"/>
      <c r="AV32" s="39" t="s">
        <v>910</v>
      </c>
      <c r="AW32" s="12"/>
      <c r="AX32" s="12"/>
      <c r="AZ32" s="12"/>
      <c r="BA32" s="3" t="s">
        <v>1044</v>
      </c>
      <c r="BB32" s="8">
        <v>0</v>
      </c>
      <c r="BC32" s="8" t="s">
        <v>9</v>
      </c>
      <c r="BD32" s="8">
        <v>1</v>
      </c>
    </row>
    <row r="33" spans="1:56" x14ac:dyDescent="0.2">
      <c r="A33" s="150">
        <v>6</v>
      </c>
      <c r="B33" s="151" t="s">
        <v>1192</v>
      </c>
      <c r="C33" s="151">
        <v>18</v>
      </c>
      <c r="D33" s="151">
        <v>6</v>
      </c>
      <c r="E33" s="151">
        <v>4</v>
      </c>
      <c r="F33" s="151">
        <v>8</v>
      </c>
      <c r="G33" s="151">
        <v>39</v>
      </c>
      <c r="H33" s="150" t="s">
        <v>9</v>
      </c>
      <c r="I33" s="151">
        <v>41</v>
      </c>
      <c r="J33" s="151">
        <f t="shared" si="4"/>
        <v>16</v>
      </c>
      <c r="M33" s="39"/>
      <c r="N33" s="12"/>
      <c r="O33" s="12"/>
      <c r="AV33" s="3" t="s">
        <v>972</v>
      </c>
      <c r="AW33" s="8">
        <v>11</v>
      </c>
      <c r="AX33" s="8" t="s">
        <v>9</v>
      </c>
      <c r="AY33" s="8">
        <v>1</v>
      </c>
      <c r="BA33" s="3" t="s">
        <v>1215</v>
      </c>
      <c r="BB33" s="8">
        <v>1</v>
      </c>
      <c r="BC33" s="8" t="s">
        <v>9</v>
      </c>
      <c r="BD33" s="8">
        <v>1</v>
      </c>
    </row>
    <row r="34" spans="1:56" x14ac:dyDescent="0.2">
      <c r="A34" s="150">
        <v>7</v>
      </c>
      <c r="B34" s="151" t="s">
        <v>1193</v>
      </c>
      <c r="C34" s="151">
        <v>18</v>
      </c>
      <c r="D34" s="151">
        <v>7</v>
      </c>
      <c r="E34" s="151">
        <v>1</v>
      </c>
      <c r="F34" s="151">
        <v>10</v>
      </c>
      <c r="G34" s="151">
        <v>38</v>
      </c>
      <c r="H34" s="150" t="s">
        <v>9</v>
      </c>
      <c r="I34" s="151">
        <v>55</v>
      </c>
      <c r="J34" s="151">
        <f t="shared" si="4"/>
        <v>15</v>
      </c>
      <c r="N34" s="8"/>
      <c r="AV34" s="3" t="s">
        <v>599</v>
      </c>
      <c r="AW34" s="8">
        <v>2</v>
      </c>
      <c r="AX34" s="8" t="s">
        <v>9</v>
      </c>
      <c r="AY34" s="8">
        <v>2</v>
      </c>
      <c r="BA34" s="3" t="s">
        <v>1216</v>
      </c>
      <c r="BB34" s="8">
        <v>9</v>
      </c>
      <c r="BC34" s="8" t="s">
        <v>9</v>
      </c>
      <c r="BD34" s="8">
        <v>2</v>
      </c>
    </row>
    <row r="35" spans="1:56" x14ac:dyDescent="0.2">
      <c r="A35" s="150">
        <v>8</v>
      </c>
      <c r="B35" s="151" t="s">
        <v>13</v>
      </c>
      <c r="C35" s="151">
        <v>18</v>
      </c>
      <c r="D35" s="151">
        <v>5</v>
      </c>
      <c r="E35" s="151">
        <v>3</v>
      </c>
      <c r="F35" s="151">
        <v>10</v>
      </c>
      <c r="G35" s="151">
        <v>31</v>
      </c>
      <c r="H35" s="150" t="s">
        <v>9</v>
      </c>
      <c r="I35" s="151">
        <v>53</v>
      </c>
      <c r="J35" s="151">
        <f t="shared" si="4"/>
        <v>13</v>
      </c>
      <c r="N35" s="8"/>
      <c r="AV35" s="3" t="s">
        <v>1225</v>
      </c>
      <c r="AW35" s="8">
        <v>1</v>
      </c>
      <c r="AX35" s="8" t="s">
        <v>9</v>
      </c>
      <c r="AY35" s="8">
        <v>3</v>
      </c>
      <c r="BA35" s="3" t="s">
        <v>950</v>
      </c>
      <c r="BB35" s="8">
        <v>0</v>
      </c>
      <c r="BC35" s="8" t="s">
        <v>9</v>
      </c>
      <c r="BD35" s="8">
        <v>5</v>
      </c>
    </row>
    <row r="36" spans="1:56" x14ac:dyDescent="0.2">
      <c r="A36" s="150">
        <v>9</v>
      </c>
      <c r="B36" s="67" t="s">
        <v>1094</v>
      </c>
      <c r="C36" s="151">
        <v>18</v>
      </c>
      <c r="D36" s="151">
        <v>4</v>
      </c>
      <c r="E36" s="151">
        <v>2</v>
      </c>
      <c r="F36" s="151">
        <v>12</v>
      </c>
      <c r="G36" s="151">
        <v>39</v>
      </c>
      <c r="H36" s="150" t="s">
        <v>9</v>
      </c>
      <c r="I36" s="67">
        <v>64</v>
      </c>
      <c r="J36" s="151">
        <f t="shared" si="4"/>
        <v>10</v>
      </c>
      <c r="AV36" s="3" t="s">
        <v>1226</v>
      </c>
      <c r="AW36" s="8">
        <v>3</v>
      </c>
      <c r="AX36" s="8" t="s">
        <v>9</v>
      </c>
      <c r="AY36" s="8">
        <v>2</v>
      </c>
      <c r="BA36" s="39" t="s">
        <v>459</v>
      </c>
    </row>
    <row r="37" spans="1:56" x14ac:dyDescent="0.2">
      <c r="A37" s="150">
        <v>10</v>
      </c>
      <c r="B37" s="67" t="s">
        <v>24</v>
      </c>
      <c r="C37" s="151">
        <v>18</v>
      </c>
      <c r="D37" s="151">
        <v>2</v>
      </c>
      <c r="E37" s="151">
        <v>2</v>
      </c>
      <c r="F37" s="151">
        <v>14</v>
      </c>
      <c r="G37" s="151">
        <v>18</v>
      </c>
      <c r="H37" s="150" t="s">
        <v>9</v>
      </c>
      <c r="I37" s="67">
        <v>77</v>
      </c>
      <c r="J37" s="151">
        <f t="shared" si="4"/>
        <v>6</v>
      </c>
      <c r="AV37" s="3" t="s">
        <v>1132</v>
      </c>
      <c r="AW37" s="8">
        <v>4</v>
      </c>
      <c r="AX37" s="8" t="s">
        <v>9</v>
      </c>
      <c r="AY37" s="8">
        <v>2</v>
      </c>
      <c r="BA37" s="3" t="s">
        <v>1153</v>
      </c>
      <c r="BB37" s="8">
        <v>5</v>
      </c>
      <c r="BC37" s="8" t="s">
        <v>9</v>
      </c>
      <c r="BD37" s="8">
        <v>0</v>
      </c>
    </row>
    <row r="38" spans="1:56" x14ac:dyDescent="0.2">
      <c r="A38" s="150"/>
      <c r="B38" s="68"/>
      <c r="C38" s="151">
        <f>SUM(C28:C37)</f>
        <v>180</v>
      </c>
      <c r="D38" s="151">
        <f>SUM(D28:D37)</f>
        <v>76</v>
      </c>
      <c r="E38" s="151">
        <f>SUM(E28:E37)</f>
        <v>28</v>
      </c>
      <c r="F38" s="151">
        <f>SUM(F28:F37)</f>
        <v>76</v>
      </c>
      <c r="G38" s="151">
        <f>SUM(G28:G37)</f>
        <v>453</v>
      </c>
      <c r="H38" s="152" t="s">
        <v>9</v>
      </c>
      <c r="I38" s="151">
        <f>SUM(I28:I37)</f>
        <v>453</v>
      </c>
      <c r="J38" s="151">
        <f>SUM(J28:J37)</f>
        <v>180</v>
      </c>
      <c r="AV38" s="39" t="s">
        <v>914</v>
      </c>
      <c r="AW38" s="12"/>
      <c r="AX38" s="12"/>
      <c r="AZ38" s="12"/>
      <c r="BA38" s="3" t="s">
        <v>1218</v>
      </c>
      <c r="BB38" s="8">
        <v>0</v>
      </c>
      <c r="BC38" s="8" t="s">
        <v>9</v>
      </c>
      <c r="BD38" s="8">
        <v>0</v>
      </c>
    </row>
    <row r="39" spans="1:56" x14ac:dyDescent="0.2">
      <c r="B39" s="39"/>
      <c r="K39" s="107"/>
      <c r="AV39" s="3" t="s">
        <v>1228</v>
      </c>
      <c r="AW39" s="8">
        <v>3</v>
      </c>
      <c r="AX39" s="8" t="s">
        <v>9</v>
      </c>
      <c r="AY39" s="8">
        <v>2</v>
      </c>
      <c r="BA39" s="3" t="s">
        <v>1031</v>
      </c>
      <c r="BB39" s="8">
        <v>2</v>
      </c>
      <c r="BC39" s="8" t="s">
        <v>9</v>
      </c>
      <c r="BD39" s="8">
        <v>5</v>
      </c>
    </row>
    <row r="40" spans="1:56" x14ac:dyDescent="0.2">
      <c r="A40" s="30"/>
      <c r="B40" s="1"/>
      <c r="C40" s="1"/>
      <c r="D40" s="1"/>
      <c r="E40" s="1"/>
      <c r="F40" s="1"/>
      <c r="G40" s="1"/>
      <c r="H40" s="30"/>
      <c r="I40" s="1"/>
      <c r="J40" s="1"/>
      <c r="K40" s="107"/>
      <c r="AV40" s="3" t="s">
        <v>1229</v>
      </c>
      <c r="AW40" s="8">
        <v>0</v>
      </c>
      <c r="AX40" s="8" t="s">
        <v>9</v>
      </c>
      <c r="AY40" s="8">
        <v>5</v>
      </c>
      <c r="BA40" s="3" t="s">
        <v>808</v>
      </c>
      <c r="BB40" s="8">
        <v>1</v>
      </c>
      <c r="BC40" s="8" t="s">
        <v>9</v>
      </c>
      <c r="BD40" s="8">
        <v>2</v>
      </c>
    </row>
    <row r="41" spans="1:56" x14ac:dyDescent="0.2">
      <c r="A41" s="30"/>
      <c r="B41" s="1"/>
      <c r="C41" s="1"/>
      <c r="D41" s="1"/>
      <c r="E41" s="1"/>
      <c r="F41" s="1"/>
      <c r="G41" s="1"/>
      <c r="H41" s="30"/>
      <c r="I41" s="1"/>
      <c r="J41" s="1"/>
      <c r="K41" s="107"/>
      <c r="AV41" s="3" t="s">
        <v>791</v>
      </c>
      <c r="AW41" s="8">
        <v>2</v>
      </c>
      <c r="AX41" s="8" t="s">
        <v>9</v>
      </c>
      <c r="AY41" s="8">
        <v>1</v>
      </c>
      <c r="BA41" s="3" t="s">
        <v>1220</v>
      </c>
      <c r="BB41" s="8">
        <v>2</v>
      </c>
      <c r="BC41" s="8" t="s">
        <v>9</v>
      </c>
      <c r="BD41" s="8">
        <v>1</v>
      </c>
    </row>
    <row r="42" spans="1:56" x14ac:dyDescent="0.2">
      <c r="A42" s="30"/>
      <c r="B42" s="1"/>
      <c r="C42" s="1"/>
      <c r="D42" s="1"/>
      <c r="E42" s="1"/>
      <c r="F42" s="1"/>
      <c r="G42" s="1"/>
      <c r="H42" s="30"/>
      <c r="I42" s="1"/>
      <c r="J42" s="1"/>
      <c r="K42" s="107"/>
      <c r="AV42" s="3" t="s">
        <v>1232</v>
      </c>
      <c r="AW42" s="8">
        <v>3</v>
      </c>
      <c r="AX42" s="8" t="s">
        <v>9</v>
      </c>
      <c r="AY42" s="8">
        <v>0</v>
      </c>
      <c r="BA42" s="39" t="s">
        <v>1221</v>
      </c>
    </row>
    <row r="43" spans="1:56" x14ac:dyDescent="0.2">
      <c r="A43" s="30"/>
      <c r="B43" s="1"/>
      <c r="C43" s="1"/>
      <c r="D43" s="1"/>
      <c r="E43" s="1"/>
      <c r="F43" s="1"/>
      <c r="G43" s="1"/>
      <c r="H43" s="30"/>
      <c r="I43" s="1"/>
      <c r="J43" s="1"/>
      <c r="K43" s="107"/>
      <c r="AV43" s="3" t="s">
        <v>1003</v>
      </c>
      <c r="AW43" s="8">
        <v>1</v>
      </c>
      <c r="AX43" s="8" t="s">
        <v>9</v>
      </c>
      <c r="AY43" s="8">
        <v>3</v>
      </c>
      <c r="BA43" s="3" t="s">
        <v>1223</v>
      </c>
      <c r="BB43" s="8">
        <v>2</v>
      </c>
      <c r="BC43" s="8" t="s">
        <v>9</v>
      </c>
      <c r="BD43" s="8">
        <v>1</v>
      </c>
    </row>
    <row r="44" spans="1:56" x14ac:dyDescent="0.2">
      <c r="A44" s="30"/>
      <c r="B44" s="1"/>
      <c r="C44" s="1"/>
      <c r="D44" s="1"/>
      <c r="E44" s="1"/>
      <c r="F44" s="1"/>
      <c r="G44" s="1"/>
      <c r="H44" s="30"/>
      <c r="I44" s="1"/>
      <c r="J44" s="1"/>
      <c r="AV44" s="39" t="s">
        <v>918</v>
      </c>
      <c r="AW44" s="12"/>
      <c r="AX44" s="12"/>
      <c r="AZ44" s="12"/>
      <c r="BA44" s="3" t="s">
        <v>1019</v>
      </c>
      <c r="BB44" s="8">
        <v>3</v>
      </c>
      <c r="BC44" s="8" t="s">
        <v>9</v>
      </c>
      <c r="BD44" s="8">
        <v>3</v>
      </c>
    </row>
    <row r="45" spans="1:56" x14ac:dyDescent="0.2">
      <c r="A45" s="30"/>
      <c r="B45" s="1"/>
      <c r="C45" s="1"/>
      <c r="D45" s="1"/>
      <c r="E45" s="1"/>
      <c r="F45" s="1"/>
      <c r="G45" s="1"/>
      <c r="H45" s="30"/>
      <c r="I45" s="1"/>
      <c r="J45" s="1"/>
      <c r="AV45" s="3" t="s">
        <v>487</v>
      </c>
      <c r="AW45" s="8">
        <v>6</v>
      </c>
      <c r="AX45" s="8" t="s">
        <v>9</v>
      </c>
      <c r="AY45" s="8">
        <v>0</v>
      </c>
      <c r="BA45" s="3" t="s">
        <v>1137</v>
      </c>
      <c r="BB45" s="8">
        <v>2</v>
      </c>
      <c r="BC45" s="8" t="s">
        <v>9</v>
      </c>
      <c r="BD45" s="8">
        <v>3</v>
      </c>
    </row>
    <row r="46" spans="1:56" x14ac:dyDescent="0.2">
      <c r="A46" s="30"/>
      <c r="B46" s="1"/>
      <c r="C46" s="1"/>
      <c r="D46" s="1"/>
      <c r="E46" s="1"/>
      <c r="F46" s="1"/>
      <c r="G46" s="1"/>
      <c r="H46" s="30"/>
      <c r="I46" s="1"/>
      <c r="J46" s="1"/>
      <c r="AV46" s="3" t="s">
        <v>1234</v>
      </c>
      <c r="AW46" s="8">
        <v>6</v>
      </c>
      <c r="AX46" s="8" t="s">
        <v>9</v>
      </c>
      <c r="AY46" s="8">
        <v>3</v>
      </c>
      <c r="BA46" s="3" t="s">
        <v>1224</v>
      </c>
      <c r="BB46" s="8">
        <v>4</v>
      </c>
      <c r="BC46" s="8" t="s">
        <v>9</v>
      </c>
      <c r="BD46" s="8">
        <v>2</v>
      </c>
    </row>
    <row r="47" spans="1:56" x14ac:dyDescent="0.2">
      <c r="A47" s="30"/>
      <c r="B47" s="1"/>
      <c r="C47" s="1"/>
      <c r="D47" s="1"/>
      <c r="E47" s="1"/>
      <c r="F47" s="1"/>
      <c r="G47" s="1"/>
      <c r="H47" s="30"/>
      <c r="I47" s="1"/>
      <c r="J47" s="1"/>
      <c r="AV47" s="3" t="s">
        <v>1016</v>
      </c>
      <c r="AW47" s="8">
        <v>3</v>
      </c>
      <c r="AX47" s="8" t="s">
        <v>9</v>
      </c>
      <c r="AY47" s="8">
        <v>5</v>
      </c>
      <c r="BA47" s="39" t="s">
        <v>467</v>
      </c>
    </row>
    <row r="48" spans="1:56" x14ac:dyDescent="0.2">
      <c r="A48" s="30"/>
      <c r="B48" s="1"/>
      <c r="C48" s="1"/>
      <c r="D48" s="1"/>
      <c r="E48" s="1"/>
      <c r="F48" s="1"/>
      <c r="G48" s="1"/>
      <c r="H48" s="30"/>
      <c r="I48" s="1"/>
      <c r="J48" s="1"/>
      <c r="AV48" s="3" t="s">
        <v>1235</v>
      </c>
      <c r="AW48" s="8">
        <v>2</v>
      </c>
      <c r="AX48" s="8" t="s">
        <v>9</v>
      </c>
      <c r="AY48" s="8">
        <v>2</v>
      </c>
      <c r="BA48" s="3" t="s">
        <v>593</v>
      </c>
      <c r="BB48" s="8">
        <v>6</v>
      </c>
      <c r="BC48" s="8" t="s">
        <v>9</v>
      </c>
      <c r="BD48" s="8">
        <v>0</v>
      </c>
    </row>
    <row r="49" spans="1:56" x14ac:dyDescent="0.2">
      <c r="A49" s="30"/>
      <c r="B49" s="1"/>
      <c r="C49" s="1"/>
      <c r="D49" s="1"/>
      <c r="E49" s="1"/>
      <c r="F49" s="1"/>
      <c r="G49" s="1"/>
      <c r="H49" s="30"/>
      <c r="I49" s="1"/>
      <c r="J49" s="1"/>
      <c r="AV49" s="3" t="s">
        <v>656</v>
      </c>
      <c r="AW49" s="8">
        <v>2</v>
      </c>
      <c r="AX49" s="8" t="s">
        <v>9</v>
      </c>
      <c r="AY49" s="8">
        <v>1</v>
      </c>
      <c r="BA49" s="3" t="s">
        <v>1227</v>
      </c>
      <c r="BB49" s="8">
        <v>3</v>
      </c>
      <c r="BC49" s="8" t="s">
        <v>9</v>
      </c>
      <c r="BD49" s="8">
        <v>1</v>
      </c>
    </row>
    <row r="50" spans="1:56" x14ac:dyDescent="0.2">
      <c r="A50" s="30"/>
      <c r="B50" s="68"/>
      <c r="C50" s="1"/>
      <c r="D50" s="1"/>
      <c r="E50" s="1"/>
      <c r="F50" s="1"/>
      <c r="G50" s="1"/>
      <c r="H50" s="9"/>
      <c r="I50" s="1"/>
      <c r="J50" s="1"/>
      <c r="AV50" s="39" t="s">
        <v>921</v>
      </c>
      <c r="AW50" s="12"/>
      <c r="AX50" s="12"/>
      <c r="AZ50" s="12"/>
      <c r="BA50" s="39" t="s">
        <v>977</v>
      </c>
    </row>
    <row r="51" spans="1:56" x14ac:dyDescent="0.2">
      <c r="AV51" s="3" t="s">
        <v>545</v>
      </c>
      <c r="AW51" s="8">
        <v>1</v>
      </c>
      <c r="AX51" s="8" t="s">
        <v>9</v>
      </c>
      <c r="AY51" s="8">
        <v>5</v>
      </c>
      <c r="BA51" s="3" t="s">
        <v>1144</v>
      </c>
      <c r="BB51" s="8">
        <v>1</v>
      </c>
      <c r="BC51" s="8" t="s">
        <v>9</v>
      </c>
      <c r="BD51" s="8">
        <v>3</v>
      </c>
    </row>
    <row r="52" spans="1:56" x14ac:dyDescent="0.2">
      <c r="AV52" s="3" t="s">
        <v>936</v>
      </c>
      <c r="AW52" s="8">
        <v>5</v>
      </c>
      <c r="AX52" s="8" t="s">
        <v>9</v>
      </c>
      <c r="AY52" s="8">
        <v>0</v>
      </c>
      <c r="BA52" s="3" t="s">
        <v>1230</v>
      </c>
      <c r="BB52" s="8">
        <v>1</v>
      </c>
      <c r="BC52" s="8" t="s">
        <v>9</v>
      </c>
      <c r="BD52" s="8">
        <v>1</v>
      </c>
    </row>
    <row r="53" spans="1:56" x14ac:dyDescent="0.2">
      <c r="AV53" s="3" t="s">
        <v>1236</v>
      </c>
      <c r="AW53" s="8">
        <v>0</v>
      </c>
      <c r="AX53" s="8" t="s">
        <v>9</v>
      </c>
      <c r="AY53" s="8">
        <v>4</v>
      </c>
      <c r="BA53" s="3" t="s">
        <v>1231</v>
      </c>
      <c r="BB53" s="8">
        <v>1</v>
      </c>
      <c r="BC53" s="8" t="s">
        <v>9</v>
      </c>
      <c r="BD53" s="8">
        <v>1</v>
      </c>
    </row>
    <row r="54" spans="1:56" x14ac:dyDescent="0.2">
      <c r="AV54" s="3" t="s">
        <v>1029</v>
      </c>
      <c r="AW54" s="8">
        <v>1</v>
      </c>
      <c r="AX54" s="8" t="s">
        <v>9</v>
      </c>
      <c r="AY54" s="8">
        <v>3</v>
      </c>
      <c r="BA54" s="3" t="s">
        <v>1106</v>
      </c>
      <c r="BB54" s="8">
        <v>6</v>
      </c>
      <c r="BC54" s="8" t="s">
        <v>9</v>
      </c>
      <c r="BD54" s="8">
        <v>0</v>
      </c>
    </row>
    <row r="55" spans="1:56" x14ac:dyDescent="0.2">
      <c r="K55" s="107"/>
      <c r="AV55" s="3" t="s">
        <v>1115</v>
      </c>
      <c r="AW55" s="8">
        <v>6</v>
      </c>
      <c r="AX55" s="8" t="s">
        <v>9</v>
      </c>
      <c r="AY55" s="8">
        <v>1</v>
      </c>
      <c r="BA55" s="3" t="s">
        <v>1233</v>
      </c>
      <c r="BB55" s="8">
        <v>3</v>
      </c>
      <c r="BC55" s="8" t="s">
        <v>9</v>
      </c>
      <c r="BD55" s="8">
        <v>1</v>
      </c>
    </row>
    <row r="56" spans="1:56" x14ac:dyDescent="0.2">
      <c r="K56" s="107"/>
    </row>
    <row r="58" spans="1:56" x14ac:dyDescent="0.2">
      <c r="K58" s="107"/>
    </row>
    <row r="60" spans="1:56" x14ac:dyDescent="0.2">
      <c r="K60" s="107"/>
    </row>
    <row r="61" spans="1:56" x14ac:dyDescent="0.2">
      <c r="K61" s="107"/>
    </row>
    <row r="62" spans="1:56" x14ac:dyDescent="0.2">
      <c r="K62" s="107"/>
    </row>
    <row r="63" spans="1:56" x14ac:dyDescent="0.2">
      <c r="K63" s="107"/>
    </row>
    <row r="64" spans="1:56" x14ac:dyDescent="0.2">
      <c r="K64" s="107"/>
    </row>
    <row r="65" spans="11:50" x14ac:dyDescent="0.2">
      <c r="K65" s="107"/>
    </row>
    <row r="66" spans="11:50" x14ac:dyDescent="0.2">
      <c r="K66" s="107"/>
    </row>
    <row r="67" spans="11:50" x14ac:dyDescent="0.2">
      <c r="K67" s="107"/>
    </row>
    <row r="68" spans="11:50" x14ac:dyDescent="0.2">
      <c r="AV68" s="39"/>
      <c r="AW68" s="12"/>
      <c r="AX68" s="12"/>
    </row>
    <row r="82" spans="11:11" x14ac:dyDescent="0.2">
      <c r="K82" s="107"/>
    </row>
    <row r="84" spans="11:11" x14ac:dyDescent="0.2">
      <c r="K84" s="107"/>
    </row>
    <row r="85" spans="11:11" x14ac:dyDescent="0.2">
      <c r="K85" s="107"/>
    </row>
    <row r="86" spans="11:11" x14ac:dyDescent="0.2">
      <c r="K86" s="107"/>
    </row>
    <row r="87" spans="11:11" x14ac:dyDescent="0.2">
      <c r="K87" s="107"/>
    </row>
    <row r="88" spans="11:11" x14ac:dyDescent="0.2">
      <c r="K88" s="107"/>
    </row>
    <row r="89" spans="11:11" x14ac:dyDescent="0.2">
      <c r="K89" s="107"/>
    </row>
    <row r="90" spans="11:11" x14ac:dyDescent="0.2">
      <c r="K90" s="107"/>
    </row>
    <row r="91" spans="11:11" x14ac:dyDescent="0.2">
      <c r="K91" s="107"/>
    </row>
    <row r="92" spans="11:11" x14ac:dyDescent="0.2">
      <c r="K92" s="107"/>
    </row>
    <row r="93" spans="11:11" x14ac:dyDescent="0.2">
      <c r="K93" s="107"/>
    </row>
    <row r="105" spans="11:11" x14ac:dyDescent="0.2">
      <c r="K105" s="107"/>
    </row>
    <row r="107" spans="11:11" x14ac:dyDescent="0.2">
      <c r="K107" s="107"/>
    </row>
    <row r="108" spans="11:11" x14ac:dyDescent="0.2">
      <c r="K108" s="107"/>
    </row>
    <row r="109" spans="11:11" x14ac:dyDescent="0.2">
      <c r="K109" s="107"/>
    </row>
    <row r="110" spans="11:11" x14ac:dyDescent="0.2">
      <c r="K110" s="107"/>
    </row>
    <row r="111" spans="11:11" x14ac:dyDescent="0.2">
      <c r="K111" s="107"/>
    </row>
    <row r="112" spans="11:11" x14ac:dyDescent="0.2">
      <c r="K112" s="107"/>
    </row>
    <row r="113" spans="11:11" x14ac:dyDescent="0.2">
      <c r="K113" s="107"/>
    </row>
    <row r="114" spans="11:11" x14ac:dyDescent="0.2">
      <c r="K114" s="107"/>
    </row>
    <row r="115" spans="11:11" x14ac:dyDescent="0.2">
      <c r="K115" s="107"/>
    </row>
    <row r="126" spans="11:11" x14ac:dyDescent="0.2">
      <c r="K126" s="107"/>
    </row>
    <row r="128" spans="11:11" x14ac:dyDescent="0.2">
      <c r="K128" s="107"/>
    </row>
    <row r="129" spans="11:11" x14ac:dyDescent="0.2">
      <c r="K129" s="107"/>
    </row>
    <row r="130" spans="11:11" x14ac:dyDescent="0.2">
      <c r="K130" s="107"/>
    </row>
    <row r="131" spans="11:11" x14ac:dyDescent="0.2">
      <c r="K131" s="107"/>
    </row>
    <row r="132" spans="11:11" x14ac:dyDescent="0.2">
      <c r="K132" s="107"/>
    </row>
    <row r="133" spans="11:11" x14ac:dyDescent="0.2">
      <c r="K133" s="107"/>
    </row>
    <row r="134" spans="11:11" x14ac:dyDescent="0.2">
      <c r="K134" s="107"/>
    </row>
    <row r="147" spans="11:11" x14ac:dyDescent="0.2">
      <c r="K147" s="107"/>
    </row>
    <row r="148" spans="11:11" x14ac:dyDescent="0.2">
      <c r="K148" s="107"/>
    </row>
    <row r="149" spans="11:11" x14ac:dyDescent="0.2">
      <c r="K149" s="107"/>
    </row>
    <row r="150" spans="11:11" x14ac:dyDescent="0.2">
      <c r="K150" s="107"/>
    </row>
    <row r="151" spans="11:11" x14ac:dyDescent="0.2">
      <c r="K151" s="107"/>
    </row>
    <row r="152" spans="11:11" x14ac:dyDescent="0.2">
      <c r="K152" s="107"/>
    </row>
    <row r="153" spans="11:11" x14ac:dyDescent="0.2">
      <c r="K153" s="107"/>
    </row>
    <row r="154" spans="11:11" x14ac:dyDescent="0.2">
      <c r="K154" s="107"/>
    </row>
    <row r="155" spans="11:11" x14ac:dyDescent="0.2">
      <c r="K155" s="107"/>
    </row>
    <row r="156" spans="11:11" x14ac:dyDescent="0.2">
      <c r="K156" s="107"/>
    </row>
    <row r="168" spans="11:11" x14ac:dyDescent="0.2">
      <c r="K168" s="107"/>
    </row>
    <row r="169" spans="11:11" x14ac:dyDescent="0.2">
      <c r="K169" s="107"/>
    </row>
    <row r="170" spans="11:11" x14ac:dyDescent="0.2">
      <c r="K170" s="107"/>
    </row>
    <row r="171" spans="11:11" x14ac:dyDescent="0.2">
      <c r="K171" s="107"/>
    </row>
    <row r="172" spans="11:11" x14ac:dyDescent="0.2">
      <c r="K172" s="107"/>
    </row>
    <row r="173" spans="11:11" x14ac:dyDescent="0.2">
      <c r="K173" s="107"/>
    </row>
    <row r="174" spans="11:11" x14ac:dyDescent="0.2">
      <c r="K174" s="107"/>
    </row>
    <row r="175" spans="11:11" x14ac:dyDescent="0.2">
      <c r="K175" s="107"/>
    </row>
    <row r="176" spans="11:11" x14ac:dyDescent="0.2">
      <c r="K176" s="107"/>
    </row>
    <row r="177" spans="11:11" x14ac:dyDescent="0.2">
      <c r="K177" s="107"/>
    </row>
    <row r="188" spans="11:11" x14ac:dyDescent="0.2">
      <c r="K188" s="107"/>
    </row>
    <row r="190" spans="11:11" x14ac:dyDescent="0.2">
      <c r="K190" s="107"/>
    </row>
    <row r="191" spans="11:11" x14ac:dyDescent="0.2">
      <c r="K191" s="107"/>
    </row>
    <row r="192" spans="11:11" x14ac:dyDescent="0.2">
      <c r="K192" s="107"/>
    </row>
    <row r="193" spans="11:11" x14ac:dyDescent="0.2">
      <c r="K193" s="107"/>
    </row>
    <row r="194" spans="11:11" x14ac:dyDescent="0.2">
      <c r="K194" s="107"/>
    </row>
    <row r="195" spans="11:11" x14ac:dyDescent="0.2">
      <c r="K195" s="107"/>
    </row>
    <row r="196" spans="11:11" x14ac:dyDescent="0.2">
      <c r="K196" s="107"/>
    </row>
    <row r="197" spans="11:11" x14ac:dyDescent="0.2">
      <c r="K197" s="107"/>
    </row>
    <row r="198" spans="11:11" x14ac:dyDescent="0.2">
      <c r="K198" s="107"/>
    </row>
    <row r="209" spans="11:11" x14ac:dyDescent="0.2">
      <c r="K209" s="107"/>
    </row>
    <row r="211" spans="11:11" x14ac:dyDescent="0.2">
      <c r="K211" s="107"/>
    </row>
    <row r="212" spans="11:11" x14ac:dyDescent="0.2">
      <c r="K212" s="107"/>
    </row>
    <row r="213" spans="11:11" x14ac:dyDescent="0.2">
      <c r="K213" s="107"/>
    </row>
    <row r="214" spans="11:11" x14ac:dyDescent="0.2">
      <c r="K214" s="107"/>
    </row>
    <row r="215" spans="11:11" x14ac:dyDescent="0.2">
      <c r="K215" s="107"/>
    </row>
    <row r="216" spans="11:11" x14ac:dyDescent="0.2">
      <c r="K216" s="107"/>
    </row>
    <row r="217" spans="11:11" x14ac:dyDescent="0.2">
      <c r="K217" s="107"/>
    </row>
    <row r="218" spans="11:11" x14ac:dyDescent="0.2">
      <c r="K218" s="107"/>
    </row>
    <row r="219" spans="11:11" x14ac:dyDescent="0.2">
      <c r="K219" s="107"/>
    </row>
    <row r="230" spans="11:11" x14ac:dyDescent="0.2">
      <c r="K230" s="107"/>
    </row>
    <row r="232" spans="11:11" x14ac:dyDescent="0.2">
      <c r="K232" s="107"/>
    </row>
    <row r="233" spans="11:11" x14ac:dyDescent="0.2">
      <c r="K233" s="107"/>
    </row>
    <row r="234" spans="11:11" x14ac:dyDescent="0.2">
      <c r="K234" s="107"/>
    </row>
    <row r="235" spans="11:11" x14ac:dyDescent="0.2">
      <c r="K235" s="107"/>
    </row>
    <row r="236" spans="11:11" x14ac:dyDescent="0.2">
      <c r="K236" s="107"/>
    </row>
    <row r="237" spans="11:11" x14ac:dyDescent="0.2">
      <c r="K237" s="107"/>
    </row>
    <row r="238" spans="11:11" x14ac:dyDescent="0.2">
      <c r="K238" s="107"/>
    </row>
    <row r="239" spans="11:11" x14ac:dyDescent="0.2">
      <c r="K239" s="107"/>
    </row>
    <row r="240" spans="11:11" x14ac:dyDescent="0.2">
      <c r="K240" s="107"/>
    </row>
  </sheetData>
  <mergeCells count="10">
    <mergeCell ref="AF1:AH1"/>
    <mergeCell ref="AI1:AK1"/>
    <mergeCell ref="AL1:AN1"/>
    <mergeCell ref="AO1:AQ1"/>
    <mergeCell ref="AC1:AE1"/>
    <mergeCell ref="N1:P1"/>
    <mergeCell ref="Q1:S1"/>
    <mergeCell ref="T1:V1"/>
    <mergeCell ref="W1:Y1"/>
    <mergeCell ref="Z1:AB1"/>
  </mergeCells>
  <hyperlinks>
    <hyperlink ref="A1" location="Information!A1" display="I" xr:uid="{776A5A0D-538A-4297-9FB9-6166791FE30D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9" orientation="landscape" r:id="rId1"/>
  <headerFooter>
    <oddHeader>&amp;L&amp;9Södertäljefotbollen&amp;C&amp;24 1942/43 - Sörmlandserien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930CC-9554-446A-A46C-E58B908C5957}">
  <sheetPr>
    <pageSetUpPr fitToPage="1"/>
  </sheetPr>
  <dimension ref="A1:BH116"/>
  <sheetViews>
    <sheetView view="pageLayout" zoomScaleNormal="100" workbookViewId="0">
      <selection activeCell="V18" sqref="V18"/>
    </sheetView>
  </sheetViews>
  <sheetFormatPr defaultColWidth="9.140625" defaultRowHeight="12" x14ac:dyDescent="0.2"/>
  <cols>
    <col min="1" max="1" width="2.7109375" style="3" bestFit="1" customWidth="1"/>
    <col min="2" max="2" width="20.7109375" style="3" customWidth="1"/>
    <col min="3" max="4" width="3.5703125" style="8" bestFit="1" customWidth="1"/>
    <col min="5" max="5" width="2.7109375" style="8" bestFit="1" customWidth="1"/>
    <col min="6" max="7" width="3.5703125" style="8" bestFit="1" customWidth="1"/>
    <col min="8" max="8" width="1.5703125" style="8" bestFit="1" customWidth="1"/>
    <col min="9" max="10" width="3.5703125" style="8" bestFit="1" customWidth="1"/>
    <col min="11" max="11" width="5.28515625" style="3" bestFit="1" customWidth="1"/>
    <col min="12" max="12" width="2.7109375" style="3" bestFit="1" customWidth="1"/>
    <col min="13" max="13" width="14.5703125" style="3" bestFit="1" customWidth="1"/>
    <col min="14" max="14" width="3" style="3" bestFit="1" customWidth="1"/>
    <col min="15" max="15" width="1.5703125" style="3" bestFit="1" customWidth="1"/>
    <col min="16" max="17" width="3" style="3" bestFit="1" customWidth="1"/>
    <col min="18" max="18" width="1.5703125" style="3" bestFit="1" customWidth="1"/>
    <col min="19" max="20" width="3" style="3" bestFit="1" customWidth="1"/>
    <col min="21" max="21" width="1.5703125" style="3" bestFit="1" customWidth="1"/>
    <col min="22" max="23" width="3" style="3" bestFit="1" customWidth="1"/>
    <col min="24" max="24" width="1.5703125" style="3" bestFit="1" customWidth="1"/>
    <col min="25" max="26" width="3" style="3" bestFit="1" customWidth="1"/>
    <col min="27" max="27" width="1.5703125" style="3" bestFit="1" customWidth="1"/>
    <col min="28" max="29" width="3" style="3" bestFit="1" customWidth="1"/>
    <col min="30" max="30" width="1.5703125" style="3" bestFit="1" customWidth="1"/>
    <col min="31" max="32" width="3" style="3" bestFit="1" customWidth="1"/>
    <col min="33" max="33" width="1.5703125" style="3" bestFit="1" customWidth="1"/>
    <col min="34" max="35" width="3" style="3" bestFit="1" customWidth="1"/>
    <col min="36" max="36" width="1.5703125" style="3" bestFit="1" customWidth="1"/>
    <col min="37" max="38" width="3" style="3" bestFit="1" customWidth="1"/>
    <col min="39" max="39" width="1.5703125" style="3" bestFit="1" customWidth="1"/>
    <col min="40" max="41" width="3" style="3" bestFit="1" customWidth="1"/>
    <col min="42" max="42" width="1.5703125" style="3" bestFit="1" customWidth="1"/>
    <col min="43" max="44" width="3" style="3" bestFit="1" customWidth="1"/>
    <col min="45" max="45" width="1.5703125" style="3" bestFit="1" customWidth="1"/>
    <col min="46" max="46" width="2.140625" style="3" bestFit="1" customWidth="1"/>
    <col min="47" max="47" width="3.7109375" style="3" bestFit="1" customWidth="1"/>
    <col min="48" max="48" width="1.5703125" style="3" bestFit="1" customWidth="1"/>
    <col min="49" max="49" width="3.7109375" style="3" bestFit="1" customWidth="1"/>
    <col min="50" max="50" width="2.7109375" style="3" customWidth="1"/>
    <col min="51" max="51" width="20.85546875" style="3" bestFit="1" customWidth="1"/>
    <col min="52" max="52" width="2.140625" style="3" bestFit="1" customWidth="1"/>
    <col min="53" max="53" width="1.5703125" style="3" bestFit="1" customWidth="1"/>
    <col min="54" max="54" width="2.140625" style="3" bestFit="1" customWidth="1"/>
    <col min="55" max="55" width="2.85546875" style="3" customWidth="1"/>
    <col min="56" max="56" width="20.85546875" style="3" bestFit="1" customWidth="1"/>
    <col min="57" max="57" width="1.7109375" style="3" customWidth="1"/>
    <col min="58" max="58" width="1.5703125" style="3" bestFit="1" customWidth="1"/>
    <col min="59" max="59" width="1.85546875" style="3" bestFit="1" customWidth="1"/>
    <col min="60" max="60" width="2.7109375" style="8" customWidth="1"/>
    <col min="61" max="16384" width="9.140625" style="3"/>
  </cols>
  <sheetData>
    <row r="1" spans="1:59" s="11" customFormat="1" ht="75" customHeight="1" x14ac:dyDescent="0.25">
      <c r="A1" s="24" t="s">
        <v>119</v>
      </c>
      <c r="B1" s="13" t="s">
        <v>1244</v>
      </c>
      <c r="C1" s="82"/>
      <c r="D1" s="82"/>
      <c r="E1" s="82"/>
      <c r="F1" s="82"/>
      <c r="G1" s="82"/>
      <c r="H1" s="82"/>
      <c r="I1" s="82"/>
      <c r="J1" s="82"/>
      <c r="M1" s="78"/>
      <c r="N1" s="199" t="s">
        <v>38</v>
      </c>
      <c r="O1" s="199"/>
      <c r="P1" s="199"/>
      <c r="Q1" s="199" t="s">
        <v>11</v>
      </c>
      <c r="R1" s="199"/>
      <c r="S1" s="199"/>
      <c r="T1" s="199" t="s">
        <v>34</v>
      </c>
      <c r="U1" s="199"/>
      <c r="V1" s="199"/>
      <c r="W1" s="199" t="s">
        <v>18</v>
      </c>
      <c r="X1" s="199"/>
      <c r="Y1" s="199"/>
      <c r="Z1" s="199" t="s">
        <v>26</v>
      </c>
      <c r="AA1" s="199"/>
      <c r="AB1" s="199"/>
      <c r="AC1" s="199" t="s">
        <v>36</v>
      </c>
      <c r="AD1" s="199"/>
      <c r="AE1" s="199"/>
      <c r="AF1" s="199" t="s">
        <v>1139</v>
      </c>
      <c r="AG1" s="199"/>
      <c r="AH1" s="199"/>
      <c r="AI1" s="199" t="s">
        <v>1245</v>
      </c>
      <c r="AJ1" s="199"/>
      <c r="AK1" s="199"/>
      <c r="AL1" s="199" t="s">
        <v>13</v>
      </c>
      <c r="AM1" s="199"/>
      <c r="AN1" s="199"/>
      <c r="AO1" s="199" t="s">
        <v>1191</v>
      </c>
      <c r="AP1" s="199"/>
      <c r="AQ1" s="199"/>
      <c r="AR1" s="199" t="s">
        <v>1193</v>
      </c>
      <c r="AS1" s="199"/>
      <c r="AT1" s="199"/>
      <c r="AU1" s="44"/>
      <c r="AV1" s="44"/>
      <c r="AW1" s="44"/>
      <c r="AY1" s="198" t="s">
        <v>1246</v>
      </c>
      <c r="AZ1" s="198"/>
      <c r="BA1" s="198"/>
      <c r="BB1" s="198"/>
      <c r="BD1" s="198" t="s">
        <v>1247</v>
      </c>
      <c r="BE1" s="198"/>
      <c r="BF1" s="198"/>
      <c r="BG1" s="198"/>
    </row>
    <row r="2" spans="1:59" x14ac:dyDescent="0.2">
      <c r="A2" s="30">
        <v>1</v>
      </c>
      <c r="B2" s="7" t="s">
        <v>38</v>
      </c>
      <c r="C2" s="6">
        <v>20</v>
      </c>
      <c r="D2" s="6">
        <v>14</v>
      </c>
      <c r="E2" s="6">
        <v>3</v>
      </c>
      <c r="F2" s="6">
        <v>3</v>
      </c>
      <c r="G2" s="6">
        <v>49</v>
      </c>
      <c r="H2" s="6" t="s">
        <v>9</v>
      </c>
      <c r="I2" s="6">
        <v>21</v>
      </c>
      <c r="J2" s="6">
        <f t="shared" ref="J2:J12" si="0">SUM(2*D2+E2)</f>
        <v>31</v>
      </c>
      <c r="K2" s="3" t="s">
        <v>43</v>
      </c>
      <c r="L2" s="8">
        <v>1</v>
      </c>
      <c r="M2" s="7" t="s">
        <v>38</v>
      </c>
      <c r="N2" s="34"/>
      <c r="O2" s="34"/>
      <c r="P2" s="34"/>
      <c r="Q2" s="32">
        <v>1</v>
      </c>
      <c r="R2" s="32" t="s">
        <v>9</v>
      </c>
      <c r="S2" s="32">
        <v>1</v>
      </c>
      <c r="T2" s="32">
        <v>3</v>
      </c>
      <c r="U2" s="32" t="s">
        <v>9</v>
      </c>
      <c r="V2" s="32">
        <v>0</v>
      </c>
      <c r="W2" s="32">
        <v>0</v>
      </c>
      <c r="X2" s="32" t="s">
        <v>9</v>
      </c>
      <c r="Y2" s="32">
        <v>1</v>
      </c>
      <c r="Z2" s="32">
        <v>2</v>
      </c>
      <c r="AA2" s="32" t="s">
        <v>9</v>
      </c>
      <c r="AB2" s="32">
        <v>1</v>
      </c>
      <c r="AC2" s="32">
        <v>2</v>
      </c>
      <c r="AD2" s="32" t="s">
        <v>9</v>
      </c>
      <c r="AE2" s="32">
        <v>1</v>
      </c>
      <c r="AF2" s="32">
        <v>1</v>
      </c>
      <c r="AG2" s="32" t="s">
        <v>9</v>
      </c>
      <c r="AH2" s="32">
        <v>0</v>
      </c>
      <c r="AI2" s="32">
        <v>6</v>
      </c>
      <c r="AJ2" s="32" t="s">
        <v>9</v>
      </c>
      <c r="AK2" s="32">
        <v>1</v>
      </c>
      <c r="AL2" s="32">
        <v>4</v>
      </c>
      <c r="AM2" s="32" t="s">
        <v>9</v>
      </c>
      <c r="AN2" s="32">
        <v>1</v>
      </c>
      <c r="AO2" s="32">
        <v>2</v>
      </c>
      <c r="AP2" s="32" t="s">
        <v>9</v>
      </c>
      <c r="AQ2" s="32">
        <v>1</v>
      </c>
      <c r="AR2" s="32">
        <v>8</v>
      </c>
      <c r="AS2" s="32" t="s">
        <v>9</v>
      </c>
      <c r="AT2" s="32">
        <v>0</v>
      </c>
      <c r="AU2" s="31">
        <f>SUM(N2+Q2+T2+W2+Z2+AC2+AF2+AI2+AL2+AO2+AR2)</f>
        <v>29</v>
      </c>
      <c r="AV2" s="32" t="s">
        <v>9</v>
      </c>
      <c r="AW2" s="31">
        <f>SUM(P2+S2+V2+Y2+AB2+AE2+AH2+AK2+AN2+AQ2+AT2)</f>
        <v>7</v>
      </c>
      <c r="AY2" s="39" t="s">
        <v>934</v>
      </c>
      <c r="AZ2" s="8"/>
      <c r="BA2" s="8"/>
      <c r="BB2" s="8"/>
      <c r="BC2" s="8"/>
      <c r="BD2" s="39" t="s">
        <v>1297</v>
      </c>
      <c r="BE2" s="8"/>
      <c r="BF2" s="8"/>
      <c r="BG2" s="8"/>
    </row>
    <row r="3" spans="1:59" x14ac:dyDescent="0.2">
      <c r="A3" s="30">
        <v>2</v>
      </c>
      <c r="B3" s="7" t="s">
        <v>11</v>
      </c>
      <c r="C3" s="6">
        <v>20</v>
      </c>
      <c r="D3" s="6">
        <v>14</v>
      </c>
      <c r="E3" s="6">
        <v>1</v>
      </c>
      <c r="F3" s="6">
        <v>5</v>
      </c>
      <c r="G3" s="6">
        <v>62</v>
      </c>
      <c r="H3" s="6" t="s">
        <v>9</v>
      </c>
      <c r="I3" s="6">
        <v>43</v>
      </c>
      <c r="J3" s="6">
        <f t="shared" si="0"/>
        <v>29</v>
      </c>
      <c r="L3" s="8">
        <v>2</v>
      </c>
      <c r="M3" s="7" t="s">
        <v>11</v>
      </c>
      <c r="N3" s="32">
        <v>0</v>
      </c>
      <c r="O3" s="32" t="s">
        <v>9</v>
      </c>
      <c r="P3" s="32">
        <v>3</v>
      </c>
      <c r="Q3" s="34"/>
      <c r="R3" s="34"/>
      <c r="S3" s="34"/>
      <c r="T3" s="32">
        <v>1</v>
      </c>
      <c r="U3" s="32" t="s">
        <v>9</v>
      </c>
      <c r="V3" s="32">
        <v>0</v>
      </c>
      <c r="W3" s="32">
        <v>7</v>
      </c>
      <c r="X3" s="32" t="s">
        <v>9</v>
      </c>
      <c r="Y3" s="32">
        <v>2</v>
      </c>
      <c r="Z3" s="32">
        <v>2</v>
      </c>
      <c r="AA3" s="32" t="s">
        <v>9</v>
      </c>
      <c r="AB3" s="32">
        <v>0</v>
      </c>
      <c r="AC3" s="32">
        <v>6</v>
      </c>
      <c r="AD3" s="32" t="s">
        <v>9</v>
      </c>
      <c r="AE3" s="32">
        <v>3</v>
      </c>
      <c r="AF3" s="32">
        <v>2</v>
      </c>
      <c r="AG3" s="32" t="s">
        <v>9</v>
      </c>
      <c r="AH3" s="32">
        <v>0</v>
      </c>
      <c r="AI3" s="32">
        <v>2</v>
      </c>
      <c r="AJ3" s="32" t="s">
        <v>9</v>
      </c>
      <c r="AK3" s="32">
        <v>8</v>
      </c>
      <c r="AL3" s="32">
        <v>4</v>
      </c>
      <c r="AM3" s="32" t="s">
        <v>9</v>
      </c>
      <c r="AN3" s="32">
        <v>0</v>
      </c>
      <c r="AO3" s="32">
        <v>3</v>
      </c>
      <c r="AP3" s="32" t="s">
        <v>9</v>
      </c>
      <c r="AQ3" s="32">
        <v>2</v>
      </c>
      <c r="AR3" s="32">
        <v>5</v>
      </c>
      <c r="AS3" s="32" t="s">
        <v>9</v>
      </c>
      <c r="AT3" s="32">
        <v>3</v>
      </c>
      <c r="AU3" s="31">
        <f t="shared" ref="AU3:AU12" si="1">SUM(N3+Q3+T3+W3+Z3+AC3+AF3+AI3+AL3+AO3+AR3)</f>
        <v>32</v>
      </c>
      <c r="AV3" s="32" t="s">
        <v>9</v>
      </c>
      <c r="AW3" s="31">
        <f t="shared" ref="AW3:AW12" si="2">SUM(P3+S3+V3+Y3+AB3+AE3+AH3+AK3+AN3+AQ3+AT3)</f>
        <v>21</v>
      </c>
      <c r="AY3" s="3" t="s">
        <v>1248</v>
      </c>
      <c r="AZ3" s="8">
        <v>2</v>
      </c>
      <c r="BA3" s="6" t="s">
        <v>9</v>
      </c>
      <c r="BB3" s="8">
        <v>1</v>
      </c>
      <c r="BC3" s="8"/>
      <c r="BD3" s="3" t="s">
        <v>1197</v>
      </c>
      <c r="BE3" s="8">
        <v>3</v>
      </c>
      <c r="BF3" s="6" t="s">
        <v>9</v>
      </c>
      <c r="BG3" s="8">
        <v>2</v>
      </c>
    </row>
    <row r="4" spans="1:59" x14ac:dyDescent="0.2">
      <c r="A4" s="30">
        <v>3</v>
      </c>
      <c r="B4" s="7" t="s">
        <v>34</v>
      </c>
      <c r="C4" s="6">
        <v>20</v>
      </c>
      <c r="D4" s="6">
        <v>13</v>
      </c>
      <c r="E4" s="6">
        <v>2</v>
      </c>
      <c r="F4" s="6">
        <v>5</v>
      </c>
      <c r="G4" s="6">
        <v>55</v>
      </c>
      <c r="H4" s="6" t="s">
        <v>9</v>
      </c>
      <c r="I4" s="6">
        <v>25</v>
      </c>
      <c r="J4" s="6">
        <f t="shared" si="0"/>
        <v>28</v>
      </c>
      <c r="L4" s="8">
        <v>3</v>
      </c>
      <c r="M4" s="7" t="s">
        <v>34</v>
      </c>
      <c r="N4" s="32">
        <v>0</v>
      </c>
      <c r="O4" s="32" t="s">
        <v>9</v>
      </c>
      <c r="P4" s="32">
        <v>1</v>
      </c>
      <c r="Q4" s="32">
        <v>3</v>
      </c>
      <c r="R4" s="32" t="s">
        <v>9</v>
      </c>
      <c r="S4" s="32">
        <v>4</v>
      </c>
      <c r="T4" s="34"/>
      <c r="U4" s="34"/>
      <c r="V4" s="34"/>
      <c r="W4" s="32">
        <v>2</v>
      </c>
      <c r="X4" s="32" t="s">
        <v>9</v>
      </c>
      <c r="Y4" s="32">
        <v>2</v>
      </c>
      <c r="Z4" s="32">
        <v>1</v>
      </c>
      <c r="AA4" s="32" t="s">
        <v>9</v>
      </c>
      <c r="AB4" s="32">
        <v>0</v>
      </c>
      <c r="AC4" s="32">
        <v>3</v>
      </c>
      <c r="AD4" s="32" t="s">
        <v>9</v>
      </c>
      <c r="AE4" s="32">
        <v>0</v>
      </c>
      <c r="AF4" s="32">
        <v>4</v>
      </c>
      <c r="AG4" s="32" t="s">
        <v>9</v>
      </c>
      <c r="AH4" s="32">
        <v>1</v>
      </c>
      <c r="AI4" s="32">
        <v>5</v>
      </c>
      <c r="AJ4" s="32" t="s">
        <v>9</v>
      </c>
      <c r="AK4" s="32">
        <v>2</v>
      </c>
      <c r="AL4" s="32">
        <v>7</v>
      </c>
      <c r="AM4" s="32" t="s">
        <v>9</v>
      </c>
      <c r="AN4" s="32">
        <v>1</v>
      </c>
      <c r="AO4" s="32">
        <v>6</v>
      </c>
      <c r="AP4" s="32" t="s">
        <v>9</v>
      </c>
      <c r="AQ4" s="32">
        <v>2</v>
      </c>
      <c r="AR4" s="32">
        <v>6</v>
      </c>
      <c r="AS4" s="32" t="s">
        <v>9</v>
      </c>
      <c r="AT4" s="32">
        <v>1</v>
      </c>
      <c r="AU4" s="31">
        <f t="shared" si="1"/>
        <v>37</v>
      </c>
      <c r="AV4" s="32" t="s">
        <v>9</v>
      </c>
      <c r="AW4" s="31">
        <f t="shared" si="2"/>
        <v>14</v>
      </c>
      <c r="AY4" s="3" t="s">
        <v>483</v>
      </c>
      <c r="AZ4" s="8">
        <v>2</v>
      </c>
      <c r="BA4" s="6" t="s">
        <v>9</v>
      </c>
      <c r="BB4" s="8">
        <v>0</v>
      </c>
      <c r="BC4" s="8"/>
      <c r="BD4" s="3" t="s">
        <v>469</v>
      </c>
      <c r="BE4" s="8">
        <v>0</v>
      </c>
      <c r="BF4" s="6" t="s">
        <v>9</v>
      </c>
      <c r="BG4" s="8">
        <v>5</v>
      </c>
    </row>
    <row r="5" spans="1:59" x14ac:dyDescent="0.2">
      <c r="A5" s="30">
        <v>4</v>
      </c>
      <c r="B5" s="7" t="s">
        <v>18</v>
      </c>
      <c r="C5" s="6">
        <v>20</v>
      </c>
      <c r="D5" s="6">
        <v>10</v>
      </c>
      <c r="E5" s="6">
        <v>4</v>
      </c>
      <c r="F5" s="6">
        <v>6</v>
      </c>
      <c r="G5" s="6">
        <v>65</v>
      </c>
      <c r="H5" s="6" t="s">
        <v>9</v>
      </c>
      <c r="I5" s="6">
        <v>37</v>
      </c>
      <c r="J5" s="6">
        <f t="shared" si="0"/>
        <v>24</v>
      </c>
      <c r="L5" s="8">
        <v>4</v>
      </c>
      <c r="M5" s="7" t="s">
        <v>18</v>
      </c>
      <c r="N5" s="32">
        <v>2</v>
      </c>
      <c r="O5" s="32" t="s">
        <v>9</v>
      </c>
      <c r="P5" s="32">
        <v>2</v>
      </c>
      <c r="Q5" s="32">
        <v>7</v>
      </c>
      <c r="R5" s="32" t="s">
        <v>9</v>
      </c>
      <c r="S5" s="32">
        <v>2</v>
      </c>
      <c r="T5" s="32">
        <v>2</v>
      </c>
      <c r="U5" s="32" t="s">
        <v>9</v>
      </c>
      <c r="V5" s="32">
        <v>2</v>
      </c>
      <c r="W5" s="34"/>
      <c r="X5" s="34"/>
      <c r="Y5" s="34"/>
      <c r="Z5" s="32">
        <v>2</v>
      </c>
      <c r="AA5" s="32" t="s">
        <v>9</v>
      </c>
      <c r="AB5" s="32">
        <v>3</v>
      </c>
      <c r="AC5" s="32">
        <v>7</v>
      </c>
      <c r="AD5" s="32" t="s">
        <v>9</v>
      </c>
      <c r="AE5" s="32">
        <v>0</v>
      </c>
      <c r="AF5" s="32">
        <v>5</v>
      </c>
      <c r="AG5" s="32" t="s">
        <v>9</v>
      </c>
      <c r="AH5" s="32">
        <v>0</v>
      </c>
      <c r="AI5" s="32">
        <v>9</v>
      </c>
      <c r="AJ5" s="32" t="s">
        <v>9</v>
      </c>
      <c r="AK5" s="32">
        <v>3</v>
      </c>
      <c r="AL5" s="32">
        <v>0</v>
      </c>
      <c r="AM5" s="32" t="s">
        <v>9</v>
      </c>
      <c r="AN5" s="32">
        <v>1</v>
      </c>
      <c r="AO5" s="32">
        <v>4</v>
      </c>
      <c r="AP5" s="32" t="s">
        <v>9</v>
      </c>
      <c r="AQ5" s="32">
        <v>1</v>
      </c>
      <c r="AR5" s="32">
        <v>5</v>
      </c>
      <c r="AS5" s="32" t="s">
        <v>9</v>
      </c>
      <c r="AT5" s="32">
        <v>1</v>
      </c>
      <c r="AU5" s="31">
        <f t="shared" si="1"/>
        <v>43</v>
      </c>
      <c r="AV5" s="32" t="s">
        <v>9</v>
      </c>
      <c r="AW5" s="31">
        <f t="shared" si="2"/>
        <v>15</v>
      </c>
      <c r="AY5" s="3" t="s">
        <v>1019</v>
      </c>
      <c r="AZ5" s="8">
        <v>5</v>
      </c>
      <c r="BA5" s="30" t="s">
        <v>9</v>
      </c>
      <c r="BB5" s="8">
        <v>2</v>
      </c>
      <c r="BC5" s="8"/>
      <c r="BD5" s="3" t="s">
        <v>1024</v>
      </c>
      <c r="BE5" s="8">
        <v>2</v>
      </c>
      <c r="BF5" s="30" t="s">
        <v>9</v>
      </c>
      <c r="BG5" s="8">
        <v>2</v>
      </c>
    </row>
    <row r="6" spans="1:59" x14ac:dyDescent="0.2">
      <c r="A6" s="30">
        <v>5</v>
      </c>
      <c r="B6" s="7" t="s">
        <v>26</v>
      </c>
      <c r="C6" s="6">
        <v>20</v>
      </c>
      <c r="D6" s="6">
        <v>10</v>
      </c>
      <c r="E6" s="6">
        <v>2</v>
      </c>
      <c r="F6" s="6">
        <v>8</v>
      </c>
      <c r="G6" s="6">
        <v>46</v>
      </c>
      <c r="H6" s="6" t="s">
        <v>9</v>
      </c>
      <c r="I6" s="6">
        <v>37</v>
      </c>
      <c r="J6" s="6">
        <f t="shared" si="0"/>
        <v>22</v>
      </c>
      <c r="L6" s="8">
        <v>5</v>
      </c>
      <c r="M6" s="7" t="s">
        <v>26</v>
      </c>
      <c r="N6" s="32">
        <v>3</v>
      </c>
      <c r="O6" s="32" t="s">
        <v>9</v>
      </c>
      <c r="P6" s="32">
        <v>0</v>
      </c>
      <c r="Q6" s="32">
        <v>1</v>
      </c>
      <c r="R6" s="32" t="s">
        <v>9</v>
      </c>
      <c r="S6" s="32">
        <v>2</v>
      </c>
      <c r="T6" s="32">
        <v>2</v>
      </c>
      <c r="U6" s="32" t="s">
        <v>9</v>
      </c>
      <c r="V6" s="32">
        <v>3</v>
      </c>
      <c r="W6" s="32">
        <v>3</v>
      </c>
      <c r="X6" s="32" t="s">
        <v>9</v>
      </c>
      <c r="Y6" s="32">
        <v>1</v>
      </c>
      <c r="Z6" s="34"/>
      <c r="AA6" s="34"/>
      <c r="AB6" s="34"/>
      <c r="AC6" s="32">
        <v>5</v>
      </c>
      <c r="AD6" s="32" t="s">
        <v>9</v>
      </c>
      <c r="AE6" s="32">
        <v>2</v>
      </c>
      <c r="AF6" s="32">
        <v>0</v>
      </c>
      <c r="AG6" s="32" t="s">
        <v>9</v>
      </c>
      <c r="AH6" s="32">
        <v>1</v>
      </c>
      <c r="AI6" s="32">
        <v>5</v>
      </c>
      <c r="AJ6" s="32" t="s">
        <v>9</v>
      </c>
      <c r="AK6" s="32">
        <v>2</v>
      </c>
      <c r="AL6" s="32">
        <v>0</v>
      </c>
      <c r="AM6" s="32" t="s">
        <v>9</v>
      </c>
      <c r="AN6" s="32">
        <v>0</v>
      </c>
      <c r="AO6" s="32">
        <v>3</v>
      </c>
      <c r="AP6" s="32" t="s">
        <v>9</v>
      </c>
      <c r="AQ6" s="32">
        <v>2</v>
      </c>
      <c r="AR6" s="32">
        <v>2</v>
      </c>
      <c r="AS6" s="32" t="s">
        <v>9</v>
      </c>
      <c r="AT6" s="32">
        <v>0</v>
      </c>
      <c r="AU6" s="31">
        <f t="shared" si="1"/>
        <v>24</v>
      </c>
      <c r="AV6" s="32" t="s">
        <v>9</v>
      </c>
      <c r="AW6" s="31">
        <f t="shared" si="2"/>
        <v>13</v>
      </c>
      <c r="AY6" s="3" t="s">
        <v>960</v>
      </c>
      <c r="AZ6" s="8">
        <v>0</v>
      </c>
      <c r="BA6" s="30" t="s">
        <v>9</v>
      </c>
      <c r="BB6" s="8">
        <v>3</v>
      </c>
      <c r="BC6" s="8"/>
      <c r="BD6" s="3" t="s">
        <v>1298</v>
      </c>
      <c r="BE6" s="8">
        <v>6</v>
      </c>
      <c r="BF6" s="30" t="s">
        <v>9</v>
      </c>
      <c r="BG6" s="8">
        <v>1</v>
      </c>
    </row>
    <row r="7" spans="1:59" x14ac:dyDescent="0.2">
      <c r="A7" s="30">
        <v>6</v>
      </c>
      <c r="B7" s="7" t="s">
        <v>36</v>
      </c>
      <c r="C7" s="6">
        <v>20</v>
      </c>
      <c r="D7" s="6">
        <v>10</v>
      </c>
      <c r="E7" s="6">
        <v>2</v>
      </c>
      <c r="F7" s="6">
        <v>8</v>
      </c>
      <c r="G7" s="6">
        <v>47</v>
      </c>
      <c r="H7" s="6" t="s">
        <v>9</v>
      </c>
      <c r="I7" s="6">
        <v>50</v>
      </c>
      <c r="J7" s="6">
        <f t="shared" si="0"/>
        <v>22</v>
      </c>
      <c r="L7" s="8">
        <v>6</v>
      </c>
      <c r="M7" s="7" t="s">
        <v>36</v>
      </c>
      <c r="N7" s="32">
        <v>1</v>
      </c>
      <c r="O7" s="32" t="s">
        <v>9</v>
      </c>
      <c r="P7" s="32">
        <v>1</v>
      </c>
      <c r="Q7" s="32">
        <v>2</v>
      </c>
      <c r="R7" s="32" t="s">
        <v>9</v>
      </c>
      <c r="S7" s="32">
        <v>1</v>
      </c>
      <c r="T7" s="32">
        <v>1</v>
      </c>
      <c r="U7" s="32" t="s">
        <v>9</v>
      </c>
      <c r="V7" s="32">
        <v>5</v>
      </c>
      <c r="W7" s="32">
        <v>2</v>
      </c>
      <c r="X7" s="32" t="s">
        <v>9</v>
      </c>
      <c r="Y7" s="32">
        <v>2</v>
      </c>
      <c r="Z7" s="32">
        <v>7</v>
      </c>
      <c r="AA7" s="32" t="s">
        <v>9</v>
      </c>
      <c r="AB7" s="32">
        <v>4</v>
      </c>
      <c r="AC7" s="34"/>
      <c r="AD7" s="34"/>
      <c r="AE7" s="34"/>
      <c r="AF7" s="8">
        <v>3</v>
      </c>
      <c r="AG7" s="32" t="s">
        <v>9</v>
      </c>
      <c r="AH7" s="8">
        <v>1</v>
      </c>
      <c r="AI7" s="32">
        <v>4</v>
      </c>
      <c r="AJ7" s="32" t="s">
        <v>9</v>
      </c>
      <c r="AK7" s="32">
        <v>2</v>
      </c>
      <c r="AL7" s="32">
        <v>1</v>
      </c>
      <c r="AM7" s="32" t="s">
        <v>9</v>
      </c>
      <c r="AN7" s="32">
        <v>2</v>
      </c>
      <c r="AO7" s="32">
        <v>5</v>
      </c>
      <c r="AP7" s="32" t="s">
        <v>9</v>
      </c>
      <c r="AQ7" s="32">
        <v>1</v>
      </c>
      <c r="AR7" s="32">
        <v>2</v>
      </c>
      <c r="AS7" s="32" t="s">
        <v>9</v>
      </c>
      <c r="AT7" s="32">
        <v>1</v>
      </c>
      <c r="AU7" s="31">
        <f t="shared" si="1"/>
        <v>28</v>
      </c>
      <c r="AV7" s="32" t="s">
        <v>9</v>
      </c>
      <c r="AW7" s="31">
        <f t="shared" si="2"/>
        <v>20</v>
      </c>
      <c r="AY7" s="3" t="s">
        <v>1220</v>
      </c>
      <c r="AZ7" s="8">
        <v>4</v>
      </c>
      <c r="BA7" s="30" t="s">
        <v>9</v>
      </c>
      <c r="BB7" s="8">
        <v>3</v>
      </c>
      <c r="BC7" s="8"/>
      <c r="BD7" s="3" t="s">
        <v>1299</v>
      </c>
      <c r="BE7" s="8">
        <v>0</v>
      </c>
      <c r="BF7" s="30" t="s">
        <v>9</v>
      </c>
      <c r="BG7" s="8">
        <v>3</v>
      </c>
    </row>
    <row r="8" spans="1:59" x14ac:dyDescent="0.2">
      <c r="A8" s="30">
        <v>7</v>
      </c>
      <c r="B8" s="7" t="s">
        <v>1139</v>
      </c>
      <c r="C8" s="6">
        <v>20</v>
      </c>
      <c r="D8" s="6">
        <v>10</v>
      </c>
      <c r="E8" s="6">
        <v>1</v>
      </c>
      <c r="F8" s="6">
        <v>9</v>
      </c>
      <c r="G8" s="6">
        <v>42</v>
      </c>
      <c r="H8" s="6" t="s">
        <v>9</v>
      </c>
      <c r="I8" s="6">
        <v>32</v>
      </c>
      <c r="J8" s="6">
        <f t="shared" si="0"/>
        <v>21</v>
      </c>
      <c r="L8" s="8">
        <v>7</v>
      </c>
      <c r="M8" s="7" t="s">
        <v>1139</v>
      </c>
      <c r="N8" s="32">
        <v>1</v>
      </c>
      <c r="O8" s="32" t="s">
        <v>9</v>
      </c>
      <c r="P8" s="32">
        <v>2</v>
      </c>
      <c r="Q8" s="32">
        <v>3</v>
      </c>
      <c r="R8" s="32" t="s">
        <v>9</v>
      </c>
      <c r="S8" s="32">
        <v>1</v>
      </c>
      <c r="T8" s="32">
        <v>1</v>
      </c>
      <c r="U8" s="32" t="s">
        <v>9</v>
      </c>
      <c r="V8" s="32">
        <v>0</v>
      </c>
      <c r="W8" s="32">
        <v>2</v>
      </c>
      <c r="X8" s="32" t="s">
        <v>9</v>
      </c>
      <c r="Y8" s="32">
        <v>1</v>
      </c>
      <c r="Z8" s="32">
        <v>4</v>
      </c>
      <c r="AA8" s="32" t="s">
        <v>9</v>
      </c>
      <c r="AB8" s="32">
        <v>1</v>
      </c>
      <c r="AC8" s="32">
        <v>1</v>
      </c>
      <c r="AD8" s="32" t="s">
        <v>9</v>
      </c>
      <c r="AE8" s="32">
        <v>3</v>
      </c>
      <c r="AF8" s="34"/>
      <c r="AG8" s="34"/>
      <c r="AH8" s="34"/>
      <c r="AI8" s="32">
        <v>2</v>
      </c>
      <c r="AJ8" s="32" t="s">
        <v>9</v>
      </c>
      <c r="AK8" s="32">
        <v>3</v>
      </c>
      <c r="AL8" s="32">
        <v>0</v>
      </c>
      <c r="AM8" s="32" t="s">
        <v>9</v>
      </c>
      <c r="AN8" s="32">
        <v>1</v>
      </c>
      <c r="AO8" s="32">
        <v>4</v>
      </c>
      <c r="AP8" s="32" t="s">
        <v>9</v>
      </c>
      <c r="AQ8" s="32">
        <v>0</v>
      </c>
      <c r="AR8" s="32">
        <v>3</v>
      </c>
      <c r="AS8" s="32" t="s">
        <v>9</v>
      </c>
      <c r="AT8" s="32">
        <v>1</v>
      </c>
      <c r="AU8" s="31">
        <f t="shared" si="1"/>
        <v>21</v>
      </c>
      <c r="AV8" s="32" t="s">
        <v>9</v>
      </c>
      <c r="AW8" s="31">
        <f t="shared" si="2"/>
        <v>13</v>
      </c>
      <c r="AY8" s="39" t="s">
        <v>941</v>
      </c>
      <c r="AZ8" s="8"/>
      <c r="BA8" s="8"/>
      <c r="BB8" s="8"/>
      <c r="BC8" s="8"/>
      <c r="BD8" s="39" t="s">
        <v>1300</v>
      </c>
      <c r="BE8" s="8"/>
      <c r="BF8" s="8"/>
      <c r="BG8" s="8"/>
    </row>
    <row r="9" spans="1:59" x14ac:dyDescent="0.2">
      <c r="A9" s="30">
        <v>8</v>
      </c>
      <c r="B9" s="7" t="s">
        <v>1245</v>
      </c>
      <c r="C9" s="6">
        <v>20</v>
      </c>
      <c r="D9" s="6">
        <v>8</v>
      </c>
      <c r="E9" s="6">
        <v>2</v>
      </c>
      <c r="F9" s="6">
        <v>10</v>
      </c>
      <c r="G9" s="6">
        <v>65</v>
      </c>
      <c r="H9" s="6" t="s">
        <v>9</v>
      </c>
      <c r="I9" s="6">
        <v>70</v>
      </c>
      <c r="J9" s="6">
        <f t="shared" si="0"/>
        <v>18</v>
      </c>
      <c r="L9" s="8">
        <v>8</v>
      </c>
      <c r="M9" s="7" t="s">
        <v>1245</v>
      </c>
      <c r="N9" s="32">
        <v>3</v>
      </c>
      <c r="O9" s="32" t="s">
        <v>9</v>
      </c>
      <c r="P9" s="32">
        <v>2</v>
      </c>
      <c r="Q9" s="32">
        <v>1</v>
      </c>
      <c r="R9" s="32" t="s">
        <v>9</v>
      </c>
      <c r="S9" s="32">
        <v>5</v>
      </c>
      <c r="T9" s="32">
        <v>0</v>
      </c>
      <c r="U9" s="32" t="s">
        <v>9</v>
      </c>
      <c r="V9" s="32">
        <v>2</v>
      </c>
      <c r="W9" s="32">
        <v>2</v>
      </c>
      <c r="X9" s="32" t="s">
        <v>9</v>
      </c>
      <c r="Y9" s="32">
        <v>5</v>
      </c>
      <c r="Z9" s="32">
        <v>3</v>
      </c>
      <c r="AA9" s="32" t="s">
        <v>9</v>
      </c>
      <c r="AB9" s="32">
        <v>3</v>
      </c>
      <c r="AC9" s="32">
        <v>1</v>
      </c>
      <c r="AD9" s="32" t="s">
        <v>9</v>
      </c>
      <c r="AE9" s="32">
        <v>5</v>
      </c>
      <c r="AF9" s="32">
        <v>3</v>
      </c>
      <c r="AG9" s="32" t="s">
        <v>9</v>
      </c>
      <c r="AH9" s="32">
        <v>3</v>
      </c>
      <c r="AI9" s="34"/>
      <c r="AJ9" s="34"/>
      <c r="AK9" s="34"/>
      <c r="AL9" s="32">
        <v>6</v>
      </c>
      <c r="AM9" s="32" t="s">
        <v>9</v>
      </c>
      <c r="AN9" s="32">
        <v>2</v>
      </c>
      <c r="AO9" s="32">
        <v>3</v>
      </c>
      <c r="AP9" s="32" t="s">
        <v>9</v>
      </c>
      <c r="AQ9" s="32">
        <v>2</v>
      </c>
      <c r="AR9" s="32">
        <v>7</v>
      </c>
      <c r="AS9" s="32" t="s">
        <v>9</v>
      </c>
      <c r="AT9" s="32">
        <v>2</v>
      </c>
      <c r="AU9" s="31">
        <f>SUM(N9+Q9+T9+W9+Z9+AC9+AF9+AI9+AL9+AO9+AR9)</f>
        <v>29</v>
      </c>
      <c r="AV9" s="32" t="s">
        <v>9</v>
      </c>
      <c r="AW9" s="31">
        <f t="shared" si="2"/>
        <v>31</v>
      </c>
      <c r="AY9" s="3" t="s">
        <v>1202</v>
      </c>
      <c r="AZ9" s="8">
        <v>3</v>
      </c>
      <c r="BA9" s="6" t="s">
        <v>9</v>
      </c>
      <c r="BB9" s="8">
        <v>3</v>
      </c>
      <c r="BC9" s="8"/>
      <c r="BD9" s="3" t="s">
        <v>1064</v>
      </c>
      <c r="BE9" s="8">
        <v>3</v>
      </c>
      <c r="BF9" s="6" t="s">
        <v>9</v>
      </c>
      <c r="BG9" s="8">
        <v>0</v>
      </c>
    </row>
    <row r="10" spans="1:59" x14ac:dyDescent="0.2">
      <c r="A10" s="30">
        <v>9</v>
      </c>
      <c r="B10" s="7" t="s">
        <v>13</v>
      </c>
      <c r="C10" s="6">
        <v>20</v>
      </c>
      <c r="D10" s="6">
        <v>5</v>
      </c>
      <c r="E10" s="6">
        <v>2</v>
      </c>
      <c r="F10" s="6">
        <v>13</v>
      </c>
      <c r="G10" s="6">
        <v>24</v>
      </c>
      <c r="H10" s="6" t="s">
        <v>9</v>
      </c>
      <c r="I10" s="6">
        <v>59</v>
      </c>
      <c r="J10" s="6">
        <f t="shared" si="0"/>
        <v>12</v>
      </c>
      <c r="L10" s="8">
        <v>9</v>
      </c>
      <c r="M10" s="7" t="s">
        <v>13</v>
      </c>
      <c r="N10" s="32">
        <v>0</v>
      </c>
      <c r="O10" s="32" t="s">
        <v>9</v>
      </c>
      <c r="P10" s="32">
        <v>1</v>
      </c>
      <c r="Q10" s="32">
        <v>1</v>
      </c>
      <c r="R10" s="32" t="s">
        <v>9</v>
      </c>
      <c r="S10" s="32">
        <v>6</v>
      </c>
      <c r="T10" s="32">
        <v>0</v>
      </c>
      <c r="U10" s="32" t="s">
        <v>9</v>
      </c>
      <c r="V10" s="32">
        <v>3</v>
      </c>
      <c r="W10" s="32">
        <v>0</v>
      </c>
      <c r="X10" s="32" t="s">
        <v>9</v>
      </c>
      <c r="Y10" s="32">
        <v>2</v>
      </c>
      <c r="Z10" s="32">
        <v>1</v>
      </c>
      <c r="AA10" s="32" t="s">
        <v>9</v>
      </c>
      <c r="AB10" s="32">
        <v>3</v>
      </c>
      <c r="AC10" s="32">
        <v>0</v>
      </c>
      <c r="AD10" s="32" t="s">
        <v>9</v>
      </c>
      <c r="AE10" s="32">
        <v>3</v>
      </c>
      <c r="AF10" s="32">
        <v>0</v>
      </c>
      <c r="AG10" s="32" t="s">
        <v>9</v>
      </c>
      <c r="AH10" s="32">
        <v>5</v>
      </c>
      <c r="AI10" s="32">
        <v>2</v>
      </c>
      <c r="AJ10" s="32" t="s">
        <v>9</v>
      </c>
      <c r="AK10" s="32">
        <v>6</v>
      </c>
      <c r="AL10" s="34"/>
      <c r="AM10" s="34"/>
      <c r="AN10" s="34"/>
      <c r="AO10" s="32">
        <v>2</v>
      </c>
      <c r="AP10" s="32" t="s">
        <v>9</v>
      </c>
      <c r="AQ10" s="32">
        <v>3</v>
      </c>
      <c r="AR10" s="32">
        <v>4</v>
      </c>
      <c r="AS10" s="32" t="s">
        <v>9</v>
      </c>
      <c r="AT10" s="32">
        <v>0</v>
      </c>
      <c r="AU10" s="31">
        <f t="shared" si="1"/>
        <v>10</v>
      </c>
      <c r="AV10" s="32" t="s">
        <v>9</v>
      </c>
      <c r="AW10" s="31">
        <f t="shared" si="2"/>
        <v>32</v>
      </c>
      <c r="AY10" s="3" t="s">
        <v>1250</v>
      </c>
      <c r="AZ10" s="8">
        <v>1</v>
      </c>
      <c r="BA10" s="6" t="s">
        <v>9</v>
      </c>
      <c r="BB10" s="8">
        <v>5</v>
      </c>
      <c r="BC10" s="8"/>
      <c r="BD10" s="3" t="s">
        <v>1301</v>
      </c>
      <c r="BE10" s="8">
        <v>0</v>
      </c>
      <c r="BF10" s="6" t="s">
        <v>9</v>
      </c>
      <c r="BG10" s="8">
        <v>1</v>
      </c>
    </row>
    <row r="11" spans="1:59" x14ac:dyDescent="0.2">
      <c r="A11" s="30">
        <v>10</v>
      </c>
      <c r="B11" s="1" t="s">
        <v>1191</v>
      </c>
      <c r="C11" s="30">
        <v>20</v>
      </c>
      <c r="D11" s="30">
        <v>4</v>
      </c>
      <c r="E11" s="30">
        <v>1</v>
      </c>
      <c r="F11" s="30">
        <v>15</v>
      </c>
      <c r="G11" s="30">
        <v>32</v>
      </c>
      <c r="H11" s="30" t="s">
        <v>9</v>
      </c>
      <c r="I11" s="30">
        <v>53</v>
      </c>
      <c r="J11" s="30">
        <f t="shared" si="0"/>
        <v>9</v>
      </c>
      <c r="K11" s="3" t="s">
        <v>44</v>
      </c>
      <c r="L11" s="8">
        <v>10</v>
      </c>
      <c r="M11" s="1" t="s">
        <v>1191</v>
      </c>
      <c r="N11" s="32">
        <v>2</v>
      </c>
      <c r="O11" s="32" t="s">
        <v>9</v>
      </c>
      <c r="P11" s="32">
        <v>4</v>
      </c>
      <c r="Q11" s="32">
        <v>2</v>
      </c>
      <c r="R11" s="32" t="s">
        <v>9</v>
      </c>
      <c r="S11" s="32">
        <v>3</v>
      </c>
      <c r="T11" s="32">
        <v>0</v>
      </c>
      <c r="U11" s="32" t="s">
        <v>9</v>
      </c>
      <c r="V11" s="32">
        <v>1</v>
      </c>
      <c r="W11" s="32">
        <v>0</v>
      </c>
      <c r="X11" s="32" t="s">
        <v>9</v>
      </c>
      <c r="Y11" s="32">
        <v>2</v>
      </c>
      <c r="Z11" s="32">
        <v>1</v>
      </c>
      <c r="AA11" s="32" t="s">
        <v>9</v>
      </c>
      <c r="AB11" s="32">
        <v>3</v>
      </c>
      <c r="AC11" s="32">
        <v>3</v>
      </c>
      <c r="AD11" s="32" t="s">
        <v>9</v>
      </c>
      <c r="AE11" s="32">
        <v>0</v>
      </c>
      <c r="AF11" s="32">
        <v>0</v>
      </c>
      <c r="AG11" s="32" t="s">
        <v>9</v>
      </c>
      <c r="AH11" s="32">
        <v>1</v>
      </c>
      <c r="AI11" s="32">
        <v>3</v>
      </c>
      <c r="AJ11" s="32" t="s">
        <v>9</v>
      </c>
      <c r="AK11" s="32">
        <v>1</v>
      </c>
      <c r="AL11" s="32">
        <v>3</v>
      </c>
      <c r="AM11" s="32" t="s">
        <v>9</v>
      </c>
      <c r="AN11" s="32">
        <v>3</v>
      </c>
      <c r="AO11" s="34"/>
      <c r="AP11" s="34"/>
      <c r="AQ11" s="34"/>
      <c r="AR11" s="32">
        <v>3</v>
      </c>
      <c r="AS11" s="32" t="s">
        <v>9</v>
      </c>
      <c r="AT11" s="32">
        <v>0</v>
      </c>
      <c r="AU11" s="31">
        <f t="shared" si="1"/>
        <v>17</v>
      </c>
      <c r="AV11" s="32" t="s">
        <v>9</v>
      </c>
      <c r="AW11" s="31">
        <f t="shared" si="2"/>
        <v>18</v>
      </c>
      <c r="AY11" s="3" t="s">
        <v>258</v>
      </c>
      <c r="AZ11" s="8">
        <v>3</v>
      </c>
      <c r="BA11" s="30" t="s">
        <v>9</v>
      </c>
      <c r="BB11" s="8">
        <v>3</v>
      </c>
      <c r="BC11" s="8"/>
      <c r="BD11" s="3" t="s">
        <v>482</v>
      </c>
      <c r="BE11" s="8">
        <v>4</v>
      </c>
      <c r="BF11" s="30" t="s">
        <v>9</v>
      </c>
      <c r="BG11" s="8">
        <v>0</v>
      </c>
    </row>
    <row r="12" spans="1:59" x14ac:dyDescent="0.2">
      <c r="A12" s="30">
        <v>11</v>
      </c>
      <c r="B12" s="1" t="s">
        <v>1253</v>
      </c>
      <c r="C12" s="30">
        <v>20</v>
      </c>
      <c r="D12" s="30">
        <v>2</v>
      </c>
      <c r="E12" s="30">
        <v>0</v>
      </c>
      <c r="F12" s="30">
        <v>18</v>
      </c>
      <c r="G12" s="30">
        <v>27</v>
      </c>
      <c r="H12" s="30" t="s">
        <v>9</v>
      </c>
      <c r="I12" s="30">
        <v>87</v>
      </c>
      <c r="J12" s="30">
        <f t="shared" si="0"/>
        <v>4</v>
      </c>
      <c r="K12" s="3" t="s">
        <v>44</v>
      </c>
      <c r="L12" s="8">
        <v>11</v>
      </c>
      <c r="M12" s="1" t="s">
        <v>1193</v>
      </c>
      <c r="N12" s="32">
        <v>2</v>
      </c>
      <c r="O12" s="32" t="s">
        <v>9</v>
      </c>
      <c r="P12" s="32">
        <v>4</v>
      </c>
      <c r="Q12" s="32">
        <v>1</v>
      </c>
      <c r="R12" s="32" t="s">
        <v>9</v>
      </c>
      <c r="S12" s="32">
        <v>5</v>
      </c>
      <c r="T12" s="32">
        <v>1</v>
      </c>
      <c r="U12" s="32" t="s">
        <v>9</v>
      </c>
      <c r="V12" s="32">
        <v>2</v>
      </c>
      <c r="W12" s="32">
        <v>4</v>
      </c>
      <c r="X12" s="32" t="s">
        <v>9</v>
      </c>
      <c r="Y12" s="32">
        <v>3</v>
      </c>
      <c r="Z12" s="32">
        <v>1</v>
      </c>
      <c r="AA12" s="32" t="s">
        <v>9</v>
      </c>
      <c r="AB12" s="32">
        <v>4</v>
      </c>
      <c r="AC12" s="32">
        <v>2</v>
      </c>
      <c r="AD12" s="32" t="s">
        <v>9</v>
      </c>
      <c r="AE12" s="32">
        <v>3</v>
      </c>
      <c r="AF12" s="32">
        <v>1</v>
      </c>
      <c r="AG12" s="32" t="s">
        <v>9</v>
      </c>
      <c r="AH12" s="32">
        <v>9</v>
      </c>
      <c r="AI12" s="32">
        <v>1</v>
      </c>
      <c r="AJ12" s="32" t="s">
        <v>9</v>
      </c>
      <c r="AK12" s="32">
        <v>8</v>
      </c>
      <c r="AL12" s="32">
        <v>2</v>
      </c>
      <c r="AM12" s="32" t="s">
        <v>9</v>
      </c>
      <c r="AN12" s="32">
        <v>3</v>
      </c>
      <c r="AO12" s="32">
        <v>3</v>
      </c>
      <c r="AP12" s="32" t="s">
        <v>9</v>
      </c>
      <c r="AQ12" s="32">
        <v>1</v>
      </c>
      <c r="AR12" s="34"/>
      <c r="AS12" s="34"/>
      <c r="AT12" s="34"/>
      <c r="AU12" s="31">
        <f t="shared" si="1"/>
        <v>18</v>
      </c>
      <c r="AV12" s="32" t="s">
        <v>9</v>
      </c>
      <c r="AW12" s="31">
        <f t="shared" si="2"/>
        <v>42</v>
      </c>
      <c r="AY12" s="3" t="s">
        <v>1254</v>
      </c>
      <c r="AZ12" s="8">
        <v>1</v>
      </c>
      <c r="BA12" s="30" t="s">
        <v>9</v>
      </c>
      <c r="BB12" s="8">
        <v>2</v>
      </c>
      <c r="BC12" s="8"/>
      <c r="BD12" s="3" t="s">
        <v>1302</v>
      </c>
      <c r="BE12" s="8">
        <v>1</v>
      </c>
      <c r="BF12" s="30" t="s">
        <v>9</v>
      </c>
      <c r="BG12" s="8">
        <v>5</v>
      </c>
    </row>
    <row r="13" spans="1:59" x14ac:dyDescent="0.2">
      <c r="A13" s="30"/>
      <c r="B13" s="2"/>
      <c r="C13" s="30">
        <f>SUM(C2:C12)</f>
        <v>220</v>
      </c>
      <c r="D13" s="30">
        <f>SUM(D2:D12)</f>
        <v>100</v>
      </c>
      <c r="E13" s="30">
        <f>SUM(E2:E12)</f>
        <v>20</v>
      </c>
      <c r="F13" s="30">
        <f>SUM(F2:F12)</f>
        <v>100</v>
      </c>
      <c r="G13" s="30">
        <f>SUM(G2:G12)</f>
        <v>514</v>
      </c>
      <c r="H13" s="9" t="s">
        <v>9</v>
      </c>
      <c r="I13" s="30">
        <f>SUM(I2:I12)</f>
        <v>514</v>
      </c>
      <c r="J13" s="30">
        <f>SUM(J2:J12)</f>
        <v>220</v>
      </c>
      <c r="L13" s="8"/>
      <c r="M13" s="7"/>
      <c r="N13" s="31">
        <f>SUM(N2:N12)</f>
        <v>14</v>
      </c>
      <c r="O13" s="31" t="s">
        <v>9</v>
      </c>
      <c r="P13" s="31">
        <f>SUM(P2:P12)</f>
        <v>20</v>
      </c>
      <c r="Q13" s="31">
        <f>SUM(Q2:Q12)</f>
        <v>22</v>
      </c>
      <c r="R13" s="31" t="s">
        <v>9</v>
      </c>
      <c r="S13" s="31">
        <f>SUM(S2:S12)</f>
        <v>30</v>
      </c>
      <c r="T13" s="31">
        <f>SUM(T2:T12)</f>
        <v>11</v>
      </c>
      <c r="U13" s="31" t="s">
        <v>9</v>
      </c>
      <c r="V13" s="31">
        <f>SUM(V2:V12)</f>
        <v>18</v>
      </c>
      <c r="W13" s="31">
        <f>SUM(W2:W12)</f>
        <v>22</v>
      </c>
      <c r="X13" s="31" t="s">
        <v>9</v>
      </c>
      <c r="Y13" s="31">
        <f>SUM(Y2:Y12)</f>
        <v>21</v>
      </c>
      <c r="Z13" s="31">
        <f>SUM(Z2:Z12)</f>
        <v>24</v>
      </c>
      <c r="AA13" s="31" t="s">
        <v>9</v>
      </c>
      <c r="AB13" s="31">
        <f>SUM(AB2:AB12)</f>
        <v>22</v>
      </c>
      <c r="AC13" s="31">
        <f>SUM(AC2:AC12)</f>
        <v>30</v>
      </c>
      <c r="AD13" s="31" t="s">
        <v>9</v>
      </c>
      <c r="AE13" s="31">
        <f>SUM(AE2:AE12)</f>
        <v>20</v>
      </c>
      <c r="AF13" s="31">
        <f>SUM(AF2:AF12)</f>
        <v>19</v>
      </c>
      <c r="AG13" s="31" t="s">
        <v>9</v>
      </c>
      <c r="AH13" s="31">
        <f>SUM(AH2:AH12)</f>
        <v>21</v>
      </c>
      <c r="AI13" s="31">
        <f>SUM(AI2:AI12)</f>
        <v>39</v>
      </c>
      <c r="AJ13" s="31" t="s">
        <v>9</v>
      </c>
      <c r="AK13" s="31">
        <f>SUM(AK2:AK12)</f>
        <v>36</v>
      </c>
      <c r="AL13" s="31">
        <f>SUM(AL2:AL12)</f>
        <v>27</v>
      </c>
      <c r="AM13" s="31" t="s">
        <v>9</v>
      </c>
      <c r="AN13" s="31">
        <f>SUM(AN2:AN12)</f>
        <v>14</v>
      </c>
      <c r="AO13" s="31">
        <f>SUM(AO2:AO12)</f>
        <v>35</v>
      </c>
      <c r="AP13" s="31" t="s">
        <v>9</v>
      </c>
      <c r="AQ13" s="31">
        <f>SUM(AQ2:AQ12)</f>
        <v>15</v>
      </c>
      <c r="AR13" s="31">
        <f>SUM(AR2:AR12)</f>
        <v>45</v>
      </c>
      <c r="AS13" s="31" t="s">
        <v>9</v>
      </c>
      <c r="AT13" s="31">
        <f>SUM(AT2:AT12)</f>
        <v>9</v>
      </c>
      <c r="AU13" s="31">
        <f>SUM(AU2:AU12)</f>
        <v>288</v>
      </c>
      <c r="AV13" s="31" t="s">
        <v>9</v>
      </c>
      <c r="AW13" s="31">
        <f>SUM(AW2:AW12)</f>
        <v>226</v>
      </c>
      <c r="AY13" s="3" t="s">
        <v>1255</v>
      </c>
      <c r="AZ13" s="8">
        <v>1</v>
      </c>
      <c r="BA13" s="30" t="s">
        <v>9</v>
      </c>
      <c r="BB13" s="8">
        <v>5</v>
      </c>
      <c r="BC13" s="8"/>
      <c r="BD13" s="39" t="s">
        <v>1303</v>
      </c>
    </row>
    <row r="14" spans="1:59" x14ac:dyDescent="0.2">
      <c r="L14" s="8"/>
      <c r="AY14" s="39" t="s">
        <v>1256</v>
      </c>
      <c r="AZ14" s="8"/>
      <c r="BA14" s="8"/>
      <c r="BB14" s="8"/>
      <c r="BC14" s="8"/>
      <c r="BD14" s="3" t="s">
        <v>1202</v>
      </c>
      <c r="BE14" s="8">
        <v>3</v>
      </c>
      <c r="BF14" s="30" t="s">
        <v>9</v>
      </c>
      <c r="BG14" s="8">
        <v>3</v>
      </c>
    </row>
    <row r="15" spans="1:59" x14ac:dyDescent="0.2">
      <c r="A15" s="147"/>
      <c r="B15" s="84" t="s">
        <v>5658</v>
      </c>
      <c r="C15" s="91"/>
      <c r="D15" s="91"/>
      <c r="E15" s="91"/>
      <c r="F15" s="91"/>
      <c r="G15" s="91"/>
      <c r="H15" s="18"/>
      <c r="I15" s="91"/>
      <c r="J15" s="91"/>
      <c r="M15" s="85" t="s">
        <v>151</v>
      </c>
      <c r="N15" s="62" t="s">
        <v>1257</v>
      </c>
      <c r="O15" s="6"/>
      <c r="P15" s="8"/>
      <c r="Q15" s="8"/>
      <c r="AY15" s="3" t="s">
        <v>992</v>
      </c>
      <c r="AZ15" s="8">
        <v>5</v>
      </c>
      <c r="BA15" s="6" t="s">
        <v>9</v>
      </c>
      <c r="BB15" s="8">
        <v>0</v>
      </c>
      <c r="BC15" s="8"/>
      <c r="BD15" s="39" t="s">
        <v>998</v>
      </c>
    </row>
    <row r="16" spans="1:59" x14ac:dyDescent="0.2">
      <c r="A16" s="149">
        <v>1</v>
      </c>
      <c r="B16" s="149" t="s">
        <v>38</v>
      </c>
      <c r="C16" s="159">
        <v>20</v>
      </c>
      <c r="D16" s="159">
        <v>14</v>
      </c>
      <c r="E16" s="159">
        <v>3</v>
      </c>
      <c r="F16" s="159">
        <v>3</v>
      </c>
      <c r="G16" s="159">
        <v>49</v>
      </c>
      <c r="H16" s="6" t="s">
        <v>9</v>
      </c>
      <c r="I16" s="159">
        <v>21</v>
      </c>
      <c r="J16" s="89">
        <f t="shared" ref="J16:J26" si="3">SUM(2*D16+E16)</f>
        <v>31</v>
      </c>
      <c r="N16" s="8"/>
      <c r="O16" s="6"/>
      <c r="P16" s="8"/>
      <c r="Q16" s="8"/>
      <c r="AY16" s="3" t="s">
        <v>1174</v>
      </c>
      <c r="AZ16" s="8">
        <v>1</v>
      </c>
      <c r="BA16" s="6" t="s">
        <v>9</v>
      </c>
      <c r="BB16" s="8">
        <v>0</v>
      </c>
      <c r="BC16" s="8"/>
      <c r="BD16" s="3" t="s">
        <v>1249</v>
      </c>
      <c r="BE16" s="3">
        <v>3</v>
      </c>
      <c r="BF16" s="6" t="s">
        <v>9</v>
      </c>
      <c r="BG16" s="3">
        <v>2</v>
      </c>
    </row>
    <row r="17" spans="1:59" x14ac:dyDescent="0.2">
      <c r="A17" s="149">
        <v>2</v>
      </c>
      <c r="B17" s="149" t="s">
        <v>11</v>
      </c>
      <c r="C17" s="159">
        <v>20</v>
      </c>
      <c r="D17" s="159">
        <v>14</v>
      </c>
      <c r="E17" s="159">
        <v>1</v>
      </c>
      <c r="F17" s="159">
        <v>5</v>
      </c>
      <c r="G17" s="159">
        <v>62</v>
      </c>
      <c r="H17" s="6" t="s">
        <v>9</v>
      </c>
      <c r="I17" s="159">
        <v>43</v>
      </c>
      <c r="J17" s="89">
        <f t="shared" si="3"/>
        <v>29</v>
      </c>
      <c r="O17" s="30"/>
      <c r="P17" s="8"/>
      <c r="Q17" s="8"/>
      <c r="AY17" s="3" t="s">
        <v>1259</v>
      </c>
      <c r="AZ17" s="8">
        <v>6</v>
      </c>
      <c r="BA17" s="30" t="s">
        <v>9</v>
      </c>
      <c r="BB17" s="8">
        <v>1</v>
      </c>
      <c r="BC17" s="8"/>
      <c r="BD17" s="3" t="s">
        <v>1205</v>
      </c>
      <c r="BE17" s="3">
        <v>0</v>
      </c>
      <c r="BF17" s="6" t="s">
        <v>9</v>
      </c>
      <c r="BG17" s="3">
        <v>2</v>
      </c>
    </row>
    <row r="18" spans="1:59" x14ac:dyDescent="0.2">
      <c r="A18" s="149">
        <v>3</v>
      </c>
      <c r="B18" s="7" t="s">
        <v>34</v>
      </c>
      <c r="C18" s="89">
        <v>20</v>
      </c>
      <c r="D18" s="89">
        <v>13</v>
      </c>
      <c r="E18" s="89">
        <v>2</v>
      </c>
      <c r="F18" s="89">
        <v>5</v>
      </c>
      <c r="G18" s="89">
        <v>55</v>
      </c>
      <c r="H18" s="6" t="s">
        <v>9</v>
      </c>
      <c r="I18" s="89">
        <v>25</v>
      </c>
      <c r="J18" s="89">
        <f t="shared" si="3"/>
        <v>28</v>
      </c>
      <c r="N18" s="8"/>
      <c r="O18" s="30"/>
      <c r="P18" s="8"/>
      <c r="Q18" s="8"/>
      <c r="AY18" s="3" t="s">
        <v>1260</v>
      </c>
      <c r="AZ18" s="8">
        <v>3</v>
      </c>
      <c r="BA18" s="30" t="s">
        <v>9</v>
      </c>
      <c r="BB18" s="8">
        <v>2</v>
      </c>
      <c r="BC18" s="8"/>
      <c r="BD18" s="3" t="s">
        <v>1238</v>
      </c>
      <c r="BE18" s="3">
        <v>1</v>
      </c>
      <c r="BF18" s="6" t="s">
        <v>9</v>
      </c>
      <c r="BG18" s="3">
        <v>3</v>
      </c>
    </row>
    <row r="19" spans="1:59" x14ac:dyDescent="0.2">
      <c r="A19" s="149">
        <v>4</v>
      </c>
      <c r="B19" s="149" t="s">
        <v>18</v>
      </c>
      <c r="C19" s="159">
        <v>20</v>
      </c>
      <c r="D19" s="159">
        <v>10</v>
      </c>
      <c r="E19" s="159">
        <v>4</v>
      </c>
      <c r="F19" s="159">
        <v>6</v>
      </c>
      <c r="G19" s="159">
        <v>65</v>
      </c>
      <c r="H19" s="6" t="s">
        <v>9</v>
      </c>
      <c r="I19" s="159">
        <v>37</v>
      </c>
      <c r="J19" s="89">
        <f t="shared" si="3"/>
        <v>24</v>
      </c>
      <c r="N19" s="8"/>
      <c r="O19" s="30"/>
      <c r="P19" s="8"/>
      <c r="Q19" s="8"/>
      <c r="AY19" s="3" t="s">
        <v>1198</v>
      </c>
      <c r="AZ19" s="8">
        <v>2</v>
      </c>
      <c r="BA19" s="30" t="s">
        <v>9</v>
      </c>
      <c r="BB19" s="8">
        <v>1</v>
      </c>
      <c r="BC19" s="8"/>
      <c r="BD19" s="3" t="s">
        <v>979</v>
      </c>
      <c r="BE19" s="3">
        <v>7</v>
      </c>
      <c r="BF19" s="6" t="s">
        <v>9</v>
      </c>
      <c r="BG19" s="3">
        <v>1</v>
      </c>
    </row>
    <row r="20" spans="1:59" x14ac:dyDescent="0.2">
      <c r="A20" s="149">
        <v>5</v>
      </c>
      <c r="B20" s="149" t="s">
        <v>26</v>
      </c>
      <c r="C20" s="159">
        <v>20</v>
      </c>
      <c r="D20" s="159">
        <v>10</v>
      </c>
      <c r="E20" s="159">
        <v>2</v>
      </c>
      <c r="F20" s="159">
        <v>8</v>
      </c>
      <c r="G20" s="159">
        <v>46</v>
      </c>
      <c r="H20" s="6" t="s">
        <v>9</v>
      </c>
      <c r="I20" s="159">
        <v>37</v>
      </c>
      <c r="J20" s="89">
        <f t="shared" si="3"/>
        <v>22</v>
      </c>
      <c r="M20" s="43"/>
      <c r="Q20" s="8"/>
      <c r="AY20" s="39" t="s">
        <v>952</v>
      </c>
      <c r="AZ20" s="8"/>
      <c r="BA20" s="8"/>
      <c r="BB20" s="8"/>
      <c r="BC20" s="8"/>
      <c r="BD20" s="39" t="s">
        <v>653</v>
      </c>
    </row>
    <row r="21" spans="1:59" x14ac:dyDescent="0.2">
      <c r="A21" s="149">
        <v>6</v>
      </c>
      <c r="B21" s="112" t="s">
        <v>36</v>
      </c>
      <c r="C21" s="89">
        <v>20</v>
      </c>
      <c r="D21" s="89">
        <v>10</v>
      </c>
      <c r="E21" s="89">
        <v>2</v>
      </c>
      <c r="F21" s="89">
        <v>8</v>
      </c>
      <c r="G21" s="89">
        <v>47</v>
      </c>
      <c r="H21" s="6" t="s">
        <v>9</v>
      </c>
      <c r="I21" s="89">
        <v>50</v>
      </c>
      <c r="J21" s="89">
        <f t="shared" si="3"/>
        <v>22</v>
      </c>
      <c r="L21" s="83"/>
      <c r="M21" s="39"/>
      <c r="N21" s="8"/>
      <c r="O21" s="8"/>
      <c r="P21" s="8"/>
      <c r="Q21" s="8"/>
      <c r="AY21" s="3" t="s">
        <v>1215</v>
      </c>
      <c r="AZ21" s="8">
        <v>1</v>
      </c>
      <c r="BA21" s="6" t="s">
        <v>9</v>
      </c>
      <c r="BB21" s="8">
        <v>3</v>
      </c>
      <c r="BC21" s="8"/>
      <c r="BD21" s="3" t="s">
        <v>792</v>
      </c>
      <c r="BE21" s="3">
        <v>2</v>
      </c>
      <c r="BF21" s="6" t="s">
        <v>9</v>
      </c>
      <c r="BG21" s="3">
        <v>3</v>
      </c>
    </row>
    <row r="22" spans="1:59" x14ac:dyDescent="0.2">
      <c r="A22" s="149">
        <v>7</v>
      </c>
      <c r="B22" s="149" t="s">
        <v>1139</v>
      </c>
      <c r="C22" s="159">
        <v>20</v>
      </c>
      <c r="D22" s="159">
        <v>10</v>
      </c>
      <c r="E22" s="159">
        <v>1</v>
      </c>
      <c r="F22" s="159">
        <v>9</v>
      </c>
      <c r="G22" s="159">
        <v>42</v>
      </c>
      <c r="H22" s="6" t="s">
        <v>9</v>
      </c>
      <c r="I22" s="159">
        <v>32</v>
      </c>
      <c r="J22" s="89">
        <f t="shared" si="3"/>
        <v>21</v>
      </c>
      <c r="N22" s="8"/>
      <c r="O22" s="6"/>
      <c r="P22" s="8"/>
      <c r="Q22" s="8"/>
      <c r="AY22" s="3" t="s">
        <v>1263</v>
      </c>
      <c r="AZ22" s="8">
        <v>0</v>
      </c>
      <c r="BA22" s="6" t="s">
        <v>9</v>
      </c>
      <c r="BB22" s="8">
        <v>1</v>
      </c>
      <c r="BC22" s="8"/>
      <c r="BD22" s="3" t="s">
        <v>1251</v>
      </c>
      <c r="BE22" s="3">
        <v>3</v>
      </c>
      <c r="BF22" s="6" t="s">
        <v>9</v>
      </c>
      <c r="BG22" s="3">
        <v>3</v>
      </c>
    </row>
    <row r="23" spans="1:59" x14ac:dyDescent="0.2">
      <c r="A23" s="149">
        <v>8</v>
      </c>
      <c r="B23" s="149" t="s">
        <v>1265</v>
      </c>
      <c r="C23" s="159">
        <v>20</v>
      </c>
      <c r="D23" s="159">
        <v>8</v>
      </c>
      <c r="E23" s="159">
        <v>2</v>
      </c>
      <c r="F23" s="159">
        <v>10</v>
      </c>
      <c r="G23" s="159">
        <v>65</v>
      </c>
      <c r="H23" s="6" t="s">
        <v>9</v>
      </c>
      <c r="I23" s="159">
        <v>70</v>
      </c>
      <c r="J23" s="89">
        <f t="shared" si="3"/>
        <v>18</v>
      </c>
      <c r="N23" s="8"/>
      <c r="O23" s="6"/>
      <c r="P23" s="8"/>
      <c r="Q23" s="8"/>
      <c r="AY23" s="3" t="s">
        <v>579</v>
      </c>
      <c r="AZ23" s="8">
        <v>0</v>
      </c>
      <c r="BA23" s="30" t="s">
        <v>9</v>
      </c>
      <c r="BB23" s="8">
        <v>2</v>
      </c>
      <c r="BC23" s="8"/>
      <c r="BD23" s="3" t="s">
        <v>1252</v>
      </c>
      <c r="BE23" s="3">
        <v>0</v>
      </c>
      <c r="BF23" s="6" t="s">
        <v>9</v>
      </c>
      <c r="BG23" s="3">
        <v>3</v>
      </c>
    </row>
    <row r="24" spans="1:59" x14ac:dyDescent="0.2">
      <c r="A24" s="149">
        <v>9</v>
      </c>
      <c r="B24" s="149" t="s">
        <v>13</v>
      </c>
      <c r="C24" s="159">
        <v>20</v>
      </c>
      <c r="D24" s="159">
        <v>5</v>
      </c>
      <c r="E24" s="159">
        <v>2</v>
      </c>
      <c r="F24" s="159">
        <v>13</v>
      </c>
      <c r="G24" s="159">
        <v>24</v>
      </c>
      <c r="H24" s="6" t="s">
        <v>9</v>
      </c>
      <c r="I24" s="159">
        <v>59</v>
      </c>
      <c r="J24" s="89">
        <f t="shared" si="3"/>
        <v>12</v>
      </c>
      <c r="N24" s="8"/>
      <c r="O24" s="30"/>
      <c r="P24" s="8"/>
      <c r="Q24" s="8"/>
      <c r="AY24" s="3" t="s">
        <v>1088</v>
      </c>
      <c r="AZ24" s="8">
        <v>2</v>
      </c>
      <c r="BA24" s="30" t="s">
        <v>9</v>
      </c>
      <c r="BB24" s="8">
        <v>1</v>
      </c>
      <c r="BC24" s="8"/>
      <c r="BD24" s="3" t="s">
        <v>1082</v>
      </c>
      <c r="BE24" s="3">
        <v>1</v>
      </c>
      <c r="BF24" s="30" t="s">
        <v>9</v>
      </c>
      <c r="BG24" s="3">
        <v>1</v>
      </c>
    </row>
    <row r="25" spans="1:59" x14ac:dyDescent="0.2">
      <c r="A25" s="149">
        <v>10</v>
      </c>
      <c r="B25" s="149" t="s">
        <v>1191</v>
      </c>
      <c r="C25" s="159">
        <v>20</v>
      </c>
      <c r="D25" s="159">
        <v>4</v>
      </c>
      <c r="E25" s="159">
        <v>1</v>
      </c>
      <c r="F25" s="159">
        <v>15</v>
      </c>
      <c r="G25" s="159">
        <v>32</v>
      </c>
      <c r="H25" s="150" t="s">
        <v>9</v>
      </c>
      <c r="I25" s="159">
        <v>53</v>
      </c>
      <c r="J25" s="156">
        <f t="shared" si="3"/>
        <v>9</v>
      </c>
      <c r="N25" s="8"/>
      <c r="O25" s="30"/>
      <c r="P25" s="8"/>
      <c r="Q25" s="8"/>
      <c r="AY25" s="3" t="s">
        <v>1266</v>
      </c>
      <c r="AZ25" s="8">
        <v>2</v>
      </c>
      <c r="BA25" s="30" t="s">
        <v>9</v>
      </c>
      <c r="BB25" s="8">
        <v>3</v>
      </c>
      <c r="BC25" s="8"/>
      <c r="BD25" s="39" t="s">
        <v>661</v>
      </c>
      <c r="BE25" s="8"/>
      <c r="BF25" s="8"/>
      <c r="BG25" s="8"/>
    </row>
    <row r="26" spans="1:59" x14ac:dyDescent="0.2">
      <c r="A26" s="149">
        <v>11</v>
      </c>
      <c r="B26" s="149" t="s">
        <v>1193</v>
      </c>
      <c r="C26" s="159">
        <v>20</v>
      </c>
      <c r="D26" s="159">
        <v>2</v>
      </c>
      <c r="E26" s="159">
        <v>0</v>
      </c>
      <c r="F26" s="159">
        <v>18</v>
      </c>
      <c r="G26" s="159">
        <v>27</v>
      </c>
      <c r="H26" s="150" t="s">
        <v>9</v>
      </c>
      <c r="I26" s="159">
        <v>87</v>
      </c>
      <c r="J26" s="156">
        <f t="shared" si="3"/>
        <v>4</v>
      </c>
      <c r="N26" s="8"/>
      <c r="O26" s="30"/>
      <c r="P26" s="8"/>
      <c r="Q26" s="8"/>
      <c r="AY26" s="39" t="s">
        <v>961</v>
      </c>
      <c r="AZ26" s="8"/>
      <c r="BA26" s="8"/>
      <c r="BB26" s="8"/>
      <c r="BC26" s="8"/>
      <c r="BD26" s="3" t="s">
        <v>473</v>
      </c>
      <c r="BE26" s="8">
        <v>3</v>
      </c>
      <c r="BF26" s="6" t="s">
        <v>9</v>
      </c>
      <c r="BG26" s="8">
        <v>1</v>
      </c>
    </row>
    <row r="27" spans="1:59" x14ac:dyDescent="0.2">
      <c r="A27" s="147"/>
      <c r="B27" s="147"/>
      <c r="C27" s="156">
        <f>SUM(C16:C26)</f>
        <v>220</v>
      </c>
      <c r="D27" s="156">
        <f>SUM(D16:D26)</f>
        <v>100</v>
      </c>
      <c r="E27" s="156">
        <f>SUM(E16:E26)</f>
        <v>20</v>
      </c>
      <c r="F27" s="156">
        <f>SUM(F16:F26)</f>
        <v>100</v>
      </c>
      <c r="G27" s="156">
        <f>SUM(G16:G26)</f>
        <v>514</v>
      </c>
      <c r="H27" s="152" t="s">
        <v>9</v>
      </c>
      <c r="I27" s="156">
        <f>SUM(I16:I26)</f>
        <v>514</v>
      </c>
      <c r="J27" s="156">
        <f>SUM(J16:J26)</f>
        <v>220</v>
      </c>
      <c r="M27" s="43"/>
      <c r="Q27" s="8"/>
      <c r="AY27" s="3" t="s">
        <v>1044</v>
      </c>
      <c r="AZ27" s="8">
        <v>7</v>
      </c>
      <c r="BA27" s="6" t="s">
        <v>9</v>
      </c>
      <c r="BB27" s="8">
        <v>0</v>
      </c>
      <c r="BC27" s="8"/>
      <c r="BD27" s="3" t="s">
        <v>1258</v>
      </c>
      <c r="BE27" s="8">
        <v>2</v>
      </c>
      <c r="BF27" s="6" t="s">
        <v>9</v>
      </c>
      <c r="BG27" s="8">
        <v>4</v>
      </c>
    </row>
    <row r="28" spans="1:59" x14ac:dyDescent="0.2">
      <c r="A28" s="147"/>
      <c r="B28" s="147"/>
      <c r="C28" s="158"/>
      <c r="D28" s="158"/>
      <c r="E28" s="158"/>
      <c r="F28" s="158"/>
      <c r="G28" s="158"/>
      <c r="H28" s="155"/>
      <c r="I28" s="158"/>
      <c r="J28" s="158"/>
      <c r="L28" s="83"/>
      <c r="M28" s="39"/>
      <c r="N28" s="8"/>
      <c r="O28" s="8"/>
      <c r="P28" s="8"/>
      <c r="Q28" s="8"/>
      <c r="AY28" s="3" t="s">
        <v>1242</v>
      </c>
      <c r="AZ28" s="8">
        <v>2</v>
      </c>
      <c r="BA28" s="6" t="s">
        <v>9</v>
      </c>
      <c r="BB28" s="8">
        <v>0</v>
      </c>
      <c r="BC28" s="8"/>
      <c r="BD28" s="3" t="s">
        <v>1204</v>
      </c>
      <c r="BE28" s="8">
        <v>1</v>
      </c>
      <c r="BF28" s="30" t="s">
        <v>9</v>
      </c>
      <c r="BG28" s="8">
        <v>4</v>
      </c>
    </row>
    <row r="29" spans="1:59" x14ac:dyDescent="0.2">
      <c r="A29" s="147"/>
      <c r="B29" s="84" t="s">
        <v>5652</v>
      </c>
      <c r="C29" s="91"/>
      <c r="D29" s="91"/>
      <c r="E29" s="91"/>
      <c r="F29" s="91"/>
      <c r="G29" s="91"/>
      <c r="H29" s="18"/>
      <c r="I29" s="91"/>
      <c r="J29" s="91"/>
      <c r="AY29" s="3" t="s">
        <v>1269</v>
      </c>
      <c r="AZ29" s="8">
        <v>1</v>
      </c>
      <c r="BA29" s="30" t="s">
        <v>9</v>
      </c>
      <c r="BB29" s="8">
        <v>0</v>
      </c>
      <c r="BC29" s="8"/>
      <c r="BD29" s="3" t="s">
        <v>1261</v>
      </c>
      <c r="BE29" s="8">
        <v>2</v>
      </c>
      <c r="BF29" s="30" t="s">
        <v>9</v>
      </c>
      <c r="BG29" s="8">
        <v>2</v>
      </c>
    </row>
    <row r="30" spans="1:59" x14ac:dyDescent="0.2">
      <c r="A30" s="149">
        <v>1</v>
      </c>
      <c r="B30" s="149" t="s">
        <v>38</v>
      </c>
      <c r="C30" s="159">
        <v>20</v>
      </c>
      <c r="D30" s="159">
        <v>14</v>
      </c>
      <c r="E30" s="159">
        <v>3</v>
      </c>
      <c r="F30" s="159">
        <v>3</v>
      </c>
      <c r="G30" s="159">
        <v>49</v>
      </c>
      <c r="H30" s="6" t="s">
        <v>9</v>
      </c>
      <c r="I30" s="159">
        <v>21</v>
      </c>
      <c r="J30" s="89">
        <f t="shared" ref="J30:J40" si="4">SUM(2*D30+E30)</f>
        <v>31</v>
      </c>
      <c r="N30" s="8"/>
      <c r="O30" s="6"/>
      <c r="P30" s="8"/>
      <c r="Q30" s="8"/>
      <c r="AY30" s="3" t="s">
        <v>1271</v>
      </c>
      <c r="AZ30" s="8">
        <v>1</v>
      </c>
      <c r="BA30" s="30" t="s">
        <v>9</v>
      </c>
      <c r="BB30" s="8">
        <v>0</v>
      </c>
      <c r="BC30" s="8"/>
      <c r="BD30" s="3" t="s">
        <v>1262</v>
      </c>
      <c r="BE30" s="8">
        <v>2</v>
      </c>
      <c r="BF30" s="30" t="s">
        <v>9</v>
      </c>
      <c r="BG30" s="8">
        <v>6</v>
      </c>
    </row>
    <row r="31" spans="1:59" x14ac:dyDescent="0.2">
      <c r="A31" s="149">
        <v>2</v>
      </c>
      <c r="B31" s="149" t="s">
        <v>11</v>
      </c>
      <c r="C31" s="159">
        <v>20</v>
      </c>
      <c r="D31" s="159">
        <v>14</v>
      </c>
      <c r="E31" s="159">
        <v>1</v>
      </c>
      <c r="F31" s="159">
        <v>5</v>
      </c>
      <c r="G31" s="159">
        <v>62</v>
      </c>
      <c r="H31" s="6" t="s">
        <v>9</v>
      </c>
      <c r="I31" s="159">
        <v>43</v>
      </c>
      <c r="J31" s="89">
        <f t="shared" si="4"/>
        <v>29</v>
      </c>
      <c r="N31" s="8"/>
      <c r="O31" s="6"/>
      <c r="P31" s="8"/>
      <c r="Q31" s="8"/>
      <c r="AY31" s="3" t="s">
        <v>1273</v>
      </c>
      <c r="AZ31" s="8">
        <v>6</v>
      </c>
      <c r="BA31" s="30" t="s">
        <v>9</v>
      </c>
      <c r="BB31" s="8">
        <v>2</v>
      </c>
      <c r="BC31" s="8"/>
      <c r="BD31" s="39" t="s">
        <v>676</v>
      </c>
      <c r="BE31" s="8"/>
      <c r="BF31" s="8"/>
      <c r="BG31" s="8"/>
    </row>
    <row r="32" spans="1:59" x14ac:dyDescent="0.2">
      <c r="A32" s="149">
        <v>3</v>
      </c>
      <c r="B32" s="59" t="s">
        <v>34</v>
      </c>
      <c r="C32" s="159">
        <v>20</v>
      </c>
      <c r="D32" s="159">
        <v>13</v>
      </c>
      <c r="E32" s="159">
        <v>2</v>
      </c>
      <c r="F32" s="159">
        <v>5</v>
      </c>
      <c r="G32" s="93">
        <v>53</v>
      </c>
      <c r="H32" s="6" t="s">
        <v>9</v>
      </c>
      <c r="I32" s="159">
        <v>25</v>
      </c>
      <c r="J32" s="89">
        <f t="shared" si="4"/>
        <v>28</v>
      </c>
      <c r="N32" s="8"/>
      <c r="O32" s="30"/>
      <c r="P32" s="8"/>
      <c r="Q32" s="8"/>
      <c r="AY32" s="39" t="s">
        <v>966</v>
      </c>
      <c r="AZ32" s="8"/>
      <c r="BA32" s="8"/>
      <c r="BB32" s="8"/>
      <c r="BC32" s="8"/>
      <c r="BD32" s="3" t="s">
        <v>1062</v>
      </c>
      <c r="BE32" s="8">
        <v>1</v>
      </c>
      <c r="BF32" s="6" t="s">
        <v>9</v>
      </c>
      <c r="BG32" s="8">
        <v>1</v>
      </c>
    </row>
    <row r="33" spans="1:59" x14ac:dyDescent="0.2">
      <c r="A33" s="149">
        <v>4</v>
      </c>
      <c r="B33" s="149" t="s">
        <v>18</v>
      </c>
      <c r="C33" s="159">
        <v>20</v>
      </c>
      <c r="D33" s="159">
        <v>10</v>
      </c>
      <c r="E33" s="159">
        <v>4</v>
      </c>
      <c r="F33" s="159">
        <v>6</v>
      </c>
      <c r="G33" s="159">
        <v>65</v>
      </c>
      <c r="H33" s="6" t="s">
        <v>9</v>
      </c>
      <c r="I33" s="159">
        <v>37</v>
      </c>
      <c r="J33" s="89">
        <f t="shared" si="4"/>
        <v>24</v>
      </c>
      <c r="N33" s="8"/>
      <c r="O33" s="30"/>
      <c r="P33" s="8"/>
      <c r="Q33" s="8"/>
      <c r="AY33" s="3" t="s">
        <v>1241</v>
      </c>
      <c r="AZ33" s="8">
        <v>4</v>
      </c>
      <c r="BA33" s="6" t="s">
        <v>9</v>
      </c>
      <c r="BB33" s="8">
        <v>0</v>
      </c>
      <c r="BC33" s="8"/>
      <c r="BD33" s="3" t="s">
        <v>1154</v>
      </c>
      <c r="BE33" s="8">
        <v>2</v>
      </c>
      <c r="BF33" s="6" t="s">
        <v>9</v>
      </c>
      <c r="BG33" s="8">
        <v>3</v>
      </c>
    </row>
    <row r="34" spans="1:59" x14ac:dyDescent="0.2">
      <c r="A34" s="149">
        <v>5</v>
      </c>
      <c r="B34" s="149" t="s">
        <v>26</v>
      </c>
      <c r="C34" s="159">
        <v>20</v>
      </c>
      <c r="D34" s="159">
        <v>10</v>
      </c>
      <c r="E34" s="159">
        <v>2</v>
      </c>
      <c r="F34" s="159">
        <v>8</v>
      </c>
      <c r="G34" s="159">
        <v>46</v>
      </c>
      <c r="H34" s="6" t="s">
        <v>9</v>
      </c>
      <c r="I34" s="159">
        <v>37</v>
      </c>
      <c r="J34" s="89">
        <f t="shared" si="4"/>
        <v>22</v>
      </c>
      <c r="N34" s="8"/>
      <c r="O34" s="30"/>
      <c r="P34" s="8"/>
      <c r="Q34" s="8"/>
      <c r="AY34" s="3" t="s">
        <v>1274</v>
      </c>
      <c r="AZ34" s="8">
        <v>2</v>
      </c>
      <c r="BA34" s="6" t="s">
        <v>9</v>
      </c>
      <c r="BB34" s="8">
        <v>4</v>
      </c>
      <c r="BC34" s="8"/>
      <c r="BD34" s="3" t="s">
        <v>1264</v>
      </c>
      <c r="BE34" s="8">
        <v>3</v>
      </c>
      <c r="BF34" s="30" t="s">
        <v>9</v>
      </c>
      <c r="BG34" s="8">
        <v>1</v>
      </c>
    </row>
    <row r="35" spans="1:59" x14ac:dyDescent="0.2">
      <c r="A35" s="149">
        <v>6</v>
      </c>
      <c r="B35" s="59" t="s">
        <v>36</v>
      </c>
      <c r="C35" s="159">
        <v>20</v>
      </c>
      <c r="D35" s="159">
        <v>10</v>
      </c>
      <c r="E35" s="159">
        <v>2</v>
      </c>
      <c r="F35" s="159">
        <v>8</v>
      </c>
      <c r="G35" s="159">
        <v>47</v>
      </c>
      <c r="H35" s="6" t="s">
        <v>9</v>
      </c>
      <c r="I35" s="93">
        <v>48</v>
      </c>
      <c r="J35" s="89">
        <f t="shared" si="4"/>
        <v>22</v>
      </c>
      <c r="M35" s="43"/>
      <c r="Q35" s="8"/>
      <c r="AY35" s="3" t="s">
        <v>1275</v>
      </c>
      <c r="AZ35" s="8">
        <v>5</v>
      </c>
      <c r="BA35" s="30" t="s">
        <v>9</v>
      </c>
      <c r="BB35" s="8">
        <v>2</v>
      </c>
      <c r="BC35" s="8"/>
      <c r="BD35" s="3" t="s">
        <v>593</v>
      </c>
      <c r="BE35" s="8">
        <v>0</v>
      </c>
      <c r="BF35" s="30" t="s">
        <v>9</v>
      </c>
      <c r="BG35" s="8">
        <v>1</v>
      </c>
    </row>
    <row r="36" spans="1:59" x14ac:dyDescent="0.2">
      <c r="A36" s="149">
        <v>7</v>
      </c>
      <c r="B36" s="149" t="s">
        <v>1139</v>
      </c>
      <c r="C36" s="159">
        <v>20</v>
      </c>
      <c r="D36" s="159">
        <v>10</v>
      </c>
      <c r="E36" s="159">
        <v>1</v>
      </c>
      <c r="F36" s="159">
        <v>9</v>
      </c>
      <c r="G36" s="159">
        <v>42</v>
      </c>
      <c r="H36" s="6" t="s">
        <v>9</v>
      </c>
      <c r="I36" s="159">
        <v>32</v>
      </c>
      <c r="J36" s="89">
        <f t="shared" si="4"/>
        <v>21</v>
      </c>
      <c r="Q36" s="8"/>
      <c r="AY36" s="3" t="s">
        <v>479</v>
      </c>
      <c r="AZ36" s="8">
        <v>1</v>
      </c>
      <c r="BA36" s="30" t="s">
        <v>9</v>
      </c>
      <c r="BB36" s="8">
        <v>6</v>
      </c>
      <c r="BC36" s="8"/>
      <c r="BD36" s="3" t="s">
        <v>1267</v>
      </c>
      <c r="BE36" s="8">
        <v>2</v>
      </c>
      <c r="BF36" s="30" t="s">
        <v>9</v>
      </c>
      <c r="BG36" s="8">
        <v>8</v>
      </c>
    </row>
    <row r="37" spans="1:59" x14ac:dyDescent="0.2">
      <c r="A37" s="149">
        <v>8</v>
      </c>
      <c r="B37" s="149" t="s">
        <v>1265</v>
      </c>
      <c r="C37" s="159">
        <v>20</v>
      </c>
      <c r="D37" s="159">
        <v>8</v>
      </c>
      <c r="E37" s="159">
        <v>2</v>
      </c>
      <c r="F37" s="159">
        <v>10</v>
      </c>
      <c r="G37" s="159">
        <v>65</v>
      </c>
      <c r="H37" s="6" t="s">
        <v>9</v>
      </c>
      <c r="I37" s="159">
        <v>70</v>
      </c>
      <c r="J37" s="89">
        <f t="shared" si="4"/>
        <v>18</v>
      </c>
      <c r="Q37" s="8"/>
      <c r="AY37" s="3" t="s">
        <v>791</v>
      </c>
      <c r="AZ37" s="8">
        <v>3</v>
      </c>
      <c r="BA37" s="30" t="s">
        <v>9</v>
      </c>
      <c r="BB37" s="8">
        <v>1</v>
      </c>
      <c r="BC37" s="8"/>
      <c r="BD37" s="39" t="s">
        <v>685</v>
      </c>
      <c r="BE37" s="8"/>
      <c r="BF37" s="8"/>
      <c r="BG37" s="8"/>
    </row>
    <row r="38" spans="1:59" x14ac:dyDescent="0.2">
      <c r="A38" s="149">
        <v>9</v>
      </c>
      <c r="B38" s="149" t="s">
        <v>13</v>
      </c>
      <c r="C38" s="159">
        <v>20</v>
      </c>
      <c r="D38" s="159">
        <v>5</v>
      </c>
      <c r="E38" s="159">
        <v>2</v>
      </c>
      <c r="F38" s="159">
        <v>13</v>
      </c>
      <c r="G38" s="159">
        <v>24</v>
      </c>
      <c r="H38" s="6" t="s">
        <v>9</v>
      </c>
      <c r="I38" s="159">
        <v>59</v>
      </c>
      <c r="J38" s="89">
        <f t="shared" si="4"/>
        <v>12</v>
      </c>
      <c r="Q38" s="8"/>
      <c r="AY38" s="39" t="s">
        <v>1278</v>
      </c>
      <c r="AZ38" s="8"/>
      <c r="BA38" s="8"/>
      <c r="BB38" s="8"/>
      <c r="BC38" s="8"/>
      <c r="BD38" s="3" t="s">
        <v>1144</v>
      </c>
      <c r="BE38" s="8">
        <v>0</v>
      </c>
      <c r="BF38" s="6" t="s">
        <v>9</v>
      </c>
      <c r="BG38" s="8">
        <v>1</v>
      </c>
    </row>
    <row r="39" spans="1:59" x14ac:dyDescent="0.2">
      <c r="A39" s="149">
        <v>10</v>
      </c>
      <c r="B39" s="149" t="s">
        <v>1191</v>
      </c>
      <c r="C39" s="159">
        <v>20</v>
      </c>
      <c r="D39" s="159">
        <v>4</v>
      </c>
      <c r="E39" s="159">
        <v>1</v>
      </c>
      <c r="F39" s="159">
        <v>15</v>
      </c>
      <c r="G39" s="159">
        <v>32</v>
      </c>
      <c r="H39" s="150" t="s">
        <v>9</v>
      </c>
      <c r="I39" s="159">
        <v>53</v>
      </c>
      <c r="J39" s="156">
        <f t="shared" si="4"/>
        <v>9</v>
      </c>
      <c r="Q39" s="8"/>
      <c r="AY39" s="3" t="s">
        <v>1081</v>
      </c>
      <c r="AZ39" s="8">
        <v>2</v>
      </c>
      <c r="BA39" s="6" t="s">
        <v>9</v>
      </c>
      <c r="BB39" s="8">
        <v>1</v>
      </c>
      <c r="BC39" s="8"/>
      <c r="BD39" s="3" t="s">
        <v>1268</v>
      </c>
      <c r="BE39" s="8">
        <v>3</v>
      </c>
      <c r="BF39" s="6" t="s">
        <v>9</v>
      </c>
      <c r="BG39" s="8">
        <v>0</v>
      </c>
    </row>
    <row r="40" spans="1:59" x14ac:dyDescent="0.2">
      <c r="A40" s="149">
        <v>11</v>
      </c>
      <c r="B40" s="149" t="s">
        <v>1193</v>
      </c>
      <c r="C40" s="159">
        <v>20</v>
      </c>
      <c r="D40" s="159">
        <v>2</v>
      </c>
      <c r="E40" s="159">
        <v>0</v>
      </c>
      <c r="F40" s="159">
        <v>18</v>
      </c>
      <c r="G40" s="159">
        <v>27</v>
      </c>
      <c r="H40" s="150" t="s">
        <v>9</v>
      </c>
      <c r="I40" s="159">
        <v>87</v>
      </c>
      <c r="J40" s="156">
        <f t="shared" si="4"/>
        <v>4</v>
      </c>
      <c r="Q40" s="8"/>
      <c r="AY40" s="3" t="s">
        <v>1015</v>
      </c>
      <c r="AZ40" s="8">
        <v>1</v>
      </c>
      <c r="BA40" s="6" t="s">
        <v>9</v>
      </c>
      <c r="BB40" s="8">
        <v>2</v>
      </c>
      <c r="BC40" s="8"/>
      <c r="BD40" s="3" t="s">
        <v>1270</v>
      </c>
      <c r="BE40" s="8">
        <v>2</v>
      </c>
      <c r="BF40" s="30" t="s">
        <v>9</v>
      </c>
      <c r="BG40" s="8">
        <v>3</v>
      </c>
    </row>
    <row r="41" spans="1:59" x14ac:dyDescent="0.2">
      <c r="A41" s="147"/>
      <c r="B41" s="147"/>
      <c r="C41" s="156">
        <f>SUM(C30:C40)</f>
        <v>220</v>
      </c>
      <c r="D41" s="156">
        <f>SUM(D30:D40)</f>
        <v>100</v>
      </c>
      <c r="E41" s="156">
        <f>SUM(E30:E40)</f>
        <v>20</v>
      </c>
      <c r="F41" s="156">
        <f>SUM(F30:F40)</f>
        <v>100</v>
      </c>
      <c r="G41" s="156">
        <f>SUM(G30:G40)</f>
        <v>512</v>
      </c>
      <c r="H41" s="152" t="s">
        <v>9</v>
      </c>
      <c r="I41" s="156">
        <f>SUM(I30:I40)</f>
        <v>512</v>
      </c>
      <c r="J41" s="156">
        <f>SUM(J30:J40)</f>
        <v>220</v>
      </c>
      <c r="Q41" s="8"/>
      <c r="AY41" s="3" t="s">
        <v>1236</v>
      </c>
      <c r="AZ41" s="8">
        <v>3</v>
      </c>
      <c r="BA41" s="30" t="s">
        <v>9</v>
      </c>
      <c r="BB41" s="8">
        <v>0</v>
      </c>
      <c r="BC41" s="8"/>
      <c r="BD41" s="3" t="s">
        <v>1272</v>
      </c>
      <c r="BE41" s="8">
        <v>2</v>
      </c>
      <c r="BF41" s="30" t="s">
        <v>9</v>
      </c>
      <c r="BG41" s="8">
        <v>5</v>
      </c>
    </row>
    <row r="42" spans="1:59" x14ac:dyDescent="0.2">
      <c r="Q42" s="8"/>
      <c r="AY42" s="3" t="s">
        <v>1280</v>
      </c>
      <c r="AZ42" s="8">
        <v>1</v>
      </c>
      <c r="BA42" s="30" t="s">
        <v>9</v>
      </c>
      <c r="BB42" s="8">
        <v>5</v>
      </c>
      <c r="BC42" s="8"/>
      <c r="BD42" s="3" t="s">
        <v>1233</v>
      </c>
      <c r="BE42" s="8">
        <v>4</v>
      </c>
      <c r="BF42" s="30" t="s">
        <v>9</v>
      </c>
      <c r="BG42" s="8">
        <v>0</v>
      </c>
    </row>
    <row r="43" spans="1:59" x14ac:dyDescent="0.2">
      <c r="Q43" s="8"/>
      <c r="AY43" s="3" t="s">
        <v>1281</v>
      </c>
      <c r="AZ43" s="8">
        <v>2</v>
      </c>
      <c r="BA43" s="30" t="s">
        <v>9</v>
      </c>
      <c r="BB43" s="8">
        <v>2</v>
      </c>
      <c r="BC43" s="8"/>
      <c r="BD43" s="39" t="s">
        <v>1025</v>
      </c>
      <c r="BE43" s="8"/>
      <c r="BF43" s="8"/>
      <c r="BG43" s="8"/>
    </row>
    <row r="44" spans="1:59" x14ac:dyDescent="0.2">
      <c r="Q44" s="8"/>
      <c r="AY44" s="39" t="s">
        <v>1282</v>
      </c>
      <c r="AZ44" s="8"/>
      <c r="BA44" s="8"/>
      <c r="BB44" s="8"/>
      <c r="BC44" s="8"/>
      <c r="BD44" s="3" t="s">
        <v>936</v>
      </c>
      <c r="BE44" s="8">
        <v>2</v>
      </c>
      <c r="BF44" s="6" t="s">
        <v>9</v>
      </c>
      <c r="BG44" s="8">
        <v>1</v>
      </c>
    </row>
    <row r="45" spans="1:59" x14ac:dyDescent="0.2">
      <c r="Q45" s="8"/>
      <c r="AY45" s="3" t="s">
        <v>1143</v>
      </c>
      <c r="AZ45" s="8">
        <v>4</v>
      </c>
      <c r="BA45" s="6" t="s">
        <v>9</v>
      </c>
      <c r="BB45" s="8">
        <v>1</v>
      </c>
      <c r="BC45" s="8"/>
      <c r="BD45" s="3" t="s">
        <v>1016</v>
      </c>
      <c r="BE45" s="8">
        <v>7</v>
      </c>
      <c r="BF45" s="6" t="s">
        <v>9</v>
      </c>
      <c r="BG45" s="8">
        <v>4</v>
      </c>
    </row>
    <row r="46" spans="1:59" x14ac:dyDescent="0.2">
      <c r="Q46" s="8"/>
      <c r="AY46" s="3" t="s">
        <v>1239</v>
      </c>
      <c r="AZ46" s="8">
        <v>2</v>
      </c>
      <c r="BA46" s="6" t="s">
        <v>9</v>
      </c>
      <c r="BB46" s="8">
        <v>3</v>
      </c>
      <c r="BC46" s="8"/>
      <c r="BD46" s="3" t="s">
        <v>1276</v>
      </c>
      <c r="BE46" s="8">
        <v>0</v>
      </c>
      <c r="BF46" s="30" t="s">
        <v>9</v>
      </c>
      <c r="BG46" s="8">
        <v>2</v>
      </c>
    </row>
    <row r="47" spans="1:59" x14ac:dyDescent="0.2">
      <c r="Q47" s="8"/>
      <c r="AY47" s="3" t="s">
        <v>1284</v>
      </c>
      <c r="AZ47" s="8">
        <v>6</v>
      </c>
      <c r="BA47" s="30" t="s">
        <v>9</v>
      </c>
      <c r="BB47" s="8">
        <v>2</v>
      </c>
      <c r="BC47" s="8"/>
      <c r="BD47" s="3" t="s">
        <v>1277</v>
      </c>
      <c r="BE47" s="8">
        <v>8</v>
      </c>
      <c r="BF47" s="30" t="s">
        <v>9</v>
      </c>
      <c r="BG47" s="8">
        <v>0</v>
      </c>
    </row>
    <row r="48" spans="1:59" x14ac:dyDescent="0.2">
      <c r="Q48" s="8"/>
      <c r="AY48" s="3" t="s">
        <v>1072</v>
      </c>
      <c r="AZ48" s="8">
        <v>2</v>
      </c>
      <c r="BA48" s="30" t="s">
        <v>9</v>
      </c>
      <c r="BB48" s="8">
        <v>1</v>
      </c>
      <c r="BC48" s="8"/>
      <c r="BD48" s="3" t="s">
        <v>1226</v>
      </c>
      <c r="BE48" s="8">
        <v>2</v>
      </c>
      <c r="BF48" s="30" t="s">
        <v>9</v>
      </c>
      <c r="BG48" s="8">
        <v>3</v>
      </c>
    </row>
    <row r="49" spans="17:59" x14ac:dyDescent="0.2">
      <c r="Q49" s="8"/>
      <c r="AY49" s="3" t="s">
        <v>1285</v>
      </c>
      <c r="AZ49" s="8">
        <v>9</v>
      </c>
      <c r="BA49" s="30" t="s">
        <v>9</v>
      </c>
      <c r="BB49" s="8">
        <v>3</v>
      </c>
      <c r="BC49" s="8"/>
      <c r="BD49" s="39" t="s">
        <v>696</v>
      </c>
      <c r="BE49" s="8"/>
      <c r="BF49" s="8"/>
      <c r="BG49" s="8"/>
    </row>
    <row r="50" spans="17:59" x14ac:dyDescent="0.2">
      <c r="Q50" s="8"/>
      <c r="AY50" s="39" t="s">
        <v>1287</v>
      </c>
      <c r="AZ50" s="8"/>
      <c r="BA50" s="8"/>
      <c r="BB50" s="8"/>
      <c r="BC50" s="8"/>
      <c r="BD50" s="3" t="s">
        <v>1228</v>
      </c>
      <c r="BE50" s="8">
        <v>0</v>
      </c>
      <c r="BF50" s="6" t="s">
        <v>9</v>
      </c>
      <c r="BG50" s="8">
        <v>1</v>
      </c>
    </row>
    <row r="51" spans="17:59" x14ac:dyDescent="0.2">
      <c r="Q51" s="8"/>
      <c r="AY51" s="3" t="s">
        <v>1207</v>
      </c>
      <c r="AZ51" s="8">
        <v>3</v>
      </c>
      <c r="BA51" s="6" t="s">
        <v>9</v>
      </c>
      <c r="BB51" s="8">
        <v>1</v>
      </c>
      <c r="BC51" s="8"/>
      <c r="BD51" s="3" t="s">
        <v>1279</v>
      </c>
      <c r="BE51" s="8">
        <v>4</v>
      </c>
      <c r="BF51" s="6" t="s">
        <v>9</v>
      </c>
      <c r="BG51" s="8">
        <v>2</v>
      </c>
    </row>
    <row r="52" spans="17:59" x14ac:dyDescent="0.2">
      <c r="Q52" s="8"/>
      <c r="AY52" s="3" t="s">
        <v>1087</v>
      </c>
      <c r="AZ52" s="8">
        <v>0</v>
      </c>
      <c r="BA52" s="6" t="s">
        <v>9</v>
      </c>
      <c r="BB52" s="8">
        <v>1</v>
      </c>
      <c r="BC52" s="8"/>
      <c r="BD52" s="3" t="s">
        <v>1211</v>
      </c>
      <c r="BE52" s="8">
        <v>5</v>
      </c>
      <c r="BF52" s="30" t="s">
        <v>9</v>
      </c>
      <c r="BG52" s="8">
        <v>1</v>
      </c>
    </row>
    <row r="53" spans="17:59" x14ac:dyDescent="0.2">
      <c r="Q53" s="8"/>
      <c r="AY53" s="3" t="s">
        <v>1231</v>
      </c>
      <c r="AZ53" s="8">
        <v>4</v>
      </c>
      <c r="BA53" s="30" t="s">
        <v>9</v>
      </c>
      <c r="BB53" s="8">
        <v>1</v>
      </c>
      <c r="BC53" s="8"/>
      <c r="BD53" s="3" t="s">
        <v>770</v>
      </c>
      <c r="BE53" s="8">
        <v>0</v>
      </c>
      <c r="BF53" s="30" t="s">
        <v>9</v>
      </c>
      <c r="BG53" s="8">
        <v>0</v>
      </c>
    </row>
    <row r="54" spans="17:59" x14ac:dyDescent="0.2">
      <c r="Q54" s="8"/>
      <c r="AY54" s="3" t="s">
        <v>146</v>
      </c>
      <c r="AZ54" s="8">
        <v>5</v>
      </c>
      <c r="BA54" s="30" t="s">
        <v>9</v>
      </c>
      <c r="BB54" s="8">
        <v>2</v>
      </c>
      <c r="BC54" s="8"/>
      <c r="BD54" s="3" t="s">
        <v>1070</v>
      </c>
      <c r="BE54" s="8">
        <v>0</v>
      </c>
      <c r="BF54" s="30" t="s">
        <v>9</v>
      </c>
      <c r="BG54" s="8">
        <v>3</v>
      </c>
    </row>
    <row r="55" spans="17:59" x14ac:dyDescent="0.2">
      <c r="Q55" s="8"/>
      <c r="AY55" s="3" t="s">
        <v>1009</v>
      </c>
      <c r="AZ55" s="8">
        <v>6</v>
      </c>
      <c r="BA55" s="30" t="s">
        <v>9</v>
      </c>
      <c r="BB55" s="8">
        <v>3</v>
      </c>
      <c r="BC55" s="8"/>
      <c r="BD55" s="39" t="s">
        <v>549</v>
      </c>
      <c r="BE55" s="8"/>
      <c r="BF55" s="8"/>
      <c r="BG55" s="8"/>
    </row>
    <row r="56" spans="17:59" x14ac:dyDescent="0.2">
      <c r="Q56" s="8"/>
      <c r="AY56" s="39" t="s">
        <v>1288</v>
      </c>
      <c r="AZ56" s="8"/>
      <c r="BA56" s="8"/>
      <c r="BB56" s="8"/>
      <c r="BC56" s="8"/>
      <c r="BD56" s="3" t="s">
        <v>1283</v>
      </c>
      <c r="BE56" s="8">
        <v>3</v>
      </c>
      <c r="BF56" s="6" t="s">
        <v>9</v>
      </c>
      <c r="BG56" s="8">
        <v>0</v>
      </c>
    </row>
    <row r="57" spans="17:59" x14ac:dyDescent="0.2">
      <c r="Q57" s="8"/>
      <c r="AY57" s="3" t="s">
        <v>1289</v>
      </c>
      <c r="AZ57" s="8">
        <v>3</v>
      </c>
      <c r="BA57" s="6" t="s">
        <v>9</v>
      </c>
      <c r="BB57" s="8">
        <v>1</v>
      </c>
      <c r="BC57" s="8"/>
      <c r="BD57" s="39" t="s">
        <v>552</v>
      </c>
      <c r="BE57" s="8"/>
      <c r="BF57" s="8"/>
      <c r="BG57" s="8"/>
    </row>
    <row r="58" spans="17:59" x14ac:dyDescent="0.2">
      <c r="Q58" s="8"/>
      <c r="AY58" s="3" t="s">
        <v>1291</v>
      </c>
      <c r="AZ58" s="8">
        <v>3</v>
      </c>
      <c r="BA58" s="6" t="s">
        <v>9</v>
      </c>
      <c r="BB58" s="8">
        <v>1</v>
      </c>
      <c r="BC58" s="8"/>
      <c r="BD58" s="3" t="s">
        <v>967</v>
      </c>
      <c r="BE58" s="8">
        <v>1</v>
      </c>
      <c r="BF58" s="6" t="s">
        <v>9</v>
      </c>
      <c r="BG58" s="8">
        <v>0</v>
      </c>
    </row>
    <row r="59" spans="17:59" x14ac:dyDescent="0.2">
      <c r="Q59" s="8"/>
      <c r="AY59" s="3" t="s">
        <v>1292</v>
      </c>
      <c r="AZ59" s="8">
        <v>1</v>
      </c>
      <c r="BA59" s="30" t="s">
        <v>9</v>
      </c>
      <c r="BB59" s="8">
        <v>2</v>
      </c>
      <c r="BC59" s="8"/>
      <c r="BD59" s="3" t="s">
        <v>1225</v>
      </c>
      <c r="BE59" s="8">
        <v>2</v>
      </c>
      <c r="BF59" s="6" t="s">
        <v>9</v>
      </c>
      <c r="BG59" s="8">
        <v>3</v>
      </c>
    </row>
    <row r="60" spans="17:59" x14ac:dyDescent="0.2">
      <c r="Q60" s="8"/>
      <c r="AY60" s="3" t="s">
        <v>808</v>
      </c>
      <c r="AZ60" s="8">
        <v>1</v>
      </c>
      <c r="BA60" s="30" t="s">
        <v>9</v>
      </c>
      <c r="BB60" s="8">
        <v>3</v>
      </c>
      <c r="BC60" s="8"/>
      <c r="BD60" s="3" t="s">
        <v>1286</v>
      </c>
      <c r="BE60" s="8">
        <v>3</v>
      </c>
      <c r="BF60" s="30" t="s">
        <v>9</v>
      </c>
      <c r="BG60" s="8">
        <v>2</v>
      </c>
    </row>
    <row r="61" spans="17:59" x14ac:dyDescent="0.2">
      <c r="Q61" s="8"/>
      <c r="AY61" s="3" t="s">
        <v>577</v>
      </c>
      <c r="AZ61" s="8">
        <v>7</v>
      </c>
      <c r="BA61" s="30" t="s">
        <v>9</v>
      </c>
      <c r="BB61" s="8">
        <v>2</v>
      </c>
      <c r="BC61" s="8"/>
      <c r="BD61" s="3" t="s">
        <v>571</v>
      </c>
      <c r="BE61" s="8">
        <v>7</v>
      </c>
      <c r="BF61" s="30" t="s">
        <v>9</v>
      </c>
      <c r="BG61" s="8">
        <v>2</v>
      </c>
    </row>
    <row r="62" spans="17:59" x14ac:dyDescent="0.2">
      <c r="Q62" s="8"/>
      <c r="AY62" s="39" t="s">
        <v>1294</v>
      </c>
      <c r="AZ62" s="8"/>
      <c r="BA62" s="8"/>
      <c r="BB62" s="8"/>
      <c r="BC62" s="8"/>
      <c r="BD62" s="3" t="s">
        <v>1083</v>
      </c>
      <c r="BE62" s="8">
        <v>4</v>
      </c>
      <c r="BF62" s="30" t="s">
        <v>9</v>
      </c>
      <c r="BG62" s="8">
        <v>1</v>
      </c>
    </row>
    <row r="63" spans="17:59" x14ac:dyDescent="0.2">
      <c r="Q63" s="8"/>
      <c r="AY63" s="3" t="s">
        <v>1074</v>
      </c>
      <c r="AZ63" s="8">
        <v>2</v>
      </c>
      <c r="BA63" s="6" t="s">
        <v>9</v>
      </c>
      <c r="BB63" s="8">
        <v>2</v>
      </c>
      <c r="BC63" s="8"/>
      <c r="BD63" s="39" t="s">
        <v>1039</v>
      </c>
      <c r="BE63" s="8"/>
      <c r="BF63" s="8"/>
      <c r="BG63" s="8"/>
    </row>
    <row r="64" spans="17:59" x14ac:dyDescent="0.2">
      <c r="Q64" s="8"/>
      <c r="AY64" s="3" t="s">
        <v>1296</v>
      </c>
      <c r="AZ64" s="8">
        <v>7</v>
      </c>
      <c r="BA64" s="6" t="s">
        <v>9</v>
      </c>
      <c r="BB64" s="8">
        <v>2</v>
      </c>
      <c r="BC64" s="8"/>
      <c r="BD64" s="3" t="s">
        <v>1210</v>
      </c>
      <c r="BE64" s="8">
        <v>5</v>
      </c>
      <c r="BF64" s="6" t="s">
        <v>9</v>
      </c>
      <c r="BG64" s="8">
        <v>1</v>
      </c>
    </row>
    <row r="65" spans="17:59" x14ac:dyDescent="0.2">
      <c r="Q65" s="8"/>
      <c r="AY65" s="3" t="s">
        <v>487</v>
      </c>
      <c r="AZ65" s="8">
        <v>0</v>
      </c>
      <c r="BA65" s="30" t="s">
        <v>9</v>
      </c>
      <c r="BB65" s="8">
        <v>1</v>
      </c>
      <c r="BC65" s="8"/>
      <c r="BD65" s="3" t="s">
        <v>859</v>
      </c>
      <c r="BE65" s="8">
        <v>2</v>
      </c>
      <c r="BF65" s="6" t="s">
        <v>9</v>
      </c>
      <c r="BG65" s="8">
        <v>0</v>
      </c>
    </row>
    <row r="66" spans="17:59" x14ac:dyDescent="0.2">
      <c r="Q66" s="8"/>
      <c r="AY66" s="3" t="s">
        <v>955</v>
      </c>
      <c r="AZ66" s="8">
        <v>3</v>
      </c>
      <c r="BA66" s="30" t="s">
        <v>9</v>
      </c>
      <c r="BB66" s="8">
        <v>4</v>
      </c>
      <c r="BC66" s="8"/>
      <c r="BD66" s="3" t="s">
        <v>1078</v>
      </c>
      <c r="BE66" s="8">
        <v>0</v>
      </c>
      <c r="BF66" s="30" t="s">
        <v>9</v>
      </c>
      <c r="BG66" s="8">
        <v>1</v>
      </c>
    </row>
    <row r="67" spans="17:59" x14ac:dyDescent="0.2">
      <c r="Q67" s="8"/>
      <c r="AY67" s="3" t="s">
        <v>1217</v>
      </c>
      <c r="AZ67" s="8">
        <v>3</v>
      </c>
      <c r="BA67" s="30" t="s">
        <v>9</v>
      </c>
      <c r="BB67" s="8">
        <v>0</v>
      </c>
      <c r="BC67" s="8"/>
      <c r="BD67" s="3" t="s">
        <v>944</v>
      </c>
      <c r="BE67" s="8">
        <v>4</v>
      </c>
      <c r="BF67" s="30" t="s">
        <v>9</v>
      </c>
      <c r="BG67" s="8">
        <v>1</v>
      </c>
    </row>
    <row r="68" spans="17:59" x14ac:dyDescent="0.2">
      <c r="Q68" s="8"/>
      <c r="BC68" s="8"/>
      <c r="BD68" s="3" t="s">
        <v>1290</v>
      </c>
      <c r="BE68" s="8">
        <v>1</v>
      </c>
      <c r="BF68" s="30" t="s">
        <v>9</v>
      </c>
      <c r="BG68" s="8">
        <v>8</v>
      </c>
    </row>
    <row r="69" spans="17:59" x14ac:dyDescent="0.2">
      <c r="Q69" s="8"/>
      <c r="BC69" s="8"/>
      <c r="BD69" s="39" t="s">
        <v>598</v>
      </c>
    </row>
    <row r="70" spans="17:59" x14ac:dyDescent="0.2">
      <c r="Q70" s="8"/>
      <c r="BC70" s="8"/>
      <c r="BD70" s="3" t="s">
        <v>1293</v>
      </c>
      <c r="BE70" s="3">
        <v>5</v>
      </c>
      <c r="BF70" s="30" t="s">
        <v>9</v>
      </c>
      <c r="BG70" s="3">
        <v>3</v>
      </c>
    </row>
    <row r="71" spans="17:59" x14ac:dyDescent="0.2">
      <c r="Q71" s="8"/>
      <c r="BC71" s="8"/>
      <c r="BD71" s="39" t="s">
        <v>1043</v>
      </c>
    </row>
    <row r="72" spans="17:59" x14ac:dyDescent="0.2">
      <c r="Q72" s="8"/>
      <c r="BC72" s="8"/>
      <c r="BD72" s="3" t="s">
        <v>1206</v>
      </c>
      <c r="BE72" s="3">
        <v>1</v>
      </c>
      <c r="BF72" s="30" t="s">
        <v>9</v>
      </c>
      <c r="BG72" s="3">
        <v>9</v>
      </c>
    </row>
    <row r="73" spans="17:59" x14ac:dyDescent="0.2">
      <c r="BC73" s="8"/>
      <c r="BD73" s="3" t="s">
        <v>1295</v>
      </c>
      <c r="BE73" s="3">
        <v>1</v>
      </c>
      <c r="BF73" s="30" t="s">
        <v>9</v>
      </c>
      <c r="BG73" s="3">
        <v>2</v>
      </c>
    </row>
    <row r="75" spans="17:59" x14ac:dyDescent="0.2">
      <c r="BC75" s="8"/>
    </row>
    <row r="76" spans="17:59" x14ac:dyDescent="0.2">
      <c r="BC76" s="8"/>
    </row>
    <row r="77" spans="17:59" x14ac:dyDescent="0.2">
      <c r="BC77" s="8"/>
    </row>
    <row r="78" spans="17:59" x14ac:dyDescent="0.2">
      <c r="BC78" s="8"/>
    </row>
    <row r="80" spans="17:59" x14ac:dyDescent="0.2">
      <c r="BC80" s="8"/>
    </row>
    <row r="82" spans="55:55" x14ac:dyDescent="0.2">
      <c r="BC82" s="8"/>
    </row>
    <row r="83" spans="55:55" x14ac:dyDescent="0.2">
      <c r="BC83" s="8"/>
    </row>
    <row r="85" spans="55:55" x14ac:dyDescent="0.2">
      <c r="BC85" s="8"/>
    </row>
    <row r="86" spans="55:55" x14ac:dyDescent="0.2">
      <c r="BC86" s="8"/>
    </row>
    <row r="87" spans="55:55" x14ac:dyDescent="0.2">
      <c r="BC87" s="8"/>
    </row>
    <row r="92" spans="55:55" x14ac:dyDescent="0.2">
      <c r="BC92" s="8"/>
    </row>
    <row r="93" spans="55:55" x14ac:dyDescent="0.2">
      <c r="BC93" s="8"/>
    </row>
    <row r="94" spans="55:55" x14ac:dyDescent="0.2">
      <c r="BC94" s="8"/>
    </row>
    <row r="95" spans="55:55" x14ac:dyDescent="0.2">
      <c r="BC95" s="8"/>
    </row>
    <row r="96" spans="55:55" x14ac:dyDescent="0.2">
      <c r="BC96" s="8"/>
    </row>
    <row r="97" spans="55:55" x14ac:dyDescent="0.2">
      <c r="BC97" s="8"/>
    </row>
    <row r="98" spans="55:55" x14ac:dyDescent="0.2">
      <c r="BC98" s="8"/>
    </row>
    <row r="99" spans="55:55" x14ac:dyDescent="0.2">
      <c r="BC99" s="8"/>
    </row>
    <row r="100" spans="55:55" x14ac:dyDescent="0.2">
      <c r="BC100" s="8"/>
    </row>
    <row r="101" spans="55:55" x14ac:dyDescent="0.2">
      <c r="BC101" s="8"/>
    </row>
    <row r="102" spans="55:55" x14ac:dyDescent="0.2">
      <c r="BC102" s="8"/>
    </row>
    <row r="103" spans="55:55" x14ac:dyDescent="0.2">
      <c r="BC103" s="8"/>
    </row>
    <row r="104" spans="55:55" x14ac:dyDescent="0.2">
      <c r="BC104" s="8"/>
    </row>
    <row r="105" spans="55:55" x14ac:dyDescent="0.2">
      <c r="BC105" s="8"/>
    </row>
    <row r="106" spans="55:55" x14ac:dyDescent="0.2">
      <c r="BC106" s="8"/>
    </row>
    <row r="107" spans="55:55" x14ac:dyDescent="0.2">
      <c r="BC107" s="8"/>
    </row>
    <row r="108" spans="55:55" x14ac:dyDescent="0.2">
      <c r="BC108" s="8"/>
    </row>
    <row r="109" spans="55:55" x14ac:dyDescent="0.2">
      <c r="BC109" s="8"/>
    </row>
    <row r="110" spans="55:55" x14ac:dyDescent="0.2">
      <c r="BC110" s="8"/>
    </row>
    <row r="111" spans="55:55" x14ac:dyDescent="0.2">
      <c r="BC111" s="8"/>
    </row>
    <row r="112" spans="55:55" x14ac:dyDescent="0.2">
      <c r="BC112" s="8"/>
    </row>
    <row r="113" spans="55:55" x14ac:dyDescent="0.2">
      <c r="BC113" s="8"/>
    </row>
    <row r="114" spans="55:55" x14ac:dyDescent="0.2">
      <c r="BC114" s="8"/>
    </row>
    <row r="115" spans="55:55" x14ac:dyDescent="0.2">
      <c r="BC115" s="8"/>
    </row>
    <row r="116" spans="55:55" x14ac:dyDescent="0.2">
      <c r="BC116" s="8"/>
    </row>
  </sheetData>
  <mergeCells count="13">
    <mergeCell ref="AY1:BB1"/>
    <mergeCell ref="BD1:BG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</mergeCells>
  <hyperlinks>
    <hyperlink ref="A1" location="Information!A1" display="I" xr:uid="{6738AF83-8697-4CB4-8B9F-66A48DC74079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3" orientation="landscape" r:id="rId1"/>
  <headerFooter>
    <oddHeader>&amp;L&amp;9Södertäljefotbollen&amp;C&amp;24 1943/44 - Sörmlandserien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8BD0D-3E7A-4B87-AC7B-2F2985FD681B}">
  <sheetPr>
    <pageSetUpPr fitToPage="1"/>
  </sheetPr>
  <dimension ref="A1:BE76"/>
  <sheetViews>
    <sheetView view="pageLayout" zoomScaleNormal="100" workbookViewId="0">
      <selection activeCell="W18" sqref="W18"/>
    </sheetView>
  </sheetViews>
  <sheetFormatPr defaultColWidth="9.140625" defaultRowHeight="12" x14ac:dyDescent="0.2"/>
  <cols>
    <col min="1" max="1" width="2.7109375" style="3" bestFit="1" customWidth="1"/>
    <col min="2" max="2" width="19.140625" style="3" bestFit="1" customWidth="1"/>
    <col min="3" max="3" width="3.5703125" style="3" bestFit="1" customWidth="1"/>
    <col min="4" max="5" width="2.85546875" style="3" bestFit="1" customWidth="1"/>
    <col min="6" max="6" width="3.28515625" style="3" bestFit="1" customWidth="1"/>
    <col min="7" max="7" width="3.7109375" style="3" bestFit="1" customWidth="1"/>
    <col min="8" max="8" width="1.5703125" style="3" bestFit="1" customWidth="1"/>
    <col min="9" max="10" width="3.5703125" style="3" bestFit="1" customWidth="1"/>
    <col min="11" max="11" width="4.28515625" style="3" customWidth="1"/>
    <col min="12" max="12" width="2.85546875" style="3" bestFit="1" customWidth="1"/>
    <col min="13" max="13" width="14.5703125" style="3" bestFit="1" customWidth="1"/>
    <col min="14" max="14" width="2" style="3" bestFit="1" customWidth="1"/>
    <col min="15" max="15" width="1.5703125" style="3" bestFit="1" customWidth="1"/>
    <col min="16" max="17" width="2.85546875" style="3" bestFit="1" customWidth="1"/>
    <col min="18" max="18" width="1.5703125" style="3" bestFit="1" customWidth="1"/>
    <col min="19" max="20" width="2.85546875" style="3" bestFit="1" customWidth="1"/>
    <col min="21" max="21" width="1.5703125" style="3" bestFit="1" customWidth="1"/>
    <col min="22" max="23" width="2.85546875" style="3" bestFit="1" customWidth="1"/>
    <col min="24" max="24" width="1.5703125" style="3" bestFit="1" customWidth="1"/>
    <col min="25" max="26" width="2.85546875" style="3" bestFit="1" customWidth="1"/>
    <col min="27" max="27" width="1.5703125" style="3" bestFit="1" customWidth="1"/>
    <col min="28" max="29" width="2.85546875" style="3" bestFit="1" customWidth="1"/>
    <col min="30" max="30" width="1.5703125" style="3" bestFit="1" customWidth="1"/>
    <col min="31" max="32" width="2.85546875" style="3" bestFit="1" customWidth="1"/>
    <col min="33" max="33" width="1.5703125" style="3" bestFit="1" customWidth="1"/>
    <col min="34" max="35" width="2.85546875" style="3" bestFit="1" customWidth="1"/>
    <col min="36" max="36" width="1.5703125" style="3" bestFit="1" customWidth="1"/>
    <col min="37" max="38" width="2.85546875" style="3" bestFit="1" customWidth="1"/>
    <col min="39" max="39" width="1.5703125" style="3" bestFit="1" customWidth="1"/>
    <col min="40" max="41" width="2.85546875" style="3" bestFit="1" customWidth="1"/>
    <col min="42" max="42" width="1.5703125" style="3" bestFit="1" customWidth="1"/>
    <col min="43" max="43" width="2" style="3" bestFit="1" customWidth="1"/>
    <col min="44" max="44" width="3.7109375" style="3" bestFit="1" customWidth="1"/>
    <col min="45" max="45" width="1.5703125" style="3" bestFit="1" customWidth="1"/>
    <col min="46" max="46" width="3.7109375" style="3" bestFit="1" customWidth="1"/>
    <col min="47" max="47" width="3.28515625" style="3" customWidth="1"/>
    <col min="48" max="48" width="21.85546875" style="3" bestFit="1" customWidth="1"/>
    <col min="49" max="49" width="2" style="3" bestFit="1" customWidth="1"/>
    <col min="50" max="50" width="1.5703125" style="3" bestFit="1" customWidth="1"/>
    <col min="51" max="51" width="2" style="3" bestFit="1" customWidth="1"/>
    <col min="52" max="52" width="2.7109375" style="8" customWidth="1"/>
    <col min="53" max="53" width="27.140625" style="3" bestFit="1" customWidth="1"/>
    <col min="54" max="54" width="1.85546875" style="3" bestFit="1" customWidth="1"/>
    <col min="55" max="55" width="1.5703125" style="3" bestFit="1" customWidth="1"/>
    <col min="56" max="56" width="1.85546875" style="3" bestFit="1" customWidth="1"/>
    <col min="57" max="57" width="2.7109375" style="3" customWidth="1"/>
    <col min="58" max="16384" width="9.140625" style="3"/>
  </cols>
  <sheetData>
    <row r="1" spans="1:56" s="11" customFormat="1" ht="75" customHeight="1" x14ac:dyDescent="0.25">
      <c r="A1" s="24" t="s">
        <v>119</v>
      </c>
      <c r="B1" s="13" t="s">
        <v>1304</v>
      </c>
      <c r="N1" s="199" t="s">
        <v>11</v>
      </c>
      <c r="O1" s="199"/>
      <c r="P1" s="199"/>
      <c r="Q1" s="199" t="s">
        <v>26</v>
      </c>
      <c r="R1" s="199"/>
      <c r="S1" s="199"/>
      <c r="T1" s="199" t="s">
        <v>18</v>
      </c>
      <c r="U1" s="199"/>
      <c r="V1" s="199"/>
      <c r="W1" s="199" t="s">
        <v>34</v>
      </c>
      <c r="X1" s="199"/>
      <c r="Y1" s="199"/>
      <c r="Z1" s="199" t="s">
        <v>41</v>
      </c>
      <c r="AA1" s="199"/>
      <c r="AB1" s="199"/>
      <c r="AC1" s="199" t="s">
        <v>1305</v>
      </c>
      <c r="AD1" s="199"/>
      <c r="AE1" s="199"/>
      <c r="AF1" s="199" t="s">
        <v>1139</v>
      </c>
      <c r="AG1" s="199"/>
      <c r="AH1" s="199"/>
      <c r="AI1" s="199" t="s">
        <v>36</v>
      </c>
      <c r="AJ1" s="199"/>
      <c r="AK1" s="199"/>
      <c r="AL1" s="199" t="s">
        <v>1245</v>
      </c>
      <c r="AM1" s="199"/>
      <c r="AN1" s="199"/>
      <c r="AO1" s="199" t="s">
        <v>13</v>
      </c>
      <c r="AP1" s="199"/>
      <c r="AQ1" s="199"/>
      <c r="AV1" s="198" t="s">
        <v>5520</v>
      </c>
      <c r="AW1" s="198"/>
      <c r="AX1" s="198"/>
      <c r="AY1" s="198"/>
      <c r="BA1" s="198" t="s">
        <v>5521</v>
      </c>
      <c r="BB1" s="198"/>
      <c r="BC1" s="198"/>
      <c r="BD1" s="198"/>
    </row>
    <row r="2" spans="1:56" x14ac:dyDescent="0.2">
      <c r="A2" s="30">
        <v>1</v>
      </c>
      <c r="B2" s="7" t="s">
        <v>11</v>
      </c>
      <c r="C2" s="7">
        <v>18</v>
      </c>
      <c r="D2" s="7">
        <v>13</v>
      </c>
      <c r="E2" s="7">
        <v>3</v>
      </c>
      <c r="F2" s="7">
        <v>2</v>
      </c>
      <c r="G2" s="7">
        <v>63</v>
      </c>
      <c r="H2" s="6" t="s">
        <v>9</v>
      </c>
      <c r="I2" s="7">
        <v>20</v>
      </c>
      <c r="J2" s="7">
        <f t="shared" ref="J2:J11" si="0">SUM(2*D2+E2)</f>
        <v>29</v>
      </c>
      <c r="K2" s="3" t="s">
        <v>43</v>
      </c>
      <c r="L2" s="11">
        <v>1</v>
      </c>
      <c r="M2" s="7" t="s">
        <v>11</v>
      </c>
      <c r="N2" s="34"/>
      <c r="O2" s="34"/>
      <c r="P2" s="34"/>
      <c r="Q2" s="32">
        <v>3</v>
      </c>
      <c r="R2" s="32" t="s">
        <v>9</v>
      </c>
      <c r="S2" s="32">
        <v>1</v>
      </c>
      <c r="T2" s="32">
        <v>9</v>
      </c>
      <c r="U2" s="32" t="s">
        <v>9</v>
      </c>
      <c r="V2" s="32">
        <v>1</v>
      </c>
      <c r="W2" s="32">
        <v>1</v>
      </c>
      <c r="X2" s="32" t="s">
        <v>9</v>
      </c>
      <c r="Y2" s="32">
        <v>1</v>
      </c>
      <c r="Z2" s="32">
        <v>0</v>
      </c>
      <c r="AA2" s="32" t="s">
        <v>9</v>
      </c>
      <c r="AB2" s="32">
        <v>1</v>
      </c>
      <c r="AC2" s="32">
        <v>4</v>
      </c>
      <c r="AD2" s="32" t="s">
        <v>9</v>
      </c>
      <c r="AE2" s="32">
        <v>2</v>
      </c>
      <c r="AF2" s="32">
        <v>4</v>
      </c>
      <c r="AG2" s="32" t="s">
        <v>9</v>
      </c>
      <c r="AH2" s="32">
        <v>0</v>
      </c>
      <c r="AI2" s="32">
        <v>5</v>
      </c>
      <c r="AJ2" s="32" t="s">
        <v>9</v>
      </c>
      <c r="AK2" s="32">
        <v>3</v>
      </c>
      <c r="AL2" s="32">
        <v>7</v>
      </c>
      <c r="AM2" s="32" t="s">
        <v>9</v>
      </c>
      <c r="AN2" s="32">
        <v>0</v>
      </c>
      <c r="AO2" s="32">
        <v>8</v>
      </c>
      <c r="AP2" s="32" t="s">
        <v>9</v>
      </c>
      <c r="AQ2" s="32">
        <v>2</v>
      </c>
      <c r="AR2" s="31">
        <f>SUM(N2+Q2+T2+W2+Z2+AC2+AF2+AI2+AL2+AO2)</f>
        <v>41</v>
      </c>
      <c r="AS2" s="32" t="s">
        <v>9</v>
      </c>
      <c r="AT2" s="31">
        <f>SUM(P2+S2+V2+Y2+AB2+AE2+AH2+AK2+AN2+AQ2)</f>
        <v>11</v>
      </c>
      <c r="AV2" s="84" t="s">
        <v>717</v>
      </c>
      <c r="BA2" s="84" t="s">
        <v>1347</v>
      </c>
    </row>
    <row r="3" spans="1:56" x14ac:dyDescent="0.2">
      <c r="A3" s="30">
        <v>2</v>
      </c>
      <c r="B3" s="7" t="s">
        <v>26</v>
      </c>
      <c r="C3" s="7">
        <v>18</v>
      </c>
      <c r="D3" s="7">
        <v>12</v>
      </c>
      <c r="E3" s="7">
        <v>0</v>
      </c>
      <c r="F3" s="7">
        <v>6</v>
      </c>
      <c r="G3" s="7">
        <v>49</v>
      </c>
      <c r="H3" s="6" t="s">
        <v>9</v>
      </c>
      <c r="I3" s="7">
        <v>31</v>
      </c>
      <c r="J3" s="7">
        <f t="shared" si="0"/>
        <v>24</v>
      </c>
      <c r="L3" s="11">
        <v>2</v>
      </c>
      <c r="M3" s="7" t="s">
        <v>26</v>
      </c>
      <c r="N3" s="32">
        <v>0</v>
      </c>
      <c r="O3" s="32" t="s">
        <v>9</v>
      </c>
      <c r="P3" s="32">
        <v>3</v>
      </c>
      <c r="Q3" s="34"/>
      <c r="R3" s="34"/>
      <c r="S3" s="34"/>
      <c r="T3" s="32">
        <v>1</v>
      </c>
      <c r="U3" s="32" t="s">
        <v>9</v>
      </c>
      <c r="V3" s="32">
        <v>4</v>
      </c>
      <c r="W3" s="32">
        <v>1</v>
      </c>
      <c r="X3" s="32" t="s">
        <v>9</v>
      </c>
      <c r="Y3" s="32">
        <v>0</v>
      </c>
      <c r="Z3" s="32">
        <v>4</v>
      </c>
      <c r="AA3" s="32" t="s">
        <v>9</v>
      </c>
      <c r="AB3" s="32">
        <v>3</v>
      </c>
      <c r="AC3" s="32">
        <v>3</v>
      </c>
      <c r="AD3" s="32" t="s">
        <v>9</v>
      </c>
      <c r="AE3" s="32">
        <v>1</v>
      </c>
      <c r="AF3" s="32">
        <v>3</v>
      </c>
      <c r="AG3" s="32" t="s">
        <v>9</v>
      </c>
      <c r="AH3" s="32">
        <v>1</v>
      </c>
      <c r="AI3" s="32">
        <v>7</v>
      </c>
      <c r="AJ3" s="32" t="s">
        <v>9</v>
      </c>
      <c r="AK3" s="32">
        <v>1</v>
      </c>
      <c r="AL3" s="32">
        <v>5</v>
      </c>
      <c r="AM3" s="32" t="s">
        <v>9</v>
      </c>
      <c r="AN3" s="32">
        <v>0</v>
      </c>
      <c r="AO3" s="32">
        <v>7</v>
      </c>
      <c r="AP3" s="32" t="s">
        <v>9</v>
      </c>
      <c r="AQ3" s="32">
        <v>2</v>
      </c>
      <c r="AR3" s="31">
        <f t="shared" ref="AR3:AR11" si="1">SUM(N3+Q3+T3+W3+Z3+AC3+AF3+AI3+AL3+AO3)</f>
        <v>31</v>
      </c>
      <c r="AS3" s="32" t="s">
        <v>9</v>
      </c>
      <c r="AT3" s="31">
        <f>SUM(P3+S3+V3+Y3+AB3+AE3+AH3+AK3+AN3+AQ3)</f>
        <v>15</v>
      </c>
      <c r="AV3" s="3" t="s">
        <v>1306</v>
      </c>
      <c r="AW3" s="3">
        <v>0</v>
      </c>
      <c r="AX3" s="32" t="s">
        <v>9</v>
      </c>
      <c r="AY3" s="3">
        <v>1</v>
      </c>
      <c r="BA3" s="3" t="s">
        <v>1275</v>
      </c>
      <c r="BB3" s="3">
        <v>1</v>
      </c>
      <c r="BC3" s="32" t="s">
        <v>9</v>
      </c>
      <c r="BD3" s="3">
        <v>1</v>
      </c>
    </row>
    <row r="4" spans="1:56" x14ac:dyDescent="0.2">
      <c r="A4" s="30">
        <v>3</v>
      </c>
      <c r="B4" s="7" t="s">
        <v>18</v>
      </c>
      <c r="C4" s="7">
        <v>18</v>
      </c>
      <c r="D4" s="7">
        <v>9</v>
      </c>
      <c r="E4" s="7">
        <v>5</v>
      </c>
      <c r="F4" s="7">
        <v>4</v>
      </c>
      <c r="G4" s="7">
        <v>44</v>
      </c>
      <c r="H4" s="6" t="s">
        <v>9</v>
      </c>
      <c r="I4" s="7">
        <v>35</v>
      </c>
      <c r="J4" s="7">
        <f t="shared" si="0"/>
        <v>23</v>
      </c>
      <c r="L4" s="11">
        <v>3</v>
      </c>
      <c r="M4" s="7" t="s">
        <v>18</v>
      </c>
      <c r="N4" s="32">
        <v>0</v>
      </c>
      <c r="O4" s="32" t="s">
        <v>9</v>
      </c>
      <c r="P4" s="32">
        <v>2</v>
      </c>
      <c r="Q4" s="32">
        <v>3</v>
      </c>
      <c r="R4" s="32" t="s">
        <v>9</v>
      </c>
      <c r="S4" s="32">
        <v>1</v>
      </c>
      <c r="T4" s="34"/>
      <c r="U4" s="34"/>
      <c r="V4" s="34"/>
      <c r="W4" s="32">
        <v>1</v>
      </c>
      <c r="X4" s="32" t="s">
        <v>9</v>
      </c>
      <c r="Y4" s="32">
        <v>1</v>
      </c>
      <c r="Z4" s="32">
        <v>3</v>
      </c>
      <c r="AA4" s="32" t="s">
        <v>9</v>
      </c>
      <c r="AB4" s="32">
        <v>3</v>
      </c>
      <c r="AC4" s="32">
        <v>2</v>
      </c>
      <c r="AD4" s="32" t="s">
        <v>9</v>
      </c>
      <c r="AE4" s="32">
        <v>2</v>
      </c>
      <c r="AF4" s="32">
        <v>1</v>
      </c>
      <c r="AG4" s="32" t="s">
        <v>9</v>
      </c>
      <c r="AH4" s="32">
        <v>1</v>
      </c>
      <c r="AI4" s="32">
        <v>2</v>
      </c>
      <c r="AJ4" s="32" t="s">
        <v>9</v>
      </c>
      <c r="AK4" s="32">
        <v>1</v>
      </c>
      <c r="AL4" s="32">
        <v>1</v>
      </c>
      <c r="AM4" s="32" t="s">
        <v>9</v>
      </c>
      <c r="AN4" s="32">
        <v>5</v>
      </c>
      <c r="AO4" s="32">
        <v>5</v>
      </c>
      <c r="AP4" s="32" t="s">
        <v>9</v>
      </c>
      <c r="AQ4" s="32">
        <v>0</v>
      </c>
      <c r="AR4" s="31">
        <f t="shared" si="1"/>
        <v>18</v>
      </c>
      <c r="AS4" s="32" t="s">
        <v>9</v>
      </c>
      <c r="AT4" s="31">
        <f t="shared" ref="AT4:AT11" si="2">SUM(P4+S4+V4+Y4+AB4+AE4+AH4+AK4+AN4+AQ4)</f>
        <v>16</v>
      </c>
      <c r="AV4" s="3" t="s">
        <v>579</v>
      </c>
      <c r="AW4" s="3">
        <v>0</v>
      </c>
      <c r="AX4" s="32" t="s">
        <v>9</v>
      </c>
      <c r="AY4" s="3">
        <v>7</v>
      </c>
      <c r="BA4" s="3" t="s">
        <v>1348</v>
      </c>
      <c r="BB4" s="3">
        <v>4</v>
      </c>
      <c r="BC4" s="32" t="s">
        <v>9</v>
      </c>
      <c r="BD4" s="3">
        <v>3</v>
      </c>
    </row>
    <row r="5" spans="1:56" x14ac:dyDescent="0.2">
      <c r="A5" s="30">
        <v>4</v>
      </c>
      <c r="B5" s="7" t="s">
        <v>34</v>
      </c>
      <c r="C5" s="7">
        <v>18</v>
      </c>
      <c r="D5" s="7">
        <v>8</v>
      </c>
      <c r="E5" s="7">
        <v>5</v>
      </c>
      <c r="F5" s="7">
        <v>5</v>
      </c>
      <c r="G5" s="7">
        <v>42</v>
      </c>
      <c r="H5" s="6" t="s">
        <v>9</v>
      </c>
      <c r="I5" s="7">
        <v>24</v>
      </c>
      <c r="J5" s="7">
        <f t="shared" si="0"/>
        <v>21</v>
      </c>
      <c r="L5" s="11">
        <v>4</v>
      </c>
      <c r="M5" s="7" t="s">
        <v>34</v>
      </c>
      <c r="N5" s="32">
        <v>2</v>
      </c>
      <c r="O5" s="32" t="s">
        <v>9</v>
      </c>
      <c r="P5" s="32">
        <v>0</v>
      </c>
      <c r="Q5" s="32">
        <v>1</v>
      </c>
      <c r="R5" s="32" t="s">
        <v>9</v>
      </c>
      <c r="S5" s="32">
        <v>0</v>
      </c>
      <c r="T5" s="32">
        <v>2</v>
      </c>
      <c r="U5" s="32" t="s">
        <v>9</v>
      </c>
      <c r="V5" s="32">
        <v>4</v>
      </c>
      <c r="W5" s="34"/>
      <c r="X5" s="34"/>
      <c r="Y5" s="34"/>
      <c r="Z5" s="32">
        <v>2</v>
      </c>
      <c r="AA5" s="32" t="s">
        <v>9</v>
      </c>
      <c r="AB5" s="32">
        <v>0</v>
      </c>
      <c r="AC5" s="32">
        <v>2</v>
      </c>
      <c r="AD5" s="32" t="s">
        <v>9</v>
      </c>
      <c r="AE5" s="32">
        <v>2</v>
      </c>
      <c r="AF5" s="32">
        <v>2</v>
      </c>
      <c r="AG5" s="32" t="s">
        <v>9</v>
      </c>
      <c r="AH5" s="32">
        <v>1</v>
      </c>
      <c r="AI5" s="32">
        <v>7</v>
      </c>
      <c r="AJ5" s="32" t="s">
        <v>9</v>
      </c>
      <c r="AK5" s="32">
        <v>0</v>
      </c>
      <c r="AL5" s="32">
        <v>1</v>
      </c>
      <c r="AM5" s="32" t="s">
        <v>9</v>
      </c>
      <c r="AN5" s="32">
        <v>1</v>
      </c>
      <c r="AO5" s="32">
        <v>4</v>
      </c>
      <c r="AP5" s="32" t="s">
        <v>9</v>
      </c>
      <c r="AQ5" s="32">
        <v>0</v>
      </c>
      <c r="AR5" s="31">
        <f t="shared" si="1"/>
        <v>23</v>
      </c>
      <c r="AS5" s="32" t="s">
        <v>9</v>
      </c>
      <c r="AT5" s="31">
        <f t="shared" si="2"/>
        <v>8</v>
      </c>
      <c r="AV5" s="3" t="s">
        <v>1279</v>
      </c>
      <c r="AW5" s="3">
        <v>6</v>
      </c>
      <c r="AX5" s="32" t="s">
        <v>9</v>
      </c>
      <c r="AY5" s="3">
        <v>4</v>
      </c>
      <c r="AZ5" s="3"/>
      <c r="BA5" s="3" t="s">
        <v>1349</v>
      </c>
      <c r="BB5" s="3">
        <v>8</v>
      </c>
      <c r="BC5" s="32" t="s">
        <v>9</v>
      </c>
      <c r="BD5" s="3">
        <v>2</v>
      </c>
    </row>
    <row r="6" spans="1:56" x14ac:dyDescent="0.2">
      <c r="A6" s="30">
        <v>5</v>
      </c>
      <c r="B6" s="7" t="s">
        <v>41</v>
      </c>
      <c r="C6" s="7">
        <v>18</v>
      </c>
      <c r="D6" s="7">
        <v>8</v>
      </c>
      <c r="E6" s="7">
        <v>4</v>
      </c>
      <c r="F6" s="7">
        <v>6</v>
      </c>
      <c r="G6" s="7">
        <v>40</v>
      </c>
      <c r="H6" s="6" t="s">
        <v>9</v>
      </c>
      <c r="I6" s="7">
        <v>35</v>
      </c>
      <c r="J6" s="7">
        <f t="shared" si="0"/>
        <v>20</v>
      </c>
      <c r="L6" s="11">
        <v>5</v>
      </c>
      <c r="M6" s="7" t="s">
        <v>41</v>
      </c>
      <c r="N6" s="32">
        <v>0</v>
      </c>
      <c r="O6" s="32" t="s">
        <v>9</v>
      </c>
      <c r="P6" s="32">
        <v>4</v>
      </c>
      <c r="Q6" s="32">
        <v>4</v>
      </c>
      <c r="R6" s="32" t="s">
        <v>9</v>
      </c>
      <c r="S6" s="32">
        <v>0</v>
      </c>
      <c r="T6" s="32">
        <v>0</v>
      </c>
      <c r="U6" s="32" t="s">
        <v>9</v>
      </c>
      <c r="V6" s="32">
        <v>1</v>
      </c>
      <c r="W6" s="32">
        <v>3</v>
      </c>
      <c r="X6" s="32" t="s">
        <v>9</v>
      </c>
      <c r="Y6" s="32">
        <v>1</v>
      </c>
      <c r="Z6" s="34"/>
      <c r="AA6" s="34"/>
      <c r="AB6" s="34"/>
      <c r="AC6" s="32">
        <v>2</v>
      </c>
      <c r="AD6" s="32" t="s">
        <v>9</v>
      </c>
      <c r="AE6" s="32">
        <v>2</v>
      </c>
      <c r="AF6" s="32">
        <v>1</v>
      </c>
      <c r="AG6" s="32" t="s">
        <v>9</v>
      </c>
      <c r="AH6" s="32">
        <v>1</v>
      </c>
      <c r="AI6" s="32">
        <v>5</v>
      </c>
      <c r="AJ6" s="32" t="s">
        <v>9</v>
      </c>
      <c r="AK6" s="32">
        <v>2</v>
      </c>
      <c r="AL6" s="32">
        <v>3</v>
      </c>
      <c r="AM6" s="32" t="s">
        <v>9</v>
      </c>
      <c r="AN6" s="32">
        <v>1</v>
      </c>
      <c r="AO6" s="32">
        <v>3</v>
      </c>
      <c r="AP6" s="32" t="s">
        <v>9</v>
      </c>
      <c r="AQ6" s="32">
        <v>0</v>
      </c>
      <c r="AR6" s="31">
        <f t="shared" si="1"/>
        <v>21</v>
      </c>
      <c r="AS6" s="32" t="s">
        <v>9</v>
      </c>
      <c r="AT6" s="31">
        <f t="shared" si="2"/>
        <v>12</v>
      </c>
      <c r="AV6" s="3" t="s">
        <v>1154</v>
      </c>
      <c r="AW6" s="3">
        <v>1</v>
      </c>
      <c r="AX6" s="32" t="s">
        <v>9</v>
      </c>
      <c r="AY6" s="3">
        <v>0</v>
      </c>
      <c r="BA6" s="3" t="s">
        <v>1350</v>
      </c>
      <c r="BB6" s="3">
        <v>4</v>
      </c>
      <c r="BC6" s="32" t="s">
        <v>9</v>
      </c>
      <c r="BD6" s="3">
        <v>3</v>
      </c>
    </row>
    <row r="7" spans="1:56" x14ac:dyDescent="0.2">
      <c r="A7" s="30">
        <v>6</v>
      </c>
      <c r="B7" s="7" t="s">
        <v>1305</v>
      </c>
      <c r="C7" s="7">
        <v>18</v>
      </c>
      <c r="D7" s="7">
        <v>5</v>
      </c>
      <c r="E7" s="7">
        <v>6</v>
      </c>
      <c r="F7" s="7">
        <v>7</v>
      </c>
      <c r="G7" s="7">
        <v>34</v>
      </c>
      <c r="H7" s="6" t="s">
        <v>9</v>
      </c>
      <c r="I7" s="7">
        <v>37</v>
      </c>
      <c r="J7" s="7">
        <f t="shared" si="0"/>
        <v>16</v>
      </c>
      <c r="L7" s="11">
        <v>6</v>
      </c>
      <c r="M7" s="7" t="s">
        <v>1305</v>
      </c>
      <c r="N7" s="32">
        <v>1</v>
      </c>
      <c r="O7" s="32" t="s">
        <v>9</v>
      </c>
      <c r="P7" s="32">
        <v>1</v>
      </c>
      <c r="Q7" s="32">
        <v>0</v>
      </c>
      <c r="R7" s="32" t="s">
        <v>9</v>
      </c>
      <c r="S7" s="32">
        <v>1</v>
      </c>
      <c r="T7" s="32">
        <v>0</v>
      </c>
      <c r="U7" s="32" t="s">
        <v>9</v>
      </c>
      <c r="V7" s="32">
        <v>1</v>
      </c>
      <c r="W7" s="32">
        <v>1</v>
      </c>
      <c r="X7" s="32" t="s">
        <v>9</v>
      </c>
      <c r="Y7" s="32">
        <v>1</v>
      </c>
      <c r="Z7" s="32">
        <v>2</v>
      </c>
      <c r="AA7" s="32" t="s">
        <v>9</v>
      </c>
      <c r="AB7" s="32">
        <v>2</v>
      </c>
      <c r="AC7" s="34"/>
      <c r="AD7" s="34"/>
      <c r="AE7" s="34"/>
      <c r="AF7" s="8">
        <v>2</v>
      </c>
      <c r="AG7" s="32" t="s">
        <v>9</v>
      </c>
      <c r="AH7" s="8">
        <v>1</v>
      </c>
      <c r="AI7" s="32">
        <v>3</v>
      </c>
      <c r="AJ7" s="32" t="s">
        <v>9</v>
      </c>
      <c r="AK7" s="32">
        <v>6</v>
      </c>
      <c r="AL7" s="32">
        <v>3</v>
      </c>
      <c r="AM7" s="32" t="s">
        <v>9</v>
      </c>
      <c r="AN7" s="32">
        <v>0</v>
      </c>
      <c r="AO7" s="32">
        <v>5</v>
      </c>
      <c r="AP7" s="32" t="s">
        <v>9</v>
      </c>
      <c r="AQ7" s="32">
        <v>1</v>
      </c>
      <c r="AR7" s="31">
        <f t="shared" si="1"/>
        <v>17</v>
      </c>
      <c r="AS7" s="32" t="s">
        <v>9</v>
      </c>
      <c r="AT7" s="31">
        <f t="shared" si="2"/>
        <v>14</v>
      </c>
      <c r="AV7" s="3" t="s">
        <v>1308</v>
      </c>
      <c r="AW7" s="3">
        <v>1</v>
      </c>
      <c r="AX7" s="32" t="s">
        <v>9</v>
      </c>
      <c r="AY7" s="3">
        <v>4</v>
      </c>
      <c r="BA7" s="3" t="s">
        <v>1351</v>
      </c>
      <c r="BB7" s="3">
        <v>2</v>
      </c>
      <c r="BC7" s="32" t="s">
        <v>9</v>
      </c>
      <c r="BD7" s="3">
        <v>2</v>
      </c>
    </row>
    <row r="8" spans="1:56" x14ac:dyDescent="0.2">
      <c r="A8" s="30">
        <v>7</v>
      </c>
      <c r="B8" s="7" t="s">
        <v>1139</v>
      </c>
      <c r="C8" s="7">
        <v>18</v>
      </c>
      <c r="D8" s="7">
        <v>5</v>
      </c>
      <c r="E8" s="7">
        <v>6</v>
      </c>
      <c r="F8" s="7">
        <v>7</v>
      </c>
      <c r="G8" s="7">
        <v>34</v>
      </c>
      <c r="H8" s="6" t="s">
        <v>9</v>
      </c>
      <c r="I8" s="7">
        <v>37</v>
      </c>
      <c r="J8" s="7">
        <f t="shared" si="0"/>
        <v>16</v>
      </c>
      <c r="L8" s="11">
        <v>7</v>
      </c>
      <c r="M8" s="7" t="s">
        <v>1139</v>
      </c>
      <c r="N8" s="32">
        <v>1</v>
      </c>
      <c r="O8" s="32" t="s">
        <v>9</v>
      </c>
      <c r="P8" s="32">
        <v>1</v>
      </c>
      <c r="Q8" s="32">
        <v>1</v>
      </c>
      <c r="R8" s="32" t="s">
        <v>9</v>
      </c>
      <c r="S8" s="32">
        <v>5</v>
      </c>
      <c r="T8" s="32">
        <v>1</v>
      </c>
      <c r="U8" s="32" t="s">
        <v>9</v>
      </c>
      <c r="V8" s="32">
        <v>1</v>
      </c>
      <c r="W8" s="32">
        <v>2</v>
      </c>
      <c r="X8" s="32" t="s">
        <v>9</v>
      </c>
      <c r="Y8" s="32">
        <v>1</v>
      </c>
      <c r="Z8" s="32">
        <v>4</v>
      </c>
      <c r="AA8" s="32" t="s">
        <v>9</v>
      </c>
      <c r="AB8" s="32">
        <v>2</v>
      </c>
      <c r="AC8" s="32">
        <v>1</v>
      </c>
      <c r="AD8" s="32" t="s">
        <v>9</v>
      </c>
      <c r="AE8" s="32">
        <v>4</v>
      </c>
      <c r="AF8" s="34"/>
      <c r="AG8" s="34"/>
      <c r="AH8" s="34"/>
      <c r="AI8" s="32">
        <v>5</v>
      </c>
      <c r="AJ8" s="32" t="s">
        <v>9</v>
      </c>
      <c r="AK8" s="32">
        <v>2</v>
      </c>
      <c r="AL8" s="32">
        <v>1</v>
      </c>
      <c r="AM8" s="32" t="s">
        <v>9</v>
      </c>
      <c r="AN8" s="32">
        <v>1</v>
      </c>
      <c r="AO8" s="32">
        <v>5</v>
      </c>
      <c r="AP8" s="32" t="s">
        <v>9</v>
      </c>
      <c r="AQ8" s="32">
        <v>0</v>
      </c>
      <c r="AR8" s="31">
        <f t="shared" si="1"/>
        <v>21</v>
      </c>
      <c r="AS8" s="32" t="s">
        <v>9</v>
      </c>
      <c r="AT8" s="31">
        <f t="shared" si="2"/>
        <v>17</v>
      </c>
      <c r="AV8" s="84" t="s">
        <v>723</v>
      </c>
      <c r="BA8" s="84" t="s">
        <v>1352</v>
      </c>
    </row>
    <row r="9" spans="1:56" x14ac:dyDescent="0.2">
      <c r="A9" s="30">
        <v>8</v>
      </c>
      <c r="B9" s="7" t="s">
        <v>36</v>
      </c>
      <c r="C9" s="7">
        <v>18</v>
      </c>
      <c r="D9" s="7">
        <v>7</v>
      </c>
      <c r="E9" s="7">
        <v>1</v>
      </c>
      <c r="F9" s="7">
        <v>10</v>
      </c>
      <c r="G9" s="7">
        <v>52</v>
      </c>
      <c r="H9" s="6" t="s">
        <v>9</v>
      </c>
      <c r="I9" s="7">
        <v>66</v>
      </c>
      <c r="J9" s="7">
        <f t="shared" si="0"/>
        <v>15</v>
      </c>
      <c r="L9" s="11">
        <v>8</v>
      </c>
      <c r="M9" s="7" t="s">
        <v>36</v>
      </c>
      <c r="N9" s="32">
        <v>2</v>
      </c>
      <c r="O9" s="32" t="s">
        <v>9</v>
      </c>
      <c r="P9" s="32">
        <v>3</v>
      </c>
      <c r="Q9" s="32">
        <v>1</v>
      </c>
      <c r="R9" s="32" t="s">
        <v>9</v>
      </c>
      <c r="S9" s="32">
        <v>3</v>
      </c>
      <c r="T9" s="32">
        <v>3</v>
      </c>
      <c r="U9" s="32" t="s">
        <v>9</v>
      </c>
      <c r="V9" s="32">
        <v>5</v>
      </c>
      <c r="W9" s="32">
        <v>4</v>
      </c>
      <c r="X9" s="32" t="s">
        <v>9</v>
      </c>
      <c r="Y9" s="32">
        <v>1</v>
      </c>
      <c r="Z9" s="32">
        <v>4</v>
      </c>
      <c r="AA9" s="32" t="s">
        <v>9</v>
      </c>
      <c r="AB9" s="32">
        <v>2</v>
      </c>
      <c r="AC9" s="32">
        <v>6</v>
      </c>
      <c r="AD9" s="32" t="s">
        <v>9</v>
      </c>
      <c r="AE9" s="32">
        <v>2</v>
      </c>
      <c r="AF9" s="32">
        <v>4</v>
      </c>
      <c r="AG9" s="32" t="s">
        <v>9</v>
      </c>
      <c r="AH9" s="32">
        <v>3</v>
      </c>
      <c r="AI9" s="34"/>
      <c r="AJ9" s="34"/>
      <c r="AK9" s="34"/>
      <c r="AL9" s="32">
        <v>6</v>
      </c>
      <c r="AM9" s="32" t="s">
        <v>9</v>
      </c>
      <c r="AN9" s="32">
        <v>4</v>
      </c>
      <c r="AO9" s="32">
        <v>2</v>
      </c>
      <c r="AP9" s="32" t="s">
        <v>9</v>
      </c>
      <c r="AQ9" s="32">
        <v>2</v>
      </c>
      <c r="AR9" s="31">
        <f t="shared" si="1"/>
        <v>32</v>
      </c>
      <c r="AS9" s="32" t="s">
        <v>9</v>
      </c>
      <c r="AT9" s="31">
        <f t="shared" si="2"/>
        <v>25</v>
      </c>
      <c r="AV9" s="3" t="s">
        <v>955</v>
      </c>
      <c r="AW9" s="3">
        <v>2</v>
      </c>
      <c r="AX9" s="32" t="s">
        <v>9</v>
      </c>
      <c r="AY9" s="3">
        <v>0</v>
      </c>
      <c r="BA9" s="3" t="s">
        <v>473</v>
      </c>
      <c r="BB9" s="3">
        <v>1</v>
      </c>
      <c r="BC9" s="32" t="s">
        <v>9</v>
      </c>
      <c r="BD9" s="3">
        <v>1</v>
      </c>
    </row>
    <row r="10" spans="1:56" x14ac:dyDescent="0.2">
      <c r="A10" s="30">
        <v>9</v>
      </c>
      <c r="B10" s="7" t="s">
        <v>1245</v>
      </c>
      <c r="C10" s="1">
        <v>18</v>
      </c>
      <c r="D10" s="1">
        <v>6</v>
      </c>
      <c r="E10" s="1">
        <v>2</v>
      </c>
      <c r="F10" s="1">
        <v>10</v>
      </c>
      <c r="G10" s="1">
        <v>42</v>
      </c>
      <c r="H10" s="30" t="s">
        <v>9</v>
      </c>
      <c r="I10" s="1">
        <v>60</v>
      </c>
      <c r="J10" s="1">
        <f t="shared" si="0"/>
        <v>14</v>
      </c>
      <c r="K10" s="3" t="s">
        <v>44</v>
      </c>
      <c r="L10" s="11">
        <v>9</v>
      </c>
      <c r="M10" s="7" t="s">
        <v>1245</v>
      </c>
      <c r="N10" s="32">
        <v>2</v>
      </c>
      <c r="O10" s="32" t="s">
        <v>9</v>
      </c>
      <c r="P10" s="32">
        <v>6</v>
      </c>
      <c r="Q10" s="32">
        <v>2</v>
      </c>
      <c r="R10" s="32" t="s">
        <v>9</v>
      </c>
      <c r="S10" s="32">
        <v>4</v>
      </c>
      <c r="T10" s="32">
        <v>3</v>
      </c>
      <c r="U10" s="32" t="s">
        <v>9</v>
      </c>
      <c r="V10" s="32">
        <v>2</v>
      </c>
      <c r="W10" s="32">
        <v>1</v>
      </c>
      <c r="X10" s="32" t="s">
        <v>9</v>
      </c>
      <c r="Y10" s="32">
        <v>7</v>
      </c>
      <c r="Z10" s="32">
        <v>3</v>
      </c>
      <c r="AA10" s="32" t="s">
        <v>9</v>
      </c>
      <c r="AB10" s="32">
        <v>4</v>
      </c>
      <c r="AC10" s="32">
        <v>3</v>
      </c>
      <c r="AD10" s="32" t="s">
        <v>9</v>
      </c>
      <c r="AE10" s="32">
        <v>1</v>
      </c>
      <c r="AF10" s="32">
        <v>2</v>
      </c>
      <c r="AG10" s="32" t="s">
        <v>9</v>
      </c>
      <c r="AH10" s="32">
        <v>4</v>
      </c>
      <c r="AI10" s="32">
        <v>5</v>
      </c>
      <c r="AJ10" s="32" t="s">
        <v>9</v>
      </c>
      <c r="AK10" s="32">
        <v>2</v>
      </c>
      <c r="AL10" s="34"/>
      <c r="AM10" s="34"/>
      <c r="AN10" s="34"/>
      <c r="AO10" s="32">
        <v>6</v>
      </c>
      <c r="AP10" s="32" t="s">
        <v>9</v>
      </c>
      <c r="AQ10" s="32">
        <v>1</v>
      </c>
      <c r="AR10" s="31">
        <f t="shared" si="1"/>
        <v>27</v>
      </c>
      <c r="AS10" s="32" t="s">
        <v>9</v>
      </c>
      <c r="AT10" s="31">
        <f t="shared" si="2"/>
        <v>31</v>
      </c>
      <c r="AV10" s="3" t="s">
        <v>1311</v>
      </c>
      <c r="AW10" s="3">
        <v>2</v>
      </c>
      <c r="AX10" s="32" t="s">
        <v>9</v>
      </c>
      <c r="AY10" s="3">
        <v>1</v>
      </c>
      <c r="BA10" s="3" t="s">
        <v>1353</v>
      </c>
      <c r="BB10" s="3">
        <v>0</v>
      </c>
      <c r="BC10" s="32" t="s">
        <v>9</v>
      </c>
      <c r="BD10" s="3">
        <v>1</v>
      </c>
    </row>
    <row r="11" spans="1:56" x14ac:dyDescent="0.2">
      <c r="A11" s="30">
        <v>10</v>
      </c>
      <c r="B11" s="1" t="s">
        <v>13</v>
      </c>
      <c r="C11" s="1">
        <v>18</v>
      </c>
      <c r="D11" s="1">
        <v>0</v>
      </c>
      <c r="E11" s="1">
        <v>2</v>
      </c>
      <c r="F11" s="1">
        <v>16</v>
      </c>
      <c r="G11" s="1">
        <v>18</v>
      </c>
      <c r="H11" s="30" t="s">
        <v>9</v>
      </c>
      <c r="I11" s="1">
        <v>73</v>
      </c>
      <c r="J11" s="1">
        <f t="shared" si="0"/>
        <v>2</v>
      </c>
      <c r="K11" s="3" t="s">
        <v>44</v>
      </c>
      <c r="L11" s="11">
        <v>10</v>
      </c>
      <c r="M11" s="1" t="s">
        <v>13</v>
      </c>
      <c r="N11" s="32">
        <v>1</v>
      </c>
      <c r="O11" s="32" t="s">
        <v>9</v>
      </c>
      <c r="P11" s="32">
        <v>2</v>
      </c>
      <c r="Q11" s="32">
        <v>1</v>
      </c>
      <c r="R11" s="32" t="s">
        <v>9</v>
      </c>
      <c r="S11" s="32">
        <v>3</v>
      </c>
      <c r="T11" s="32">
        <v>0</v>
      </c>
      <c r="U11" s="32" t="s">
        <v>9</v>
      </c>
      <c r="V11" s="32">
        <v>7</v>
      </c>
      <c r="W11" s="32">
        <v>2</v>
      </c>
      <c r="X11" s="32" t="s">
        <v>9</v>
      </c>
      <c r="Y11" s="32">
        <v>6</v>
      </c>
      <c r="Z11" s="32">
        <v>1</v>
      </c>
      <c r="AA11" s="32" t="s">
        <v>9</v>
      </c>
      <c r="AB11" s="32">
        <v>2</v>
      </c>
      <c r="AC11" s="32">
        <v>0</v>
      </c>
      <c r="AD11" s="32" t="s">
        <v>9</v>
      </c>
      <c r="AE11" s="32">
        <v>1</v>
      </c>
      <c r="AF11" s="32">
        <v>1</v>
      </c>
      <c r="AG11" s="32" t="s">
        <v>9</v>
      </c>
      <c r="AH11" s="32">
        <v>1</v>
      </c>
      <c r="AI11" s="32">
        <v>2</v>
      </c>
      <c r="AJ11" s="32" t="s">
        <v>9</v>
      </c>
      <c r="AK11" s="32">
        <v>3</v>
      </c>
      <c r="AL11" s="32">
        <v>2</v>
      </c>
      <c r="AM11" s="32" t="s">
        <v>9</v>
      </c>
      <c r="AN11" s="32">
        <v>3</v>
      </c>
      <c r="AO11" s="34"/>
      <c r="AP11" s="34"/>
      <c r="AQ11" s="34"/>
      <c r="AR11" s="31">
        <f t="shared" si="1"/>
        <v>10</v>
      </c>
      <c r="AS11" s="32" t="s">
        <v>9</v>
      </c>
      <c r="AT11" s="31">
        <f t="shared" si="2"/>
        <v>28</v>
      </c>
      <c r="AV11" s="3" t="s">
        <v>1251</v>
      </c>
      <c r="AW11" s="3">
        <v>2</v>
      </c>
      <c r="AX11" s="32" t="s">
        <v>9</v>
      </c>
      <c r="AY11" s="3">
        <v>4</v>
      </c>
      <c r="BA11" s="3" t="s">
        <v>1276</v>
      </c>
      <c r="BB11" s="3">
        <v>1</v>
      </c>
      <c r="BC11" s="32" t="s">
        <v>9</v>
      </c>
      <c r="BD11" s="3">
        <v>7</v>
      </c>
    </row>
    <row r="12" spans="1:56" x14ac:dyDescent="0.2">
      <c r="A12" s="30"/>
      <c r="B12" s="1"/>
      <c r="C12" s="1">
        <f>SUM(C2:C11)</f>
        <v>180</v>
      </c>
      <c r="D12" s="1">
        <f>SUM(D2:D11)</f>
        <v>73</v>
      </c>
      <c r="E12" s="1">
        <f>SUM(E2:E11)</f>
        <v>34</v>
      </c>
      <c r="F12" s="1">
        <f>SUM(F2:F11)</f>
        <v>73</v>
      </c>
      <c r="G12" s="1">
        <f>SUM(G2:G11)</f>
        <v>418</v>
      </c>
      <c r="H12" s="9" t="s">
        <v>9</v>
      </c>
      <c r="I12" s="1">
        <f>SUM(I2:I11)</f>
        <v>418</v>
      </c>
      <c r="J12" s="1">
        <f>SUM(J2:J11)</f>
        <v>180</v>
      </c>
      <c r="N12" s="31">
        <f>SUM(N2:N11)</f>
        <v>9</v>
      </c>
      <c r="O12" s="31" t="s">
        <v>9</v>
      </c>
      <c r="P12" s="31">
        <f>SUM(P2:P11)</f>
        <v>22</v>
      </c>
      <c r="Q12" s="31">
        <f>SUM(Q2:Q11)</f>
        <v>16</v>
      </c>
      <c r="R12" s="31" t="s">
        <v>9</v>
      </c>
      <c r="S12" s="31">
        <f>SUM(S2:S11)</f>
        <v>18</v>
      </c>
      <c r="T12" s="31">
        <f>SUM(T2:T11)</f>
        <v>19</v>
      </c>
      <c r="U12" s="31" t="s">
        <v>9</v>
      </c>
      <c r="V12" s="31">
        <f>SUM(V2:V11)</f>
        <v>26</v>
      </c>
      <c r="W12" s="31">
        <f>SUM(W2:W11)</f>
        <v>16</v>
      </c>
      <c r="X12" s="31" t="s">
        <v>9</v>
      </c>
      <c r="Y12" s="31">
        <f>SUM(Y2:Y11)</f>
        <v>19</v>
      </c>
      <c r="Z12" s="31">
        <f>SUM(Z2:Z11)</f>
        <v>23</v>
      </c>
      <c r="AA12" s="31" t="s">
        <v>9</v>
      </c>
      <c r="AB12" s="31">
        <f>SUM(AB2:AB11)</f>
        <v>19</v>
      </c>
      <c r="AC12" s="31">
        <f>SUM(AC2:AC11)</f>
        <v>23</v>
      </c>
      <c r="AD12" s="31" t="s">
        <v>9</v>
      </c>
      <c r="AE12" s="31">
        <f>SUM(AE2:AE11)</f>
        <v>17</v>
      </c>
      <c r="AF12" s="31">
        <f>SUM(AF2:AF11)</f>
        <v>20</v>
      </c>
      <c r="AG12" s="31" t="s">
        <v>9</v>
      </c>
      <c r="AH12" s="31">
        <f>SUM(AH2:AH11)</f>
        <v>13</v>
      </c>
      <c r="AI12" s="31">
        <f>SUM(AI2:AI11)</f>
        <v>41</v>
      </c>
      <c r="AJ12" s="31" t="s">
        <v>9</v>
      </c>
      <c r="AK12" s="31">
        <f>SUM(AK2:AK11)</f>
        <v>20</v>
      </c>
      <c r="AL12" s="31">
        <f>SUM(AL2:AL11)</f>
        <v>29</v>
      </c>
      <c r="AM12" s="31" t="s">
        <v>9</v>
      </c>
      <c r="AN12" s="31">
        <f>SUM(AN2:AN11)</f>
        <v>15</v>
      </c>
      <c r="AO12" s="31">
        <f>SUM(AO2:AO11)</f>
        <v>45</v>
      </c>
      <c r="AP12" s="31" t="s">
        <v>9</v>
      </c>
      <c r="AQ12" s="31">
        <f>SUM(AQ2:AQ11)</f>
        <v>8</v>
      </c>
      <c r="AR12" s="31">
        <f>SUM(AR2:AR11)</f>
        <v>241</v>
      </c>
      <c r="AS12" s="31" t="s">
        <v>9</v>
      </c>
      <c r="AT12" s="31">
        <f>SUM(AT2:AT11)</f>
        <v>177</v>
      </c>
      <c r="AV12" s="3" t="s">
        <v>1312</v>
      </c>
      <c r="AW12" s="3">
        <v>5</v>
      </c>
      <c r="AX12" s="32" t="s">
        <v>9</v>
      </c>
      <c r="AY12" s="3">
        <v>1</v>
      </c>
      <c r="BA12" s="3" t="s">
        <v>1354</v>
      </c>
      <c r="BB12" s="3">
        <v>3</v>
      </c>
      <c r="BC12" s="32" t="s">
        <v>9</v>
      </c>
      <c r="BD12" s="3">
        <v>6</v>
      </c>
    </row>
    <row r="13" spans="1:56" x14ac:dyDescent="0.2">
      <c r="AV13" s="3" t="s">
        <v>1314</v>
      </c>
      <c r="AW13" s="3">
        <v>4</v>
      </c>
      <c r="AX13" s="32" t="s">
        <v>9</v>
      </c>
      <c r="AY13" s="3">
        <v>0</v>
      </c>
      <c r="BA13" s="3" t="s">
        <v>808</v>
      </c>
      <c r="BB13" s="3">
        <v>1</v>
      </c>
      <c r="BC13" s="32" t="s">
        <v>9</v>
      </c>
      <c r="BD13" s="3">
        <v>3</v>
      </c>
    </row>
    <row r="14" spans="1:56" x14ac:dyDescent="0.2">
      <c r="A14" s="147"/>
      <c r="B14" s="84" t="s">
        <v>5658</v>
      </c>
      <c r="C14" s="27"/>
      <c r="D14" s="27"/>
      <c r="E14" s="27"/>
      <c r="F14" s="27"/>
      <c r="G14" s="27"/>
      <c r="H14" s="18"/>
      <c r="I14" s="27"/>
      <c r="J14" s="27"/>
      <c r="M14" s="85"/>
      <c r="N14" s="43"/>
      <c r="O14" s="32"/>
      <c r="AV14" s="84" t="s">
        <v>1315</v>
      </c>
      <c r="BA14" s="84" t="s">
        <v>1355</v>
      </c>
    </row>
    <row r="15" spans="1:56" x14ac:dyDescent="0.2">
      <c r="A15" s="149">
        <v>1</v>
      </c>
      <c r="B15" s="149" t="s">
        <v>11</v>
      </c>
      <c r="C15" s="149">
        <v>18</v>
      </c>
      <c r="D15" s="149">
        <v>13</v>
      </c>
      <c r="E15" s="149">
        <v>3</v>
      </c>
      <c r="F15" s="149">
        <v>2</v>
      </c>
      <c r="G15" s="149">
        <v>63</v>
      </c>
      <c r="H15" s="6" t="s">
        <v>9</v>
      </c>
      <c r="I15" s="149">
        <v>20</v>
      </c>
      <c r="J15" s="7">
        <f t="shared" ref="J15:J24" si="3">SUM(2*D15+E15)</f>
        <v>29</v>
      </c>
      <c r="N15" s="43"/>
      <c r="O15" s="32"/>
      <c r="AV15" s="3" t="s">
        <v>791</v>
      </c>
      <c r="AW15" s="3">
        <v>1</v>
      </c>
      <c r="AX15" s="32" t="s">
        <v>9</v>
      </c>
      <c r="AY15" s="3">
        <v>4</v>
      </c>
      <c r="BA15" s="3" t="s">
        <v>1356</v>
      </c>
      <c r="BB15" s="3">
        <v>3</v>
      </c>
      <c r="BC15" s="32" t="s">
        <v>9</v>
      </c>
      <c r="BD15" s="3">
        <v>0</v>
      </c>
    </row>
    <row r="16" spans="1:56" x14ac:dyDescent="0.2">
      <c r="A16" s="149">
        <v>2</v>
      </c>
      <c r="B16" s="149" t="s">
        <v>26</v>
      </c>
      <c r="C16" s="149">
        <v>18</v>
      </c>
      <c r="D16" s="149">
        <v>12</v>
      </c>
      <c r="E16" s="149">
        <v>0</v>
      </c>
      <c r="F16" s="149">
        <v>6</v>
      </c>
      <c r="G16" s="149">
        <v>49</v>
      </c>
      <c r="H16" s="6" t="s">
        <v>9</v>
      </c>
      <c r="I16" s="149">
        <v>31</v>
      </c>
      <c r="J16" s="7">
        <f t="shared" si="3"/>
        <v>24</v>
      </c>
      <c r="N16" s="43"/>
      <c r="O16" s="32"/>
      <c r="AV16" s="3" t="s">
        <v>967</v>
      </c>
      <c r="AW16" s="3">
        <v>2</v>
      </c>
      <c r="AX16" s="32" t="s">
        <v>9</v>
      </c>
      <c r="AY16" s="3">
        <v>1</v>
      </c>
      <c r="BA16" s="3" t="s">
        <v>593</v>
      </c>
      <c r="BB16" s="3">
        <v>5</v>
      </c>
      <c r="BC16" s="32" t="s">
        <v>9</v>
      </c>
      <c r="BD16" s="3">
        <v>0</v>
      </c>
    </row>
    <row r="17" spans="1:56" x14ac:dyDescent="0.2">
      <c r="A17" s="149">
        <v>3</v>
      </c>
      <c r="B17" s="149" t="s">
        <v>18</v>
      </c>
      <c r="C17" s="149">
        <v>18</v>
      </c>
      <c r="D17" s="149">
        <v>9</v>
      </c>
      <c r="E17" s="149">
        <v>5</v>
      </c>
      <c r="F17" s="149">
        <v>4</v>
      </c>
      <c r="G17" s="149">
        <v>44</v>
      </c>
      <c r="H17" s="6" t="s">
        <v>9</v>
      </c>
      <c r="I17" s="149">
        <v>35</v>
      </c>
      <c r="J17" s="7">
        <f t="shared" si="3"/>
        <v>23</v>
      </c>
      <c r="AV17" s="3" t="s">
        <v>1317</v>
      </c>
      <c r="AW17" s="3">
        <v>1</v>
      </c>
      <c r="AX17" s="32" t="s">
        <v>9</v>
      </c>
      <c r="AY17" s="3">
        <v>2</v>
      </c>
      <c r="BA17" s="3" t="s">
        <v>483</v>
      </c>
      <c r="BB17" s="3">
        <v>4</v>
      </c>
      <c r="BC17" s="32" t="s">
        <v>9</v>
      </c>
      <c r="BD17" s="3">
        <v>0</v>
      </c>
    </row>
    <row r="18" spans="1:56" x14ac:dyDescent="0.2">
      <c r="A18" s="149">
        <v>4</v>
      </c>
      <c r="B18" s="149" t="s">
        <v>34</v>
      </c>
      <c r="C18" s="149">
        <v>18</v>
      </c>
      <c r="D18" s="149">
        <v>8</v>
      </c>
      <c r="E18" s="149">
        <v>5</v>
      </c>
      <c r="F18" s="149">
        <v>5</v>
      </c>
      <c r="G18" s="149">
        <v>42</v>
      </c>
      <c r="H18" s="6" t="s">
        <v>9</v>
      </c>
      <c r="I18" s="149">
        <v>24</v>
      </c>
      <c r="J18" s="7">
        <f t="shared" si="3"/>
        <v>21</v>
      </c>
      <c r="O18" s="32"/>
      <c r="AV18" s="3" t="s">
        <v>1267</v>
      </c>
      <c r="AW18" s="3">
        <v>7</v>
      </c>
      <c r="AX18" s="32" t="s">
        <v>9</v>
      </c>
      <c r="AY18" s="3">
        <v>0</v>
      </c>
      <c r="BA18" s="3" t="s">
        <v>1016</v>
      </c>
      <c r="BB18" s="3">
        <v>1</v>
      </c>
      <c r="BC18" s="32" t="s">
        <v>9</v>
      </c>
      <c r="BD18" s="3">
        <v>3</v>
      </c>
    </row>
    <row r="19" spans="1:56" x14ac:dyDescent="0.2">
      <c r="A19" s="149">
        <v>5</v>
      </c>
      <c r="B19" s="149" t="s">
        <v>41</v>
      </c>
      <c r="C19" s="149">
        <v>18</v>
      </c>
      <c r="D19" s="149">
        <v>8</v>
      </c>
      <c r="E19" s="149">
        <v>4</v>
      </c>
      <c r="F19" s="149">
        <v>6</v>
      </c>
      <c r="G19" s="149">
        <v>40</v>
      </c>
      <c r="H19" s="6" t="s">
        <v>9</v>
      </c>
      <c r="I19" s="149">
        <v>35</v>
      </c>
      <c r="J19" s="7">
        <f t="shared" si="3"/>
        <v>20</v>
      </c>
      <c r="L19" s="39"/>
      <c r="O19" s="32"/>
      <c r="AV19" s="3" t="s">
        <v>1319</v>
      </c>
      <c r="AW19" s="3">
        <v>6</v>
      </c>
      <c r="AX19" s="32" t="s">
        <v>9</v>
      </c>
      <c r="AY19" s="3">
        <v>2</v>
      </c>
      <c r="BA19" s="3" t="s">
        <v>1357</v>
      </c>
      <c r="BB19" s="3">
        <v>2</v>
      </c>
      <c r="BC19" s="32" t="s">
        <v>9</v>
      </c>
      <c r="BD19" s="3">
        <v>0</v>
      </c>
    </row>
    <row r="20" spans="1:56" x14ac:dyDescent="0.2">
      <c r="A20" s="149">
        <v>6</v>
      </c>
      <c r="B20" s="149" t="s">
        <v>1139</v>
      </c>
      <c r="C20" s="149">
        <v>18</v>
      </c>
      <c r="D20" s="149">
        <v>5</v>
      </c>
      <c r="E20" s="149">
        <v>6</v>
      </c>
      <c r="F20" s="149">
        <v>7</v>
      </c>
      <c r="G20" s="149">
        <v>34</v>
      </c>
      <c r="H20" s="6" t="s">
        <v>9</v>
      </c>
      <c r="I20" s="149">
        <v>37</v>
      </c>
      <c r="J20" s="7">
        <f t="shared" si="3"/>
        <v>16</v>
      </c>
      <c r="O20" s="32"/>
      <c r="AV20" s="84" t="s">
        <v>731</v>
      </c>
      <c r="BA20" s="84" t="s">
        <v>1243</v>
      </c>
    </row>
    <row r="21" spans="1:56" x14ac:dyDescent="0.2">
      <c r="A21" s="149">
        <v>7</v>
      </c>
      <c r="B21" s="149" t="s">
        <v>1305</v>
      </c>
      <c r="C21" s="149">
        <v>18</v>
      </c>
      <c r="D21" s="149">
        <v>5</v>
      </c>
      <c r="E21" s="149">
        <v>6</v>
      </c>
      <c r="F21" s="149">
        <v>7</v>
      </c>
      <c r="G21" s="149">
        <v>34</v>
      </c>
      <c r="H21" s="6" t="s">
        <v>9</v>
      </c>
      <c r="I21" s="149">
        <v>37</v>
      </c>
      <c r="J21" s="7">
        <f t="shared" si="3"/>
        <v>16</v>
      </c>
      <c r="O21" s="32"/>
      <c r="AV21" s="3" t="s">
        <v>1321</v>
      </c>
      <c r="AW21" s="3">
        <v>1</v>
      </c>
      <c r="AX21" s="32" t="s">
        <v>9</v>
      </c>
      <c r="AY21" s="3">
        <v>1</v>
      </c>
      <c r="BA21" s="3" t="s">
        <v>1307</v>
      </c>
      <c r="BB21" s="3">
        <v>3</v>
      </c>
      <c r="BC21" s="32" t="s">
        <v>9</v>
      </c>
      <c r="BD21" s="3">
        <v>4</v>
      </c>
    </row>
    <row r="22" spans="1:56" x14ac:dyDescent="0.2">
      <c r="A22" s="149">
        <v>8</v>
      </c>
      <c r="B22" s="7" t="s">
        <v>36</v>
      </c>
      <c r="C22" s="7">
        <v>18</v>
      </c>
      <c r="D22" s="7">
        <v>7</v>
      </c>
      <c r="E22" s="7">
        <v>1</v>
      </c>
      <c r="F22" s="7">
        <v>10</v>
      </c>
      <c r="G22" s="7">
        <v>52</v>
      </c>
      <c r="H22" s="6" t="s">
        <v>9</v>
      </c>
      <c r="I22" s="7">
        <v>66</v>
      </c>
      <c r="J22" s="7">
        <f t="shared" si="3"/>
        <v>15</v>
      </c>
      <c r="O22" s="32"/>
      <c r="AV22" s="3" t="s">
        <v>1322</v>
      </c>
      <c r="AW22" s="3">
        <v>1</v>
      </c>
      <c r="AX22" s="32" t="s">
        <v>9</v>
      </c>
      <c r="AY22" s="3">
        <v>1</v>
      </c>
      <c r="BA22" s="3" t="s">
        <v>1019</v>
      </c>
      <c r="BB22" s="3">
        <v>7</v>
      </c>
      <c r="BC22" s="32" t="s">
        <v>9</v>
      </c>
      <c r="BD22" s="3">
        <v>1</v>
      </c>
    </row>
    <row r="23" spans="1:56" x14ac:dyDescent="0.2">
      <c r="A23" s="149">
        <v>9</v>
      </c>
      <c r="B23" s="149" t="s">
        <v>1265</v>
      </c>
      <c r="C23" s="149">
        <v>18</v>
      </c>
      <c r="D23" s="149">
        <v>6</v>
      </c>
      <c r="E23" s="149">
        <v>2</v>
      </c>
      <c r="F23" s="149">
        <v>10</v>
      </c>
      <c r="G23" s="149">
        <v>42</v>
      </c>
      <c r="H23" s="150" t="s">
        <v>9</v>
      </c>
      <c r="I23" s="149">
        <v>60</v>
      </c>
      <c r="J23" s="151">
        <f t="shared" si="3"/>
        <v>14</v>
      </c>
      <c r="M23" s="84"/>
      <c r="AV23" s="3" t="s">
        <v>1323</v>
      </c>
      <c r="AW23" s="3">
        <v>4</v>
      </c>
      <c r="AX23" s="32" t="s">
        <v>9</v>
      </c>
      <c r="AY23" s="3">
        <v>0</v>
      </c>
      <c r="BA23" s="3" t="s">
        <v>479</v>
      </c>
      <c r="BB23" s="3">
        <v>1</v>
      </c>
      <c r="BC23" s="32" t="s">
        <v>9</v>
      </c>
      <c r="BD23" s="3">
        <v>2</v>
      </c>
    </row>
    <row r="24" spans="1:56" x14ac:dyDescent="0.2">
      <c r="A24" s="149">
        <v>10</v>
      </c>
      <c r="B24" s="151" t="s">
        <v>13</v>
      </c>
      <c r="C24" s="151">
        <v>18</v>
      </c>
      <c r="D24" s="151">
        <v>0</v>
      </c>
      <c r="E24" s="151">
        <v>2</v>
      </c>
      <c r="F24" s="151">
        <v>16</v>
      </c>
      <c r="G24" s="151">
        <v>18</v>
      </c>
      <c r="H24" s="150" t="s">
        <v>9</v>
      </c>
      <c r="I24" s="151">
        <v>73</v>
      </c>
      <c r="J24" s="151">
        <f t="shared" si="3"/>
        <v>2</v>
      </c>
      <c r="O24" s="32"/>
      <c r="AV24" s="3" t="s">
        <v>1324</v>
      </c>
      <c r="AW24" s="3">
        <v>5</v>
      </c>
      <c r="AX24" s="32" t="s">
        <v>9</v>
      </c>
      <c r="AY24" s="3">
        <v>2</v>
      </c>
      <c r="BA24" s="84" t="s">
        <v>947</v>
      </c>
    </row>
    <row r="25" spans="1:56" x14ac:dyDescent="0.2">
      <c r="A25" s="147"/>
      <c r="B25" s="147"/>
      <c r="C25" s="151">
        <f>SUM(C15:C24)</f>
        <v>180</v>
      </c>
      <c r="D25" s="151">
        <f>SUM(D15:D24)</f>
        <v>73</v>
      </c>
      <c r="E25" s="151">
        <f>SUM(E15:E24)</f>
        <v>34</v>
      </c>
      <c r="F25" s="151">
        <f>SUM(F15:F24)</f>
        <v>73</v>
      </c>
      <c r="G25" s="151">
        <f>SUM(G15:G24)</f>
        <v>418</v>
      </c>
      <c r="H25" s="152" t="s">
        <v>9</v>
      </c>
      <c r="I25" s="151">
        <f>SUM(I15:I24)</f>
        <v>418</v>
      </c>
      <c r="J25" s="151">
        <f>SUM(J15:J24)</f>
        <v>180</v>
      </c>
      <c r="L25" s="39"/>
      <c r="O25" s="32"/>
      <c r="AV25" s="3" t="s">
        <v>258</v>
      </c>
      <c r="AW25" s="3">
        <v>2</v>
      </c>
      <c r="AX25" s="32" t="s">
        <v>9</v>
      </c>
      <c r="AY25" s="3">
        <v>4</v>
      </c>
      <c r="BA25" s="3" t="s">
        <v>944</v>
      </c>
      <c r="BB25" s="3">
        <v>2</v>
      </c>
      <c r="BC25" s="32" t="s">
        <v>9</v>
      </c>
      <c r="BD25" s="3">
        <v>1</v>
      </c>
    </row>
    <row r="26" spans="1:56" x14ac:dyDescent="0.2">
      <c r="A26" s="39"/>
      <c r="B26" s="84"/>
      <c r="C26" s="147"/>
      <c r="D26" s="147"/>
      <c r="E26" s="147"/>
      <c r="F26" s="147"/>
      <c r="G26" s="147"/>
      <c r="H26" s="147"/>
      <c r="I26" s="147"/>
      <c r="J26" s="147"/>
      <c r="O26" s="32"/>
      <c r="AV26" s="84" t="s">
        <v>736</v>
      </c>
      <c r="BA26" s="3" t="s">
        <v>1309</v>
      </c>
      <c r="BB26" s="3">
        <v>0</v>
      </c>
      <c r="BC26" s="32" t="s">
        <v>9</v>
      </c>
      <c r="BD26" s="3">
        <v>1</v>
      </c>
    </row>
    <row r="27" spans="1:56" x14ac:dyDescent="0.2">
      <c r="A27" s="147"/>
      <c r="B27" s="84" t="s">
        <v>5652</v>
      </c>
      <c r="C27" s="27"/>
      <c r="D27" s="27"/>
      <c r="E27" s="27"/>
      <c r="F27" s="27"/>
      <c r="G27" s="27"/>
      <c r="H27" s="18"/>
      <c r="I27" s="27"/>
      <c r="J27" s="27"/>
      <c r="O27" s="32"/>
      <c r="AV27" s="3" t="s">
        <v>1326</v>
      </c>
      <c r="AW27" s="3">
        <v>4</v>
      </c>
      <c r="AX27" s="32" t="s">
        <v>9</v>
      </c>
      <c r="AY27" s="3">
        <v>2</v>
      </c>
      <c r="BA27" s="3" t="s">
        <v>1310</v>
      </c>
      <c r="BB27" s="3">
        <v>3</v>
      </c>
      <c r="BC27" s="32" t="s">
        <v>9</v>
      </c>
      <c r="BD27" s="3">
        <v>0</v>
      </c>
    </row>
    <row r="28" spans="1:56" x14ac:dyDescent="0.2">
      <c r="A28" s="149">
        <v>1</v>
      </c>
      <c r="B28" s="149" t="s">
        <v>11</v>
      </c>
      <c r="C28" s="149">
        <v>18</v>
      </c>
      <c r="D28" s="149">
        <v>13</v>
      </c>
      <c r="E28" s="149">
        <v>3</v>
      </c>
      <c r="F28" s="149">
        <v>2</v>
      </c>
      <c r="G28" s="149">
        <v>63</v>
      </c>
      <c r="H28" s="6" t="s">
        <v>9</v>
      </c>
      <c r="I28" s="149">
        <v>20</v>
      </c>
      <c r="J28" s="7">
        <f t="shared" ref="J28:J37" si="4">SUM(2*D28+E28)</f>
        <v>29</v>
      </c>
      <c r="O28" s="32"/>
      <c r="AV28" s="3" t="s">
        <v>1250</v>
      </c>
      <c r="AW28" s="3">
        <v>4</v>
      </c>
      <c r="AX28" s="32" t="s">
        <v>9</v>
      </c>
      <c r="AY28" s="3">
        <v>1</v>
      </c>
      <c r="BA28" s="3" t="s">
        <v>146</v>
      </c>
      <c r="BB28" s="3">
        <v>5</v>
      </c>
      <c r="BC28" s="32" t="s">
        <v>9</v>
      </c>
      <c r="BD28" s="3">
        <v>0</v>
      </c>
    </row>
    <row r="29" spans="1:56" x14ac:dyDescent="0.2">
      <c r="A29" s="149">
        <v>2</v>
      </c>
      <c r="B29" s="149" t="s">
        <v>26</v>
      </c>
      <c r="C29" s="149">
        <v>18</v>
      </c>
      <c r="D29" s="149">
        <v>12</v>
      </c>
      <c r="E29" s="149">
        <v>0</v>
      </c>
      <c r="F29" s="149">
        <v>6</v>
      </c>
      <c r="G29" s="149">
        <v>49</v>
      </c>
      <c r="H29" s="6" t="s">
        <v>9</v>
      </c>
      <c r="I29" s="149">
        <v>31</v>
      </c>
      <c r="J29" s="7">
        <f t="shared" si="4"/>
        <v>24</v>
      </c>
      <c r="AV29" s="3" t="s">
        <v>1328</v>
      </c>
      <c r="AW29" s="3">
        <v>9</v>
      </c>
      <c r="AX29" s="32" t="s">
        <v>9</v>
      </c>
      <c r="AY29" s="3">
        <v>1</v>
      </c>
      <c r="BA29" s="84" t="s">
        <v>575</v>
      </c>
    </row>
    <row r="30" spans="1:56" x14ac:dyDescent="0.2">
      <c r="A30" s="149">
        <v>3</v>
      </c>
      <c r="B30" s="149" t="s">
        <v>18</v>
      </c>
      <c r="C30" s="149">
        <v>18</v>
      </c>
      <c r="D30" s="149">
        <v>9</v>
      </c>
      <c r="E30" s="149">
        <v>5</v>
      </c>
      <c r="F30" s="149">
        <v>4</v>
      </c>
      <c r="G30" s="149">
        <v>44</v>
      </c>
      <c r="H30" s="6" t="s">
        <v>9</v>
      </c>
      <c r="I30" s="149">
        <v>35</v>
      </c>
      <c r="J30" s="7">
        <f t="shared" si="4"/>
        <v>23</v>
      </c>
      <c r="O30" s="32"/>
      <c r="AV30" s="3" t="s">
        <v>1329</v>
      </c>
      <c r="AW30" s="3">
        <v>3</v>
      </c>
      <c r="AX30" s="32" t="s">
        <v>9</v>
      </c>
      <c r="AY30" s="3">
        <v>1</v>
      </c>
      <c r="BA30" s="3" t="s">
        <v>1313</v>
      </c>
      <c r="BB30" s="3">
        <v>1</v>
      </c>
      <c r="BC30" s="32" t="s">
        <v>9</v>
      </c>
      <c r="BD30" s="3">
        <v>1</v>
      </c>
    </row>
    <row r="31" spans="1:56" x14ac:dyDescent="0.2">
      <c r="A31" s="149">
        <v>4</v>
      </c>
      <c r="B31" s="149" t="s">
        <v>34</v>
      </c>
      <c r="C31" s="149">
        <v>18</v>
      </c>
      <c r="D31" s="149">
        <v>8</v>
      </c>
      <c r="E31" s="149">
        <v>5</v>
      </c>
      <c r="F31" s="149">
        <v>5</v>
      </c>
      <c r="G31" s="149">
        <v>42</v>
      </c>
      <c r="H31" s="6" t="s">
        <v>9</v>
      </c>
      <c r="I31" s="149">
        <v>24</v>
      </c>
      <c r="J31" s="7">
        <f t="shared" si="4"/>
        <v>21</v>
      </c>
      <c r="O31" s="32"/>
      <c r="AV31" s="3" t="s">
        <v>1262</v>
      </c>
      <c r="AW31" s="3">
        <v>2</v>
      </c>
      <c r="AX31" s="32" t="s">
        <v>9</v>
      </c>
      <c r="AY31" s="3">
        <v>3</v>
      </c>
      <c r="BA31" s="3" t="s">
        <v>1268</v>
      </c>
      <c r="BB31" s="3">
        <v>7</v>
      </c>
      <c r="BC31" s="32" t="s">
        <v>9</v>
      </c>
      <c r="BD31" s="3">
        <v>0</v>
      </c>
    </row>
    <row r="32" spans="1:56" x14ac:dyDescent="0.2">
      <c r="A32" s="149">
        <v>5</v>
      </c>
      <c r="B32" s="149" t="s">
        <v>41</v>
      </c>
      <c r="C32" s="149">
        <v>18</v>
      </c>
      <c r="D32" s="149">
        <v>8</v>
      </c>
      <c r="E32" s="149">
        <v>4</v>
      </c>
      <c r="F32" s="149">
        <v>6</v>
      </c>
      <c r="G32" s="149">
        <v>40</v>
      </c>
      <c r="H32" s="6" t="s">
        <v>9</v>
      </c>
      <c r="I32" s="149">
        <v>35</v>
      </c>
      <c r="J32" s="7">
        <f t="shared" si="4"/>
        <v>20</v>
      </c>
      <c r="L32" s="39"/>
      <c r="O32" s="32"/>
      <c r="AV32" s="84" t="s">
        <v>741</v>
      </c>
      <c r="BA32" s="3" t="s">
        <v>1316</v>
      </c>
      <c r="BB32" s="3">
        <v>0</v>
      </c>
      <c r="BC32" s="32" t="s">
        <v>9</v>
      </c>
      <c r="BD32" s="3">
        <v>1</v>
      </c>
    </row>
    <row r="33" spans="1:56" x14ac:dyDescent="0.2">
      <c r="A33" s="149">
        <v>6</v>
      </c>
      <c r="B33" s="149" t="s">
        <v>1139</v>
      </c>
      <c r="C33" s="149">
        <v>18</v>
      </c>
      <c r="D33" s="149">
        <v>5</v>
      </c>
      <c r="E33" s="149">
        <v>6</v>
      </c>
      <c r="F33" s="149">
        <v>7</v>
      </c>
      <c r="G33" s="149">
        <v>34</v>
      </c>
      <c r="H33" s="6" t="s">
        <v>9</v>
      </c>
      <c r="I33" s="149">
        <v>37</v>
      </c>
      <c r="J33" s="7">
        <f t="shared" si="4"/>
        <v>16</v>
      </c>
      <c r="O33" s="32"/>
      <c r="AV33" s="3" t="s">
        <v>1332</v>
      </c>
      <c r="AW33" s="3">
        <v>2</v>
      </c>
      <c r="AX33" s="32" t="s">
        <v>9</v>
      </c>
      <c r="AY33" s="3">
        <v>2</v>
      </c>
      <c r="BA33" s="3" t="s">
        <v>571</v>
      </c>
      <c r="BB33" s="3">
        <v>0</v>
      </c>
      <c r="BC33" s="32" t="s">
        <v>9</v>
      </c>
      <c r="BD33" s="3">
        <v>2</v>
      </c>
    </row>
    <row r="34" spans="1:56" x14ac:dyDescent="0.2">
      <c r="A34" s="149">
        <v>7</v>
      </c>
      <c r="B34" s="59" t="s">
        <v>1305</v>
      </c>
      <c r="C34" s="149">
        <v>18</v>
      </c>
      <c r="D34" s="149">
        <v>5</v>
      </c>
      <c r="E34" s="149">
        <v>6</v>
      </c>
      <c r="F34" s="149">
        <v>7</v>
      </c>
      <c r="G34" s="149">
        <v>34</v>
      </c>
      <c r="H34" s="6" t="s">
        <v>9</v>
      </c>
      <c r="I34" s="59">
        <v>40</v>
      </c>
      <c r="J34" s="7">
        <f t="shared" si="4"/>
        <v>16</v>
      </c>
      <c r="O34" s="32"/>
      <c r="AV34" s="3" t="s">
        <v>1238</v>
      </c>
      <c r="AW34" s="3">
        <v>5</v>
      </c>
      <c r="AX34" s="32" t="s">
        <v>9</v>
      </c>
      <c r="AY34" s="3">
        <v>2</v>
      </c>
      <c r="BA34" s="84" t="s">
        <v>455</v>
      </c>
    </row>
    <row r="35" spans="1:56" x14ac:dyDescent="0.2">
      <c r="A35" s="149">
        <v>8</v>
      </c>
      <c r="B35" s="59" t="s">
        <v>36</v>
      </c>
      <c r="C35" s="149">
        <v>18</v>
      </c>
      <c r="D35" s="149">
        <v>7</v>
      </c>
      <c r="E35" s="149">
        <v>1</v>
      </c>
      <c r="F35" s="149">
        <v>10</v>
      </c>
      <c r="G35" s="59">
        <v>50</v>
      </c>
      <c r="H35" s="6" t="s">
        <v>9</v>
      </c>
      <c r="I35" s="149">
        <v>66</v>
      </c>
      <c r="J35" s="7">
        <f t="shared" si="4"/>
        <v>15</v>
      </c>
      <c r="O35" s="32"/>
      <c r="AV35" s="3" t="s">
        <v>1335</v>
      </c>
      <c r="AW35" s="3">
        <v>7</v>
      </c>
      <c r="AX35" s="32" t="s">
        <v>9</v>
      </c>
      <c r="AY35" s="3">
        <v>2</v>
      </c>
      <c r="BA35" s="3" t="s">
        <v>936</v>
      </c>
      <c r="BB35" s="3">
        <v>1</v>
      </c>
      <c r="BC35" s="32" t="s">
        <v>9</v>
      </c>
      <c r="BD35" s="3">
        <v>1</v>
      </c>
    </row>
    <row r="36" spans="1:56" x14ac:dyDescent="0.2">
      <c r="A36" s="149">
        <v>9</v>
      </c>
      <c r="B36" s="149" t="s">
        <v>1265</v>
      </c>
      <c r="C36" s="149">
        <v>18</v>
      </c>
      <c r="D36" s="149">
        <v>6</v>
      </c>
      <c r="E36" s="149">
        <v>2</v>
      </c>
      <c r="F36" s="149">
        <v>10</v>
      </c>
      <c r="G36" s="149">
        <v>42</v>
      </c>
      <c r="H36" s="150" t="s">
        <v>9</v>
      </c>
      <c r="I36" s="149">
        <v>60</v>
      </c>
      <c r="J36" s="151">
        <f t="shared" si="4"/>
        <v>14</v>
      </c>
      <c r="M36" s="84"/>
      <c r="AV36" s="3" t="s">
        <v>983</v>
      </c>
      <c r="AW36" s="3">
        <v>2</v>
      </c>
      <c r="AX36" s="32" t="s">
        <v>9</v>
      </c>
      <c r="AY36" s="3">
        <v>4</v>
      </c>
      <c r="BA36" s="3" t="s">
        <v>1318</v>
      </c>
      <c r="BB36" s="3">
        <v>3</v>
      </c>
      <c r="BC36" s="32" t="s">
        <v>9</v>
      </c>
      <c r="BD36" s="3">
        <v>1</v>
      </c>
    </row>
    <row r="37" spans="1:56" x14ac:dyDescent="0.2">
      <c r="A37" s="149">
        <v>10</v>
      </c>
      <c r="B37" s="59" t="s">
        <v>13</v>
      </c>
      <c r="C37" s="149">
        <v>18</v>
      </c>
      <c r="D37" s="149">
        <v>0</v>
      </c>
      <c r="E37" s="149">
        <v>2</v>
      </c>
      <c r="F37" s="149">
        <v>16</v>
      </c>
      <c r="G37" s="59">
        <v>17</v>
      </c>
      <c r="H37" s="150" t="s">
        <v>9</v>
      </c>
      <c r="I37" s="149">
        <v>67</v>
      </c>
      <c r="J37" s="151">
        <f t="shared" si="4"/>
        <v>2</v>
      </c>
      <c r="O37" s="32"/>
      <c r="AV37" s="3" t="s">
        <v>1280</v>
      </c>
      <c r="AW37" s="3">
        <v>2</v>
      </c>
      <c r="AX37" s="32" t="s">
        <v>9</v>
      </c>
      <c r="AY37" s="3">
        <v>6</v>
      </c>
      <c r="BA37" s="3" t="s">
        <v>1271</v>
      </c>
      <c r="BB37" s="3">
        <v>1</v>
      </c>
      <c r="BC37" s="32" t="s">
        <v>9</v>
      </c>
      <c r="BD37" s="3">
        <v>1</v>
      </c>
    </row>
    <row r="38" spans="1:56" x14ac:dyDescent="0.2">
      <c r="A38" s="147"/>
      <c r="B38" s="147"/>
      <c r="C38" s="151">
        <f>SUM(C28:C37)</f>
        <v>180</v>
      </c>
      <c r="D38" s="151">
        <f>SUM(D28:D37)</f>
        <v>73</v>
      </c>
      <c r="E38" s="151">
        <f>SUM(E28:E37)</f>
        <v>34</v>
      </c>
      <c r="F38" s="151">
        <f>SUM(F28:F37)</f>
        <v>73</v>
      </c>
      <c r="G38" s="151">
        <f>SUM(G28:G37)</f>
        <v>415</v>
      </c>
      <c r="H38" s="152" t="s">
        <v>9</v>
      </c>
      <c r="I38" s="151">
        <f>SUM(I28:I37)</f>
        <v>415</v>
      </c>
      <c r="J38" s="151">
        <f>SUM(J28:J37)</f>
        <v>180</v>
      </c>
      <c r="L38" s="39"/>
      <c r="O38" s="32"/>
      <c r="AV38" s="84" t="s">
        <v>1337</v>
      </c>
      <c r="BA38" s="3" t="s">
        <v>1320</v>
      </c>
      <c r="BB38" s="3">
        <v>2</v>
      </c>
      <c r="BC38" s="32" t="s">
        <v>9</v>
      </c>
      <c r="BD38" s="3">
        <v>2</v>
      </c>
    </row>
    <row r="39" spans="1:56" x14ac:dyDescent="0.2">
      <c r="A39" s="39"/>
      <c r="B39" s="84"/>
      <c r="O39" s="32"/>
      <c r="AV39" s="3" t="s">
        <v>1339</v>
      </c>
      <c r="AW39" s="3">
        <v>1</v>
      </c>
      <c r="AX39" s="32" t="s">
        <v>9</v>
      </c>
      <c r="AY39" s="3">
        <v>1</v>
      </c>
      <c r="BA39" s="84" t="s">
        <v>737</v>
      </c>
    </row>
    <row r="40" spans="1:56" x14ac:dyDescent="0.2">
      <c r="A40" s="30"/>
      <c r="B40" s="7"/>
      <c r="C40" s="7"/>
      <c r="D40" s="7"/>
      <c r="E40" s="7"/>
      <c r="F40" s="7"/>
      <c r="G40" s="7"/>
      <c r="H40" s="6"/>
      <c r="I40" s="7"/>
      <c r="J40" s="7"/>
      <c r="O40" s="32"/>
      <c r="AV40" s="3" t="s">
        <v>1272</v>
      </c>
      <c r="AW40" s="3">
        <v>3</v>
      </c>
      <c r="AX40" s="32" t="s">
        <v>9</v>
      </c>
      <c r="AY40" s="3">
        <v>2</v>
      </c>
      <c r="BA40" s="3" t="s">
        <v>469</v>
      </c>
      <c r="BB40" s="3">
        <v>1</v>
      </c>
      <c r="BC40" s="32" t="s">
        <v>9</v>
      </c>
      <c r="BD40" s="3">
        <v>1</v>
      </c>
    </row>
    <row r="41" spans="1:56" x14ac:dyDescent="0.2">
      <c r="A41" s="30"/>
      <c r="B41" s="86"/>
      <c r="C41" s="7"/>
      <c r="D41" s="7"/>
      <c r="E41" s="7"/>
      <c r="F41" s="7"/>
      <c r="G41" s="86"/>
      <c r="H41" s="6"/>
      <c r="I41" s="7"/>
      <c r="J41" s="7"/>
      <c r="O41" s="32"/>
      <c r="AV41" s="3" t="s">
        <v>1340</v>
      </c>
      <c r="AW41" s="3">
        <v>0</v>
      </c>
      <c r="AX41" s="32" t="s">
        <v>9</v>
      </c>
      <c r="AY41" s="3">
        <v>4</v>
      </c>
      <c r="BA41" s="3" t="s">
        <v>1009</v>
      </c>
      <c r="BB41" s="3">
        <v>5</v>
      </c>
      <c r="BC41" s="32" t="s">
        <v>9</v>
      </c>
      <c r="BD41" s="3">
        <v>3</v>
      </c>
    </row>
    <row r="42" spans="1:56" x14ac:dyDescent="0.2">
      <c r="A42" s="30"/>
      <c r="B42" s="7"/>
      <c r="C42" s="7"/>
      <c r="D42" s="7"/>
      <c r="E42" s="7"/>
      <c r="F42" s="7"/>
      <c r="G42" s="7"/>
      <c r="H42" s="6"/>
      <c r="I42" s="7"/>
      <c r="J42" s="7"/>
      <c r="AV42" s="3" t="s">
        <v>1003</v>
      </c>
      <c r="AW42" s="3">
        <v>2</v>
      </c>
      <c r="AX42" s="32" t="s">
        <v>9</v>
      </c>
      <c r="AY42" s="3">
        <v>3</v>
      </c>
      <c r="BA42" s="3" t="s">
        <v>1285</v>
      </c>
      <c r="BB42" s="3">
        <v>1</v>
      </c>
      <c r="BC42" s="32" t="s">
        <v>9</v>
      </c>
      <c r="BD42" s="3">
        <v>5</v>
      </c>
    </row>
    <row r="43" spans="1:56" x14ac:dyDescent="0.2">
      <c r="A43" s="30"/>
      <c r="B43" s="86"/>
      <c r="C43" s="7"/>
      <c r="D43" s="7"/>
      <c r="E43" s="7"/>
      <c r="F43" s="7"/>
      <c r="G43" s="7"/>
      <c r="H43" s="6"/>
      <c r="I43" s="86"/>
      <c r="J43" s="7"/>
      <c r="O43" s="32"/>
      <c r="AV43" s="3" t="s">
        <v>1144</v>
      </c>
      <c r="AW43" s="3">
        <v>3</v>
      </c>
      <c r="AX43" s="32" t="s">
        <v>9</v>
      </c>
      <c r="AY43" s="3">
        <v>1</v>
      </c>
      <c r="BA43" s="3" t="s">
        <v>1174</v>
      </c>
      <c r="BB43" s="3">
        <v>1</v>
      </c>
      <c r="BC43" s="32" t="s">
        <v>9</v>
      </c>
      <c r="BD43" s="3">
        <v>0</v>
      </c>
    </row>
    <row r="44" spans="1:56" x14ac:dyDescent="0.2">
      <c r="A44" s="30"/>
      <c r="B44" s="7"/>
      <c r="C44" s="7"/>
      <c r="D44" s="7"/>
      <c r="E44" s="7"/>
      <c r="F44" s="7"/>
      <c r="G44" s="7"/>
      <c r="H44" s="6"/>
      <c r="I44" s="7"/>
      <c r="J44" s="7"/>
      <c r="AV44" s="84" t="s">
        <v>1341</v>
      </c>
      <c r="BA44" s="3" t="s">
        <v>1325</v>
      </c>
      <c r="BB44" s="3">
        <v>2</v>
      </c>
      <c r="BC44" s="32" t="s">
        <v>9</v>
      </c>
      <c r="BD44" s="3">
        <v>2</v>
      </c>
    </row>
    <row r="45" spans="1:56" x14ac:dyDescent="0.2">
      <c r="A45" s="30"/>
      <c r="B45" s="7"/>
      <c r="C45" s="7"/>
      <c r="D45" s="7"/>
      <c r="E45" s="7"/>
      <c r="F45" s="7"/>
      <c r="G45" s="7"/>
      <c r="H45" s="6"/>
      <c r="I45" s="7"/>
      <c r="J45" s="7"/>
      <c r="AV45" s="3" t="s">
        <v>487</v>
      </c>
      <c r="AW45" s="3">
        <v>5</v>
      </c>
      <c r="AX45" s="32" t="s">
        <v>9</v>
      </c>
      <c r="AY45" s="3">
        <v>0</v>
      </c>
      <c r="BA45" s="84" t="s">
        <v>1327</v>
      </c>
    </row>
    <row r="46" spans="1:56" x14ac:dyDescent="0.2">
      <c r="A46" s="30"/>
      <c r="B46" s="7"/>
      <c r="C46" s="7"/>
      <c r="D46" s="7"/>
      <c r="E46" s="7"/>
      <c r="F46" s="7"/>
      <c r="G46" s="7"/>
      <c r="H46" s="6"/>
      <c r="I46" s="7"/>
      <c r="J46" s="7"/>
      <c r="AV46" s="3" t="s">
        <v>1342</v>
      </c>
      <c r="AW46" s="3">
        <v>2</v>
      </c>
      <c r="AX46" s="32" t="s">
        <v>9</v>
      </c>
      <c r="AY46" s="3">
        <v>2</v>
      </c>
      <c r="BA46" s="3" t="s">
        <v>866</v>
      </c>
      <c r="BB46" s="3">
        <v>0</v>
      </c>
      <c r="BC46" s="32" t="s">
        <v>9</v>
      </c>
      <c r="BD46" s="3">
        <v>3</v>
      </c>
    </row>
    <row r="47" spans="1:56" x14ac:dyDescent="0.2">
      <c r="A47" s="30"/>
      <c r="B47" s="7"/>
      <c r="C47" s="7"/>
      <c r="D47" s="7"/>
      <c r="E47" s="7"/>
      <c r="F47" s="7"/>
      <c r="G47" s="7"/>
      <c r="H47" s="6"/>
      <c r="I47" s="7"/>
      <c r="J47" s="7"/>
      <c r="AV47" s="3" t="s">
        <v>1343</v>
      </c>
      <c r="AW47" s="3">
        <v>3</v>
      </c>
      <c r="AX47" s="32" t="s">
        <v>9</v>
      </c>
      <c r="AY47" s="3">
        <v>3</v>
      </c>
      <c r="BA47" s="3" t="s">
        <v>1024</v>
      </c>
      <c r="BB47" s="3">
        <v>3</v>
      </c>
      <c r="BC47" s="32" t="s">
        <v>9</v>
      </c>
      <c r="BD47" s="3">
        <v>5</v>
      </c>
    </row>
    <row r="48" spans="1:56" x14ac:dyDescent="0.2">
      <c r="A48" s="30"/>
      <c r="B48" s="86"/>
      <c r="C48" s="1"/>
      <c r="D48" s="1"/>
      <c r="E48" s="1"/>
      <c r="F48" s="1"/>
      <c r="G48" s="67"/>
      <c r="H48" s="30"/>
      <c r="I48" s="67"/>
      <c r="J48" s="1"/>
      <c r="AV48" s="3" t="s">
        <v>859</v>
      </c>
      <c r="AW48" s="3">
        <v>3</v>
      </c>
      <c r="AX48" s="32" t="s">
        <v>9</v>
      </c>
      <c r="AY48" s="3">
        <v>1</v>
      </c>
      <c r="BA48" s="3" t="s">
        <v>1266</v>
      </c>
      <c r="BB48" s="3">
        <v>1</v>
      </c>
      <c r="BC48" s="32" t="s">
        <v>9</v>
      </c>
      <c r="BD48" s="3">
        <v>1</v>
      </c>
    </row>
    <row r="49" spans="1:56" x14ac:dyDescent="0.2">
      <c r="A49" s="30"/>
      <c r="B49" s="1"/>
      <c r="C49" s="1"/>
      <c r="D49" s="1"/>
      <c r="E49" s="1"/>
      <c r="F49" s="1"/>
      <c r="G49" s="1"/>
      <c r="H49" s="30"/>
      <c r="I49" s="1"/>
      <c r="J49" s="1"/>
      <c r="AV49" s="3" t="s">
        <v>1302</v>
      </c>
      <c r="AW49" s="3">
        <v>5</v>
      </c>
      <c r="AX49" s="32" t="s">
        <v>9</v>
      </c>
      <c r="AY49" s="3">
        <v>2</v>
      </c>
      <c r="BA49" s="3" t="s">
        <v>1330</v>
      </c>
      <c r="BB49" s="3">
        <v>3</v>
      </c>
      <c r="BC49" s="32" t="s">
        <v>9</v>
      </c>
      <c r="BD49" s="3">
        <v>1</v>
      </c>
    </row>
    <row r="50" spans="1:56" x14ac:dyDescent="0.2">
      <c r="A50" s="30"/>
      <c r="B50" s="1"/>
      <c r="C50" s="1"/>
      <c r="D50" s="1"/>
      <c r="E50" s="1"/>
      <c r="F50" s="1"/>
      <c r="G50" s="1"/>
      <c r="H50" s="9"/>
      <c r="I50" s="1"/>
      <c r="J50" s="1"/>
      <c r="AV50" s="84" t="s">
        <v>1344</v>
      </c>
      <c r="BA50" s="3" t="s">
        <v>1331</v>
      </c>
      <c r="BB50" s="3">
        <v>0</v>
      </c>
      <c r="BC50" s="32" t="s">
        <v>9</v>
      </c>
      <c r="BD50" s="3">
        <v>1</v>
      </c>
    </row>
    <row r="51" spans="1:56" x14ac:dyDescent="0.2">
      <c r="A51" s="39"/>
      <c r="B51" s="84"/>
      <c r="AV51" s="3" t="s">
        <v>1345</v>
      </c>
      <c r="AW51" s="3">
        <v>2</v>
      </c>
      <c r="AX51" s="32" t="s">
        <v>9</v>
      </c>
      <c r="AY51" s="3">
        <v>1</v>
      </c>
      <c r="BA51" s="84" t="s">
        <v>1333</v>
      </c>
    </row>
    <row r="52" spans="1:56" x14ac:dyDescent="0.2">
      <c r="A52" s="30"/>
      <c r="B52" s="7"/>
      <c r="C52" s="7"/>
      <c r="D52" s="7"/>
      <c r="E52" s="7"/>
      <c r="F52" s="7"/>
      <c r="G52" s="7"/>
      <c r="H52" s="6"/>
      <c r="I52" s="7"/>
      <c r="J52" s="7"/>
      <c r="AV52" s="3" t="s">
        <v>792</v>
      </c>
      <c r="AW52" s="3">
        <v>3</v>
      </c>
      <c r="AX52" s="32" t="s">
        <v>9</v>
      </c>
      <c r="AY52" s="3">
        <v>1</v>
      </c>
      <c r="BA52" s="3" t="s">
        <v>1334</v>
      </c>
      <c r="BB52" s="3">
        <v>4</v>
      </c>
      <c r="BC52" s="32" t="s">
        <v>9</v>
      </c>
      <c r="BD52" s="3">
        <v>2</v>
      </c>
    </row>
    <row r="53" spans="1:56" x14ac:dyDescent="0.2">
      <c r="A53" s="30"/>
      <c r="B53" s="7"/>
      <c r="C53" s="7"/>
      <c r="D53" s="7"/>
      <c r="E53" s="7"/>
      <c r="F53" s="7"/>
      <c r="G53" s="7"/>
      <c r="H53" s="6"/>
      <c r="I53" s="7"/>
      <c r="J53" s="7"/>
      <c r="AV53" s="3" t="s">
        <v>960</v>
      </c>
      <c r="AW53" s="3">
        <v>2</v>
      </c>
      <c r="AX53" s="32" t="s">
        <v>9</v>
      </c>
      <c r="AY53" s="3">
        <v>6</v>
      </c>
      <c r="BA53" s="3" t="s">
        <v>970</v>
      </c>
      <c r="BB53" s="3">
        <v>1</v>
      </c>
      <c r="BC53" s="32" t="s">
        <v>9</v>
      </c>
      <c r="BD53" s="3">
        <v>1</v>
      </c>
    </row>
    <row r="54" spans="1:56" x14ac:dyDescent="0.2">
      <c r="A54" s="30"/>
      <c r="B54" s="7"/>
      <c r="C54" s="7"/>
      <c r="D54" s="7"/>
      <c r="E54" s="7"/>
      <c r="F54" s="7"/>
      <c r="G54" s="7"/>
      <c r="H54" s="6"/>
      <c r="I54" s="7"/>
      <c r="J54" s="7"/>
      <c r="AV54" s="3" t="s">
        <v>1088</v>
      </c>
      <c r="AW54" s="3">
        <v>2</v>
      </c>
      <c r="AX54" s="32" t="s">
        <v>9</v>
      </c>
      <c r="AY54" s="3">
        <v>3</v>
      </c>
      <c r="BA54" s="3" t="s">
        <v>1336</v>
      </c>
      <c r="BB54" s="3">
        <v>6</v>
      </c>
      <c r="BC54" s="32" t="s">
        <v>9</v>
      </c>
      <c r="BD54" s="3">
        <v>1</v>
      </c>
    </row>
    <row r="55" spans="1:56" x14ac:dyDescent="0.2">
      <c r="A55" s="30"/>
      <c r="B55" s="7"/>
      <c r="C55" s="7"/>
      <c r="D55" s="7"/>
      <c r="E55" s="7"/>
      <c r="F55" s="7"/>
      <c r="G55" s="7"/>
      <c r="H55" s="6"/>
      <c r="I55" s="7"/>
      <c r="J55" s="7"/>
      <c r="AV55" s="3" t="s">
        <v>1346</v>
      </c>
      <c r="AW55" s="3">
        <v>3</v>
      </c>
      <c r="AX55" s="32" t="s">
        <v>9</v>
      </c>
      <c r="AY55" s="3">
        <v>1</v>
      </c>
      <c r="BA55" s="3" t="s">
        <v>1143</v>
      </c>
      <c r="BB55" s="3">
        <v>1</v>
      </c>
      <c r="BC55" s="32" t="s">
        <v>9</v>
      </c>
      <c r="BD55" s="3">
        <v>5</v>
      </c>
    </row>
    <row r="56" spans="1:56" x14ac:dyDescent="0.2">
      <c r="A56" s="30"/>
      <c r="B56" s="7"/>
      <c r="C56" s="7"/>
      <c r="D56" s="7"/>
      <c r="E56" s="7"/>
      <c r="F56" s="7"/>
      <c r="G56" s="7"/>
      <c r="H56" s="6"/>
      <c r="I56" s="7"/>
      <c r="J56" s="7"/>
      <c r="BA56" s="3" t="s">
        <v>1338</v>
      </c>
      <c r="BB56" s="3">
        <v>4</v>
      </c>
      <c r="BC56" s="32" t="s">
        <v>9</v>
      </c>
      <c r="BD56" s="3">
        <v>2</v>
      </c>
    </row>
    <row r="57" spans="1:56" x14ac:dyDescent="0.2">
      <c r="A57" s="30"/>
      <c r="B57" s="7"/>
      <c r="C57" s="7"/>
      <c r="D57" s="7"/>
      <c r="E57" s="7"/>
      <c r="F57" s="7"/>
      <c r="G57" s="7"/>
      <c r="H57" s="6"/>
      <c r="I57" s="7"/>
      <c r="J57" s="7"/>
    </row>
    <row r="58" spans="1:56" x14ac:dyDescent="0.2">
      <c r="A58" s="30"/>
      <c r="B58" s="7"/>
      <c r="C58" s="7"/>
      <c r="D58" s="7"/>
      <c r="E58" s="7"/>
      <c r="F58" s="7"/>
      <c r="G58" s="7"/>
      <c r="H58" s="6"/>
      <c r="I58" s="7"/>
      <c r="J58" s="7"/>
    </row>
    <row r="59" spans="1:56" x14ac:dyDescent="0.2">
      <c r="A59" s="30"/>
      <c r="B59" s="7"/>
      <c r="C59" s="7"/>
      <c r="D59" s="7"/>
      <c r="E59" s="7"/>
      <c r="F59" s="7"/>
      <c r="G59" s="7"/>
      <c r="H59" s="6"/>
      <c r="I59" s="7"/>
      <c r="J59" s="7"/>
    </row>
    <row r="60" spans="1:56" x14ac:dyDescent="0.2">
      <c r="A60" s="30"/>
      <c r="B60" s="7"/>
      <c r="C60" s="1"/>
      <c r="D60" s="1"/>
      <c r="E60" s="1"/>
      <c r="F60" s="1"/>
      <c r="G60" s="1"/>
      <c r="H60" s="30"/>
      <c r="I60" s="1"/>
      <c r="J60" s="1"/>
    </row>
    <row r="61" spans="1:56" x14ac:dyDescent="0.2">
      <c r="A61" s="30"/>
      <c r="B61" s="1"/>
      <c r="C61" s="1"/>
      <c r="D61" s="1"/>
      <c r="E61" s="1"/>
      <c r="F61" s="1"/>
      <c r="G61" s="1"/>
      <c r="H61" s="30"/>
      <c r="I61" s="1"/>
      <c r="J61" s="1"/>
    </row>
    <row r="62" spans="1:56" x14ac:dyDescent="0.2">
      <c r="A62" s="30"/>
      <c r="B62" s="1"/>
      <c r="C62" s="1"/>
      <c r="D62" s="1"/>
      <c r="E62" s="1"/>
      <c r="F62" s="1"/>
      <c r="G62" s="1"/>
      <c r="H62" s="9"/>
      <c r="I62" s="1"/>
      <c r="J62" s="1"/>
    </row>
    <row r="63" spans="1:56" x14ac:dyDescent="0.2">
      <c r="A63" s="39"/>
      <c r="B63" s="84"/>
    </row>
    <row r="64" spans="1:56" x14ac:dyDescent="0.2">
      <c r="A64" s="30"/>
      <c r="B64" s="7"/>
      <c r="C64" s="7"/>
      <c r="D64" s="7"/>
      <c r="E64" s="7"/>
      <c r="F64" s="7"/>
      <c r="G64" s="7"/>
      <c r="H64" s="6"/>
      <c r="I64" s="7"/>
      <c r="J64" s="7"/>
    </row>
    <row r="65" spans="1:57" x14ac:dyDescent="0.2">
      <c r="A65" s="30"/>
      <c r="B65" s="7"/>
      <c r="C65" s="7"/>
      <c r="D65" s="7"/>
      <c r="E65" s="7"/>
      <c r="F65" s="7"/>
      <c r="G65" s="86"/>
      <c r="H65" s="6"/>
      <c r="I65" s="7"/>
      <c r="J65" s="7"/>
    </row>
    <row r="66" spans="1:57" x14ac:dyDescent="0.2">
      <c r="A66" s="30"/>
      <c r="B66" s="7"/>
      <c r="C66" s="7"/>
      <c r="D66" s="7"/>
      <c r="E66" s="7"/>
      <c r="F66" s="7"/>
      <c r="G66" s="7"/>
      <c r="H66" s="6"/>
      <c r="I66" s="7"/>
      <c r="J66" s="7"/>
    </row>
    <row r="67" spans="1:57" x14ac:dyDescent="0.2">
      <c r="A67" s="30"/>
      <c r="B67" s="7"/>
      <c r="C67" s="7"/>
      <c r="D67" s="7"/>
      <c r="E67" s="7"/>
      <c r="F67" s="7"/>
      <c r="G67" s="7"/>
      <c r="H67" s="6"/>
      <c r="I67" s="86"/>
      <c r="J67" s="7"/>
    </row>
    <row r="68" spans="1:57" x14ac:dyDescent="0.2">
      <c r="A68" s="30"/>
      <c r="B68" s="7"/>
      <c r="C68" s="7"/>
      <c r="D68" s="7"/>
      <c r="E68" s="7"/>
      <c r="F68" s="7"/>
      <c r="G68" s="7"/>
      <c r="H68" s="6"/>
      <c r="I68" s="7"/>
      <c r="J68" s="7"/>
    </row>
    <row r="69" spans="1:57" x14ac:dyDescent="0.2">
      <c r="A69" s="30"/>
      <c r="B69" s="7"/>
      <c r="C69" s="7"/>
      <c r="D69" s="7"/>
      <c r="E69" s="7"/>
      <c r="F69" s="7"/>
      <c r="G69" s="7"/>
      <c r="H69" s="6"/>
      <c r="I69" s="7"/>
      <c r="J69" s="7"/>
    </row>
    <row r="70" spans="1:57" x14ac:dyDescent="0.2">
      <c r="A70" s="30"/>
      <c r="B70" s="7"/>
      <c r="C70" s="7"/>
      <c r="D70" s="7"/>
      <c r="E70" s="7"/>
      <c r="F70" s="7"/>
      <c r="G70" s="7"/>
      <c r="H70" s="6"/>
      <c r="I70" s="7"/>
      <c r="J70" s="7"/>
    </row>
    <row r="71" spans="1:57" x14ac:dyDescent="0.2">
      <c r="A71" s="30"/>
      <c r="B71" s="7"/>
      <c r="C71" s="7"/>
      <c r="D71" s="7"/>
      <c r="E71" s="7"/>
      <c r="F71" s="7"/>
      <c r="G71" s="7"/>
      <c r="H71" s="6"/>
      <c r="I71" s="7"/>
      <c r="J71" s="7"/>
    </row>
    <row r="72" spans="1:57" x14ac:dyDescent="0.2">
      <c r="A72" s="30"/>
      <c r="B72" s="7"/>
      <c r="C72" s="1"/>
      <c r="D72" s="1"/>
      <c r="E72" s="1"/>
      <c r="F72" s="1"/>
      <c r="G72" s="1"/>
      <c r="H72" s="30"/>
      <c r="I72" s="1"/>
      <c r="J72" s="1"/>
    </row>
    <row r="73" spans="1:57" x14ac:dyDescent="0.2">
      <c r="A73" s="30"/>
      <c r="B73" s="1"/>
      <c r="C73" s="1"/>
      <c r="D73" s="1"/>
      <c r="E73" s="1"/>
      <c r="F73" s="1"/>
      <c r="G73" s="1"/>
      <c r="H73" s="30"/>
      <c r="I73" s="1"/>
      <c r="J73" s="1"/>
    </row>
    <row r="74" spans="1:57" x14ac:dyDescent="0.2">
      <c r="A74" s="30"/>
      <c r="B74" s="1"/>
      <c r="C74" s="1"/>
      <c r="D74" s="1"/>
      <c r="E74" s="1"/>
      <c r="F74" s="1"/>
      <c r="G74" s="1"/>
      <c r="H74" s="9"/>
      <c r="I74" s="1"/>
      <c r="J74" s="1"/>
    </row>
    <row r="76" spans="1:57" x14ac:dyDescent="0.2">
      <c r="BE76" s="8"/>
    </row>
  </sheetData>
  <mergeCells count="12">
    <mergeCell ref="AC1:AE1"/>
    <mergeCell ref="N1:P1"/>
    <mergeCell ref="Q1:S1"/>
    <mergeCell ref="T1:V1"/>
    <mergeCell ref="W1:Y1"/>
    <mergeCell ref="Z1:AB1"/>
    <mergeCell ref="AV1:AY1"/>
    <mergeCell ref="BA1:BD1"/>
    <mergeCell ref="AF1:AH1"/>
    <mergeCell ref="AI1:AK1"/>
    <mergeCell ref="AL1:AN1"/>
    <mergeCell ref="AO1:AQ1"/>
  </mergeCells>
  <hyperlinks>
    <hyperlink ref="A1" location="Information!A1" display="I" xr:uid="{C2F5A460-BDB6-4BBF-B9A4-FDC6A754724B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6" orientation="landscape" r:id="rId1"/>
  <headerFooter>
    <oddHeader>&amp;L&amp;9Södertäljefotbollen&amp;C&amp;24 1944/45 - Sörmlandserien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2CFC6-0DE9-4469-980E-AD216779002B}">
  <sheetPr>
    <pageSetUpPr fitToPage="1"/>
  </sheetPr>
  <dimension ref="A1:BH99"/>
  <sheetViews>
    <sheetView view="pageLayout" zoomScaleNormal="100" workbookViewId="0">
      <selection activeCell="AE22" sqref="AE22"/>
    </sheetView>
  </sheetViews>
  <sheetFormatPr defaultColWidth="9.140625" defaultRowHeight="12" x14ac:dyDescent="0.2"/>
  <cols>
    <col min="1" max="1" width="2.7109375" style="3" bestFit="1" customWidth="1"/>
    <col min="2" max="2" width="20.7109375" style="3" customWidth="1"/>
    <col min="3" max="3" width="3.7109375" style="3" bestFit="1" customWidth="1"/>
    <col min="4" max="6" width="2.85546875" style="3" bestFit="1" customWidth="1"/>
    <col min="7" max="7" width="3.7109375" style="72" bestFit="1" customWidth="1"/>
    <col min="8" max="8" width="2.140625" style="3" bestFit="1" customWidth="1"/>
    <col min="9" max="9" width="3.5703125" style="72" bestFit="1" customWidth="1"/>
    <col min="10" max="10" width="3.7109375" style="3" bestFit="1" customWidth="1"/>
    <col min="11" max="11" width="5.28515625" style="3" bestFit="1" customWidth="1"/>
    <col min="12" max="12" width="2.85546875" style="3" bestFit="1" customWidth="1"/>
    <col min="13" max="13" width="14.5703125" style="3" bestFit="1" customWidth="1"/>
    <col min="14" max="14" width="2.85546875" style="3" bestFit="1" customWidth="1"/>
    <col min="15" max="15" width="1.5703125" style="8" bestFit="1" customWidth="1"/>
    <col min="16" max="17" width="2.85546875" style="8" bestFit="1" customWidth="1"/>
    <col min="18" max="18" width="1.5703125" style="8" bestFit="1" customWidth="1"/>
    <col min="19" max="20" width="2.85546875" style="8" bestFit="1" customWidth="1"/>
    <col min="21" max="21" width="1.5703125" style="8" bestFit="1" customWidth="1"/>
    <col min="22" max="23" width="2.85546875" style="8" bestFit="1" customWidth="1"/>
    <col min="24" max="24" width="1.5703125" style="8" bestFit="1" customWidth="1"/>
    <col min="25" max="26" width="2.85546875" style="8" bestFit="1" customWidth="1"/>
    <col min="27" max="27" width="1.5703125" style="8" bestFit="1" customWidth="1"/>
    <col min="28" max="29" width="2.85546875" style="8" bestFit="1" customWidth="1"/>
    <col min="30" max="30" width="1.5703125" style="8" bestFit="1" customWidth="1"/>
    <col min="31" max="32" width="2.85546875" style="8" bestFit="1" customWidth="1"/>
    <col min="33" max="33" width="1.5703125" style="8" bestFit="1" customWidth="1"/>
    <col min="34" max="35" width="2.85546875" style="8" bestFit="1" customWidth="1"/>
    <col min="36" max="36" width="1.5703125" style="8" bestFit="1" customWidth="1"/>
    <col min="37" max="37" width="2" style="8" bestFit="1" customWidth="1"/>
    <col min="38" max="38" width="2.85546875" style="8" bestFit="1" customWidth="1"/>
    <col min="39" max="39" width="1.5703125" style="8" bestFit="1" customWidth="1"/>
    <col min="40" max="41" width="2.85546875" style="8" bestFit="1" customWidth="1"/>
    <col min="42" max="42" width="1.5703125" style="8" bestFit="1" customWidth="1"/>
    <col min="43" max="44" width="2.85546875" style="8" bestFit="1" customWidth="1"/>
    <col min="45" max="45" width="1.5703125" style="8" bestFit="1" customWidth="1"/>
    <col min="46" max="46" width="1.85546875" style="8" customWidth="1"/>
    <col min="47" max="47" width="3.7109375" style="8" bestFit="1" customWidth="1"/>
    <col min="48" max="48" width="1.5703125" style="8" bestFit="1" customWidth="1"/>
    <col min="49" max="49" width="3.7109375" style="8" bestFit="1" customWidth="1"/>
    <col min="50" max="50" width="2.7109375" style="3" customWidth="1"/>
    <col min="51" max="51" width="22.5703125" style="3" bestFit="1" customWidth="1"/>
    <col min="52" max="52" width="2.5703125" style="8" customWidth="1"/>
    <col min="53" max="53" width="1.5703125" style="8" bestFit="1" customWidth="1"/>
    <col min="54" max="54" width="2.140625" style="8" bestFit="1" customWidth="1"/>
    <col min="55" max="55" width="2.7109375" style="33" customWidth="1"/>
    <col min="56" max="56" width="22.5703125" style="3" bestFit="1" customWidth="1"/>
    <col min="57" max="57" width="2.140625" style="8" bestFit="1" customWidth="1"/>
    <col min="58" max="58" width="1.5703125" style="8" bestFit="1" customWidth="1"/>
    <col min="59" max="59" width="2.140625" style="8" bestFit="1" customWidth="1"/>
    <col min="60" max="60" width="2.7109375" style="8" customWidth="1"/>
    <col min="61" max="16384" width="9.140625" style="3"/>
  </cols>
  <sheetData>
    <row r="1" spans="1:60" ht="75" customHeight="1" x14ac:dyDescent="0.2">
      <c r="A1" s="24" t="s">
        <v>119</v>
      </c>
      <c r="B1" s="13" t="s">
        <v>1358</v>
      </c>
      <c r="C1" s="1"/>
      <c r="D1" s="1"/>
      <c r="E1" s="1"/>
      <c r="F1" s="1"/>
      <c r="G1" s="81"/>
      <c r="H1" s="30"/>
      <c r="I1" s="81"/>
      <c r="J1" s="1"/>
      <c r="M1" s="87"/>
      <c r="N1" s="199" t="s">
        <v>1359</v>
      </c>
      <c r="O1" s="199"/>
      <c r="P1" s="199"/>
      <c r="Q1" s="199" t="s">
        <v>1094</v>
      </c>
      <c r="R1" s="199"/>
      <c r="S1" s="199"/>
      <c r="T1" s="199" t="s">
        <v>26</v>
      </c>
      <c r="U1" s="199"/>
      <c r="V1" s="199"/>
      <c r="W1" s="199" t="s">
        <v>36</v>
      </c>
      <c r="X1" s="199"/>
      <c r="Y1" s="199"/>
      <c r="Z1" s="199" t="s">
        <v>8</v>
      </c>
      <c r="AA1" s="199"/>
      <c r="AB1" s="199"/>
      <c r="AC1" s="199" t="s">
        <v>41</v>
      </c>
      <c r="AD1" s="199"/>
      <c r="AE1" s="199"/>
      <c r="AF1" s="199" t="s">
        <v>18</v>
      </c>
      <c r="AG1" s="199"/>
      <c r="AH1" s="199"/>
      <c r="AI1" s="199" t="s">
        <v>1360</v>
      </c>
      <c r="AJ1" s="199"/>
      <c r="AK1" s="199"/>
      <c r="AL1" s="199" t="s">
        <v>34</v>
      </c>
      <c r="AM1" s="199"/>
      <c r="AN1" s="199"/>
      <c r="AO1" s="199" t="s">
        <v>1139</v>
      </c>
      <c r="AP1" s="199"/>
      <c r="AQ1" s="199"/>
      <c r="AR1" s="199" t="s">
        <v>1305</v>
      </c>
      <c r="AS1" s="199"/>
      <c r="AT1" s="199"/>
      <c r="AY1" s="202" t="s">
        <v>5517</v>
      </c>
      <c r="AZ1" s="202"/>
      <c r="BA1" s="202"/>
      <c r="BB1" s="202"/>
      <c r="BC1" s="56"/>
      <c r="BD1" s="202" t="s">
        <v>5529</v>
      </c>
      <c r="BE1" s="202"/>
      <c r="BF1" s="202"/>
      <c r="BG1" s="202"/>
    </row>
    <row r="2" spans="1:60" x14ac:dyDescent="0.2">
      <c r="A2" s="30">
        <v>1</v>
      </c>
      <c r="B2" s="1" t="s">
        <v>1359</v>
      </c>
      <c r="C2" s="1">
        <v>20</v>
      </c>
      <c r="D2" s="1">
        <v>13</v>
      </c>
      <c r="E2" s="1">
        <v>3</v>
      </c>
      <c r="F2" s="1">
        <v>4</v>
      </c>
      <c r="G2" s="81">
        <v>50</v>
      </c>
      <c r="H2" s="30" t="s">
        <v>9</v>
      </c>
      <c r="I2" s="81">
        <v>31</v>
      </c>
      <c r="J2" s="1">
        <f t="shared" ref="J2:J12" si="0">SUM(2*D2+E2)</f>
        <v>29</v>
      </c>
      <c r="K2" s="3" t="s">
        <v>43</v>
      </c>
      <c r="L2" s="30">
        <v>1</v>
      </c>
      <c r="M2" s="1" t="s">
        <v>1359</v>
      </c>
      <c r="N2" s="34"/>
      <c r="O2" s="34"/>
      <c r="P2" s="34"/>
      <c r="Q2" s="32">
        <v>1</v>
      </c>
      <c r="R2" s="32" t="s">
        <v>9</v>
      </c>
      <c r="S2" s="32">
        <v>0</v>
      </c>
      <c r="T2" s="32">
        <v>3</v>
      </c>
      <c r="U2" s="32" t="s">
        <v>9</v>
      </c>
      <c r="V2" s="32">
        <v>2</v>
      </c>
      <c r="W2" s="32">
        <v>3</v>
      </c>
      <c r="X2" s="32" t="s">
        <v>9</v>
      </c>
      <c r="Y2" s="32">
        <v>2</v>
      </c>
      <c r="Z2" s="32">
        <v>3</v>
      </c>
      <c r="AA2" s="32" t="s">
        <v>9</v>
      </c>
      <c r="AB2" s="32">
        <v>0</v>
      </c>
      <c r="AC2" s="32">
        <v>5</v>
      </c>
      <c r="AD2" s="32" t="s">
        <v>9</v>
      </c>
      <c r="AE2" s="32">
        <v>1</v>
      </c>
      <c r="AF2" s="32">
        <v>3</v>
      </c>
      <c r="AG2" s="32" t="s">
        <v>9</v>
      </c>
      <c r="AH2" s="32">
        <v>1</v>
      </c>
      <c r="AI2" s="32">
        <v>0</v>
      </c>
      <c r="AJ2" s="32" t="s">
        <v>9</v>
      </c>
      <c r="AK2" s="32">
        <v>0</v>
      </c>
      <c r="AL2" s="32">
        <v>2</v>
      </c>
      <c r="AM2" s="32" t="s">
        <v>9</v>
      </c>
      <c r="AN2" s="32">
        <v>2</v>
      </c>
      <c r="AO2" s="32">
        <v>3</v>
      </c>
      <c r="AP2" s="32" t="s">
        <v>9</v>
      </c>
      <c r="AQ2" s="32">
        <v>2</v>
      </c>
      <c r="AR2" s="88">
        <v>0</v>
      </c>
      <c r="AS2" s="69" t="s">
        <v>9</v>
      </c>
      <c r="AT2" s="88">
        <v>0</v>
      </c>
      <c r="AU2" s="31">
        <f>SUM(N2+Q2+T2+W2+Z2+AC2+AF2+AI2+AL2+AO2+AR2)</f>
        <v>23</v>
      </c>
      <c r="AV2" s="32" t="s">
        <v>9</v>
      </c>
      <c r="AW2" s="31">
        <f>SUM(P2+S2+V2+Y2+AB2+AE2+AH2+AK2+AN2+AQ2+AT2)</f>
        <v>10</v>
      </c>
      <c r="AY2" s="39" t="s">
        <v>1361</v>
      </c>
      <c r="BD2" s="84" t="s">
        <v>1424</v>
      </c>
      <c r="BH2" s="33"/>
    </row>
    <row r="3" spans="1:60" x14ac:dyDescent="0.2">
      <c r="A3" s="30">
        <v>2</v>
      </c>
      <c r="B3" s="1" t="s">
        <v>1094</v>
      </c>
      <c r="C3" s="1">
        <v>20</v>
      </c>
      <c r="D3" s="1">
        <v>11</v>
      </c>
      <c r="E3" s="1">
        <v>4</v>
      </c>
      <c r="F3" s="1">
        <v>5</v>
      </c>
      <c r="G3" s="81">
        <v>47</v>
      </c>
      <c r="H3" s="30" t="s">
        <v>9</v>
      </c>
      <c r="I3" s="81">
        <v>25</v>
      </c>
      <c r="J3" s="1">
        <f t="shared" si="0"/>
        <v>26</v>
      </c>
      <c r="L3" s="30">
        <v>2</v>
      </c>
      <c r="M3" s="1" t="s">
        <v>1094</v>
      </c>
      <c r="N3" s="32">
        <v>2</v>
      </c>
      <c r="O3" s="32" t="s">
        <v>9</v>
      </c>
      <c r="P3" s="32">
        <v>0</v>
      </c>
      <c r="Q3" s="34"/>
      <c r="R3" s="34"/>
      <c r="S3" s="34"/>
      <c r="T3" s="32">
        <v>2</v>
      </c>
      <c r="U3" s="32" t="s">
        <v>9</v>
      </c>
      <c r="V3" s="32">
        <v>2</v>
      </c>
      <c r="W3" s="32">
        <v>3</v>
      </c>
      <c r="X3" s="32" t="s">
        <v>9</v>
      </c>
      <c r="Y3" s="32">
        <v>2</v>
      </c>
      <c r="Z3" s="32">
        <v>1</v>
      </c>
      <c r="AA3" s="32" t="s">
        <v>9</v>
      </c>
      <c r="AB3" s="32">
        <v>0</v>
      </c>
      <c r="AC3" s="32">
        <v>2</v>
      </c>
      <c r="AD3" s="32" t="s">
        <v>9</v>
      </c>
      <c r="AE3" s="32">
        <v>3</v>
      </c>
      <c r="AF3" s="32">
        <v>2</v>
      </c>
      <c r="AG3" s="32" t="s">
        <v>9</v>
      </c>
      <c r="AH3" s="32">
        <v>2</v>
      </c>
      <c r="AI3" s="32">
        <v>1</v>
      </c>
      <c r="AJ3" s="32" t="s">
        <v>9</v>
      </c>
      <c r="AK3" s="32">
        <v>1</v>
      </c>
      <c r="AL3" s="32">
        <v>3</v>
      </c>
      <c r="AM3" s="32" t="s">
        <v>9</v>
      </c>
      <c r="AN3" s="32">
        <v>2</v>
      </c>
      <c r="AO3" s="32">
        <v>5</v>
      </c>
      <c r="AP3" s="32" t="s">
        <v>9</v>
      </c>
      <c r="AQ3" s="32">
        <v>0</v>
      </c>
      <c r="AR3" s="32">
        <v>7</v>
      </c>
      <c r="AS3" s="32" t="s">
        <v>9</v>
      </c>
      <c r="AT3" s="32">
        <v>0</v>
      </c>
      <c r="AU3" s="31">
        <f t="shared" ref="AU3:AU12" si="1">SUM(N3+Q3+T3+W3+Z3+AC3+AF3+AI3+AL3+AO3+AR3)</f>
        <v>28</v>
      </c>
      <c r="AV3" s="32" t="s">
        <v>9</v>
      </c>
      <c r="AW3" s="31">
        <f t="shared" ref="AW3:AW12" si="2">SUM(P3+S3+V3+Y3+AB3+AE3+AH3+AK3+AN3+AQ3+AT3)</f>
        <v>12</v>
      </c>
      <c r="AY3" s="3" t="s">
        <v>1363</v>
      </c>
      <c r="AZ3" s="8">
        <v>3</v>
      </c>
      <c r="BA3" s="6" t="s">
        <v>9</v>
      </c>
      <c r="BB3" s="8">
        <v>2</v>
      </c>
      <c r="BD3" s="3" t="s">
        <v>1425</v>
      </c>
      <c r="BE3" s="50">
        <v>0</v>
      </c>
      <c r="BF3" s="69" t="s">
        <v>9</v>
      </c>
      <c r="BG3" s="88">
        <v>0</v>
      </c>
      <c r="BH3" s="95" t="s">
        <v>900</v>
      </c>
    </row>
    <row r="4" spans="1:60" x14ac:dyDescent="0.2">
      <c r="A4" s="30">
        <v>3</v>
      </c>
      <c r="B4" s="7" t="s">
        <v>26</v>
      </c>
      <c r="C4" s="7">
        <v>20</v>
      </c>
      <c r="D4" s="7">
        <v>10</v>
      </c>
      <c r="E4" s="7">
        <v>5</v>
      </c>
      <c r="F4" s="7">
        <v>5</v>
      </c>
      <c r="G4" s="89">
        <v>38</v>
      </c>
      <c r="H4" s="6" t="s">
        <v>9</v>
      </c>
      <c r="I4" s="89">
        <v>29</v>
      </c>
      <c r="J4" s="7">
        <f t="shared" si="0"/>
        <v>25</v>
      </c>
      <c r="L4" s="30">
        <v>3</v>
      </c>
      <c r="M4" s="7" t="s">
        <v>26</v>
      </c>
      <c r="N4" s="32">
        <v>1</v>
      </c>
      <c r="O4" s="32" t="s">
        <v>9</v>
      </c>
      <c r="P4" s="32">
        <v>3</v>
      </c>
      <c r="Q4" s="32">
        <v>3</v>
      </c>
      <c r="R4" s="32" t="s">
        <v>9</v>
      </c>
      <c r="S4" s="32">
        <v>0</v>
      </c>
      <c r="T4" s="34"/>
      <c r="U4" s="34"/>
      <c r="V4" s="34"/>
      <c r="W4" s="32">
        <v>4</v>
      </c>
      <c r="X4" s="32" t="s">
        <v>9</v>
      </c>
      <c r="Y4" s="32">
        <v>0</v>
      </c>
      <c r="Z4" s="32">
        <v>2</v>
      </c>
      <c r="AA4" s="32" t="s">
        <v>9</v>
      </c>
      <c r="AB4" s="32">
        <v>2</v>
      </c>
      <c r="AC4" s="32">
        <v>5</v>
      </c>
      <c r="AD4" s="32" t="s">
        <v>9</v>
      </c>
      <c r="AE4" s="32">
        <v>2</v>
      </c>
      <c r="AF4" s="32">
        <v>2</v>
      </c>
      <c r="AG4" s="32" t="s">
        <v>9</v>
      </c>
      <c r="AH4" s="32">
        <v>2</v>
      </c>
      <c r="AI4" s="32">
        <v>1</v>
      </c>
      <c r="AJ4" s="32" t="s">
        <v>9</v>
      </c>
      <c r="AK4" s="32">
        <v>0</v>
      </c>
      <c r="AL4" s="32">
        <v>0</v>
      </c>
      <c r="AM4" s="32" t="s">
        <v>9</v>
      </c>
      <c r="AN4" s="32">
        <v>0</v>
      </c>
      <c r="AO4" s="32">
        <v>0</v>
      </c>
      <c r="AP4" s="32" t="s">
        <v>9</v>
      </c>
      <c r="AQ4" s="32">
        <v>3</v>
      </c>
      <c r="AR4" s="32">
        <v>3</v>
      </c>
      <c r="AS4" s="32" t="s">
        <v>9</v>
      </c>
      <c r="AT4" s="32">
        <v>2</v>
      </c>
      <c r="AU4" s="31">
        <f t="shared" si="1"/>
        <v>21</v>
      </c>
      <c r="AV4" s="32" t="s">
        <v>9</v>
      </c>
      <c r="AW4" s="31">
        <f t="shared" si="2"/>
        <v>14</v>
      </c>
      <c r="AY4" s="3" t="s">
        <v>662</v>
      </c>
      <c r="AZ4" s="8">
        <v>0</v>
      </c>
      <c r="BA4" s="6" t="s">
        <v>9</v>
      </c>
      <c r="BB4" s="8">
        <v>3</v>
      </c>
      <c r="BD4" s="3" t="s">
        <v>1154</v>
      </c>
      <c r="BE4" s="8">
        <v>0</v>
      </c>
      <c r="BF4" s="32" t="s">
        <v>9</v>
      </c>
      <c r="BG4" s="8">
        <v>0</v>
      </c>
      <c r="BH4" s="33"/>
    </row>
    <row r="5" spans="1:60" x14ac:dyDescent="0.2">
      <c r="A5" s="30">
        <v>4</v>
      </c>
      <c r="B5" s="7" t="s">
        <v>36</v>
      </c>
      <c r="C5" s="7">
        <v>20</v>
      </c>
      <c r="D5" s="7">
        <v>10</v>
      </c>
      <c r="E5" s="7">
        <v>3</v>
      </c>
      <c r="F5" s="7">
        <v>7</v>
      </c>
      <c r="G5" s="89">
        <v>50</v>
      </c>
      <c r="H5" s="6" t="s">
        <v>9</v>
      </c>
      <c r="I5" s="89">
        <v>44</v>
      </c>
      <c r="J5" s="7">
        <f t="shared" si="0"/>
        <v>23</v>
      </c>
      <c r="L5" s="30">
        <v>4</v>
      </c>
      <c r="M5" s="7" t="s">
        <v>36</v>
      </c>
      <c r="N5" s="32">
        <v>3</v>
      </c>
      <c r="O5" s="32" t="s">
        <v>9</v>
      </c>
      <c r="P5" s="32">
        <v>2</v>
      </c>
      <c r="Q5" s="32">
        <v>2</v>
      </c>
      <c r="R5" s="32" t="s">
        <v>9</v>
      </c>
      <c r="S5" s="32">
        <v>0</v>
      </c>
      <c r="T5" s="32">
        <v>4</v>
      </c>
      <c r="U5" s="32" t="s">
        <v>9</v>
      </c>
      <c r="V5" s="32">
        <v>2</v>
      </c>
      <c r="W5" s="34"/>
      <c r="X5" s="34"/>
      <c r="Y5" s="34"/>
      <c r="Z5" s="32">
        <v>4</v>
      </c>
      <c r="AA5" s="32" t="s">
        <v>9</v>
      </c>
      <c r="AB5" s="32">
        <v>2</v>
      </c>
      <c r="AC5" s="32">
        <v>4</v>
      </c>
      <c r="AD5" s="32" t="s">
        <v>9</v>
      </c>
      <c r="AE5" s="32">
        <v>3</v>
      </c>
      <c r="AF5" s="32">
        <v>3</v>
      </c>
      <c r="AG5" s="32" t="s">
        <v>9</v>
      </c>
      <c r="AH5" s="32">
        <v>1</v>
      </c>
      <c r="AI5" s="32">
        <v>0</v>
      </c>
      <c r="AJ5" s="32" t="s">
        <v>9</v>
      </c>
      <c r="AK5" s="32">
        <v>0</v>
      </c>
      <c r="AL5" s="32">
        <v>1</v>
      </c>
      <c r="AM5" s="32" t="s">
        <v>9</v>
      </c>
      <c r="AN5" s="32">
        <v>2</v>
      </c>
      <c r="AO5" s="32">
        <v>3</v>
      </c>
      <c r="AP5" s="32" t="s">
        <v>9</v>
      </c>
      <c r="AQ5" s="32">
        <v>3</v>
      </c>
      <c r="AR5" s="32">
        <v>7</v>
      </c>
      <c r="AS5" s="32" t="s">
        <v>9</v>
      </c>
      <c r="AT5" s="32">
        <v>0</v>
      </c>
      <c r="AU5" s="31">
        <f t="shared" si="1"/>
        <v>31</v>
      </c>
      <c r="AV5" s="32" t="s">
        <v>9</v>
      </c>
      <c r="AW5" s="31">
        <f t="shared" si="2"/>
        <v>15</v>
      </c>
      <c r="AY5" s="3" t="s">
        <v>1357</v>
      </c>
      <c r="AZ5" s="8">
        <v>1</v>
      </c>
      <c r="BA5" s="30" t="s">
        <v>9</v>
      </c>
      <c r="BB5" s="8">
        <v>1</v>
      </c>
      <c r="BD5" s="3" t="s">
        <v>1426</v>
      </c>
      <c r="BE5" s="8">
        <v>1</v>
      </c>
      <c r="BF5" s="32" t="s">
        <v>9</v>
      </c>
      <c r="BG5" s="8">
        <v>0</v>
      </c>
      <c r="BH5" s="33"/>
    </row>
    <row r="6" spans="1:60" x14ac:dyDescent="0.2">
      <c r="A6" s="30">
        <v>5</v>
      </c>
      <c r="B6" s="7" t="s">
        <v>8</v>
      </c>
      <c r="C6" s="7">
        <v>20</v>
      </c>
      <c r="D6" s="7">
        <v>7</v>
      </c>
      <c r="E6" s="7">
        <v>8</v>
      </c>
      <c r="F6" s="7">
        <v>5</v>
      </c>
      <c r="G6" s="89">
        <v>37</v>
      </c>
      <c r="H6" s="6" t="s">
        <v>9</v>
      </c>
      <c r="I6" s="89">
        <v>28</v>
      </c>
      <c r="J6" s="7">
        <f t="shared" si="0"/>
        <v>22</v>
      </c>
      <c r="L6" s="30">
        <v>5</v>
      </c>
      <c r="M6" s="7" t="s">
        <v>8</v>
      </c>
      <c r="N6" s="32">
        <v>0</v>
      </c>
      <c r="O6" s="32" t="s">
        <v>9</v>
      </c>
      <c r="P6" s="32">
        <v>0</v>
      </c>
      <c r="Q6" s="32">
        <v>1</v>
      </c>
      <c r="R6" s="32" t="s">
        <v>9</v>
      </c>
      <c r="S6" s="32">
        <v>1</v>
      </c>
      <c r="T6" s="32">
        <v>0</v>
      </c>
      <c r="U6" s="32" t="s">
        <v>9</v>
      </c>
      <c r="V6" s="32">
        <v>2</v>
      </c>
      <c r="W6" s="32">
        <v>1</v>
      </c>
      <c r="X6" s="32" t="s">
        <v>9</v>
      </c>
      <c r="Y6" s="32">
        <v>1</v>
      </c>
      <c r="Z6" s="34"/>
      <c r="AA6" s="34"/>
      <c r="AB6" s="34"/>
      <c r="AC6" s="32">
        <v>3</v>
      </c>
      <c r="AD6" s="32" t="s">
        <v>9</v>
      </c>
      <c r="AE6" s="32">
        <v>0</v>
      </c>
      <c r="AF6" s="32">
        <v>6</v>
      </c>
      <c r="AG6" s="32" t="s">
        <v>9</v>
      </c>
      <c r="AH6" s="32">
        <v>3</v>
      </c>
      <c r="AI6" s="32">
        <v>0</v>
      </c>
      <c r="AJ6" s="32" t="s">
        <v>9</v>
      </c>
      <c r="AK6" s="32">
        <v>0</v>
      </c>
      <c r="AL6" s="32">
        <v>6</v>
      </c>
      <c r="AM6" s="32" t="s">
        <v>9</v>
      </c>
      <c r="AN6" s="32">
        <v>1</v>
      </c>
      <c r="AO6" s="32">
        <v>5</v>
      </c>
      <c r="AP6" s="32" t="s">
        <v>9</v>
      </c>
      <c r="AQ6" s="32">
        <v>2</v>
      </c>
      <c r="AR6" s="32">
        <v>3</v>
      </c>
      <c r="AS6" s="32" t="s">
        <v>9</v>
      </c>
      <c r="AT6" s="32">
        <v>1</v>
      </c>
      <c r="AU6" s="31">
        <f t="shared" si="1"/>
        <v>25</v>
      </c>
      <c r="AV6" s="32" t="s">
        <v>9</v>
      </c>
      <c r="AW6" s="31">
        <f t="shared" si="2"/>
        <v>11</v>
      </c>
      <c r="AY6" s="3" t="s">
        <v>1185</v>
      </c>
      <c r="AZ6" s="8">
        <v>5</v>
      </c>
      <c r="BA6" s="30" t="s">
        <v>9</v>
      </c>
      <c r="BB6" s="8">
        <v>0</v>
      </c>
      <c r="BD6" s="3" t="s">
        <v>1427</v>
      </c>
      <c r="BE6" s="8">
        <v>1</v>
      </c>
      <c r="BF6" s="30" t="s">
        <v>9</v>
      </c>
      <c r="BG6" s="8">
        <v>3</v>
      </c>
      <c r="BH6" s="33"/>
    </row>
    <row r="7" spans="1:60" x14ac:dyDescent="0.2">
      <c r="A7" s="30">
        <v>6</v>
      </c>
      <c r="B7" s="7" t="s">
        <v>41</v>
      </c>
      <c r="C7" s="7">
        <v>20</v>
      </c>
      <c r="D7" s="7">
        <v>9</v>
      </c>
      <c r="E7" s="7">
        <v>2</v>
      </c>
      <c r="F7" s="7">
        <v>9</v>
      </c>
      <c r="G7" s="89">
        <v>59</v>
      </c>
      <c r="H7" s="6" t="s">
        <v>9</v>
      </c>
      <c r="I7" s="89">
        <v>45</v>
      </c>
      <c r="J7" s="7">
        <f t="shared" si="0"/>
        <v>20</v>
      </c>
      <c r="L7" s="30">
        <v>6</v>
      </c>
      <c r="M7" s="7" t="s">
        <v>41</v>
      </c>
      <c r="N7" s="32">
        <v>3</v>
      </c>
      <c r="O7" s="32" t="s">
        <v>9</v>
      </c>
      <c r="P7" s="32">
        <v>1</v>
      </c>
      <c r="Q7" s="32">
        <v>2</v>
      </c>
      <c r="R7" s="32" t="s">
        <v>9</v>
      </c>
      <c r="S7" s="32">
        <v>3</v>
      </c>
      <c r="T7" s="32">
        <v>1</v>
      </c>
      <c r="U7" s="32" t="s">
        <v>9</v>
      </c>
      <c r="V7" s="32">
        <v>2</v>
      </c>
      <c r="W7" s="32">
        <v>5</v>
      </c>
      <c r="X7" s="32" t="s">
        <v>9</v>
      </c>
      <c r="Y7" s="32">
        <v>2</v>
      </c>
      <c r="Z7" s="32">
        <v>0</v>
      </c>
      <c r="AA7" s="32" t="s">
        <v>9</v>
      </c>
      <c r="AB7" s="32">
        <v>0</v>
      </c>
      <c r="AC7" s="34"/>
      <c r="AD7" s="34"/>
      <c r="AE7" s="34"/>
      <c r="AF7" s="8">
        <v>1</v>
      </c>
      <c r="AG7" s="32" t="s">
        <v>9</v>
      </c>
      <c r="AH7" s="8">
        <v>2</v>
      </c>
      <c r="AI7" s="32">
        <v>5</v>
      </c>
      <c r="AJ7" s="32" t="s">
        <v>9</v>
      </c>
      <c r="AK7" s="32">
        <v>0</v>
      </c>
      <c r="AL7" s="32">
        <v>1</v>
      </c>
      <c r="AM7" s="32" t="s">
        <v>9</v>
      </c>
      <c r="AN7" s="32">
        <v>3</v>
      </c>
      <c r="AO7" s="32">
        <v>7</v>
      </c>
      <c r="AP7" s="32" t="s">
        <v>9</v>
      </c>
      <c r="AQ7" s="32">
        <v>0</v>
      </c>
      <c r="AR7" s="32">
        <v>9</v>
      </c>
      <c r="AS7" s="32" t="s">
        <v>9</v>
      </c>
      <c r="AT7" s="32">
        <v>1</v>
      </c>
      <c r="AU7" s="31">
        <f t="shared" si="1"/>
        <v>34</v>
      </c>
      <c r="AV7" s="32" t="s">
        <v>9</v>
      </c>
      <c r="AW7" s="31">
        <f t="shared" si="2"/>
        <v>14</v>
      </c>
      <c r="AY7" s="3" t="s">
        <v>1354</v>
      </c>
      <c r="AZ7" s="8">
        <v>2</v>
      </c>
      <c r="BA7" s="30" t="s">
        <v>9</v>
      </c>
      <c r="BB7" s="8">
        <v>4</v>
      </c>
      <c r="BD7" s="3" t="s">
        <v>1428</v>
      </c>
      <c r="BE7" s="8">
        <v>2</v>
      </c>
      <c r="BF7" s="30" t="s">
        <v>9</v>
      </c>
      <c r="BG7" s="8">
        <v>1</v>
      </c>
      <c r="BH7" s="33"/>
    </row>
    <row r="8" spans="1:60" x14ac:dyDescent="0.2">
      <c r="A8" s="30">
        <v>7</v>
      </c>
      <c r="B8" s="7" t="s">
        <v>18</v>
      </c>
      <c r="C8" s="7">
        <v>20</v>
      </c>
      <c r="D8" s="7">
        <v>9</v>
      </c>
      <c r="E8" s="7">
        <v>2</v>
      </c>
      <c r="F8" s="7">
        <v>9</v>
      </c>
      <c r="G8" s="89">
        <v>41</v>
      </c>
      <c r="H8" s="6" t="s">
        <v>9</v>
      </c>
      <c r="I8" s="89">
        <v>46</v>
      </c>
      <c r="J8" s="7">
        <f t="shared" si="0"/>
        <v>20</v>
      </c>
      <c r="K8" s="3" t="s">
        <v>44</v>
      </c>
      <c r="L8" s="30">
        <v>7</v>
      </c>
      <c r="M8" s="7" t="s">
        <v>18</v>
      </c>
      <c r="N8" s="32">
        <v>4</v>
      </c>
      <c r="O8" s="32" t="s">
        <v>9</v>
      </c>
      <c r="P8" s="32">
        <v>6</v>
      </c>
      <c r="Q8" s="32">
        <v>2</v>
      </c>
      <c r="R8" s="32" t="s">
        <v>9</v>
      </c>
      <c r="S8" s="32">
        <v>1</v>
      </c>
      <c r="T8" s="32">
        <v>2</v>
      </c>
      <c r="U8" s="32" t="s">
        <v>9</v>
      </c>
      <c r="V8" s="32">
        <v>3</v>
      </c>
      <c r="W8" s="32">
        <v>0</v>
      </c>
      <c r="X8" s="32" t="s">
        <v>9</v>
      </c>
      <c r="Y8" s="32">
        <v>4</v>
      </c>
      <c r="Z8" s="32">
        <v>0</v>
      </c>
      <c r="AA8" s="32" t="s">
        <v>9</v>
      </c>
      <c r="AB8" s="32">
        <v>3</v>
      </c>
      <c r="AC8" s="32">
        <v>1</v>
      </c>
      <c r="AD8" s="32" t="s">
        <v>9</v>
      </c>
      <c r="AE8" s="32">
        <v>3</v>
      </c>
      <c r="AF8" s="34"/>
      <c r="AG8" s="34"/>
      <c r="AH8" s="34"/>
      <c r="AI8" s="32">
        <v>3</v>
      </c>
      <c r="AJ8" s="32" t="s">
        <v>9</v>
      </c>
      <c r="AK8" s="32">
        <v>2</v>
      </c>
      <c r="AL8" s="32">
        <v>3</v>
      </c>
      <c r="AM8" s="32" t="s">
        <v>9</v>
      </c>
      <c r="AN8" s="32">
        <v>2</v>
      </c>
      <c r="AO8" s="32">
        <v>1</v>
      </c>
      <c r="AP8" s="32" t="s">
        <v>9</v>
      </c>
      <c r="AQ8" s="32">
        <v>0</v>
      </c>
      <c r="AR8" s="32">
        <v>7</v>
      </c>
      <c r="AS8" s="32" t="s">
        <v>9</v>
      </c>
      <c r="AT8" s="32">
        <v>1</v>
      </c>
      <c r="AU8" s="31">
        <f t="shared" si="1"/>
        <v>23</v>
      </c>
      <c r="AV8" s="32" t="s">
        <v>9</v>
      </c>
      <c r="AW8" s="31">
        <f t="shared" si="2"/>
        <v>25</v>
      </c>
      <c r="AY8" s="39" t="s">
        <v>1366</v>
      </c>
      <c r="BD8" s="84" t="s">
        <v>1429</v>
      </c>
      <c r="BH8" s="33"/>
    </row>
    <row r="9" spans="1:60" x14ac:dyDescent="0.2">
      <c r="A9" s="30">
        <v>8</v>
      </c>
      <c r="B9" s="7" t="s">
        <v>1367</v>
      </c>
      <c r="C9" s="7">
        <v>20</v>
      </c>
      <c r="D9" s="7">
        <v>7</v>
      </c>
      <c r="E9" s="7">
        <v>5</v>
      </c>
      <c r="F9" s="7">
        <v>8</v>
      </c>
      <c r="G9" s="89">
        <v>39</v>
      </c>
      <c r="H9" s="6" t="s">
        <v>9</v>
      </c>
      <c r="I9" s="89">
        <v>30</v>
      </c>
      <c r="J9" s="7">
        <f t="shared" si="0"/>
        <v>19</v>
      </c>
      <c r="K9" s="3" t="s">
        <v>44</v>
      </c>
      <c r="L9" s="30">
        <v>8</v>
      </c>
      <c r="M9" s="7" t="s">
        <v>1367</v>
      </c>
      <c r="N9" s="32">
        <v>1</v>
      </c>
      <c r="O9" s="32" t="s">
        <v>9</v>
      </c>
      <c r="P9" s="32">
        <v>0</v>
      </c>
      <c r="Q9" s="32">
        <v>2</v>
      </c>
      <c r="R9" s="32" t="s">
        <v>9</v>
      </c>
      <c r="S9" s="32">
        <v>4</v>
      </c>
      <c r="T9" s="32">
        <v>1</v>
      </c>
      <c r="U9" s="32" t="s">
        <v>9</v>
      </c>
      <c r="V9" s="32">
        <v>0</v>
      </c>
      <c r="W9" s="32">
        <v>6</v>
      </c>
      <c r="X9" s="32" t="s">
        <v>9</v>
      </c>
      <c r="Y9" s="32">
        <v>0</v>
      </c>
      <c r="Z9" s="32">
        <v>4</v>
      </c>
      <c r="AA9" s="32" t="s">
        <v>9</v>
      </c>
      <c r="AB9" s="32">
        <v>1</v>
      </c>
      <c r="AC9" s="32">
        <v>3</v>
      </c>
      <c r="AD9" s="32" t="s">
        <v>9</v>
      </c>
      <c r="AE9" s="32">
        <v>4</v>
      </c>
      <c r="AF9" s="32">
        <v>0</v>
      </c>
      <c r="AG9" s="32" t="s">
        <v>9</v>
      </c>
      <c r="AH9" s="32">
        <v>1</v>
      </c>
      <c r="AI9" s="34"/>
      <c r="AJ9" s="34"/>
      <c r="AK9" s="34"/>
      <c r="AL9" s="32">
        <v>3</v>
      </c>
      <c r="AM9" s="32" t="s">
        <v>9</v>
      </c>
      <c r="AN9" s="32">
        <v>1</v>
      </c>
      <c r="AO9" s="32">
        <v>1</v>
      </c>
      <c r="AP9" s="32" t="s">
        <v>9</v>
      </c>
      <c r="AQ9" s="32">
        <v>1</v>
      </c>
      <c r="AR9" s="32">
        <v>9</v>
      </c>
      <c r="AS9" s="32" t="s">
        <v>9</v>
      </c>
      <c r="AT9" s="32">
        <v>0</v>
      </c>
      <c r="AU9" s="31">
        <f t="shared" si="1"/>
        <v>30</v>
      </c>
      <c r="AV9" s="32" t="s">
        <v>9</v>
      </c>
      <c r="AW9" s="31">
        <f t="shared" si="2"/>
        <v>12</v>
      </c>
      <c r="AY9" s="3" t="s">
        <v>1368</v>
      </c>
      <c r="AZ9" s="8">
        <v>1</v>
      </c>
      <c r="BA9" s="6" t="s">
        <v>9</v>
      </c>
      <c r="BB9" s="8">
        <v>0</v>
      </c>
      <c r="BD9" s="3" t="s">
        <v>1129</v>
      </c>
      <c r="BE9" s="8">
        <v>2</v>
      </c>
      <c r="BF9" s="32" t="s">
        <v>9</v>
      </c>
      <c r="BG9" s="8">
        <v>0</v>
      </c>
      <c r="BH9" s="33"/>
    </row>
    <row r="10" spans="1:60" x14ac:dyDescent="0.2">
      <c r="A10" s="30">
        <v>9</v>
      </c>
      <c r="B10" s="7" t="s">
        <v>34</v>
      </c>
      <c r="C10" s="7">
        <v>20</v>
      </c>
      <c r="D10" s="7">
        <v>7</v>
      </c>
      <c r="E10" s="7">
        <v>4</v>
      </c>
      <c r="F10" s="7">
        <v>9</v>
      </c>
      <c r="G10" s="89">
        <v>36</v>
      </c>
      <c r="H10" s="6" t="s">
        <v>9</v>
      </c>
      <c r="I10" s="89">
        <v>34</v>
      </c>
      <c r="J10" s="7">
        <f t="shared" si="0"/>
        <v>18</v>
      </c>
      <c r="K10" s="3" t="s">
        <v>44</v>
      </c>
      <c r="L10" s="30">
        <v>9</v>
      </c>
      <c r="M10" s="7" t="s">
        <v>34</v>
      </c>
      <c r="N10" s="32">
        <v>1</v>
      </c>
      <c r="O10" s="32" t="s">
        <v>9</v>
      </c>
      <c r="P10" s="32">
        <v>3</v>
      </c>
      <c r="Q10" s="32">
        <v>0</v>
      </c>
      <c r="R10" s="32" t="s">
        <v>9</v>
      </c>
      <c r="S10" s="32">
        <v>1</v>
      </c>
      <c r="T10" s="32">
        <v>1</v>
      </c>
      <c r="U10" s="32" t="s">
        <v>9</v>
      </c>
      <c r="V10" s="32">
        <v>2</v>
      </c>
      <c r="W10" s="32">
        <v>0</v>
      </c>
      <c r="X10" s="32" t="s">
        <v>9</v>
      </c>
      <c r="Y10" s="32">
        <v>1</v>
      </c>
      <c r="Z10" s="32">
        <v>2</v>
      </c>
      <c r="AA10" s="32" t="s">
        <v>9</v>
      </c>
      <c r="AB10" s="32">
        <v>2</v>
      </c>
      <c r="AC10" s="32">
        <v>1</v>
      </c>
      <c r="AD10" s="32" t="s">
        <v>9</v>
      </c>
      <c r="AE10" s="32">
        <v>1</v>
      </c>
      <c r="AF10" s="32">
        <v>2</v>
      </c>
      <c r="AG10" s="32" t="s">
        <v>9</v>
      </c>
      <c r="AH10" s="32">
        <v>0</v>
      </c>
      <c r="AI10" s="32">
        <v>4</v>
      </c>
      <c r="AJ10" s="32" t="s">
        <v>9</v>
      </c>
      <c r="AK10" s="32">
        <v>1</v>
      </c>
      <c r="AL10" s="34"/>
      <c r="AM10" s="34"/>
      <c r="AN10" s="34"/>
      <c r="AO10" s="32">
        <v>6</v>
      </c>
      <c r="AP10" s="32" t="s">
        <v>9</v>
      </c>
      <c r="AQ10" s="32">
        <v>1</v>
      </c>
      <c r="AR10" s="32">
        <v>4</v>
      </c>
      <c r="AS10" s="32" t="s">
        <v>9</v>
      </c>
      <c r="AT10" s="32">
        <v>1</v>
      </c>
      <c r="AU10" s="31">
        <f t="shared" si="1"/>
        <v>21</v>
      </c>
      <c r="AV10" s="32" t="s">
        <v>9</v>
      </c>
      <c r="AW10" s="31">
        <f t="shared" si="2"/>
        <v>13</v>
      </c>
      <c r="AY10" s="39" t="s">
        <v>1369</v>
      </c>
      <c r="BD10" s="3" t="s">
        <v>1430</v>
      </c>
      <c r="BE10" s="8">
        <v>6</v>
      </c>
      <c r="BF10" s="32" t="s">
        <v>9</v>
      </c>
      <c r="BG10" s="8">
        <v>1</v>
      </c>
      <c r="BH10" s="33"/>
    </row>
    <row r="11" spans="1:60" x14ac:dyDescent="0.2">
      <c r="A11" s="30">
        <v>10</v>
      </c>
      <c r="B11" s="1" t="s">
        <v>1139</v>
      </c>
      <c r="C11" s="1">
        <v>20</v>
      </c>
      <c r="D11" s="1">
        <v>6</v>
      </c>
      <c r="E11" s="1">
        <v>4</v>
      </c>
      <c r="F11" s="1">
        <v>10</v>
      </c>
      <c r="G11" s="81">
        <v>42</v>
      </c>
      <c r="H11" s="30" t="s">
        <v>9</v>
      </c>
      <c r="I11" s="81">
        <v>52</v>
      </c>
      <c r="J11" s="1">
        <f t="shared" si="0"/>
        <v>16</v>
      </c>
      <c r="K11" s="3" t="s">
        <v>44</v>
      </c>
      <c r="L11" s="30">
        <v>10</v>
      </c>
      <c r="M11" s="1" t="s">
        <v>1139</v>
      </c>
      <c r="N11" s="32">
        <v>4</v>
      </c>
      <c r="O11" s="32" t="s">
        <v>9</v>
      </c>
      <c r="P11" s="32">
        <v>6</v>
      </c>
      <c r="Q11" s="32">
        <v>0</v>
      </c>
      <c r="R11" s="32" t="s">
        <v>9</v>
      </c>
      <c r="S11" s="32">
        <v>2</v>
      </c>
      <c r="T11" s="32">
        <v>1</v>
      </c>
      <c r="U11" s="32" t="s">
        <v>9</v>
      </c>
      <c r="V11" s="32">
        <v>1</v>
      </c>
      <c r="W11" s="32">
        <v>5</v>
      </c>
      <c r="X11" s="32" t="s">
        <v>9</v>
      </c>
      <c r="Y11" s="32">
        <v>3</v>
      </c>
      <c r="Z11" s="32">
        <v>1</v>
      </c>
      <c r="AA11" s="32" t="s">
        <v>9</v>
      </c>
      <c r="AB11" s="32">
        <v>1</v>
      </c>
      <c r="AC11" s="32">
        <v>5</v>
      </c>
      <c r="AD11" s="32" t="s">
        <v>9</v>
      </c>
      <c r="AE11" s="32">
        <v>1</v>
      </c>
      <c r="AF11" s="32">
        <v>1</v>
      </c>
      <c r="AG11" s="32" t="s">
        <v>9</v>
      </c>
      <c r="AH11" s="32">
        <v>2</v>
      </c>
      <c r="AI11" s="32">
        <v>2</v>
      </c>
      <c r="AJ11" s="32" t="s">
        <v>9</v>
      </c>
      <c r="AK11" s="32">
        <v>1</v>
      </c>
      <c r="AL11" s="32">
        <v>2</v>
      </c>
      <c r="AM11" s="32" t="s">
        <v>9</v>
      </c>
      <c r="AN11" s="32">
        <v>1</v>
      </c>
      <c r="AO11" s="34"/>
      <c r="AP11" s="34"/>
      <c r="AQ11" s="34"/>
      <c r="AR11" s="8">
        <v>8</v>
      </c>
      <c r="AS11" s="32" t="s">
        <v>9</v>
      </c>
      <c r="AT11" s="8">
        <v>1</v>
      </c>
      <c r="AU11" s="31">
        <f t="shared" si="1"/>
        <v>29</v>
      </c>
      <c r="AV11" s="32" t="s">
        <v>9</v>
      </c>
      <c r="AW11" s="31">
        <f t="shared" si="2"/>
        <v>19</v>
      </c>
      <c r="AY11" s="3" t="s">
        <v>1348</v>
      </c>
      <c r="AZ11" s="8">
        <v>5</v>
      </c>
      <c r="BA11" s="6" t="s">
        <v>9</v>
      </c>
      <c r="BB11" s="8">
        <v>2</v>
      </c>
      <c r="BD11" s="3" t="s">
        <v>1332</v>
      </c>
      <c r="BE11" s="8">
        <v>9</v>
      </c>
      <c r="BF11" s="32" t="s">
        <v>9</v>
      </c>
      <c r="BG11" s="8">
        <v>1</v>
      </c>
      <c r="BH11" s="33"/>
    </row>
    <row r="12" spans="1:60" x14ac:dyDescent="0.2">
      <c r="A12" s="30">
        <v>11</v>
      </c>
      <c r="B12" s="1" t="s">
        <v>1305</v>
      </c>
      <c r="C12" s="1">
        <v>20</v>
      </c>
      <c r="D12" s="1">
        <v>1</v>
      </c>
      <c r="E12" s="1">
        <v>0</v>
      </c>
      <c r="F12" s="1">
        <v>19</v>
      </c>
      <c r="G12" s="81">
        <v>18</v>
      </c>
      <c r="H12" s="30" t="s">
        <v>9</v>
      </c>
      <c r="I12" s="81">
        <v>93</v>
      </c>
      <c r="J12" s="1">
        <f t="shared" si="0"/>
        <v>2</v>
      </c>
      <c r="K12" s="3" t="s">
        <v>44</v>
      </c>
      <c r="L12" s="30">
        <v>11</v>
      </c>
      <c r="M12" s="1" t="s">
        <v>1305</v>
      </c>
      <c r="N12" s="32">
        <v>2</v>
      </c>
      <c r="O12" s="32" t="s">
        <v>9</v>
      </c>
      <c r="P12" s="32">
        <v>6</v>
      </c>
      <c r="Q12" s="32">
        <v>0</v>
      </c>
      <c r="R12" s="32" t="s">
        <v>9</v>
      </c>
      <c r="S12" s="32">
        <v>7</v>
      </c>
      <c r="T12" s="32">
        <v>0</v>
      </c>
      <c r="U12" s="32" t="s">
        <v>9</v>
      </c>
      <c r="V12" s="32">
        <v>1</v>
      </c>
      <c r="W12" s="32">
        <v>2</v>
      </c>
      <c r="X12" s="32" t="s">
        <v>9</v>
      </c>
      <c r="Y12" s="32">
        <v>4</v>
      </c>
      <c r="Z12" s="32">
        <v>0</v>
      </c>
      <c r="AA12" s="32" t="s">
        <v>9</v>
      </c>
      <c r="AB12" s="32">
        <v>1</v>
      </c>
      <c r="AC12" s="32">
        <v>2</v>
      </c>
      <c r="AD12" s="32" t="s">
        <v>9</v>
      </c>
      <c r="AE12" s="32">
        <v>7</v>
      </c>
      <c r="AF12" s="32">
        <v>1</v>
      </c>
      <c r="AG12" s="32" t="s">
        <v>9</v>
      </c>
      <c r="AH12" s="32">
        <v>4</v>
      </c>
      <c r="AI12" s="32">
        <v>2</v>
      </c>
      <c r="AJ12" s="32" t="s">
        <v>9</v>
      </c>
      <c r="AK12" s="32">
        <v>4</v>
      </c>
      <c r="AL12" s="32">
        <v>0</v>
      </c>
      <c r="AM12" s="32" t="s">
        <v>9</v>
      </c>
      <c r="AN12" s="32">
        <v>1</v>
      </c>
      <c r="AO12" s="8">
        <v>2</v>
      </c>
      <c r="AP12" s="32" t="s">
        <v>9</v>
      </c>
      <c r="AQ12" s="8">
        <v>1</v>
      </c>
      <c r="AR12" s="34"/>
      <c r="AS12" s="34"/>
      <c r="AT12" s="34"/>
      <c r="AU12" s="31">
        <f t="shared" si="1"/>
        <v>11</v>
      </c>
      <c r="AV12" s="32" t="s">
        <v>9</v>
      </c>
      <c r="AW12" s="31">
        <f t="shared" si="2"/>
        <v>36</v>
      </c>
      <c r="AY12" s="3" t="s">
        <v>1372</v>
      </c>
      <c r="AZ12" s="8">
        <v>0</v>
      </c>
      <c r="BA12" s="30" t="s">
        <v>9</v>
      </c>
      <c r="BB12" s="8">
        <v>0</v>
      </c>
      <c r="BD12" s="3" t="s">
        <v>1431</v>
      </c>
      <c r="BE12" s="8">
        <v>1</v>
      </c>
      <c r="BF12" s="30" t="s">
        <v>9</v>
      </c>
      <c r="BG12" s="8">
        <v>3</v>
      </c>
      <c r="BH12" s="33"/>
    </row>
    <row r="13" spans="1:60" x14ac:dyDescent="0.2">
      <c r="A13" s="30"/>
      <c r="B13" s="1"/>
      <c r="C13" s="1">
        <f>SUM(C2:C12)</f>
        <v>220</v>
      </c>
      <c r="D13" s="1">
        <f>SUM(D2:D12)</f>
        <v>90</v>
      </c>
      <c r="E13" s="1">
        <f>SUM(E2:E12)</f>
        <v>40</v>
      </c>
      <c r="F13" s="1">
        <f>SUM(F2:F12)</f>
        <v>90</v>
      </c>
      <c r="G13" s="81">
        <f>SUM(G2:G12)</f>
        <v>457</v>
      </c>
      <c r="H13" s="9" t="s">
        <v>9</v>
      </c>
      <c r="I13" s="81">
        <f>SUM(I2:I12)</f>
        <v>457</v>
      </c>
      <c r="J13" s="1">
        <f>SUM(J2:J12)</f>
        <v>220</v>
      </c>
      <c r="N13" s="31">
        <f>SUM(N2:N12)</f>
        <v>21</v>
      </c>
      <c r="O13" s="31" t="s">
        <v>9</v>
      </c>
      <c r="P13" s="31">
        <f>SUM(P2:P12)</f>
        <v>27</v>
      </c>
      <c r="Q13" s="31">
        <f>SUM(Q2:Q12)</f>
        <v>13</v>
      </c>
      <c r="R13" s="31" t="s">
        <v>9</v>
      </c>
      <c r="S13" s="31">
        <f>SUM(S2:S12)</f>
        <v>19</v>
      </c>
      <c r="T13" s="31">
        <f>SUM(T2:T12)</f>
        <v>15</v>
      </c>
      <c r="U13" s="31" t="s">
        <v>9</v>
      </c>
      <c r="V13" s="31">
        <f>SUM(V2:V12)</f>
        <v>17</v>
      </c>
      <c r="W13" s="31">
        <f>SUM(W2:W12)</f>
        <v>29</v>
      </c>
      <c r="X13" s="31" t="s">
        <v>9</v>
      </c>
      <c r="Y13" s="31">
        <f>SUM(Y2:Y12)</f>
        <v>19</v>
      </c>
      <c r="Z13" s="31">
        <f>SUM(Z2:Z12)</f>
        <v>17</v>
      </c>
      <c r="AA13" s="31" t="s">
        <v>9</v>
      </c>
      <c r="AB13" s="31">
        <f>SUM(AB2:AB12)</f>
        <v>12</v>
      </c>
      <c r="AC13" s="31">
        <f>SUM(AC2:AC12)</f>
        <v>31</v>
      </c>
      <c r="AD13" s="31" t="s">
        <v>9</v>
      </c>
      <c r="AE13" s="31">
        <f>SUM(AE2:AE12)</f>
        <v>25</v>
      </c>
      <c r="AF13" s="31">
        <f>SUM(AF2:AF12)</f>
        <v>21</v>
      </c>
      <c r="AG13" s="31" t="s">
        <v>9</v>
      </c>
      <c r="AH13" s="31">
        <f>SUM(AH2:AH12)</f>
        <v>18</v>
      </c>
      <c r="AI13" s="31">
        <f>SUM(AI2:AI12)</f>
        <v>18</v>
      </c>
      <c r="AJ13" s="31" t="s">
        <v>9</v>
      </c>
      <c r="AK13" s="31">
        <f>SUM(AK2:AK12)</f>
        <v>9</v>
      </c>
      <c r="AL13" s="31">
        <f>SUM(AL2:AL12)</f>
        <v>21</v>
      </c>
      <c r="AM13" s="31" t="s">
        <v>9</v>
      </c>
      <c r="AN13" s="31">
        <f>SUM(AN2:AN12)</f>
        <v>15</v>
      </c>
      <c r="AO13" s="31">
        <f>SUM(AO2:AO12)</f>
        <v>33</v>
      </c>
      <c r="AP13" s="31" t="s">
        <v>9</v>
      </c>
      <c r="AQ13" s="31">
        <f>SUM(AQ2:AQ12)</f>
        <v>13</v>
      </c>
      <c r="AR13" s="31">
        <f>SUM(AR2:AR12)</f>
        <v>57</v>
      </c>
      <c r="AS13" s="31" t="s">
        <v>9</v>
      </c>
      <c r="AT13" s="31">
        <f>SUM(AT2:AT12)</f>
        <v>7</v>
      </c>
      <c r="AU13" s="31">
        <f>SUM(AU2:AU12)</f>
        <v>276</v>
      </c>
      <c r="AV13" s="31" t="s">
        <v>9</v>
      </c>
      <c r="AW13" s="31">
        <f>SUM(AW2:AW12)</f>
        <v>181</v>
      </c>
      <c r="AY13" s="3" t="s">
        <v>1024</v>
      </c>
      <c r="AZ13" s="8">
        <v>3</v>
      </c>
      <c r="BA13" s="30" t="s">
        <v>9</v>
      </c>
      <c r="BB13" s="8">
        <v>1</v>
      </c>
      <c r="BD13" s="3" t="s">
        <v>1432</v>
      </c>
      <c r="BE13" s="8">
        <v>0</v>
      </c>
      <c r="BF13" s="30" t="s">
        <v>9</v>
      </c>
      <c r="BG13" s="8">
        <v>1</v>
      </c>
      <c r="BH13" s="33"/>
    </row>
    <row r="14" spans="1:60" x14ac:dyDescent="0.2">
      <c r="L14" s="39"/>
      <c r="M14" s="84"/>
      <c r="N14" s="8"/>
      <c r="AY14" s="3" t="s">
        <v>1374</v>
      </c>
      <c r="AZ14" s="8">
        <v>4</v>
      </c>
      <c r="BA14" s="30" t="s">
        <v>9</v>
      </c>
      <c r="BB14" s="8">
        <v>6</v>
      </c>
      <c r="BD14" s="84" t="s">
        <v>1433</v>
      </c>
      <c r="BH14" s="33"/>
    </row>
    <row r="15" spans="1:60" x14ac:dyDescent="0.2">
      <c r="A15" s="147"/>
      <c r="B15" s="90" t="s">
        <v>5658</v>
      </c>
      <c r="C15" s="27"/>
      <c r="D15" s="27"/>
      <c r="E15" s="27"/>
      <c r="F15" s="27"/>
      <c r="G15" s="91"/>
      <c r="H15" s="27"/>
      <c r="I15" s="91"/>
      <c r="J15" s="27"/>
      <c r="M15" s="85" t="s">
        <v>151</v>
      </c>
      <c r="N15" s="62" t="s">
        <v>1437</v>
      </c>
      <c r="O15" s="32"/>
      <c r="AY15" s="3" t="s">
        <v>1164</v>
      </c>
      <c r="AZ15" s="8">
        <v>0</v>
      </c>
      <c r="BA15" s="30" t="s">
        <v>9</v>
      </c>
      <c r="BB15" s="8">
        <v>1</v>
      </c>
      <c r="BD15" s="3" t="s">
        <v>1434</v>
      </c>
      <c r="BE15" s="8">
        <v>4</v>
      </c>
      <c r="BF15" s="32" t="s">
        <v>9</v>
      </c>
      <c r="BG15" s="8">
        <v>6</v>
      </c>
      <c r="BH15" s="33"/>
    </row>
    <row r="16" spans="1:60" x14ac:dyDescent="0.2">
      <c r="A16" s="149">
        <v>1</v>
      </c>
      <c r="B16" s="151" t="s">
        <v>1359</v>
      </c>
      <c r="C16" s="151">
        <v>20</v>
      </c>
      <c r="D16" s="151">
        <v>13</v>
      </c>
      <c r="E16" s="151">
        <v>3</v>
      </c>
      <c r="F16" s="151">
        <v>4</v>
      </c>
      <c r="G16" s="156">
        <v>50</v>
      </c>
      <c r="H16" s="150" t="s">
        <v>9</v>
      </c>
      <c r="I16" s="156">
        <v>31</v>
      </c>
      <c r="J16" s="6">
        <f>SUM(2*D16+E16)</f>
        <v>29</v>
      </c>
      <c r="O16" s="92"/>
      <c r="P16" s="92"/>
      <c r="AY16" s="39" t="s">
        <v>1375</v>
      </c>
      <c r="BD16" s="3" t="s">
        <v>1189</v>
      </c>
      <c r="BE16" s="8">
        <v>3</v>
      </c>
      <c r="BF16" s="32" t="s">
        <v>9</v>
      </c>
      <c r="BG16" s="8">
        <v>2</v>
      </c>
      <c r="BH16" s="33"/>
    </row>
    <row r="17" spans="1:60" ht="12" customHeight="1" x14ac:dyDescent="0.2">
      <c r="A17" s="149">
        <v>2</v>
      </c>
      <c r="B17" s="151" t="s">
        <v>1094</v>
      </c>
      <c r="C17" s="151">
        <v>20</v>
      </c>
      <c r="D17" s="151">
        <v>11</v>
      </c>
      <c r="E17" s="151">
        <v>4</v>
      </c>
      <c r="F17" s="151">
        <v>5</v>
      </c>
      <c r="G17" s="156">
        <v>47</v>
      </c>
      <c r="H17" s="150" t="s">
        <v>9</v>
      </c>
      <c r="I17" s="156">
        <v>25</v>
      </c>
      <c r="J17" s="6">
        <f t="shared" ref="J17:J26" si="3">SUM(2*D17+E17)</f>
        <v>26</v>
      </c>
      <c r="O17" s="32"/>
      <c r="P17" s="32"/>
      <c r="AY17" s="3" t="s">
        <v>1376</v>
      </c>
      <c r="AZ17" s="8">
        <v>5</v>
      </c>
      <c r="BA17" s="6" t="s">
        <v>9</v>
      </c>
      <c r="BB17" s="8">
        <v>1</v>
      </c>
      <c r="BD17" s="3" t="s">
        <v>1435</v>
      </c>
      <c r="BE17" s="32">
        <v>1</v>
      </c>
      <c r="BF17" s="32" t="s">
        <v>9</v>
      </c>
      <c r="BG17" s="32">
        <v>0</v>
      </c>
      <c r="BH17" s="33"/>
    </row>
    <row r="18" spans="1:60" x14ac:dyDescent="0.2">
      <c r="A18" s="149">
        <v>3</v>
      </c>
      <c r="B18" s="7" t="s">
        <v>26</v>
      </c>
      <c r="C18" s="7">
        <v>20</v>
      </c>
      <c r="D18" s="7">
        <v>10</v>
      </c>
      <c r="E18" s="7">
        <v>5</v>
      </c>
      <c r="F18" s="7">
        <v>5</v>
      </c>
      <c r="G18" s="89">
        <v>38</v>
      </c>
      <c r="H18" s="6" t="s">
        <v>9</v>
      </c>
      <c r="I18" s="89">
        <v>29</v>
      </c>
      <c r="J18" s="6">
        <f t="shared" si="3"/>
        <v>25</v>
      </c>
      <c r="N18" s="45"/>
      <c r="O18" s="32"/>
      <c r="AY18" s="3" t="s">
        <v>1377</v>
      </c>
      <c r="AZ18" s="8">
        <v>5</v>
      </c>
      <c r="BA18" s="6" t="s">
        <v>9</v>
      </c>
      <c r="BB18" s="8">
        <v>2</v>
      </c>
      <c r="BD18" s="3" t="s">
        <v>1334</v>
      </c>
      <c r="BE18" s="8">
        <v>4</v>
      </c>
      <c r="BF18" s="32" t="s">
        <v>9</v>
      </c>
      <c r="BG18" s="8">
        <v>3</v>
      </c>
      <c r="BH18" s="33"/>
    </row>
    <row r="19" spans="1:60" x14ac:dyDescent="0.2">
      <c r="A19" s="149">
        <v>4</v>
      </c>
      <c r="B19" s="7" t="s">
        <v>36</v>
      </c>
      <c r="C19" s="7">
        <v>20</v>
      </c>
      <c r="D19" s="7">
        <v>10</v>
      </c>
      <c r="E19" s="7">
        <v>3</v>
      </c>
      <c r="F19" s="7">
        <v>7</v>
      </c>
      <c r="G19" s="89">
        <v>50</v>
      </c>
      <c r="H19" s="6" t="s">
        <v>9</v>
      </c>
      <c r="I19" s="89">
        <v>44</v>
      </c>
      <c r="J19" s="150">
        <f t="shared" si="3"/>
        <v>23</v>
      </c>
      <c r="N19" s="32"/>
      <c r="O19" s="32"/>
      <c r="P19" s="32"/>
      <c r="AY19" s="3" t="s">
        <v>1379</v>
      </c>
      <c r="AZ19" s="8">
        <v>3</v>
      </c>
      <c r="BA19" s="30" t="s">
        <v>9</v>
      </c>
      <c r="BB19" s="8">
        <v>2</v>
      </c>
      <c r="BD19" s="3" t="s">
        <v>1436</v>
      </c>
      <c r="BE19" s="32">
        <v>1</v>
      </c>
      <c r="BF19" s="32" t="s">
        <v>9</v>
      </c>
      <c r="BG19" s="32">
        <v>1</v>
      </c>
      <c r="BH19" s="33"/>
    </row>
    <row r="20" spans="1:60" x14ac:dyDescent="0.2">
      <c r="A20" s="149">
        <v>5</v>
      </c>
      <c r="B20" s="7" t="s">
        <v>8</v>
      </c>
      <c r="C20" s="7">
        <v>20</v>
      </c>
      <c r="D20" s="7">
        <v>7</v>
      </c>
      <c r="E20" s="7">
        <v>8</v>
      </c>
      <c r="F20" s="7">
        <v>5</v>
      </c>
      <c r="G20" s="89">
        <v>37</v>
      </c>
      <c r="H20" s="6" t="s">
        <v>9</v>
      </c>
      <c r="I20" s="89">
        <v>28</v>
      </c>
      <c r="J20" s="6">
        <f t="shared" si="3"/>
        <v>22</v>
      </c>
      <c r="M20" s="43"/>
      <c r="AY20" s="3" t="s">
        <v>1132</v>
      </c>
      <c r="AZ20" s="8">
        <v>2</v>
      </c>
      <c r="BA20" s="30" t="s">
        <v>9</v>
      </c>
      <c r="BB20" s="8">
        <v>2</v>
      </c>
      <c r="BD20" s="39" t="s">
        <v>1362</v>
      </c>
    </row>
    <row r="21" spans="1:60" x14ac:dyDescent="0.2">
      <c r="A21" s="149">
        <v>6</v>
      </c>
      <c r="B21" s="7" t="s">
        <v>41</v>
      </c>
      <c r="C21" s="7">
        <v>20</v>
      </c>
      <c r="D21" s="7">
        <v>9</v>
      </c>
      <c r="E21" s="7">
        <v>2</v>
      </c>
      <c r="F21" s="7">
        <v>9</v>
      </c>
      <c r="G21" s="89">
        <v>59</v>
      </c>
      <c r="H21" s="6" t="s">
        <v>9</v>
      </c>
      <c r="I21" s="89">
        <v>45</v>
      </c>
      <c r="J21" s="6">
        <f t="shared" si="3"/>
        <v>20</v>
      </c>
      <c r="L21" s="39"/>
      <c r="M21" s="84"/>
      <c r="AY21" s="3" t="s">
        <v>1339</v>
      </c>
      <c r="AZ21" s="8">
        <v>0</v>
      </c>
      <c r="BA21" s="30" t="s">
        <v>9</v>
      </c>
      <c r="BB21" s="8">
        <v>1</v>
      </c>
      <c r="BD21" s="3" t="s">
        <v>1324</v>
      </c>
      <c r="BE21" s="8">
        <v>5</v>
      </c>
      <c r="BF21" s="6" t="s">
        <v>9</v>
      </c>
      <c r="BG21" s="8">
        <v>2</v>
      </c>
    </row>
    <row r="22" spans="1:60" x14ac:dyDescent="0.2">
      <c r="A22" s="149">
        <v>7</v>
      </c>
      <c r="B22" s="7" t="s">
        <v>18</v>
      </c>
      <c r="C22" s="7">
        <v>20</v>
      </c>
      <c r="D22" s="7">
        <v>9</v>
      </c>
      <c r="E22" s="7">
        <v>2</v>
      </c>
      <c r="F22" s="7">
        <v>9</v>
      </c>
      <c r="G22" s="89">
        <v>41</v>
      </c>
      <c r="H22" s="6" t="s">
        <v>9</v>
      </c>
      <c r="I22" s="89">
        <v>46</v>
      </c>
      <c r="J22" s="6">
        <f t="shared" si="3"/>
        <v>20</v>
      </c>
      <c r="AY22" s="39" t="s">
        <v>1381</v>
      </c>
      <c r="BD22" s="3" t="s">
        <v>1342</v>
      </c>
      <c r="BE22" s="8">
        <v>4</v>
      </c>
      <c r="BF22" s="6" t="s">
        <v>9</v>
      </c>
      <c r="BG22" s="8">
        <v>1</v>
      </c>
    </row>
    <row r="23" spans="1:60" x14ac:dyDescent="0.2">
      <c r="A23" s="149">
        <v>8</v>
      </c>
      <c r="B23" s="7" t="s">
        <v>1367</v>
      </c>
      <c r="C23" s="7">
        <v>20</v>
      </c>
      <c r="D23" s="7">
        <v>7</v>
      </c>
      <c r="E23" s="7">
        <v>5</v>
      </c>
      <c r="F23" s="7">
        <v>8</v>
      </c>
      <c r="G23" s="89">
        <v>39</v>
      </c>
      <c r="H23" s="6" t="s">
        <v>9</v>
      </c>
      <c r="I23" s="89">
        <v>30</v>
      </c>
      <c r="J23" s="6">
        <f t="shared" si="3"/>
        <v>19</v>
      </c>
      <c r="O23" s="32"/>
      <c r="AY23" s="3" t="s">
        <v>1382</v>
      </c>
      <c r="AZ23" s="8">
        <v>0</v>
      </c>
      <c r="BA23" s="6" t="s">
        <v>9</v>
      </c>
      <c r="BB23" s="8">
        <v>0</v>
      </c>
      <c r="BD23" s="3" t="s">
        <v>936</v>
      </c>
      <c r="BE23" s="8">
        <v>1</v>
      </c>
      <c r="BF23" s="30" t="s">
        <v>9</v>
      </c>
      <c r="BG23" s="8">
        <v>2</v>
      </c>
    </row>
    <row r="24" spans="1:60" x14ac:dyDescent="0.2">
      <c r="A24" s="149">
        <v>9</v>
      </c>
      <c r="B24" s="7" t="s">
        <v>34</v>
      </c>
      <c r="C24" s="7">
        <v>20</v>
      </c>
      <c r="D24" s="7">
        <v>7</v>
      </c>
      <c r="E24" s="7">
        <v>4</v>
      </c>
      <c r="F24" s="7">
        <v>9</v>
      </c>
      <c r="G24" s="89">
        <v>36</v>
      </c>
      <c r="H24" s="6" t="s">
        <v>9</v>
      </c>
      <c r="I24" s="89">
        <v>34</v>
      </c>
      <c r="J24" s="150">
        <f t="shared" si="3"/>
        <v>18</v>
      </c>
      <c r="O24" s="32"/>
      <c r="AY24" s="3" t="s">
        <v>967</v>
      </c>
      <c r="AZ24" s="8">
        <v>2</v>
      </c>
      <c r="BA24" s="6" t="s">
        <v>9</v>
      </c>
      <c r="BB24" s="8">
        <v>1</v>
      </c>
      <c r="BD24" s="3" t="s">
        <v>1364</v>
      </c>
      <c r="BE24" s="8">
        <v>2</v>
      </c>
      <c r="BF24" s="30" t="s">
        <v>9</v>
      </c>
      <c r="BG24" s="8">
        <v>0</v>
      </c>
    </row>
    <row r="25" spans="1:60" x14ac:dyDescent="0.2">
      <c r="A25" s="149">
        <v>10</v>
      </c>
      <c r="B25" s="151" t="s">
        <v>1139</v>
      </c>
      <c r="C25" s="151">
        <v>20</v>
      </c>
      <c r="D25" s="151">
        <v>6</v>
      </c>
      <c r="E25" s="151">
        <v>4</v>
      </c>
      <c r="F25" s="151">
        <v>10</v>
      </c>
      <c r="G25" s="156">
        <v>42</v>
      </c>
      <c r="H25" s="150" t="s">
        <v>9</v>
      </c>
      <c r="I25" s="156">
        <v>52</v>
      </c>
      <c r="J25" s="6">
        <f t="shared" si="3"/>
        <v>16</v>
      </c>
      <c r="O25" s="30"/>
      <c r="AY25" s="3" t="s">
        <v>1384</v>
      </c>
      <c r="AZ25" s="8">
        <v>2</v>
      </c>
      <c r="BA25" s="30" t="s">
        <v>9</v>
      </c>
      <c r="BB25" s="8">
        <v>4</v>
      </c>
      <c r="BD25" s="3" t="s">
        <v>1365</v>
      </c>
      <c r="BE25" s="8">
        <v>2</v>
      </c>
      <c r="BF25" s="30" t="s">
        <v>9</v>
      </c>
      <c r="BG25" s="8">
        <v>2</v>
      </c>
    </row>
    <row r="26" spans="1:60" x14ac:dyDescent="0.2">
      <c r="A26" s="149">
        <v>11</v>
      </c>
      <c r="B26" s="151" t="s">
        <v>1305</v>
      </c>
      <c r="C26" s="151">
        <v>20</v>
      </c>
      <c r="D26" s="151">
        <v>1</v>
      </c>
      <c r="E26" s="151">
        <v>0</v>
      </c>
      <c r="F26" s="151">
        <v>19</v>
      </c>
      <c r="G26" s="156">
        <v>18</v>
      </c>
      <c r="H26" s="150" t="s">
        <v>9</v>
      </c>
      <c r="I26" s="156">
        <v>93</v>
      </c>
      <c r="J26" s="6">
        <f t="shared" si="3"/>
        <v>2</v>
      </c>
      <c r="O26" s="30"/>
      <c r="AY26" s="3" t="s">
        <v>1019</v>
      </c>
      <c r="AZ26" s="8">
        <v>4</v>
      </c>
      <c r="BA26" s="30" t="s">
        <v>9</v>
      </c>
      <c r="BB26" s="8">
        <v>0</v>
      </c>
      <c r="BD26" s="39" t="s">
        <v>1056</v>
      </c>
    </row>
    <row r="27" spans="1:60" x14ac:dyDescent="0.2">
      <c r="A27" s="157" t="s">
        <v>851</v>
      </c>
      <c r="B27" s="147"/>
      <c r="C27" s="150">
        <f>SUM(C16:C26)</f>
        <v>220</v>
      </c>
      <c r="D27" s="150">
        <f>SUM(D16:D26)</f>
        <v>90</v>
      </c>
      <c r="E27" s="150">
        <f>SUM(E16:E26)</f>
        <v>40</v>
      </c>
      <c r="F27" s="150">
        <f>SUM(F16:F26)</f>
        <v>90</v>
      </c>
      <c r="G27" s="156">
        <f>SUM(G16:G26)</f>
        <v>457</v>
      </c>
      <c r="H27" s="152" t="s">
        <v>9</v>
      </c>
      <c r="I27" s="156">
        <f>SUM(I16:I26)</f>
        <v>457</v>
      </c>
      <c r="J27" s="150">
        <f>SUM(J16:J26)</f>
        <v>220</v>
      </c>
      <c r="M27" s="43"/>
      <c r="AY27" s="3" t="s">
        <v>1386</v>
      </c>
      <c r="AZ27" s="8">
        <v>2</v>
      </c>
      <c r="BA27" s="30" t="s">
        <v>9</v>
      </c>
      <c r="BB27" s="8">
        <v>6</v>
      </c>
      <c r="BD27" s="3" t="s">
        <v>1016</v>
      </c>
      <c r="BE27" s="8">
        <v>4</v>
      </c>
      <c r="BF27" s="6" t="s">
        <v>9</v>
      </c>
      <c r="BG27" s="8">
        <v>2</v>
      </c>
    </row>
    <row r="28" spans="1:60" x14ac:dyDescent="0.2">
      <c r="A28" s="83"/>
      <c r="B28" s="39"/>
      <c r="C28" s="147"/>
      <c r="D28" s="147"/>
      <c r="E28" s="147"/>
      <c r="F28" s="147"/>
      <c r="G28" s="158"/>
      <c r="H28" s="147"/>
      <c r="I28" s="158"/>
      <c r="J28" s="147"/>
      <c r="L28" s="39"/>
      <c r="M28" s="84"/>
      <c r="AY28" s="39" t="s">
        <v>1387</v>
      </c>
      <c r="BD28" s="3" t="s">
        <v>1370</v>
      </c>
      <c r="BE28" s="8">
        <v>0</v>
      </c>
      <c r="BF28" s="6" t="s">
        <v>9</v>
      </c>
      <c r="BG28" s="8">
        <v>7</v>
      </c>
    </row>
    <row r="29" spans="1:60" x14ac:dyDescent="0.2">
      <c r="A29" s="147"/>
      <c r="B29" s="90" t="s">
        <v>5652</v>
      </c>
      <c r="C29" s="27"/>
      <c r="D29" s="27"/>
      <c r="E29" s="27"/>
      <c r="F29" s="27"/>
      <c r="G29" s="91"/>
      <c r="H29" s="27"/>
      <c r="I29" s="91"/>
      <c r="J29" s="27"/>
      <c r="O29" s="32"/>
      <c r="AY29" s="3" t="s">
        <v>1313</v>
      </c>
      <c r="AZ29" s="8">
        <v>7</v>
      </c>
      <c r="BA29" s="6" t="s">
        <v>9</v>
      </c>
      <c r="BB29" s="8">
        <v>0</v>
      </c>
      <c r="BD29" s="3" t="s">
        <v>1371</v>
      </c>
      <c r="BE29" s="8">
        <v>0</v>
      </c>
      <c r="BF29" s="30" t="s">
        <v>9</v>
      </c>
      <c r="BG29" s="8">
        <v>0</v>
      </c>
    </row>
    <row r="30" spans="1:60" x14ac:dyDescent="0.2">
      <c r="A30" s="149">
        <v>1</v>
      </c>
      <c r="B30" s="149" t="s">
        <v>1359</v>
      </c>
      <c r="C30" s="149">
        <v>20</v>
      </c>
      <c r="D30" s="149">
        <v>13</v>
      </c>
      <c r="E30" s="149">
        <v>3</v>
      </c>
      <c r="F30" s="149">
        <v>4</v>
      </c>
      <c r="G30" s="159">
        <v>50</v>
      </c>
      <c r="H30" s="6" t="s">
        <v>9</v>
      </c>
      <c r="I30" s="159">
        <v>31</v>
      </c>
      <c r="J30" s="6">
        <f>SUM(2*D30+E30)</f>
        <v>29</v>
      </c>
      <c r="O30" s="32"/>
      <c r="AY30" s="3" t="s">
        <v>1389</v>
      </c>
      <c r="AZ30" s="8">
        <v>3</v>
      </c>
      <c r="BA30" s="6" t="s">
        <v>9</v>
      </c>
      <c r="BB30" s="8">
        <v>0</v>
      </c>
      <c r="BD30" s="3" t="s">
        <v>1373</v>
      </c>
      <c r="BE30" s="8">
        <v>2</v>
      </c>
      <c r="BF30" s="30" t="s">
        <v>9</v>
      </c>
      <c r="BG30" s="8">
        <v>2</v>
      </c>
    </row>
    <row r="31" spans="1:60" x14ac:dyDescent="0.2">
      <c r="A31" s="149">
        <v>2</v>
      </c>
      <c r="B31" s="149" t="s">
        <v>1094</v>
      </c>
      <c r="C31" s="149">
        <v>20</v>
      </c>
      <c r="D31" s="149">
        <v>11</v>
      </c>
      <c r="E31" s="149">
        <v>4</v>
      </c>
      <c r="F31" s="149">
        <v>5</v>
      </c>
      <c r="G31" s="159">
        <v>47</v>
      </c>
      <c r="H31" s="6" t="s">
        <v>9</v>
      </c>
      <c r="I31" s="159">
        <v>25</v>
      </c>
      <c r="J31" s="6">
        <f t="shared" ref="J31:J40" si="4">SUM(2*D31+E31)</f>
        <v>26</v>
      </c>
      <c r="O31" s="32"/>
      <c r="AY31" s="3" t="s">
        <v>1390</v>
      </c>
      <c r="AZ31" s="8">
        <v>7</v>
      </c>
      <c r="BA31" s="30" t="s">
        <v>9</v>
      </c>
      <c r="BB31" s="8">
        <v>0</v>
      </c>
      <c r="BD31" s="39" t="s">
        <v>942</v>
      </c>
    </row>
    <row r="32" spans="1:60" x14ac:dyDescent="0.2">
      <c r="A32" s="149">
        <v>3</v>
      </c>
      <c r="B32" s="59" t="s">
        <v>26</v>
      </c>
      <c r="C32" s="149">
        <v>20</v>
      </c>
      <c r="D32" s="149">
        <v>10</v>
      </c>
      <c r="E32" s="149">
        <v>5</v>
      </c>
      <c r="F32" s="149">
        <v>5</v>
      </c>
      <c r="G32" s="159">
        <v>38</v>
      </c>
      <c r="H32" s="6" t="s">
        <v>9</v>
      </c>
      <c r="I32" s="93">
        <v>20</v>
      </c>
      <c r="J32" s="6">
        <f t="shared" si="4"/>
        <v>25</v>
      </c>
      <c r="AY32" s="3" t="s">
        <v>1391</v>
      </c>
      <c r="AZ32" s="8">
        <v>0</v>
      </c>
      <c r="BA32" s="30" t="s">
        <v>9</v>
      </c>
      <c r="BB32" s="8">
        <v>0</v>
      </c>
      <c r="BD32" s="3" t="s">
        <v>1314</v>
      </c>
      <c r="BE32" s="8">
        <v>1</v>
      </c>
      <c r="BF32" s="30" t="s">
        <v>9</v>
      </c>
      <c r="BG32" s="8">
        <v>2</v>
      </c>
    </row>
    <row r="33" spans="1:59" x14ac:dyDescent="0.2">
      <c r="A33" s="149">
        <v>4</v>
      </c>
      <c r="B33" s="149" t="s">
        <v>36</v>
      </c>
      <c r="C33" s="149">
        <v>20</v>
      </c>
      <c r="D33" s="149">
        <v>10</v>
      </c>
      <c r="E33" s="149">
        <v>3</v>
      </c>
      <c r="F33" s="149">
        <v>7</v>
      </c>
      <c r="G33" s="159">
        <v>50</v>
      </c>
      <c r="H33" s="150" t="s">
        <v>9</v>
      </c>
      <c r="I33" s="159">
        <v>44</v>
      </c>
      <c r="J33" s="150">
        <f t="shared" si="4"/>
        <v>23</v>
      </c>
      <c r="O33" s="30"/>
      <c r="AY33" s="3" t="s">
        <v>791</v>
      </c>
      <c r="AZ33" s="8">
        <v>2</v>
      </c>
      <c r="BA33" s="30" t="s">
        <v>9</v>
      </c>
      <c r="BB33" s="8">
        <v>2</v>
      </c>
      <c r="BD33" s="3" t="s">
        <v>1319</v>
      </c>
      <c r="BE33" s="8">
        <v>7</v>
      </c>
      <c r="BF33" s="30" t="s">
        <v>9</v>
      </c>
      <c r="BG33" s="8">
        <v>0</v>
      </c>
    </row>
    <row r="34" spans="1:59" x14ac:dyDescent="0.2">
      <c r="A34" s="149">
        <v>5</v>
      </c>
      <c r="B34" s="59" t="s">
        <v>8</v>
      </c>
      <c r="C34" s="149">
        <v>20</v>
      </c>
      <c r="D34" s="149">
        <v>7</v>
      </c>
      <c r="E34" s="149">
        <v>8</v>
      </c>
      <c r="F34" s="149">
        <v>5</v>
      </c>
      <c r="G34" s="93">
        <v>39</v>
      </c>
      <c r="H34" s="6" t="s">
        <v>9</v>
      </c>
      <c r="I34" s="159">
        <v>28</v>
      </c>
      <c r="J34" s="6">
        <f t="shared" si="4"/>
        <v>22</v>
      </c>
      <c r="O34" s="30"/>
      <c r="AY34" s="84" t="s">
        <v>1394</v>
      </c>
      <c r="BD34" s="3" t="s">
        <v>1153</v>
      </c>
      <c r="BE34" s="8">
        <v>0</v>
      </c>
      <c r="BF34" s="30" t="s">
        <v>9</v>
      </c>
      <c r="BG34" s="8">
        <v>2</v>
      </c>
    </row>
    <row r="35" spans="1:59" x14ac:dyDescent="0.2">
      <c r="A35" s="149">
        <v>6</v>
      </c>
      <c r="B35" s="149" t="s">
        <v>41</v>
      </c>
      <c r="C35" s="149">
        <v>20</v>
      </c>
      <c r="D35" s="149">
        <v>9</v>
      </c>
      <c r="E35" s="149">
        <v>2</v>
      </c>
      <c r="F35" s="149">
        <v>9</v>
      </c>
      <c r="G35" s="159">
        <v>59</v>
      </c>
      <c r="H35" s="6" t="s">
        <v>9</v>
      </c>
      <c r="I35" s="159">
        <v>45</v>
      </c>
      <c r="J35" s="6">
        <f t="shared" si="4"/>
        <v>20</v>
      </c>
      <c r="M35" s="43"/>
      <c r="AY35" s="3" t="s">
        <v>1395</v>
      </c>
      <c r="AZ35" s="8">
        <v>1</v>
      </c>
      <c r="BA35" s="32" t="s">
        <v>9</v>
      </c>
      <c r="BB35" s="8">
        <v>0</v>
      </c>
      <c r="BD35" s="39" t="s">
        <v>669</v>
      </c>
    </row>
    <row r="36" spans="1:59" x14ac:dyDescent="0.2">
      <c r="A36" s="149">
        <v>7</v>
      </c>
      <c r="B36" s="149" t="s">
        <v>18</v>
      </c>
      <c r="C36" s="149">
        <v>20</v>
      </c>
      <c r="D36" s="149">
        <v>9</v>
      </c>
      <c r="E36" s="149">
        <v>2</v>
      </c>
      <c r="F36" s="149">
        <v>9</v>
      </c>
      <c r="G36" s="159">
        <v>41</v>
      </c>
      <c r="H36" s="73" t="s">
        <v>9</v>
      </c>
      <c r="I36" s="159">
        <v>46</v>
      </c>
      <c r="J36" s="6">
        <f t="shared" si="4"/>
        <v>20</v>
      </c>
      <c r="L36" s="39"/>
      <c r="M36" s="84"/>
      <c r="AY36" s="3" t="s">
        <v>1396</v>
      </c>
      <c r="AZ36" s="8">
        <v>1</v>
      </c>
      <c r="BA36" s="32" t="s">
        <v>9</v>
      </c>
      <c r="BB36" s="8">
        <v>1</v>
      </c>
      <c r="BD36" s="3" t="s">
        <v>1378</v>
      </c>
      <c r="BE36" s="8">
        <v>3</v>
      </c>
      <c r="BF36" s="30" t="s">
        <v>9</v>
      </c>
      <c r="BG36" s="8">
        <v>0</v>
      </c>
    </row>
    <row r="37" spans="1:59" x14ac:dyDescent="0.2">
      <c r="A37" s="149">
        <v>8</v>
      </c>
      <c r="B37" s="7" t="s">
        <v>1367</v>
      </c>
      <c r="C37" s="149">
        <v>20</v>
      </c>
      <c r="D37" s="149">
        <v>8</v>
      </c>
      <c r="E37" s="149">
        <v>3</v>
      </c>
      <c r="F37" s="149">
        <v>9</v>
      </c>
      <c r="G37" s="159">
        <v>39</v>
      </c>
      <c r="H37" s="150" t="s">
        <v>9</v>
      </c>
      <c r="I37" s="159">
        <v>30</v>
      </c>
      <c r="J37" s="6">
        <f t="shared" si="4"/>
        <v>19</v>
      </c>
      <c r="AY37" s="3" t="s">
        <v>1351</v>
      </c>
      <c r="AZ37" s="8">
        <v>7</v>
      </c>
      <c r="BA37" s="32" t="s">
        <v>9</v>
      </c>
      <c r="BB37" s="8">
        <v>1</v>
      </c>
      <c r="BD37" s="3" t="s">
        <v>1380</v>
      </c>
      <c r="BE37" s="8">
        <v>3</v>
      </c>
      <c r="BF37" s="6" t="s">
        <v>9</v>
      </c>
      <c r="BG37" s="8">
        <v>2</v>
      </c>
    </row>
    <row r="38" spans="1:59" x14ac:dyDescent="0.2">
      <c r="A38" s="149">
        <v>9</v>
      </c>
      <c r="B38" s="59" t="s">
        <v>34</v>
      </c>
      <c r="C38" s="149">
        <v>20</v>
      </c>
      <c r="D38" s="149">
        <v>7</v>
      </c>
      <c r="E38" s="149">
        <v>4</v>
      </c>
      <c r="F38" s="149">
        <v>9</v>
      </c>
      <c r="G38" s="159">
        <v>36</v>
      </c>
      <c r="H38" s="60" t="s">
        <v>9</v>
      </c>
      <c r="I38" s="93">
        <v>47</v>
      </c>
      <c r="J38" s="150">
        <f t="shared" si="4"/>
        <v>18</v>
      </c>
      <c r="AY38" s="3" t="s">
        <v>1398</v>
      </c>
      <c r="AZ38" s="8">
        <v>1</v>
      </c>
      <c r="BA38" s="32" t="s">
        <v>9</v>
      </c>
      <c r="BB38" s="8">
        <v>3</v>
      </c>
      <c r="BD38" s="3" t="s">
        <v>1137</v>
      </c>
      <c r="BE38" s="8">
        <v>2</v>
      </c>
      <c r="BF38" s="30" t="s">
        <v>9</v>
      </c>
      <c r="BG38" s="8">
        <v>2</v>
      </c>
    </row>
    <row r="39" spans="1:59" x14ac:dyDescent="0.2">
      <c r="A39" s="149">
        <v>10</v>
      </c>
      <c r="B39" s="59" t="s">
        <v>1139</v>
      </c>
      <c r="C39" s="149">
        <v>20</v>
      </c>
      <c r="D39" s="149">
        <v>6</v>
      </c>
      <c r="E39" s="149">
        <v>4</v>
      </c>
      <c r="F39" s="149">
        <v>10</v>
      </c>
      <c r="G39" s="93">
        <v>43</v>
      </c>
      <c r="H39" s="73" t="s">
        <v>9</v>
      </c>
      <c r="I39" s="93">
        <v>51</v>
      </c>
      <c r="J39" s="6">
        <f t="shared" si="4"/>
        <v>16</v>
      </c>
      <c r="AY39" s="3" t="s">
        <v>1399</v>
      </c>
      <c r="AZ39" s="8">
        <v>2</v>
      </c>
      <c r="BA39" s="30" t="s">
        <v>9</v>
      </c>
      <c r="BB39" s="8">
        <v>3</v>
      </c>
      <c r="BD39" s="3" t="s">
        <v>1308</v>
      </c>
      <c r="BE39" s="8">
        <v>8</v>
      </c>
      <c r="BF39" s="30" t="s">
        <v>9</v>
      </c>
      <c r="BG39" s="8">
        <v>1</v>
      </c>
    </row>
    <row r="40" spans="1:59" x14ac:dyDescent="0.2">
      <c r="A40" s="149">
        <v>11</v>
      </c>
      <c r="B40" s="149" t="s">
        <v>1305</v>
      </c>
      <c r="C40" s="149">
        <v>20</v>
      </c>
      <c r="D40" s="149">
        <v>1</v>
      </c>
      <c r="E40" s="149">
        <v>0</v>
      </c>
      <c r="F40" s="149">
        <v>19</v>
      </c>
      <c r="G40" s="159">
        <v>18</v>
      </c>
      <c r="H40" s="6" t="s">
        <v>9</v>
      </c>
      <c r="I40" s="159">
        <v>93</v>
      </c>
      <c r="J40" s="6">
        <f t="shared" si="4"/>
        <v>2</v>
      </c>
      <c r="AY40" s="84" t="s">
        <v>1400</v>
      </c>
      <c r="BD40" s="39" t="s">
        <v>681</v>
      </c>
    </row>
    <row r="41" spans="1:59" x14ac:dyDescent="0.2">
      <c r="A41" s="157" t="s">
        <v>851</v>
      </c>
      <c r="B41" s="147"/>
      <c r="C41" s="150">
        <f>SUM(C30:C40)</f>
        <v>220</v>
      </c>
      <c r="D41" s="150">
        <f>SUM(D30:D40)</f>
        <v>91</v>
      </c>
      <c r="E41" s="150">
        <f>SUM(E30:E40)</f>
        <v>38</v>
      </c>
      <c r="F41" s="150">
        <f>SUM(F30:F40)</f>
        <v>91</v>
      </c>
      <c r="G41" s="156">
        <f>SUM(G30:G40)</f>
        <v>460</v>
      </c>
      <c r="H41" s="152" t="s">
        <v>9</v>
      </c>
      <c r="I41" s="156">
        <f>SUM(I30:I40)</f>
        <v>460</v>
      </c>
      <c r="J41" s="150">
        <f>SUM(J30:J40)</f>
        <v>220</v>
      </c>
      <c r="K41" s="27"/>
      <c r="L41" s="18"/>
      <c r="AY41" s="3" t="s">
        <v>1401</v>
      </c>
      <c r="AZ41" s="8">
        <v>0</v>
      </c>
      <c r="BA41" s="32" t="s">
        <v>9</v>
      </c>
      <c r="BB41" s="8">
        <v>2</v>
      </c>
      <c r="BD41" s="3" t="s">
        <v>1383</v>
      </c>
      <c r="BE41" s="8">
        <v>4</v>
      </c>
      <c r="BF41" s="6" t="s">
        <v>9</v>
      </c>
      <c r="BG41" s="8">
        <v>2</v>
      </c>
    </row>
    <row r="42" spans="1:59" x14ac:dyDescent="0.2">
      <c r="A42" s="83"/>
      <c r="B42" s="39"/>
      <c r="AY42" s="3" t="s">
        <v>1353</v>
      </c>
      <c r="AZ42" s="8">
        <v>1</v>
      </c>
      <c r="BA42" s="32" t="s">
        <v>9</v>
      </c>
      <c r="BB42" s="8">
        <v>2</v>
      </c>
      <c r="BD42" s="3" t="s">
        <v>970</v>
      </c>
      <c r="BE42" s="8">
        <v>3</v>
      </c>
      <c r="BF42" s="6" t="s">
        <v>9</v>
      </c>
      <c r="BG42" s="8">
        <v>2</v>
      </c>
    </row>
    <row r="43" spans="1:59" x14ac:dyDescent="0.2">
      <c r="A43" s="30"/>
      <c r="B43" s="1"/>
      <c r="C43" s="6"/>
      <c r="D43" s="6"/>
      <c r="E43" s="6"/>
      <c r="F43" s="6"/>
      <c r="G43" s="89"/>
      <c r="H43" s="6"/>
      <c r="I43" s="89"/>
      <c r="J43" s="6"/>
      <c r="AY43" s="3" t="s">
        <v>1250</v>
      </c>
      <c r="AZ43" s="8">
        <v>1</v>
      </c>
      <c r="BA43" s="32" t="s">
        <v>9</v>
      </c>
      <c r="BB43" s="8">
        <v>2</v>
      </c>
      <c r="BD43" s="3" t="s">
        <v>1115</v>
      </c>
      <c r="BE43" s="8">
        <v>3</v>
      </c>
      <c r="BF43" s="30" t="s">
        <v>9</v>
      </c>
      <c r="BG43" s="8">
        <v>0</v>
      </c>
    </row>
    <row r="44" spans="1:59" x14ac:dyDescent="0.2">
      <c r="A44" s="30"/>
      <c r="B44" s="1"/>
      <c r="C44" s="6"/>
      <c r="D44" s="6"/>
      <c r="E44" s="6"/>
      <c r="F44" s="6"/>
      <c r="G44" s="89"/>
      <c r="H44" s="6"/>
      <c r="I44" s="89"/>
      <c r="J44" s="6"/>
      <c r="AY44" s="3" t="s">
        <v>1345</v>
      </c>
      <c r="AZ44" s="8">
        <v>2</v>
      </c>
      <c r="BA44" s="32" t="s">
        <v>9</v>
      </c>
      <c r="BB44" s="8">
        <v>1</v>
      </c>
      <c r="BD44" s="3" t="s">
        <v>1385</v>
      </c>
      <c r="BE44" s="8">
        <v>1</v>
      </c>
      <c r="BF44" s="30" t="s">
        <v>9</v>
      </c>
      <c r="BG44" s="8">
        <v>1</v>
      </c>
    </row>
    <row r="45" spans="1:59" x14ac:dyDescent="0.2">
      <c r="A45" s="30"/>
      <c r="B45" s="7"/>
      <c r="C45" s="6"/>
      <c r="D45" s="6"/>
      <c r="E45" s="6"/>
      <c r="F45" s="6"/>
      <c r="G45" s="89"/>
      <c r="H45" s="6"/>
      <c r="I45" s="89"/>
      <c r="J45" s="6"/>
      <c r="AY45" s="3" t="s">
        <v>1404</v>
      </c>
      <c r="AZ45" s="8">
        <v>1</v>
      </c>
      <c r="BA45" s="30" t="s">
        <v>9</v>
      </c>
      <c r="BB45" s="8">
        <v>1</v>
      </c>
      <c r="BD45" s="3" t="s">
        <v>1325</v>
      </c>
      <c r="BE45" s="8">
        <v>2</v>
      </c>
      <c r="BF45" s="30" t="s">
        <v>9</v>
      </c>
      <c r="BG45" s="8">
        <v>7</v>
      </c>
    </row>
    <row r="46" spans="1:59" x14ac:dyDescent="0.2">
      <c r="A46" s="30"/>
      <c r="B46" s="7"/>
      <c r="C46" s="30"/>
      <c r="D46" s="30"/>
      <c r="E46" s="30"/>
      <c r="F46" s="30"/>
      <c r="G46" s="81"/>
      <c r="H46" s="30"/>
      <c r="I46" s="81"/>
      <c r="J46" s="30"/>
      <c r="AY46" s="84" t="s">
        <v>1406</v>
      </c>
      <c r="BD46" s="39" t="s">
        <v>690</v>
      </c>
    </row>
    <row r="47" spans="1:59" x14ac:dyDescent="0.2">
      <c r="A47" s="30"/>
      <c r="B47" s="7"/>
      <c r="C47" s="6"/>
      <c r="D47" s="6"/>
      <c r="E47" s="6"/>
      <c r="F47" s="6"/>
      <c r="G47" s="89"/>
      <c r="H47" s="6"/>
      <c r="I47" s="89"/>
      <c r="J47" s="6"/>
      <c r="AY47" s="3" t="s">
        <v>1238</v>
      </c>
      <c r="AZ47" s="8">
        <v>5</v>
      </c>
      <c r="BA47" s="32" t="s">
        <v>9</v>
      </c>
      <c r="BB47" s="8">
        <v>3</v>
      </c>
      <c r="BD47" s="3" t="s">
        <v>1388</v>
      </c>
      <c r="BE47" s="8">
        <v>4</v>
      </c>
      <c r="BF47" s="6" t="s">
        <v>9</v>
      </c>
      <c r="BG47" s="8">
        <v>1</v>
      </c>
    </row>
    <row r="48" spans="1:59" x14ac:dyDescent="0.2">
      <c r="A48" s="30"/>
      <c r="B48" s="7"/>
      <c r="C48" s="6"/>
      <c r="D48" s="6"/>
      <c r="E48" s="6"/>
      <c r="F48" s="6"/>
      <c r="G48" s="89"/>
      <c r="H48" s="6"/>
      <c r="I48" s="89"/>
      <c r="J48" s="6"/>
      <c r="AY48" s="3" t="s">
        <v>1407</v>
      </c>
      <c r="AZ48" s="8">
        <v>3</v>
      </c>
      <c r="BA48" s="32" t="s">
        <v>9</v>
      </c>
      <c r="BB48" s="8">
        <v>4</v>
      </c>
      <c r="BD48" s="3" t="s">
        <v>792</v>
      </c>
      <c r="BE48" s="8">
        <v>2</v>
      </c>
      <c r="BF48" s="6" t="s">
        <v>9</v>
      </c>
      <c r="BG48" s="8">
        <v>3</v>
      </c>
    </row>
    <row r="49" spans="1:59" x14ac:dyDescent="0.2">
      <c r="A49" s="30"/>
      <c r="B49" s="7"/>
      <c r="C49" s="6"/>
      <c r="D49" s="6"/>
      <c r="E49" s="6"/>
      <c r="F49" s="6"/>
      <c r="G49" s="89"/>
      <c r="H49" s="6"/>
      <c r="I49" s="89"/>
      <c r="J49" s="6"/>
      <c r="AY49" s="3" t="s">
        <v>983</v>
      </c>
      <c r="AZ49" s="8">
        <v>2</v>
      </c>
      <c r="BA49" s="32" t="s">
        <v>9</v>
      </c>
      <c r="BB49" s="8">
        <v>0</v>
      </c>
      <c r="BD49" s="3" t="s">
        <v>1268</v>
      </c>
      <c r="BE49" s="8">
        <v>0</v>
      </c>
      <c r="BF49" s="30" t="s">
        <v>9</v>
      </c>
      <c r="BG49" s="8">
        <v>1</v>
      </c>
    </row>
    <row r="50" spans="1:59" x14ac:dyDescent="0.2">
      <c r="A50" s="30"/>
      <c r="B50" s="7"/>
      <c r="C50" s="6"/>
      <c r="D50" s="6"/>
      <c r="E50" s="6"/>
      <c r="F50" s="6"/>
      <c r="G50" s="81"/>
      <c r="H50" s="30"/>
      <c r="I50" s="89"/>
      <c r="J50" s="6"/>
      <c r="AY50" s="3" t="s">
        <v>1329</v>
      </c>
      <c r="AZ50" s="8">
        <v>3</v>
      </c>
      <c r="BA50" s="32" t="s">
        <v>9</v>
      </c>
      <c r="BB50" s="8">
        <v>2</v>
      </c>
      <c r="BD50" s="3" t="s">
        <v>1392</v>
      </c>
      <c r="BE50" s="8">
        <v>3</v>
      </c>
      <c r="BF50" s="30" t="s">
        <v>9</v>
      </c>
      <c r="BG50" s="8">
        <v>2</v>
      </c>
    </row>
    <row r="51" spans="1:59" x14ac:dyDescent="0.2">
      <c r="A51" s="30"/>
      <c r="B51" s="7"/>
      <c r="C51" s="30"/>
      <c r="D51" s="30"/>
      <c r="E51" s="30"/>
      <c r="F51" s="30"/>
      <c r="G51" s="81"/>
      <c r="H51" s="60"/>
      <c r="I51" s="81"/>
      <c r="J51" s="30"/>
      <c r="AY51" s="3" t="s">
        <v>1410</v>
      </c>
      <c r="AZ51" s="8">
        <v>1</v>
      </c>
      <c r="BA51" s="30" t="s">
        <v>9</v>
      </c>
      <c r="BB51" s="8">
        <v>0</v>
      </c>
      <c r="BD51" s="3" t="s">
        <v>1393</v>
      </c>
      <c r="BE51" s="8">
        <v>2</v>
      </c>
      <c r="BF51" s="30" t="s">
        <v>9</v>
      </c>
      <c r="BG51" s="8">
        <v>2</v>
      </c>
    </row>
    <row r="52" spans="1:59" x14ac:dyDescent="0.2">
      <c r="A52" s="30"/>
      <c r="B52" s="1"/>
      <c r="C52" s="6"/>
      <c r="D52" s="6"/>
      <c r="E52" s="6"/>
      <c r="F52" s="6"/>
      <c r="G52" s="89"/>
      <c r="H52" s="6"/>
      <c r="I52" s="89"/>
      <c r="J52" s="6"/>
      <c r="AY52" s="84" t="s">
        <v>1411</v>
      </c>
      <c r="BD52" s="39" t="s">
        <v>779</v>
      </c>
    </row>
    <row r="53" spans="1:59" x14ac:dyDescent="0.2">
      <c r="A53" s="30"/>
      <c r="B53" s="1"/>
      <c r="C53" s="6"/>
      <c r="D53" s="6"/>
      <c r="E53" s="6"/>
      <c r="F53" s="6"/>
      <c r="G53" s="89"/>
      <c r="H53" s="6"/>
      <c r="I53" s="89"/>
      <c r="J53" s="6"/>
      <c r="AY53" s="3" t="s">
        <v>1412</v>
      </c>
      <c r="AZ53" s="8">
        <v>3</v>
      </c>
      <c r="BA53" s="32" t="s">
        <v>9</v>
      </c>
      <c r="BB53" s="8">
        <v>1</v>
      </c>
      <c r="BD53" s="3" t="s">
        <v>1309</v>
      </c>
      <c r="BE53" s="8">
        <v>1</v>
      </c>
      <c r="BF53" s="6" t="s">
        <v>9</v>
      </c>
      <c r="BG53" s="8">
        <v>4</v>
      </c>
    </row>
    <row r="54" spans="1:59" x14ac:dyDescent="0.2">
      <c r="A54" s="30"/>
      <c r="B54" s="2"/>
      <c r="C54" s="30"/>
      <c r="D54" s="30"/>
      <c r="E54" s="30"/>
      <c r="F54" s="30"/>
      <c r="G54" s="81"/>
      <c r="H54" s="9"/>
      <c r="I54" s="81"/>
      <c r="J54" s="30"/>
      <c r="AY54" s="3" t="s">
        <v>1413</v>
      </c>
      <c r="AZ54" s="8">
        <v>3</v>
      </c>
      <c r="BA54" s="32" t="s">
        <v>9</v>
      </c>
      <c r="BB54" s="8">
        <v>1</v>
      </c>
      <c r="BD54" s="3" t="s">
        <v>1397</v>
      </c>
      <c r="BE54" s="8">
        <v>5</v>
      </c>
      <c r="BF54" s="6" t="s">
        <v>9</v>
      </c>
      <c r="BG54" s="8">
        <v>0</v>
      </c>
    </row>
    <row r="55" spans="1:59" x14ac:dyDescent="0.2">
      <c r="A55" s="83"/>
      <c r="B55" s="39"/>
      <c r="AY55" s="3" t="s">
        <v>1105</v>
      </c>
      <c r="AZ55" s="8">
        <v>2</v>
      </c>
      <c r="BA55" s="32" t="s">
        <v>9</v>
      </c>
      <c r="BB55" s="8">
        <v>1</v>
      </c>
      <c r="BD55" s="3" t="s">
        <v>1124</v>
      </c>
      <c r="BE55" s="8">
        <v>3</v>
      </c>
      <c r="BF55" s="30" t="s">
        <v>9</v>
      </c>
      <c r="BG55" s="8">
        <v>2</v>
      </c>
    </row>
    <row r="56" spans="1:59" x14ac:dyDescent="0.2">
      <c r="A56" s="30"/>
      <c r="B56" s="1"/>
      <c r="C56" s="6"/>
      <c r="D56" s="6"/>
      <c r="E56" s="6"/>
      <c r="F56" s="6"/>
      <c r="G56" s="89"/>
      <c r="H56" s="6"/>
      <c r="I56" s="89"/>
      <c r="J56" s="6"/>
      <c r="AY56" s="3" t="s">
        <v>1350</v>
      </c>
      <c r="AZ56" s="8">
        <v>3</v>
      </c>
      <c r="BA56" s="32" t="s">
        <v>9</v>
      </c>
      <c r="BB56" s="8">
        <v>3</v>
      </c>
      <c r="BD56" s="3" t="s">
        <v>944</v>
      </c>
      <c r="BE56" s="8">
        <v>6</v>
      </c>
      <c r="BF56" s="30" t="s">
        <v>9</v>
      </c>
      <c r="BG56" s="8">
        <v>1</v>
      </c>
    </row>
    <row r="57" spans="1:59" x14ac:dyDescent="0.2">
      <c r="A57" s="30"/>
      <c r="B57" s="1"/>
      <c r="C57" s="6"/>
      <c r="D57" s="6"/>
      <c r="E57" s="6"/>
      <c r="F57" s="6"/>
      <c r="G57" s="89"/>
      <c r="H57" s="6"/>
      <c r="I57" s="89"/>
      <c r="J57" s="6"/>
      <c r="AY57" s="3" t="s">
        <v>1414</v>
      </c>
      <c r="AZ57" s="8">
        <v>4</v>
      </c>
      <c r="BA57" s="30" t="s">
        <v>9</v>
      </c>
      <c r="BB57" s="8">
        <v>1</v>
      </c>
      <c r="BD57" s="39" t="s">
        <v>467</v>
      </c>
    </row>
    <row r="58" spans="1:59" x14ac:dyDescent="0.2">
      <c r="A58" s="30"/>
      <c r="B58" s="7"/>
      <c r="C58" s="6"/>
      <c r="D58" s="6"/>
      <c r="E58" s="6"/>
      <c r="F58" s="6"/>
      <c r="G58" s="89"/>
      <c r="H58" s="6"/>
      <c r="I58" s="89"/>
      <c r="J58" s="6"/>
      <c r="AY58" s="84" t="s">
        <v>1415</v>
      </c>
      <c r="BD58" s="3" t="s">
        <v>672</v>
      </c>
      <c r="BE58" s="8">
        <v>6</v>
      </c>
      <c r="BF58" s="6" t="s">
        <v>9</v>
      </c>
      <c r="BG58" s="8">
        <v>3</v>
      </c>
    </row>
    <row r="59" spans="1:59" x14ac:dyDescent="0.2">
      <c r="A59" s="30"/>
      <c r="B59" s="7"/>
      <c r="C59" s="30"/>
      <c r="D59" s="30"/>
      <c r="E59" s="30"/>
      <c r="F59" s="30"/>
      <c r="G59" s="81"/>
      <c r="H59" s="30"/>
      <c r="I59" s="81"/>
      <c r="J59" s="30"/>
      <c r="AY59" s="3" t="s">
        <v>1143</v>
      </c>
      <c r="AZ59" s="8">
        <v>1</v>
      </c>
      <c r="BA59" s="32" t="s">
        <v>9</v>
      </c>
      <c r="BB59" s="8">
        <v>1</v>
      </c>
      <c r="BD59" s="3" t="s">
        <v>1316</v>
      </c>
      <c r="BE59" s="8">
        <v>0</v>
      </c>
      <c r="BF59" s="6" t="s">
        <v>9</v>
      </c>
      <c r="BG59" s="8">
        <v>1</v>
      </c>
    </row>
    <row r="60" spans="1:59" x14ac:dyDescent="0.2">
      <c r="A60" s="30"/>
      <c r="B60" s="7"/>
      <c r="C60" s="6"/>
      <c r="D60" s="6"/>
      <c r="E60" s="6"/>
      <c r="F60" s="6"/>
      <c r="G60" s="89"/>
      <c r="H60" s="6"/>
      <c r="I60" s="89"/>
      <c r="J60" s="6"/>
      <c r="AY60" s="3" t="s">
        <v>1416</v>
      </c>
      <c r="AZ60" s="8">
        <v>0</v>
      </c>
      <c r="BA60" s="32" t="s">
        <v>9</v>
      </c>
      <c r="BB60" s="8">
        <v>1</v>
      </c>
      <c r="BD60" s="3" t="s">
        <v>1326</v>
      </c>
      <c r="BE60" s="8">
        <v>5</v>
      </c>
      <c r="BF60" s="30" t="s">
        <v>9</v>
      </c>
      <c r="BG60" s="8">
        <v>1</v>
      </c>
    </row>
    <row r="61" spans="1:59" x14ac:dyDescent="0.2">
      <c r="A61" s="30"/>
      <c r="B61" s="7"/>
      <c r="C61" s="6"/>
      <c r="D61" s="6"/>
      <c r="E61" s="6"/>
      <c r="F61" s="6"/>
      <c r="G61" s="89"/>
      <c r="H61" s="6"/>
      <c r="I61" s="89"/>
      <c r="J61" s="6"/>
      <c r="AY61" s="3" t="s">
        <v>1417</v>
      </c>
      <c r="AZ61" s="8">
        <v>1</v>
      </c>
      <c r="BA61" s="32" t="s">
        <v>9</v>
      </c>
      <c r="BB61" s="8">
        <v>3</v>
      </c>
      <c r="BD61" s="3" t="s">
        <v>1402</v>
      </c>
      <c r="BE61" s="8">
        <v>1</v>
      </c>
      <c r="BF61" s="30" t="s">
        <v>9</v>
      </c>
      <c r="BG61" s="8">
        <v>3</v>
      </c>
    </row>
    <row r="62" spans="1:59" x14ac:dyDescent="0.2">
      <c r="A62" s="30"/>
      <c r="B62" s="7"/>
      <c r="C62" s="6"/>
      <c r="D62" s="6"/>
      <c r="E62" s="6"/>
      <c r="F62" s="6"/>
      <c r="G62" s="89"/>
      <c r="H62" s="6"/>
      <c r="I62" s="89"/>
      <c r="J62" s="6"/>
      <c r="AY62" s="3" t="s">
        <v>1418</v>
      </c>
      <c r="AZ62" s="8">
        <v>3</v>
      </c>
      <c r="BA62" s="32" t="s">
        <v>9</v>
      </c>
      <c r="BB62" s="8">
        <v>1</v>
      </c>
      <c r="BD62" s="39" t="s">
        <v>1403</v>
      </c>
      <c r="BF62" s="30"/>
    </row>
    <row r="63" spans="1:59" x14ac:dyDescent="0.2">
      <c r="A63" s="30"/>
      <c r="B63" s="7"/>
      <c r="C63" s="6"/>
      <c r="D63" s="6"/>
      <c r="E63" s="6"/>
      <c r="F63" s="6"/>
      <c r="G63" s="81"/>
      <c r="H63" s="30"/>
      <c r="I63" s="89"/>
      <c r="J63" s="6"/>
      <c r="AY63" s="3" t="s">
        <v>1419</v>
      </c>
      <c r="AZ63" s="8">
        <v>6</v>
      </c>
      <c r="BA63" s="30" t="s">
        <v>9</v>
      </c>
      <c r="BB63" s="8">
        <v>0</v>
      </c>
      <c r="BD63" s="94" t="s">
        <v>1405</v>
      </c>
      <c r="BE63" s="8">
        <v>0</v>
      </c>
      <c r="BF63" s="6" t="s">
        <v>9</v>
      </c>
      <c r="BG63" s="8">
        <v>0</v>
      </c>
    </row>
    <row r="64" spans="1:59" x14ac:dyDescent="0.2">
      <c r="A64" s="30"/>
      <c r="B64" s="7"/>
      <c r="C64" s="30"/>
      <c r="D64" s="30"/>
      <c r="E64" s="30"/>
      <c r="F64" s="30"/>
      <c r="G64" s="81"/>
      <c r="H64" s="60"/>
      <c r="I64" s="81"/>
      <c r="J64" s="30"/>
      <c r="AY64" s="84" t="s">
        <v>1420</v>
      </c>
      <c r="BD64" s="3" t="s">
        <v>1144</v>
      </c>
      <c r="BE64" s="8">
        <v>0</v>
      </c>
      <c r="BF64" s="6" t="s">
        <v>9</v>
      </c>
      <c r="BG64" s="8">
        <v>3</v>
      </c>
    </row>
    <row r="65" spans="1:59" x14ac:dyDescent="0.2">
      <c r="A65" s="30"/>
      <c r="B65" s="1"/>
      <c r="C65" s="6"/>
      <c r="D65" s="6"/>
      <c r="E65" s="6"/>
      <c r="F65" s="6"/>
      <c r="G65" s="89"/>
      <c r="H65" s="6"/>
      <c r="I65" s="89"/>
      <c r="J65" s="6"/>
      <c r="AY65" s="3" t="s">
        <v>1421</v>
      </c>
      <c r="AZ65" s="8">
        <v>1</v>
      </c>
      <c r="BA65" s="32" t="s">
        <v>9</v>
      </c>
      <c r="BB65" s="8">
        <v>1</v>
      </c>
      <c r="BD65" s="3" t="s">
        <v>1044</v>
      </c>
      <c r="BE65" s="8">
        <v>0</v>
      </c>
      <c r="BF65" s="30" t="s">
        <v>9</v>
      </c>
      <c r="BG65" s="8">
        <v>4</v>
      </c>
    </row>
    <row r="66" spans="1:59" x14ac:dyDescent="0.2">
      <c r="A66" s="30"/>
      <c r="B66" s="1"/>
      <c r="C66" s="6"/>
      <c r="D66" s="6"/>
      <c r="E66" s="6"/>
      <c r="F66" s="6"/>
      <c r="G66" s="89"/>
      <c r="H66" s="6"/>
      <c r="I66" s="89"/>
      <c r="J66" s="6"/>
      <c r="AY66" s="3" t="s">
        <v>1422</v>
      </c>
      <c r="AZ66" s="8">
        <v>3</v>
      </c>
      <c r="BA66" s="32" t="s">
        <v>9</v>
      </c>
      <c r="BB66" s="8">
        <v>2</v>
      </c>
      <c r="BD66" s="3" t="s">
        <v>1408</v>
      </c>
      <c r="BE66" s="8">
        <v>2</v>
      </c>
      <c r="BF66" s="30" t="s">
        <v>9</v>
      </c>
      <c r="BG66" s="8">
        <v>3</v>
      </c>
    </row>
    <row r="67" spans="1:59" x14ac:dyDescent="0.2">
      <c r="A67" s="30"/>
      <c r="B67" s="2"/>
      <c r="C67" s="30"/>
      <c r="D67" s="30"/>
      <c r="E67" s="30"/>
      <c r="F67" s="30"/>
      <c r="G67" s="81"/>
      <c r="H67" s="9"/>
      <c r="I67" s="81"/>
      <c r="J67" s="30"/>
      <c r="AY67" s="3" t="s">
        <v>992</v>
      </c>
      <c r="AZ67" s="8">
        <v>1</v>
      </c>
      <c r="BA67" s="32" t="s">
        <v>9</v>
      </c>
      <c r="BB67" s="8">
        <v>0</v>
      </c>
      <c r="BD67" s="3" t="s">
        <v>1409</v>
      </c>
      <c r="BE67" s="8">
        <v>9</v>
      </c>
      <c r="BF67" s="30" t="s">
        <v>9</v>
      </c>
      <c r="BG67" s="8">
        <v>0</v>
      </c>
    </row>
    <row r="68" spans="1:59" x14ac:dyDescent="0.2">
      <c r="AY68" s="3" t="s">
        <v>1174</v>
      </c>
      <c r="AZ68" s="8">
        <v>1</v>
      </c>
      <c r="BA68" s="30" t="s">
        <v>9</v>
      </c>
      <c r="BB68" s="8">
        <v>2</v>
      </c>
    </row>
    <row r="69" spans="1:59" x14ac:dyDescent="0.2">
      <c r="AY69" s="3" t="s">
        <v>1423</v>
      </c>
      <c r="AZ69" s="8">
        <v>2</v>
      </c>
      <c r="BA69" s="30" t="s">
        <v>9</v>
      </c>
      <c r="BB69" s="8">
        <v>4</v>
      </c>
    </row>
    <row r="70" spans="1:59" x14ac:dyDescent="0.2">
      <c r="BF70" s="32"/>
    </row>
    <row r="71" spans="1:59" x14ac:dyDescent="0.2">
      <c r="BF71" s="30"/>
    </row>
    <row r="72" spans="1:59" x14ac:dyDescent="0.2">
      <c r="BD72" s="84"/>
    </row>
    <row r="74" spans="1:59" x14ac:dyDescent="0.2">
      <c r="BF74" s="32"/>
    </row>
    <row r="75" spans="1:59" x14ac:dyDescent="0.2">
      <c r="BF75" s="32"/>
    </row>
    <row r="76" spans="1:59" x14ac:dyDescent="0.2">
      <c r="BF76" s="32"/>
    </row>
    <row r="77" spans="1:59" x14ac:dyDescent="0.2">
      <c r="BF77" s="30"/>
    </row>
    <row r="78" spans="1:59" x14ac:dyDescent="0.2">
      <c r="BD78" s="84"/>
      <c r="BF78" s="30"/>
    </row>
    <row r="82" spans="56:58" x14ac:dyDescent="0.2">
      <c r="BF82" s="32"/>
    </row>
    <row r="83" spans="56:58" x14ac:dyDescent="0.2">
      <c r="BF83" s="32"/>
    </row>
    <row r="84" spans="56:58" x14ac:dyDescent="0.2">
      <c r="BD84" s="43"/>
      <c r="BF84" s="30"/>
    </row>
    <row r="85" spans="56:58" x14ac:dyDescent="0.2">
      <c r="BD85" s="84"/>
      <c r="BF85" s="30"/>
    </row>
    <row r="88" spans="56:58" x14ac:dyDescent="0.2">
      <c r="BF88" s="32"/>
    </row>
    <row r="89" spans="56:58" x14ac:dyDescent="0.2">
      <c r="BF89" s="32"/>
    </row>
    <row r="90" spans="56:58" x14ac:dyDescent="0.2">
      <c r="BF90" s="32"/>
    </row>
    <row r="91" spans="56:58" x14ac:dyDescent="0.2">
      <c r="BD91" s="43"/>
      <c r="BF91" s="30"/>
    </row>
    <row r="92" spans="56:58" x14ac:dyDescent="0.2">
      <c r="BF92" s="30"/>
    </row>
    <row r="99" spans="51:51" x14ac:dyDescent="0.2">
      <c r="AY99" s="43"/>
    </row>
  </sheetData>
  <mergeCells count="13">
    <mergeCell ref="AY1:BB1"/>
    <mergeCell ref="BD1:BG1"/>
    <mergeCell ref="AC1:AE1"/>
    <mergeCell ref="N1:P1"/>
    <mergeCell ref="Q1:S1"/>
    <mergeCell ref="T1:V1"/>
    <mergeCell ref="W1:Y1"/>
    <mergeCell ref="Z1:AB1"/>
    <mergeCell ref="AF1:AH1"/>
    <mergeCell ref="AI1:AK1"/>
    <mergeCell ref="AL1:AN1"/>
    <mergeCell ref="AO1:AQ1"/>
    <mergeCell ref="AR1:AT1"/>
  </mergeCells>
  <hyperlinks>
    <hyperlink ref="A1" location="Information!A1" display="I" xr:uid="{7C919C57-CE47-47DB-A245-A02F2C1649AF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6" orientation="landscape" r:id="rId1"/>
  <headerFooter>
    <oddHeader>&amp;L&amp;9Södertäljefotbollen&amp;C&amp;24 1945/46 - Sörmlandserien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3474D-A938-4B03-9BD3-80CA083E042A}">
  <sheetPr>
    <pageSetUpPr fitToPage="1"/>
  </sheetPr>
  <dimension ref="A1:BE73"/>
  <sheetViews>
    <sheetView view="pageLayout" zoomScaleNormal="100" workbookViewId="0">
      <selection activeCell="N12" sqref="N12:AT12"/>
    </sheetView>
  </sheetViews>
  <sheetFormatPr defaultColWidth="9.140625" defaultRowHeight="12" x14ac:dyDescent="0.2"/>
  <cols>
    <col min="1" max="1" width="2.7109375" style="8" bestFit="1" customWidth="1"/>
    <col min="2" max="2" width="20.7109375" style="3" customWidth="1"/>
    <col min="3" max="3" width="3.5703125" style="3" bestFit="1" customWidth="1"/>
    <col min="4" max="6" width="2.7109375" style="3" bestFit="1" customWidth="1"/>
    <col min="7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106" bestFit="1" customWidth="1"/>
    <col min="12" max="12" width="2.85546875" style="3" bestFit="1" customWidth="1"/>
    <col min="13" max="13" width="13.7109375" style="3" bestFit="1" customWidth="1"/>
    <col min="14" max="14" width="2.855468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1" width="1.85546875" style="3" bestFit="1" customWidth="1"/>
    <col min="32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3" width="2.7109375" style="3" bestFit="1" customWidth="1"/>
    <col min="44" max="44" width="3.5703125" style="3" bestFit="1" customWidth="1"/>
    <col min="45" max="45" width="1.5703125" style="3" bestFit="1" customWidth="1"/>
    <col min="46" max="46" width="3.5703125" style="3" bestFit="1" customWidth="1"/>
    <col min="47" max="47" width="2.7109375" style="3" customWidth="1"/>
    <col min="48" max="48" width="21.85546875" style="3" bestFit="1" customWidth="1"/>
    <col min="49" max="49" width="2" style="8" bestFit="1" customWidth="1"/>
    <col min="50" max="50" width="1.5703125" style="8" bestFit="1" customWidth="1"/>
    <col min="51" max="51" width="2" style="8" bestFit="1" customWidth="1"/>
    <col min="52" max="52" width="2.7109375" style="8" customWidth="1"/>
    <col min="53" max="53" width="20.42578125" style="3" bestFit="1" customWidth="1"/>
    <col min="54" max="54" width="2.85546875" style="8" bestFit="1" customWidth="1"/>
    <col min="55" max="55" width="1.5703125" style="8" bestFit="1" customWidth="1"/>
    <col min="56" max="56" width="2" style="8" bestFit="1" customWidth="1"/>
    <col min="57" max="57" width="3.7109375" style="8" customWidth="1"/>
    <col min="58" max="16384" width="9.140625" style="3"/>
  </cols>
  <sheetData>
    <row r="1" spans="1:56" ht="75" customHeight="1" x14ac:dyDescent="0.2">
      <c r="A1" s="28"/>
      <c r="B1" s="47" t="s">
        <v>1438</v>
      </c>
      <c r="C1" s="1"/>
      <c r="D1" s="1"/>
      <c r="E1" s="1"/>
      <c r="F1" s="1"/>
      <c r="G1" s="1"/>
      <c r="H1" s="30"/>
      <c r="I1" s="1"/>
      <c r="J1" s="1"/>
      <c r="M1" s="87"/>
      <c r="N1" s="199" t="s">
        <v>41</v>
      </c>
      <c r="O1" s="199"/>
      <c r="P1" s="199"/>
      <c r="Q1" s="199" t="s">
        <v>36</v>
      </c>
      <c r="R1" s="199"/>
      <c r="S1" s="199"/>
      <c r="T1" s="199" t="s">
        <v>3</v>
      </c>
      <c r="U1" s="199"/>
      <c r="V1" s="199"/>
      <c r="W1" s="199" t="s">
        <v>8</v>
      </c>
      <c r="X1" s="199"/>
      <c r="Y1" s="199"/>
      <c r="Z1" s="199" t="s">
        <v>1</v>
      </c>
      <c r="AA1" s="199"/>
      <c r="AB1" s="199"/>
      <c r="AC1" s="199" t="s">
        <v>26</v>
      </c>
      <c r="AD1" s="199"/>
      <c r="AE1" s="199"/>
      <c r="AF1" s="199" t="s">
        <v>1094</v>
      </c>
      <c r="AG1" s="199"/>
      <c r="AH1" s="199"/>
      <c r="AI1" s="199" t="s">
        <v>17</v>
      </c>
      <c r="AJ1" s="199"/>
      <c r="AK1" s="199"/>
      <c r="AL1" s="199" t="s">
        <v>38</v>
      </c>
      <c r="AM1" s="199"/>
      <c r="AN1" s="199"/>
      <c r="AO1" s="199" t="s">
        <v>1439</v>
      </c>
      <c r="AP1" s="199"/>
      <c r="AQ1" s="199"/>
      <c r="AV1" s="198" t="s">
        <v>5653</v>
      </c>
      <c r="AW1" s="198"/>
      <c r="AX1" s="198"/>
      <c r="AY1" s="198"/>
      <c r="AZ1" s="11"/>
      <c r="BA1" s="198" t="s">
        <v>5654</v>
      </c>
      <c r="BB1" s="198"/>
      <c r="BC1" s="198"/>
      <c r="BD1" s="198"/>
    </row>
    <row r="2" spans="1:56" x14ac:dyDescent="0.2">
      <c r="A2" s="30">
        <v>1</v>
      </c>
      <c r="B2" s="7" t="s">
        <v>41</v>
      </c>
      <c r="C2" s="7">
        <v>18</v>
      </c>
      <c r="D2" s="7">
        <v>13</v>
      </c>
      <c r="E2" s="7">
        <v>2</v>
      </c>
      <c r="F2" s="7">
        <v>3</v>
      </c>
      <c r="G2" s="7">
        <v>55</v>
      </c>
      <c r="H2" s="6" t="s">
        <v>9</v>
      </c>
      <c r="I2" s="7">
        <v>24</v>
      </c>
      <c r="J2" s="7">
        <f t="shared" ref="J2:J11" si="0">SUM(2*D2+E2)</f>
        <v>28</v>
      </c>
      <c r="K2" s="106" t="s">
        <v>43</v>
      </c>
      <c r="L2" s="11">
        <v>1</v>
      </c>
      <c r="M2" s="7" t="s">
        <v>41</v>
      </c>
      <c r="N2" s="34"/>
      <c r="O2" s="34"/>
      <c r="P2" s="34"/>
      <c r="Q2" s="32">
        <v>2</v>
      </c>
      <c r="R2" s="32" t="s">
        <v>9</v>
      </c>
      <c r="S2" s="32">
        <v>2</v>
      </c>
      <c r="T2" s="32">
        <v>5</v>
      </c>
      <c r="U2" s="32" t="s">
        <v>9</v>
      </c>
      <c r="V2" s="32">
        <v>2</v>
      </c>
      <c r="W2" s="32">
        <v>3</v>
      </c>
      <c r="X2" s="32" t="s">
        <v>9</v>
      </c>
      <c r="Y2" s="32">
        <v>1</v>
      </c>
      <c r="Z2" s="32">
        <v>4</v>
      </c>
      <c r="AA2" s="32" t="s">
        <v>9</v>
      </c>
      <c r="AB2" s="32">
        <v>1</v>
      </c>
      <c r="AC2" s="32">
        <v>2</v>
      </c>
      <c r="AD2" s="32" t="s">
        <v>9</v>
      </c>
      <c r="AE2" s="32">
        <v>0</v>
      </c>
      <c r="AF2" s="32">
        <v>4</v>
      </c>
      <c r="AG2" s="32" t="s">
        <v>9</v>
      </c>
      <c r="AH2" s="32">
        <v>0</v>
      </c>
      <c r="AI2" s="32">
        <v>2</v>
      </c>
      <c r="AJ2" s="32" t="s">
        <v>9</v>
      </c>
      <c r="AK2" s="32">
        <v>1</v>
      </c>
      <c r="AL2" s="32">
        <v>5</v>
      </c>
      <c r="AM2" s="32" t="s">
        <v>9</v>
      </c>
      <c r="AN2" s="32">
        <v>0</v>
      </c>
      <c r="AO2" s="32">
        <v>10</v>
      </c>
      <c r="AP2" s="32" t="s">
        <v>9</v>
      </c>
      <c r="AQ2" s="32">
        <v>1</v>
      </c>
      <c r="AR2" s="31">
        <f>SUM(N2+Q2+T2+W2+Z2+AC2+AF2+AI2+AL2+AO2)</f>
        <v>37</v>
      </c>
      <c r="AS2" s="32" t="s">
        <v>9</v>
      </c>
      <c r="AT2" s="31">
        <f>SUM(P2+S2+V2+Y2+AB2+AE2+AH2+AK2+AN2+AQ2)</f>
        <v>8</v>
      </c>
      <c r="AV2" s="84" t="s">
        <v>831</v>
      </c>
      <c r="BA2" s="84" t="s">
        <v>867</v>
      </c>
    </row>
    <row r="3" spans="1:56" x14ac:dyDescent="0.2">
      <c r="A3" s="30">
        <v>2</v>
      </c>
      <c r="B3" s="7" t="s">
        <v>36</v>
      </c>
      <c r="C3" s="7">
        <v>18</v>
      </c>
      <c r="D3" s="7">
        <v>10</v>
      </c>
      <c r="E3" s="7">
        <v>6</v>
      </c>
      <c r="F3" s="7">
        <v>2</v>
      </c>
      <c r="G3" s="7">
        <v>57</v>
      </c>
      <c r="H3" s="6" t="s">
        <v>9</v>
      </c>
      <c r="I3" s="7">
        <v>37</v>
      </c>
      <c r="J3" s="7">
        <f t="shared" si="0"/>
        <v>26</v>
      </c>
      <c r="K3" s="106" t="s">
        <v>43</v>
      </c>
      <c r="L3" s="11">
        <v>2</v>
      </c>
      <c r="M3" s="7" t="s">
        <v>36</v>
      </c>
      <c r="N3" s="32">
        <v>4</v>
      </c>
      <c r="O3" s="32" t="s">
        <v>9</v>
      </c>
      <c r="P3" s="32">
        <v>1</v>
      </c>
      <c r="Q3" s="34"/>
      <c r="R3" s="34"/>
      <c r="S3" s="34"/>
      <c r="T3" s="32">
        <v>4</v>
      </c>
      <c r="U3" s="32" t="s">
        <v>9</v>
      </c>
      <c r="V3" s="32">
        <v>2</v>
      </c>
      <c r="W3" s="32">
        <v>2</v>
      </c>
      <c r="X3" s="32" t="s">
        <v>9</v>
      </c>
      <c r="Y3" s="32">
        <v>1</v>
      </c>
      <c r="Z3" s="32">
        <v>2</v>
      </c>
      <c r="AA3" s="32" t="s">
        <v>9</v>
      </c>
      <c r="AB3" s="32">
        <v>0</v>
      </c>
      <c r="AC3" s="32">
        <v>2</v>
      </c>
      <c r="AD3" s="32" t="s">
        <v>9</v>
      </c>
      <c r="AE3" s="32">
        <v>2</v>
      </c>
      <c r="AF3" s="32">
        <v>5</v>
      </c>
      <c r="AG3" s="32" t="s">
        <v>9</v>
      </c>
      <c r="AH3" s="32">
        <v>2</v>
      </c>
      <c r="AI3" s="32">
        <v>1</v>
      </c>
      <c r="AJ3" s="32" t="s">
        <v>9</v>
      </c>
      <c r="AK3" s="32">
        <v>3</v>
      </c>
      <c r="AL3" s="32">
        <v>2</v>
      </c>
      <c r="AM3" s="32" t="s">
        <v>9</v>
      </c>
      <c r="AN3" s="32">
        <v>1</v>
      </c>
      <c r="AO3" s="32">
        <v>4</v>
      </c>
      <c r="AP3" s="32" t="s">
        <v>9</v>
      </c>
      <c r="AQ3" s="32">
        <v>1</v>
      </c>
      <c r="AR3" s="31">
        <f t="shared" ref="AR3:AR11" si="1">SUM(N3+Q3+T3+W3+Z3+AC3+AF3+AI3+AL3+AO3)</f>
        <v>26</v>
      </c>
      <c r="AS3" s="32" t="s">
        <v>9</v>
      </c>
      <c r="AT3" s="31">
        <f t="shared" ref="AT3:AT11" si="2">SUM(P3+S3+V3+Y3+AB3+AE3+AH3+AK3+AN3+AQ3)</f>
        <v>13</v>
      </c>
      <c r="AV3" s="3" t="s">
        <v>1441</v>
      </c>
      <c r="AW3" s="8">
        <v>2</v>
      </c>
      <c r="AX3" s="32" t="s">
        <v>9</v>
      </c>
      <c r="AY3" s="8">
        <v>3</v>
      </c>
      <c r="BA3" s="3" t="s">
        <v>1483</v>
      </c>
      <c r="BB3" s="8">
        <v>2</v>
      </c>
      <c r="BC3" s="32" t="s">
        <v>9</v>
      </c>
      <c r="BD3" s="8">
        <v>1</v>
      </c>
    </row>
    <row r="4" spans="1:56" x14ac:dyDescent="0.2">
      <c r="A4" s="30">
        <v>3</v>
      </c>
      <c r="B4" s="7" t="s">
        <v>3</v>
      </c>
      <c r="C4" s="7">
        <v>18</v>
      </c>
      <c r="D4" s="7">
        <v>10</v>
      </c>
      <c r="E4" s="7">
        <v>3</v>
      </c>
      <c r="F4" s="7">
        <v>5</v>
      </c>
      <c r="G4" s="7">
        <v>50</v>
      </c>
      <c r="H4" s="6" t="s">
        <v>9</v>
      </c>
      <c r="I4" s="7">
        <v>26</v>
      </c>
      <c r="J4" s="7">
        <f t="shared" si="0"/>
        <v>23</v>
      </c>
      <c r="L4" s="11">
        <v>3</v>
      </c>
      <c r="M4" s="7" t="s">
        <v>3</v>
      </c>
      <c r="N4" s="32">
        <v>1</v>
      </c>
      <c r="O4" s="32" t="s">
        <v>9</v>
      </c>
      <c r="P4" s="32">
        <v>2</v>
      </c>
      <c r="Q4" s="32">
        <v>6</v>
      </c>
      <c r="R4" s="32" t="s">
        <v>9</v>
      </c>
      <c r="S4" s="32">
        <v>1</v>
      </c>
      <c r="T4" s="34"/>
      <c r="U4" s="34"/>
      <c r="V4" s="34"/>
      <c r="W4" s="32">
        <v>5</v>
      </c>
      <c r="X4" s="32" t="s">
        <v>9</v>
      </c>
      <c r="Y4" s="32">
        <v>0</v>
      </c>
      <c r="Z4" s="32">
        <v>4</v>
      </c>
      <c r="AA4" s="32" t="s">
        <v>9</v>
      </c>
      <c r="AB4" s="32">
        <v>4</v>
      </c>
      <c r="AC4" s="32">
        <v>3</v>
      </c>
      <c r="AD4" s="32" t="s">
        <v>9</v>
      </c>
      <c r="AE4" s="32">
        <v>1</v>
      </c>
      <c r="AF4" s="32">
        <v>4</v>
      </c>
      <c r="AG4" s="32" t="s">
        <v>9</v>
      </c>
      <c r="AH4" s="32">
        <v>1</v>
      </c>
      <c r="AI4" s="32">
        <v>0</v>
      </c>
      <c r="AJ4" s="32" t="s">
        <v>9</v>
      </c>
      <c r="AK4" s="32">
        <v>0</v>
      </c>
      <c r="AL4" s="32">
        <v>8</v>
      </c>
      <c r="AM4" s="32" t="s">
        <v>9</v>
      </c>
      <c r="AN4" s="32">
        <v>1</v>
      </c>
      <c r="AO4" s="32">
        <v>5</v>
      </c>
      <c r="AP4" s="32" t="s">
        <v>9</v>
      </c>
      <c r="AQ4" s="32">
        <v>0</v>
      </c>
      <c r="AR4" s="31">
        <f t="shared" si="1"/>
        <v>36</v>
      </c>
      <c r="AS4" s="32" t="s">
        <v>9</v>
      </c>
      <c r="AT4" s="31">
        <f t="shared" si="2"/>
        <v>10</v>
      </c>
      <c r="AV4" s="3" t="s">
        <v>1124</v>
      </c>
      <c r="AW4" s="8">
        <v>3</v>
      </c>
      <c r="AX4" s="32" t="s">
        <v>9</v>
      </c>
      <c r="AY4" s="8">
        <v>3</v>
      </c>
      <c r="BA4" s="3" t="s">
        <v>1334</v>
      </c>
      <c r="BB4" s="8">
        <v>4</v>
      </c>
      <c r="BC4" s="32" t="s">
        <v>9</v>
      </c>
      <c r="BD4" s="8">
        <v>1</v>
      </c>
    </row>
    <row r="5" spans="1:56" x14ac:dyDescent="0.2">
      <c r="A5" s="30">
        <v>4</v>
      </c>
      <c r="B5" s="7" t="s">
        <v>8</v>
      </c>
      <c r="C5" s="7">
        <v>18</v>
      </c>
      <c r="D5" s="7">
        <v>8</v>
      </c>
      <c r="E5" s="7">
        <v>3</v>
      </c>
      <c r="F5" s="7">
        <v>7</v>
      </c>
      <c r="G5" s="7">
        <v>29</v>
      </c>
      <c r="H5" s="6" t="s">
        <v>9</v>
      </c>
      <c r="I5" s="7">
        <v>30</v>
      </c>
      <c r="J5" s="7">
        <f t="shared" si="0"/>
        <v>19</v>
      </c>
      <c r="L5" s="11">
        <v>4</v>
      </c>
      <c r="M5" s="7" t="s">
        <v>8</v>
      </c>
      <c r="N5" s="32">
        <v>0</v>
      </c>
      <c r="O5" s="32" t="s">
        <v>9</v>
      </c>
      <c r="P5" s="32">
        <v>0</v>
      </c>
      <c r="Q5" s="32">
        <v>3</v>
      </c>
      <c r="R5" s="32" t="s">
        <v>9</v>
      </c>
      <c r="S5" s="32">
        <v>3</v>
      </c>
      <c r="T5" s="32">
        <v>1</v>
      </c>
      <c r="U5" s="32" t="s">
        <v>9</v>
      </c>
      <c r="V5" s="32">
        <v>2</v>
      </c>
      <c r="W5" s="34"/>
      <c r="X5" s="34"/>
      <c r="Y5" s="34"/>
      <c r="Z5" s="32">
        <v>1</v>
      </c>
      <c r="AA5" s="32" t="s">
        <v>9</v>
      </c>
      <c r="AB5" s="32">
        <v>0</v>
      </c>
      <c r="AC5" s="32">
        <v>1</v>
      </c>
      <c r="AD5" s="32" t="s">
        <v>9</v>
      </c>
      <c r="AE5" s="32">
        <v>1</v>
      </c>
      <c r="AF5" s="32">
        <v>2</v>
      </c>
      <c r="AG5" s="32" t="s">
        <v>9</v>
      </c>
      <c r="AH5" s="32">
        <v>1</v>
      </c>
      <c r="AI5" s="32">
        <v>6</v>
      </c>
      <c r="AJ5" s="32" t="s">
        <v>9</v>
      </c>
      <c r="AK5" s="32">
        <v>2</v>
      </c>
      <c r="AL5" s="32">
        <v>2</v>
      </c>
      <c r="AM5" s="32" t="s">
        <v>9</v>
      </c>
      <c r="AN5" s="32">
        <v>1</v>
      </c>
      <c r="AO5" s="32">
        <v>3</v>
      </c>
      <c r="AP5" s="32" t="s">
        <v>9</v>
      </c>
      <c r="AQ5" s="32">
        <v>1</v>
      </c>
      <c r="AR5" s="31">
        <f t="shared" si="1"/>
        <v>19</v>
      </c>
      <c r="AS5" s="32" t="s">
        <v>9</v>
      </c>
      <c r="AT5" s="31">
        <f t="shared" si="2"/>
        <v>11</v>
      </c>
      <c r="AV5" s="3" t="s">
        <v>1442</v>
      </c>
      <c r="AW5" s="8">
        <v>1</v>
      </c>
      <c r="AX5" s="32" t="s">
        <v>9</v>
      </c>
      <c r="AY5" s="8">
        <v>1</v>
      </c>
      <c r="BA5" s="3" t="s">
        <v>1484</v>
      </c>
      <c r="BB5" s="8">
        <v>3</v>
      </c>
      <c r="BC5" s="32" t="s">
        <v>9</v>
      </c>
      <c r="BD5" s="8">
        <v>2</v>
      </c>
    </row>
    <row r="6" spans="1:56" x14ac:dyDescent="0.2">
      <c r="A6" s="30">
        <v>5</v>
      </c>
      <c r="B6" s="7" t="s">
        <v>1</v>
      </c>
      <c r="C6" s="7">
        <v>18</v>
      </c>
      <c r="D6" s="7">
        <v>7</v>
      </c>
      <c r="E6" s="7">
        <v>4</v>
      </c>
      <c r="F6" s="7">
        <v>7</v>
      </c>
      <c r="G6" s="7">
        <v>25</v>
      </c>
      <c r="H6" s="6" t="s">
        <v>9</v>
      </c>
      <c r="I6" s="7">
        <v>23</v>
      </c>
      <c r="J6" s="7">
        <f t="shared" si="0"/>
        <v>18</v>
      </c>
      <c r="L6" s="11">
        <v>5</v>
      </c>
      <c r="M6" s="7" t="s">
        <v>1</v>
      </c>
      <c r="N6" s="32">
        <v>0</v>
      </c>
      <c r="O6" s="32" t="s">
        <v>9</v>
      </c>
      <c r="P6" s="32">
        <v>1</v>
      </c>
      <c r="Q6" s="32">
        <v>1</v>
      </c>
      <c r="R6" s="32" t="s">
        <v>9</v>
      </c>
      <c r="S6" s="32">
        <v>1</v>
      </c>
      <c r="T6" s="32">
        <v>0</v>
      </c>
      <c r="U6" s="32" t="s">
        <v>9</v>
      </c>
      <c r="V6" s="32">
        <v>0</v>
      </c>
      <c r="W6" s="32">
        <v>2</v>
      </c>
      <c r="X6" s="32" t="s">
        <v>9</v>
      </c>
      <c r="Y6" s="32">
        <v>1</v>
      </c>
      <c r="Z6" s="34"/>
      <c r="AA6" s="34"/>
      <c r="AB6" s="34"/>
      <c r="AC6" s="32">
        <v>0</v>
      </c>
      <c r="AD6" s="32" t="s">
        <v>9</v>
      </c>
      <c r="AE6" s="32">
        <v>1</v>
      </c>
      <c r="AF6" s="32">
        <v>1</v>
      </c>
      <c r="AG6" s="32" t="s">
        <v>9</v>
      </c>
      <c r="AH6" s="32">
        <v>0</v>
      </c>
      <c r="AI6" s="32">
        <v>3</v>
      </c>
      <c r="AJ6" s="32" t="s">
        <v>9</v>
      </c>
      <c r="AK6" s="32">
        <v>1</v>
      </c>
      <c r="AL6" s="32">
        <v>3</v>
      </c>
      <c r="AM6" s="32" t="s">
        <v>9</v>
      </c>
      <c r="AN6" s="32">
        <v>1</v>
      </c>
      <c r="AO6" s="32">
        <v>3</v>
      </c>
      <c r="AP6" s="32" t="s">
        <v>9</v>
      </c>
      <c r="AQ6" s="32">
        <v>2</v>
      </c>
      <c r="AR6" s="31">
        <f t="shared" si="1"/>
        <v>13</v>
      </c>
      <c r="AS6" s="32" t="s">
        <v>9</v>
      </c>
      <c r="AT6" s="31">
        <f t="shared" si="2"/>
        <v>8</v>
      </c>
      <c r="AV6" s="3" t="s">
        <v>1444</v>
      </c>
      <c r="AW6" s="8">
        <v>3</v>
      </c>
      <c r="AX6" s="32" t="s">
        <v>9</v>
      </c>
      <c r="AY6" s="8">
        <v>1</v>
      </c>
      <c r="BA6" s="3" t="s">
        <v>1153</v>
      </c>
      <c r="BB6" s="8">
        <v>4</v>
      </c>
      <c r="BC6" s="32" t="s">
        <v>9</v>
      </c>
      <c r="BD6" s="8">
        <v>1</v>
      </c>
    </row>
    <row r="7" spans="1:56" x14ac:dyDescent="0.2">
      <c r="A7" s="30">
        <v>6</v>
      </c>
      <c r="B7" s="7" t="s">
        <v>26</v>
      </c>
      <c r="C7" s="7">
        <v>18</v>
      </c>
      <c r="D7" s="7">
        <v>6</v>
      </c>
      <c r="E7" s="7">
        <v>4</v>
      </c>
      <c r="F7" s="7">
        <v>8</v>
      </c>
      <c r="G7" s="7">
        <v>32</v>
      </c>
      <c r="H7" s="6" t="s">
        <v>9</v>
      </c>
      <c r="I7" s="7">
        <v>33</v>
      </c>
      <c r="J7" s="7">
        <f t="shared" si="0"/>
        <v>16</v>
      </c>
      <c r="L7" s="11">
        <v>6</v>
      </c>
      <c r="M7" s="7" t="s">
        <v>26</v>
      </c>
      <c r="N7" s="32">
        <v>1</v>
      </c>
      <c r="O7" s="32" t="s">
        <v>9</v>
      </c>
      <c r="P7" s="32">
        <v>3</v>
      </c>
      <c r="Q7" s="32">
        <v>3</v>
      </c>
      <c r="R7" s="32" t="s">
        <v>9</v>
      </c>
      <c r="S7" s="32">
        <v>4</v>
      </c>
      <c r="T7" s="32">
        <v>1</v>
      </c>
      <c r="U7" s="32" t="s">
        <v>9</v>
      </c>
      <c r="V7" s="32">
        <v>0</v>
      </c>
      <c r="W7" s="32">
        <v>4</v>
      </c>
      <c r="X7" s="32" t="s">
        <v>9</v>
      </c>
      <c r="Y7" s="32">
        <v>0</v>
      </c>
      <c r="Z7" s="32">
        <v>1</v>
      </c>
      <c r="AA7" s="32" t="s">
        <v>9</v>
      </c>
      <c r="AB7" s="32">
        <v>3</v>
      </c>
      <c r="AC7" s="34"/>
      <c r="AD7" s="34"/>
      <c r="AE7" s="34"/>
      <c r="AF7" s="8">
        <v>5</v>
      </c>
      <c r="AG7" s="32" t="s">
        <v>9</v>
      </c>
      <c r="AH7" s="8">
        <v>2</v>
      </c>
      <c r="AI7" s="32">
        <v>1</v>
      </c>
      <c r="AJ7" s="32" t="s">
        <v>9</v>
      </c>
      <c r="AK7" s="32">
        <v>1</v>
      </c>
      <c r="AL7" s="32">
        <v>2</v>
      </c>
      <c r="AM7" s="32" t="s">
        <v>9</v>
      </c>
      <c r="AN7" s="32">
        <v>2</v>
      </c>
      <c r="AO7" s="32">
        <v>6</v>
      </c>
      <c r="AP7" s="32" t="s">
        <v>9</v>
      </c>
      <c r="AQ7" s="32">
        <v>2</v>
      </c>
      <c r="AR7" s="31">
        <f t="shared" si="1"/>
        <v>24</v>
      </c>
      <c r="AS7" s="32" t="s">
        <v>9</v>
      </c>
      <c r="AT7" s="31">
        <f t="shared" si="2"/>
        <v>17</v>
      </c>
      <c r="AV7" s="3" t="s">
        <v>1382</v>
      </c>
      <c r="AW7" s="8">
        <v>3</v>
      </c>
      <c r="AX7" s="32" t="s">
        <v>9</v>
      </c>
      <c r="AY7" s="8">
        <v>1</v>
      </c>
      <c r="BA7" s="3" t="s">
        <v>805</v>
      </c>
      <c r="BB7" s="8">
        <v>0</v>
      </c>
      <c r="BC7" s="32" t="s">
        <v>9</v>
      </c>
      <c r="BD7" s="8">
        <v>1</v>
      </c>
    </row>
    <row r="8" spans="1:56" x14ac:dyDescent="0.2">
      <c r="A8" s="30">
        <v>7</v>
      </c>
      <c r="B8" s="7" t="s">
        <v>1094</v>
      </c>
      <c r="C8" s="7">
        <v>18</v>
      </c>
      <c r="D8" s="7">
        <v>7</v>
      </c>
      <c r="E8" s="7">
        <v>2</v>
      </c>
      <c r="F8" s="7">
        <v>9</v>
      </c>
      <c r="G8" s="7">
        <v>36</v>
      </c>
      <c r="H8" s="6" t="s">
        <v>9</v>
      </c>
      <c r="I8" s="7">
        <v>39</v>
      </c>
      <c r="J8" s="7">
        <f t="shared" si="0"/>
        <v>16</v>
      </c>
      <c r="L8" s="11">
        <v>7</v>
      </c>
      <c r="M8" s="7" t="s">
        <v>1094</v>
      </c>
      <c r="N8" s="32">
        <v>4</v>
      </c>
      <c r="O8" s="32" t="s">
        <v>9</v>
      </c>
      <c r="P8" s="32">
        <v>2</v>
      </c>
      <c r="Q8" s="32">
        <v>3</v>
      </c>
      <c r="R8" s="32" t="s">
        <v>9</v>
      </c>
      <c r="S8" s="32">
        <v>3</v>
      </c>
      <c r="T8" s="32">
        <v>1</v>
      </c>
      <c r="U8" s="32" t="s">
        <v>9</v>
      </c>
      <c r="V8" s="32">
        <v>2</v>
      </c>
      <c r="W8" s="32">
        <v>1</v>
      </c>
      <c r="X8" s="32" t="s">
        <v>9</v>
      </c>
      <c r="Y8" s="32">
        <v>3</v>
      </c>
      <c r="Z8" s="32">
        <v>1</v>
      </c>
      <c r="AA8" s="32" t="s">
        <v>9</v>
      </c>
      <c r="AB8" s="32">
        <v>0</v>
      </c>
      <c r="AC8" s="32">
        <v>1</v>
      </c>
      <c r="AD8" s="32" t="s">
        <v>9</v>
      </c>
      <c r="AE8" s="32">
        <v>0</v>
      </c>
      <c r="AF8" s="34"/>
      <c r="AG8" s="34"/>
      <c r="AH8" s="34"/>
      <c r="AI8" s="32">
        <v>2</v>
      </c>
      <c r="AJ8" s="32" t="s">
        <v>9</v>
      </c>
      <c r="AK8" s="32">
        <v>2</v>
      </c>
      <c r="AL8" s="32">
        <v>3</v>
      </c>
      <c r="AM8" s="32" t="s">
        <v>9</v>
      </c>
      <c r="AN8" s="32">
        <v>1</v>
      </c>
      <c r="AO8" s="32">
        <v>5</v>
      </c>
      <c r="AP8" s="32" t="s">
        <v>9</v>
      </c>
      <c r="AQ8" s="32">
        <v>1</v>
      </c>
      <c r="AR8" s="31">
        <f t="shared" si="1"/>
        <v>21</v>
      </c>
      <c r="AS8" s="32" t="s">
        <v>9</v>
      </c>
      <c r="AT8" s="31">
        <f t="shared" si="2"/>
        <v>14</v>
      </c>
      <c r="AV8" s="84" t="s">
        <v>840</v>
      </c>
      <c r="BA8" s="84" t="s">
        <v>1440</v>
      </c>
    </row>
    <row r="9" spans="1:56" x14ac:dyDescent="0.2">
      <c r="A9" s="30">
        <v>8</v>
      </c>
      <c r="B9" s="7" t="s">
        <v>17</v>
      </c>
      <c r="C9" s="7">
        <v>18</v>
      </c>
      <c r="D9" s="7">
        <v>5</v>
      </c>
      <c r="E9" s="7">
        <v>5</v>
      </c>
      <c r="F9" s="7">
        <v>8</v>
      </c>
      <c r="G9" s="7">
        <v>22</v>
      </c>
      <c r="H9" s="6" t="s">
        <v>9</v>
      </c>
      <c r="I9" s="7">
        <v>31</v>
      </c>
      <c r="J9" s="7">
        <f t="shared" si="0"/>
        <v>15</v>
      </c>
      <c r="L9" s="11">
        <v>8</v>
      </c>
      <c r="M9" s="7" t="s">
        <v>17</v>
      </c>
      <c r="N9" s="32">
        <v>0</v>
      </c>
      <c r="O9" s="32" t="s">
        <v>9</v>
      </c>
      <c r="P9" s="32">
        <v>5</v>
      </c>
      <c r="Q9" s="32">
        <v>1</v>
      </c>
      <c r="R9" s="32" t="s">
        <v>9</v>
      </c>
      <c r="S9" s="32">
        <v>1</v>
      </c>
      <c r="T9" s="32">
        <v>2</v>
      </c>
      <c r="U9" s="32" t="s">
        <v>9</v>
      </c>
      <c r="V9" s="32">
        <v>1</v>
      </c>
      <c r="W9" s="32">
        <v>0</v>
      </c>
      <c r="X9" s="32" t="s">
        <v>9</v>
      </c>
      <c r="Y9" s="32">
        <v>2</v>
      </c>
      <c r="Z9" s="32">
        <v>1</v>
      </c>
      <c r="AA9" s="32" t="s">
        <v>9</v>
      </c>
      <c r="AB9" s="32">
        <v>0</v>
      </c>
      <c r="AC9" s="32">
        <v>0</v>
      </c>
      <c r="AD9" s="32" t="s">
        <v>9</v>
      </c>
      <c r="AE9" s="32">
        <v>1</v>
      </c>
      <c r="AF9" s="32">
        <v>2</v>
      </c>
      <c r="AG9" s="32" t="s">
        <v>9</v>
      </c>
      <c r="AH9" s="32">
        <v>0</v>
      </c>
      <c r="AI9" s="34"/>
      <c r="AJ9" s="34"/>
      <c r="AK9" s="34"/>
      <c r="AL9" s="32">
        <v>1</v>
      </c>
      <c r="AM9" s="32" t="s">
        <v>9</v>
      </c>
      <c r="AN9" s="32">
        <v>2</v>
      </c>
      <c r="AO9" s="32">
        <v>2</v>
      </c>
      <c r="AP9" s="32" t="s">
        <v>9</v>
      </c>
      <c r="AQ9" s="32">
        <v>3</v>
      </c>
      <c r="AR9" s="31">
        <f t="shared" si="1"/>
        <v>9</v>
      </c>
      <c r="AS9" s="32" t="s">
        <v>9</v>
      </c>
      <c r="AT9" s="31">
        <f t="shared" si="2"/>
        <v>15</v>
      </c>
      <c r="AV9" s="3" t="s">
        <v>454</v>
      </c>
      <c r="AW9" s="8">
        <v>0</v>
      </c>
      <c r="AX9" s="32" t="s">
        <v>9</v>
      </c>
      <c r="AY9" s="8">
        <v>0</v>
      </c>
      <c r="BA9" s="3" t="s">
        <v>1378</v>
      </c>
      <c r="BB9" s="8">
        <v>0</v>
      </c>
      <c r="BC9" s="32" t="s">
        <v>9</v>
      </c>
      <c r="BD9" s="8">
        <v>0</v>
      </c>
    </row>
    <row r="10" spans="1:56" x14ac:dyDescent="0.2">
      <c r="A10" s="30">
        <v>9</v>
      </c>
      <c r="B10" s="1" t="s">
        <v>38</v>
      </c>
      <c r="C10" s="1">
        <v>18</v>
      </c>
      <c r="D10" s="1">
        <v>4</v>
      </c>
      <c r="E10" s="1">
        <v>2</v>
      </c>
      <c r="F10" s="1">
        <v>12</v>
      </c>
      <c r="G10" s="1">
        <v>24</v>
      </c>
      <c r="H10" s="30" t="s">
        <v>9</v>
      </c>
      <c r="I10" s="1">
        <v>56</v>
      </c>
      <c r="J10" s="1">
        <f t="shared" si="0"/>
        <v>10</v>
      </c>
      <c r="K10" s="106" t="s">
        <v>44</v>
      </c>
      <c r="L10" s="11">
        <v>9</v>
      </c>
      <c r="M10" s="1" t="s">
        <v>38</v>
      </c>
      <c r="N10" s="32">
        <v>0</v>
      </c>
      <c r="O10" s="32" t="s">
        <v>9</v>
      </c>
      <c r="P10" s="32">
        <v>3</v>
      </c>
      <c r="Q10" s="32">
        <v>1</v>
      </c>
      <c r="R10" s="32" t="s">
        <v>9</v>
      </c>
      <c r="S10" s="32">
        <v>8</v>
      </c>
      <c r="T10" s="32">
        <v>1</v>
      </c>
      <c r="U10" s="32" t="s">
        <v>9</v>
      </c>
      <c r="V10" s="32">
        <v>2</v>
      </c>
      <c r="W10" s="32">
        <v>2</v>
      </c>
      <c r="X10" s="32" t="s">
        <v>9</v>
      </c>
      <c r="Y10" s="32">
        <v>1</v>
      </c>
      <c r="Z10" s="32">
        <v>1</v>
      </c>
      <c r="AA10" s="32" t="s">
        <v>9</v>
      </c>
      <c r="AB10" s="32">
        <v>1</v>
      </c>
      <c r="AC10" s="32">
        <v>2</v>
      </c>
      <c r="AD10" s="32" t="s">
        <v>9</v>
      </c>
      <c r="AE10" s="32">
        <v>1</v>
      </c>
      <c r="AF10" s="32">
        <v>2</v>
      </c>
      <c r="AG10" s="32" t="s">
        <v>9</v>
      </c>
      <c r="AH10" s="32">
        <v>6</v>
      </c>
      <c r="AI10" s="32">
        <v>0</v>
      </c>
      <c r="AJ10" s="32" t="s">
        <v>9</v>
      </c>
      <c r="AK10" s="32">
        <v>2</v>
      </c>
      <c r="AL10" s="34"/>
      <c r="AM10" s="34"/>
      <c r="AN10" s="34"/>
      <c r="AO10" s="32">
        <v>2</v>
      </c>
      <c r="AP10" s="32" t="s">
        <v>9</v>
      </c>
      <c r="AQ10" s="32">
        <v>3</v>
      </c>
      <c r="AR10" s="31">
        <f t="shared" si="1"/>
        <v>11</v>
      </c>
      <c r="AS10" s="32" t="s">
        <v>9</v>
      </c>
      <c r="AT10" s="31">
        <f t="shared" si="2"/>
        <v>27</v>
      </c>
      <c r="AV10" s="3" t="s">
        <v>1115</v>
      </c>
      <c r="AW10" s="8">
        <v>5</v>
      </c>
      <c r="AX10" s="32" t="s">
        <v>9</v>
      </c>
      <c r="AY10" s="8">
        <v>2</v>
      </c>
      <c r="BA10" s="3" t="s">
        <v>1443</v>
      </c>
      <c r="BB10" s="8">
        <v>1</v>
      </c>
      <c r="BC10" s="32" t="s">
        <v>9</v>
      </c>
      <c r="BD10" s="8">
        <v>0</v>
      </c>
    </row>
    <row r="11" spans="1:56" x14ac:dyDescent="0.2">
      <c r="A11" s="30">
        <v>10</v>
      </c>
      <c r="B11" s="1" t="s">
        <v>1439</v>
      </c>
      <c r="C11" s="1">
        <v>18</v>
      </c>
      <c r="D11" s="1">
        <v>4</v>
      </c>
      <c r="E11" s="1">
        <v>1</v>
      </c>
      <c r="F11" s="1">
        <v>13</v>
      </c>
      <c r="G11" s="1">
        <v>34</v>
      </c>
      <c r="H11" s="30" t="s">
        <v>9</v>
      </c>
      <c r="I11" s="1">
        <v>65</v>
      </c>
      <c r="J11" s="1">
        <f t="shared" si="0"/>
        <v>9</v>
      </c>
      <c r="K11" s="106" t="s">
        <v>44</v>
      </c>
      <c r="L11" s="11">
        <v>10</v>
      </c>
      <c r="M11" s="1" t="s">
        <v>1439</v>
      </c>
      <c r="N11" s="32">
        <v>6</v>
      </c>
      <c r="O11" s="32" t="s">
        <v>9</v>
      </c>
      <c r="P11" s="32">
        <v>1</v>
      </c>
      <c r="Q11" s="32">
        <v>4</v>
      </c>
      <c r="R11" s="32" t="s">
        <v>9</v>
      </c>
      <c r="S11" s="32">
        <v>8</v>
      </c>
      <c r="T11" s="32">
        <v>1</v>
      </c>
      <c r="U11" s="32" t="s">
        <v>9</v>
      </c>
      <c r="V11" s="32">
        <v>3</v>
      </c>
      <c r="W11" s="32">
        <v>0</v>
      </c>
      <c r="X11" s="32" t="s">
        <v>9</v>
      </c>
      <c r="Y11" s="32">
        <v>1</v>
      </c>
      <c r="Z11" s="32">
        <v>0</v>
      </c>
      <c r="AA11" s="32" t="s">
        <v>9</v>
      </c>
      <c r="AB11" s="32">
        <v>3</v>
      </c>
      <c r="AC11" s="32">
        <v>5</v>
      </c>
      <c r="AD11" s="32" t="s">
        <v>9</v>
      </c>
      <c r="AE11" s="32">
        <v>1</v>
      </c>
      <c r="AF11" s="32">
        <v>0</v>
      </c>
      <c r="AG11" s="32" t="s">
        <v>9</v>
      </c>
      <c r="AH11" s="32">
        <v>3</v>
      </c>
      <c r="AI11" s="32">
        <v>1</v>
      </c>
      <c r="AJ11" s="32" t="s">
        <v>9</v>
      </c>
      <c r="AK11" s="32">
        <v>1</v>
      </c>
      <c r="AL11" s="32">
        <v>3</v>
      </c>
      <c r="AM11" s="32" t="s">
        <v>9</v>
      </c>
      <c r="AN11" s="32">
        <v>4</v>
      </c>
      <c r="AO11" s="34"/>
      <c r="AP11" s="34"/>
      <c r="AQ11" s="34"/>
      <c r="AR11" s="31">
        <f t="shared" si="1"/>
        <v>20</v>
      </c>
      <c r="AS11" s="32" t="s">
        <v>9</v>
      </c>
      <c r="AT11" s="31">
        <f t="shared" si="2"/>
        <v>25</v>
      </c>
      <c r="AV11" s="3" t="s">
        <v>1383</v>
      </c>
      <c r="AW11" s="8">
        <v>2</v>
      </c>
      <c r="AX11" s="32" t="s">
        <v>9</v>
      </c>
      <c r="AY11" s="8">
        <v>1</v>
      </c>
      <c r="BA11" s="3" t="s">
        <v>1445</v>
      </c>
      <c r="BB11" s="8">
        <v>4</v>
      </c>
      <c r="BC11" s="32" t="s">
        <v>9</v>
      </c>
      <c r="BD11" s="8">
        <v>8</v>
      </c>
    </row>
    <row r="12" spans="1:56" x14ac:dyDescent="0.2">
      <c r="A12" s="30"/>
      <c r="B12" s="68"/>
      <c r="C12" s="1">
        <f>SUM(C2:C11)</f>
        <v>180</v>
      </c>
      <c r="D12" s="1">
        <f>SUM(D2:D11)</f>
        <v>74</v>
      </c>
      <c r="E12" s="1">
        <f>SUM(E2:E11)</f>
        <v>32</v>
      </c>
      <c r="F12" s="1">
        <f>SUM(F2:F11)</f>
        <v>74</v>
      </c>
      <c r="G12" s="1">
        <f>SUM(G2:G11)</f>
        <v>364</v>
      </c>
      <c r="H12" s="9" t="s">
        <v>9</v>
      </c>
      <c r="I12" s="1">
        <f>SUM(I2:I11)</f>
        <v>364</v>
      </c>
      <c r="J12" s="1">
        <f>SUM(J2:J11)</f>
        <v>180</v>
      </c>
      <c r="N12" s="31">
        <f>SUM(N2:N11)</f>
        <v>16</v>
      </c>
      <c r="O12" s="31" t="s">
        <v>9</v>
      </c>
      <c r="P12" s="31">
        <f>SUM(P2:P11)</f>
        <v>18</v>
      </c>
      <c r="Q12" s="31">
        <f>SUM(Q2:Q11)</f>
        <v>24</v>
      </c>
      <c r="R12" s="31" t="s">
        <v>9</v>
      </c>
      <c r="S12" s="31">
        <f>SUM(S2:S11)</f>
        <v>31</v>
      </c>
      <c r="T12" s="31">
        <f>SUM(T2:T11)</f>
        <v>16</v>
      </c>
      <c r="U12" s="31" t="s">
        <v>9</v>
      </c>
      <c r="V12" s="31">
        <f>SUM(V2:V11)</f>
        <v>14</v>
      </c>
      <c r="W12" s="31">
        <f>SUM(W2:W11)</f>
        <v>19</v>
      </c>
      <c r="X12" s="31" t="s">
        <v>9</v>
      </c>
      <c r="Y12" s="31">
        <f>SUM(Y2:Y11)</f>
        <v>10</v>
      </c>
      <c r="Z12" s="31">
        <f>SUM(Z2:Z11)</f>
        <v>15</v>
      </c>
      <c r="AA12" s="31" t="s">
        <v>9</v>
      </c>
      <c r="AB12" s="31">
        <f>SUM(AB2:AB11)</f>
        <v>12</v>
      </c>
      <c r="AC12" s="31">
        <f>SUM(AC2:AC11)</f>
        <v>16</v>
      </c>
      <c r="AD12" s="31" t="s">
        <v>9</v>
      </c>
      <c r="AE12" s="31">
        <f>SUM(AE2:AE11)</f>
        <v>8</v>
      </c>
      <c r="AF12" s="31">
        <f>SUM(AF2:AF11)</f>
        <v>25</v>
      </c>
      <c r="AG12" s="31" t="s">
        <v>9</v>
      </c>
      <c r="AH12" s="31">
        <f>SUM(AH2:AH11)</f>
        <v>15</v>
      </c>
      <c r="AI12" s="31">
        <f>SUM(AI2:AI11)</f>
        <v>16</v>
      </c>
      <c r="AJ12" s="31" t="s">
        <v>9</v>
      </c>
      <c r="AK12" s="31">
        <f>SUM(AK2:AK11)</f>
        <v>13</v>
      </c>
      <c r="AL12" s="31">
        <f>SUM(AL2:AL11)</f>
        <v>29</v>
      </c>
      <c r="AM12" s="31" t="s">
        <v>9</v>
      </c>
      <c r="AN12" s="31">
        <f>SUM(AN2:AN11)</f>
        <v>13</v>
      </c>
      <c r="AO12" s="31">
        <f>SUM(AO2:AO11)</f>
        <v>40</v>
      </c>
      <c r="AP12" s="31" t="s">
        <v>9</v>
      </c>
      <c r="AQ12" s="31">
        <f>SUM(AQ2:AQ11)</f>
        <v>14</v>
      </c>
      <c r="AR12" s="31">
        <f>SUM(AR2:AR11)</f>
        <v>216</v>
      </c>
      <c r="AS12" s="31" t="s">
        <v>9</v>
      </c>
      <c r="AT12" s="31">
        <f>SUM(AT2:AT11)</f>
        <v>148</v>
      </c>
      <c r="AV12" s="3" t="s">
        <v>1449</v>
      </c>
      <c r="AW12" s="8">
        <v>6</v>
      </c>
      <c r="AX12" s="32" t="s">
        <v>9</v>
      </c>
      <c r="AY12" s="8">
        <v>1</v>
      </c>
      <c r="BA12" s="3" t="s">
        <v>1061</v>
      </c>
      <c r="BB12" s="8">
        <v>0</v>
      </c>
      <c r="BC12" s="32" t="s">
        <v>9</v>
      </c>
      <c r="BD12" s="8">
        <v>2</v>
      </c>
    </row>
    <row r="13" spans="1:56" x14ac:dyDescent="0.2">
      <c r="AV13" s="3" t="s">
        <v>1053</v>
      </c>
      <c r="AW13" s="8">
        <v>1</v>
      </c>
      <c r="AX13" s="32" t="s">
        <v>9</v>
      </c>
      <c r="AY13" s="8">
        <v>2</v>
      </c>
      <c r="BA13" s="84" t="s">
        <v>1446</v>
      </c>
    </row>
    <row r="14" spans="1:56" x14ac:dyDescent="0.2">
      <c r="B14" s="84" t="s">
        <v>5658</v>
      </c>
      <c r="C14" s="27"/>
      <c r="D14" s="27"/>
      <c r="E14" s="27"/>
      <c r="F14" s="27"/>
      <c r="G14" s="27"/>
      <c r="H14" s="18"/>
      <c r="I14" s="27"/>
      <c r="J14" s="27"/>
      <c r="L14" s="39"/>
      <c r="M14" s="84"/>
      <c r="AV14" s="84" t="s">
        <v>727</v>
      </c>
      <c r="BA14" s="3" t="s">
        <v>1447</v>
      </c>
      <c r="BB14" s="8">
        <v>4</v>
      </c>
      <c r="BC14" s="32" t="s">
        <v>9</v>
      </c>
      <c r="BD14" s="8">
        <v>4</v>
      </c>
    </row>
    <row r="15" spans="1:56" x14ac:dyDescent="0.2">
      <c r="A15" s="79">
        <v>1</v>
      </c>
      <c r="B15" s="7" t="s">
        <v>41</v>
      </c>
      <c r="C15" s="7">
        <v>18</v>
      </c>
      <c r="D15" s="7">
        <v>13</v>
      </c>
      <c r="E15" s="7">
        <v>2</v>
      </c>
      <c r="F15" s="7">
        <v>3</v>
      </c>
      <c r="G15" s="7">
        <v>55</v>
      </c>
      <c r="H15" s="6" t="s">
        <v>9</v>
      </c>
      <c r="I15" s="7">
        <v>24</v>
      </c>
      <c r="J15" s="7">
        <f t="shared" ref="J15:J24" si="3">SUM(2*D15+E15)</f>
        <v>28</v>
      </c>
      <c r="AV15" s="3" t="s">
        <v>1452</v>
      </c>
      <c r="AW15" s="8">
        <v>6</v>
      </c>
      <c r="AX15" s="32" t="s">
        <v>9</v>
      </c>
      <c r="AY15" s="8">
        <v>2</v>
      </c>
      <c r="BA15" s="3" t="s">
        <v>1448</v>
      </c>
      <c r="BB15" s="8">
        <v>0</v>
      </c>
      <c r="BC15" s="32" t="s">
        <v>9</v>
      </c>
      <c r="BD15" s="8">
        <v>1</v>
      </c>
    </row>
    <row r="16" spans="1:56" x14ac:dyDescent="0.2">
      <c r="A16" s="79">
        <v>2</v>
      </c>
      <c r="B16" s="14" t="s">
        <v>36</v>
      </c>
      <c r="C16" s="14">
        <v>18</v>
      </c>
      <c r="D16" s="14">
        <v>10</v>
      </c>
      <c r="E16" s="14">
        <v>6</v>
      </c>
      <c r="F16" s="14">
        <v>2</v>
      </c>
      <c r="G16" s="14">
        <v>57</v>
      </c>
      <c r="H16" s="6" t="s">
        <v>9</v>
      </c>
      <c r="I16" s="14">
        <v>37</v>
      </c>
      <c r="J16" s="7">
        <f t="shared" si="3"/>
        <v>26</v>
      </c>
      <c r="AV16" s="3" t="s">
        <v>1238</v>
      </c>
      <c r="AW16" s="8">
        <v>6</v>
      </c>
      <c r="AX16" s="32" t="s">
        <v>9</v>
      </c>
      <c r="AY16" s="8">
        <v>1</v>
      </c>
      <c r="BA16" s="3" t="s">
        <v>1072</v>
      </c>
      <c r="BB16" s="8">
        <v>1</v>
      </c>
      <c r="BC16" s="32" t="s">
        <v>9</v>
      </c>
      <c r="BD16" s="8">
        <v>8</v>
      </c>
    </row>
    <row r="17" spans="1:56" x14ac:dyDescent="0.2">
      <c r="A17" s="79">
        <v>3</v>
      </c>
      <c r="B17" s="7" t="s">
        <v>3</v>
      </c>
      <c r="C17" s="14">
        <v>18</v>
      </c>
      <c r="D17" s="14">
        <v>10</v>
      </c>
      <c r="E17" s="14">
        <v>3</v>
      </c>
      <c r="F17" s="14">
        <v>5</v>
      </c>
      <c r="G17" s="14">
        <v>50</v>
      </c>
      <c r="H17" s="6" t="s">
        <v>9</v>
      </c>
      <c r="I17" s="14">
        <v>26</v>
      </c>
      <c r="J17" s="7">
        <f t="shared" si="3"/>
        <v>23</v>
      </c>
      <c r="AV17" s="3" t="s">
        <v>1454</v>
      </c>
      <c r="AW17" s="8">
        <v>0</v>
      </c>
      <c r="AX17" s="32" t="s">
        <v>9</v>
      </c>
      <c r="AY17" s="8">
        <v>3</v>
      </c>
      <c r="BA17" s="3" t="s">
        <v>1132</v>
      </c>
      <c r="BB17" s="8">
        <v>1</v>
      </c>
      <c r="BC17" s="32" t="s">
        <v>9</v>
      </c>
      <c r="BD17" s="8">
        <v>0</v>
      </c>
    </row>
    <row r="18" spans="1:56" x14ac:dyDescent="0.2">
      <c r="A18" s="79">
        <v>4</v>
      </c>
      <c r="B18" s="14" t="s">
        <v>8</v>
      </c>
      <c r="C18" s="14">
        <v>18</v>
      </c>
      <c r="D18" s="14">
        <v>8</v>
      </c>
      <c r="E18" s="14">
        <v>3</v>
      </c>
      <c r="F18" s="14">
        <v>7</v>
      </c>
      <c r="G18" s="14">
        <v>29</v>
      </c>
      <c r="H18" s="6" t="s">
        <v>9</v>
      </c>
      <c r="I18" s="14">
        <v>30</v>
      </c>
      <c r="J18" s="7">
        <f t="shared" si="3"/>
        <v>19</v>
      </c>
      <c r="AV18" s="3" t="s">
        <v>1399</v>
      </c>
      <c r="AW18" s="8">
        <v>4</v>
      </c>
      <c r="AX18" s="32" t="s">
        <v>9</v>
      </c>
      <c r="AY18" s="8">
        <v>2</v>
      </c>
      <c r="BA18" s="3" t="s">
        <v>1450</v>
      </c>
      <c r="BB18" s="8">
        <v>2</v>
      </c>
      <c r="BC18" s="32" t="s">
        <v>9</v>
      </c>
      <c r="BD18" s="8">
        <v>1</v>
      </c>
    </row>
    <row r="19" spans="1:56" x14ac:dyDescent="0.2">
      <c r="A19" s="79">
        <v>5</v>
      </c>
      <c r="B19" s="59" t="s">
        <v>1</v>
      </c>
      <c r="C19" s="14">
        <v>18</v>
      </c>
      <c r="D19" s="14">
        <v>7</v>
      </c>
      <c r="E19" s="14">
        <v>4</v>
      </c>
      <c r="F19" s="14">
        <v>7</v>
      </c>
      <c r="G19" s="14">
        <v>25</v>
      </c>
      <c r="H19" s="6" t="s">
        <v>9</v>
      </c>
      <c r="I19" s="59">
        <v>22</v>
      </c>
      <c r="J19" s="7">
        <f t="shared" si="3"/>
        <v>18</v>
      </c>
      <c r="AV19" s="3" t="s">
        <v>1081</v>
      </c>
      <c r="AW19" s="8">
        <v>2</v>
      </c>
      <c r="AX19" s="32" t="s">
        <v>9</v>
      </c>
      <c r="AY19" s="8">
        <v>1</v>
      </c>
      <c r="BA19" s="84" t="s">
        <v>1451</v>
      </c>
    </row>
    <row r="20" spans="1:56" x14ac:dyDescent="0.2">
      <c r="A20" s="79">
        <v>6</v>
      </c>
      <c r="B20" s="14" t="s">
        <v>26</v>
      </c>
      <c r="C20" s="14">
        <v>18</v>
      </c>
      <c r="D20" s="14">
        <v>6</v>
      </c>
      <c r="E20" s="14">
        <v>4</v>
      </c>
      <c r="F20" s="14">
        <v>8</v>
      </c>
      <c r="G20" s="14">
        <v>32</v>
      </c>
      <c r="H20" s="6" t="s">
        <v>9</v>
      </c>
      <c r="I20" s="14">
        <v>33</v>
      </c>
      <c r="J20" s="7">
        <f t="shared" si="3"/>
        <v>16</v>
      </c>
      <c r="L20" s="39"/>
      <c r="AV20" s="84" t="s">
        <v>845</v>
      </c>
      <c r="BA20" s="3" t="s">
        <v>1269</v>
      </c>
      <c r="BB20" s="8">
        <v>1</v>
      </c>
      <c r="BC20" s="32" t="s">
        <v>9</v>
      </c>
      <c r="BD20" s="8">
        <v>2</v>
      </c>
    </row>
    <row r="21" spans="1:56" x14ac:dyDescent="0.2">
      <c r="A21" s="79">
        <v>7</v>
      </c>
      <c r="B21" s="14" t="s">
        <v>1094</v>
      </c>
      <c r="C21" s="14">
        <v>18</v>
      </c>
      <c r="D21" s="14">
        <v>7</v>
      </c>
      <c r="E21" s="14">
        <v>2</v>
      </c>
      <c r="F21" s="14">
        <v>9</v>
      </c>
      <c r="G21" s="14">
        <v>36</v>
      </c>
      <c r="H21" s="6" t="s">
        <v>9</v>
      </c>
      <c r="I21" s="14">
        <v>39</v>
      </c>
      <c r="J21" s="7">
        <f t="shared" si="3"/>
        <v>16</v>
      </c>
      <c r="AV21" s="3" t="s">
        <v>1365</v>
      </c>
      <c r="AW21" s="8">
        <v>4</v>
      </c>
      <c r="AX21" s="32" t="s">
        <v>9</v>
      </c>
      <c r="AY21" s="8">
        <v>0</v>
      </c>
      <c r="BA21" s="3" t="s">
        <v>1453</v>
      </c>
      <c r="BB21" s="8">
        <v>0</v>
      </c>
      <c r="BC21" s="32" t="s">
        <v>9</v>
      </c>
      <c r="BD21" s="8">
        <v>1</v>
      </c>
    </row>
    <row r="22" spans="1:56" x14ac:dyDescent="0.2">
      <c r="A22" s="79">
        <v>8</v>
      </c>
      <c r="B22" s="14" t="s">
        <v>45</v>
      </c>
      <c r="C22" s="14">
        <v>18</v>
      </c>
      <c r="D22" s="14">
        <v>5</v>
      </c>
      <c r="E22" s="14">
        <v>5</v>
      </c>
      <c r="F22" s="14">
        <v>8</v>
      </c>
      <c r="G22" s="14">
        <v>22</v>
      </c>
      <c r="H22" s="6" t="s">
        <v>9</v>
      </c>
      <c r="I22" s="14">
        <v>31</v>
      </c>
      <c r="J22" s="7">
        <f t="shared" si="3"/>
        <v>15</v>
      </c>
      <c r="AV22" s="3" t="s">
        <v>1458</v>
      </c>
      <c r="AW22" s="8">
        <v>1</v>
      </c>
      <c r="AX22" s="32" t="s">
        <v>9</v>
      </c>
      <c r="AY22" s="8">
        <v>0</v>
      </c>
      <c r="BA22" s="3" t="s">
        <v>1455</v>
      </c>
      <c r="BB22" s="8">
        <v>3</v>
      </c>
      <c r="BC22" s="32" t="s">
        <v>9</v>
      </c>
      <c r="BD22" s="8">
        <v>3</v>
      </c>
    </row>
    <row r="23" spans="1:56" x14ac:dyDescent="0.2">
      <c r="A23" s="79">
        <v>9</v>
      </c>
      <c r="B23" s="14" t="s">
        <v>38</v>
      </c>
      <c r="C23" s="14">
        <v>18</v>
      </c>
      <c r="D23" s="14">
        <v>4</v>
      </c>
      <c r="E23" s="14">
        <v>2</v>
      </c>
      <c r="F23" s="14">
        <v>12</v>
      </c>
      <c r="G23" s="14">
        <v>24</v>
      </c>
      <c r="H23" s="30" t="s">
        <v>9</v>
      </c>
      <c r="I23" s="14">
        <v>56</v>
      </c>
      <c r="J23" s="1">
        <f t="shared" si="3"/>
        <v>10</v>
      </c>
      <c r="O23" s="32"/>
      <c r="AV23" s="3" t="s">
        <v>1460</v>
      </c>
      <c r="AW23" s="8">
        <v>0</v>
      </c>
      <c r="AX23" s="32" t="s">
        <v>9</v>
      </c>
      <c r="AY23" s="8">
        <v>5</v>
      </c>
      <c r="BA23" s="3" t="s">
        <v>1456</v>
      </c>
      <c r="BB23" s="8">
        <v>6</v>
      </c>
      <c r="BC23" s="32" t="s">
        <v>9</v>
      </c>
      <c r="BD23" s="8">
        <v>2</v>
      </c>
    </row>
    <row r="24" spans="1:56" x14ac:dyDescent="0.2">
      <c r="A24" s="79">
        <v>10</v>
      </c>
      <c r="B24" s="14" t="s">
        <v>1439</v>
      </c>
      <c r="C24" s="14">
        <v>18</v>
      </c>
      <c r="D24" s="14">
        <v>4</v>
      </c>
      <c r="E24" s="14">
        <v>1</v>
      </c>
      <c r="F24" s="14">
        <v>13</v>
      </c>
      <c r="G24" s="14">
        <v>34</v>
      </c>
      <c r="H24" s="30" t="s">
        <v>9</v>
      </c>
      <c r="I24" s="14">
        <v>65</v>
      </c>
      <c r="J24" s="1">
        <f t="shared" si="3"/>
        <v>9</v>
      </c>
      <c r="O24" s="32"/>
      <c r="AV24" s="3" t="s">
        <v>1062</v>
      </c>
      <c r="AW24" s="8">
        <v>2</v>
      </c>
      <c r="AX24" s="32" t="s">
        <v>9</v>
      </c>
      <c r="AY24" s="8">
        <v>1</v>
      </c>
      <c r="BA24" s="3" t="s">
        <v>1121</v>
      </c>
      <c r="BB24" s="8">
        <v>2</v>
      </c>
      <c r="BC24" s="32" t="s">
        <v>9</v>
      </c>
      <c r="BD24" s="8">
        <v>0</v>
      </c>
    </row>
    <row r="25" spans="1:56" x14ac:dyDescent="0.2">
      <c r="C25" s="1">
        <f>SUM(C15:C24)</f>
        <v>180</v>
      </c>
      <c r="D25" s="1">
        <f>SUM(D15:D24)</f>
        <v>74</v>
      </c>
      <c r="E25" s="1">
        <f>SUM(E15:E24)</f>
        <v>32</v>
      </c>
      <c r="F25" s="1">
        <f>SUM(F15:F24)</f>
        <v>74</v>
      </c>
      <c r="G25" s="1">
        <f>SUM(G15:G24)</f>
        <v>364</v>
      </c>
      <c r="H25" s="9" t="s">
        <v>9</v>
      </c>
      <c r="I25" s="1">
        <f>SUM(I15:I24)</f>
        <v>363</v>
      </c>
      <c r="J25" s="1">
        <f>SUM(J15:J24)</f>
        <v>180</v>
      </c>
      <c r="O25" s="32"/>
      <c r="AV25" s="3" t="s">
        <v>1462</v>
      </c>
      <c r="AW25" s="8">
        <v>1</v>
      </c>
      <c r="AX25" s="32" t="s">
        <v>9</v>
      </c>
      <c r="AY25" s="8">
        <v>3</v>
      </c>
      <c r="BA25" s="84" t="s">
        <v>1457</v>
      </c>
    </row>
    <row r="26" spans="1:56" x14ac:dyDescent="0.2">
      <c r="A26" s="12"/>
      <c r="B26" s="84"/>
      <c r="AV26" s="84" t="s">
        <v>847</v>
      </c>
      <c r="BA26" s="3" t="s">
        <v>1314</v>
      </c>
      <c r="BB26" s="8">
        <v>2</v>
      </c>
      <c r="BC26" s="32" t="s">
        <v>9</v>
      </c>
      <c r="BD26" s="8">
        <v>0</v>
      </c>
    </row>
    <row r="27" spans="1:56" x14ac:dyDescent="0.2">
      <c r="B27" s="84" t="s">
        <v>5652</v>
      </c>
      <c r="C27" s="27"/>
      <c r="D27" s="27"/>
      <c r="E27" s="27"/>
      <c r="F27" s="27"/>
      <c r="G27" s="27"/>
      <c r="H27" s="18"/>
      <c r="I27" s="27"/>
      <c r="J27" s="27"/>
      <c r="M27" s="85"/>
      <c r="N27" s="62"/>
      <c r="O27" s="32"/>
      <c r="AV27" s="3" t="s">
        <v>1465</v>
      </c>
      <c r="AW27" s="8">
        <v>3</v>
      </c>
      <c r="AX27" s="32" t="s">
        <v>9</v>
      </c>
      <c r="AY27" s="8">
        <v>1</v>
      </c>
      <c r="BA27" s="3" t="s">
        <v>1459</v>
      </c>
      <c r="BB27" s="8">
        <v>5</v>
      </c>
      <c r="BC27" s="32" t="s">
        <v>9</v>
      </c>
      <c r="BD27" s="8">
        <v>0</v>
      </c>
    </row>
    <row r="28" spans="1:56" x14ac:dyDescent="0.2">
      <c r="A28" s="79">
        <v>1</v>
      </c>
      <c r="B28" s="59" t="s">
        <v>41</v>
      </c>
      <c r="C28" s="14">
        <v>18</v>
      </c>
      <c r="D28" s="14">
        <v>13</v>
      </c>
      <c r="E28" s="59">
        <v>3</v>
      </c>
      <c r="F28" s="59">
        <v>2</v>
      </c>
      <c r="G28" s="14">
        <v>55</v>
      </c>
      <c r="H28" s="6" t="s">
        <v>9</v>
      </c>
      <c r="I28" s="14">
        <v>24</v>
      </c>
      <c r="J28" s="7">
        <f t="shared" ref="J28:J37" si="4">SUM(2*D28+E28)</f>
        <v>29</v>
      </c>
      <c r="O28" s="32"/>
      <c r="AV28" s="3" t="s">
        <v>1466</v>
      </c>
      <c r="AW28" s="8">
        <v>4</v>
      </c>
      <c r="AX28" s="32" t="s">
        <v>9</v>
      </c>
      <c r="AY28" s="8">
        <v>1</v>
      </c>
      <c r="BA28" s="3" t="s">
        <v>1006</v>
      </c>
      <c r="BB28" s="8">
        <v>2</v>
      </c>
      <c r="BC28" s="32" t="s">
        <v>9</v>
      </c>
      <c r="BD28" s="8">
        <v>0</v>
      </c>
    </row>
    <row r="29" spans="1:56" x14ac:dyDescent="0.2">
      <c r="A29" s="79">
        <v>2</v>
      </c>
      <c r="B29" s="14" t="s">
        <v>36</v>
      </c>
      <c r="C29" s="14">
        <v>18</v>
      </c>
      <c r="D29" s="14">
        <v>10</v>
      </c>
      <c r="E29" s="14">
        <v>6</v>
      </c>
      <c r="F29" s="14">
        <v>2</v>
      </c>
      <c r="G29" s="14">
        <v>57</v>
      </c>
      <c r="H29" s="6" t="s">
        <v>9</v>
      </c>
      <c r="I29" s="14">
        <v>37</v>
      </c>
      <c r="J29" s="7">
        <f t="shared" si="4"/>
        <v>26</v>
      </c>
      <c r="N29" s="96"/>
      <c r="O29" s="32"/>
      <c r="AV29" s="3" t="s">
        <v>984</v>
      </c>
      <c r="AW29" s="8">
        <v>2</v>
      </c>
      <c r="AX29" s="32" t="s">
        <v>9</v>
      </c>
      <c r="AY29" s="8">
        <v>1</v>
      </c>
      <c r="BA29" s="3" t="s">
        <v>1461</v>
      </c>
      <c r="BB29" s="8">
        <v>3</v>
      </c>
      <c r="BC29" s="32" t="s">
        <v>9</v>
      </c>
      <c r="BD29" s="8">
        <v>1</v>
      </c>
    </row>
    <row r="30" spans="1:56" x14ac:dyDescent="0.2">
      <c r="A30" s="79">
        <v>3</v>
      </c>
      <c r="B30" s="7" t="s">
        <v>3</v>
      </c>
      <c r="C30" s="14">
        <v>18</v>
      </c>
      <c r="D30" s="14">
        <v>10</v>
      </c>
      <c r="E30" s="14">
        <v>3</v>
      </c>
      <c r="F30" s="14">
        <v>5</v>
      </c>
      <c r="G30" s="14">
        <v>50</v>
      </c>
      <c r="H30" s="6" t="s">
        <v>9</v>
      </c>
      <c r="I30" s="14">
        <v>26</v>
      </c>
      <c r="J30" s="7">
        <f t="shared" si="4"/>
        <v>23</v>
      </c>
      <c r="O30" s="32"/>
      <c r="AV30" s="3" t="s">
        <v>1120</v>
      </c>
      <c r="AW30" s="8">
        <v>2</v>
      </c>
      <c r="AX30" s="32" t="s">
        <v>9</v>
      </c>
      <c r="AY30" s="8">
        <v>6</v>
      </c>
      <c r="BA30" s="3" t="s">
        <v>1463</v>
      </c>
      <c r="BB30" s="8">
        <v>1</v>
      </c>
      <c r="BC30" s="32" t="s">
        <v>9</v>
      </c>
      <c r="BD30" s="8">
        <v>1</v>
      </c>
    </row>
    <row r="31" spans="1:56" x14ac:dyDescent="0.2">
      <c r="A31" s="79">
        <v>4</v>
      </c>
      <c r="B31" s="14" t="s">
        <v>8</v>
      </c>
      <c r="C31" s="14">
        <v>18</v>
      </c>
      <c r="D31" s="14">
        <v>8</v>
      </c>
      <c r="E31" s="14">
        <v>3</v>
      </c>
      <c r="F31" s="14">
        <v>7</v>
      </c>
      <c r="G31" s="14">
        <v>29</v>
      </c>
      <c r="H31" s="6" t="s">
        <v>9</v>
      </c>
      <c r="I31" s="14">
        <v>30</v>
      </c>
      <c r="J31" s="7">
        <f t="shared" si="4"/>
        <v>19</v>
      </c>
      <c r="N31" s="43"/>
      <c r="O31" s="32"/>
      <c r="AV31" s="3" t="s">
        <v>1016</v>
      </c>
      <c r="AW31" s="8">
        <v>2</v>
      </c>
      <c r="AX31" s="32" t="s">
        <v>9</v>
      </c>
      <c r="AY31" s="8">
        <v>2</v>
      </c>
      <c r="BA31" s="84" t="s">
        <v>1464</v>
      </c>
    </row>
    <row r="32" spans="1:56" x14ac:dyDescent="0.2">
      <c r="A32" s="79">
        <v>5</v>
      </c>
      <c r="B32" s="14" t="s">
        <v>1</v>
      </c>
      <c r="C32" s="14">
        <v>18</v>
      </c>
      <c r="D32" s="14">
        <v>7</v>
      </c>
      <c r="E32" s="14">
        <v>4</v>
      </c>
      <c r="F32" s="14">
        <v>7</v>
      </c>
      <c r="G32" s="14">
        <v>25</v>
      </c>
      <c r="H32" s="6" t="s">
        <v>9</v>
      </c>
      <c r="I32" s="14">
        <v>23</v>
      </c>
      <c r="J32" s="7">
        <f t="shared" si="4"/>
        <v>18</v>
      </c>
      <c r="L32" s="39"/>
      <c r="M32" s="84"/>
      <c r="AV32" s="84" t="s">
        <v>854</v>
      </c>
      <c r="BA32" s="3" t="s">
        <v>889</v>
      </c>
      <c r="BB32" s="8">
        <v>1</v>
      </c>
      <c r="BC32" s="32" t="s">
        <v>9</v>
      </c>
      <c r="BD32" s="8">
        <v>0</v>
      </c>
    </row>
    <row r="33" spans="1:56" x14ac:dyDescent="0.2">
      <c r="A33" s="79">
        <v>6</v>
      </c>
      <c r="B33" s="14" t="s">
        <v>26</v>
      </c>
      <c r="C33" s="14">
        <v>18</v>
      </c>
      <c r="D33" s="14">
        <v>6</v>
      </c>
      <c r="E33" s="14">
        <v>4</v>
      </c>
      <c r="F33" s="14">
        <v>8</v>
      </c>
      <c r="G33" s="14">
        <v>32</v>
      </c>
      <c r="H33" s="6" t="s">
        <v>9</v>
      </c>
      <c r="I33" s="14">
        <v>33</v>
      </c>
      <c r="J33" s="7">
        <f t="shared" si="4"/>
        <v>16</v>
      </c>
      <c r="O33" s="32"/>
      <c r="AV33" s="3" t="s">
        <v>1254</v>
      </c>
      <c r="AW33" s="8">
        <v>8</v>
      </c>
      <c r="AX33" s="32" t="s">
        <v>9</v>
      </c>
      <c r="AY33" s="8">
        <v>1</v>
      </c>
      <c r="BA33" s="3" t="s">
        <v>1467</v>
      </c>
      <c r="BB33" s="8">
        <v>10</v>
      </c>
      <c r="BC33" s="32" t="s">
        <v>9</v>
      </c>
      <c r="BD33" s="8">
        <v>1</v>
      </c>
    </row>
    <row r="34" spans="1:56" x14ac:dyDescent="0.2">
      <c r="A34" s="79">
        <v>7</v>
      </c>
      <c r="B34" s="14" t="s">
        <v>1094</v>
      </c>
      <c r="C34" s="14">
        <v>18</v>
      </c>
      <c r="D34" s="14">
        <v>7</v>
      </c>
      <c r="E34" s="14">
        <v>2</v>
      </c>
      <c r="F34" s="14">
        <v>9</v>
      </c>
      <c r="G34" s="14">
        <v>36</v>
      </c>
      <c r="H34" s="6" t="s">
        <v>9</v>
      </c>
      <c r="I34" s="14">
        <v>39</v>
      </c>
      <c r="J34" s="7">
        <f t="shared" si="4"/>
        <v>16</v>
      </c>
      <c r="O34" s="32"/>
      <c r="AV34" s="3" t="s">
        <v>1469</v>
      </c>
      <c r="AW34" s="8">
        <v>2</v>
      </c>
      <c r="AX34" s="32" t="s">
        <v>9</v>
      </c>
      <c r="AY34" s="8">
        <v>1</v>
      </c>
      <c r="AZ34" s="76"/>
      <c r="BA34" s="3" t="s">
        <v>1185</v>
      </c>
      <c r="BB34" s="8">
        <v>1</v>
      </c>
      <c r="BC34" s="32" t="s">
        <v>9</v>
      </c>
      <c r="BD34" s="8">
        <v>2</v>
      </c>
    </row>
    <row r="35" spans="1:56" x14ac:dyDescent="0.2">
      <c r="A35" s="79">
        <v>8</v>
      </c>
      <c r="B35" s="14" t="s">
        <v>45</v>
      </c>
      <c r="C35" s="14">
        <v>18</v>
      </c>
      <c r="D35" s="14">
        <v>5</v>
      </c>
      <c r="E35" s="14">
        <v>5</v>
      </c>
      <c r="F35" s="14">
        <v>8</v>
      </c>
      <c r="G35" s="14">
        <v>22</v>
      </c>
      <c r="H35" s="6" t="s">
        <v>9</v>
      </c>
      <c r="I35" s="14">
        <v>31</v>
      </c>
      <c r="J35" s="7">
        <f t="shared" si="4"/>
        <v>15</v>
      </c>
      <c r="N35" s="8"/>
      <c r="O35" s="32"/>
      <c r="P35" s="32"/>
      <c r="AV35" s="3" t="s">
        <v>1470</v>
      </c>
      <c r="AW35" s="8">
        <v>5</v>
      </c>
      <c r="AX35" s="32" t="s">
        <v>9</v>
      </c>
      <c r="AY35" s="8">
        <v>1</v>
      </c>
      <c r="BA35" s="3" t="s">
        <v>1014</v>
      </c>
      <c r="BB35" s="8">
        <v>1</v>
      </c>
      <c r="BC35" s="32" t="s">
        <v>9</v>
      </c>
      <c r="BD35" s="8">
        <v>1</v>
      </c>
    </row>
    <row r="36" spans="1:56" x14ac:dyDescent="0.2">
      <c r="A36" s="79">
        <v>9</v>
      </c>
      <c r="B36" s="14" t="s">
        <v>38</v>
      </c>
      <c r="C36" s="14">
        <v>18</v>
      </c>
      <c r="D36" s="14">
        <v>4</v>
      </c>
      <c r="E36" s="14">
        <v>2</v>
      </c>
      <c r="F36" s="14">
        <v>12</v>
      </c>
      <c r="G36" s="14">
        <v>24</v>
      </c>
      <c r="H36" s="30" t="s">
        <v>9</v>
      </c>
      <c r="I36" s="14">
        <v>56</v>
      </c>
      <c r="J36" s="1">
        <f t="shared" si="4"/>
        <v>10</v>
      </c>
      <c r="N36" s="8"/>
      <c r="O36" s="32"/>
      <c r="P36" s="8"/>
      <c r="AV36" s="3" t="s">
        <v>1348</v>
      </c>
      <c r="AW36" s="8">
        <v>1</v>
      </c>
      <c r="AX36" s="32" t="s">
        <v>9</v>
      </c>
      <c r="AY36" s="8">
        <v>3</v>
      </c>
      <c r="BA36" s="3" t="s">
        <v>1468</v>
      </c>
      <c r="BB36" s="8">
        <v>2</v>
      </c>
      <c r="BC36" s="32" t="s">
        <v>9</v>
      </c>
      <c r="BD36" s="8">
        <v>2</v>
      </c>
    </row>
    <row r="37" spans="1:56" x14ac:dyDescent="0.2">
      <c r="A37" s="79">
        <v>10</v>
      </c>
      <c r="B37" s="59" t="s">
        <v>1439</v>
      </c>
      <c r="C37" s="14">
        <v>18</v>
      </c>
      <c r="D37" s="59">
        <v>3</v>
      </c>
      <c r="E37" s="59">
        <v>2</v>
      </c>
      <c r="F37" s="14">
        <v>13</v>
      </c>
      <c r="G37" s="14">
        <v>34</v>
      </c>
      <c r="H37" s="30" t="s">
        <v>9</v>
      </c>
      <c r="I37" s="14">
        <v>65</v>
      </c>
      <c r="J37" s="1">
        <f t="shared" si="4"/>
        <v>8</v>
      </c>
      <c r="N37" s="8"/>
      <c r="O37" s="32"/>
      <c r="P37" s="8"/>
      <c r="AV37" s="3" t="s">
        <v>1008</v>
      </c>
      <c r="AW37" s="8">
        <v>1</v>
      </c>
      <c r="AX37" s="32" t="s">
        <v>9</v>
      </c>
      <c r="AY37" s="8">
        <v>3</v>
      </c>
      <c r="BA37" s="84" t="s">
        <v>1025</v>
      </c>
    </row>
    <row r="38" spans="1:56" x14ac:dyDescent="0.2">
      <c r="C38" s="1">
        <f>SUM(C28:C37)</f>
        <v>180</v>
      </c>
      <c r="D38" s="1">
        <f>SUM(D28:D37)</f>
        <v>73</v>
      </c>
      <c r="E38" s="1">
        <f>SUM(E28:E37)</f>
        <v>34</v>
      </c>
      <c r="F38" s="1">
        <f>SUM(F28:F37)</f>
        <v>73</v>
      </c>
      <c r="G38" s="1">
        <f>SUM(G28:G37)</f>
        <v>364</v>
      </c>
      <c r="H38" s="9" t="s">
        <v>9</v>
      </c>
      <c r="I38" s="1">
        <f>SUM(I28:I37)</f>
        <v>364</v>
      </c>
      <c r="J38" s="1">
        <f>SUM(J28:J37)</f>
        <v>180</v>
      </c>
      <c r="L38" s="39"/>
      <c r="M38" s="84"/>
      <c r="N38" s="8"/>
      <c r="O38" s="8"/>
      <c r="P38" s="8"/>
      <c r="AV38" s="84" t="s">
        <v>858</v>
      </c>
      <c r="BA38" s="3" t="s">
        <v>932</v>
      </c>
      <c r="BB38" s="8">
        <v>0</v>
      </c>
      <c r="BC38" s="32" t="s">
        <v>9</v>
      </c>
      <c r="BD38" s="8">
        <v>2</v>
      </c>
    </row>
    <row r="39" spans="1:56" x14ac:dyDescent="0.2">
      <c r="A39" s="12"/>
      <c r="B39" s="84"/>
      <c r="N39" s="8"/>
      <c r="O39" s="32"/>
      <c r="P39" s="32"/>
      <c r="AV39" s="3" t="s">
        <v>1377</v>
      </c>
      <c r="AW39" s="8">
        <v>1</v>
      </c>
      <c r="AX39" s="32" t="s">
        <v>9</v>
      </c>
      <c r="AY39" s="8">
        <v>2</v>
      </c>
      <c r="BA39" s="3" t="s">
        <v>1326</v>
      </c>
      <c r="BB39" s="8">
        <v>1</v>
      </c>
      <c r="BC39" s="32" t="s">
        <v>9</v>
      </c>
      <c r="BD39" s="8">
        <v>2</v>
      </c>
    </row>
    <row r="40" spans="1:56" x14ac:dyDescent="0.2">
      <c r="A40" s="30"/>
      <c r="B40" s="7"/>
      <c r="C40" s="7"/>
      <c r="D40" s="7"/>
      <c r="E40" s="7"/>
      <c r="F40" s="7"/>
      <c r="G40" s="7"/>
      <c r="H40" s="6"/>
      <c r="I40" s="7"/>
      <c r="J40" s="7"/>
      <c r="N40" s="8"/>
      <c r="O40" s="32"/>
      <c r="P40" s="32"/>
      <c r="AV40" s="3" t="s">
        <v>1324</v>
      </c>
      <c r="AW40" s="8">
        <v>2</v>
      </c>
      <c r="AX40" s="32" t="s">
        <v>9</v>
      </c>
      <c r="AY40" s="8">
        <v>2</v>
      </c>
      <c r="BA40" s="3" t="s">
        <v>130</v>
      </c>
      <c r="BB40" s="8">
        <v>0</v>
      </c>
      <c r="BC40" s="32" t="s">
        <v>9</v>
      </c>
      <c r="BD40" s="8">
        <v>1</v>
      </c>
    </row>
    <row r="41" spans="1:56" x14ac:dyDescent="0.2">
      <c r="A41" s="30"/>
      <c r="B41" s="7"/>
      <c r="C41" s="7"/>
      <c r="D41" s="7"/>
      <c r="E41" s="7"/>
      <c r="F41" s="7"/>
      <c r="G41" s="7"/>
      <c r="H41" s="6"/>
      <c r="I41" s="7"/>
      <c r="J41" s="7"/>
      <c r="N41" s="8"/>
      <c r="O41" s="32"/>
      <c r="P41" s="32"/>
      <c r="AV41" s="3" t="s">
        <v>1474</v>
      </c>
      <c r="AW41" s="8">
        <v>2</v>
      </c>
      <c r="AX41" s="32" t="s">
        <v>9</v>
      </c>
      <c r="AY41" s="8">
        <v>3</v>
      </c>
      <c r="BA41" s="3" t="s">
        <v>1129</v>
      </c>
      <c r="BB41" s="8">
        <v>5</v>
      </c>
      <c r="BC41" s="32" t="s">
        <v>9</v>
      </c>
      <c r="BD41" s="8">
        <v>2</v>
      </c>
    </row>
    <row r="42" spans="1:56" x14ac:dyDescent="0.2">
      <c r="A42" s="30"/>
      <c r="B42" s="7"/>
      <c r="C42" s="7"/>
      <c r="D42" s="7"/>
      <c r="E42" s="7"/>
      <c r="F42" s="7"/>
      <c r="G42" s="7"/>
      <c r="H42" s="6"/>
      <c r="I42" s="7"/>
      <c r="J42" s="7"/>
      <c r="N42" s="8"/>
      <c r="O42" s="32"/>
      <c r="P42" s="8"/>
      <c r="AV42" s="3" t="s">
        <v>1114</v>
      </c>
      <c r="AW42" s="8">
        <v>2</v>
      </c>
      <c r="AX42" s="32" t="s">
        <v>9</v>
      </c>
      <c r="AY42" s="8">
        <v>2</v>
      </c>
      <c r="BA42" s="84" t="s">
        <v>623</v>
      </c>
    </row>
    <row r="43" spans="1:56" x14ac:dyDescent="0.2">
      <c r="A43" s="30"/>
      <c r="B43" s="7"/>
      <c r="C43" s="7"/>
      <c r="D43" s="7"/>
      <c r="E43" s="7"/>
      <c r="F43" s="7"/>
      <c r="G43" s="7"/>
      <c r="H43" s="6"/>
      <c r="I43" s="7"/>
      <c r="J43" s="7"/>
      <c r="N43" s="8"/>
      <c r="O43" s="32"/>
      <c r="P43" s="8"/>
      <c r="AV43" s="3" t="s">
        <v>267</v>
      </c>
      <c r="AW43" s="8">
        <v>1</v>
      </c>
      <c r="AX43" s="32" t="s">
        <v>9</v>
      </c>
      <c r="AY43" s="8">
        <v>3</v>
      </c>
      <c r="BA43" s="3" t="s">
        <v>1471</v>
      </c>
      <c r="BB43" s="8">
        <v>3</v>
      </c>
      <c r="BC43" s="32" t="s">
        <v>9</v>
      </c>
      <c r="BD43" s="8">
        <v>1</v>
      </c>
    </row>
    <row r="44" spans="1:56" x14ac:dyDescent="0.2">
      <c r="A44" s="30"/>
      <c r="B44" s="7"/>
      <c r="C44" s="7"/>
      <c r="D44" s="7"/>
      <c r="E44" s="7"/>
      <c r="F44" s="7"/>
      <c r="G44" s="7"/>
      <c r="H44" s="6"/>
      <c r="I44" s="86"/>
      <c r="J44" s="7"/>
      <c r="L44" s="39"/>
      <c r="M44" s="84"/>
      <c r="N44" s="8"/>
      <c r="O44" s="8"/>
      <c r="P44" s="8"/>
      <c r="AV44" s="84" t="s">
        <v>862</v>
      </c>
      <c r="BA44" s="3" t="s">
        <v>1472</v>
      </c>
      <c r="BB44" s="8">
        <v>5</v>
      </c>
      <c r="BC44" s="32" t="s">
        <v>9</v>
      </c>
      <c r="BD44" s="8">
        <v>0</v>
      </c>
    </row>
    <row r="45" spans="1:56" x14ac:dyDescent="0.2">
      <c r="A45" s="30"/>
      <c r="B45" s="7"/>
      <c r="C45" s="7"/>
      <c r="D45" s="7"/>
      <c r="E45" s="7"/>
      <c r="F45" s="7"/>
      <c r="G45" s="7"/>
      <c r="H45" s="6"/>
      <c r="I45" s="7"/>
      <c r="J45" s="7"/>
      <c r="N45" s="8"/>
      <c r="O45" s="32"/>
      <c r="P45" s="32"/>
      <c r="AV45" s="3" t="s">
        <v>1426</v>
      </c>
      <c r="AW45" s="8">
        <v>1</v>
      </c>
      <c r="AX45" s="32" t="s">
        <v>9</v>
      </c>
      <c r="AY45" s="8">
        <v>3</v>
      </c>
      <c r="BA45" s="3" t="s">
        <v>1473</v>
      </c>
      <c r="BB45" s="8">
        <v>1</v>
      </c>
      <c r="BC45" s="32" t="s">
        <v>9</v>
      </c>
      <c r="BD45" s="8">
        <v>1</v>
      </c>
    </row>
    <row r="46" spans="1:56" x14ac:dyDescent="0.2">
      <c r="A46" s="30"/>
      <c r="B46" s="7"/>
      <c r="C46" s="7"/>
      <c r="D46" s="7"/>
      <c r="E46" s="7"/>
      <c r="F46" s="7"/>
      <c r="G46" s="7"/>
      <c r="H46" s="6"/>
      <c r="I46" s="7"/>
      <c r="J46" s="7"/>
      <c r="N46" s="8"/>
      <c r="O46" s="32"/>
      <c r="P46" s="32"/>
      <c r="AV46" s="3" t="s">
        <v>957</v>
      </c>
      <c r="AW46" s="8">
        <v>0</v>
      </c>
      <c r="AX46" s="32" t="s">
        <v>9</v>
      </c>
      <c r="AY46" s="8">
        <v>0</v>
      </c>
      <c r="BA46" s="84" t="s">
        <v>779</v>
      </c>
    </row>
    <row r="47" spans="1:56" x14ac:dyDescent="0.2">
      <c r="A47" s="30"/>
      <c r="B47" s="7"/>
      <c r="C47" s="7"/>
      <c r="D47" s="7"/>
      <c r="E47" s="7"/>
      <c r="F47" s="7"/>
      <c r="G47" s="7"/>
      <c r="H47" s="6"/>
      <c r="I47" s="7"/>
      <c r="J47" s="7"/>
      <c r="N47" s="8"/>
      <c r="O47" s="32"/>
      <c r="P47" s="32"/>
      <c r="AV47" s="3" t="s">
        <v>1476</v>
      </c>
      <c r="AW47" s="8">
        <v>5</v>
      </c>
      <c r="AX47" s="32" t="s">
        <v>9</v>
      </c>
      <c r="AY47" s="8">
        <v>1</v>
      </c>
      <c r="BA47" s="3" t="s">
        <v>1408</v>
      </c>
      <c r="BB47" s="8">
        <v>4</v>
      </c>
      <c r="BC47" s="32" t="s">
        <v>9</v>
      </c>
      <c r="BD47" s="8">
        <v>0</v>
      </c>
    </row>
    <row r="48" spans="1:56" x14ac:dyDescent="0.2">
      <c r="A48" s="30"/>
      <c r="B48" s="1"/>
      <c r="C48" s="1"/>
      <c r="D48" s="1"/>
      <c r="E48" s="1"/>
      <c r="F48" s="1"/>
      <c r="G48" s="1"/>
      <c r="H48" s="30"/>
      <c r="I48" s="1"/>
      <c r="J48" s="1"/>
      <c r="N48" s="8"/>
      <c r="O48" s="32"/>
      <c r="P48" s="8"/>
      <c r="AV48" s="3" t="s">
        <v>1028</v>
      </c>
      <c r="AW48" s="8">
        <v>1</v>
      </c>
      <c r="AX48" s="32" t="s">
        <v>9</v>
      </c>
      <c r="AY48" s="8">
        <v>1</v>
      </c>
      <c r="BA48" s="3" t="s">
        <v>1475</v>
      </c>
      <c r="BB48" s="8">
        <v>3</v>
      </c>
      <c r="BC48" s="32" t="s">
        <v>9</v>
      </c>
      <c r="BD48" s="8">
        <v>4</v>
      </c>
    </row>
    <row r="49" spans="1:57" x14ac:dyDescent="0.2">
      <c r="A49" s="30"/>
      <c r="B49" s="1"/>
      <c r="C49" s="1"/>
      <c r="D49" s="1"/>
      <c r="E49" s="1"/>
      <c r="F49" s="1"/>
      <c r="G49" s="1"/>
      <c r="H49" s="30"/>
      <c r="I49" s="1"/>
      <c r="J49" s="1"/>
      <c r="N49" s="8"/>
      <c r="O49" s="32"/>
      <c r="P49" s="8"/>
      <c r="AV49" s="3" t="s">
        <v>1479</v>
      </c>
      <c r="AW49" s="8">
        <v>5</v>
      </c>
      <c r="AX49" s="32" t="s">
        <v>9</v>
      </c>
      <c r="AY49" s="8">
        <v>0</v>
      </c>
      <c r="BA49" s="3" t="s">
        <v>776</v>
      </c>
      <c r="BB49" s="8">
        <v>1</v>
      </c>
      <c r="BC49" s="32" t="s">
        <v>9</v>
      </c>
      <c r="BD49" s="8">
        <v>1</v>
      </c>
    </row>
    <row r="50" spans="1:57" x14ac:dyDescent="0.2">
      <c r="C50" s="1"/>
      <c r="D50" s="1"/>
      <c r="E50" s="1"/>
      <c r="F50" s="1"/>
      <c r="G50" s="1"/>
      <c r="H50" s="9"/>
      <c r="I50" s="1"/>
      <c r="J50" s="1"/>
      <c r="AV50" s="84" t="s">
        <v>864</v>
      </c>
      <c r="BA50" s="3" t="s">
        <v>1350</v>
      </c>
      <c r="BB50" s="8">
        <v>4</v>
      </c>
      <c r="BC50" s="32" t="s">
        <v>9</v>
      </c>
      <c r="BD50" s="8">
        <v>2</v>
      </c>
    </row>
    <row r="51" spans="1:57" x14ac:dyDescent="0.2">
      <c r="AV51" s="3" t="s">
        <v>1481</v>
      </c>
      <c r="AW51" s="8">
        <v>2</v>
      </c>
      <c r="AX51" s="32" t="s">
        <v>9</v>
      </c>
      <c r="AY51" s="8">
        <v>1</v>
      </c>
      <c r="BA51" s="84" t="s">
        <v>856</v>
      </c>
    </row>
    <row r="52" spans="1:57" x14ac:dyDescent="0.2">
      <c r="AV52" s="3" t="s">
        <v>755</v>
      </c>
      <c r="AW52" s="8">
        <v>1</v>
      </c>
      <c r="AX52" s="32" t="s">
        <v>9</v>
      </c>
      <c r="AY52" s="8">
        <v>0</v>
      </c>
      <c r="BA52" s="3" t="s">
        <v>1477</v>
      </c>
      <c r="BB52" s="8">
        <v>2</v>
      </c>
      <c r="BC52" s="32" t="s">
        <v>9</v>
      </c>
      <c r="BD52" s="8">
        <v>1</v>
      </c>
    </row>
    <row r="53" spans="1:57" x14ac:dyDescent="0.2">
      <c r="AV53" s="3" t="s">
        <v>1313</v>
      </c>
      <c r="AW53" s="8">
        <v>5</v>
      </c>
      <c r="AX53" s="32" t="s">
        <v>9</v>
      </c>
      <c r="AY53" s="8">
        <v>2</v>
      </c>
      <c r="BA53" s="3" t="s">
        <v>1478</v>
      </c>
      <c r="BB53" s="8">
        <v>0</v>
      </c>
      <c r="BC53" s="32" t="s">
        <v>9</v>
      </c>
      <c r="BD53" s="8">
        <v>3</v>
      </c>
    </row>
    <row r="54" spans="1:57" x14ac:dyDescent="0.2">
      <c r="AV54" s="3" t="s">
        <v>1482</v>
      </c>
      <c r="AW54" s="8">
        <v>0</v>
      </c>
      <c r="AX54" s="32" t="s">
        <v>9</v>
      </c>
      <c r="AY54" s="8">
        <v>3</v>
      </c>
      <c r="BA54" s="3" t="s">
        <v>1480</v>
      </c>
      <c r="BB54" s="8">
        <v>4</v>
      </c>
      <c r="BC54" s="32" t="s">
        <v>9</v>
      </c>
      <c r="BD54" s="8">
        <v>1</v>
      </c>
    </row>
    <row r="55" spans="1:57" x14ac:dyDescent="0.2">
      <c r="AV55" s="3" t="s">
        <v>1019</v>
      </c>
      <c r="AW55" s="8">
        <v>3</v>
      </c>
      <c r="AX55" s="32" t="s">
        <v>9</v>
      </c>
      <c r="AY55" s="8">
        <v>4</v>
      </c>
      <c r="BA55" s="3" t="s">
        <v>721</v>
      </c>
      <c r="BB55" s="8">
        <v>3</v>
      </c>
      <c r="BC55" s="32" t="s">
        <v>9</v>
      </c>
      <c r="BD55" s="8">
        <v>1</v>
      </c>
    </row>
    <row r="56" spans="1:57" x14ac:dyDescent="0.2">
      <c r="BA56" s="3" t="s">
        <v>1144</v>
      </c>
      <c r="BB56" s="8">
        <v>1</v>
      </c>
      <c r="BC56" s="32" t="s">
        <v>9</v>
      </c>
      <c r="BD56" s="8">
        <v>0</v>
      </c>
    </row>
    <row r="57" spans="1:57" x14ac:dyDescent="0.2">
      <c r="AW57" s="8">
        <f>SUM(AW3:AW56)</f>
        <v>113</v>
      </c>
      <c r="AY57" s="8">
        <f>SUM(AY3:AY56)</f>
        <v>80</v>
      </c>
      <c r="BA57" s="3">
        <f>SUM(AW57:AZ57)</f>
        <v>193</v>
      </c>
      <c r="BB57" s="8">
        <f>SUM(BB3:BB56)</f>
        <v>103</v>
      </c>
      <c r="BD57" s="8">
        <f>SUM(BD3:BD56)</f>
        <v>68</v>
      </c>
      <c r="BE57" s="8">
        <f>SUM(BB57:BD57)</f>
        <v>171</v>
      </c>
    </row>
    <row r="62" spans="1:57" x14ac:dyDescent="0.2">
      <c r="AV62" s="84"/>
    </row>
    <row r="63" spans="1:57" x14ac:dyDescent="0.2">
      <c r="AX63" s="32"/>
    </row>
    <row r="64" spans="1:57" x14ac:dyDescent="0.2">
      <c r="AX64" s="32"/>
    </row>
    <row r="65" spans="48:50" x14ac:dyDescent="0.2">
      <c r="AX65" s="32"/>
    </row>
    <row r="66" spans="48:50" x14ac:dyDescent="0.2">
      <c r="AX66" s="32"/>
    </row>
    <row r="67" spans="48:50" x14ac:dyDescent="0.2">
      <c r="AX67" s="32"/>
    </row>
    <row r="68" spans="48:50" x14ac:dyDescent="0.2">
      <c r="AV68" s="84"/>
    </row>
    <row r="69" spans="48:50" x14ac:dyDescent="0.2">
      <c r="AX69" s="32"/>
    </row>
    <row r="70" spans="48:50" x14ac:dyDescent="0.2">
      <c r="AX70" s="32"/>
    </row>
    <row r="71" spans="48:50" x14ac:dyDescent="0.2">
      <c r="AX71" s="32"/>
    </row>
    <row r="72" spans="48:50" x14ac:dyDescent="0.2">
      <c r="AX72" s="32"/>
    </row>
    <row r="73" spans="48:50" x14ac:dyDescent="0.2">
      <c r="AX73" s="32"/>
    </row>
  </sheetData>
  <mergeCells count="12">
    <mergeCell ref="AC1:AE1"/>
    <mergeCell ref="N1:P1"/>
    <mergeCell ref="Q1:S1"/>
    <mergeCell ref="T1:V1"/>
    <mergeCell ref="W1:Y1"/>
    <mergeCell ref="Z1:AB1"/>
    <mergeCell ref="AV1:AY1"/>
    <mergeCell ref="BA1:BD1"/>
    <mergeCell ref="AF1:AH1"/>
    <mergeCell ref="AI1:AK1"/>
    <mergeCell ref="AL1:AN1"/>
    <mergeCell ref="AO1:AQ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7" orientation="landscape" r:id="rId1"/>
  <headerFooter>
    <oddHeader>&amp;L&amp;9Södertäljefotbollen&amp;C&amp;24 1946/47 - Sörmlandserien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6DFA0-D825-45E7-89C2-530A6898A8C0}">
  <sheetPr>
    <pageSetUpPr fitToPage="1"/>
  </sheetPr>
  <dimension ref="A1:BE246"/>
  <sheetViews>
    <sheetView view="pageLayout" zoomScaleNormal="100" workbookViewId="0">
      <selection activeCell="Q20" sqref="Q20"/>
    </sheetView>
  </sheetViews>
  <sheetFormatPr defaultColWidth="9.140625" defaultRowHeight="12" x14ac:dyDescent="0.2"/>
  <cols>
    <col min="1" max="1" width="2.7109375" style="3" bestFit="1" customWidth="1"/>
    <col min="2" max="2" width="20.7109375" style="3" customWidth="1"/>
    <col min="3" max="3" width="3.5703125" style="3" bestFit="1" customWidth="1"/>
    <col min="4" max="6" width="2.7109375" style="3" bestFit="1" customWidth="1"/>
    <col min="7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8" bestFit="1" customWidth="1"/>
    <col min="12" max="12" width="2.7109375" style="8" bestFit="1" customWidth="1"/>
    <col min="13" max="13" width="14.5703125" style="3" bestFit="1" customWidth="1"/>
    <col min="14" max="14" width="2.7109375" style="8" bestFit="1" customWidth="1"/>
    <col min="15" max="15" width="1.5703125" style="8" bestFit="1" customWidth="1"/>
    <col min="16" max="17" width="2.7109375" style="8" bestFit="1" customWidth="1"/>
    <col min="18" max="18" width="1.5703125" style="8" bestFit="1" customWidth="1"/>
    <col min="19" max="20" width="2.7109375" style="8" bestFit="1" customWidth="1"/>
    <col min="21" max="21" width="1.5703125" style="8" bestFit="1" customWidth="1"/>
    <col min="22" max="23" width="2.7109375" style="8" bestFit="1" customWidth="1"/>
    <col min="24" max="24" width="1.5703125" style="8" bestFit="1" customWidth="1"/>
    <col min="25" max="26" width="2.7109375" style="8" bestFit="1" customWidth="1"/>
    <col min="27" max="27" width="1.5703125" style="8" bestFit="1" customWidth="1"/>
    <col min="28" max="28" width="1.85546875" style="8" bestFit="1" customWidth="1"/>
    <col min="29" max="29" width="2.7109375" style="8" bestFit="1" customWidth="1"/>
    <col min="30" max="30" width="1.5703125" style="8" bestFit="1" customWidth="1"/>
    <col min="31" max="32" width="2.7109375" style="8" bestFit="1" customWidth="1"/>
    <col min="33" max="33" width="1.5703125" style="8" bestFit="1" customWidth="1"/>
    <col min="34" max="35" width="2.7109375" style="8" bestFit="1" customWidth="1"/>
    <col min="36" max="36" width="1.5703125" style="8" bestFit="1" customWidth="1"/>
    <col min="37" max="38" width="2.7109375" style="8" bestFit="1" customWidth="1"/>
    <col min="39" max="39" width="1.5703125" style="8" bestFit="1" customWidth="1"/>
    <col min="40" max="41" width="2.7109375" style="8" bestFit="1" customWidth="1"/>
    <col min="42" max="42" width="1.5703125" style="8" bestFit="1" customWidth="1"/>
    <col min="43" max="43" width="2.7109375" style="8" bestFit="1" customWidth="1"/>
    <col min="44" max="44" width="3.5703125" style="8" bestFit="1" customWidth="1"/>
    <col min="45" max="45" width="1.5703125" style="8" bestFit="1" customWidth="1"/>
    <col min="46" max="46" width="3.5703125" style="8" bestFit="1" customWidth="1"/>
    <col min="47" max="47" width="2.7109375" style="3" customWidth="1"/>
    <col min="48" max="48" width="23.85546875" style="147" bestFit="1" customWidth="1"/>
    <col min="49" max="49" width="2.140625" style="155" customWidth="1"/>
    <col min="50" max="50" width="2.42578125" style="155" customWidth="1"/>
    <col min="51" max="51" width="1.5703125" style="155" customWidth="1"/>
    <col min="52" max="52" width="2.7109375" style="155" customWidth="1"/>
    <col min="53" max="53" width="23.85546875" style="147" bestFit="1" customWidth="1"/>
    <col min="54" max="54" width="1.85546875" style="155" bestFit="1" customWidth="1"/>
    <col min="55" max="55" width="1.5703125" style="155" bestFit="1" customWidth="1"/>
    <col min="56" max="56" width="1.85546875" style="155" bestFit="1" customWidth="1"/>
    <col min="57" max="16384" width="9.140625" style="3"/>
  </cols>
  <sheetData>
    <row r="1" spans="1:56" ht="69" customHeight="1" x14ac:dyDescent="0.2">
      <c r="A1" s="24" t="s">
        <v>119</v>
      </c>
      <c r="B1" s="57" t="s">
        <v>1636</v>
      </c>
      <c r="C1" s="1"/>
      <c r="D1" s="1"/>
      <c r="E1" s="1"/>
      <c r="F1" s="1"/>
      <c r="G1" s="1"/>
      <c r="H1" s="30"/>
      <c r="I1" s="1"/>
      <c r="J1" s="1"/>
      <c r="N1" s="199" t="s">
        <v>1139</v>
      </c>
      <c r="O1" s="199"/>
      <c r="P1" s="199"/>
      <c r="Q1" s="199" t="s">
        <v>3</v>
      </c>
      <c r="R1" s="199"/>
      <c r="S1" s="199"/>
      <c r="T1" s="199" t="s">
        <v>18</v>
      </c>
      <c r="U1" s="199"/>
      <c r="V1" s="199"/>
      <c r="W1" s="199" t="s">
        <v>8</v>
      </c>
      <c r="X1" s="199"/>
      <c r="Y1" s="199"/>
      <c r="Z1" s="199" t="s">
        <v>1</v>
      </c>
      <c r="AA1" s="199"/>
      <c r="AB1" s="199"/>
      <c r="AC1" s="199" t="s">
        <v>34</v>
      </c>
      <c r="AD1" s="199"/>
      <c r="AE1" s="199"/>
      <c r="AF1" s="199" t="s">
        <v>26</v>
      </c>
      <c r="AG1" s="199"/>
      <c r="AH1" s="199"/>
      <c r="AI1" s="199" t="s">
        <v>1140</v>
      </c>
      <c r="AJ1" s="199"/>
      <c r="AK1" s="199"/>
      <c r="AL1" s="199" t="s">
        <v>17</v>
      </c>
      <c r="AM1" s="199"/>
      <c r="AN1" s="199"/>
      <c r="AO1" s="199" t="s">
        <v>1094</v>
      </c>
      <c r="AP1" s="199"/>
      <c r="AQ1" s="199"/>
      <c r="AR1" s="160"/>
      <c r="AS1" s="160"/>
      <c r="AT1" s="160"/>
      <c r="AV1" s="198" t="s">
        <v>5659</v>
      </c>
      <c r="AW1" s="198"/>
      <c r="AX1" s="198"/>
      <c r="AY1" s="198"/>
      <c r="AZ1" s="154"/>
      <c r="BA1" s="198" t="s">
        <v>5521</v>
      </c>
      <c r="BB1" s="198"/>
      <c r="BC1" s="198"/>
      <c r="BD1" s="198"/>
    </row>
    <row r="2" spans="1:56" x14ac:dyDescent="0.2">
      <c r="A2" s="30">
        <v>1</v>
      </c>
      <c r="B2" s="1" t="s">
        <v>1139</v>
      </c>
      <c r="C2" s="1">
        <v>18</v>
      </c>
      <c r="D2" s="1">
        <v>15</v>
      </c>
      <c r="E2" s="1">
        <v>2</v>
      </c>
      <c r="F2" s="1">
        <v>1</v>
      </c>
      <c r="G2" s="1">
        <v>71</v>
      </c>
      <c r="H2" s="30" t="s">
        <v>9</v>
      </c>
      <c r="I2" s="1">
        <v>25</v>
      </c>
      <c r="J2" s="1">
        <f t="shared" ref="J2:J11" si="0">SUM(2*D2+E2)</f>
        <v>32</v>
      </c>
      <c r="K2" s="8" t="s">
        <v>43</v>
      </c>
      <c r="L2" s="8">
        <v>1</v>
      </c>
      <c r="M2" s="1" t="s">
        <v>1139</v>
      </c>
      <c r="N2" s="34"/>
      <c r="O2" s="34"/>
      <c r="P2" s="34"/>
      <c r="Q2" s="32">
        <v>2</v>
      </c>
      <c r="R2" s="32" t="s">
        <v>9</v>
      </c>
      <c r="S2" s="32">
        <v>1</v>
      </c>
      <c r="T2" s="32">
        <v>4</v>
      </c>
      <c r="U2" s="32" t="s">
        <v>9</v>
      </c>
      <c r="V2" s="32">
        <v>1</v>
      </c>
      <c r="W2" s="32">
        <v>8</v>
      </c>
      <c r="X2" s="32" t="s">
        <v>9</v>
      </c>
      <c r="Y2" s="32">
        <v>1</v>
      </c>
      <c r="Z2" s="32">
        <v>2</v>
      </c>
      <c r="AA2" s="32" t="s">
        <v>9</v>
      </c>
      <c r="AB2" s="32">
        <v>2</v>
      </c>
      <c r="AC2" s="32">
        <v>6</v>
      </c>
      <c r="AD2" s="32" t="s">
        <v>9</v>
      </c>
      <c r="AE2" s="32">
        <v>1</v>
      </c>
      <c r="AF2" s="32">
        <v>4</v>
      </c>
      <c r="AG2" s="32" t="s">
        <v>9</v>
      </c>
      <c r="AH2" s="32">
        <v>2</v>
      </c>
      <c r="AI2" s="32">
        <v>2</v>
      </c>
      <c r="AJ2" s="32" t="s">
        <v>9</v>
      </c>
      <c r="AK2" s="32">
        <v>0</v>
      </c>
      <c r="AL2" s="32">
        <v>4</v>
      </c>
      <c r="AM2" s="32" t="s">
        <v>9</v>
      </c>
      <c r="AN2" s="32">
        <v>2</v>
      </c>
      <c r="AO2" s="8">
        <v>8</v>
      </c>
      <c r="AP2" s="8" t="s">
        <v>9</v>
      </c>
      <c r="AQ2" s="8">
        <v>4</v>
      </c>
      <c r="AR2" s="12">
        <f t="shared" ref="AR2:AR11" si="1">SUM(N2+Q2+T2+W2+Z2+AC2+AF2+AI2+AL2+AO2)</f>
        <v>40</v>
      </c>
      <c r="AS2" s="8" t="s">
        <v>9</v>
      </c>
      <c r="AT2" s="12">
        <f t="shared" ref="AT2:AT11" si="2">SUM(P2+S2+V2+Y2+AB2+AE2+AH2+AK2+AN2+AQ2)</f>
        <v>14</v>
      </c>
      <c r="AV2" s="39" t="s">
        <v>1142</v>
      </c>
      <c r="AW2" s="12"/>
      <c r="AX2" s="12"/>
      <c r="AY2" s="12"/>
      <c r="AZ2" s="12"/>
      <c r="BA2" s="39" t="s">
        <v>1181</v>
      </c>
      <c r="BB2" s="12"/>
      <c r="BC2" s="12"/>
    </row>
    <row r="3" spans="1:56" x14ac:dyDescent="0.2">
      <c r="A3" s="30">
        <v>2</v>
      </c>
      <c r="B3" s="1" t="s">
        <v>3</v>
      </c>
      <c r="C3" s="1">
        <v>18</v>
      </c>
      <c r="D3" s="1">
        <v>13</v>
      </c>
      <c r="E3" s="1">
        <v>3</v>
      </c>
      <c r="F3" s="1">
        <v>2</v>
      </c>
      <c r="G3" s="1">
        <v>53</v>
      </c>
      <c r="H3" s="30" t="s">
        <v>9</v>
      </c>
      <c r="I3" s="1">
        <v>16</v>
      </c>
      <c r="J3" s="1">
        <f t="shared" si="0"/>
        <v>29</v>
      </c>
      <c r="K3" s="30"/>
      <c r="L3" s="8">
        <v>2</v>
      </c>
      <c r="M3" s="1" t="s">
        <v>3</v>
      </c>
      <c r="N3" s="32">
        <v>1</v>
      </c>
      <c r="O3" s="32" t="s">
        <v>9</v>
      </c>
      <c r="P3" s="32">
        <v>1</v>
      </c>
      <c r="Q3" s="34"/>
      <c r="R3" s="34"/>
      <c r="S3" s="34"/>
      <c r="T3" s="32">
        <v>2</v>
      </c>
      <c r="U3" s="32" t="s">
        <v>9</v>
      </c>
      <c r="V3" s="32">
        <v>2</v>
      </c>
      <c r="W3" s="32">
        <v>5</v>
      </c>
      <c r="X3" s="32" t="s">
        <v>9</v>
      </c>
      <c r="Y3" s="32">
        <v>1</v>
      </c>
      <c r="Z3" s="32">
        <v>2</v>
      </c>
      <c r="AA3" s="32" t="s">
        <v>9</v>
      </c>
      <c r="AB3" s="32">
        <v>1</v>
      </c>
      <c r="AC3" s="32">
        <v>4</v>
      </c>
      <c r="AD3" s="32" t="s">
        <v>9</v>
      </c>
      <c r="AE3" s="32">
        <v>0</v>
      </c>
      <c r="AF3" s="32">
        <v>4</v>
      </c>
      <c r="AG3" s="32" t="s">
        <v>9</v>
      </c>
      <c r="AH3" s="32">
        <v>1</v>
      </c>
      <c r="AI3" s="32">
        <v>3</v>
      </c>
      <c r="AJ3" s="32" t="s">
        <v>9</v>
      </c>
      <c r="AK3" s="32">
        <v>0</v>
      </c>
      <c r="AL3" s="32">
        <v>4</v>
      </c>
      <c r="AM3" s="32" t="s">
        <v>9</v>
      </c>
      <c r="AN3" s="32">
        <v>0</v>
      </c>
      <c r="AO3" s="8">
        <v>6</v>
      </c>
      <c r="AP3" s="8" t="s">
        <v>9</v>
      </c>
      <c r="AQ3" s="8">
        <v>0</v>
      </c>
      <c r="AR3" s="12">
        <f t="shared" si="1"/>
        <v>31</v>
      </c>
      <c r="AS3" s="8" t="s">
        <v>9</v>
      </c>
      <c r="AT3" s="12">
        <f t="shared" si="2"/>
        <v>6</v>
      </c>
      <c r="AV3" s="147" t="s">
        <v>1637</v>
      </c>
      <c r="AW3" s="155">
        <v>8</v>
      </c>
      <c r="AX3" s="155" t="s">
        <v>9</v>
      </c>
      <c r="AY3" s="155">
        <v>4</v>
      </c>
      <c r="BA3" s="147" t="s">
        <v>672</v>
      </c>
      <c r="BB3" s="155">
        <v>3</v>
      </c>
      <c r="BC3" s="155" t="s">
        <v>9</v>
      </c>
      <c r="BD3" s="155">
        <v>0</v>
      </c>
    </row>
    <row r="4" spans="1:56" x14ac:dyDescent="0.2">
      <c r="A4" s="30">
        <v>3</v>
      </c>
      <c r="B4" s="1" t="s">
        <v>18</v>
      </c>
      <c r="C4" s="1">
        <v>18</v>
      </c>
      <c r="D4" s="1">
        <v>8</v>
      </c>
      <c r="E4" s="1">
        <v>4</v>
      </c>
      <c r="F4" s="1">
        <v>6</v>
      </c>
      <c r="G4" s="1">
        <v>31</v>
      </c>
      <c r="H4" s="30" t="s">
        <v>9</v>
      </c>
      <c r="I4" s="1">
        <v>29</v>
      </c>
      <c r="J4" s="1">
        <f t="shared" si="0"/>
        <v>20</v>
      </c>
      <c r="K4" s="30"/>
      <c r="L4" s="8">
        <v>3</v>
      </c>
      <c r="M4" s="1" t="s">
        <v>18</v>
      </c>
      <c r="N4" s="32">
        <v>2</v>
      </c>
      <c r="O4" s="32" t="s">
        <v>9</v>
      </c>
      <c r="P4" s="32">
        <v>1</v>
      </c>
      <c r="Q4" s="32">
        <v>1</v>
      </c>
      <c r="R4" s="32" t="s">
        <v>9</v>
      </c>
      <c r="S4" s="32">
        <v>2</v>
      </c>
      <c r="T4" s="34"/>
      <c r="U4" s="34"/>
      <c r="V4" s="34"/>
      <c r="W4" s="32">
        <v>1</v>
      </c>
      <c r="X4" s="32" t="s">
        <v>9</v>
      </c>
      <c r="Y4" s="32">
        <v>1</v>
      </c>
      <c r="Z4" s="32">
        <v>3</v>
      </c>
      <c r="AA4" s="32" t="s">
        <v>9</v>
      </c>
      <c r="AB4" s="32">
        <v>0</v>
      </c>
      <c r="AC4" s="32">
        <v>4</v>
      </c>
      <c r="AD4" s="32" t="s">
        <v>9</v>
      </c>
      <c r="AE4" s="32">
        <v>0</v>
      </c>
      <c r="AF4" s="32">
        <v>2</v>
      </c>
      <c r="AG4" s="32" t="s">
        <v>9</v>
      </c>
      <c r="AH4" s="32">
        <v>4</v>
      </c>
      <c r="AI4" s="32">
        <v>1</v>
      </c>
      <c r="AJ4" s="32" t="s">
        <v>9</v>
      </c>
      <c r="AK4" s="32">
        <v>1</v>
      </c>
      <c r="AL4" s="32">
        <v>2</v>
      </c>
      <c r="AM4" s="32" t="s">
        <v>9</v>
      </c>
      <c r="AN4" s="32">
        <v>1</v>
      </c>
      <c r="AO4" s="8">
        <v>2</v>
      </c>
      <c r="AP4" s="8" t="s">
        <v>9</v>
      </c>
      <c r="AQ4" s="8">
        <v>0</v>
      </c>
      <c r="AR4" s="12">
        <f t="shared" si="1"/>
        <v>18</v>
      </c>
      <c r="AS4" s="8" t="s">
        <v>9</v>
      </c>
      <c r="AT4" s="12">
        <f t="shared" si="2"/>
        <v>10</v>
      </c>
      <c r="AV4" s="147" t="s">
        <v>1174</v>
      </c>
      <c r="AW4" s="155">
        <v>3</v>
      </c>
      <c r="AX4" s="155" t="s">
        <v>9</v>
      </c>
      <c r="AY4" s="155">
        <v>1</v>
      </c>
      <c r="BA4" s="147" t="s">
        <v>1165</v>
      </c>
      <c r="BB4" s="155">
        <v>0</v>
      </c>
      <c r="BC4" s="155" t="s">
        <v>9</v>
      </c>
      <c r="BD4" s="155">
        <v>4</v>
      </c>
    </row>
    <row r="5" spans="1:56" x14ac:dyDescent="0.2">
      <c r="A5" s="30">
        <v>4</v>
      </c>
      <c r="B5" s="1" t="s">
        <v>8</v>
      </c>
      <c r="C5" s="1">
        <v>18</v>
      </c>
      <c r="D5" s="1">
        <v>9</v>
      </c>
      <c r="E5" s="1">
        <v>2</v>
      </c>
      <c r="F5" s="1">
        <v>7</v>
      </c>
      <c r="G5" s="1">
        <v>43</v>
      </c>
      <c r="H5" s="30" t="s">
        <v>9</v>
      </c>
      <c r="I5" s="1">
        <v>45</v>
      </c>
      <c r="J5" s="1">
        <f t="shared" si="0"/>
        <v>20</v>
      </c>
      <c r="K5" s="30"/>
      <c r="L5" s="8">
        <v>4</v>
      </c>
      <c r="M5" s="1" t="s">
        <v>8</v>
      </c>
      <c r="N5" s="32">
        <v>0</v>
      </c>
      <c r="O5" s="32" t="s">
        <v>9</v>
      </c>
      <c r="P5" s="32">
        <v>4</v>
      </c>
      <c r="Q5" s="32">
        <v>4</v>
      </c>
      <c r="R5" s="32" t="s">
        <v>9</v>
      </c>
      <c r="S5" s="32">
        <v>1</v>
      </c>
      <c r="T5" s="32">
        <v>3</v>
      </c>
      <c r="U5" s="32" t="s">
        <v>9</v>
      </c>
      <c r="V5" s="32">
        <v>0</v>
      </c>
      <c r="W5" s="34"/>
      <c r="X5" s="34"/>
      <c r="Y5" s="34"/>
      <c r="Z5" s="32">
        <v>1</v>
      </c>
      <c r="AA5" s="32" t="s">
        <v>9</v>
      </c>
      <c r="AB5" s="32">
        <v>0</v>
      </c>
      <c r="AC5" s="32">
        <v>5</v>
      </c>
      <c r="AD5" s="32" t="s">
        <v>9</v>
      </c>
      <c r="AE5" s="32">
        <v>2</v>
      </c>
      <c r="AF5" s="32">
        <v>3</v>
      </c>
      <c r="AG5" s="32" t="s">
        <v>9</v>
      </c>
      <c r="AH5" s="32">
        <v>0</v>
      </c>
      <c r="AI5" s="32">
        <v>4</v>
      </c>
      <c r="AJ5" s="32" t="s">
        <v>9</v>
      </c>
      <c r="AK5" s="32">
        <v>3</v>
      </c>
      <c r="AL5" s="32">
        <v>3</v>
      </c>
      <c r="AM5" s="32" t="s">
        <v>9</v>
      </c>
      <c r="AN5" s="32">
        <v>2</v>
      </c>
      <c r="AO5" s="8">
        <v>5</v>
      </c>
      <c r="AP5" s="8" t="s">
        <v>9</v>
      </c>
      <c r="AQ5" s="8">
        <v>1</v>
      </c>
      <c r="AR5" s="12">
        <f t="shared" si="1"/>
        <v>28</v>
      </c>
      <c r="AS5" s="8" t="s">
        <v>9</v>
      </c>
      <c r="AT5" s="12">
        <f t="shared" si="2"/>
        <v>13</v>
      </c>
      <c r="AV5" s="147" t="s">
        <v>1677</v>
      </c>
      <c r="AW5" s="155">
        <v>4</v>
      </c>
      <c r="AX5" s="155" t="s">
        <v>9</v>
      </c>
      <c r="AY5" s="155">
        <v>1</v>
      </c>
      <c r="BA5" s="147" t="s">
        <v>1670</v>
      </c>
      <c r="BB5" s="155">
        <v>2</v>
      </c>
      <c r="BC5" s="155" t="s">
        <v>9</v>
      </c>
      <c r="BD5" s="155">
        <v>1</v>
      </c>
    </row>
    <row r="6" spans="1:56" x14ac:dyDescent="0.2">
      <c r="A6" s="30">
        <v>5</v>
      </c>
      <c r="B6" s="1" t="s">
        <v>1</v>
      </c>
      <c r="C6" s="1">
        <v>18</v>
      </c>
      <c r="D6" s="1">
        <v>6</v>
      </c>
      <c r="E6" s="1">
        <v>5</v>
      </c>
      <c r="F6" s="1">
        <v>7</v>
      </c>
      <c r="G6" s="1">
        <v>24</v>
      </c>
      <c r="H6" s="30" t="s">
        <v>9</v>
      </c>
      <c r="I6" s="1">
        <v>31</v>
      </c>
      <c r="J6" s="1">
        <f t="shared" si="0"/>
        <v>17</v>
      </c>
      <c r="K6" s="30"/>
      <c r="L6" s="8">
        <v>5</v>
      </c>
      <c r="M6" s="1" t="s">
        <v>1</v>
      </c>
      <c r="N6" s="32">
        <v>0</v>
      </c>
      <c r="O6" s="32" t="s">
        <v>9</v>
      </c>
      <c r="P6" s="32">
        <v>5</v>
      </c>
      <c r="Q6" s="32">
        <v>1</v>
      </c>
      <c r="R6" s="32" t="s">
        <v>9</v>
      </c>
      <c r="S6" s="32">
        <v>1</v>
      </c>
      <c r="T6" s="32">
        <v>4</v>
      </c>
      <c r="U6" s="32" t="s">
        <v>9</v>
      </c>
      <c r="V6" s="32">
        <v>1</v>
      </c>
      <c r="W6" s="32">
        <v>1</v>
      </c>
      <c r="X6" s="32" t="s">
        <v>9</v>
      </c>
      <c r="Y6" s="32">
        <v>1</v>
      </c>
      <c r="Z6" s="34"/>
      <c r="AA6" s="34"/>
      <c r="AB6" s="34"/>
      <c r="AC6" s="32">
        <v>1</v>
      </c>
      <c r="AD6" s="32" t="s">
        <v>9</v>
      </c>
      <c r="AE6" s="32">
        <v>1</v>
      </c>
      <c r="AF6" s="32">
        <v>2</v>
      </c>
      <c r="AG6" s="32" t="s">
        <v>9</v>
      </c>
      <c r="AH6" s="32">
        <v>1</v>
      </c>
      <c r="AI6" s="32">
        <v>2</v>
      </c>
      <c r="AJ6" s="32" t="s">
        <v>9</v>
      </c>
      <c r="AK6" s="32">
        <v>0</v>
      </c>
      <c r="AL6" s="32">
        <v>3</v>
      </c>
      <c r="AM6" s="32" t="s">
        <v>9</v>
      </c>
      <c r="AN6" s="32">
        <v>2</v>
      </c>
      <c r="AO6" s="8">
        <v>3</v>
      </c>
      <c r="AP6" s="8" t="s">
        <v>9</v>
      </c>
      <c r="AQ6" s="8">
        <v>0</v>
      </c>
      <c r="AR6" s="12">
        <f t="shared" si="1"/>
        <v>17</v>
      </c>
      <c r="AS6" s="8" t="s">
        <v>9</v>
      </c>
      <c r="AT6" s="12">
        <f t="shared" si="2"/>
        <v>12</v>
      </c>
      <c r="AV6" s="147" t="s">
        <v>608</v>
      </c>
      <c r="AW6" s="155">
        <v>2</v>
      </c>
      <c r="AX6" s="155" t="s">
        <v>9</v>
      </c>
      <c r="AY6" s="155">
        <v>1</v>
      </c>
      <c r="BA6" s="147" t="s">
        <v>1121</v>
      </c>
      <c r="BB6" s="155">
        <v>4</v>
      </c>
      <c r="BC6" s="155" t="s">
        <v>9</v>
      </c>
      <c r="BD6" s="155">
        <v>4</v>
      </c>
    </row>
    <row r="7" spans="1:56" x14ac:dyDescent="0.2">
      <c r="A7" s="30">
        <v>6</v>
      </c>
      <c r="B7" s="1" t="s">
        <v>34</v>
      </c>
      <c r="C7" s="1">
        <v>18</v>
      </c>
      <c r="D7" s="1">
        <v>7</v>
      </c>
      <c r="E7" s="1">
        <v>3</v>
      </c>
      <c r="F7" s="1">
        <v>8</v>
      </c>
      <c r="G7" s="1">
        <v>26</v>
      </c>
      <c r="H7" s="30" t="s">
        <v>9</v>
      </c>
      <c r="I7" s="1">
        <v>36</v>
      </c>
      <c r="J7" s="1">
        <f t="shared" si="0"/>
        <v>17</v>
      </c>
      <c r="L7" s="8">
        <v>6</v>
      </c>
      <c r="M7" s="1" t="s">
        <v>34</v>
      </c>
      <c r="N7" s="32">
        <v>1</v>
      </c>
      <c r="O7" s="32" t="s">
        <v>9</v>
      </c>
      <c r="P7" s="32">
        <v>5</v>
      </c>
      <c r="Q7" s="32">
        <v>0</v>
      </c>
      <c r="R7" s="32" t="s">
        <v>9</v>
      </c>
      <c r="S7" s="32">
        <v>1</v>
      </c>
      <c r="T7" s="32">
        <v>1</v>
      </c>
      <c r="U7" s="32" t="s">
        <v>9</v>
      </c>
      <c r="V7" s="32">
        <v>1</v>
      </c>
      <c r="W7" s="32">
        <v>3</v>
      </c>
      <c r="X7" s="32" t="s">
        <v>9</v>
      </c>
      <c r="Y7" s="32">
        <v>0</v>
      </c>
      <c r="Z7" s="32">
        <v>2</v>
      </c>
      <c r="AA7" s="32" t="s">
        <v>9</v>
      </c>
      <c r="AB7" s="32">
        <v>0</v>
      </c>
      <c r="AC7" s="34"/>
      <c r="AD7" s="34"/>
      <c r="AE7" s="34"/>
      <c r="AF7" s="8">
        <v>3</v>
      </c>
      <c r="AG7" s="32" t="s">
        <v>9</v>
      </c>
      <c r="AH7" s="8">
        <v>1</v>
      </c>
      <c r="AI7" s="32">
        <v>2</v>
      </c>
      <c r="AJ7" s="32" t="s">
        <v>9</v>
      </c>
      <c r="AK7" s="32">
        <v>2</v>
      </c>
      <c r="AL7" s="32">
        <v>2</v>
      </c>
      <c r="AM7" s="32" t="s">
        <v>9</v>
      </c>
      <c r="AN7" s="32">
        <v>1</v>
      </c>
      <c r="AO7" s="8">
        <v>1</v>
      </c>
      <c r="AP7" s="8" t="s">
        <v>9</v>
      </c>
      <c r="AQ7" s="8">
        <v>0</v>
      </c>
      <c r="AR7" s="12">
        <f t="shared" si="1"/>
        <v>15</v>
      </c>
      <c r="AS7" s="8" t="s">
        <v>9</v>
      </c>
      <c r="AT7" s="12">
        <f t="shared" si="2"/>
        <v>11</v>
      </c>
      <c r="AV7" s="147" t="s">
        <v>841</v>
      </c>
      <c r="AW7" s="155">
        <v>2</v>
      </c>
      <c r="AX7" s="155" t="s">
        <v>9</v>
      </c>
      <c r="AY7" s="155">
        <v>0</v>
      </c>
      <c r="BA7" s="147" t="s">
        <v>1671</v>
      </c>
      <c r="BB7" s="155">
        <v>3</v>
      </c>
      <c r="BC7" s="155" t="s">
        <v>9</v>
      </c>
      <c r="BD7" s="155">
        <v>4</v>
      </c>
    </row>
    <row r="8" spans="1:56" x14ac:dyDescent="0.2">
      <c r="A8" s="30">
        <v>7</v>
      </c>
      <c r="B8" s="1" t="s">
        <v>26</v>
      </c>
      <c r="C8" s="1">
        <v>18</v>
      </c>
      <c r="D8" s="1">
        <v>7</v>
      </c>
      <c r="E8" s="1">
        <v>1</v>
      </c>
      <c r="F8" s="1">
        <v>10</v>
      </c>
      <c r="G8" s="1">
        <v>38</v>
      </c>
      <c r="H8" s="30" t="s">
        <v>9</v>
      </c>
      <c r="I8" s="1">
        <v>43</v>
      </c>
      <c r="J8" s="1">
        <f t="shared" si="0"/>
        <v>15</v>
      </c>
      <c r="K8" s="30"/>
      <c r="L8" s="8">
        <v>7</v>
      </c>
      <c r="M8" s="1" t="s">
        <v>26</v>
      </c>
      <c r="N8" s="32">
        <v>3</v>
      </c>
      <c r="O8" s="32" t="s">
        <v>9</v>
      </c>
      <c r="P8" s="32">
        <v>4</v>
      </c>
      <c r="Q8" s="32">
        <v>0</v>
      </c>
      <c r="R8" s="32" t="s">
        <v>9</v>
      </c>
      <c r="S8" s="32">
        <v>3</v>
      </c>
      <c r="T8" s="32">
        <v>2</v>
      </c>
      <c r="U8" s="32" t="s">
        <v>9</v>
      </c>
      <c r="V8" s="32">
        <v>3</v>
      </c>
      <c r="W8" s="32">
        <v>4</v>
      </c>
      <c r="X8" s="32" t="s">
        <v>9</v>
      </c>
      <c r="Y8" s="32">
        <v>3</v>
      </c>
      <c r="Z8" s="32">
        <v>4</v>
      </c>
      <c r="AA8" s="32" t="s">
        <v>9</v>
      </c>
      <c r="AB8" s="32">
        <v>0</v>
      </c>
      <c r="AC8" s="32">
        <v>3</v>
      </c>
      <c r="AD8" s="32" t="s">
        <v>9</v>
      </c>
      <c r="AE8" s="32">
        <v>1</v>
      </c>
      <c r="AF8" s="34"/>
      <c r="AG8" s="34"/>
      <c r="AH8" s="34"/>
      <c r="AI8" s="32">
        <v>2</v>
      </c>
      <c r="AJ8" s="32" t="s">
        <v>9</v>
      </c>
      <c r="AK8" s="32">
        <v>3</v>
      </c>
      <c r="AL8" s="32">
        <v>3</v>
      </c>
      <c r="AM8" s="32" t="s">
        <v>9</v>
      </c>
      <c r="AN8" s="32">
        <v>1</v>
      </c>
      <c r="AO8" s="8">
        <v>2</v>
      </c>
      <c r="AP8" s="8" t="s">
        <v>9</v>
      </c>
      <c r="AQ8" s="8">
        <v>2</v>
      </c>
      <c r="AR8" s="12">
        <f t="shared" si="1"/>
        <v>23</v>
      </c>
      <c r="AS8" s="8" t="s">
        <v>9</v>
      </c>
      <c r="AT8" s="12">
        <f t="shared" si="2"/>
        <v>20</v>
      </c>
      <c r="AV8" s="39" t="s">
        <v>5325</v>
      </c>
      <c r="AW8" s="12"/>
      <c r="AX8" s="12"/>
      <c r="AY8" s="12"/>
      <c r="AZ8" s="12"/>
      <c r="BA8" s="39" t="s">
        <v>1184</v>
      </c>
      <c r="BB8" s="12"/>
      <c r="BC8" s="12"/>
    </row>
    <row r="9" spans="1:56" x14ac:dyDescent="0.2">
      <c r="A9" s="30">
        <v>8</v>
      </c>
      <c r="B9" s="1" t="s">
        <v>1140</v>
      </c>
      <c r="C9" s="1">
        <v>18</v>
      </c>
      <c r="D9" s="1">
        <v>6</v>
      </c>
      <c r="E9" s="1">
        <v>2</v>
      </c>
      <c r="F9" s="1">
        <v>10</v>
      </c>
      <c r="G9" s="1">
        <v>32</v>
      </c>
      <c r="H9" s="30" t="s">
        <v>9</v>
      </c>
      <c r="I9" s="1">
        <v>44</v>
      </c>
      <c r="J9" s="1">
        <f t="shared" si="0"/>
        <v>14</v>
      </c>
      <c r="K9" s="8" t="s">
        <v>44</v>
      </c>
      <c r="L9" s="8">
        <v>8</v>
      </c>
      <c r="M9" s="1" t="s">
        <v>1140</v>
      </c>
      <c r="N9" s="32">
        <v>2</v>
      </c>
      <c r="O9" s="32" t="s">
        <v>9</v>
      </c>
      <c r="P9" s="32">
        <v>5</v>
      </c>
      <c r="Q9" s="32">
        <v>1</v>
      </c>
      <c r="R9" s="32" t="s">
        <v>9</v>
      </c>
      <c r="S9" s="32">
        <v>5</v>
      </c>
      <c r="T9" s="32">
        <v>0</v>
      </c>
      <c r="U9" s="32" t="s">
        <v>9</v>
      </c>
      <c r="V9" s="32">
        <v>2</v>
      </c>
      <c r="W9" s="32">
        <v>6</v>
      </c>
      <c r="X9" s="32" t="s">
        <v>9</v>
      </c>
      <c r="Y9" s="32">
        <v>3</v>
      </c>
      <c r="Z9" s="32">
        <v>2</v>
      </c>
      <c r="AA9" s="32" t="s">
        <v>9</v>
      </c>
      <c r="AB9" s="32">
        <v>0</v>
      </c>
      <c r="AC9" s="32">
        <v>0</v>
      </c>
      <c r="AD9" s="32" t="s">
        <v>9</v>
      </c>
      <c r="AE9" s="32">
        <v>4</v>
      </c>
      <c r="AF9" s="32">
        <v>1</v>
      </c>
      <c r="AG9" s="32" t="s">
        <v>9</v>
      </c>
      <c r="AH9" s="32">
        <v>3</v>
      </c>
      <c r="AI9" s="34"/>
      <c r="AJ9" s="34"/>
      <c r="AK9" s="34"/>
      <c r="AL9" s="32">
        <v>3</v>
      </c>
      <c r="AM9" s="32" t="s">
        <v>9</v>
      </c>
      <c r="AN9" s="32">
        <v>2</v>
      </c>
      <c r="AO9" s="8">
        <v>3</v>
      </c>
      <c r="AP9" s="8" t="s">
        <v>9</v>
      </c>
      <c r="AQ9" s="8">
        <v>2</v>
      </c>
      <c r="AR9" s="12">
        <f t="shared" si="1"/>
        <v>18</v>
      </c>
      <c r="AS9" s="8" t="s">
        <v>9</v>
      </c>
      <c r="AT9" s="12">
        <f t="shared" si="2"/>
        <v>26</v>
      </c>
      <c r="AV9" s="147" t="s">
        <v>1641</v>
      </c>
      <c r="AW9" s="155">
        <v>1</v>
      </c>
      <c r="AX9" s="155" t="s">
        <v>9</v>
      </c>
      <c r="AY9" s="155">
        <v>1</v>
      </c>
      <c r="BA9" s="147" t="s">
        <v>1672</v>
      </c>
      <c r="BB9" s="155">
        <v>1</v>
      </c>
      <c r="BC9" s="155" t="s">
        <v>9</v>
      </c>
      <c r="BD9" s="155">
        <v>3</v>
      </c>
    </row>
    <row r="10" spans="1:56" x14ac:dyDescent="0.2">
      <c r="A10" s="30">
        <v>9</v>
      </c>
      <c r="B10" s="1" t="s">
        <v>17</v>
      </c>
      <c r="C10" s="1">
        <v>18</v>
      </c>
      <c r="D10" s="1">
        <v>3</v>
      </c>
      <c r="E10" s="1">
        <v>2</v>
      </c>
      <c r="F10" s="1">
        <v>13</v>
      </c>
      <c r="G10" s="1">
        <v>27</v>
      </c>
      <c r="H10" s="30" t="s">
        <v>9</v>
      </c>
      <c r="I10" s="1">
        <v>49</v>
      </c>
      <c r="J10" s="1">
        <f t="shared" si="0"/>
        <v>8</v>
      </c>
      <c r="K10" s="8" t="s">
        <v>44</v>
      </c>
      <c r="L10" s="8">
        <v>9</v>
      </c>
      <c r="M10" s="1" t="s">
        <v>17</v>
      </c>
      <c r="N10" s="32">
        <v>1</v>
      </c>
      <c r="O10" s="32" t="s">
        <v>9</v>
      </c>
      <c r="P10" s="32">
        <v>3</v>
      </c>
      <c r="Q10" s="32">
        <v>0</v>
      </c>
      <c r="R10" s="32" t="s">
        <v>9</v>
      </c>
      <c r="S10" s="32">
        <v>5</v>
      </c>
      <c r="T10" s="32">
        <v>2</v>
      </c>
      <c r="U10" s="32" t="s">
        <v>9</v>
      </c>
      <c r="V10" s="32">
        <v>1</v>
      </c>
      <c r="W10" s="32">
        <v>3</v>
      </c>
      <c r="X10" s="32" t="s">
        <v>9</v>
      </c>
      <c r="Y10" s="32">
        <v>2</v>
      </c>
      <c r="Z10" s="32">
        <v>1</v>
      </c>
      <c r="AA10" s="32" t="s">
        <v>9</v>
      </c>
      <c r="AB10" s="32">
        <v>1</v>
      </c>
      <c r="AC10" s="32">
        <v>1</v>
      </c>
      <c r="AD10" s="32" t="s">
        <v>9</v>
      </c>
      <c r="AE10" s="32">
        <v>0</v>
      </c>
      <c r="AF10" s="32">
        <v>4</v>
      </c>
      <c r="AG10" s="32" t="s">
        <v>9</v>
      </c>
      <c r="AH10" s="32">
        <v>1</v>
      </c>
      <c r="AI10" s="32">
        <v>1</v>
      </c>
      <c r="AJ10" s="32" t="s">
        <v>9</v>
      </c>
      <c r="AK10" s="32">
        <v>4</v>
      </c>
      <c r="AL10" s="34"/>
      <c r="AM10" s="34"/>
      <c r="AN10" s="34"/>
      <c r="AO10" s="8">
        <v>4</v>
      </c>
      <c r="AP10" s="8" t="s">
        <v>9</v>
      </c>
      <c r="AQ10" s="8">
        <v>4</v>
      </c>
      <c r="AR10" s="12">
        <f t="shared" si="1"/>
        <v>17</v>
      </c>
      <c r="AS10" s="8" t="s">
        <v>9</v>
      </c>
      <c r="AT10" s="12">
        <f t="shared" si="2"/>
        <v>21</v>
      </c>
      <c r="AV10" s="147" t="s">
        <v>1365</v>
      </c>
      <c r="AW10" s="155">
        <v>4</v>
      </c>
      <c r="AX10" s="155" t="s">
        <v>9</v>
      </c>
      <c r="AY10" s="155">
        <v>3</v>
      </c>
      <c r="BA10" s="147" t="s">
        <v>1401</v>
      </c>
      <c r="BB10" s="155">
        <v>3</v>
      </c>
      <c r="BC10" s="155" t="s">
        <v>9</v>
      </c>
      <c r="BD10" s="155">
        <v>0</v>
      </c>
    </row>
    <row r="11" spans="1:56" x14ac:dyDescent="0.2">
      <c r="A11" s="30">
        <v>10</v>
      </c>
      <c r="B11" s="1" t="s">
        <v>1094</v>
      </c>
      <c r="C11" s="1">
        <v>18</v>
      </c>
      <c r="D11" s="1">
        <v>3</v>
      </c>
      <c r="E11" s="1">
        <v>2</v>
      </c>
      <c r="F11" s="1">
        <v>13</v>
      </c>
      <c r="G11" s="1">
        <v>24</v>
      </c>
      <c r="H11" s="30" t="s">
        <v>9</v>
      </c>
      <c r="I11" s="1">
        <v>51</v>
      </c>
      <c r="J11" s="1">
        <f t="shared" si="0"/>
        <v>8</v>
      </c>
      <c r="K11" s="3" t="s">
        <v>44</v>
      </c>
      <c r="L11" s="8">
        <v>10</v>
      </c>
      <c r="M11" s="1" t="s">
        <v>1094</v>
      </c>
      <c r="N11" s="8">
        <v>1</v>
      </c>
      <c r="O11" s="8" t="s">
        <v>9</v>
      </c>
      <c r="P11" s="8">
        <v>3</v>
      </c>
      <c r="Q11" s="8">
        <v>1</v>
      </c>
      <c r="R11" s="8" t="s">
        <v>9</v>
      </c>
      <c r="S11" s="8">
        <v>3</v>
      </c>
      <c r="T11" s="8">
        <v>1</v>
      </c>
      <c r="U11" s="8" t="s">
        <v>9</v>
      </c>
      <c r="V11" s="8">
        <v>2</v>
      </c>
      <c r="W11" s="8">
        <v>1</v>
      </c>
      <c r="X11" s="8" t="s">
        <v>9</v>
      </c>
      <c r="Y11" s="8">
        <v>3</v>
      </c>
      <c r="Z11" s="8">
        <v>2</v>
      </c>
      <c r="AA11" s="8" t="s">
        <v>9</v>
      </c>
      <c r="AB11" s="8">
        <v>3</v>
      </c>
      <c r="AC11" s="8">
        <v>1</v>
      </c>
      <c r="AD11" s="8" t="s">
        <v>9</v>
      </c>
      <c r="AE11" s="8">
        <v>2</v>
      </c>
      <c r="AF11" s="8">
        <v>0</v>
      </c>
      <c r="AG11" s="8" t="s">
        <v>9</v>
      </c>
      <c r="AH11" s="8">
        <v>1</v>
      </c>
      <c r="AI11" s="8">
        <v>1</v>
      </c>
      <c r="AJ11" s="8" t="s">
        <v>9</v>
      </c>
      <c r="AK11" s="8">
        <v>0</v>
      </c>
      <c r="AL11" s="8">
        <v>3</v>
      </c>
      <c r="AM11" s="8" t="s">
        <v>9</v>
      </c>
      <c r="AN11" s="8">
        <v>1</v>
      </c>
      <c r="AO11" s="34"/>
      <c r="AP11" s="34"/>
      <c r="AQ11" s="34"/>
      <c r="AR11" s="12">
        <f t="shared" si="1"/>
        <v>11</v>
      </c>
      <c r="AS11" s="8" t="s">
        <v>9</v>
      </c>
      <c r="AT11" s="12">
        <f t="shared" si="2"/>
        <v>18</v>
      </c>
      <c r="AV11" s="147" t="s">
        <v>5660</v>
      </c>
      <c r="AW11" s="155">
        <v>3</v>
      </c>
      <c r="AX11" s="155" t="s">
        <v>9</v>
      </c>
      <c r="AY11" s="155">
        <v>3</v>
      </c>
      <c r="BA11" s="147" t="s">
        <v>573</v>
      </c>
      <c r="BB11" s="155">
        <v>1</v>
      </c>
      <c r="BC11" s="155" t="s">
        <v>9</v>
      </c>
      <c r="BD11" s="155">
        <v>1</v>
      </c>
    </row>
    <row r="12" spans="1:56" x14ac:dyDescent="0.2">
      <c r="A12" s="30"/>
      <c r="B12" s="68"/>
      <c r="C12" s="1">
        <f>SUM(C2:C11)</f>
        <v>180</v>
      </c>
      <c r="D12" s="1">
        <f>SUM(D2:D11)</f>
        <v>77</v>
      </c>
      <c r="E12" s="1">
        <f>SUM(E2:E11)</f>
        <v>26</v>
      </c>
      <c r="F12" s="1">
        <f>SUM(F2:F11)</f>
        <v>77</v>
      </c>
      <c r="G12" s="1">
        <f>SUM(G2:G11)</f>
        <v>369</v>
      </c>
      <c r="H12" s="9" t="s">
        <v>9</v>
      </c>
      <c r="I12" s="1">
        <f>SUM(I2:I11)</f>
        <v>369</v>
      </c>
      <c r="J12" s="1">
        <f>SUM(J2:J11)</f>
        <v>180</v>
      </c>
      <c r="K12" s="30"/>
      <c r="N12" s="12">
        <f>SUM(N2:N11)</f>
        <v>11</v>
      </c>
      <c r="O12" s="8" t="s">
        <v>9</v>
      </c>
      <c r="P12" s="12">
        <f>SUM(P2:P11)</f>
        <v>31</v>
      </c>
      <c r="Q12" s="12">
        <f>SUM(Q2:Q11)</f>
        <v>10</v>
      </c>
      <c r="R12" s="8" t="s">
        <v>9</v>
      </c>
      <c r="S12" s="12">
        <f>SUM(S2:S11)</f>
        <v>22</v>
      </c>
      <c r="T12" s="12">
        <f>SUM(T2:T11)</f>
        <v>19</v>
      </c>
      <c r="U12" s="8" t="s">
        <v>9</v>
      </c>
      <c r="V12" s="12">
        <f>SUM(V2:V11)</f>
        <v>13</v>
      </c>
      <c r="W12" s="12">
        <f>SUM(W2:W11)</f>
        <v>32</v>
      </c>
      <c r="X12" s="8" t="s">
        <v>9</v>
      </c>
      <c r="Y12" s="12">
        <f>SUM(Y2:Y11)</f>
        <v>15</v>
      </c>
      <c r="Z12" s="12">
        <f>SUM(Z2:Z11)</f>
        <v>19</v>
      </c>
      <c r="AA12" s="8" t="s">
        <v>9</v>
      </c>
      <c r="AB12" s="12">
        <f>SUM(AB2:AB11)</f>
        <v>7</v>
      </c>
      <c r="AC12" s="12">
        <f>SUM(AC2:AC11)</f>
        <v>25</v>
      </c>
      <c r="AD12" s="8" t="s">
        <v>9</v>
      </c>
      <c r="AE12" s="12">
        <f>SUM(AE2:AE11)</f>
        <v>11</v>
      </c>
      <c r="AF12" s="12">
        <f>SUM(AF2:AF11)</f>
        <v>23</v>
      </c>
      <c r="AG12" s="8" t="s">
        <v>9</v>
      </c>
      <c r="AH12" s="12">
        <f>SUM(AH2:AH11)</f>
        <v>14</v>
      </c>
      <c r="AI12" s="12">
        <f>SUM(AI2:AI11)</f>
        <v>18</v>
      </c>
      <c r="AJ12" s="8" t="s">
        <v>9</v>
      </c>
      <c r="AK12" s="12">
        <f>SUM(AK2:AK11)</f>
        <v>13</v>
      </c>
      <c r="AL12" s="12">
        <f>SUM(AL2:AL11)</f>
        <v>27</v>
      </c>
      <c r="AM12" s="8" t="s">
        <v>9</v>
      </c>
      <c r="AN12" s="12">
        <f>SUM(AN2:AN11)</f>
        <v>12</v>
      </c>
      <c r="AO12" s="12">
        <f>SUM(AO2:AO11)</f>
        <v>34</v>
      </c>
      <c r="AP12" s="8" t="s">
        <v>9</v>
      </c>
      <c r="AQ12" s="12">
        <f>SUM(AQ2:AQ11)</f>
        <v>13</v>
      </c>
      <c r="AR12" s="12">
        <f>SUM(AR2:AR11)</f>
        <v>218</v>
      </c>
      <c r="AS12" s="8" t="s">
        <v>9</v>
      </c>
      <c r="AT12" s="12">
        <f>SUM(AT2:AT11)</f>
        <v>151</v>
      </c>
      <c r="AV12" s="147" t="s">
        <v>5661</v>
      </c>
      <c r="AW12" s="155">
        <v>1</v>
      </c>
      <c r="AX12" s="155" t="s">
        <v>9</v>
      </c>
      <c r="AY12" s="155">
        <v>2</v>
      </c>
      <c r="BA12" s="147" t="s">
        <v>1674</v>
      </c>
      <c r="BB12" s="155">
        <v>4</v>
      </c>
      <c r="BC12" s="155" t="s">
        <v>9</v>
      </c>
      <c r="BD12" s="155">
        <v>0</v>
      </c>
    </row>
    <row r="13" spans="1:56" x14ac:dyDescent="0.2">
      <c r="K13" s="30"/>
      <c r="AV13" s="147" t="s">
        <v>5662</v>
      </c>
      <c r="AW13" s="155">
        <v>1</v>
      </c>
      <c r="AX13" s="155" t="s">
        <v>9</v>
      </c>
      <c r="AY13" s="155">
        <v>3</v>
      </c>
      <c r="BA13" s="147" t="s">
        <v>1675</v>
      </c>
      <c r="BB13" s="155">
        <v>2</v>
      </c>
      <c r="BC13" s="155" t="s">
        <v>9</v>
      </c>
      <c r="BD13" s="155">
        <v>0</v>
      </c>
    </row>
    <row r="14" spans="1:56" x14ac:dyDescent="0.2">
      <c r="A14" s="147"/>
      <c r="B14" s="39" t="s">
        <v>5669</v>
      </c>
      <c r="C14" s="147"/>
      <c r="D14" s="147"/>
      <c r="E14" s="147"/>
      <c r="F14" s="147"/>
      <c r="G14" s="147"/>
      <c r="H14" s="147"/>
      <c r="I14" s="147"/>
      <c r="J14" s="147"/>
      <c r="K14" s="3"/>
      <c r="M14" s="39"/>
      <c r="N14" s="62"/>
      <c r="AV14" s="39" t="s">
        <v>1150</v>
      </c>
      <c r="AW14" s="12"/>
      <c r="AX14" s="12"/>
      <c r="AZ14" s="12"/>
      <c r="BA14" s="39" t="s">
        <v>1187</v>
      </c>
      <c r="BB14" s="12"/>
      <c r="BC14" s="12"/>
    </row>
    <row r="15" spans="1:56" x14ac:dyDescent="0.2">
      <c r="A15" s="150">
        <v>1</v>
      </c>
      <c r="B15" s="67" t="s">
        <v>1139</v>
      </c>
      <c r="C15" s="151">
        <v>18</v>
      </c>
      <c r="D15" s="151">
        <v>15</v>
      </c>
      <c r="E15" s="151">
        <v>2</v>
      </c>
      <c r="F15" s="151">
        <v>1</v>
      </c>
      <c r="G15" s="151">
        <v>71</v>
      </c>
      <c r="H15" s="150" t="s">
        <v>9</v>
      </c>
      <c r="I15" s="67">
        <v>24</v>
      </c>
      <c r="J15" s="151">
        <f t="shared" ref="J15:J24" si="3">SUM(2*D15+E15)</f>
        <v>32</v>
      </c>
      <c r="K15" s="30"/>
      <c r="O15" s="12"/>
      <c r="AV15" s="147" t="s">
        <v>5663</v>
      </c>
      <c r="AW15" s="155">
        <v>3</v>
      </c>
      <c r="AX15" s="155" t="s">
        <v>9</v>
      </c>
      <c r="AY15" s="155">
        <v>2</v>
      </c>
      <c r="BA15" s="147" t="s">
        <v>943</v>
      </c>
      <c r="BB15" s="155">
        <v>1</v>
      </c>
      <c r="BC15" s="155" t="s">
        <v>9</v>
      </c>
      <c r="BD15" s="155">
        <v>0</v>
      </c>
    </row>
    <row r="16" spans="1:56" x14ac:dyDescent="0.2">
      <c r="A16" s="150">
        <v>2</v>
      </c>
      <c r="B16" s="151" t="s">
        <v>3</v>
      </c>
      <c r="C16" s="151">
        <v>18</v>
      </c>
      <c r="D16" s="151">
        <v>13</v>
      </c>
      <c r="E16" s="151">
        <v>3</v>
      </c>
      <c r="F16" s="151">
        <v>2</v>
      </c>
      <c r="G16" s="151">
        <v>53</v>
      </c>
      <c r="H16" s="150" t="s">
        <v>9</v>
      </c>
      <c r="I16" s="151">
        <v>16</v>
      </c>
      <c r="J16" s="151">
        <f t="shared" si="3"/>
        <v>29</v>
      </c>
      <c r="K16" s="3"/>
      <c r="N16" s="62"/>
      <c r="AV16" s="147" t="s">
        <v>5664</v>
      </c>
      <c r="AW16" s="155">
        <v>3</v>
      </c>
      <c r="AX16" s="155" t="s">
        <v>9</v>
      </c>
      <c r="AY16" s="155">
        <v>0</v>
      </c>
      <c r="BA16" s="147" t="s">
        <v>590</v>
      </c>
      <c r="BB16" s="155">
        <v>2</v>
      </c>
      <c r="BC16" s="155" t="s">
        <v>9</v>
      </c>
      <c r="BD16" s="155">
        <v>1</v>
      </c>
    </row>
    <row r="17" spans="1:56" x14ac:dyDescent="0.2">
      <c r="A17" s="150">
        <v>3</v>
      </c>
      <c r="B17" s="151" t="s">
        <v>18</v>
      </c>
      <c r="C17" s="151">
        <v>18</v>
      </c>
      <c r="D17" s="151">
        <v>8</v>
      </c>
      <c r="E17" s="151">
        <v>4</v>
      </c>
      <c r="F17" s="151">
        <v>6</v>
      </c>
      <c r="G17" s="151">
        <v>31</v>
      </c>
      <c r="H17" s="150" t="s">
        <v>9</v>
      </c>
      <c r="I17" s="151">
        <v>29</v>
      </c>
      <c r="J17" s="151">
        <f t="shared" si="3"/>
        <v>20</v>
      </c>
      <c r="K17" s="3"/>
      <c r="N17" s="62"/>
      <c r="AV17" s="147" t="s">
        <v>1648</v>
      </c>
      <c r="AW17" s="155">
        <v>4</v>
      </c>
      <c r="AX17" s="155" t="s">
        <v>9</v>
      </c>
      <c r="AY17" s="155">
        <v>2</v>
      </c>
      <c r="BA17" s="147" t="s">
        <v>1676</v>
      </c>
      <c r="BB17" s="155">
        <v>2</v>
      </c>
      <c r="BC17" s="155" t="s">
        <v>9</v>
      </c>
      <c r="BD17" s="155">
        <v>1</v>
      </c>
    </row>
    <row r="18" spans="1:56" x14ac:dyDescent="0.2">
      <c r="A18" s="150">
        <v>4</v>
      </c>
      <c r="B18" s="151" t="s">
        <v>8</v>
      </c>
      <c r="C18" s="151">
        <v>18</v>
      </c>
      <c r="D18" s="151">
        <v>9</v>
      </c>
      <c r="E18" s="151">
        <v>2</v>
      </c>
      <c r="F18" s="151">
        <v>7</v>
      </c>
      <c r="G18" s="151">
        <v>43</v>
      </c>
      <c r="H18" s="150" t="s">
        <v>9</v>
      </c>
      <c r="I18" s="151">
        <v>45</v>
      </c>
      <c r="J18" s="151">
        <f t="shared" si="3"/>
        <v>20</v>
      </c>
      <c r="K18" s="3"/>
      <c r="AV18" s="147" t="s">
        <v>1145</v>
      </c>
      <c r="AW18" s="155">
        <v>3</v>
      </c>
      <c r="AX18" s="155" t="s">
        <v>9</v>
      </c>
      <c r="AY18" s="155">
        <v>2</v>
      </c>
      <c r="BA18" s="147" t="s">
        <v>1469</v>
      </c>
      <c r="BB18" s="155">
        <v>1</v>
      </c>
      <c r="BC18" s="155" t="s">
        <v>9</v>
      </c>
      <c r="BD18" s="155">
        <v>1</v>
      </c>
    </row>
    <row r="19" spans="1:56" x14ac:dyDescent="0.2">
      <c r="A19" s="150">
        <v>5</v>
      </c>
      <c r="B19" s="67" t="s">
        <v>1</v>
      </c>
      <c r="C19" s="151">
        <v>18</v>
      </c>
      <c r="D19" s="151">
        <v>6</v>
      </c>
      <c r="E19" s="151">
        <v>5</v>
      </c>
      <c r="F19" s="151">
        <v>7</v>
      </c>
      <c r="G19" s="67">
        <v>23</v>
      </c>
      <c r="H19" s="150" t="s">
        <v>9</v>
      </c>
      <c r="I19" s="67">
        <v>27</v>
      </c>
      <c r="J19" s="151">
        <f t="shared" si="3"/>
        <v>17</v>
      </c>
      <c r="K19" s="3"/>
      <c r="AV19" s="147" t="s">
        <v>1649</v>
      </c>
      <c r="AW19" s="155">
        <v>0</v>
      </c>
      <c r="AX19" s="155" t="s">
        <v>9</v>
      </c>
      <c r="AY19" s="155">
        <v>1</v>
      </c>
      <c r="BA19" s="147" t="s">
        <v>1132</v>
      </c>
      <c r="BB19" s="155">
        <v>0</v>
      </c>
      <c r="BC19" s="155" t="s">
        <v>9</v>
      </c>
      <c r="BD19" s="155">
        <v>1</v>
      </c>
    </row>
    <row r="20" spans="1:56" x14ac:dyDescent="0.2">
      <c r="A20" s="150">
        <v>6</v>
      </c>
      <c r="B20" s="151" t="s">
        <v>34</v>
      </c>
      <c r="C20" s="151">
        <v>18</v>
      </c>
      <c r="D20" s="151">
        <v>7</v>
      </c>
      <c r="E20" s="151">
        <v>3</v>
      </c>
      <c r="F20" s="151">
        <v>8</v>
      </c>
      <c r="G20" s="151">
        <v>26</v>
      </c>
      <c r="H20" s="150" t="s">
        <v>9</v>
      </c>
      <c r="I20" s="151">
        <v>36</v>
      </c>
      <c r="J20" s="151">
        <f t="shared" si="3"/>
        <v>17</v>
      </c>
      <c r="AV20" s="39" t="s">
        <v>1156</v>
      </c>
      <c r="AW20" s="12"/>
      <c r="AX20" s="12"/>
      <c r="AZ20" s="12"/>
      <c r="BA20" s="39" t="s">
        <v>5665</v>
      </c>
    </row>
    <row r="21" spans="1:56" x14ac:dyDescent="0.2">
      <c r="A21" s="150">
        <v>7</v>
      </c>
      <c r="B21" s="151" t="s">
        <v>26</v>
      </c>
      <c r="C21" s="151">
        <v>18</v>
      </c>
      <c r="D21" s="151">
        <v>7</v>
      </c>
      <c r="E21" s="151">
        <v>1</v>
      </c>
      <c r="F21" s="151">
        <v>10</v>
      </c>
      <c r="G21" s="151">
        <v>38</v>
      </c>
      <c r="H21" s="150" t="s">
        <v>9</v>
      </c>
      <c r="I21" s="151">
        <v>43</v>
      </c>
      <c r="J21" s="151">
        <f t="shared" si="3"/>
        <v>15</v>
      </c>
      <c r="AV21" s="147" t="s">
        <v>600</v>
      </c>
      <c r="AW21" s="155">
        <v>1</v>
      </c>
      <c r="AX21" s="155" t="s">
        <v>9</v>
      </c>
      <c r="AY21" s="155">
        <v>4</v>
      </c>
      <c r="BA21" s="147" t="s">
        <v>1638</v>
      </c>
      <c r="BB21" s="155">
        <v>4</v>
      </c>
      <c r="BC21" s="155" t="s">
        <v>9</v>
      </c>
      <c r="BD21" s="155">
        <v>2</v>
      </c>
    </row>
    <row r="22" spans="1:56" x14ac:dyDescent="0.2">
      <c r="A22" s="150">
        <v>8</v>
      </c>
      <c r="B22" s="151" t="s">
        <v>1140</v>
      </c>
      <c r="C22" s="151">
        <v>18</v>
      </c>
      <c r="D22" s="151">
        <v>6</v>
      </c>
      <c r="E22" s="151">
        <v>2</v>
      </c>
      <c r="F22" s="151">
        <v>10</v>
      </c>
      <c r="G22" s="151">
        <v>32</v>
      </c>
      <c r="H22" s="150" t="s">
        <v>9</v>
      </c>
      <c r="I22" s="151">
        <v>44</v>
      </c>
      <c r="J22" s="151">
        <f t="shared" si="3"/>
        <v>14</v>
      </c>
      <c r="K22" s="3"/>
      <c r="AV22" s="147" t="s">
        <v>791</v>
      </c>
      <c r="AW22" s="155">
        <v>2</v>
      </c>
      <c r="AX22" s="155" t="s">
        <v>9</v>
      </c>
      <c r="AY22" s="155">
        <v>3</v>
      </c>
      <c r="BA22" s="147" t="s">
        <v>1639</v>
      </c>
      <c r="BB22" s="155">
        <v>1</v>
      </c>
      <c r="BC22" s="155" t="s">
        <v>9</v>
      </c>
      <c r="BD22" s="155">
        <v>3</v>
      </c>
    </row>
    <row r="23" spans="1:56" x14ac:dyDescent="0.2">
      <c r="A23" s="150">
        <v>9</v>
      </c>
      <c r="B23" s="151" t="s">
        <v>17</v>
      </c>
      <c r="C23" s="151">
        <v>18</v>
      </c>
      <c r="D23" s="151">
        <v>3</v>
      </c>
      <c r="E23" s="151">
        <v>2</v>
      </c>
      <c r="F23" s="151">
        <v>13</v>
      </c>
      <c r="G23" s="151">
        <v>27</v>
      </c>
      <c r="H23" s="150" t="s">
        <v>9</v>
      </c>
      <c r="I23" s="151">
        <v>49</v>
      </c>
      <c r="J23" s="151">
        <f t="shared" si="3"/>
        <v>8</v>
      </c>
      <c r="K23" s="3"/>
      <c r="AV23" s="147" t="s">
        <v>1189</v>
      </c>
      <c r="AW23" s="155">
        <v>1</v>
      </c>
      <c r="AX23" s="155" t="s">
        <v>9</v>
      </c>
      <c r="AY23" s="155">
        <v>2</v>
      </c>
      <c r="BA23" s="147" t="s">
        <v>267</v>
      </c>
      <c r="BB23" s="155">
        <v>4</v>
      </c>
      <c r="BC23" s="155" t="s">
        <v>9</v>
      </c>
      <c r="BD23" s="155">
        <v>0</v>
      </c>
    </row>
    <row r="24" spans="1:56" x14ac:dyDescent="0.2">
      <c r="A24" s="150">
        <v>10</v>
      </c>
      <c r="B24" s="67" t="s">
        <v>1094</v>
      </c>
      <c r="C24" s="151">
        <v>18</v>
      </c>
      <c r="D24" s="151">
        <v>3</v>
      </c>
      <c r="E24" s="151">
        <v>2</v>
      </c>
      <c r="F24" s="151">
        <v>13</v>
      </c>
      <c r="G24" s="67">
        <v>22</v>
      </c>
      <c r="H24" s="150" t="s">
        <v>9</v>
      </c>
      <c r="I24" s="67">
        <v>50</v>
      </c>
      <c r="J24" s="151">
        <f t="shared" si="3"/>
        <v>8</v>
      </c>
      <c r="AV24" s="147" t="s">
        <v>1651</v>
      </c>
      <c r="AW24" s="155">
        <v>1</v>
      </c>
      <c r="AX24" s="155" t="s">
        <v>9</v>
      </c>
      <c r="AY24" s="155">
        <v>1</v>
      </c>
      <c r="BA24" s="147" t="s">
        <v>1430</v>
      </c>
      <c r="BB24" s="155">
        <v>5</v>
      </c>
      <c r="BC24" s="155" t="s">
        <v>9</v>
      </c>
      <c r="BD24" s="155">
        <v>2</v>
      </c>
    </row>
    <row r="25" spans="1:56" x14ac:dyDescent="0.2">
      <c r="A25" s="150"/>
      <c r="B25" s="68"/>
      <c r="C25" s="151">
        <f>SUM(C15:C24)</f>
        <v>180</v>
      </c>
      <c r="D25" s="151">
        <f>SUM(D15:D24)</f>
        <v>77</v>
      </c>
      <c r="E25" s="151">
        <f>SUM(E15:E24)</f>
        <v>26</v>
      </c>
      <c r="F25" s="151">
        <f>SUM(F15:F24)</f>
        <v>77</v>
      </c>
      <c r="G25" s="151">
        <f>SUM(G15:G24)</f>
        <v>366</v>
      </c>
      <c r="H25" s="152" t="s">
        <v>9</v>
      </c>
      <c r="I25" s="151">
        <f>SUM(I15:I24)</f>
        <v>363</v>
      </c>
      <c r="J25" s="151">
        <f>SUM(J15:J24)</f>
        <v>180</v>
      </c>
      <c r="AV25" s="147" t="s">
        <v>1680</v>
      </c>
      <c r="AW25" s="155">
        <v>1</v>
      </c>
      <c r="AX25" s="155" t="s">
        <v>9</v>
      </c>
      <c r="AY25" s="155">
        <v>0</v>
      </c>
      <c r="BA25" s="39" t="s">
        <v>5666</v>
      </c>
    </row>
    <row r="26" spans="1:56" x14ac:dyDescent="0.2">
      <c r="A26" s="147"/>
      <c r="B26" s="147"/>
      <c r="C26" s="147"/>
      <c r="D26" s="147"/>
      <c r="E26" s="147"/>
      <c r="F26" s="147"/>
      <c r="G26" s="147"/>
      <c r="H26" s="147"/>
      <c r="I26" s="147"/>
      <c r="J26" s="147"/>
      <c r="AV26" s="39" t="s">
        <v>1160</v>
      </c>
      <c r="AW26" s="12"/>
      <c r="AX26" s="12"/>
      <c r="AZ26" s="12"/>
      <c r="BA26" s="147" t="s">
        <v>1678</v>
      </c>
      <c r="BB26" s="155">
        <v>5</v>
      </c>
      <c r="BC26" s="155" t="s">
        <v>9</v>
      </c>
      <c r="BD26" s="155">
        <v>1</v>
      </c>
    </row>
    <row r="27" spans="1:56" x14ac:dyDescent="0.2">
      <c r="A27" s="147"/>
      <c r="B27" s="39" t="s">
        <v>5670</v>
      </c>
      <c r="C27" s="147"/>
      <c r="D27" s="147"/>
      <c r="E27" s="147"/>
      <c r="F27" s="147"/>
      <c r="G27" s="147"/>
      <c r="H27" s="147"/>
      <c r="I27" s="147"/>
      <c r="J27" s="147"/>
      <c r="AV27" s="147" t="s">
        <v>1458</v>
      </c>
      <c r="AW27" s="155">
        <v>3</v>
      </c>
      <c r="AX27" s="155" t="s">
        <v>9</v>
      </c>
      <c r="AY27" s="155">
        <v>0</v>
      </c>
      <c r="BA27" s="147" t="s">
        <v>1164</v>
      </c>
      <c r="BB27" s="155">
        <v>1</v>
      </c>
      <c r="BC27" s="155" t="s">
        <v>9</v>
      </c>
      <c r="BD27" s="155">
        <v>0</v>
      </c>
    </row>
    <row r="28" spans="1:56" x14ac:dyDescent="0.2">
      <c r="A28" s="150">
        <v>1</v>
      </c>
      <c r="B28" s="67" t="s">
        <v>1139</v>
      </c>
      <c r="C28" s="151">
        <v>18</v>
      </c>
      <c r="D28" s="151">
        <v>15</v>
      </c>
      <c r="E28" s="151">
        <v>2</v>
      </c>
      <c r="F28" s="151">
        <v>1</v>
      </c>
      <c r="G28" s="67">
        <v>61</v>
      </c>
      <c r="H28" s="150" t="s">
        <v>9</v>
      </c>
      <c r="I28" s="151">
        <v>25</v>
      </c>
      <c r="J28" s="151">
        <f t="shared" ref="J28:J37" si="4">SUM(2*D28+E28)</f>
        <v>32</v>
      </c>
      <c r="AV28" s="147" t="s">
        <v>1653</v>
      </c>
      <c r="AW28" s="155">
        <v>6</v>
      </c>
      <c r="AX28" s="155" t="s">
        <v>9</v>
      </c>
      <c r="AY28" s="155">
        <v>1</v>
      </c>
      <c r="BA28" s="147" t="s">
        <v>835</v>
      </c>
      <c r="BB28" s="155">
        <v>2</v>
      </c>
      <c r="BC28" s="155" t="s">
        <v>9</v>
      </c>
      <c r="BD28" s="155">
        <v>3</v>
      </c>
    </row>
    <row r="29" spans="1:56" x14ac:dyDescent="0.2">
      <c r="A29" s="150">
        <v>2</v>
      </c>
      <c r="B29" s="67" t="s">
        <v>3</v>
      </c>
      <c r="C29" s="151">
        <v>18</v>
      </c>
      <c r="D29" s="151">
        <v>13</v>
      </c>
      <c r="E29" s="151">
        <v>3</v>
      </c>
      <c r="F29" s="151">
        <v>2</v>
      </c>
      <c r="G29" s="67">
        <v>45</v>
      </c>
      <c r="H29" s="150" t="s">
        <v>9</v>
      </c>
      <c r="I29" s="151">
        <v>16</v>
      </c>
      <c r="J29" s="151">
        <f t="shared" si="4"/>
        <v>29</v>
      </c>
      <c r="AV29" s="147" t="s">
        <v>868</v>
      </c>
      <c r="AW29" s="155">
        <v>1</v>
      </c>
      <c r="AX29" s="155" t="s">
        <v>9</v>
      </c>
      <c r="AY29" s="155">
        <v>3</v>
      </c>
      <c r="BA29" s="39" t="s">
        <v>877</v>
      </c>
    </row>
    <row r="30" spans="1:56" x14ac:dyDescent="0.2">
      <c r="A30" s="150">
        <v>3</v>
      </c>
      <c r="B30" s="151" t="s">
        <v>18</v>
      </c>
      <c r="C30" s="151">
        <v>18</v>
      </c>
      <c r="D30" s="151">
        <v>8</v>
      </c>
      <c r="E30" s="151">
        <v>4</v>
      </c>
      <c r="F30" s="151">
        <v>6</v>
      </c>
      <c r="G30" s="151">
        <v>31</v>
      </c>
      <c r="H30" s="150" t="s">
        <v>9</v>
      </c>
      <c r="I30" s="151">
        <v>29</v>
      </c>
      <c r="J30" s="151">
        <f t="shared" si="4"/>
        <v>20</v>
      </c>
      <c r="AV30" s="147" t="s">
        <v>662</v>
      </c>
      <c r="AW30" s="155">
        <v>1</v>
      </c>
      <c r="AX30" s="155" t="s">
        <v>9</v>
      </c>
      <c r="AY30" s="155">
        <v>1</v>
      </c>
      <c r="BA30" s="147" t="s">
        <v>1644</v>
      </c>
      <c r="BB30" s="155">
        <v>1</v>
      </c>
      <c r="BC30" s="155" t="s">
        <v>9</v>
      </c>
      <c r="BD30" s="155">
        <v>5</v>
      </c>
    </row>
    <row r="31" spans="1:56" x14ac:dyDescent="0.2">
      <c r="A31" s="150">
        <v>4</v>
      </c>
      <c r="B31" s="67" t="s">
        <v>8</v>
      </c>
      <c r="C31" s="151">
        <v>18</v>
      </c>
      <c r="D31" s="151">
        <v>9</v>
      </c>
      <c r="E31" s="151">
        <v>2</v>
      </c>
      <c r="F31" s="151">
        <v>7</v>
      </c>
      <c r="G31" s="151">
        <v>43</v>
      </c>
      <c r="H31" s="150" t="s">
        <v>9</v>
      </c>
      <c r="I31" s="67">
        <v>36</v>
      </c>
      <c r="J31" s="151">
        <f t="shared" si="4"/>
        <v>20</v>
      </c>
      <c r="AV31" s="147" t="s">
        <v>1657</v>
      </c>
      <c r="AW31" s="155">
        <v>0</v>
      </c>
      <c r="AX31" s="155" t="s">
        <v>9</v>
      </c>
      <c r="AY31" s="155">
        <v>5</v>
      </c>
      <c r="BA31" s="147" t="s">
        <v>1645</v>
      </c>
      <c r="BB31" s="155">
        <v>1</v>
      </c>
      <c r="BC31" s="155" t="s">
        <v>9</v>
      </c>
      <c r="BD31" s="155">
        <v>2</v>
      </c>
    </row>
    <row r="32" spans="1:56" x14ac:dyDescent="0.2">
      <c r="A32" s="150">
        <v>5</v>
      </c>
      <c r="B32" s="151" t="s">
        <v>1</v>
      </c>
      <c r="C32" s="151">
        <v>18</v>
      </c>
      <c r="D32" s="151">
        <v>6</v>
      </c>
      <c r="E32" s="151">
        <v>5</v>
      </c>
      <c r="F32" s="151">
        <v>7</v>
      </c>
      <c r="G32" s="151">
        <v>24</v>
      </c>
      <c r="H32" s="150" t="s">
        <v>9</v>
      </c>
      <c r="I32" s="151">
        <v>31</v>
      </c>
      <c r="J32" s="151">
        <f t="shared" si="4"/>
        <v>17</v>
      </c>
      <c r="AV32" s="39" t="s">
        <v>1167</v>
      </c>
      <c r="AW32" s="12"/>
      <c r="AX32" s="12"/>
      <c r="AZ32" s="12"/>
      <c r="BA32" s="147" t="s">
        <v>842</v>
      </c>
      <c r="BB32" s="155">
        <v>2</v>
      </c>
      <c r="BC32" s="155" t="s">
        <v>9</v>
      </c>
      <c r="BD32" s="155">
        <v>0</v>
      </c>
    </row>
    <row r="33" spans="1:56" x14ac:dyDescent="0.2">
      <c r="A33" s="150">
        <v>6</v>
      </c>
      <c r="B33" s="67" t="s">
        <v>34</v>
      </c>
      <c r="C33" s="151">
        <v>18</v>
      </c>
      <c r="D33" s="151">
        <v>7</v>
      </c>
      <c r="E33" s="151">
        <v>3</v>
      </c>
      <c r="F33" s="151">
        <v>8</v>
      </c>
      <c r="G33" s="67">
        <v>34</v>
      </c>
      <c r="H33" s="150" t="s">
        <v>9</v>
      </c>
      <c r="I33" s="151">
        <v>36</v>
      </c>
      <c r="J33" s="151">
        <f t="shared" si="4"/>
        <v>17</v>
      </c>
      <c r="AV33" s="147" t="s">
        <v>5667</v>
      </c>
      <c r="AW33" s="155">
        <v>2</v>
      </c>
      <c r="AX33" s="155" t="s">
        <v>9</v>
      </c>
      <c r="AY33" s="155">
        <v>2</v>
      </c>
      <c r="BA33" s="39" t="s">
        <v>451</v>
      </c>
    </row>
    <row r="34" spans="1:56" x14ac:dyDescent="0.2">
      <c r="A34" s="150">
        <v>7</v>
      </c>
      <c r="B34" s="67" t="s">
        <v>26</v>
      </c>
      <c r="C34" s="151">
        <v>18</v>
      </c>
      <c r="D34" s="151">
        <v>7</v>
      </c>
      <c r="E34" s="151">
        <v>1</v>
      </c>
      <c r="F34" s="151">
        <v>10</v>
      </c>
      <c r="G34" s="151">
        <v>38</v>
      </c>
      <c r="H34" s="150" t="s">
        <v>9</v>
      </c>
      <c r="I34" s="67">
        <v>42</v>
      </c>
      <c r="J34" s="151">
        <f t="shared" si="4"/>
        <v>15</v>
      </c>
      <c r="AV34" s="147" t="s">
        <v>1661</v>
      </c>
      <c r="AW34" s="155">
        <v>2</v>
      </c>
      <c r="AX34" s="155" t="s">
        <v>9</v>
      </c>
      <c r="AY34" s="155">
        <v>1</v>
      </c>
      <c r="BA34" s="147" t="s">
        <v>1105</v>
      </c>
      <c r="BB34" s="155">
        <v>2</v>
      </c>
      <c r="BC34" s="155" t="s">
        <v>9</v>
      </c>
      <c r="BD34" s="155">
        <v>0</v>
      </c>
    </row>
    <row r="35" spans="1:56" x14ac:dyDescent="0.2">
      <c r="A35" s="150">
        <v>8</v>
      </c>
      <c r="B35" s="151" t="s">
        <v>1140</v>
      </c>
      <c r="C35" s="151">
        <v>18</v>
      </c>
      <c r="D35" s="151">
        <v>6</v>
      </c>
      <c r="E35" s="151">
        <v>2</v>
      </c>
      <c r="F35" s="151">
        <v>10</v>
      </c>
      <c r="G35" s="151">
        <v>32</v>
      </c>
      <c r="H35" s="150" t="s">
        <v>9</v>
      </c>
      <c r="I35" s="151">
        <v>44</v>
      </c>
      <c r="J35" s="151">
        <f t="shared" si="4"/>
        <v>14</v>
      </c>
      <c r="AV35" s="147" t="s">
        <v>699</v>
      </c>
      <c r="AW35" s="155">
        <v>4</v>
      </c>
      <c r="AX35" s="155" t="s">
        <v>9</v>
      </c>
      <c r="AY35" s="155">
        <v>3</v>
      </c>
      <c r="BA35" s="147" t="s">
        <v>805</v>
      </c>
      <c r="BB35" s="155">
        <v>4</v>
      </c>
      <c r="BC35" s="155" t="s">
        <v>9</v>
      </c>
      <c r="BD35" s="155">
        <v>1</v>
      </c>
    </row>
    <row r="36" spans="1:56" x14ac:dyDescent="0.2">
      <c r="A36" s="150">
        <v>9</v>
      </c>
      <c r="B36" s="151" t="s">
        <v>17</v>
      </c>
      <c r="C36" s="151">
        <v>18</v>
      </c>
      <c r="D36" s="151">
        <v>3</v>
      </c>
      <c r="E36" s="151">
        <v>2</v>
      </c>
      <c r="F36" s="151">
        <v>13</v>
      </c>
      <c r="G36" s="151">
        <v>27</v>
      </c>
      <c r="H36" s="150" t="s">
        <v>9</v>
      </c>
      <c r="I36" s="151">
        <v>49</v>
      </c>
      <c r="J36" s="151">
        <f t="shared" si="4"/>
        <v>8</v>
      </c>
      <c r="AV36" s="147" t="s">
        <v>1115</v>
      </c>
      <c r="AW36" s="155">
        <v>2</v>
      </c>
      <c r="AX36" s="155" t="s">
        <v>9</v>
      </c>
      <c r="AY36" s="155">
        <v>2</v>
      </c>
      <c r="BA36" s="147" t="s">
        <v>1647</v>
      </c>
      <c r="BB36" s="155">
        <v>2</v>
      </c>
      <c r="BC36" s="155" t="s">
        <v>9</v>
      </c>
      <c r="BD36" s="155">
        <v>2</v>
      </c>
    </row>
    <row r="37" spans="1:56" x14ac:dyDescent="0.2">
      <c r="A37" s="150">
        <v>10</v>
      </c>
      <c r="B37" s="151" t="s">
        <v>1094</v>
      </c>
      <c r="C37" s="151">
        <v>18</v>
      </c>
      <c r="D37" s="151">
        <v>3</v>
      </c>
      <c r="E37" s="151">
        <v>2</v>
      </c>
      <c r="F37" s="151">
        <v>13</v>
      </c>
      <c r="G37" s="151">
        <v>24</v>
      </c>
      <c r="H37" s="150" t="s">
        <v>9</v>
      </c>
      <c r="I37" s="151">
        <v>51</v>
      </c>
      <c r="J37" s="151">
        <f t="shared" si="4"/>
        <v>8</v>
      </c>
      <c r="AV37" s="147" t="s">
        <v>1662</v>
      </c>
      <c r="AW37" s="155">
        <v>0</v>
      </c>
      <c r="AX37" s="155" t="s">
        <v>9</v>
      </c>
      <c r="AY37" s="155">
        <v>5</v>
      </c>
      <c r="BA37" s="147" t="s">
        <v>695</v>
      </c>
      <c r="BB37" s="155">
        <v>6</v>
      </c>
      <c r="BC37" s="155" t="s">
        <v>9</v>
      </c>
      <c r="BD37" s="155">
        <v>3</v>
      </c>
    </row>
    <row r="38" spans="1:56" x14ac:dyDescent="0.2">
      <c r="A38" s="150"/>
      <c r="B38" s="68"/>
      <c r="C38" s="151">
        <f>SUM(C28:C37)</f>
        <v>180</v>
      </c>
      <c r="D38" s="151">
        <f>SUM(D28:D37)</f>
        <v>77</v>
      </c>
      <c r="E38" s="151">
        <f>SUM(E28:E37)</f>
        <v>26</v>
      </c>
      <c r="F38" s="151">
        <f>SUM(F28:F37)</f>
        <v>77</v>
      </c>
      <c r="G38" s="151">
        <f>SUM(G28:G37)</f>
        <v>359</v>
      </c>
      <c r="H38" s="152" t="s">
        <v>9</v>
      </c>
      <c r="I38" s="151">
        <f>SUM(I28:I37)</f>
        <v>359</v>
      </c>
      <c r="J38" s="151">
        <f>SUM(J28:J37)</f>
        <v>180</v>
      </c>
      <c r="AV38" s="39" t="s">
        <v>1172</v>
      </c>
      <c r="AW38" s="12"/>
      <c r="AX38" s="12"/>
      <c r="AY38" s="12"/>
      <c r="AZ38" s="12"/>
      <c r="BA38" s="39" t="s">
        <v>685</v>
      </c>
    </row>
    <row r="39" spans="1:56" x14ac:dyDescent="0.2">
      <c r="K39" s="30"/>
      <c r="AV39" s="147" t="s">
        <v>1426</v>
      </c>
      <c r="AW39" s="155">
        <v>1</v>
      </c>
      <c r="AX39" s="155" t="s">
        <v>9</v>
      </c>
      <c r="AY39" s="155">
        <v>3</v>
      </c>
      <c r="BA39" s="147" t="s">
        <v>587</v>
      </c>
      <c r="BB39" s="155">
        <v>0</v>
      </c>
      <c r="BC39" s="155" t="s">
        <v>9</v>
      </c>
      <c r="BD39" s="155">
        <v>2</v>
      </c>
    </row>
    <row r="40" spans="1:56" x14ac:dyDescent="0.2">
      <c r="B40" s="39"/>
      <c r="K40" s="30"/>
      <c r="AV40" s="147" t="s">
        <v>1663</v>
      </c>
      <c r="AW40" s="155">
        <v>2</v>
      </c>
      <c r="AX40" s="155" t="s">
        <v>9</v>
      </c>
      <c r="AY40" s="155">
        <v>0</v>
      </c>
      <c r="BA40" s="39" t="s">
        <v>1157</v>
      </c>
    </row>
    <row r="41" spans="1:56" x14ac:dyDescent="0.2">
      <c r="A41" s="30"/>
      <c r="B41" s="1"/>
      <c r="C41" s="1"/>
      <c r="D41" s="1"/>
      <c r="E41" s="1"/>
      <c r="F41" s="1"/>
      <c r="G41" s="1"/>
      <c r="H41" s="30"/>
      <c r="I41" s="1"/>
      <c r="J41" s="1"/>
      <c r="K41" s="30"/>
      <c r="AV41" s="147" t="s">
        <v>983</v>
      </c>
      <c r="AW41" s="155">
        <v>1</v>
      </c>
      <c r="AX41" s="155" t="s">
        <v>9</v>
      </c>
      <c r="AY41" s="155">
        <v>1</v>
      </c>
      <c r="BA41" s="147" t="s">
        <v>1186</v>
      </c>
      <c r="BB41" s="155">
        <v>2</v>
      </c>
      <c r="BC41" s="155" t="s">
        <v>9</v>
      </c>
      <c r="BD41" s="155">
        <v>2</v>
      </c>
    </row>
    <row r="42" spans="1:56" x14ac:dyDescent="0.2">
      <c r="A42" s="30"/>
      <c r="B42" s="1"/>
      <c r="C42" s="1"/>
      <c r="D42" s="1"/>
      <c r="E42" s="1"/>
      <c r="F42" s="1"/>
      <c r="G42" s="1"/>
      <c r="H42" s="30"/>
      <c r="I42" s="67"/>
      <c r="J42" s="1"/>
      <c r="K42" s="30"/>
      <c r="AV42" s="147" t="s">
        <v>1664</v>
      </c>
      <c r="AW42" s="155">
        <v>0</v>
      </c>
      <c r="AX42" s="155" t="s">
        <v>9</v>
      </c>
      <c r="AY42" s="155">
        <v>3</v>
      </c>
      <c r="BA42" s="147" t="s">
        <v>1114</v>
      </c>
      <c r="BB42" s="155">
        <v>3</v>
      </c>
      <c r="BC42" s="155" t="s">
        <v>9</v>
      </c>
      <c r="BD42" s="155">
        <v>1</v>
      </c>
    </row>
    <row r="43" spans="1:56" x14ac:dyDescent="0.2">
      <c r="A43" s="30"/>
      <c r="B43" s="1"/>
      <c r="C43" s="1"/>
      <c r="D43" s="1"/>
      <c r="E43" s="1"/>
      <c r="F43" s="1"/>
      <c r="G43" s="1"/>
      <c r="H43" s="30"/>
      <c r="I43" s="1"/>
      <c r="J43" s="1"/>
      <c r="K43" s="30"/>
      <c r="AV43" s="147" t="s">
        <v>755</v>
      </c>
      <c r="AW43" s="155">
        <v>1</v>
      </c>
      <c r="AX43" s="155" t="s">
        <v>9</v>
      </c>
      <c r="AY43" s="155">
        <v>1</v>
      </c>
      <c r="BA43" s="147" t="s">
        <v>1650</v>
      </c>
      <c r="BB43" s="155">
        <v>4</v>
      </c>
      <c r="BC43" s="155" t="s">
        <v>9</v>
      </c>
      <c r="BD43" s="155">
        <v>1</v>
      </c>
    </row>
    <row r="44" spans="1:56" x14ac:dyDescent="0.2">
      <c r="A44" s="30"/>
      <c r="B44" s="1"/>
      <c r="C44" s="1"/>
      <c r="D44" s="1"/>
      <c r="E44" s="1"/>
      <c r="F44" s="1"/>
      <c r="G44" s="1"/>
      <c r="H44" s="30"/>
      <c r="I44" s="67"/>
      <c r="J44" s="1"/>
      <c r="K44" s="3"/>
      <c r="AV44" s="39" t="s">
        <v>1176</v>
      </c>
      <c r="AW44" s="12"/>
      <c r="AX44" s="12"/>
      <c r="AY44" s="12"/>
      <c r="AZ44" s="12"/>
      <c r="BA44" s="147" t="s">
        <v>1679</v>
      </c>
      <c r="BB44" s="155">
        <v>0</v>
      </c>
      <c r="BC44" s="155" t="s">
        <v>9</v>
      </c>
      <c r="BD44" s="155">
        <v>4</v>
      </c>
    </row>
    <row r="45" spans="1:56" x14ac:dyDescent="0.2">
      <c r="A45" s="30"/>
      <c r="B45" s="1"/>
      <c r="C45" s="1"/>
      <c r="D45" s="1"/>
      <c r="E45" s="1"/>
      <c r="F45" s="1"/>
      <c r="G45" s="1"/>
      <c r="H45" s="30"/>
      <c r="I45" s="1"/>
      <c r="J45" s="1"/>
      <c r="K45" s="3"/>
      <c r="AV45" s="147" t="s">
        <v>1665</v>
      </c>
      <c r="AW45" s="155">
        <v>2</v>
      </c>
      <c r="AX45" s="155" t="s">
        <v>9</v>
      </c>
      <c r="AY45" s="155">
        <v>1</v>
      </c>
      <c r="BA45" s="147" t="s">
        <v>1652</v>
      </c>
      <c r="BB45" s="155">
        <v>4</v>
      </c>
      <c r="BC45" s="155" t="s">
        <v>9</v>
      </c>
      <c r="BD45" s="155">
        <v>1</v>
      </c>
    </row>
    <row r="46" spans="1:56" x14ac:dyDescent="0.2">
      <c r="A46" s="30"/>
      <c r="B46" s="1"/>
      <c r="C46" s="1"/>
      <c r="D46" s="1"/>
      <c r="E46" s="1"/>
      <c r="F46" s="1"/>
      <c r="G46" s="1"/>
      <c r="H46" s="30"/>
      <c r="I46" s="1"/>
      <c r="J46" s="1"/>
      <c r="K46" s="3"/>
      <c r="AV46" s="147" t="s">
        <v>1666</v>
      </c>
      <c r="AW46" s="155">
        <v>6</v>
      </c>
      <c r="AX46" s="155" t="s">
        <v>9</v>
      </c>
      <c r="AY46" s="155">
        <v>0</v>
      </c>
      <c r="BA46" s="39" t="s">
        <v>904</v>
      </c>
    </row>
    <row r="47" spans="1:56" x14ac:dyDescent="0.2">
      <c r="A47" s="30"/>
      <c r="B47" s="1"/>
      <c r="C47" s="1"/>
      <c r="D47" s="1"/>
      <c r="E47" s="1"/>
      <c r="F47" s="1"/>
      <c r="G47" s="67"/>
      <c r="H47" s="30"/>
      <c r="I47" s="67"/>
      <c r="J47" s="1"/>
      <c r="AV47" s="147" t="s">
        <v>130</v>
      </c>
      <c r="AW47" s="155">
        <v>2</v>
      </c>
      <c r="AX47" s="155" t="s">
        <v>9</v>
      </c>
      <c r="AY47" s="155">
        <v>1</v>
      </c>
      <c r="BA47" s="147" t="s">
        <v>1154</v>
      </c>
      <c r="BB47" s="155">
        <v>3</v>
      </c>
      <c r="BC47" s="155" t="s">
        <v>9</v>
      </c>
      <c r="BD47" s="155">
        <v>1</v>
      </c>
    </row>
    <row r="48" spans="1:56" x14ac:dyDescent="0.2">
      <c r="A48" s="30"/>
      <c r="B48" s="1"/>
      <c r="C48" s="1"/>
      <c r="D48" s="1"/>
      <c r="E48" s="1"/>
      <c r="F48" s="1"/>
      <c r="G48" s="1"/>
      <c r="H48" s="30"/>
      <c r="I48" s="1"/>
      <c r="J48" s="1"/>
      <c r="AV48" s="147" t="s">
        <v>585</v>
      </c>
      <c r="AW48" s="155">
        <v>3</v>
      </c>
      <c r="AX48" s="155" t="s">
        <v>9</v>
      </c>
      <c r="AY48" s="155">
        <v>2</v>
      </c>
      <c r="BA48" s="147" t="s">
        <v>1654</v>
      </c>
      <c r="BB48" s="155">
        <v>4</v>
      </c>
      <c r="BC48" s="155" t="s">
        <v>9</v>
      </c>
      <c r="BD48" s="155">
        <v>1</v>
      </c>
    </row>
    <row r="49" spans="1:56" x14ac:dyDescent="0.2">
      <c r="A49" s="30"/>
      <c r="B49" s="1"/>
      <c r="C49" s="1"/>
      <c r="D49" s="1"/>
      <c r="E49" s="1"/>
      <c r="F49" s="1"/>
      <c r="G49" s="67"/>
      <c r="H49" s="30"/>
      <c r="I49" s="1"/>
      <c r="J49" s="1"/>
      <c r="AV49" s="147" t="s">
        <v>1373</v>
      </c>
      <c r="AW49" s="155">
        <v>3</v>
      </c>
      <c r="AX49" s="155" t="s">
        <v>9</v>
      </c>
      <c r="AY49" s="155">
        <v>0</v>
      </c>
      <c r="BA49" s="147" t="s">
        <v>1655</v>
      </c>
      <c r="BB49" s="155">
        <v>3</v>
      </c>
      <c r="BC49" s="155" t="s">
        <v>9</v>
      </c>
      <c r="BD49" s="155">
        <v>2</v>
      </c>
    </row>
    <row r="50" spans="1:56" x14ac:dyDescent="0.2">
      <c r="A50" s="30"/>
      <c r="B50" s="1"/>
      <c r="C50" s="1"/>
      <c r="D50" s="1"/>
      <c r="E50" s="1"/>
      <c r="F50" s="1"/>
      <c r="G50" s="1"/>
      <c r="H50" s="30"/>
      <c r="I50" s="1"/>
      <c r="J50" s="1"/>
      <c r="AV50" s="39" t="s">
        <v>1179</v>
      </c>
      <c r="AW50" s="12"/>
      <c r="AX50" s="12"/>
      <c r="AZ50" s="12"/>
      <c r="BA50" s="147" t="s">
        <v>1656</v>
      </c>
      <c r="BB50" s="155">
        <v>1</v>
      </c>
      <c r="BC50" s="155" t="s">
        <v>9</v>
      </c>
      <c r="BD50" s="155">
        <v>5</v>
      </c>
    </row>
    <row r="51" spans="1:56" x14ac:dyDescent="0.2">
      <c r="A51" s="30"/>
      <c r="B51" s="68"/>
      <c r="C51" s="1"/>
      <c r="D51" s="1"/>
      <c r="E51" s="1"/>
      <c r="F51" s="1"/>
      <c r="G51" s="1"/>
      <c r="H51" s="9"/>
      <c r="I51" s="1"/>
      <c r="J51" s="1"/>
      <c r="AV51" s="147" t="s">
        <v>1682</v>
      </c>
      <c r="AW51" s="155">
        <v>8</v>
      </c>
      <c r="AX51" s="155" t="s">
        <v>9</v>
      </c>
      <c r="AY51" s="155">
        <v>1</v>
      </c>
      <c r="BA51" s="147" t="s">
        <v>5668</v>
      </c>
      <c r="BB51" s="155">
        <v>5</v>
      </c>
      <c r="BC51" s="155" t="s">
        <v>9</v>
      </c>
      <c r="BD51" s="155">
        <v>1</v>
      </c>
    </row>
    <row r="52" spans="1:56" x14ac:dyDescent="0.2">
      <c r="AV52" s="147" t="s">
        <v>776</v>
      </c>
      <c r="AW52" s="155">
        <v>3</v>
      </c>
      <c r="AX52" s="155" t="s">
        <v>9</v>
      </c>
      <c r="AY52" s="155">
        <v>1</v>
      </c>
      <c r="BA52" s="39" t="s">
        <v>912</v>
      </c>
    </row>
    <row r="53" spans="1:56" x14ac:dyDescent="0.2">
      <c r="AV53" s="147" t="s">
        <v>1668</v>
      </c>
      <c r="AW53" s="155">
        <v>1</v>
      </c>
      <c r="AX53" s="155" t="s">
        <v>9</v>
      </c>
      <c r="AY53" s="155">
        <v>1</v>
      </c>
      <c r="BA53" s="147" t="s">
        <v>1658</v>
      </c>
      <c r="BB53" s="155">
        <v>4</v>
      </c>
      <c r="BC53" s="155" t="s">
        <v>9</v>
      </c>
      <c r="BD53" s="155">
        <v>0</v>
      </c>
    </row>
    <row r="54" spans="1:56" x14ac:dyDescent="0.2">
      <c r="AV54" s="147" t="s">
        <v>1669</v>
      </c>
      <c r="AW54" s="155">
        <v>1</v>
      </c>
      <c r="AX54" s="155" t="s">
        <v>9</v>
      </c>
      <c r="AY54" s="155">
        <v>0</v>
      </c>
      <c r="BA54" s="147" t="s">
        <v>1660</v>
      </c>
      <c r="BB54" s="155">
        <v>2</v>
      </c>
      <c r="BC54" s="155" t="s">
        <v>9</v>
      </c>
      <c r="BD54" s="155">
        <v>5</v>
      </c>
    </row>
    <row r="55" spans="1:56" x14ac:dyDescent="0.2">
      <c r="K55" s="30"/>
      <c r="AV55" s="147" t="s">
        <v>970</v>
      </c>
      <c r="AW55" s="155">
        <v>4</v>
      </c>
      <c r="AX55" s="155" t="s">
        <v>9</v>
      </c>
      <c r="AY55" s="155">
        <v>0</v>
      </c>
      <c r="BA55" s="147" t="s">
        <v>1443</v>
      </c>
      <c r="BB55" s="155">
        <v>2</v>
      </c>
      <c r="BC55" s="155" t="s">
        <v>9</v>
      </c>
      <c r="BD55" s="155">
        <v>3</v>
      </c>
    </row>
    <row r="56" spans="1:56" x14ac:dyDescent="0.2">
      <c r="K56" s="30"/>
      <c r="BA56" s="147" t="s">
        <v>1681</v>
      </c>
      <c r="BB56" s="155">
        <v>3</v>
      </c>
      <c r="BC56" s="155" t="s">
        <v>9</v>
      </c>
      <c r="BD56" s="155">
        <v>2</v>
      </c>
    </row>
    <row r="57" spans="1:56" x14ac:dyDescent="0.2">
      <c r="K57" s="3"/>
      <c r="BA57" s="147" t="s">
        <v>792</v>
      </c>
      <c r="BB57" s="155">
        <v>2</v>
      </c>
      <c r="BC57" s="155" t="s">
        <v>9</v>
      </c>
      <c r="BD57" s="155">
        <v>4</v>
      </c>
    </row>
    <row r="58" spans="1:56" x14ac:dyDescent="0.2">
      <c r="K58" s="30"/>
    </row>
    <row r="59" spans="1:56" x14ac:dyDescent="0.2">
      <c r="K59" s="3"/>
    </row>
    <row r="60" spans="1:56" x14ac:dyDescent="0.2">
      <c r="K60" s="30"/>
    </row>
    <row r="61" spans="1:56" x14ac:dyDescent="0.2">
      <c r="K61" s="30"/>
    </row>
    <row r="62" spans="1:56" x14ac:dyDescent="0.2">
      <c r="K62" s="30"/>
    </row>
    <row r="63" spans="1:56" x14ac:dyDescent="0.2">
      <c r="K63" s="30"/>
    </row>
    <row r="64" spans="1:56" x14ac:dyDescent="0.2">
      <c r="K64" s="30"/>
    </row>
    <row r="65" spans="11:57" x14ac:dyDescent="0.2">
      <c r="K65" s="30"/>
    </row>
    <row r="66" spans="11:57" x14ac:dyDescent="0.2">
      <c r="K66" s="30"/>
    </row>
    <row r="67" spans="11:57" x14ac:dyDescent="0.2">
      <c r="K67" s="30"/>
    </row>
    <row r="68" spans="11:57" x14ac:dyDescent="0.2">
      <c r="K68" s="3"/>
    </row>
    <row r="69" spans="11:57" x14ac:dyDescent="0.2">
      <c r="K69" s="3"/>
    </row>
    <row r="70" spans="11:57" x14ac:dyDescent="0.2">
      <c r="K70" s="3"/>
    </row>
    <row r="71" spans="11:57" x14ac:dyDescent="0.2">
      <c r="K71" s="3"/>
    </row>
    <row r="79" spans="11:57" x14ac:dyDescent="0.2">
      <c r="K79" s="3"/>
      <c r="BE79" s="8"/>
    </row>
    <row r="80" spans="11:57" x14ac:dyDescent="0.2">
      <c r="K80" s="3"/>
    </row>
    <row r="82" spans="11:11" x14ac:dyDescent="0.2">
      <c r="K82" s="30"/>
    </row>
    <row r="84" spans="11:11" x14ac:dyDescent="0.2">
      <c r="K84" s="30"/>
    </row>
    <row r="85" spans="11:11" x14ac:dyDescent="0.2">
      <c r="K85" s="30"/>
    </row>
    <row r="86" spans="11:11" x14ac:dyDescent="0.2">
      <c r="K86" s="30"/>
    </row>
    <row r="87" spans="11:11" x14ac:dyDescent="0.2">
      <c r="K87" s="30"/>
    </row>
    <row r="88" spans="11:11" x14ac:dyDescent="0.2">
      <c r="K88" s="30"/>
    </row>
    <row r="89" spans="11:11" x14ac:dyDescent="0.2">
      <c r="K89" s="30"/>
    </row>
    <row r="90" spans="11:11" x14ac:dyDescent="0.2">
      <c r="K90" s="30"/>
    </row>
    <row r="91" spans="11:11" x14ac:dyDescent="0.2">
      <c r="K91" s="30"/>
    </row>
    <row r="92" spans="11:11" x14ac:dyDescent="0.2">
      <c r="K92" s="30"/>
    </row>
    <row r="93" spans="11:11" x14ac:dyDescent="0.2">
      <c r="K93" s="30"/>
    </row>
    <row r="94" spans="11:11" x14ac:dyDescent="0.2">
      <c r="K94" s="3"/>
    </row>
    <row r="95" spans="11:11" x14ac:dyDescent="0.2">
      <c r="K95" s="3"/>
    </row>
    <row r="105" spans="11:11" x14ac:dyDescent="0.2">
      <c r="K105" s="30"/>
    </row>
    <row r="107" spans="11:11" x14ac:dyDescent="0.2">
      <c r="K107" s="30"/>
    </row>
    <row r="108" spans="11:11" x14ac:dyDescent="0.2">
      <c r="K108" s="30"/>
    </row>
    <row r="109" spans="11:11" x14ac:dyDescent="0.2">
      <c r="K109" s="30"/>
    </row>
    <row r="110" spans="11:11" x14ac:dyDescent="0.2">
      <c r="K110" s="30"/>
    </row>
    <row r="111" spans="11:11" x14ac:dyDescent="0.2">
      <c r="K111" s="30"/>
    </row>
    <row r="112" spans="11:11" x14ac:dyDescent="0.2">
      <c r="K112" s="30"/>
    </row>
    <row r="113" spans="11:11" x14ac:dyDescent="0.2">
      <c r="K113" s="30"/>
    </row>
    <row r="114" spans="11:11" x14ac:dyDescent="0.2">
      <c r="K114" s="30"/>
    </row>
    <row r="115" spans="11:11" x14ac:dyDescent="0.2">
      <c r="K115" s="30"/>
    </row>
    <row r="116" spans="11:11" x14ac:dyDescent="0.2">
      <c r="K116" s="3"/>
    </row>
    <row r="126" spans="11:11" x14ac:dyDescent="0.2">
      <c r="K126" s="30"/>
    </row>
    <row r="128" spans="11:11" x14ac:dyDescent="0.2">
      <c r="K128" s="30"/>
    </row>
    <row r="129" spans="11:11" x14ac:dyDescent="0.2">
      <c r="K129" s="30"/>
    </row>
    <row r="130" spans="11:11" x14ac:dyDescent="0.2">
      <c r="K130" s="30"/>
    </row>
    <row r="131" spans="11:11" x14ac:dyDescent="0.2">
      <c r="K131" s="30"/>
    </row>
    <row r="132" spans="11:11" x14ac:dyDescent="0.2">
      <c r="K132" s="30"/>
    </row>
    <row r="133" spans="11:11" x14ac:dyDescent="0.2">
      <c r="K133" s="30"/>
    </row>
    <row r="134" spans="11:11" x14ac:dyDescent="0.2">
      <c r="K134" s="30"/>
    </row>
    <row r="135" spans="11:11" x14ac:dyDescent="0.2">
      <c r="K135" s="3"/>
    </row>
    <row r="136" spans="11:11" x14ac:dyDescent="0.2">
      <c r="K136" s="3"/>
    </row>
    <row r="137" spans="11:11" x14ac:dyDescent="0.2">
      <c r="K137" s="3"/>
    </row>
    <row r="145" spans="11:11" x14ac:dyDescent="0.2">
      <c r="K145" s="3"/>
    </row>
    <row r="147" spans="11:11" x14ac:dyDescent="0.2">
      <c r="K147" s="30"/>
    </row>
    <row r="148" spans="11:11" x14ac:dyDescent="0.2">
      <c r="K148" s="30"/>
    </row>
    <row r="149" spans="11:11" x14ac:dyDescent="0.2">
      <c r="K149" s="30"/>
    </row>
    <row r="150" spans="11:11" x14ac:dyDescent="0.2">
      <c r="K150" s="30"/>
    </row>
    <row r="151" spans="11:11" x14ac:dyDescent="0.2">
      <c r="K151" s="30"/>
    </row>
    <row r="152" spans="11:11" x14ac:dyDescent="0.2">
      <c r="K152" s="30"/>
    </row>
    <row r="153" spans="11:11" x14ac:dyDescent="0.2">
      <c r="K153" s="30"/>
    </row>
    <row r="154" spans="11:11" x14ac:dyDescent="0.2">
      <c r="K154" s="30"/>
    </row>
    <row r="155" spans="11:11" x14ac:dyDescent="0.2">
      <c r="K155" s="30"/>
    </row>
    <row r="156" spans="11:11" x14ac:dyDescent="0.2">
      <c r="K156" s="30"/>
    </row>
    <row r="157" spans="11:11" x14ac:dyDescent="0.2">
      <c r="K157" s="3"/>
    </row>
    <row r="166" spans="11:11" x14ac:dyDescent="0.2">
      <c r="K166" s="3"/>
    </row>
    <row r="168" spans="11:11" x14ac:dyDescent="0.2">
      <c r="K168" s="30"/>
    </row>
    <row r="169" spans="11:11" x14ac:dyDescent="0.2">
      <c r="K169" s="30"/>
    </row>
    <row r="170" spans="11:11" x14ac:dyDescent="0.2">
      <c r="K170" s="30"/>
    </row>
    <row r="171" spans="11:11" x14ac:dyDescent="0.2">
      <c r="K171" s="30"/>
    </row>
    <row r="172" spans="11:11" x14ac:dyDescent="0.2">
      <c r="K172" s="30"/>
    </row>
    <row r="173" spans="11:11" x14ac:dyDescent="0.2">
      <c r="K173" s="30"/>
    </row>
    <row r="174" spans="11:11" x14ac:dyDescent="0.2">
      <c r="K174" s="30"/>
    </row>
    <row r="175" spans="11:11" x14ac:dyDescent="0.2">
      <c r="K175" s="30"/>
    </row>
    <row r="176" spans="11:11" x14ac:dyDescent="0.2">
      <c r="K176" s="30"/>
    </row>
    <row r="177" spans="11:11" x14ac:dyDescent="0.2">
      <c r="K177" s="30"/>
    </row>
    <row r="178" spans="11:11" x14ac:dyDescent="0.2">
      <c r="K178" s="3"/>
    </row>
    <row r="186" spans="11:11" x14ac:dyDescent="0.2">
      <c r="K186" s="3"/>
    </row>
    <row r="188" spans="11:11" x14ac:dyDescent="0.2">
      <c r="K188" s="30"/>
    </row>
    <row r="190" spans="11:11" x14ac:dyDescent="0.2">
      <c r="K190" s="30"/>
    </row>
    <row r="191" spans="11:11" x14ac:dyDescent="0.2">
      <c r="K191" s="30"/>
    </row>
    <row r="192" spans="11:11" x14ac:dyDescent="0.2">
      <c r="K192" s="30"/>
    </row>
    <row r="193" spans="11:11" x14ac:dyDescent="0.2">
      <c r="K193" s="30"/>
    </row>
    <row r="194" spans="11:11" x14ac:dyDescent="0.2">
      <c r="K194" s="30"/>
    </row>
    <row r="195" spans="11:11" x14ac:dyDescent="0.2">
      <c r="K195" s="30"/>
    </row>
    <row r="196" spans="11:11" x14ac:dyDescent="0.2">
      <c r="K196" s="30"/>
    </row>
    <row r="197" spans="11:11" x14ac:dyDescent="0.2">
      <c r="K197" s="30"/>
    </row>
    <row r="198" spans="11:11" x14ac:dyDescent="0.2">
      <c r="K198" s="30"/>
    </row>
    <row r="199" spans="11:11" x14ac:dyDescent="0.2">
      <c r="K199" s="3"/>
    </row>
    <row r="207" spans="11:11" x14ac:dyDescent="0.2">
      <c r="K207" s="3"/>
    </row>
    <row r="209" spans="11:11" x14ac:dyDescent="0.2">
      <c r="K209" s="30"/>
    </row>
    <row r="211" spans="11:11" x14ac:dyDescent="0.2">
      <c r="K211" s="30"/>
    </row>
    <row r="212" spans="11:11" x14ac:dyDescent="0.2">
      <c r="K212" s="30"/>
    </row>
    <row r="213" spans="11:11" x14ac:dyDescent="0.2">
      <c r="K213" s="30"/>
    </row>
    <row r="214" spans="11:11" x14ac:dyDescent="0.2">
      <c r="K214" s="30"/>
    </row>
    <row r="215" spans="11:11" x14ac:dyDescent="0.2">
      <c r="K215" s="30"/>
    </row>
    <row r="216" spans="11:11" x14ac:dyDescent="0.2">
      <c r="K216" s="30"/>
    </row>
    <row r="217" spans="11:11" x14ac:dyDescent="0.2">
      <c r="K217" s="30"/>
    </row>
    <row r="218" spans="11:11" x14ac:dyDescent="0.2">
      <c r="K218" s="30"/>
    </row>
    <row r="219" spans="11:11" x14ac:dyDescent="0.2">
      <c r="K219" s="30"/>
    </row>
    <row r="220" spans="11:11" x14ac:dyDescent="0.2">
      <c r="K220" s="3"/>
    </row>
    <row r="228" spans="11:11" x14ac:dyDescent="0.2">
      <c r="K228" s="3"/>
    </row>
    <row r="230" spans="11:11" x14ac:dyDescent="0.2">
      <c r="K230" s="30"/>
    </row>
    <row r="232" spans="11:11" x14ac:dyDescent="0.2">
      <c r="K232" s="30"/>
    </row>
    <row r="233" spans="11:11" x14ac:dyDescent="0.2">
      <c r="K233" s="30"/>
    </row>
    <row r="234" spans="11:11" x14ac:dyDescent="0.2">
      <c r="K234" s="30"/>
    </row>
    <row r="235" spans="11:11" x14ac:dyDescent="0.2">
      <c r="K235" s="30"/>
    </row>
    <row r="236" spans="11:11" x14ac:dyDescent="0.2">
      <c r="K236" s="30"/>
    </row>
    <row r="237" spans="11:11" x14ac:dyDescent="0.2">
      <c r="K237" s="30"/>
    </row>
    <row r="238" spans="11:11" x14ac:dyDescent="0.2">
      <c r="K238" s="30"/>
    </row>
    <row r="239" spans="11:11" x14ac:dyDescent="0.2">
      <c r="K239" s="30"/>
    </row>
    <row r="240" spans="11:11" x14ac:dyDescent="0.2">
      <c r="K240" s="30"/>
    </row>
    <row r="241" spans="11:11" x14ac:dyDescent="0.2">
      <c r="K241" s="3"/>
    </row>
    <row r="246" spans="11:11" x14ac:dyDescent="0.2">
      <c r="K246" s="3"/>
    </row>
  </sheetData>
  <mergeCells count="12">
    <mergeCell ref="AC1:AE1"/>
    <mergeCell ref="N1:P1"/>
    <mergeCell ref="Q1:S1"/>
    <mergeCell ref="T1:V1"/>
    <mergeCell ref="W1:Y1"/>
    <mergeCell ref="Z1:AB1"/>
    <mergeCell ref="AV1:AY1"/>
    <mergeCell ref="BA1:BD1"/>
    <mergeCell ref="AF1:AH1"/>
    <mergeCell ref="AI1:AK1"/>
    <mergeCell ref="AL1:AN1"/>
    <mergeCell ref="AO1:AQ1"/>
  </mergeCells>
  <hyperlinks>
    <hyperlink ref="A1" location="Information!A1" display="I" xr:uid="{54B829D1-C6E4-4D75-AEDF-EE2AE35B6E1C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7" orientation="landscape" r:id="rId1"/>
  <headerFooter>
    <oddHeader>&amp;L&amp;9Södertäljefotbollen&amp;C&amp;24 1947/48 - Sörmlandserien div 5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0BD76-2901-4EE8-A51F-0625A4A61EC1}">
  <sheetPr>
    <pageSetUpPr fitToPage="1"/>
  </sheetPr>
  <dimension ref="A1:BE240"/>
  <sheetViews>
    <sheetView view="pageLayout" zoomScaleNormal="100" workbookViewId="0">
      <selection activeCell="BA1" sqref="BA1:BD1"/>
    </sheetView>
  </sheetViews>
  <sheetFormatPr defaultColWidth="9.140625" defaultRowHeight="12" x14ac:dyDescent="0.2"/>
  <cols>
    <col min="1" max="1" width="2.7109375" style="3" bestFit="1" customWidth="1"/>
    <col min="2" max="2" width="20.7109375" style="3" customWidth="1"/>
    <col min="3" max="3" width="3.5703125" style="3" bestFit="1" customWidth="1"/>
    <col min="4" max="6" width="2.7109375" style="3" bestFit="1" customWidth="1"/>
    <col min="7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106" bestFit="1" customWidth="1"/>
    <col min="12" max="12" width="3" style="8" bestFit="1" customWidth="1"/>
    <col min="13" max="13" width="14.5703125" style="3" bestFit="1" customWidth="1"/>
    <col min="14" max="14" width="2.7109375" style="8" bestFit="1" customWidth="1"/>
    <col min="15" max="15" width="1.5703125" style="8" bestFit="1" customWidth="1"/>
    <col min="16" max="17" width="2.7109375" style="8" bestFit="1" customWidth="1"/>
    <col min="18" max="18" width="1.5703125" style="8" bestFit="1" customWidth="1"/>
    <col min="19" max="19" width="2.7109375" style="8" bestFit="1" customWidth="1"/>
    <col min="20" max="20" width="1.85546875" style="8" bestFit="1" customWidth="1"/>
    <col min="21" max="21" width="1.5703125" style="8" bestFit="1" customWidth="1"/>
    <col min="22" max="23" width="2.7109375" style="8" bestFit="1" customWidth="1"/>
    <col min="24" max="24" width="1.5703125" style="8" bestFit="1" customWidth="1"/>
    <col min="25" max="26" width="2.7109375" style="8" bestFit="1" customWidth="1"/>
    <col min="27" max="27" width="1.5703125" style="8" bestFit="1" customWidth="1"/>
    <col min="28" max="29" width="2.7109375" style="8" bestFit="1" customWidth="1"/>
    <col min="30" max="30" width="1.5703125" style="8" bestFit="1" customWidth="1"/>
    <col min="31" max="32" width="2.7109375" style="8" bestFit="1" customWidth="1"/>
    <col min="33" max="33" width="1.5703125" style="8" bestFit="1" customWidth="1"/>
    <col min="34" max="35" width="2.7109375" style="8" bestFit="1" customWidth="1"/>
    <col min="36" max="36" width="1.5703125" style="8" bestFit="1" customWidth="1"/>
    <col min="37" max="38" width="2.7109375" style="8" bestFit="1" customWidth="1"/>
    <col min="39" max="39" width="1.5703125" style="8" bestFit="1" customWidth="1"/>
    <col min="40" max="40" width="1.85546875" style="8" bestFit="1" customWidth="1"/>
    <col min="41" max="41" width="2.7109375" style="8" bestFit="1" customWidth="1"/>
    <col min="42" max="42" width="1.5703125" style="8" bestFit="1" customWidth="1"/>
    <col min="43" max="43" width="1.85546875" style="8" bestFit="1" customWidth="1"/>
    <col min="44" max="44" width="3.5703125" style="8" bestFit="1" customWidth="1"/>
    <col min="45" max="45" width="1.5703125" style="8" bestFit="1" customWidth="1"/>
    <col min="46" max="46" width="3.5703125" style="8" bestFit="1" customWidth="1"/>
    <col min="47" max="47" width="2.7109375" style="3" customWidth="1"/>
    <col min="48" max="48" width="23.5703125" style="3" bestFit="1" customWidth="1"/>
    <col min="49" max="51" width="1.85546875" style="8" bestFit="1" customWidth="1"/>
    <col min="52" max="52" width="2.7109375" style="8" customWidth="1"/>
    <col min="53" max="53" width="20.28515625" style="3" bestFit="1" customWidth="1"/>
    <col min="54" max="54" width="1.85546875" style="8" bestFit="1" customWidth="1"/>
    <col min="55" max="55" width="1.5703125" style="8" bestFit="1" customWidth="1"/>
    <col min="56" max="56" width="1.85546875" style="8" bestFit="1" customWidth="1"/>
    <col min="57" max="57" width="2.7109375" style="8" customWidth="1"/>
    <col min="58" max="16384" width="9.140625" style="3"/>
  </cols>
  <sheetData>
    <row r="1" spans="1:56" ht="75" customHeight="1" x14ac:dyDescent="0.2">
      <c r="A1" s="24" t="s">
        <v>119</v>
      </c>
      <c r="B1" s="13" t="s">
        <v>1683</v>
      </c>
      <c r="C1" s="104"/>
      <c r="D1" s="104"/>
      <c r="E1" s="104"/>
      <c r="F1" s="104"/>
      <c r="G1" s="104"/>
      <c r="H1" s="105"/>
      <c r="I1" s="104"/>
      <c r="J1" s="104"/>
      <c r="N1" s="199" t="s">
        <v>26</v>
      </c>
      <c r="O1" s="199"/>
      <c r="P1" s="199"/>
      <c r="Q1" s="199" t="s">
        <v>3</v>
      </c>
      <c r="R1" s="199"/>
      <c r="S1" s="199"/>
      <c r="T1" s="199" t="s">
        <v>8</v>
      </c>
      <c r="U1" s="199"/>
      <c r="V1" s="199"/>
      <c r="W1" s="199" t="s">
        <v>1</v>
      </c>
      <c r="X1" s="199"/>
      <c r="Y1" s="199"/>
      <c r="Z1" s="199" t="s">
        <v>1191</v>
      </c>
      <c r="AA1" s="199"/>
      <c r="AB1" s="199"/>
      <c r="AC1" s="199" t="s">
        <v>1359</v>
      </c>
      <c r="AD1" s="199"/>
      <c r="AE1" s="199"/>
      <c r="AF1" s="199" t="s">
        <v>34</v>
      </c>
      <c r="AG1" s="199"/>
      <c r="AH1" s="199"/>
      <c r="AI1" s="199" t="s">
        <v>18</v>
      </c>
      <c r="AJ1" s="199"/>
      <c r="AK1" s="199"/>
      <c r="AL1" s="199" t="s">
        <v>1684</v>
      </c>
      <c r="AM1" s="199"/>
      <c r="AN1" s="199"/>
      <c r="AO1" s="199" t="s">
        <v>36</v>
      </c>
      <c r="AP1" s="199"/>
      <c r="AQ1" s="199"/>
      <c r="AR1" s="160"/>
      <c r="AS1" s="160"/>
      <c r="AT1" s="160"/>
      <c r="AV1" s="202" t="s">
        <v>5520</v>
      </c>
      <c r="AW1" s="202"/>
      <c r="AX1" s="202"/>
      <c r="AY1" s="202"/>
      <c r="AZ1" s="56"/>
      <c r="BA1" s="202" t="s">
        <v>5521</v>
      </c>
      <c r="BB1" s="202"/>
      <c r="BC1" s="202"/>
      <c r="BD1" s="202"/>
    </row>
    <row r="2" spans="1:56" x14ac:dyDescent="0.2">
      <c r="A2" s="30">
        <v>1</v>
      </c>
      <c r="B2" s="1" t="s">
        <v>26</v>
      </c>
      <c r="C2" s="1">
        <v>18</v>
      </c>
      <c r="D2" s="1">
        <v>13</v>
      </c>
      <c r="E2" s="1">
        <v>2</v>
      </c>
      <c r="F2" s="1">
        <v>3</v>
      </c>
      <c r="G2" s="1">
        <v>56</v>
      </c>
      <c r="H2" s="30" t="s">
        <v>9</v>
      </c>
      <c r="I2" s="1">
        <v>29</v>
      </c>
      <c r="J2" s="1">
        <f t="shared" ref="J2:J11" si="0">SUM(2*D2+E2)</f>
        <v>28</v>
      </c>
      <c r="K2" s="106" t="s">
        <v>43</v>
      </c>
      <c r="L2" s="8">
        <v>1</v>
      </c>
      <c r="M2" s="1" t="s">
        <v>26</v>
      </c>
      <c r="N2" s="34"/>
      <c r="O2" s="34"/>
      <c r="P2" s="34"/>
      <c r="Q2" s="32">
        <v>0</v>
      </c>
      <c r="R2" s="32" t="s">
        <v>9</v>
      </c>
      <c r="S2" s="32">
        <v>2</v>
      </c>
      <c r="T2" s="32">
        <v>3</v>
      </c>
      <c r="U2" s="32" t="s">
        <v>9</v>
      </c>
      <c r="V2" s="32">
        <v>0</v>
      </c>
      <c r="W2" s="32">
        <v>4</v>
      </c>
      <c r="X2" s="32" t="s">
        <v>9</v>
      </c>
      <c r="Y2" s="32">
        <v>2</v>
      </c>
      <c r="Z2" s="32">
        <v>4</v>
      </c>
      <c r="AA2" s="32" t="s">
        <v>9</v>
      </c>
      <c r="AB2" s="32">
        <v>2</v>
      </c>
      <c r="AC2" s="32">
        <v>3</v>
      </c>
      <c r="AD2" s="32" t="s">
        <v>9</v>
      </c>
      <c r="AE2" s="32">
        <v>2</v>
      </c>
      <c r="AF2" s="32">
        <v>1</v>
      </c>
      <c r="AG2" s="32" t="s">
        <v>9</v>
      </c>
      <c r="AH2" s="32">
        <v>0</v>
      </c>
      <c r="AI2" s="32">
        <v>5</v>
      </c>
      <c r="AJ2" s="32" t="s">
        <v>9</v>
      </c>
      <c r="AK2" s="32">
        <v>2</v>
      </c>
      <c r="AL2" s="32">
        <v>7</v>
      </c>
      <c r="AM2" s="32" t="s">
        <v>9</v>
      </c>
      <c r="AN2" s="32">
        <v>3</v>
      </c>
      <c r="AO2" s="8">
        <v>8</v>
      </c>
      <c r="AP2" s="8" t="s">
        <v>9</v>
      </c>
      <c r="AQ2" s="8">
        <v>1</v>
      </c>
      <c r="AR2" s="12">
        <f t="shared" ref="AR2:AR11" si="1">SUM(N2+Q2+T2+W2+Z2+AC2+AF2+AI2+AL2+AO2)</f>
        <v>35</v>
      </c>
      <c r="AS2" s="8" t="s">
        <v>9</v>
      </c>
      <c r="AT2" s="12">
        <f t="shared" ref="AT2:AT11" si="2">SUM(P2+S2+V2+Y2+AB2+AE2+AH2+AK2+AN2+AQ2)</f>
        <v>14</v>
      </c>
      <c r="AV2" s="39" t="s">
        <v>831</v>
      </c>
      <c r="AW2" s="12"/>
      <c r="AX2" s="12"/>
      <c r="AZ2" s="12"/>
      <c r="BA2" s="39" t="s">
        <v>1732</v>
      </c>
      <c r="BB2" s="12"/>
      <c r="BC2" s="12"/>
    </row>
    <row r="3" spans="1:56" x14ac:dyDescent="0.2">
      <c r="A3" s="30">
        <v>2</v>
      </c>
      <c r="B3" s="1" t="s">
        <v>3</v>
      </c>
      <c r="C3" s="1">
        <v>18</v>
      </c>
      <c r="D3" s="1">
        <v>11</v>
      </c>
      <c r="E3" s="1">
        <v>5</v>
      </c>
      <c r="F3" s="1">
        <v>2</v>
      </c>
      <c r="G3" s="1">
        <v>47</v>
      </c>
      <c r="H3" s="30" t="s">
        <v>9</v>
      </c>
      <c r="I3" s="1">
        <v>15</v>
      </c>
      <c r="J3" s="1">
        <f t="shared" si="0"/>
        <v>27</v>
      </c>
      <c r="K3" s="107"/>
      <c r="L3" s="8">
        <v>2</v>
      </c>
      <c r="M3" s="1" t="s">
        <v>3</v>
      </c>
      <c r="N3" s="32">
        <v>1</v>
      </c>
      <c r="O3" s="32" t="s">
        <v>9</v>
      </c>
      <c r="P3" s="32">
        <v>1</v>
      </c>
      <c r="Q3" s="34"/>
      <c r="R3" s="34"/>
      <c r="S3" s="34"/>
      <c r="T3" s="32">
        <v>1</v>
      </c>
      <c r="U3" s="32" t="s">
        <v>9</v>
      </c>
      <c r="V3" s="32">
        <v>1</v>
      </c>
      <c r="W3" s="32">
        <v>3</v>
      </c>
      <c r="X3" s="32" t="s">
        <v>9</v>
      </c>
      <c r="Y3" s="32">
        <v>0</v>
      </c>
      <c r="Z3" s="32">
        <v>4</v>
      </c>
      <c r="AA3" s="32" t="s">
        <v>9</v>
      </c>
      <c r="AB3" s="32">
        <v>0</v>
      </c>
      <c r="AC3" s="32">
        <v>2</v>
      </c>
      <c r="AD3" s="32" t="s">
        <v>9</v>
      </c>
      <c r="AE3" s="32">
        <v>0</v>
      </c>
      <c r="AF3" s="32">
        <v>3</v>
      </c>
      <c r="AG3" s="32" t="s">
        <v>9</v>
      </c>
      <c r="AH3" s="32">
        <v>3</v>
      </c>
      <c r="AI3" s="32">
        <v>3</v>
      </c>
      <c r="AJ3" s="32" t="s">
        <v>9</v>
      </c>
      <c r="AK3" s="32">
        <v>0</v>
      </c>
      <c r="AL3" s="32">
        <v>5</v>
      </c>
      <c r="AM3" s="32" t="s">
        <v>9</v>
      </c>
      <c r="AN3" s="32">
        <v>0</v>
      </c>
      <c r="AO3" s="8">
        <v>3</v>
      </c>
      <c r="AP3" s="8" t="s">
        <v>9</v>
      </c>
      <c r="AQ3" s="8">
        <v>0</v>
      </c>
      <c r="AR3" s="12">
        <f t="shared" si="1"/>
        <v>25</v>
      </c>
      <c r="AS3" s="8" t="s">
        <v>9</v>
      </c>
      <c r="AT3" s="12">
        <f t="shared" si="2"/>
        <v>5</v>
      </c>
      <c r="AV3" s="3" t="s">
        <v>1686</v>
      </c>
      <c r="AW3" s="8">
        <v>2</v>
      </c>
      <c r="AX3" s="8" t="s">
        <v>9</v>
      </c>
      <c r="AY3" s="8">
        <v>5</v>
      </c>
      <c r="BA3" s="3" t="s">
        <v>1733</v>
      </c>
      <c r="BB3" s="8">
        <v>4</v>
      </c>
      <c r="BC3" s="8" t="s">
        <v>9</v>
      </c>
      <c r="BD3" s="8">
        <v>0</v>
      </c>
    </row>
    <row r="4" spans="1:56" x14ac:dyDescent="0.2">
      <c r="A4" s="30">
        <v>3</v>
      </c>
      <c r="B4" s="1" t="s">
        <v>8</v>
      </c>
      <c r="C4" s="1">
        <v>18</v>
      </c>
      <c r="D4" s="1">
        <v>12</v>
      </c>
      <c r="E4" s="1">
        <v>2</v>
      </c>
      <c r="F4" s="1">
        <v>4</v>
      </c>
      <c r="G4" s="1">
        <v>50</v>
      </c>
      <c r="H4" s="30" t="s">
        <v>9</v>
      </c>
      <c r="I4" s="1">
        <v>19</v>
      </c>
      <c r="J4" s="1">
        <f t="shared" si="0"/>
        <v>26</v>
      </c>
      <c r="K4" s="107"/>
      <c r="L4" s="8">
        <v>3</v>
      </c>
      <c r="M4" s="1" t="s">
        <v>8</v>
      </c>
      <c r="N4" s="32">
        <v>1</v>
      </c>
      <c r="O4" s="32" t="s">
        <v>9</v>
      </c>
      <c r="P4" s="32">
        <v>2</v>
      </c>
      <c r="Q4" s="32">
        <v>1</v>
      </c>
      <c r="R4" s="32" t="s">
        <v>9</v>
      </c>
      <c r="S4" s="32">
        <v>1</v>
      </c>
      <c r="T4" s="34"/>
      <c r="U4" s="34"/>
      <c r="V4" s="34"/>
      <c r="W4" s="32">
        <v>2</v>
      </c>
      <c r="X4" s="32" t="s">
        <v>9</v>
      </c>
      <c r="Y4" s="32">
        <v>5</v>
      </c>
      <c r="Z4" s="32">
        <v>2</v>
      </c>
      <c r="AA4" s="32" t="s">
        <v>9</v>
      </c>
      <c r="AB4" s="32">
        <v>1</v>
      </c>
      <c r="AC4" s="32">
        <v>0</v>
      </c>
      <c r="AD4" s="32" t="s">
        <v>9</v>
      </c>
      <c r="AE4" s="32">
        <v>3</v>
      </c>
      <c r="AF4" s="32">
        <v>1</v>
      </c>
      <c r="AG4" s="32" t="s">
        <v>9</v>
      </c>
      <c r="AH4" s="32">
        <v>0</v>
      </c>
      <c r="AI4" s="32">
        <v>7</v>
      </c>
      <c r="AJ4" s="32" t="s">
        <v>9</v>
      </c>
      <c r="AK4" s="32">
        <v>0</v>
      </c>
      <c r="AL4" s="32">
        <v>4</v>
      </c>
      <c r="AM4" s="32" t="s">
        <v>9</v>
      </c>
      <c r="AN4" s="32">
        <v>0</v>
      </c>
      <c r="AO4" s="8">
        <v>4</v>
      </c>
      <c r="AP4" s="8" t="s">
        <v>9</v>
      </c>
      <c r="AQ4" s="8">
        <v>0</v>
      </c>
      <c r="AR4" s="12">
        <f t="shared" si="1"/>
        <v>22</v>
      </c>
      <c r="AS4" s="8" t="s">
        <v>9</v>
      </c>
      <c r="AT4" s="12">
        <f t="shared" si="2"/>
        <v>12</v>
      </c>
      <c r="AV4" s="3" t="s">
        <v>1024</v>
      </c>
      <c r="AW4" s="8">
        <v>1</v>
      </c>
      <c r="AX4" s="8" t="s">
        <v>9</v>
      </c>
      <c r="AY4" s="8">
        <v>4</v>
      </c>
      <c r="BA4" s="3" t="s">
        <v>1210</v>
      </c>
      <c r="BB4" s="8">
        <v>2</v>
      </c>
      <c r="BC4" s="8" t="s">
        <v>9</v>
      </c>
      <c r="BD4" s="8">
        <v>3</v>
      </c>
    </row>
    <row r="5" spans="1:56" x14ac:dyDescent="0.2">
      <c r="A5" s="30">
        <v>4</v>
      </c>
      <c r="B5" s="1" t="s">
        <v>1</v>
      </c>
      <c r="C5" s="1">
        <v>18</v>
      </c>
      <c r="D5" s="1">
        <v>10</v>
      </c>
      <c r="E5" s="1">
        <v>4</v>
      </c>
      <c r="F5" s="1">
        <v>4</v>
      </c>
      <c r="G5" s="1">
        <v>37</v>
      </c>
      <c r="H5" s="30" t="s">
        <v>9</v>
      </c>
      <c r="I5" s="1">
        <v>28</v>
      </c>
      <c r="J5" s="1">
        <f t="shared" si="0"/>
        <v>24</v>
      </c>
      <c r="K5" s="107"/>
      <c r="L5" s="8">
        <v>4</v>
      </c>
      <c r="M5" s="1" t="s">
        <v>1</v>
      </c>
      <c r="N5" s="32">
        <v>4</v>
      </c>
      <c r="O5" s="32" t="s">
        <v>9</v>
      </c>
      <c r="P5" s="32">
        <v>1</v>
      </c>
      <c r="Q5" s="32">
        <v>1</v>
      </c>
      <c r="R5" s="32" t="s">
        <v>9</v>
      </c>
      <c r="S5" s="32">
        <v>1</v>
      </c>
      <c r="T5" s="32">
        <v>0</v>
      </c>
      <c r="U5" s="32" t="s">
        <v>9</v>
      </c>
      <c r="V5" s="32">
        <v>5</v>
      </c>
      <c r="W5" s="34"/>
      <c r="X5" s="34"/>
      <c r="Y5" s="34"/>
      <c r="Z5" s="32">
        <v>0</v>
      </c>
      <c r="AA5" s="32" t="s">
        <v>9</v>
      </c>
      <c r="AB5" s="32">
        <v>0</v>
      </c>
      <c r="AC5" s="32">
        <v>4</v>
      </c>
      <c r="AD5" s="32" t="s">
        <v>9</v>
      </c>
      <c r="AE5" s="32">
        <v>3</v>
      </c>
      <c r="AF5" s="32">
        <v>2</v>
      </c>
      <c r="AG5" s="32" t="s">
        <v>9</v>
      </c>
      <c r="AH5" s="32">
        <v>0</v>
      </c>
      <c r="AI5" s="32">
        <v>1</v>
      </c>
      <c r="AJ5" s="32" t="s">
        <v>9</v>
      </c>
      <c r="AK5" s="32">
        <v>1</v>
      </c>
      <c r="AL5" s="32">
        <v>2</v>
      </c>
      <c r="AM5" s="32" t="s">
        <v>9</v>
      </c>
      <c r="AN5" s="32">
        <v>0</v>
      </c>
      <c r="AO5" s="8">
        <v>1</v>
      </c>
      <c r="AP5" s="8" t="s">
        <v>9</v>
      </c>
      <c r="AQ5" s="8">
        <v>2</v>
      </c>
      <c r="AR5" s="12">
        <f t="shared" si="1"/>
        <v>15</v>
      </c>
      <c r="AS5" s="8" t="s">
        <v>9</v>
      </c>
      <c r="AT5" s="12">
        <f t="shared" si="2"/>
        <v>13</v>
      </c>
      <c r="AV5" s="3" t="s">
        <v>1688</v>
      </c>
      <c r="AW5" s="8">
        <v>2</v>
      </c>
      <c r="AX5" s="8" t="s">
        <v>9</v>
      </c>
      <c r="AY5" s="8">
        <v>1</v>
      </c>
      <c r="BA5" s="3" t="s">
        <v>1154</v>
      </c>
      <c r="BB5" s="8">
        <v>1</v>
      </c>
      <c r="BC5" s="8" t="s">
        <v>9</v>
      </c>
      <c r="BD5" s="8">
        <v>0</v>
      </c>
    </row>
    <row r="6" spans="1:56" x14ac:dyDescent="0.2">
      <c r="A6" s="30">
        <v>5</v>
      </c>
      <c r="B6" s="1" t="s">
        <v>1191</v>
      </c>
      <c r="C6" s="1">
        <v>18</v>
      </c>
      <c r="D6" s="1">
        <v>7</v>
      </c>
      <c r="E6" s="1">
        <v>4</v>
      </c>
      <c r="F6" s="1">
        <v>7</v>
      </c>
      <c r="G6" s="1">
        <v>40</v>
      </c>
      <c r="H6" s="30" t="s">
        <v>9</v>
      </c>
      <c r="I6" s="1">
        <v>39</v>
      </c>
      <c r="J6" s="1">
        <f t="shared" si="0"/>
        <v>18</v>
      </c>
      <c r="K6" s="107"/>
      <c r="L6" s="8">
        <v>5</v>
      </c>
      <c r="M6" s="1" t="s">
        <v>1191</v>
      </c>
      <c r="N6" s="32">
        <v>1</v>
      </c>
      <c r="O6" s="32" t="s">
        <v>9</v>
      </c>
      <c r="P6" s="32">
        <v>3</v>
      </c>
      <c r="Q6" s="32">
        <v>3</v>
      </c>
      <c r="R6" s="32" t="s">
        <v>9</v>
      </c>
      <c r="S6" s="32">
        <v>1</v>
      </c>
      <c r="T6" s="32">
        <v>1</v>
      </c>
      <c r="U6" s="32" t="s">
        <v>9</v>
      </c>
      <c r="V6" s="32">
        <v>4</v>
      </c>
      <c r="W6" s="32">
        <v>1</v>
      </c>
      <c r="X6" s="32" t="s">
        <v>9</v>
      </c>
      <c r="Y6" s="32">
        <v>4</v>
      </c>
      <c r="Z6" s="34"/>
      <c r="AA6" s="34"/>
      <c r="AB6" s="34"/>
      <c r="AC6" s="32">
        <v>0</v>
      </c>
      <c r="AD6" s="32" t="s">
        <v>9</v>
      </c>
      <c r="AE6" s="32">
        <v>0</v>
      </c>
      <c r="AF6" s="32">
        <v>2</v>
      </c>
      <c r="AG6" s="32" t="s">
        <v>9</v>
      </c>
      <c r="AH6" s="32">
        <v>1</v>
      </c>
      <c r="AI6" s="32">
        <v>1</v>
      </c>
      <c r="AJ6" s="32" t="s">
        <v>9</v>
      </c>
      <c r="AK6" s="32">
        <v>3</v>
      </c>
      <c r="AL6" s="32">
        <v>5</v>
      </c>
      <c r="AM6" s="32" t="s">
        <v>9</v>
      </c>
      <c r="AN6" s="32">
        <v>0</v>
      </c>
      <c r="AO6" s="8">
        <v>7</v>
      </c>
      <c r="AP6" s="8" t="s">
        <v>9</v>
      </c>
      <c r="AQ6" s="8">
        <v>1</v>
      </c>
      <c r="AR6" s="12">
        <f t="shared" si="1"/>
        <v>21</v>
      </c>
      <c r="AS6" s="8" t="s">
        <v>9</v>
      </c>
      <c r="AT6" s="12">
        <f t="shared" si="2"/>
        <v>17</v>
      </c>
      <c r="AV6" s="3" t="s">
        <v>1197</v>
      </c>
      <c r="AW6" s="8">
        <v>4</v>
      </c>
      <c r="AX6" s="8" t="s">
        <v>9</v>
      </c>
      <c r="AY6" s="8">
        <v>2</v>
      </c>
      <c r="BA6" s="3" t="s">
        <v>1447</v>
      </c>
      <c r="BB6" s="8">
        <v>3</v>
      </c>
      <c r="BC6" s="8" t="s">
        <v>9</v>
      </c>
      <c r="BD6" s="8">
        <v>0</v>
      </c>
    </row>
    <row r="7" spans="1:56" x14ac:dyDescent="0.2">
      <c r="A7" s="30">
        <v>6</v>
      </c>
      <c r="B7" s="1" t="s">
        <v>1359</v>
      </c>
      <c r="C7" s="1">
        <v>18</v>
      </c>
      <c r="D7" s="1">
        <v>6</v>
      </c>
      <c r="E7" s="1">
        <v>5</v>
      </c>
      <c r="F7" s="1">
        <v>7</v>
      </c>
      <c r="G7" s="1">
        <v>35</v>
      </c>
      <c r="H7" s="30" t="s">
        <v>9</v>
      </c>
      <c r="I7" s="1">
        <v>32</v>
      </c>
      <c r="J7" s="1">
        <f t="shared" si="0"/>
        <v>17</v>
      </c>
      <c r="L7" s="8">
        <v>6</v>
      </c>
      <c r="M7" s="1" t="s">
        <v>1359</v>
      </c>
      <c r="N7" s="32">
        <v>3</v>
      </c>
      <c r="O7" s="32" t="s">
        <v>9</v>
      </c>
      <c r="P7" s="32">
        <v>2</v>
      </c>
      <c r="Q7" s="32">
        <v>0</v>
      </c>
      <c r="R7" s="32" t="s">
        <v>9</v>
      </c>
      <c r="S7" s="32">
        <v>4</v>
      </c>
      <c r="T7" s="32">
        <v>1</v>
      </c>
      <c r="U7" s="32" t="s">
        <v>9</v>
      </c>
      <c r="V7" s="32">
        <v>2</v>
      </c>
      <c r="W7" s="32">
        <v>2</v>
      </c>
      <c r="X7" s="32" t="s">
        <v>9</v>
      </c>
      <c r="Y7" s="32">
        <v>2</v>
      </c>
      <c r="Z7" s="32">
        <v>1</v>
      </c>
      <c r="AA7" s="32" t="s">
        <v>9</v>
      </c>
      <c r="AB7" s="32">
        <v>3</v>
      </c>
      <c r="AC7" s="34"/>
      <c r="AD7" s="34"/>
      <c r="AE7" s="34"/>
      <c r="AF7" s="8">
        <v>2</v>
      </c>
      <c r="AG7" s="32" t="s">
        <v>9</v>
      </c>
      <c r="AH7" s="8">
        <v>1</v>
      </c>
      <c r="AI7" s="32">
        <v>3</v>
      </c>
      <c r="AJ7" s="32" t="s">
        <v>9</v>
      </c>
      <c r="AK7" s="32">
        <v>0</v>
      </c>
      <c r="AL7" s="32">
        <v>4</v>
      </c>
      <c r="AM7" s="32" t="s">
        <v>9</v>
      </c>
      <c r="AN7" s="32">
        <v>0</v>
      </c>
      <c r="AO7" s="8">
        <v>5</v>
      </c>
      <c r="AP7" s="8" t="s">
        <v>9</v>
      </c>
      <c r="AQ7" s="8">
        <v>2</v>
      </c>
      <c r="AR7" s="12">
        <f t="shared" si="1"/>
        <v>21</v>
      </c>
      <c r="AS7" s="8" t="s">
        <v>9</v>
      </c>
      <c r="AT7" s="12">
        <f t="shared" si="2"/>
        <v>16</v>
      </c>
      <c r="AV7" s="3" t="s">
        <v>1690</v>
      </c>
      <c r="AW7" s="8">
        <v>5</v>
      </c>
      <c r="AX7" s="8" t="s">
        <v>9</v>
      </c>
      <c r="AY7" s="8">
        <v>0</v>
      </c>
      <c r="BA7" s="3" t="s">
        <v>1418</v>
      </c>
      <c r="BB7" s="8">
        <v>3</v>
      </c>
      <c r="BC7" s="8" t="s">
        <v>9</v>
      </c>
      <c r="BD7" s="8">
        <v>0</v>
      </c>
    </row>
    <row r="8" spans="1:56" x14ac:dyDescent="0.2">
      <c r="A8" s="30">
        <v>7</v>
      </c>
      <c r="B8" s="1" t="s">
        <v>34</v>
      </c>
      <c r="C8" s="1">
        <v>18</v>
      </c>
      <c r="D8" s="1">
        <v>6</v>
      </c>
      <c r="E8" s="1">
        <v>2</v>
      </c>
      <c r="F8" s="1">
        <v>10</v>
      </c>
      <c r="G8" s="1">
        <v>30</v>
      </c>
      <c r="H8" s="30" t="s">
        <v>9</v>
      </c>
      <c r="I8" s="1">
        <v>33</v>
      </c>
      <c r="J8" s="1">
        <f t="shared" si="0"/>
        <v>14</v>
      </c>
      <c r="K8" s="107"/>
      <c r="L8" s="8">
        <v>7</v>
      </c>
      <c r="M8" s="1" t="s">
        <v>34</v>
      </c>
      <c r="N8" s="32">
        <v>2</v>
      </c>
      <c r="O8" s="32" t="s">
        <v>9</v>
      </c>
      <c r="P8" s="32">
        <v>3</v>
      </c>
      <c r="Q8" s="32">
        <v>2</v>
      </c>
      <c r="R8" s="32" t="s">
        <v>9</v>
      </c>
      <c r="S8" s="32">
        <v>1</v>
      </c>
      <c r="T8" s="32">
        <v>0</v>
      </c>
      <c r="U8" s="32" t="s">
        <v>9</v>
      </c>
      <c r="V8" s="32">
        <v>2</v>
      </c>
      <c r="W8" s="32">
        <v>1</v>
      </c>
      <c r="X8" s="32" t="s">
        <v>9</v>
      </c>
      <c r="Y8" s="32">
        <v>3</v>
      </c>
      <c r="Z8" s="32">
        <v>3</v>
      </c>
      <c r="AA8" s="32" t="s">
        <v>9</v>
      </c>
      <c r="AB8" s="32">
        <v>4</v>
      </c>
      <c r="AC8" s="32">
        <v>3</v>
      </c>
      <c r="AD8" s="32" t="s">
        <v>9</v>
      </c>
      <c r="AE8" s="32">
        <v>2</v>
      </c>
      <c r="AF8" s="34"/>
      <c r="AG8" s="34"/>
      <c r="AH8" s="34"/>
      <c r="AI8" s="32">
        <v>1</v>
      </c>
      <c r="AJ8" s="32" t="s">
        <v>9</v>
      </c>
      <c r="AK8" s="32">
        <v>1</v>
      </c>
      <c r="AL8" s="32">
        <v>2</v>
      </c>
      <c r="AM8" s="32" t="s">
        <v>9</v>
      </c>
      <c r="AN8" s="32">
        <v>0</v>
      </c>
      <c r="AO8" s="8">
        <v>2</v>
      </c>
      <c r="AP8" s="8" t="s">
        <v>9</v>
      </c>
      <c r="AQ8" s="8">
        <v>1</v>
      </c>
      <c r="AR8" s="12">
        <f t="shared" si="1"/>
        <v>16</v>
      </c>
      <c r="AS8" s="8" t="s">
        <v>9</v>
      </c>
      <c r="AT8" s="12">
        <f t="shared" si="2"/>
        <v>17</v>
      </c>
      <c r="AV8" s="39" t="s">
        <v>1692</v>
      </c>
      <c r="AW8" s="12"/>
      <c r="AX8" s="12"/>
      <c r="AZ8" s="12"/>
      <c r="BA8" s="39" t="s">
        <v>1734</v>
      </c>
      <c r="BB8" s="12"/>
      <c r="BC8" s="12"/>
    </row>
    <row r="9" spans="1:56" x14ac:dyDescent="0.2">
      <c r="A9" s="30">
        <v>8</v>
      </c>
      <c r="B9" s="1" t="s">
        <v>18</v>
      </c>
      <c r="C9" s="1">
        <v>18</v>
      </c>
      <c r="D9" s="1">
        <v>3</v>
      </c>
      <c r="E9" s="1">
        <v>6</v>
      </c>
      <c r="F9" s="1">
        <v>9</v>
      </c>
      <c r="G9" s="1">
        <v>18</v>
      </c>
      <c r="H9" s="30" t="s">
        <v>9</v>
      </c>
      <c r="I9" s="1">
        <v>37</v>
      </c>
      <c r="J9" s="1">
        <f t="shared" si="0"/>
        <v>12</v>
      </c>
      <c r="L9" s="8">
        <v>8</v>
      </c>
      <c r="M9" s="1" t="s">
        <v>18</v>
      </c>
      <c r="N9" s="32">
        <v>1</v>
      </c>
      <c r="O9" s="32" t="s">
        <v>9</v>
      </c>
      <c r="P9" s="32">
        <v>4</v>
      </c>
      <c r="Q9" s="32">
        <v>0</v>
      </c>
      <c r="R9" s="32" t="s">
        <v>9</v>
      </c>
      <c r="S9" s="32">
        <v>3</v>
      </c>
      <c r="T9" s="32">
        <v>0</v>
      </c>
      <c r="U9" s="32" t="s">
        <v>9</v>
      </c>
      <c r="V9" s="32">
        <v>1</v>
      </c>
      <c r="W9" s="32">
        <v>0</v>
      </c>
      <c r="X9" s="32" t="s">
        <v>9</v>
      </c>
      <c r="Y9" s="32">
        <v>1</v>
      </c>
      <c r="Z9" s="32">
        <v>3</v>
      </c>
      <c r="AA9" s="32" t="s">
        <v>9</v>
      </c>
      <c r="AB9" s="32">
        <v>3</v>
      </c>
      <c r="AC9" s="32">
        <v>1</v>
      </c>
      <c r="AD9" s="32" t="s">
        <v>9</v>
      </c>
      <c r="AE9" s="32">
        <v>1</v>
      </c>
      <c r="AF9" s="32">
        <v>1</v>
      </c>
      <c r="AG9" s="32" t="s">
        <v>9</v>
      </c>
      <c r="AH9" s="32">
        <v>0</v>
      </c>
      <c r="AI9" s="34"/>
      <c r="AJ9" s="34"/>
      <c r="AK9" s="34"/>
      <c r="AL9" s="32">
        <v>1</v>
      </c>
      <c r="AM9" s="32" t="s">
        <v>9</v>
      </c>
      <c r="AN9" s="32">
        <v>1</v>
      </c>
      <c r="AO9" s="8">
        <v>0</v>
      </c>
      <c r="AP9" s="8" t="s">
        <v>9</v>
      </c>
      <c r="AQ9" s="8">
        <v>1</v>
      </c>
      <c r="AR9" s="12">
        <f t="shared" si="1"/>
        <v>7</v>
      </c>
      <c r="AS9" s="8" t="s">
        <v>9</v>
      </c>
      <c r="AT9" s="12">
        <f t="shared" si="2"/>
        <v>15</v>
      </c>
      <c r="AV9" s="3" t="s">
        <v>454</v>
      </c>
      <c r="AW9" s="8">
        <v>1</v>
      </c>
      <c r="AX9" s="8" t="s">
        <v>9</v>
      </c>
      <c r="AY9" s="8">
        <v>1</v>
      </c>
      <c r="BA9" s="3" t="s">
        <v>1735</v>
      </c>
      <c r="BB9" s="8">
        <v>0</v>
      </c>
      <c r="BC9" s="8" t="s">
        <v>9</v>
      </c>
      <c r="BD9" s="8">
        <v>5</v>
      </c>
    </row>
    <row r="10" spans="1:56" x14ac:dyDescent="0.2">
      <c r="A10" s="30">
        <v>9</v>
      </c>
      <c r="B10" s="7" t="s">
        <v>1684</v>
      </c>
      <c r="C10" s="1">
        <v>18</v>
      </c>
      <c r="D10" s="1">
        <v>2</v>
      </c>
      <c r="E10" s="1">
        <v>5</v>
      </c>
      <c r="F10" s="1">
        <v>11</v>
      </c>
      <c r="G10" s="1">
        <v>24</v>
      </c>
      <c r="H10" s="30" t="s">
        <v>9</v>
      </c>
      <c r="I10" s="1">
        <v>55</v>
      </c>
      <c r="J10" s="1">
        <f t="shared" si="0"/>
        <v>9</v>
      </c>
      <c r="K10" s="106" t="s">
        <v>44</v>
      </c>
      <c r="L10" s="8">
        <v>9</v>
      </c>
      <c r="M10" s="7" t="s">
        <v>1684</v>
      </c>
      <c r="N10" s="32">
        <v>1</v>
      </c>
      <c r="O10" s="32" t="s">
        <v>9</v>
      </c>
      <c r="P10" s="32">
        <v>1</v>
      </c>
      <c r="Q10" s="32">
        <v>0</v>
      </c>
      <c r="R10" s="32" t="s">
        <v>9</v>
      </c>
      <c r="S10" s="32">
        <v>5</v>
      </c>
      <c r="T10" s="32">
        <v>1</v>
      </c>
      <c r="U10" s="32" t="s">
        <v>9</v>
      </c>
      <c r="V10" s="32">
        <v>4</v>
      </c>
      <c r="W10" s="32">
        <v>2</v>
      </c>
      <c r="X10" s="32" t="s">
        <v>9</v>
      </c>
      <c r="Y10" s="32">
        <v>3</v>
      </c>
      <c r="Z10" s="32">
        <v>3</v>
      </c>
      <c r="AA10" s="32" t="s">
        <v>9</v>
      </c>
      <c r="AB10" s="32">
        <v>3</v>
      </c>
      <c r="AC10" s="32">
        <v>2</v>
      </c>
      <c r="AD10" s="32" t="s">
        <v>9</v>
      </c>
      <c r="AE10" s="32">
        <v>2</v>
      </c>
      <c r="AF10" s="32">
        <v>3</v>
      </c>
      <c r="AG10" s="32" t="s">
        <v>9</v>
      </c>
      <c r="AH10" s="32">
        <v>5</v>
      </c>
      <c r="AI10" s="32">
        <v>0</v>
      </c>
      <c r="AJ10" s="32" t="s">
        <v>9</v>
      </c>
      <c r="AK10" s="32">
        <v>0</v>
      </c>
      <c r="AL10" s="34"/>
      <c r="AM10" s="34"/>
      <c r="AN10" s="34"/>
      <c r="AO10" s="8">
        <v>3</v>
      </c>
      <c r="AP10" s="8" t="s">
        <v>9</v>
      </c>
      <c r="AQ10" s="8">
        <v>1</v>
      </c>
      <c r="AR10" s="12">
        <f t="shared" si="1"/>
        <v>15</v>
      </c>
      <c r="AS10" s="8" t="s">
        <v>9</v>
      </c>
      <c r="AT10" s="12">
        <f t="shared" si="2"/>
        <v>24</v>
      </c>
      <c r="AV10" s="3" t="s">
        <v>1434</v>
      </c>
      <c r="AW10" s="8">
        <v>1</v>
      </c>
      <c r="AX10" s="8" t="s">
        <v>9</v>
      </c>
      <c r="AY10" s="8">
        <v>1</v>
      </c>
      <c r="BA10" s="3" t="s">
        <v>1215</v>
      </c>
      <c r="BB10" s="8">
        <v>1</v>
      </c>
      <c r="BC10" s="8" t="s">
        <v>9</v>
      </c>
      <c r="BD10" s="8">
        <v>3</v>
      </c>
    </row>
    <row r="11" spans="1:56" x14ac:dyDescent="0.2">
      <c r="A11" s="30">
        <v>10</v>
      </c>
      <c r="B11" s="7" t="s">
        <v>36</v>
      </c>
      <c r="C11" s="1">
        <v>18</v>
      </c>
      <c r="D11" s="1">
        <v>2</v>
      </c>
      <c r="E11" s="1">
        <v>1</v>
      </c>
      <c r="F11" s="1">
        <v>15</v>
      </c>
      <c r="G11" s="1">
        <v>19</v>
      </c>
      <c r="H11" s="30" t="s">
        <v>9</v>
      </c>
      <c r="I11" s="1">
        <v>69</v>
      </c>
      <c r="J11" s="1">
        <f t="shared" si="0"/>
        <v>5</v>
      </c>
      <c r="K11" s="106" t="s">
        <v>44</v>
      </c>
      <c r="L11" s="8">
        <v>10</v>
      </c>
      <c r="M11" s="7" t="s">
        <v>36</v>
      </c>
      <c r="N11" s="8">
        <v>1</v>
      </c>
      <c r="O11" s="8" t="s">
        <v>9</v>
      </c>
      <c r="P11" s="8">
        <v>4</v>
      </c>
      <c r="Q11" s="8">
        <v>3</v>
      </c>
      <c r="R11" s="8" t="s">
        <v>9</v>
      </c>
      <c r="S11" s="8">
        <v>4</v>
      </c>
      <c r="T11" s="8">
        <v>0</v>
      </c>
      <c r="U11" s="8" t="s">
        <v>9</v>
      </c>
      <c r="V11" s="8">
        <v>9</v>
      </c>
      <c r="W11" s="8">
        <v>0</v>
      </c>
      <c r="X11" s="8" t="s">
        <v>9</v>
      </c>
      <c r="Y11" s="8">
        <v>2</v>
      </c>
      <c r="Z11" s="8">
        <v>2</v>
      </c>
      <c r="AA11" s="8" t="s">
        <v>9</v>
      </c>
      <c r="AB11" s="8">
        <v>3</v>
      </c>
      <c r="AC11" s="8">
        <v>1</v>
      </c>
      <c r="AD11" s="8" t="s">
        <v>9</v>
      </c>
      <c r="AE11" s="8">
        <v>1</v>
      </c>
      <c r="AF11" s="8">
        <v>1</v>
      </c>
      <c r="AG11" s="8" t="s">
        <v>9</v>
      </c>
      <c r="AH11" s="8">
        <v>4</v>
      </c>
      <c r="AI11" s="8">
        <v>1</v>
      </c>
      <c r="AJ11" s="8" t="s">
        <v>9</v>
      </c>
      <c r="AK11" s="8">
        <v>4</v>
      </c>
      <c r="AL11" s="8">
        <v>1</v>
      </c>
      <c r="AM11" s="8" t="s">
        <v>9</v>
      </c>
      <c r="AN11" s="8">
        <v>5</v>
      </c>
      <c r="AO11" s="34"/>
      <c r="AP11" s="34"/>
      <c r="AQ11" s="34"/>
      <c r="AR11" s="12">
        <f t="shared" si="1"/>
        <v>10</v>
      </c>
      <c r="AS11" s="8" t="s">
        <v>9</v>
      </c>
      <c r="AT11" s="12">
        <f t="shared" si="2"/>
        <v>36</v>
      </c>
      <c r="AV11" s="3" t="s">
        <v>1174</v>
      </c>
      <c r="AW11" s="8">
        <v>2</v>
      </c>
      <c r="AX11" s="8" t="s">
        <v>9</v>
      </c>
      <c r="AY11" s="8">
        <v>3</v>
      </c>
      <c r="BA11" s="3" t="s">
        <v>903</v>
      </c>
      <c r="BB11" s="8">
        <v>0</v>
      </c>
      <c r="BC11" s="8" t="s">
        <v>9</v>
      </c>
      <c r="BD11" s="8">
        <v>5</v>
      </c>
    </row>
    <row r="12" spans="1:56" x14ac:dyDescent="0.2">
      <c r="A12" s="30"/>
      <c r="B12" s="68"/>
      <c r="C12" s="1">
        <f>SUM(C2:C11)</f>
        <v>180</v>
      </c>
      <c r="D12" s="1">
        <f>SUM(D2:D11)</f>
        <v>72</v>
      </c>
      <c r="E12" s="1">
        <f>SUM(E2:E11)</f>
        <v>36</v>
      </c>
      <c r="F12" s="1">
        <f>SUM(F2:F11)</f>
        <v>72</v>
      </c>
      <c r="G12" s="1">
        <f>SUM(G2:G11)</f>
        <v>356</v>
      </c>
      <c r="H12" s="9" t="s">
        <v>9</v>
      </c>
      <c r="I12" s="1">
        <f>SUM(I2:I11)</f>
        <v>356</v>
      </c>
      <c r="J12" s="1">
        <f>SUM(J2:J11)</f>
        <v>180</v>
      </c>
      <c r="K12" s="107"/>
      <c r="N12" s="31">
        <f>SUM(N2:N11)</f>
        <v>15</v>
      </c>
      <c r="O12" s="31" t="s">
        <v>9</v>
      </c>
      <c r="P12" s="31">
        <f>SUM(P2:P11)</f>
        <v>21</v>
      </c>
      <c r="Q12" s="31">
        <f>SUM(Q2:Q11)</f>
        <v>10</v>
      </c>
      <c r="R12" s="31" t="s">
        <v>9</v>
      </c>
      <c r="S12" s="31">
        <f>SUM(S2:S11)</f>
        <v>22</v>
      </c>
      <c r="T12" s="31">
        <f>SUM(T2:T11)</f>
        <v>7</v>
      </c>
      <c r="U12" s="31" t="s">
        <v>9</v>
      </c>
      <c r="V12" s="31">
        <f>SUM(V2:V11)</f>
        <v>28</v>
      </c>
      <c r="W12" s="31">
        <f>SUM(W2:W11)</f>
        <v>15</v>
      </c>
      <c r="X12" s="31" t="s">
        <v>9</v>
      </c>
      <c r="Y12" s="31">
        <f>SUM(Y2:Y11)</f>
        <v>22</v>
      </c>
      <c r="Z12" s="31">
        <f>SUM(Z2:Z11)</f>
        <v>22</v>
      </c>
      <c r="AA12" s="31" t="s">
        <v>9</v>
      </c>
      <c r="AB12" s="31">
        <f>SUM(AB2:AB11)</f>
        <v>19</v>
      </c>
      <c r="AC12" s="31">
        <f>SUM(AC2:AC11)</f>
        <v>16</v>
      </c>
      <c r="AD12" s="31" t="s">
        <v>9</v>
      </c>
      <c r="AE12" s="31">
        <f>SUM(AE2:AE11)</f>
        <v>14</v>
      </c>
      <c r="AF12" s="31">
        <f>SUM(AF2:AF11)</f>
        <v>16</v>
      </c>
      <c r="AG12" s="31" t="s">
        <v>9</v>
      </c>
      <c r="AH12" s="31">
        <f>SUM(AH2:AH11)</f>
        <v>14</v>
      </c>
      <c r="AI12" s="31">
        <f>SUM(AI2:AI11)</f>
        <v>22</v>
      </c>
      <c r="AJ12" s="31" t="s">
        <v>9</v>
      </c>
      <c r="AK12" s="31">
        <f>SUM(AK2:AK11)</f>
        <v>11</v>
      </c>
      <c r="AL12" s="31">
        <f>SUM(AL2:AL11)</f>
        <v>31</v>
      </c>
      <c r="AM12" s="31" t="s">
        <v>9</v>
      </c>
      <c r="AN12" s="31">
        <f>SUM(AN2:AN11)</f>
        <v>9</v>
      </c>
      <c r="AO12" s="31">
        <f>SUM(AO2:AO11)</f>
        <v>33</v>
      </c>
      <c r="AP12" s="31" t="s">
        <v>9</v>
      </c>
      <c r="AQ12" s="31">
        <f>SUM(AQ2:AQ11)</f>
        <v>9</v>
      </c>
      <c r="AR12" s="31">
        <f>SUM(AR2:AR11)</f>
        <v>187</v>
      </c>
      <c r="AS12" s="31" t="s">
        <v>9</v>
      </c>
      <c r="AT12" s="31">
        <f>SUM(AT2:AT11)</f>
        <v>169</v>
      </c>
      <c r="AV12" s="3" t="s">
        <v>1217</v>
      </c>
      <c r="AW12" s="8">
        <v>7</v>
      </c>
      <c r="AX12" s="8" t="s">
        <v>9</v>
      </c>
      <c r="AY12" s="8">
        <v>1</v>
      </c>
      <c r="BA12" s="3" t="s">
        <v>1398</v>
      </c>
      <c r="BB12" s="8">
        <v>3</v>
      </c>
      <c r="BC12" s="8" t="s">
        <v>9</v>
      </c>
      <c r="BD12" s="8">
        <v>2</v>
      </c>
    </row>
    <row r="13" spans="1:56" x14ac:dyDescent="0.2">
      <c r="K13" s="107"/>
      <c r="AV13" s="3" t="s">
        <v>1696</v>
      </c>
      <c r="AW13" s="8">
        <v>1</v>
      </c>
      <c r="AX13" s="8" t="s">
        <v>9</v>
      </c>
      <c r="AY13" s="8">
        <v>4</v>
      </c>
      <c r="BA13" s="3" t="s">
        <v>1044</v>
      </c>
      <c r="BB13" s="8">
        <v>0</v>
      </c>
      <c r="BC13" s="8" t="s">
        <v>9</v>
      </c>
      <c r="BD13" s="8">
        <v>1</v>
      </c>
    </row>
    <row r="14" spans="1:56" x14ac:dyDescent="0.2">
      <c r="A14" s="30"/>
      <c r="B14" s="1"/>
      <c r="C14" s="1"/>
      <c r="D14" s="1"/>
      <c r="E14" s="1"/>
      <c r="F14" s="1"/>
      <c r="G14" s="1"/>
      <c r="H14" s="30"/>
      <c r="I14" s="1"/>
      <c r="J14" s="1"/>
      <c r="AV14" s="39" t="s">
        <v>1697</v>
      </c>
      <c r="AW14" s="12"/>
      <c r="AX14" s="12"/>
      <c r="AZ14" s="12"/>
      <c r="BA14" s="39" t="s">
        <v>1736</v>
      </c>
      <c r="BB14" s="12"/>
      <c r="BC14" s="12"/>
    </row>
    <row r="15" spans="1:56" x14ac:dyDescent="0.2">
      <c r="A15" s="30"/>
      <c r="B15" s="1"/>
      <c r="C15" s="1"/>
      <c r="D15" s="1"/>
      <c r="E15" s="1"/>
      <c r="F15" s="1"/>
      <c r="G15" s="1"/>
      <c r="H15" s="30"/>
      <c r="I15" s="1"/>
      <c r="J15" s="1"/>
      <c r="AV15" s="3" t="s">
        <v>1698</v>
      </c>
      <c r="AW15" s="8">
        <v>1</v>
      </c>
      <c r="AX15" s="8" t="s">
        <v>9</v>
      </c>
      <c r="AY15" s="8">
        <v>3</v>
      </c>
      <c r="BA15" s="3" t="s">
        <v>1673</v>
      </c>
      <c r="BB15" s="8">
        <v>1</v>
      </c>
      <c r="BC15" s="8" t="s">
        <v>9</v>
      </c>
      <c r="BD15" s="8">
        <v>2</v>
      </c>
    </row>
    <row r="16" spans="1:56" x14ac:dyDescent="0.2">
      <c r="A16" s="30"/>
      <c r="B16" s="67"/>
      <c r="C16" s="1"/>
      <c r="D16" s="1"/>
      <c r="E16" s="1"/>
      <c r="F16" s="1"/>
      <c r="G16" s="1"/>
      <c r="H16" s="30"/>
      <c r="I16" s="67"/>
      <c r="J16" s="1"/>
      <c r="M16" s="39"/>
      <c r="N16" s="12"/>
      <c r="O16" s="12"/>
      <c r="AV16" s="3" t="s">
        <v>1700</v>
      </c>
      <c r="AW16" s="8">
        <v>2</v>
      </c>
      <c r="AX16" s="8" t="s">
        <v>9</v>
      </c>
      <c r="AY16" s="8">
        <v>2</v>
      </c>
      <c r="BA16" s="3" t="s">
        <v>1737</v>
      </c>
      <c r="BB16" s="8">
        <v>3</v>
      </c>
      <c r="BC16" s="8" t="s">
        <v>9</v>
      </c>
      <c r="BD16" s="8">
        <v>1</v>
      </c>
    </row>
    <row r="17" spans="1:56" x14ac:dyDescent="0.2">
      <c r="A17" s="30"/>
      <c r="B17" s="1"/>
      <c r="C17" s="1"/>
      <c r="D17" s="1"/>
      <c r="E17" s="1"/>
      <c r="F17" s="1"/>
      <c r="G17" s="1"/>
      <c r="H17" s="30"/>
      <c r="I17" s="1"/>
      <c r="J17" s="1"/>
      <c r="K17" s="107"/>
      <c r="AV17" s="3" t="s">
        <v>967</v>
      </c>
      <c r="AW17" s="8">
        <v>3</v>
      </c>
      <c r="AX17" s="8" t="s">
        <v>9</v>
      </c>
      <c r="AY17" s="8">
        <v>3</v>
      </c>
      <c r="BA17" s="3" t="s">
        <v>944</v>
      </c>
      <c r="BB17" s="8">
        <v>2</v>
      </c>
      <c r="BC17" s="8" t="s">
        <v>9</v>
      </c>
      <c r="BD17" s="8">
        <v>1</v>
      </c>
    </row>
    <row r="18" spans="1:56" x14ac:dyDescent="0.2">
      <c r="A18" s="30"/>
      <c r="B18" s="86"/>
      <c r="C18" s="1"/>
      <c r="D18" s="1"/>
      <c r="E18" s="1"/>
      <c r="F18" s="1"/>
      <c r="G18" s="67"/>
      <c r="H18" s="30"/>
      <c r="I18" s="1"/>
      <c r="J18" s="1"/>
      <c r="K18" s="107"/>
      <c r="AV18" s="3" t="s">
        <v>1702</v>
      </c>
      <c r="AW18" s="8">
        <v>1</v>
      </c>
      <c r="AX18" s="8" t="s">
        <v>9</v>
      </c>
      <c r="AY18" s="8">
        <v>5</v>
      </c>
      <c r="BA18" s="3" t="s">
        <v>1231</v>
      </c>
      <c r="BB18" s="8">
        <v>3</v>
      </c>
      <c r="BC18" s="8" t="s">
        <v>9</v>
      </c>
      <c r="BD18" s="8">
        <v>3</v>
      </c>
    </row>
    <row r="19" spans="1:56" x14ac:dyDescent="0.2">
      <c r="A19" s="30"/>
      <c r="B19" s="7"/>
      <c r="C19" s="1"/>
      <c r="D19" s="1"/>
      <c r="E19" s="1"/>
      <c r="F19" s="1"/>
      <c r="G19" s="1"/>
      <c r="H19" s="30"/>
      <c r="I19" s="1"/>
      <c r="J19" s="1"/>
      <c r="K19" s="107"/>
      <c r="AV19" s="3" t="s">
        <v>1642</v>
      </c>
      <c r="AW19" s="8">
        <v>3</v>
      </c>
      <c r="AX19" s="8" t="s">
        <v>9</v>
      </c>
      <c r="AY19" s="8">
        <v>0</v>
      </c>
      <c r="BA19" s="3" t="s">
        <v>1738</v>
      </c>
      <c r="BB19" s="8">
        <v>4</v>
      </c>
      <c r="BC19" s="8" t="s">
        <v>9</v>
      </c>
      <c r="BD19" s="8">
        <v>3</v>
      </c>
    </row>
    <row r="20" spans="1:56" x14ac:dyDescent="0.2">
      <c r="A20" s="30"/>
      <c r="B20" s="68"/>
      <c r="C20" s="1"/>
      <c r="D20" s="1"/>
      <c r="E20" s="1"/>
      <c r="F20" s="1"/>
      <c r="G20" s="1"/>
      <c r="H20" s="9"/>
      <c r="I20" s="1"/>
      <c r="J20" s="1"/>
      <c r="K20" s="107"/>
      <c r="AV20" s="39" t="s">
        <v>1704</v>
      </c>
      <c r="AW20" s="12"/>
      <c r="AX20" s="12"/>
      <c r="AZ20" s="12"/>
      <c r="BA20" s="39" t="s">
        <v>1685</v>
      </c>
    </row>
    <row r="21" spans="1:56" x14ac:dyDescent="0.2">
      <c r="AV21" s="3" t="s">
        <v>1706</v>
      </c>
      <c r="AW21" s="8">
        <v>2</v>
      </c>
      <c r="AX21" s="8" t="s">
        <v>9</v>
      </c>
      <c r="AY21" s="8">
        <v>1</v>
      </c>
      <c r="BA21" s="3" t="s">
        <v>1392</v>
      </c>
      <c r="BB21" s="8">
        <v>0</v>
      </c>
      <c r="BC21" s="8" t="s">
        <v>9</v>
      </c>
      <c r="BD21" s="8">
        <v>4</v>
      </c>
    </row>
    <row r="22" spans="1:56" x14ac:dyDescent="0.2">
      <c r="AV22" s="3" t="s">
        <v>1707</v>
      </c>
      <c r="AW22" s="8">
        <v>4</v>
      </c>
      <c r="AX22" s="8" t="s">
        <v>9</v>
      </c>
      <c r="AY22" s="8">
        <v>1</v>
      </c>
      <c r="BA22" s="3" t="s">
        <v>1687</v>
      </c>
      <c r="BB22" s="8">
        <v>0</v>
      </c>
      <c r="BC22" s="8" t="s">
        <v>9</v>
      </c>
      <c r="BD22" s="8">
        <v>9</v>
      </c>
    </row>
    <row r="23" spans="1:56" x14ac:dyDescent="0.2">
      <c r="AV23" s="3" t="s">
        <v>1708</v>
      </c>
      <c r="AW23" s="8">
        <v>2</v>
      </c>
      <c r="AX23" s="8" t="s">
        <v>9</v>
      </c>
      <c r="AY23" s="8">
        <v>2</v>
      </c>
      <c r="BA23" s="3" t="s">
        <v>791</v>
      </c>
      <c r="BB23" s="8">
        <v>5</v>
      </c>
      <c r="BC23" s="8" t="s">
        <v>9</v>
      </c>
      <c r="BD23" s="8">
        <v>2</v>
      </c>
    </row>
    <row r="24" spans="1:56" x14ac:dyDescent="0.2">
      <c r="AV24" s="3" t="s">
        <v>1268</v>
      </c>
      <c r="AW24" s="8">
        <v>2</v>
      </c>
      <c r="AX24" s="8" t="s">
        <v>9</v>
      </c>
      <c r="AY24" s="8">
        <v>1</v>
      </c>
      <c r="BA24" s="3" t="s">
        <v>1689</v>
      </c>
      <c r="BB24" s="8">
        <v>2</v>
      </c>
      <c r="BC24" s="8" t="s">
        <v>9</v>
      </c>
      <c r="BD24" s="8">
        <v>0</v>
      </c>
    </row>
    <row r="25" spans="1:56" x14ac:dyDescent="0.2">
      <c r="AV25" s="3" t="s">
        <v>992</v>
      </c>
      <c r="AW25" s="8">
        <v>0</v>
      </c>
      <c r="AX25" s="8" t="s">
        <v>9</v>
      </c>
      <c r="AY25" s="8">
        <v>3</v>
      </c>
      <c r="BA25" s="3" t="s">
        <v>1691</v>
      </c>
      <c r="BB25" s="8">
        <v>0</v>
      </c>
      <c r="BC25" s="8" t="s">
        <v>9</v>
      </c>
      <c r="BD25" s="8">
        <v>0</v>
      </c>
    </row>
    <row r="26" spans="1:56" x14ac:dyDescent="0.2">
      <c r="AV26" s="39" t="s">
        <v>1710</v>
      </c>
      <c r="AW26" s="12"/>
      <c r="AX26" s="12"/>
      <c r="AZ26" s="12"/>
      <c r="BA26" s="39" t="s">
        <v>1693</v>
      </c>
    </row>
    <row r="27" spans="1:56" x14ac:dyDescent="0.2">
      <c r="AV27" s="3" t="s">
        <v>1712</v>
      </c>
      <c r="AW27" s="8">
        <v>7</v>
      </c>
      <c r="AX27" s="8" t="s">
        <v>9</v>
      </c>
      <c r="AY27" s="8">
        <v>0</v>
      </c>
      <c r="BA27" s="3" t="s">
        <v>911</v>
      </c>
      <c r="BB27" s="8">
        <v>0</v>
      </c>
      <c r="BC27" s="8" t="s">
        <v>9</v>
      </c>
      <c r="BD27" s="8">
        <v>1</v>
      </c>
    </row>
    <row r="28" spans="1:56" x14ac:dyDescent="0.2">
      <c r="AV28" s="3" t="s">
        <v>1714</v>
      </c>
      <c r="AW28" s="8">
        <v>1</v>
      </c>
      <c r="AX28" s="8" t="s">
        <v>9</v>
      </c>
      <c r="AY28" s="8">
        <v>3</v>
      </c>
      <c r="BA28" s="3" t="s">
        <v>1694</v>
      </c>
      <c r="BB28" s="8">
        <v>0</v>
      </c>
      <c r="BC28" s="8" t="s">
        <v>9</v>
      </c>
      <c r="BD28" s="8">
        <v>0</v>
      </c>
    </row>
    <row r="29" spans="1:56" x14ac:dyDescent="0.2">
      <c r="AV29" s="3" t="s">
        <v>1350</v>
      </c>
      <c r="AW29" s="8">
        <v>3</v>
      </c>
      <c r="AX29" s="8" t="s">
        <v>9</v>
      </c>
      <c r="AY29" s="8">
        <v>4</v>
      </c>
      <c r="BA29" s="3" t="s">
        <v>1238</v>
      </c>
      <c r="BB29" s="8">
        <v>3</v>
      </c>
      <c r="BC29" s="8" t="s">
        <v>9</v>
      </c>
      <c r="BD29" s="8">
        <v>0</v>
      </c>
    </row>
    <row r="30" spans="1:56" x14ac:dyDescent="0.2">
      <c r="AV30" s="3" t="s">
        <v>1716</v>
      </c>
      <c r="AW30" s="8">
        <v>7</v>
      </c>
      <c r="AX30" s="8" t="s">
        <v>9</v>
      </c>
      <c r="AY30" s="8">
        <v>3</v>
      </c>
      <c r="BA30" s="3" t="s">
        <v>1695</v>
      </c>
      <c r="BB30" s="8">
        <v>1</v>
      </c>
      <c r="BC30" s="8" t="s">
        <v>9</v>
      </c>
      <c r="BD30" s="8">
        <v>1</v>
      </c>
    </row>
    <row r="31" spans="1:56" x14ac:dyDescent="0.2">
      <c r="AV31" s="3" t="s">
        <v>1675</v>
      </c>
      <c r="AW31" s="8">
        <v>1</v>
      </c>
      <c r="AX31" s="8" t="s">
        <v>9</v>
      </c>
      <c r="AY31" s="8">
        <v>3</v>
      </c>
      <c r="BA31" s="3" t="s">
        <v>1641</v>
      </c>
      <c r="BB31" s="8">
        <v>2</v>
      </c>
      <c r="BC31" s="8" t="s">
        <v>9</v>
      </c>
      <c r="BD31" s="8">
        <v>0</v>
      </c>
    </row>
    <row r="32" spans="1:56" x14ac:dyDescent="0.2">
      <c r="AV32" s="39" t="s">
        <v>1717</v>
      </c>
      <c r="AW32" s="12"/>
      <c r="AX32" s="12"/>
      <c r="AZ32" s="12"/>
      <c r="BA32" s="39" t="s">
        <v>1464</v>
      </c>
    </row>
    <row r="33" spans="11:56" x14ac:dyDescent="0.2">
      <c r="AV33" s="3" t="s">
        <v>1374</v>
      </c>
      <c r="AW33" s="8">
        <v>2</v>
      </c>
      <c r="AX33" s="8" t="s">
        <v>9</v>
      </c>
      <c r="AY33" s="8">
        <v>0</v>
      </c>
      <c r="BA33" s="3" t="s">
        <v>1699</v>
      </c>
      <c r="BB33" s="8">
        <v>4</v>
      </c>
      <c r="BC33" s="8" t="s">
        <v>9</v>
      </c>
      <c r="BD33" s="8">
        <v>0</v>
      </c>
    </row>
    <row r="34" spans="11:56" x14ac:dyDescent="0.2">
      <c r="AV34" s="3" t="s">
        <v>1455</v>
      </c>
      <c r="AW34" s="8">
        <v>4</v>
      </c>
      <c r="AX34" s="8" t="s">
        <v>9</v>
      </c>
      <c r="AY34" s="8">
        <v>0</v>
      </c>
      <c r="BA34" s="3" t="s">
        <v>1701</v>
      </c>
      <c r="BB34" s="8">
        <v>0</v>
      </c>
      <c r="BC34" s="8" t="s">
        <v>9</v>
      </c>
      <c r="BD34" s="8">
        <v>3</v>
      </c>
    </row>
    <row r="35" spans="11:56" x14ac:dyDescent="0.2">
      <c r="AV35" s="3" t="s">
        <v>792</v>
      </c>
      <c r="AW35" s="8">
        <v>1</v>
      </c>
      <c r="AX35" s="8" t="s">
        <v>9</v>
      </c>
      <c r="AY35" s="8">
        <v>4</v>
      </c>
      <c r="BA35" s="3" t="s">
        <v>1019</v>
      </c>
      <c r="BB35" s="8">
        <v>8</v>
      </c>
      <c r="BC35" s="8" t="s">
        <v>9</v>
      </c>
      <c r="BD35" s="8">
        <v>1</v>
      </c>
    </row>
    <row r="36" spans="11:56" x14ac:dyDescent="0.2">
      <c r="AV36" s="3" t="s">
        <v>1721</v>
      </c>
      <c r="AW36" s="8">
        <v>3</v>
      </c>
      <c r="AX36" s="8" t="s">
        <v>9</v>
      </c>
      <c r="AY36" s="8">
        <v>5</v>
      </c>
      <c r="BA36" s="3" t="s">
        <v>970</v>
      </c>
      <c r="BB36" s="8">
        <v>1</v>
      </c>
      <c r="BC36" s="8" t="s">
        <v>9</v>
      </c>
      <c r="BD36" s="8">
        <v>0</v>
      </c>
    </row>
    <row r="37" spans="11:56" x14ac:dyDescent="0.2">
      <c r="K37" s="107"/>
      <c r="AV37" s="3" t="s">
        <v>1723</v>
      </c>
      <c r="AW37" s="8">
        <v>1</v>
      </c>
      <c r="AX37" s="8" t="s">
        <v>9</v>
      </c>
      <c r="AY37" s="8">
        <v>4</v>
      </c>
      <c r="BA37" s="3" t="s">
        <v>1703</v>
      </c>
      <c r="BB37" s="8">
        <v>2</v>
      </c>
      <c r="BC37" s="8" t="s">
        <v>9</v>
      </c>
      <c r="BD37" s="8">
        <v>0</v>
      </c>
    </row>
    <row r="38" spans="11:56" x14ac:dyDescent="0.2">
      <c r="K38" s="107"/>
      <c r="AV38" s="39" t="s">
        <v>1724</v>
      </c>
      <c r="AW38" s="12"/>
      <c r="AX38" s="12"/>
      <c r="AZ38" s="12"/>
      <c r="BA38" s="39" t="s">
        <v>1705</v>
      </c>
    </row>
    <row r="39" spans="11:56" x14ac:dyDescent="0.2">
      <c r="AV39" s="3" t="s">
        <v>758</v>
      </c>
      <c r="AW39" s="8">
        <v>1</v>
      </c>
      <c r="AX39" s="8" t="s">
        <v>9</v>
      </c>
      <c r="AY39" s="8">
        <v>1</v>
      </c>
      <c r="BA39" s="3" t="s">
        <v>726</v>
      </c>
      <c r="BB39" s="8">
        <v>0</v>
      </c>
      <c r="BC39" s="8" t="s">
        <v>9</v>
      </c>
      <c r="BD39" s="8">
        <v>1</v>
      </c>
    </row>
    <row r="40" spans="11:56" x14ac:dyDescent="0.2">
      <c r="K40" s="107"/>
      <c r="AV40" s="3" t="s">
        <v>1144</v>
      </c>
      <c r="AW40" s="8">
        <v>0</v>
      </c>
      <c r="AX40" s="8" t="s">
        <v>9</v>
      </c>
      <c r="AY40" s="8">
        <v>2</v>
      </c>
      <c r="BA40" s="3" t="s">
        <v>1143</v>
      </c>
      <c r="BB40" s="8">
        <v>1</v>
      </c>
      <c r="BC40" s="8" t="s">
        <v>9</v>
      </c>
      <c r="BD40" s="8">
        <v>1</v>
      </c>
    </row>
    <row r="41" spans="11:56" x14ac:dyDescent="0.2">
      <c r="AV41" s="3" t="s">
        <v>1667</v>
      </c>
      <c r="AW41" s="8">
        <v>0</v>
      </c>
      <c r="AX41" s="8" t="s">
        <v>9</v>
      </c>
      <c r="AY41" s="8">
        <v>2</v>
      </c>
      <c r="BA41" s="3" t="s">
        <v>1640</v>
      </c>
      <c r="BB41" s="8">
        <v>1</v>
      </c>
      <c r="BC41" s="8" t="s">
        <v>9</v>
      </c>
      <c r="BD41" s="8">
        <v>0</v>
      </c>
    </row>
    <row r="42" spans="11:56" x14ac:dyDescent="0.2">
      <c r="K42" s="107"/>
      <c r="AV42" s="3" t="s">
        <v>1380</v>
      </c>
      <c r="AW42" s="8">
        <v>1</v>
      </c>
      <c r="AX42" s="8" t="s">
        <v>9</v>
      </c>
      <c r="AY42" s="8">
        <v>1</v>
      </c>
      <c r="BA42" s="3" t="s">
        <v>1422</v>
      </c>
      <c r="BB42" s="8">
        <v>5</v>
      </c>
      <c r="BC42" s="8" t="s">
        <v>9</v>
      </c>
      <c r="BD42" s="8">
        <v>2</v>
      </c>
    </row>
    <row r="43" spans="11:56" x14ac:dyDescent="0.2">
      <c r="K43" s="107"/>
      <c r="AV43" s="3" t="s">
        <v>1725</v>
      </c>
      <c r="AW43" s="8">
        <v>3</v>
      </c>
      <c r="AX43" s="8" t="s">
        <v>9</v>
      </c>
      <c r="AY43" s="8">
        <v>3</v>
      </c>
      <c r="BA43" s="3" t="s">
        <v>1709</v>
      </c>
      <c r="BB43" s="8">
        <v>5</v>
      </c>
      <c r="BC43" s="8" t="s">
        <v>9</v>
      </c>
      <c r="BD43" s="8">
        <v>0</v>
      </c>
    </row>
    <row r="44" spans="11:56" x14ac:dyDescent="0.2">
      <c r="K44" s="107"/>
      <c r="AV44" s="39" t="s">
        <v>1726</v>
      </c>
      <c r="AW44" s="12"/>
      <c r="AX44" s="12"/>
      <c r="AZ44" s="12"/>
      <c r="BA44" s="39" t="s">
        <v>1711</v>
      </c>
    </row>
    <row r="45" spans="11:56" x14ac:dyDescent="0.2">
      <c r="K45" s="107"/>
      <c r="AV45" s="3" t="s">
        <v>1727</v>
      </c>
      <c r="AW45" s="8">
        <v>1</v>
      </c>
      <c r="AX45" s="8" t="s">
        <v>9</v>
      </c>
      <c r="AY45" s="8">
        <v>1</v>
      </c>
      <c r="BA45" s="3" t="s">
        <v>1713</v>
      </c>
      <c r="BB45" s="8">
        <v>1</v>
      </c>
      <c r="BC45" s="8" t="s">
        <v>9</v>
      </c>
      <c r="BD45" s="8">
        <v>1</v>
      </c>
    </row>
    <row r="46" spans="11:56" x14ac:dyDescent="0.2">
      <c r="K46" s="107"/>
      <c r="AV46" s="3" t="s">
        <v>1728</v>
      </c>
      <c r="AW46" s="8">
        <v>1</v>
      </c>
      <c r="AX46" s="8" t="s">
        <v>9</v>
      </c>
      <c r="AY46" s="8">
        <v>1</v>
      </c>
      <c r="BA46" s="3" t="s">
        <v>1715</v>
      </c>
      <c r="BB46" s="8">
        <v>0</v>
      </c>
      <c r="BC46" s="8" t="s">
        <v>9</v>
      </c>
      <c r="BD46" s="8">
        <v>0</v>
      </c>
    </row>
    <row r="47" spans="11:56" x14ac:dyDescent="0.2">
      <c r="K47" s="107"/>
      <c r="AV47" s="3" t="s">
        <v>1363</v>
      </c>
      <c r="AW47" s="8">
        <v>3</v>
      </c>
      <c r="AX47" s="8" t="s">
        <v>9</v>
      </c>
      <c r="AY47" s="8">
        <v>2</v>
      </c>
      <c r="BA47" s="3" t="s">
        <v>1431</v>
      </c>
      <c r="BB47" s="8">
        <v>3</v>
      </c>
      <c r="BC47" s="8" t="s">
        <v>9</v>
      </c>
      <c r="BD47" s="8">
        <v>2</v>
      </c>
    </row>
    <row r="48" spans="11:56" x14ac:dyDescent="0.2">
      <c r="AV48" s="3" t="s">
        <v>1028</v>
      </c>
      <c r="AW48" s="8">
        <v>1</v>
      </c>
      <c r="AX48" s="8" t="s">
        <v>9</v>
      </c>
      <c r="AY48" s="8">
        <v>2</v>
      </c>
      <c r="BA48" s="3" t="s">
        <v>1006</v>
      </c>
      <c r="BB48" s="8">
        <v>0</v>
      </c>
      <c r="BC48" s="8" t="s">
        <v>9</v>
      </c>
      <c r="BD48" s="8">
        <v>2</v>
      </c>
    </row>
    <row r="49" spans="11:56" x14ac:dyDescent="0.2">
      <c r="AV49" s="3" t="s">
        <v>1301</v>
      </c>
      <c r="AW49" s="8">
        <v>2</v>
      </c>
      <c r="AX49" s="8" t="s">
        <v>9</v>
      </c>
      <c r="AY49" s="8">
        <v>1</v>
      </c>
      <c r="BA49" s="3" t="s">
        <v>1284</v>
      </c>
      <c r="BB49" s="8">
        <v>3</v>
      </c>
      <c r="BC49" s="8" t="s">
        <v>9</v>
      </c>
      <c r="BD49" s="8">
        <v>4</v>
      </c>
    </row>
    <row r="50" spans="11:56" x14ac:dyDescent="0.2">
      <c r="AV50" s="39" t="s">
        <v>1729</v>
      </c>
      <c r="AW50" s="12"/>
      <c r="AX50" s="12"/>
      <c r="AZ50" s="12"/>
      <c r="BA50" s="39" t="s">
        <v>1718</v>
      </c>
    </row>
    <row r="51" spans="11:56" x14ac:dyDescent="0.2">
      <c r="AV51" s="3" t="s">
        <v>1228</v>
      </c>
      <c r="AW51" s="8">
        <v>3</v>
      </c>
      <c r="AX51" s="8" t="s">
        <v>9</v>
      </c>
      <c r="AY51" s="8">
        <v>1</v>
      </c>
      <c r="BA51" s="3" t="s">
        <v>1719</v>
      </c>
      <c r="BB51" s="8">
        <v>3</v>
      </c>
      <c r="BC51" s="8" t="s">
        <v>9</v>
      </c>
      <c r="BD51" s="8">
        <v>0</v>
      </c>
    </row>
    <row r="52" spans="11:56" x14ac:dyDescent="0.2">
      <c r="AV52" s="3" t="s">
        <v>1730</v>
      </c>
      <c r="AW52" s="8">
        <v>1</v>
      </c>
      <c r="AX52" s="8" t="s">
        <v>9</v>
      </c>
      <c r="AY52" s="8">
        <v>2</v>
      </c>
      <c r="BA52" s="3" t="s">
        <v>1720</v>
      </c>
      <c r="BB52" s="8">
        <v>4</v>
      </c>
      <c r="BC52" s="8" t="s">
        <v>9</v>
      </c>
      <c r="BD52" s="8">
        <v>0</v>
      </c>
    </row>
    <row r="53" spans="11:56" x14ac:dyDescent="0.2">
      <c r="AV53" s="3" t="s">
        <v>1016</v>
      </c>
      <c r="AW53" s="8">
        <v>1</v>
      </c>
      <c r="AX53" s="8" t="s">
        <v>9</v>
      </c>
      <c r="AY53" s="8">
        <v>4</v>
      </c>
      <c r="BA53" s="3" t="s">
        <v>267</v>
      </c>
      <c r="BB53" s="8">
        <v>4</v>
      </c>
      <c r="BC53" s="8" t="s">
        <v>9</v>
      </c>
      <c r="BD53" s="8">
        <v>2</v>
      </c>
    </row>
    <row r="54" spans="11:56" x14ac:dyDescent="0.2">
      <c r="AV54" s="3" t="s">
        <v>983</v>
      </c>
      <c r="AW54" s="8">
        <v>1</v>
      </c>
      <c r="AX54" s="8" t="s">
        <v>9</v>
      </c>
      <c r="AY54" s="8">
        <v>1</v>
      </c>
      <c r="BA54" s="3" t="s">
        <v>1722</v>
      </c>
      <c r="BB54" s="8">
        <v>1</v>
      </c>
      <c r="BC54" s="8" t="s">
        <v>9</v>
      </c>
      <c r="BD54" s="8">
        <v>4</v>
      </c>
    </row>
    <row r="55" spans="11:56" x14ac:dyDescent="0.2">
      <c r="K55" s="107"/>
      <c r="AV55" s="3" t="s">
        <v>1731</v>
      </c>
      <c r="AW55" s="8">
        <v>2</v>
      </c>
      <c r="AX55" s="8" t="s">
        <v>9</v>
      </c>
      <c r="AY55" s="8">
        <v>3</v>
      </c>
      <c r="BA55" s="3" t="s">
        <v>1250</v>
      </c>
      <c r="BB55" s="8">
        <v>1</v>
      </c>
      <c r="BC55" s="8" t="s">
        <v>9</v>
      </c>
      <c r="BD55" s="8">
        <v>4</v>
      </c>
    </row>
    <row r="56" spans="11:56" x14ac:dyDescent="0.2">
      <c r="K56" s="107"/>
    </row>
    <row r="58" spans="11:56" x14ac:dyDescent="0.2">
      <c r="K58" s="107"/>
    </row>
    <row r="60" spans="11:56" x14ac:dyDescent="0.2">
      <c r="K60" s="107"/>
    </row>
    <row r="61" spans="11:56" x14ac:dyDescent="0.2">
      <c r="K61" s="107"/>
    </row>
    <row r="62" spans="11:56" x14ac:dyDescent="0.2">
      <c r="K62" s="107"/>
    </row>
    <row r="63" spans="11:56" x14ac:dyDescent="0.2">
      <c r="K63" s="107"/>
    </row>
    <row r="64" spans="11:56" x14ac:dyDescent="0.2">
      <c r="K64" s="107"/>
    </row>
    <row r="65" spans="11:11" x14ac:dyDescent="0.2">
      <c r="K65" s="107"/>
    </row>
    <row r="66" spans="11:11" x14ac:dyDescent="0.2">
      <c r="K66" s="107"/>
    </row>
    <row r="67" spans="11:11" x14ac:dyDescent="0.2">
      <c r="K67" s="107"/>
    </row>
    <row r="82" spans="11:11" x14ac:dyDescent="0.2">
      <c r="K82" s="107"/>
    </row>
    <row r="84" spans="11:11" x14ac:dyDescent="0.2">
      <c r="K84" s="107"/>
    </row>
    <row r="85" spans="11:11" x14ac:dyDescent="0.2">
      <c r="K85" s="107"/>
    </row>
    <row r="86" spans="11:11" x14ac:dyDescent="0.2">
      <c r="K86" s="107"/>
    </row>
    <row r="87" spans="11:11" x14ac:dyDescent="0.2">
      <c r="K87" s="107"/>
    </row>
    <row r="88" spans="11:11" x14ac:dyDescent="0.2">
      <c r="K88" s="107"/>
    </row>
    <row r="89" spans="11:11" x14ac:dyDescent="0.2">
      <c r="K89" s="107"/>
    </row>
    <row r="90" spans="11:11" x14ac:dyDescent="0.2">
      <c r="K90" s="107"/>
    </row>
    <row r="91" spans="11:11" x14ac:dyDescent="0.2">
      <c r="K91" s="107"/>
    </row>
    <row r="92" spans="11:11" x14ac:dyDescent="0.2">
      <c r="K92" s="107"/>
    </row>
    <row r="93" spans="11:11" x14ac:dyDescent="0.2">
      <c r="K93" s="107"/>
    </row>
    <row r="105" spans="11:11" x14ac:dyDescent="0.2">
      <c r="K105" s="107"/>
    </row>
    <row r="107" spans="11:11" x14ac:dyDescent="0.2">
      <c r="K107" s="107"/>
    </row>
    <row r="108" spans="11:11" x14ac:dyDescent="0.2">
      <c r="K108" s="107"/>
    </row>
    <row r="109" spans="11:11" x14ac:dyDescent="0.2">
      <c r="K109" s="107"/>
    </row>
    <row r="110" spans="11:11" x14ac:dyDescent="0.2">
      <c r="K110" s="107"/>
    </row>
    <row r="111" spans="11:11" x14ac:dyDescent="0.2">
      <c r="K111" s="107"/>
    </row>
    <row r="112" spans="11:11" x14ac:dyDescent="0.2">
      <c r="K112" s="107"/>
    </row>
    <row r="113" spans="11:11" x14ac:dyDescent="0.2">
      <c r="K113" s="107"/>
    </row>
    <row r="114" spans="11:11" x14ac:dyDescent="0.2">
      <c r="K114" s="107"/>
    </row>
    <row r="115" spans="11:11" x14ac:dyDescent="0.2">
      <c r="K115" s="107"/>
    </row>
    <row r="126" spans="11:11" x14ac:dyDescent="0.2">
      <c r="K126" s="107"/>
    </row>
    <row r="128" spans="11:11" x14ac:dyDescent="0.2">
      <c r="K128" s="107"/>
    </row>
    <row r="129" spans="11:11" x14ac:dyDescent="0.2">
      <c r="K129" s="107"/>
    </row>
    <row r="130" spans="11:11" x14ac:dyDescent="0.2">
      <c r="K130" s="107"/>
    </row>
    <row r="131" spans="11:11" x14ac:dyDescent="0.2">
      <c r="K131" s="107"/>
    </row>
    <row r="132" spans="11:11" x14ac:dyDescent="0.2">
      <c r="K132" s="107"/>
    </row>
    <row r="133" spans="11:11" x14ac:dyDescent="0.2">
      <c r="K133" s="107"/>
    </row>
    <row r="134" spans="11:11" x14ac:dyDescent="0.2">
      <c r="K134" s="107"/>
    </row>
    <row r="147" spans="11:11" x14ac:dyDescent="0.2">
      <c r="K147" s="107"/>
    </row>
    <row r="148" spans="11:11" x14ac:dyDescent="0.2">
      <c r="K148" s="107"/>
    </row>
    <row r="149" spans="11:11" x14ac:dyDescent="0.2">
      <c r="K149" s="107"/>
    </row>
    <row r="150" spans="11:11" x14ac:dyDescent="0.2">
      <c r="K150" s="107"/>
    </row>
    <row r="151" spans="11:11" x14ac:dyDescent="0.2">
      <c r="K151" s="107"/>
    </row>
    <row r="152" spans="11:11" x14ac:dyDescent="0.2">
      <c r="K152" s="107"/>
    </row>
    <row r="153" spans="11:11" x14ac:dyDescent="0.2">
      <c r="K153" s="107"/>
    </row>
    <row r="154" spans="11:11" x14ac:dyDescent="0.2">
      <c r="K154" s="107"/>
    </row>
    <row r="155" spans="11:11" x14ac:dyDescent="0.2">
      <c r="K155" s="107"/>
    </row>
    <row r="156" spans="11:11" x14ac:dyDescent="0.2">
      <c r="K156" s="107"/>
    </row>
    <row r="168" spans="11:11" x14ac:dyDescent="0.2">
      <c r="K168" s="107"/>
    </row>
    <row r="169" spans="11:11" x14ac:dyDescent="0.2">
      <c r="K169" s="107"/>
    </row>
    <row r="170" spans="11:11" x14ac:dyDescent="0.2">
      <c r="K170" s="107"/>
    </row>
    <row r="171" spans="11:11" x14ac:dyDescent="0.2">
      <c r="K171" s="107"/>
    </row>
    <row r="172" spans="11:11" x14ac:dyDescent="0.2">
      <c r="K172" s="107"/>
    </row>
    <row r="173" spans="11:11" x14ac:dyDescent="0.2">
      <c r="K173" s="107"/>
    </row>
    <row r="174" spans="11:11" x14ac:dyDescent="0.2">
      <c r="K174" s="107"/>
    </row>
    <row r="175" spans="11:11" x14ac:dyDescent="0.2">
      <c r="K175" s="107"/>
    </row>
    <row r="176" spans="11:11" x14ac:dyDescent="0.2">
      <c r="K176" s="107"/>
    </row>
    <row r="177" spans="11:11" x14ac:dyDescent="0.2">
      <c r="K177" s="107"/>
    </row>
    <row r="188" spans="11:11" x14ac:dyDescent="0.2">
      <c r="K188" s="107"/>
    </row>
    <row r="190" spans="11:11" x14ac:dyDescent="0.2">
      <c r="K190" s="107"/>
    </row>
    <row r="191" spans="11:11" x14ac:dyDescent="0.2">
      <c r="K191" s="107"/>
    </row>
    <row r="192" spans="11:11" x14ac:dyDescent="0.2">
      <c r="K192" s="107"/>
    </row>
    <row r="193" spans="11:11" x14ac:dyDescent="0.2">
      <c r="K193" s="107"/>
    </row>
    <row r="194" spans="11:11" x14ac:dyDescent="0.2">
      <c r="K194" s="107"/>
    </row>
    <row r="195" spans="11:11" x14ac:dyDescent="0.2">
      <c r="K195" s="107"/>
    </row>
    <row r="196" spans="11:11" x14ac:dyDescent="0.2">
      <c r="K196" s="107"/>
    </row>
    <row r="197" spans="11:11" x14ac:dyDescent="0.2">
      <c r="K197" s="107"/>
    </row>
    <row r="198" spans="11:11" x14ac:dyDescent="0.2">
      <c r="K198" s="107"/>
    </row>
    <row r="209" spans="11:11" x14ac:dyDescent="0.2">
      <c r="K209" s="107"/>
    </row>
    <row r="211" spans="11:11" x14ac:dyDescent="0.2">
      <c r="K211" s="107"/>
    </row>
    <row r="212" spans="11:11" x14ac:dyDescent="0.2">
      <c r="K212" s="107"/>
    </row>
    <row r="213" spans="11:11" x14ac:dyDescent="0.2">
      <c r="K213" s="107"/>
    </row>
    <row r="214" spans="11:11" x14ac:dyDescent="0.2">
      <c r="K214" s="107"/>
    </row>
    <row r="215" spans="11:11" x14ac:dyDescent="0.2">
      <c r="K215" s="107"/>
    </row>
    <row r="216" spans="11:11" x14ac:dyDescent="0.2">
      <c r="K216" s="107"/>
    </row>
    <row r="217" spans="11:11" x14ac:dyDescent="0.2">
      <c r="K217" s="107"/>
    </row>
    <row r="218" spans="11:11" x14ac:dyDescent="0.2">
      <c r="K218" s="107"/>
    </row>
    <row r="219" spans="11:11" x14ac:dyDescent="0.2">
      <c r="K219" s="107"/>
    </row>
    <row r="230" spans="11:11" x14ac:dyDescent="0.2">
      <c r="K230" s="107"/>
    </row>
    <row r="232" spans="11:11" x14ac:dyDescent="0.2">
      <c r="K232" s="107"/>
    </row>
    <row r="233" spans="11:11" x14ac:dyDescent="0.2">
      <c r="K233" s="107"/>
    </row>
    <row r="234" spans="11:11" x14ac:dyDescent="0.2">
      <c r="K234" s="107"/>
    </row>
    <row r="235" spans="11:11" x14ac:dyDescent="0.2">
      <c r="K235" s="107"/>
    </row>
    <row r="236" spans="11:11" x14ac:dyDescent="0.2">
      <c r="K236" s="107"/>
    </row>
    <row r="237" spans="11:11" x14ac:dyDescent="0.2">
      <c r="K237" s="107"/>
    </row>
    <row r="238" spans="11:11" x14ac:dyDescent="0.2">
      <c r="K238" s="107"/>
    </row>
    <row r="239" spans="11:11" x14ac:dyDescent="0.2">
      <c r="K239" s="107"/>
    </row>
    <row r="240" spans="11:11" x14ac:dyDescent="0.2">
      <c r="K240" s="107"/>
    </row>
  </sheetData>
  <mergeCells count="12">
    <mergeCell ref="AC1:AE1"/>
    <mergeCell ref="N1:P1"/>
    <mergeCell ref="Q1:S1"/>
    <mergeCell ref="T1:V1"/>
    <mergeCell ref="W1:Y1"/>
    <mergeCell ref="Z1:AB1"/>
    <mergeCell ref="AV1:AY1"/>
    <mergeCell ref="BA1:BD1"/>
    <mergeCell ref="AF1:AH1"/>
    <mergeCell ref="AI1:AK1"/>
    <mergeCell ref="AL1:AN1"/>
    <mergeCell ref="AO1:AQ1"/>
  </mergeCells>
  <hyperlinks>
    <hyperlink ref="A1" location="Information!A1" display="I" xr:uid="{FAA3F8FF-BCD7-4B84-9E4F-571D38ED854C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9" orientation="landscape" r:id="rId1"/>
  <headerFooter>
    <oddHeader>&amp;L&amp;9Södertäljefotbollen&amp;C&amp;24 1948/49 - Sörmlandserien div 5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58283-6F7E-4DE4-87D4-F0A50F92A570}">
  <sheetPr>
    <pageSetUpPr fitToPage="1"/>
  </sheetPr>
  <dimension ref="A1:BB246"/>
  <sheetViews>
    <sheetView view="pageLayout" zoomScaleNormal="100" workbookViewId="0">
      <selection activeCell="AE17" sqref="AE17"/>
    </sheetView>
  </sheetViews>
  <sheetFormatPr defaultColWidth="9.140625" defaultRowHeight="12" x14ac:dyDescent="0.2"/>
  <cols>
    <col min="1" max="1" width="2.5703125" style="3" bestFit="1" customWidth="1"/>
    <col min="2" max="2" width="20.7109375" style="3" customWidth="1"/>
    <col min="3" max="3" width="4" style="3" bestFit="1" customWidth="1"/>
    <col min="4" max="6" width="3" style="3" bestFit="1" customWidth="1"/>
    <col min="7" max="7" width="4" style="3" bestFit="1" customWidth="1"/>
    <col min="8" max="8" width="1.5703125" style="3" bestFit="1" customWidth="1"/>
    <col min="9" max="9" width="3.5703125" style="3" bestFit="1" customWidth="1"/>
    <col min="10" max="10" width="4" style="3" bestFit="1" customWidth="1"/>
    <col min="11" max="11" width="5.28515625" style="8" bestFit="1" customWidth="1"/>
    <col min="12" max="12" width="2.85546875" style="3" bestFit="1" customWidth="1"/>
    <col min="13" max="13" width="14.5703125" style="3" bestFit="1" customWidth="1"/>
    <col min="14" max="14" width="2.7109375" style="8" customWidth="1"/>
    <col min="15" max="15" width="1.5703125" style="3" bestFit="1" customWidth="1"/>
    <col min="16" max="16" width="2.7109375" style="8" bestFit="1" customWidth="1"/>
    <col min="17" max="17" width="1.855468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2" width="1.85546875" style="3" bestFit="1" customWidth="1"/>
    <col min="23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8" width="2.7109375" style="3" bestFit="1" customWidth="1"/>
    <col min="29" max="29" width="2.7109375" style="8" bestFit="1" customWidth="1"/>
    <col min="30" max="30" width="1.5703125" style="3" bestFit="1" customWidth="1"/>
    <col min="31" max="32" width="2.7109375" style="8" bestFit="1" customWidth="1"/>
    <col min="33" max="33" width="1.5703125" style="8" bestFit="1" customWidth="1"/>
    <col min="34" max="34" width="2.7109375" style="8" bestFit="1" customWidth="1"/>
    <col min="35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0" width="2.7109375" style="3" bestFit="1" customWidth="1"/>
    <col min="41" max="41" width="3.5703125" style="3" bestFit="1" customWidth="1"/>
    <col min="42" max="42" width="1.5703125" style="3" bestFit="1" customWidth="1"/>
    <col min="43" max="43" width="3.5703125" style="3" bestFit="1" customWidth="1"/>
    <col min="44" max="44" width="2.7109375" style="3" customWidth="1"/>
    <col min="45" max="45" width="23" style="3" bestFit="1" customWidth="1"/>
    <col min="46" max="46" width="1.85546875" style="8" bestFit="1" customWidth="1"/>
    <col min="47" max="47" width="1.5703125" style="8" bestFit="1" customWidth="1"/>
    <col min="48" max="48" width="1.85546875" style="8" bestFit="1" customWidth="1"/>
    <col min="49" max="49" width="2.7109375" style="8" customWidth="1"/>
    <col min="50" max="50" width="20.85546875" style="3" bestFit="1" customWidth="1"/>
    <col min="51" max="51" width="1.85546875" style="8" bestFit="1" customWidth="1"/>
    <col min="52" max="52" width="1.5703125" style="8" bestFit="1" customWidth="1"/>
    <col min="53" max="53" width="1.85546875" style="8" bestFit="1" customWidth="1"/>
    <col min="54" max="54" width="2.7109375" style="8" customWidth="1"/>
    <col min="55" max="16384" width="9.140625" style="3"/>
  </cols>
  <sheetData>
    <row r="1" spans="1:53" s="11" customFormat="1" ht="72.75" customHeight="1" x14ac:dyDescent="0.25">
      <c r="A1" s="24" t="s">
        <v>119</v>
      </c>
      <c r="B1" s="57" t="s">
        <v>1741</v>
      </c>
      <c r="M1" s="13"/>
      <c r="N1" s="199" t="s">
        <v>3</v>
      </c>
      <c r="O1" s="199"/>
      <c r="P1" s="199"/>
      <c r="Q1" s="199" t="s">
        <v>8</v>
      </c>
      <c r="R1" s="199"/>
      <c r="S1" s="199"/>
      <c r="T1" s="199" t="s">
        <v>1</v>
      </c>
      <c r="U1" s="199"/>
      <c r="V1" s="199"/>
      <c r="W1" s="199" t="s">
        <v>24</v>
      </c>
      <c r="X1" s="199"/>
      <c r="Y1" s="199"/>
      <c r="Z1" s="199" t="s">
        <v>1191</v>
      </c>
      <c r="AA1" s="199"/>
      <c r="AB1" s="199"/>
      <c r="AC1" s="199" t="s">
        <v>1359</v>
      </c>
      <c r="AD1" s="199"/>
      <c r="AE1" s="199"/>
      <c r="AF1" s="199" t="s">
        <v>34</v>
      </c>
      <c r="AG1" s="199"/>
      <c r="AH1" s="199"/>
      <c r="AI1" s="199" t="s">
        <v>18</v>
      </c>
      <c r="AJ1" s="199"/>
      <c r="AK1" s="199"/>
      <c r="AL1" s="199" t="s">
        <v>1742</v>
      </c>
      <c r="AM1" s="199"/>
      <c r="AN1" s="199"/>
      <c r="AO1" s="44"/>
      <c r="AP1" s="44"/>
      <c r="AQ1" s="44"/>
      <c r="AS1" s="202" t="s">
        <v>5520</v>
      </c>
      <c r="AT1" s="202"/>
      <c r="AU1" s="202"/>
      <c r="AV1" s="202"/>
      <c r="AW1" s="56"/>
      <c r="AX1" s="202" t="s">
        <v>5521</v>
      </c>
      <c r="AY1" s="202"/>
      <c r="AZ1" s="202"/>
    </row>
    <row r="2" spans="1:53" x14ac:dyDescent="0.2">
      <c r="A2" s="30">
        <v>1</v>
      </c>
      <c r="B2" s="1" t="s">
        <v>3</v>
      </c>
      <c r="C2" s="1">
        <v>16</v>
      </c>
      <c r="D2" s="1">
        <v>12</v>
      </c>
      <c r="E2" s="1">
        <v>2</v>
      </c>
      <c r="F2" s="1">
        <v>2</v>
      </c>
      <c r="G2" s="1">
        <v>40</v>
      </c>
      <c r="H2" s="30" t="s">
        <v>9</v>
      </c>
      <c r="I2" s="1">
        <v>15</v>
      </c>
      <c r="J2" s="1">
        <f t="shared" ref="J2:J10" si="0">SUM(2*D2+E2)</f>
        <v>26</v>
      </c>
      <c r="K2" s="8" t="s">
        <v>43</v>
      </c>
      <c r="L2" s="8">
        <v>1</v>
      </c>
      <c r="M2" s="1" t="s">
        <v>3</v>
      </c>
      <c r="N2" s="34"/>
      <c r="O2" s="34"/>
      <c r="P2" s="34"/>
      <c r="Q2" s="32">
        <v>1</v>
      </c>
      <c r="R2" s="32" t="s">
        <v>9</v>
      </c>
      <c r="S2" s="32">
        <v>3</v>
      </c>
      <c r="T2" s="32">
        <v>3</v>
      </c>
      <c r="U2" s="32" t="s">
        <v>9</v>
      </c>
      <c r="V2" s="32">
        <v>1</v>
      </c>
      <c r="W2" s="32">
        <v>4</v>
      </c>
      <c r="X2" s="32" t="s">
        <v>9</v>
      </c>
      <c r="Y2" s="32">
        <v>3</v>
      </c>
      <c r="Z2" s="32">
        <v>2</v>
      </c>
      <c r="AA2" s="32" t="s">
        <v>9</v>
      </c>
      <c r="AB2" s="32">
        <v>0</v>
      </c>
      <c r="AC2" s="32">
        <v>3</v>
      </c>
      <c r="AD2" s="32" t="s">
        <v>9</v>
      </c>
      <c r="AE2" s="32">
        <v>1</v>
      </c>
      <c r="AF2" s="32">
        <v>4</v>
      </c>
      <c r="AG2" s="32" t="s">
        <v>9</v>
      </c>
      <c r="AH2" s="32">
        <v>1</v>
      </c>
      <c r="AI2" s="32">
        <v>2</v>
      </c>
      <c r="AJ2" s="32" t="s">
        <v>9</v>
      </c>
      <c r="AK2" s="32">
        <v>0</v>
      </c>
      <c r="AL2" s="32">
        <v>4</v>
      </c>
      <c r="AM2" s="32" t="s">
        <v>9</v>
      </c>
      <c r="AN2" s="32">
        <v>0</v>
      </c>
      <c r="AO2" s="31">
        <f t="shared" ref="AO2:AO11" si="1">SUM(N2+Q2+T2+W2+Z2+AC2+AF2+AI2+AL2)</f>
        <v>23</v>
      </c>
      <c r="AP2" s="32" t="s">
        <v>9</v>
      </c>
      <c r="AQ2" s="31">
        <f t="shared" ref="AQ2:AQ11" si="2">SUM(P2+S2+V2+Y2+AB2+AE2+AH2+AK2+AN2)</f>
        <v>9</v>
      </c>
      <c r="AS2" s="39" t="s">
        <v>996</v>
      </c>
      <c r="AX2" s="39" t="s">
        <v>1781</v>
      </c>
      <c r="AY2" s="11"/>
      <c r="AZ2" s="32"/>
    </row>
    <row r="3" spans="1:53" x14ac:dyDescent="0.2">
      <c r="A3" s="30">
        <v>2</v>
      </c>
      <c r="B3" s="1" t="s">
        <v>8</v>
      </c>
      <c r="C3" s="1">
        <v>16</v>
      </c>
      <c r="D3" s="1">
        <v>9</v>
      </c>
      <c r="E3" s="1">
        <v>4</v>
      </c>
      <c r="F3" s="1">
        <v>3</v>
      </c>
      <c r="G3" s="1">
        <v>29</v>
      </c>
      <c r="H3" s="30" t="s">
        <v>9</v>
      </c>
      <c r="I3" s="1">
        <v>13</v>
      </c>
      <c r="J3" s="1">
        <f t="shared" si="0"/>
        <v>22</v>
      </c>
      <c r="K3" s="30"/>
      <c r="L3" s="8">
        <v>2</v>
      </c>
      <c r="M3" s="1" t="s">
        <v>8</v>
      </c>
      <c r="N3" s="32">
        <v>0</v>
      </c>
      <c r="O3" s="32" t="s">
        <v>9</v>
      </c>
      <c r="P3" s="32">
        <v>1</v>
      </c>
      <c r="Q3" s="34"/>
      <c r="R3" s="34"/>
      <c r="S3" s="34"/>
      <c r="T3" s="32">
        <v>0</v>
      </c>
      <c r="U3" s="32" t="s">
        <v>9</v>
      </c>
      <c r="V3" s="32">
        <v>1</v>
      </c>
      <c r="W3" s="32">
        <v>2</v>
      </c>
      <c r="X3" s="32" t="s">
        <v>9</v>
      </c>
      <c r="Y3" s="32">
        <v>0</v>
      </c>
      <c r="Z3" s="32">
        <v>1</v>
      </c>
      <c r="AA3" s="32" t="s">
        <v>9</v>
      </c>
      <c r="AB3" s="32">
        <v>0</v>
      </c>
      <c r="AC3" s="32">
        <v>2</v>
      </c>
      <c r="AD3" s="32" t="s">
        <v>9</v>
      </c>
      <c r="AE3" s="32">
        <v>1</v>
      </c>
      <c r="AF3" s="32">
        <v>1</v>
      </c>
      <c r="AG3" s="32" t="s">
        <v>9</v>
      </c>
      <c r="AH3" s="32">
        <v>0</v>
      </c>
      <c r="AI3" s="32">
        <v>2</v>
      </c>
      <c r="AJ3" s="32" t="s">
        <v>9</v>
      </c>
      <c r="AK3" s="32">
        <v>2</v>
      </c>
      <c r="AL3" s="32">
        <v>4</v>
      </c>
      <c r="AM3" s="32" t="s">
        <v>9</v>
      </c>
      <c r="AN3" s="32">
        <v>1</v>
      </c>
      <c r="AO3" s="31">
        <f t="shared" si="1"/>
        <v>12</v>
      </c>
      <c r="AP3" s="32" t="s">
        <v>9</v>
      </c>
      <c r="AQ3" s="31">
        <f t="shared" si="2"/>
        <v>6</v>
      </c>
      <c r="AR3" s="1"/>
      <c r="AS3" s="3" t="s">
        <v>1744</v>
      </c>
      <c r="AT3" s="8">
        <v>6</v>
      </c>
      <c r="AU3" s="31" t="s">
        <v>9</v>
      </c>
      <c r="AV3" s="8">
        <v>2</v>
      </c>
      <c r="AW3" s="30"/>
      <c r="AX3" s="5" t="s">
        <v>1782</v>
      </c>
      <c r="AY3" s="11">
        <v>0</v>
      </c>
      <c r="AZ3" s="32" t="s">
        <v>9</v>
      </c>
      <c r="BA3" s="8">
        <v>1</v>
      </c>
    </row>
    <row r="4" spans="1:53" x14ac:dyDescent="0.2">
      <c r="A4" s="30">
        <v>3</v>
      </c>
      <c r="B4" s="1" t="s">
        <v>1</v>
      </c>
      <c r="C4" s="1">
        <v>16</v>
      </c>
      <c r="D4" s="1">
        <v>7</v>
      </c>
      <c r="E4" s="1">
        <v>3</v>
      </c>
      <c r="F4" s="1">
        <v>6</v>
      </c>
      <c r="G4" s="1">
        <v>33</v>
      </c>
      <c r="H4" s="30" t="s">
        <v>9</v>
      </c>
      <c r="I4" s="1">
        <v>31</v>
      </c>
      <c r="J4" s="1">
        <f t="shared" si="0"/>
        <v>17</v>
      </c>
      <c r="K4" s="30"/>
      <c r="L4" s="8">
        <v>3</v>
      </c>
      <c r="M4" s="1" t="s">
        <v>1</v>
      </c>
      <c r="N4" s="32">
        <v>1</v>
      </c>
      <c r="O4" s="32" t="s">
        <v>9</v>
      </c>
      <c r="P4" s="32">
        <v>4</v>
      </c>
      <c r="Q4" s="32">
        <v>1</v>
      </c>
      <c r="R4" s="32" t="s">
        <v>9</v>
      </c>
      <c r="S4" s="32">
        <v>1</v>
      </c>
      <c r="T4" s="34"/>
      <c r="U4" s="34"/>
      <c r="V4" s="34"/>
      <c r="W4" s="32">
        <v>1</v>
      </c>
      <c r="X4" s="32" t="s">
        <v>9</v>
      </c>
      <c r="Y4" s="32">
        <v>1</v>
      </c>
      <c r="Z4" s="32">
        <v>7</v>
      </c>
      <c r="AA4" s="32" t="s">
        <v>9</v>
      </c>
      <c r="AB4" s="32">
        <v>3</v>
      </c>
      <c r="AC4" s="32">
        <v>2</v>
      </c>
      <c r="AD4" s="32" t="s">
        <v>9</v>
      </c>
      <c r="AE4" s="32">
        <v>7</v>
      </c>
      <c r="AF4" s="32">
        <v>2</v>
      </c>
      <c r="AG4" s="32" t="s">
        <v>9</v>
      </c>
      <c r="AH4" s="32">
        <v>1</v>
      </c>
      <c r="AI4" s="32">
        <v>6</v>
      </c>
      <c r="AJ4" s="32" t="s">
        <v>9</v>
      </c>
      <c r="AK4" s="32">
        <v>2</v>
      </c>
      <c r="AL4" s="32">
        <v>4</v>
      </c>
      <c r="AM4" s="32" t="s">
        <v>9</v>
      </c>
      <c r="AN4" s="32">
        <v>1</v>
      </c>
      <c r="AO4" s="31">
        <f t="shared" si="1"/>
        <v>24</v>
      </c>
      <c r="AP4" s="32" t="s">
        <v>9</v>
      </c>
      <c r="AQ4" s="31">
        <f t="shared" si="2"/>
        <v>20</v>
      </c>
      <c r="AR4" s="1"/>
      <c r="AS4" s="5" t="s">
        <v>1745</v>
      </c>
      <c r="AT4" s="11">
        <v>2</v>
      </c>
      <c r="AU4" s="32" t="s">
        <v>9</v>
      </c>
      <c r="AV4" s="8">
        <v>2</v>
      </c>
      <c r="AW4" s="30"/>
      <c r="AX4" s="5" t="s">
        <v>1783</v>
      </c>
      <c r="AY4" s="11">
        <v>2</v>
      </c>
      <c r="AZ4" s="32" t="s">
        <v>9</v>
      </c>
      <c r="BA4" s="8">
        <v>1</v>
      </c>
    </row>
    <row r="5" spans="1:53" x14ac:dyDescent="0.2">
      <c r="A5" s="30">
        <v>4</v>
      </c>
      <c r="B5" s="1" t="s">
        <v>24</v>
      </c>
      <c r="C5" s="1">
        <v>16</v>
      </c>
      <c r="D5" s="1">
        <v>7</v>
      </c>
      <c r="E5" s="1">
        <v>2</v>
      </c>
      <c r="F5" s="1">
        <v>7</v>
      </c>
      <c r="G5" s="1">
        <v>37</v>
      </c>
      <c r="H5" s="30" t="s">
        <v>9</v>
      </c>
      <c r="I5" s="1">
        <v>33</v>
      </c>
      <c r="J5" s="1">
        <f t="shared" si="0"/>
        <v>16</v>
      </c>
      <c r="K5" s="30"/>
      <c r="L5" s="8">
        <v>4</v>
      </c>
      <c r="M5" s="1" t="s">
        <v>24</v>
      </c>
      <c r="N5" s="32">
        <v>2</v>
      </c>
      <c r="O5" s="32" t="s">
        <v>9</v>
      </c>
      <c r="P5" s="32">
        <v>2</v>
      </c>
      <c r="Q5" s="32">
        <v>2</v>
      </c>
      <c r="R5" s="32" t="s">
        <v>9</v>
      </c>
      <c r="S5" s="32">
        <v>6</v>
      </c>
      <c r="T5" s="32">
        <v>2</v>
      </c>
      <c r="U5" s="32" t="s">
        <v>9</v>
      </c>
      <c r="V5" s="32">
        <v>0</v>
      </c>
      <c r="W5" s="34"/>
      <c r="X5" s="34"/>
      <c r="Y5" s="34"/>
      <c r="Z5" s="32">
        <v>3</v>
      </c>
      <c r="AA5" s="32" t="s">
        <v>9</v>
      </c>
      <c r="AB5" s="32">
        <v>1</v>
      </c>
      <c r="AC5" s="32">
        <v>2</v>
      </c>
      <c r="AD5" s="32" t="s">
        <v>9</v>
      </c>
      <c r="AE5" s="32">
        <v>1</v>
      </c>
      <c r="AF5" s="32">
        <v>4</v>
      </c>
      <c r="AG5" s="32" t="s">
        <v>9</v>
      </c>
      <c r="AH5" s="32">
        <v>2</v>
      </c>
      <c r="AI5" s="32">
        <v>1</v>
      </c>
      <c r="AJ5" s="32" t="s">
        <v>9</v>
      </c>
      <c r="AK5" s="32">
        <v>3</v>
      </c>
      <c r="AL5" s="32">
        <v>9</v>
      </c>
      <c r="AM5" s="32" t="s">
        <v>9</v>
      </c>
      <c r="AN5" s="32">
        <v>1</v>
      </c>
      <c r="AO5" s="31">
        <f t="shared" si="1"/>
        <v>25</v>
      </c>
      <c r="AP5" s="32" t="s">
        <v>9</v>
      </c>
      <c r="AQ5" s="31">
        <f t="shared" si="2"/>
        <v>16</v>
      </c>
      <c r="AR5" s="1"/>
      <c r="AS5" s="5" t="s">
        <v>1405</v>
      </c>
      <c r="AT5" s="11">
        <v>2</v>
      </c>
      <c r="AU5" s="32" t="s">
        <v>9</v>
      </c>
      <c r="AV5" s="8">
        <v>1</v>
      </c>
      <c r="AW5" s="30"/>
      <c r="AX5" s="3" t="s">
        <v>1784</v>
      </c>
      <c r="AY5" s="8">
        <v>0</v>
      </c>
      <c r="AZ5" s="31" t="s">
        <v>9</v>
      </c>
      <c r="BA5" s="8">
        <v>7</v>
      </c>
    </row>
    <row r="6" spans="1:53" x14ac:dyDescent="0.2">
      <c r="A6" s="30">
        <v>5</v>
      </c>
      <c r="B6" s="1" t="s">
        <v>1191</v>
      </c>
      <c r="C6" s="1">
        <v>16</v>
      </c>
      <c r="D6" s="1">
        <v>6</v>
      </c>
      <c r="E6" s="1">
        <v>4</v>
      </c>
      <c r="F6" s="1">
        <v>6</v>
      </c>
      <c r="G6" s="1">
        <v>26</v>
      </c>
      <c r="H6" s="30" t="s">
        <v>9</v>
      </c>
      <c r="I6" s="1">
        <v>30</v>
      </c>
      <c r="J6" s="1">
        <f t="shared" si="0"/>
        <v>16</v>
      </c>
      <c r="K6" s="30"/>
      <c r="L6" s="8">
        <v>5</v>
      </c>
      <c r="M6" s="1" t="s">
        <v>1191</v>
      </c>
      <c r="N6" s="32">
        <v>1</v>
      </c>
      <c r="O6" s="32" t="s">
        <v>9</v>
      </c>
      <c r="P6" s="32">
        <v>1</v>
      </c>
      <c r="Q6" s="32">
        <v>2</v>
      </c>
      <c r="R6" s="32" t="s">
        <v>9</v>
      </c>
      <c r="S6" s="32">
        <v>0</v>
      </c>
      <c r="T6" s="32">
        <v>0</v>
      </c>
      <c r="U6" s="32" t="s">
        <v>9</v>
      </c>
      <c r="V6" s="32">
        <v>0</v>
      </c>
      <c r="W6" s="32">
        <v>3</v>
      </c>
      <c r="X6" s="32" t="s">
        <v>9</v>
      </c>
      <c r="Y6" s="32">
        <v>0</v>
      </c>
      <c r="Z6" s="34"/>
      <c r="AA6" s="34"/>
      <c r="AB6" s="34"/>
      <c r="AC6" s="32">
        <v>2</v>
      </c>
      <c r="AD6" s="32" t="s">
        <v>9</v>
      </c>
      <c r="AE6" s="32">
        <v>1</v>
      </c>
      <c r="AF6" s="32">
        <v>2</v>
      </c>
      <c r="AG6" s="32" t="s">
        <v>9</v>
      </c>
      <c r="AH6" s="32">
        <v>2</v>
      </c>
      <c r="AI6" s="32">
        <v>2</v>
      </c>
      <c r="AJ6" s="32" t="s">
        <v>9</v>
      </c>
      <c r="AK6" s="32">
        <v>2</v>
      </c>
      <c r="AL6" s="32">
        <v>3</v>
      </c>
      <c r="AM6" s="32" t="s">
        <v>9</v>
      </c>
      <c r="AN6" s="32">
        <v>1</v>
      </c>
      <c r="AO6" s="31">
        <f t="shared" si="1"/>
        <v>15</v>
      </c>
      <c r="AP6" s="32" t="s">
        <v>9</v>
      </c>
      <c r="AQ6" s="31">
        <f t="shared" si="2"/>
        <v>7</v>
      </c>
      <c r="AR6" s="1"/>
      <c r="AS6" s="5" t="s">
        <v>1747</v>
      </c>
      <c r="AT6" s="11">
        <v>1</v>
      </c>
      <c r="AU6" s="31" t="s">
        <v>9</v>
      </c>
      <c r="AV6" s="8">
        <v>4</v>
      </c>
      <c r="AW6" s="30"/>
      <c r="AX6" s="3" t="s">
        <v>1785</v>
      </c>
      <c r="AY6" s="8">
        <v>3</v>
      </c>
      <c r="AZ6" s="31" t="s">
        <v>9</v>
      </c>
      <c r="BA6" s="8">
        <v>0</v>
      </c>
    </row>
    <row r="7" spans="1:53" x14ac:dyDescent="0.2">
      <c r="A7" s="30">
        <v>6</v>
      </c>
      <c r="B7" s="1" t="s">
        <v>1359</v>
      </c>
      <c r="C7" s="1">
        <v>16</v>
      </c>
      <c r="D7" s="1">
        <v>7</v>
      </c>
      <c r="E7" s="1">
        <v>1</v>
      </c>
      <c r="F7" s="1">
        <v>8</v>
      </c>
      <c r="G7" s="1">
        <v>34</v>
      </c>
      <c r="H7" s="30" t="s">
        <v>9</v>
      </c>
      <c r="I7" s="1">
        <v>22</v>
      </c>
      <c r="J7" s="1">
        <f t="shared" si="0"/>
        <v>15</v>
      </c>
      <c r="L7" s="8">
        <v>6</v>
      </c>
      <c r="M7" s="1" t="s">
        <v>1359</v>
      </c>
      <c r="N7" s="32">
        <v>2</v>
      </c>
      <c r="O7" s="32" t="s">
        <v>9</v>
      </c>
      <c r="P7" s="32">
        <v>1</v>
      </c>
      <c r="Q7" s="32">
        <v>1</v>
      </c>
      <c r="R7" s="32" t="s">
        <v>9</v>
      </c>
      <c r="S7" s="32">
        <v>1</v>
      </c>
      <c r="T7" s="32">
        <v>1</v>
      </c>
      <c r="U7" s="32" t="s">
        <v>9</v>
      </c>
      <c r="V7" s="32">
        <v>2</v>
      </c>
      <c r="W7" s="32">
        <v>3</v>
      </c>
      <c r="X7" s="32" t="s">
        <v>9</v>
      </c>
      <c r="Y7" s="32">
        <v>0</v>
      </c>
      <c r="Z7" s="32">
        <v>1</v>
      </c>
      <c r="AA7" s="32" t="s">
        <v>9</v>
      </c>
      <c r="AB7" s="32">
        <v>2</v>
      </c>
      <c r="AC7" s="34"/>
      <c r="AD7" s="34"/>
      <c r="AE7" s="34"/>
      <c r="AF7" s="8">
        <v>0</v>
      </c>
      <c r="AG7" s="32" t="s">
        <v>9</v>
      </c>
      <c r="AH7" s="8">
        <v>1</v>
      </c>
      <c r="AI7" s="32">
        <v>4</v>
      </c>
      <c r="AJ7" s="32" t="s">
        <v>9</v>
      </c>
      <c r="AK7" s="32">
        <v>0</v>
      </c>
      <c r="AL7" s="32">
        <v>2</v>
      </c>
      <c r="AM7" s="32" t="s">
        <v>9</v>
      </c>
      <c r="AN7" s="32">
        <v>1</v>
      </c>
      <c r="AO7" s="31">
        <f t="shared" si="1"/>
        <v>14</v>
      </c>
      <c r="AP7" s="32" t="s">
        <v>9</v>
      </c>
      <c r="AQ7" s="31">
        <f t="shared" si="2"/>
        <v>8</v>
      </c>
      <c r="AR7" s="1"/>
      <c r="AS7" s="39" t="s">
        <v>1748</v>
      </c>
      <c r="AW7" s="30"/>
      <c r="AX7" s="39" t="s">
        <v>1786</v>
      </c>
      <c r="AY7" s="11"/>
      <c r="AZ7" s="32"/>
    </row>
    <row r="8" spans="1:53" x14ac:dyDescent="0.2">
      <c r="A8" s="30">
        <v>7</v>
      </c>
      <c r="B8" s="1" t="s">
        <v>34</v>
      </c>
      <c r="C8" s="1">
        <v>16</v>
      </c>
      <c r="D8" s="1">
        <v>6</v>
      </c>
      <c r="E8" s="1">
        <v>1</v>
      </c>
      <c r="F8" s="1">
        <v>9</v>
      </c>
      <c r="G8" s="1">
        <v>31</v>
      </c>
      <c r="H8" s="30" t="s">
        <v>9</v>
      </c>
      <c r="I8" s="1">
        <v>35</v>
      </c>
      <c r="J8" s="1">
        <f t="shared" si="0"/>
        <v>13</v>
      </c>
      <c r="K8" s="30"/>
      <c r="L8" s="8">
        <v>7</v>
      </c>
      <c r="M8" s="1" t="s">
        <v>34</v>
      </c>
      <c r="N8" s="32">
        <v>0</v>
      </c>
      <c r="O8" s="32" t="s">
        <v>9</v>
      </c>
      <c r="P8" s="32">
        <v>1</v>
      </c>
      <c r="Q8" s="32">
        <v>0</v>
      </c>
      <c r="R8" s="32" t="s">
        <v>9</v>
      </c>
      <c r="S8" s="32">
        <v>5</v>
      </c>
      <c r="T8" s="32">
        <v>2</v>
      </c>
      <c r="U8" s="32" t="s">
        <v>9</v>
      </c>
      <c r="V8" s="32">
        <v>0</v>
      </c>
      <c r="W8" s="32">
        <v>1</v>
      </c>
      <c r="X8" s="32" t="s">
        <v>9</v>
      </c>
      <c r="Y8" s="32">
        <v>3</v>
      </c>
      <c r="Z8" s="32">
        <v>6</v>
      </c>
      <c r="AA8" s="32" t="s">
        <v>9</v>
      </c>
      <c r="AB8" s="32">
        <v>1</v>
      </c>
      <c r="AC8" s="32">
        <v>3</v>
      </c>
      <c r="AD8" s="32" t="s">
        <v>9</v>
      </c>
      <c r="AE8" s="32">
        <v>0</v>
      </c>
      <c r="AF8" s="34"/>
      <c r="AG8" s="34"/>
      <c r="AH8" s="34"/>
      <c r="AI8" s="32">
        <v>3</v>
      </c>
      <c r="AJ8" s="32" t="s">
        <v>9</v>
      </c>
      <c r="AK8" s="32">
        <v>1</v>
      </c>
      <c r="AL8" s="32">
        <v>3</v>
      </c>
      <c r="AM8" s="32" t="s">
        <v>9</v>
      </c>
      <c r="AN8" s="32">
        <v>4</v>
      </c>
      <c r="AO8" s="31">
        <f t="shared" si="1"/>
        <v>18</v>
      </c>
      <c r="AP8" s="32" t="s">
        <v>9</v>
      </c>
      <c r="AQ8" s="31">
        <f t="shared" si="2"/>
        <v>15</v>
      </c>
      <c r="AR8" s="1"/>
      <c r="AS8" s="3" t="s">
        <v>1750</v>
      </c>
      <c r="AT8" s="8">
        <v>0</v>
      </c>
      <c r="AU8" s="31" t="s">
        <v>9</v>
      </c>
      <c r="AV8" s="8">
        <v>3</v>
      </c>
      <c r="AX8" s="5" t="s">
        <v>1787</v>
      </c>
      <c r="AY8" s="11">
        <v>2</v>
      </c>
      <c r="AZ8" s="32" t="s">
        <v>9</v>
      </c>
      <c r="BA8" s="8">
        <v>7</v>
      </c>
    </row>
    <row r="9" spans="1:53" x14ac:dyDescent="0.2">
      <c r="A9" s="30">
        <v>8</v>
      </c>
      <c r="B9" s="1" t="s">
        <v>18</v>
      </c>
      <c r="C9" s="1">
        <v>16</v>
      </c>
      <c r="D9" s="1">
        <v>5</v>
      </c>
      <c r="E9" s="1">
        <v>2</v>
      </c>
      <c r="F9" s="1">
        <v>9</v>
      </c>
      <c r="G9" s="1">
        <v>25</v>
      </c>
      <c r="H9" s="30" t="s">
        <v>9</v>
      </c>
      <c r="I9" s="1">
        <v>37</v>
      </c>
      <c r="J9" s="1">
        <f t="shared" si="0"/>
        <v>12</v>
      </c>
      <c r="K9" s="8" t="s">
        <v>44</v>
      </c>
      <c r="L9" s="8">
        <v>8</v>
      </c>
      <c r="M9" s="1" t="s">
        <v>18</v>
      </c>
      <c r="N9" s="32">
        <v>0</v>
      </c>
      <c r="O9" s="32" t="s">
        <v>9</v>
      </c>
      <c r="P9" s="32">
        <v>1</v>
      </c>
      <c r="Q9" s="32">
        <v>0</v>
      </c>
      <c r="R9" s="32" t="s">
        <v>9</v>
      </c>
      <c r="S9" s="32">
        <v>1</v>
      </c>
      <c r="T9" s="32">
        <v>2</v>
      </c>
      <c r="U9" s="32" t="s">
        <v>9</v>
      </c>
      <c r="V9" s="32">
        <v>1</v>
      </c>
      <c r="W9" s="32">
        <v>2</v>
      </c>
      <c r="X9" s="32" t="s">
        <v>9</v>
      </c>
      <c r="Y9" s="32">
        <v>1</v>
      </c>
      <c r="Z9" s="32">
        <v>0</v>
      </c>
      <c r="AA9" s="32" t="s">
        <v>9</v>
      </c>
      <c r="AB9" s="32">
        <v>3</v>
      </c>
      <c r="AC9" s="32">
        <v>0</v>
      </c>
      <c r="AD9" s="32" t="s">
        <v>9</v>
      </c>
      <c r="AE9" s="32">
        <v>2</v>
      </c>
      <c r="AF9" s="32">
        <v>5</v>
      </c>
      <c r="AG9" s="32" t="s">
        <v>9</v>
      </c>
      <c r="AH9" s="32">
        <v>3</v>
      </c>
      <c r="AI9" s="34"/>
      <c r="AJ9" s="34"/>
      <c r="AK9" s="34"/>
      <c r="AL9" s="32">
        <v>5</v>
      </c>
      <c r="AM9" s="32" t="s">
        <v>9</v>
      </c>
      <c r="AN9" s="32">
        <v>2</v>
      </c>
      <c r="AO9" s="31">
        <f t="shared" si="1"/>
        <v>14</v>
      </c>
      <c r="AP9" s="32" t="s">
        <v>9</v>
      </c>
      <c r="AQ9" s="31">
        <f t="shared" si="2"/>
        <v>14</v>
      </c>
      <c r="AR9" s="1"/>
      <c r="AS9" s="3" t="s">
        <v>1752</v>
      </c>
      <c r="AT9" s="8">
        <v>3</v>
      </c>
      <c r="AU9" s="32" t="s">
        <v>9</v>
      </c>
      <c r="AV9" s="8">
        <v>4</v>
      </c>
      <c r="AX9" s="5" t="s">
        <v>1788</v>
      </c>
      <c r="AY9" s="11">
        <v>4</v>
      </c>
      <c r="AZ9" s="32" t="s">
        <v>9</v>
      </c>
      <c r="BA9" s="8">
        <v>1</v>
      </c>
    </row>
    <row r="10" spans="1:53" x14ac:dyDescent="0.2">
      <c r="A10" s="30">
        <v>9</v>
      </c>
      <c r="B10" s="1" t="s">
        <v>1742</v>
      </c>
      <c r="C10" s="1">
        <v>16</v>
      </c>
      <c r="D10" s="1">
        <v>3</v>
      </c>
      <c r="E10" s="1">
        <v>1</v>
      </c>
      <c r="F10" s="1">
        <v>12</v>
      </c>
      <c r="G10" s="1">
        <v>21</v>
      </c>
      <c r="H10" s="30" t="s">
        <v>9</v>
      </c>
      <c r="I10" s="1">
        <v>60</v>
      </c>
      <c r="J10" s="1">
        <f t="shared" si="0"/>
        <v>7</v>
      </c>
      <c r="K10" s="8" t="s">
        <v>44</v>
      </c>
      <c r="L10" s="8">
        <v>9</v>
      </c>
      <c r="M10" s="1" t="s">
        <v>1742</v>
      </c>
      <c r="N10" s="32">
        <v>0</v>
      </c>
      <c r="O10" s="32" t="s">
        <v>9</v>
      </c>
      <c r="P10" s="32">
        <v>6</v>
      </c>
      <c r="Q10" s="32">
        <v>0</v>
      </c>
      <c r="R10" s="32" t="s">
        <v>9</v>
      </c>
      <c r="S10" s="32">
        <v>0</v>
      </c>
      <c r="T10" s="32">
        <v>1</v>
      </c>
      <c r="U10" s="32" t="s">
        <v>9</v>
      </c>
      <c r="V10" s="32">
        <v>4</v>
      </c>
      <c r="W10" s="32">
        <v>1</v>
      </c>
      <c r="X10" s="32" t="s">
        <v>9</v>
      </c>
      <c r="Y10" s="32">
        <v>4</v>
      </c>
      <c r="Z10" s="32">
        <v>3</v>
      </c>
      <c r="AA10" s="32" t="s">
        <v>9</v>
      </c>
      <c r="AB10" s="32">
        <v>1</v>
      </c>
      <c r="AC10" s="32">
        <v>0</v>
      </c>
      <c r="AD10" s="32" t="s">
        <v>9</v>
      </c>
      <c r="AE10" s="32">
        <v>7</v>
      </c>
      <c r="AF10" s="32">
        <v>2</v>
      </c>
      <c r="AG10" s="32" t="s">
        <v>9</v>
      </c>
      <c r="AH10" s="32">
        <v>3</v>
      </c>
      <c r="AI10" s="32">
        <v>3</v>
      </c>
      <c r="AJ10" s="32" t="s">
        <v>9</v>
      </c>
      <c r="AK10" s="32">
        <v>1</v>
      </c>
      <c r="AL10" s="34"/>
      <c r="AM10" s="34"/>
      <c r="AN10" s="34"/>
      <c r="AO10" s="31">
        <f t="shared" si="1"/>
        <v>10</v>
      </c>
      <c r="AP10" s="32" t="s">
        <v>9</v>
      </c>
      <c r="AQ10" s="31">
        <f t="shared" si="2"/>
        <v>26</v>
      </c>
      <c r="AR10" s="1"/>
      <c r="AS10" s="3" t="s">
        <v>660</v>
      </c>
      <c r="AT10" s="8">
        <v>2</v>
      </c>
      <c r="AU10" s="32" t="s">
        <v>9</v>
      </c>
      <c r="AV10" s="8">
        <v>6</v>
      </c>
      <c r="AW10" s="3"/>
      <c r="AX10" s="3" t="s">
        <v>1228</v>
      </c>
      <c r="AY10" s="8">
        <v>1</v>
      </c>
      <c r="AZ10" s="31" t="s">
        <v>9</v>
      </c>
      <c r="BA10" s="8">
        <v>1</v>
      </c>
    </row>
    <row r="11" spans="1:53" x14ac:dyDescent="0.2">
      <c r="A11" s="30"/>
      <c r="B11" s="1"/>
      <c r="C11" s="1">
        <f>SUM(C2:C10)</f>
        <v>144</v>
      </c>
      <c r="D11" s="1">
        <f>SUM(D2:D10)</f>
        <v>62</v>
      </c>
      <c r="E11" s="1">
        <f>SUM(E2:E10)</f>
        <v>20</v>
      </c>
      <c r="F11" s="1">
        <f>SUM(F2:F10)</f>
        <v>62</v>
      </c>
      <c r="G11" s="1">
        <f>SUM(G2:G10)</f>
        <v>276</v>
      </c>
      <c r="H11" s="9" t="s">
        <v>9</v>
      </c>
      <c r="I11" s="1">
        <f>SUM(I2:I10)</f>
        <v>276</v>
      </c>
      <c r="J11" s="1">
        <f>SUM(J2:J10)</f>
        <v>144</v>
      </c>
      <c r="K11" s="3"/>
      <c r="L11" s="8"/>
      <c r="N11" s="31">
        <f>SUM(N2:N10)</f>
        <v>6</v>
      </c>
      <c r="O11" s="31" t="s">
        <v>9</v>
      </c>
      <c r="P11" s="31">
        <f>SUM(P2:P10)</f>
        <v>17</v>
      </c>
      <c r="Q11" s="31">
        <f>SUM(Q2:Q10)</f>
        <v>7</v>
      </c>
      <c r="R11" s="31" t="s">
        <v>9</v>
      </c>
      <c r="S11" s="31">
        <f>SUM(S2:S10)</f>
        <v>17</v>
      </c>
      <c r="T11" s="31">
        <f>SUM(T2:T10)</f>
        <v>11</v>
      </c>
      <c r="U11" s="31" t="s">
        <v>9</v>
      </c>
      <c r="V11" s="31">
        <f>SUM(V2:V10)</f>
        <v>9</v>
      </c>
      <c r="W11" s="31">
        <f>SUM(W2:W10)</f>
        <v>17</v>
      </c>
      <c r="X11" s="31" t="s">
        <v>9</v>
      </c>
      <c r="Y11" s="31">
        <f>SUM(Y2:Y10)</f>
        <v>12</v>
      </c>
      <c r="Z11" s="31">
        <f>SUM(Z2:Z10)</f>
        <v>23</v>
      </c>
      <c r="AA11" s="31" t="s">
        <v>9</v>
      </c>
      <c r="AB11" s="31">
        <f>SUM(AB2:AB10)</f>
        <v>11</v>
      </c>
      <c r="AC11" s="31">
        <f>SUM(AC2:AC10)</f>
        <v>14</v>
      </c>
      <c r="AD11" s="31" t="s">
        <v>9</v>
      </c>
      <c r="AE11" s="31">
        <f>SUM(AE2:AE10)</f>
        <v>20</v>
      </c>
      <c r="AF11" s="31">
        <f>SUM(AF2:AF10)</f>
        <v>20</v>
      </c>
      <c r="AG11" s="31" t="s">
        <v>9</v>
      </c>
      <c r="AH11" s="31">
        <f>SUM(AH2:AH10)</f>
        <v>13</v>
      </c>
      <c r="AI11" s="31">
        <f>SUM(AI2:AI10)</f>
        <v>23</v>
      </c>
      <c r="AJ11" s="31" t="s">
        <v>9</v>
      </c>
      <c r="AK11" s="31">
        <f>SUM(AK2:AK10)</f>
        <v>11</v>
      </c>
      <c r="AL11" s="31">
        <f>SUM(AL2:AL10)</f>
        <v>34</v>
      </c>
      <c r="AM11" s="31" t="s">
        <v>9</v>
      </c>
      <c r="AN11" s="31">
        <f>SUM(AN2:AN10)</f>
        <v>11</v>
      </c>
      <c r="AO11" s="31">
        <f t="shared" si="1"/>
        <v>155</v>
      </c>
      <c r="AP11" s="32" t="s">
        <v>9</v>
      </c>
      <c r="AQ11" s="31">
        <f t="shared" si="2"/>
        <v>121</v>
      </c>
      <c r="AR11" s="1"/>
      <c r="AS11" s="5" t="s">
        <v>1392</v>
      </c>
      <c r="AT11" s="11">
        <v>2</v>
      </c>
      <c r="AU11" s="31" t="s">
        <v>9</v>
      </c>
      <c r="AV11" s="8">
        <v>1</v>
      </c>
      <c r="AW11" s="30"/>
      <c r="AX11" s="3" t="s">
        <v>656</v>
      </c>
      <c r="AY11" s="8">
        <v>2</v>
      </c>
      <c r="AZ11" s="31" t="s">
        <v>9</v>
      </c>
      <c r="BA11" s="8">
        <v>1</v>
      </c>
    </row>
    <row r="12" spans="1:53" x14ac:dyDescent="0.2">
      <c r="K12" s="30"/>
      <c r="R12" s="12"/>
      <c r="S12" s="39"/>
      <c r="T12" s="39"/>
      <c r="U12" s="39"/>
      <c r="V12" s="39"/>
      <c r="W12" s="39"/>
      <c r="X12" s="39"/>
      <c r="Y12" s="39"/>
      <c r="Z12" s="39"/>
      <c r="AA12" s="39"/>
      <c r="AB12" s="39"/>
      <c r="AO12" s="1"/>
      <c r="AP12" s="1"/>
      <c r="AQ12" s="9"/>
      <c r="AR12" s="1"/>
      <c r="AS12" s="39" t="s">
        <v>1315</v>
      </c>
      <c r="AT12" s="11"/>
      <c r="AU12" s="32"/>
      <c r="AW12" s="30"/>
      <c r="AX12" s="39" t="s">
        <v>1789</v>
      </c>
      <c r="AY12" s="11"/>
      <c r="AZ12" s="32"/>
    </row>
    <row r="13" spans="1:53" x14ac:dyDescent="0.2">
      <c r="K13" s="3"/>
      <c r="M13" s="39" t="s">
        <v>151</v>
      </c>
      <c r="N13" s="62" t="s">
        <v>1792</v>
      </c>
      <c r="AR13" s="1"/>
      <c r="AS13" s="3" t="s">
        <v>1754</v>
      </c>
      <c r="AT13" s="8">
        <v>0</v>
      </c>
      <c r="AU13" s="31" t="s">
        <v>9</v>
      </c>
      <c r="AV13" s="8">
        <v>0</v>
      </c>
      <c r="AW13" s="30"/>
      <c r="AX13" s="5" t="s">
        <v>1790</v>
      </c>
      <c r="AY13" s="11">
        <v>0</v>
      </c>
      <c r="AZ13" s="32" t="s">
        <v>9</v>
      </c>
      <c r="BA13" s="8">
        <v>6</v>
      </c>
    </row>
    <row r="14" spans="1:53" x14ac:dyDescent="0.2">
      <c r="AD14" s="31"/>
      <c r="AR14" s="1"/>
      <c r="AS14" s="3" t="s">
        <v>972</v>
      </c>
      <c r="AT14" s="8">
        <v>4</v>
      </c>
      <c r="AU14" s="31" t="s">
        <v>9</v>
      </c>
      <c r="AV14" s="8">
        <v>3</v>
      </c>
      <c r="AX14" s="5" t="s">
        <v>1680</v>
      </c>
      <c r="AY14" s="11">
        <v>0</v>
      </c>
      <c r="AZ14" s="32" t="s">
        <v>9</v>
      </c>
      <c r="BA14" s="8">
        <v>1</v>
      </c>
    </row>
    <row r="15" spans="1:53" x14ac:dyDescent="0.2">
      <c r="K15" s="3"/>
      <c r="AD15" s="31"/>
      <c r="AR15" s="1"/>
      <c r="AS15" s="3" t="s">
        <v>1430</v>
      </c>
      <c r="AT15" s="8">
        <v>1</v>
      </c>
      <c r="AU15" s="31" t="s">
        <v>9</v>
      </c>
      <c r="AV15" s="8">
        <v>0</v>
      </c>
      <c r="AW15" s="30"/>
      <c r="AX15" s="3" t="s">
        <v>983</v>
      </c>
      <c r="AY15" s="8">
        <v>3</v>
      </c>
      <c r="AZ15" s="31" t="s">
        <v>9</v>
      </c>
      <c r="BA15" s="8">
        <v>1</v>
      </c>
    </row>
    <row r="16" spans="1:53" x14ac:dyDescent="0.2">
      <c r="K16" s="30"/>
      <c r="AD16" s="31"/>
      <c r="AR16" s="1"/>
      <c r="AS16" s="3" t="s">
        <v>1756</v>
      </c>
      <c r="AT16" s="8">
        <v>3</v>
      </c>
      <c r="AU16" s="31" t="s">
        <v>9</v>
      </c>
      <c r="AV16" s="8">
        <v>1</v>
      </c>
      <c r="AW16" s="30"/>
      <c r="AX16" s="3" t="s">
        <v>1791</v>
      </c>
      <c r="AY16" s="8">
        <v>1</v>
      </c>
      <c r="AZ16" s="31" t="s">
        <v>9</v>
      </c>
      <c r="BA16" s="8">
        <v>2</v>
      </c>
    </row>
    <row r="17" spans="11:53" x14ac:dyDescent="0.2">
      <c r="K17" s="3"/>
      <c r="AD17" s="31"/>
      <c r="AR17" s="1"/>
      <c r="AS17" s="39" t="s">
        <v>1758</v>
      </c>
      <c r="AT17" s="11"/>
      <c r="AU17" s="32"/>
      <c r="AW17" s="3"/>
      <c r="AX17" s="39" t="s">
        <v>1743</v>
      </c>
      <c r="AY17" s="11"/>
      <c r="AZ17" s="32"/>
    </row>
    <row r="18" spans="11:53" x14ac:dyDescent="0.2">
      <c r="K18" s="3"/>
      <c r="P18" s="3"/>
      <c r="AC18" s="3"/>
      <c r="AD18" s="31"/>
      <c r="AS18" s="5" t="s">
        <v>1759</v>
      </c>
      <c r="AT18" s="11">
        <v>4</v>
      </c>
      <c r="AU18" s="32" t="s">
        <v>9</v>
      </c>
      <c r="AV18" s="8">
        <v>1</v>
      </c>
      <c r="AW18" s="3"/>
      <c r="AX18" s="5" t="s">
        <v>1447</v>
      </c>
      <c r="AY18" s="11">
        <v>3</v>
      </c>
      <c r="AZ18" s="32" t="s">
        <v>9</v>
      </c>
      <c r="BA18" s="8">
        <v>1</v>
      </c>
    </row>
    <row r="19" spans="11:53" x14ac:dyDescent="0.2">
      <c r="K19" s="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S19" s="5" t="s">
        <v>662</v>
      </c>
      <c r="AT19" s="11">
        <v>0</v>
      </c>
      <c r="AU19" s="32" t="s">
        <v>9</v>
      </c>
      <c r="AV19" s="8">
        <v>1</v>
      </c>
      <c r="AX19" s="5" t="s">
        <v>1746</v>
      </c>
      <c r="AY19" s="11">
        <v>1</v>
      </c>
      <c r="AZ19" s="32" t="s">
        <v>9</v>
      </c>
      <c r="BA19" s="8">
        <v>0</v>
      </c>
    </row>
    <row r="20" spans="11:53" x14ac:dyDescent="0.2">
      <c r="K20" s="3"/>
      <c r="AS20" s="3" t="s">
        <v>944</v>
      </c>
      <c r="AT20" s="8">
        <v>0</v>
      </c>
      <c r="AU20" s="31" t="s">
        <v>9</v>
      </c>
      <c r="AV20" s="8">
        <v>1</v>
      </c>
      <c r="AX20" s="3" t="s">
        <v>938</v>
      </c>
      <c r="AY20" s="8">
        <v>1</v>
      </c>
      <c r="AZ20" s="31" t="s">
        <v>9</v>
      </c>
      <c r="BA20" s="8">
        <v>3</v>
      </c>
    </row>
    <row r="21" spans="11:53" x14ac:dyDescent="0.2">
      <c r="AS21" s="3" t="s">
        <v>1762</v>
      </c>
      <c r="AT21" s="8">
        <v>2</v>
      </c>
      <c r="AU21" s="31" t="s">
        <v>9</v>
      </c>
      <c r="AV21" s="8">
        <v>1</v>
      </c>
      <c r="AW21" s="3"/>
      <c r="AX21" s="3" t="s">
        <v>1418</v>
      </c>
      <c r="AY21" s="8">
        <v>4</v>
      </c>
      <c r="AZ21" s="31" t="s">
        <v>9</v>
      </c>
      <c r="BA21" s="8">
        <v>0</v>
      </c>
    </row>
    <row r="22" spans="11:53" x14ac:dyDescent="0.2">
      <c r="AS22" s="39" t="s">
        <v>1763</v>
      </c>
      <c r="AT22" s="11"/>
      <c r="AU22" s="32"/>
      <c r="AX22" s="39" t="s">
        <v>1749</v>
      </c>
      <c r="AY22" s="11"/>
      <c r="AZ22" s="32"/>
    </row>
    <row r="23" spans="11:53" x14ac:dyDescent="0.2">
      <c r="K23" s="3"/>
      <c r="AS23" s="5" t="s">
        <v>936</v>
      </c>
      <c r="AT23" s="11">
        <v>2</v>
      </c>
      <c r="AU23" s="32" t="s">
        <v>9</v>
      </c>
      <c r="AV23" s="8">
        <v>0</v>
      </c>
      <c r="AW23" s="3"/>
      <c r="AX23" s="5" t="s">
        <v>1751</v>
      </c>
      <c r="AY23" s="11">
        <v>1</v>
      </c>
      <c r="AZ23" s="32" t="s">
        <v>9</v>
      </c>
      <c r="BA23" s="8">
        <v>1</v>
      </c>
    </row>
    <row r="24" spans="11:53" x14ac:dyDescent="0.2">
      <c r="K24" s="3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S24" s="5" t="s">
        <v>1765</v>
      </c>
      <c r="AT24" s="11">
        <v>3</v>
      </c>
      <c r="AU24" s="32" t="s">
        <v>9</v>
      </c>
      <c r="AV24" s="8">
        <v>1</v>
      </c>
      <c r="AW24" s="30"/>
      <c r="AX24" s="5" t="s">
        <v>1753</v>
      </c>
      <c r="AY24" s="11">
        <v>3</v>
      </c>
      <c r="AZ24" s="32" t="s">
        <v>9</v>
      </c>
      <c r="BA24" s="8">
        <v>1</v>
      </c>
    </row>
    <row r="25" spans="11:53" x14ac:dyDescent="0.2">
      <c r="AD25" s="31"/>
      <c r="AS25" s="3" t="s">
        <v>800</v>
      </c>
      <c r="AT25" s="8">
        <v>2</v>
      </c>
      <c r="AU25" s="31" t="s">
        <v>9</v>
      </c>
      <c r="AV25" s="8">
        <v>0</v>
      </c>
      <c r="AW25" s="3"/>
      <c r="AX25" s="3" t="s">
        <v>992</v>
      </c>
      <c r="AY25" s="8">
        <v>0</v>
      </c>
      <c r="AZ25" s="31" t="s">
        <v>9</v>
      </c>
      <c r="BA25" s="8">
        <v>1</v>
      </c>
    </row>
    <row r="26" spans="11:53" x14ac:dyDescent="0.2">
      <c r="AD26" s="31"/>
      <c r="AS26" s="3" t="s">
        <v>1688</v>
      </c>
      <c r="AT26" s="8">
        <v>0</v>
      </c>
      <c r="AU26" s="31" t="s">
        <v>9</v>
      </c>
      <c r="AV26" s="8">
        <v>1</v>
      </c>
      <c r="AW26" s="3"/>
      <c r="AX26" s="3" t="s">
        <v>1398</v>
      </c>
      <c r="AY26" s="8">
        <v>3</v>
      </c>
      <c r="AZ26" s="31" t="s">
        <v>9</v>
      </c>
      <c r="BA26" s="8">
        <v>0</v>
      </c>
    </row>
    <row r="27" spans="11:53" x14ac:dyDescent="0.2">
      <c r="K27" s="30"/>
      <c r="AD27" s="31"/>
      <c r="AS27" s="39" t="s">
        <v>1767</v>
      </c>
      <c r="AT27" s="11"/>
      <c r="AU27" s="32"/>
      <c r="AW27" s="3"/>
      <c r="AX27" s="39" t="s">
        <v>732</v>
      </c>
      <c r="AY27" s="11"/>
      <c r="AZ27" s="32"/>
    </row>
    <row r="28" spans="11:53" x14ac:dyDescent="0.2">
      <c r="K28" s="30"/>
      <c r="P28" s="3"/>
      <c r="AC28" s="3"/>
      <c r="AD28" s="31"/>
      <c r="AS28" s="5" t="s">
        <v>1769</v>
      </c>
      <c r="AT28" s="11">
        <v>2</v>
      </c>
      <c r="AU28" s="32" t="s">
        <v>9</v>
      </c>
      <c r="AV28" s="8">
        <v>0</v>
      </c>
      <c r="AX28" s="5" t="s">
        <v>1755</v>
      </c>
      <c r="AY28" s="11">
        <v>3</v>
      </c>
      <c r="AZ28" s="32" t="s">
        <v>9</v>
      </c>
      <c r="BA28" s="8">
        <v>0</v>
      </c>
    </row>
    <row r="29" spans="11:53" x14ac:dyDescent="0.2">
      <c r="AS29" s="5" t="s">
        <v>454</v>
      </c>
      <c r="AT29" s="11">
        <v>1</v>
      </c>
      <c r="AU29" s="32" t="s">
        <v>9</v>
      </c>
      <c r="AV29" s="8">
        <v>4</v>
      </c>
      <c r="AX29" s="5" t="s">
        <v>967</v>
      </c>
      <c r="AY29" s="11">
        <v>4</v>
      </c>
      <c r="AZ29" s="32" t="s">
        <v>9</v>
      </c>
      <c r="BA29" s="8">
        <v>1</v>
      </c>
    </row>
    <row r="30" spans="11:53" x14ac:dyDescent="0.2">
      <c r="AS30" s="3" t="s">
        <v>1434</v>
      </c>
      <c r="AT30" s="8">
        <v>0</v>
      </c>
      <c r="AU30" s="31" t="s">
        <v>9</v>
      </c>
      <c r="AV30" s="8">
        <v>2</v>
      </c>
      <c r="AW30" s="3"/>
      <c r="AX30" s="3" t="s">
        <v>672</v>
      </c>
      <c r="AY30" s="8">
        <v>2</v>
      </c>
      <c r="AZ30" s="31" t="s">
        <v>9</v>
      </c>
      <c r="BA30" s="8">
        <v>2</v>
      </c>
    </row>
    <row r="31" spans="11:53" x14ac:dyDescent="0.2">
      <c r="AS31" s="3" t="s">
        <v>939</v>
      </c>
      <c r="AT31" s="8">
        <v>4</v>
      </c>
      <c r="AU31" s="31" t="s">
        <v>9</v>
      </c>
      <c r="AV31" s="8">
        <v>2</v>
      </c>
      <c r="AW31" s="3"/>
      <c r="AX31" s="3" t="s">
        <v>1757</v>
      </c>
      <c r="AY31" s="8">
        <v>1</v>
      </c>
      <c r="AZ31" s="31" t="s">
        <v>9</v>
      </c>
      <c r="BA31" s="8">
        <v>4</v>
      </c>
    </row>
    <row r="32" spans="11:53" x14ac:dyDescent="0.2">
      <c r="AS32" s="39" t="s">
        <v>1771</v>
      </c>
      <c r="AT32" s="11"/>
      <c r="AU32" s="32"/>
      <c r="AX32" s="39" t="s">
        <v>737</v>
      </c>
      <c r="AY32" s="11"/>
      <c r="AZ32" s="32"/>
    </row>
    <row r="33" spans="11:53" x14ac:dyDescent="0.2">
      <c r="AS33" s="5" t="s">
        <v>1772</v>
      </c>
      <c r="AT33" s="11">
        <v>1</v>
      </c>
      <c r="AU33" s="32" t="s">
        <v>9</v>
      </c>
      <c r="AV33" s="8">
        <v>2</v>
      </c>
      <c r="AW33" s="30"/>
      <c r="AX33" s="5" t="s">
        <v>1760</v>
      </c>
      <c r="AY33" s="11">
        <v>7</v>
      </c>
      <c r="AZ33" s="32" t="s">
        <v>9</v>
      </c>
      <c r="BA33" s="8">
        <v>3</v>
      </c>
    </row>
    <row r="34" spans="11:53" x14ac:dyDescent="0.2">
      <c r="AS34" s="5" t="s">
        <v>1241</v>
      </c>
      <c r="AT34" s="11">
        <v>2</v>
      </c>
      <c r="AU34" s="32" t="s">
        <v>9</v>
      </c>
      <c r="AV34" s="8">
        <v>0</v>
      </c>
      <c r="AW34" s="30"/>
      <c r="AX34" s="5" t="s">
        <v>1761</v>
      </c>
      <c r="AY34" s="11">
        <v>5</v>
      </c>
      <c r="AZ34" s="32" t="s">
        <v>9</v>
      </c>
      <c r="BA34" s="8">
        <v>2</v>
      </c>
    </row>
    <row r="35" spans="11:53" x14ac:dyDescent="0.2">
      <c r="AS35" s="3" t="s">
        <v>1773</v>
      </c>
      <c r="AT35" s="8">
        <v>0</v>
      </c>
      <c r="AU35" s="31" t="s">
        <v>9</v>
      </c>
      <c r="AV35" s="8">
        <v>0</v>
      </c>
      <c r="AW35" s="30"/>
      <c r="AX35" s="3" t="s">
        <v>1373</v>
      </c>
      <c r="AY35" s="8">
        <v>0</v>
      </c>
      <c r="AZ35" s="31" t="s">
        <v>9</v>
      </c>
      <c r="BA35" s="8">
        <v>5</v>
      </c>
    </row>
    <row r="36" spans="11:53" x14ac:dyDescent="0.2">
      <c r="AS36" s="3" t="s">
        <v>655</v>
      </c>
      <c r="AT36" s="8">
        <v>1</v>
      </c>
      <c r="AU36" s="31" t="s">
        <v>9</v>
      </c>
      <c r="AV36" s="8">
        <v>3</v>
      </c>
      <c r="AW36" s="30"/>
      <c r="AX36" s="3" t="s">
        <v>950</v>
      </c>
      <c r="AY36" s="8">
        <v>2</v>
      </c>
      <c r="AZ36" s="31" t="s">
        <v>9</v>
      </c>
      <c r="BA36" s="8">
        <v>2</v>
      </c>
    </row>
    <row r="37" spans="11:53" x14ac:dyDescent="0.2">
      <c r="AS37" s="39" t="s">
        <v>1774</v>
      </c>
      <c r="AT37" s="11"/>
      <c r="AU37" s="32"/>
      <c r="AW37" s="3"/>
      <c r="AX37" s="39" t="s">
        <v>1764</v>
      </c>
      <c r="AY37" s="11"/>
      <c r="AZ37" s="32"/>
    </row>
    <row r="38" spans="11:53" x14ac:dyDescent="0.2">
      <c r="AS38" s="5" t="s">
        <v>1775</v>
      </c>
      <c r="AT38" s="11">
        <v>1</v>
      </c>
      <c r="AU38" s="32" t="s">
        <v>9</v>
      </c>
      <c r="AV38" s="8">
        <v>1</v>
      </c>
      <c r="AW38" s="3"/>
      <c r="AX38" s="5" t="s">
        <v>1205</v>
      </c>
      <c r="AY38" s="11">
        <v>2</v>
      </c>
      <c r="AZ38" s="32" t="s">
        <v>9</v>
      </c>
      <c r="BA38" s="8">
        <v>2</v>
      </c>
    </row>
    <row r="39" spans="11:53" x14ac:dyDescent="0.2">
      <c r="AS39" s="5" t="s">
        <v>1776</v>
      </c>
      <c r="AT39" s="11">
        <v>4</v>
      </c>
      <c r="AU39" s="32" t="s">
        <v>9</v>
      </c>
      <c r="AV39" s="8">
        <v>0</v>
      </c>
      <c r="AW39" s="3"/>
      <c r="AX39" s="5" t="s">
        <v>679</v>
      </c>
      <c r="AY39" s="11">
        <v>2</v>
      </c>
      <c r="AZ39" s="32" t="s">
        <v>9</v>
      </c>
      <c r="BA39" s="8">
        <v>0</v>
      </c>
    </row>
    <row r="40" spans="11:53" x14ac:dyDescent="0.2">
      <c r="AS40" s="3" t="s">
        <v>1777</v>
      </c>
      <c r="AT40" s="8">
        <v>2</v>
      </c>
      <c r="AU40" s="31" t="s">
        <v>9</v>
      </c>
      <c r="AV40" s="8">
        <v>1</v>
      </c>
      <c r="AX40" s="3" t="s">
        <v>1766</v>
      </c>
      <c r="AY40" s="8">
        <v>2</v>
      </c>
      <c r="AZ40" s="31" t="s">
        <v>9</v>
      </c>
      <c r="BA40" s="8">
        <v>3</v>
      </c>
    </row>
    <row r="41" spans="11:53" x14ac:dyDescent="0.2">
      <c r="K41" s="30"/>
      <c r="S41" s="43"/>
      <c r="T41" s="43"/>
      <c r="U41" s="43"/>
      <c r="V41" s="43"/>
      <c r="W41" s="43"/>
      <c r="X41" s="43"/>
      <c r="Y41" s="43"/>
      <c r="Z41" s="43"/>
      <c r="AA41" s="43"/>
      <c r="AB41" s="43"/>
      <c r="AS41" s="3" t="s">
        <v>970</v>
      </c>
      <c r="AT41" s="8">
        <v>5</v>
      </c>
      <c r="AU41" s="31" t="s">
        <v>9</v>
      </c>
      <c r="AV41" s="8">
        <v>3</v>
      </c>
      <c r="AX41" s="3" t="s">
        <v>1374</v>
      </c>
      <c r="AY41" s="8">
        <v>3</v>
      </c>
      <c r="AZ41" s="31" t="s">
        <v>9</v>
      </c>
      <c r="BA41" s="8">
        <v>1</v>
      </c>
    </row>
    <row r="42" spans="11:53" x14ac:dyDescent="0.2">
      <c r="K42" s="30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D42" s="31"/>
      <c r="AS42" s="39" t="s">
        <v>1778</v>
      </c>
      <c r="AT42" s="11"/>
      <c r="AU42" s="32"/>
      <c r="AX42" s="39" t="s">
        <v>1768</v>
      </c>
      <c r="AY42" s="11"/>
      <c r="AZ42" s="32"/>
    </row>
    <row r="43" spans="11:53" x14ac:dyDescent="0.2">
      <c r="K43" s="30"/>
      <c r="AD43" s="31"/>
      <c r="AS43" s="5" t="s">
        <v>1212</v>
      </c>
      <c r="AT43" s="11">
        <v>3</v>
      </c>
      <c r="AU43" s="32" t="s">
        <v>9</v>
      </c>
      <c r="AV43" s="8">
        <v>1</v>
      </c>
      <c r="AX43" s="5" t="s">
        <v>726</v>
      </c>
      <c r="AY43" s="11">
        <v>2</v>
      </c>
      <c r="AZ43" s="32" t="s">
        <v>9</v>
      </c>
      <c r="BA43" s="8">
        <v>1</v>
      </c>
    </row>
    <row r="44" spans="11:53" x14ac:dyDescent="0.2">
      <c r="K44" s="3"/>
      <c r="AD44" s="31"/>
      <c r="AS44" s="5" t="s">
        <v>1779</v>
      </c>
      <c r="AT44" s="11">
        <v>1</v>
      </c>
      <c r="AU44" s="32" t="s">
        <v>9</v>
      </c>
      <c r="AV44" s="8">
        <v>3</v>
      </c>
      <c r="AX44" s="5" t="s">
        <v>1284</v>
      </c>
      <c r="AY44" s="11">
        <v>6</v>
      </c>
      <c r="AZ44" s="32" t="s">
        <v>9</v>
      </c>
      <c r="BA44" s="8">
        <v>1</v>
      </c>
    </row>
    <row r="45" spans="11:53" x14ac:dyDescent="0.2">
      <c r="K45" s="3"/>
      <c r="AD45" s="31"/>
      <c r="AS45" s="3" t="s">
        <v>1675</v>
      </c>
      <c r="AT45" s="8">
        <v>2</v>
      </c>
      <c r="AU45" s="31" t="s">
        <v>9</v>
      </c>
      <c r="AV45" s="8">
        <v>0</v>
      </c>
      <c r="AX45" s="3" t="s">
        <v>1770</v>
      </c>
      <c r="AY45" s="8">
        <v>9</v>
      </c>
      <c r="AZ45" s="31" t="s">
        <v>9</v>
      </c>
      <c r="BA45" s="8">
        <v>1</v>
      </c>
    </row>
    <row r="46" spans="11:53" x14ac:dyDescent="0.2">
      <c r="K46" s="3"/>
      <c r="P46" s="3"/>
      <c r="AC46" s="3"/>
      <c r="AD46" s="31"/>
      <c r="AS46" s="3" t="s">
        <v>1780</v>
      </c>
      <c r="AT46" s="8">
        <v>2</v>
      </c>
      <c r="AU46" s="31" t="s">
        <v>9</v>
      </c>
      <c r="AV46" s="8">
        <v>1</v>
      </c>
      <c r="AX46" s="3" t="s">
        <v>1389</v>
      </c>
      <c r="AY46" s="8">
        <v>1</v>
      </c>
      <c r="AZ46" s="31" t="s">
        <v>9</v>
      </c>
      <c r="BA46" s="8">
        <v>1</v>
      </c>
    </row>
    <row r="47" spans="11:53" x14ac:dyDescent="0.2">
      <c r="S47" s="43"/>
      <c r="T47" s="43"/>
      <c r="U47" s="43"/>
      <c r="V47" s="43"/>
      <c r="W47" s="43"/>
      <c r="X47" s="43"/>
      <c r="Y47" s="43"/>
      <c r="Z47" s="43"/>
      <c r="AA47" s="43"/>
      <c r="AB47" s="43"/>
      <c r="AW47" s="30"/>
      <c r="AX47" s="43"/>
      <c r="AZ47" s="31"/>
    </row>
    <row r="48" spans="11:53" x14ac:dyDescent="0.2"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D48" s="31"/>
      <c r="AW48" s="30"/>
    </row>
    <row r="49" spans="11:53" x14ac:dyDescent="0.2">
      <c r="AD49" s="31"/>
      <c r="AW49" s="3"/>
      <c r="AX49" s="43"/>
      <c r="AY49" s="11"/>
      <c r="AZ49" s="31"/>
    </row>
    <row r="50" spans="11:53" x14ac:dyDescent="0.2">
      <c r="AD50" s="31"/>
      <c r="AW50" s="30"/>
      <c r="AX50" s="39"/>
      <c r="AY50" s="11"/>
      <c r="AZ50" s="31"/>
    </row>
    <row r="51" spans="11:53" x14ac:dyDescent="0.2">
      <c r="AD51" s="31"/>
      <c r="AW51" s="3"/>
      <c r="AX51" s="5"/>
      <c r="AZ51" s="31"/>
    </row>
    <row r="52" spans="11:53" x14ac:dyDescent="0.2">
      <c r="P52" s="3"/>
      <c r="AC52" s="3"/>
      <c r="AW52" s="30"/>
      <c r="AX52" s="5"/>
      <c r="AY52" s="11"/>
      <c r="AZ52" s="32"/>
    </row>
    <row r="53" spans="11:53" x14ac:dyDescent="0.2">
      <c r="S53" s="43"/>
      <c r="T53" s="43"/>
      <c r="U53" s="43"/>
      <c r="V53" s="43"/>
      <c r="W53" s="43"/>
      <c r="X53" s="43"/>
      <c r="Y53" s="43"/>
      <c r="Z53" s="43"/>
      <c r="AA53" s="43"/>
      <c r="AB53" s="43"/>
      <c r="AW53" s="30"/>
      <c r="AY53" s="11"/>
      <c r="AZ53" s="32"/>
    </row>
    <row r="54" spans="11:53" x14ac:dyDescent="0.2"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W54" s="30"/>
      <c r="AY54" s="11"/>
      <c r="AZ54" s="32"/>
    </row>
    <row r="55" spans="11:53" x14ac:dyDescent="0.2">
      <c r="K55" s="30"/>
      <c r="AD55" s="31"/>
      <c r="AW55" s="30"/>
      <c r="AX55" s="43"/>
      <c r="AZ55" s="31"/>
    </row>
    <row r="56" spans="11:53" x14ac:dyDescent="0.2">
      <c r="K56" s="30"/>
      <c r="AD56" s="31"/>
      <c r="AW56" s="30"/>
      <c r="AX56" s="43"/>
      <c r="AZ56" s="31"/>
    </row>
    <row r="57" spans="11:53" x14ac:dyDescent="0.2">
      <c r="K57" s="3"/>
      <c r="AD57" s="31"/>
      <c r="AW57" s="30"/>
      <c r="AY57" s="11"/>
      <c r="AZ57" s="31"/>
    </row>
    <row r="58" spans="11:53" x14ac:dyDescent="0.2">
      <c r="K58" s="30"/>
      <c r="P58" s="3"/>
      <c r="AC58" s="3"/>
      <c r="AD58" s="31"/>
      <c r="AW58" s="30"/>
      <c r="AY58" s="11"/>
      <c r="AZ58" s="31"/>
    </row>
    <row r="59" spans="11:53" x14ac:dyDescent="0.2">
      <c r="K59" s="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W59" s="30"/>
      <c r="AZ59" s="31"/>
    </row>
    <row r="60" spans="11:53" x14ac:dyDescent="0.2">
      <c r="K60" s="30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W60" s="3"/>
      <c r="AY60" s="11"/>
      <c r="AZ60" s="32"/>
    </row>
    <row r="61" spans="11:53" x14ac:dyDescent="0.2">
      <c r="K61" s="30"/>
      <c r="AD61" s="31"/>
      <c r="AW61" s="3"/>
      <c r="AY61" s="11"/>
      <c r="AZ61" s="32"/>
    </row>
    <row r="62" spans="11:53" x14ac:dyDescent="0.2">
      <c r="K62" s="30"/>
      <c r="AD62" s="31"/>
      <c r="AS62" s="43"/>
      <c r="AT62" s="11"/>
      <c r="AU62" s="31"/>
      <c r="AV62" s="11"/>
      <c r="AW62" s="3"/>
      <c r="AY62" s="11"/>
      <c r="AZ62" s="31"/>
      <c r="BA62" s="11"/>
    </row>
    <row r="63" spans="11:53" x14ac:dyDescent="0.2">
      <c r="K63" s="30"/>
      <c r="AD63" s="31"/>
      <c r="AW63" s="3"/>
      <c r="AZ63" s="31"/>
    </row>
    <row r="64" spans="11:53" x14ac:dyDescent="0.2">
      <c r="K64" s="30"/>
      <c r="P64" s="3"/>
      <c r="AC64" s="3"/>
      <c r="AD64" s="31"/>
      <c r="AS64" s="43"/>
      <c r="AU64" s="31"/>
      <c r="AW64" s="3"/>
      <c r="AZ64" s="31"/>
    </row>
    <row r="65" spans="11:53" x14ac:dyDescent="0.2">
      <c r="K65" s="30"/>
      <c r="S65" s="43"/>
      <c r="T65" s="43"/>
      <c r="U65" s="43"/>
      <c r="V65" s="43"/>
      <c r="W65" s="43"/>
      <c r="X65" s="43"/>
      <c r="Y65" s="43"/>
      <c r="Z65" s="43"/>
      <c r="AA65" s="43"/>
      <c r="AB65" s="43"/>
      <c r="AS65" s="39"/>
      <c r="AT65" s="11"/>
      <c r="AU65" s="32"/>
      <c r="AY65" s="11"/>
      <c r="AZ65" s="31"/>
    </row>
    <row r="66" spans="11:53" x14ac:dyDescent="0.2">
      <c r="K66" s="30"/>
      <c r="AS66" s="5"/>
      <c r="AT66" s="11"/>
      <c r="AU66" s="32"/>
      <c r="AZ66" s="31"/>
    </row>
    <row r="67" spans="11:53" x14ac:dyDescent="0.2">
      <c r="K67" s="30"/>
      <c r="AS67" s="5"/>
      <c r="AT67" s="11"/>
      <c r="AU67" s="32"/>
      <c r="AZ67" s="31"/>
    </row>
    <row r="68" spans="11:53" x14ac:dyDescent="0.2">
      <c r="K68" s="3"/>
      <c r="AU68" s="31"/>
      <c r="AY68" s="12"/>
      <c r="AZ68" s="12"/>
      <c r="BA68" s="12"/>
    </row>
    <row r="69" spans="11:53" x14ac:dyDescent="0.2">
      <c r="K69" s="3"/>
      <c r="AU69" s="31"/>
      <c r="AZ69" s="32"/>
    </row>
    <row r="70" spans="11:53" x14ac:dyDescent="0.2">
      <c r="K70" s="3"/>
      <c r="AS70" s="43"/>
      <c r="AT70" s="11"/>
      <c r="AU70" s="31"/>
      <c r="AZ70" s="32"/>
    </row>
    <row r="71" spans="11:53" x14ac:dyDescent="0.2">
      <c r="K71" s="3"/>
      <c r="AS71" s="43"/>
      <c r="AU71" s="31"/>
      <c r="AZ71" s="31"/>
    </row>
    <row r="72" spans="11:53" x14ac:dyDescent="0.2">
      <c r="AW72" s="3"/>
      <c r="AZ72" s="31"/>
    </row>
    <row r="73" spans="11:53" x14ac:dyDescent="0.2">
      <c r="AW73" s="3"/>
      <c r="AZ73" s="31"/>
    </row>
    <row r="74" spans="11:53" x14ac:dyDescent="0.2">
      <c r="AZ74" s="31"/>
    </row>
    <row r="75" spans="11:53" x14ac:dyDescent="0.2">
      <c r="AW75" s="30"/>
      <c r="AZ75" s="31"/>
    </row>
    <row r="77" spans="11:53" x14ac:dyDescent="0.2">
      <c r="AW77" s="30"/>
      <c r="AZ77" s="32"/>
    </row>
    <row r="78" spans="11:53" x14ac:dyDescent="0.2">
      <c r="AW78" s="30"/>
      <c r="AZ78" s="32"/>
    </row>
    <row r="79" spans="11:53" x14ac:dyDescent="0.2">
      <c r="K79" s="3"/>
      <c r="AW79" s="30"/>
      <c r="AZ79" s="31"/>
    </row>
    <row r="80" spans="11:53" x14ac:dyDescent="0.2">
      <c r="K80" s="3"/>
      <c r="AW80" s="30"/>
      <c r="AZ80" s="31"/>
    </row>
    <row r="81" spans="11:53" x14ac:dyDescent="0.2">
      <c r="AW81" s="30"/>
      <c r="AZ81" s="31"/>
    </row>
    <row r="82" spans="11:53" x14ac:dyDescent="0.2">
      <c r="K82" s="30"/>
      <c r="AW82" s="30"/>
      <c r="AZ82" s="31"/>
    </row>
    <row r="83" spans="11:53" x14ac:dyDescent="0.2">
      <c r="AV83" s="12"/>
      <c r="AW83" s="30"/>
      <c r="AZ83" s="31"/>
    </row>
    <row r="84" spans="11:53" x14ac:dyDescent="0.2">
      <c r="K84" s="30"/>
      <c r="AW84" s="30"/>
    </row>
    <row r="85" spans="11:53" x14ac:dyDescent="0.2">
      <c r="K85" s="30"/>
      <c r="AW85" s="30"/>
      <c r="AY85" s="30"/>
      <c r="AZ85" s="30"/>
      <c r="BA85" s="30"/>
    </row>
    <row r="86" spans="11:53" x14ac:dyDescent="0.2">
      <c r="K86" s="30"/>
      <c r="AW86" s="30"/>
      <c r="AY86" s="30"/>
      <c r="AZ86" s="30"/>
      <c r="BA86" s="30"/>
    </row>
    <row r="87" spans="11:53" x14ac:dyDescent="0.2">
      <c r="K87" s="30"/>
      <c r="AW87" s="3"/>
      <c r="AY87" s="30"/>
      <c r="AZ87" s="30"/>
      <c r="BA87" s="30"/>
    </row>
    <row r="88" spans="11:53" x14ac:dyDescent="0.2">
      <c r="K88" s="30"/>
      <c r="AW88" s="3"/>
      <c r="AY88" s="30"/>
      <c r="AZ88" s="30"/>
      <c r="BA88" s="30"/>
    </row>
    <row r="89" spans="11:53" x14ac:dyDescent="0.2">
      <c r="K89" s="30"/>
      <c r="AY89" s="30"/>
      <c r="AZ89" s="30"/>
      <c r="BA89" s="30"/>
    </row>
    <row r="90" spans="11:53" x14ac:dyDescent="0.2">
      <c r="K90" s="30"/>
      <c r="AY90" s="30"/>
      <c r="AZ90" s="30"/>
      <c r="BA90" s="30"/>
    </row>
    <row r="91" spans="11:53" x14ac:dyDescent="0.2">
      <c r="K91" s="30"/>
      <c r="AY91" s="30"/>
      <c r="AZ91" s="30"/>
      <c r="BA91" s="30"/>
    </row>
    <row r="92" spans="11:53" x14ac:dyDescent="0.2">
      <c r="K92" s="30"/>
      <c r="AY92" s="30"/>
      <c r="AZ92" s="30"/>
      <c r="BA92" s="30"/>
    </row>
    <row r="93" spans="11:53" x14ac:dyDescent="0.2">
      <c r="K93" s="30"/>
      <c r="AY93" s="30"/>
      <c r="AZ93" s="30"/>
      <c r="BA93" s="30"/>
    </row>
    <row r="94" spans="11:53" x14ac:dyDescent="0.2">
      <c r="K94" s="3"/>
    </row>
    <row r="95" spans="11:53" x14ac:dyDescent="0.2">
      <c r="K95" s="3"/>
    </row>
    <row r="98" spans="11:49" x14ac:dyDescent="0.2">
      <c r="AW98" s="30"/>
    </row>
    <row r="100" spans="11:49" x14ac:dyDescent="0.2">
      <c r="AV100" s="30"/>
      <c r="AW100" s="30"/>
    </row>
    <row r="101" spans="11:49" x14ac:dyDescent="0.2">
      <c r="AV101" s="30"/>
      <c r="AW101" s="30"/>
    </row>
    <row r="102" spans="11:49" x14ac:dyDescent="0.2">
      <c r="AV102" s="30"/>
      <c r="AW102" s="30"/>
    </row>
    <row r="103" spans="11:49" x14ac:dyDescent="0.2">
      <c r="AV103" s="30"/>
      <c r="AW103" s="30"/>
    </row>
    <row r="104" spans="11:49" x14ac:dyDescent="0.2">
      <c r="AV104" s="30"/>
      <c r="AW104" s="30"/>
    </row>
    <row r="105" spans="11:49" x14ac:dyDescent="0.2">
      <c r="K105" s="30"/>
      <c r="AV105" s="30"/>
      <c r="AW105" s="30"/>
    </row>
    <row r="106" spans="11:49" x14ac:dyDescent="0.2">
      <c r="AV106" s="30"/>
      <c r="AW106" s="30"/>
    </row>
    <row r="107" spans="11:49" x14ac:dyDescent="0.2">
      <c r="K107" s="30"/>
      <c r="AV107" s="30"/>
      <c r="AW107" s="30"/>
    </row>
    <row r="108" spans="11:49" x14ac:dyDescent="0.2">
      <c r="K108" s="30"/>
      <c r="AV108" s="30"/>
      <c r="AW108" s="30"/>
    </row>
    <row r="109" spans="11:49" x14ac:dyDescent="0.2">
      <c r="K109" s="30"/>
      <c r="AW109" s="3"/>
    </row>
    <row r="110" spans="11:49" x14ac:dyDescent="0.2">
      <c r="K110" s="30"/>
    </row>
    <row r="111" spans="11:49" x14ac:dyDescent="0.2">
      <c r="K111" s="30"/>
    </row>
    <row r="112" spans="11:49" x14ac:dyDescent="0.2">
      <c r="K112" s="30"/>
    </row>
    <row r="113" spans="11:53" x14ac:dyDescent="0.2">
      <c r="K113" s="30"/>
      <c r="AY113" s="11"/>
      <c r="AZ113" s="32"/>
    </row>
    <row r="114" spans="11:53" x14ac:dyDescent="0.2">
      <c r="K114" s="30"/>
      <c r="AY114" s="11"/>
      <c r="AZ114" s="32"/>
    </row>
    <row r="115" spans="11:53" x14ac:dyDescent="0.2">
      <c r="K115" s="30"/>
      <c r="AZ115" s="32"/>
    </row>
    <row r="116" spans="11:53" x14ac:dyDescent="0.2">
      <c r="K116" s="3"/>
      <c r="AZ116" s="31"/>
    </row>
    <row r="117" spans="11:53" x14ac:dyDescent="0.2">
      <c r="AZ117" s="31"/>
    </row>
    <row r="118" spans="11:53" x14ac:dyDescent="0.2">
      <c r="AY118" s="11"/>
      <c r="AZ118" s="31"/>
    </row>
    <row r="119" spans="11:53" x14ac:dyDescent="0.2">
      <c r="AV119" s="30"/>
      <c r="AW119" s="30"/>
      <c r="AY119" s="30"/>
      <c r="AZ119" s="31"/>
      <c r="BA119" s="30"/>
    </row>
    <row r="121" spans="11:53" x14ac:dyDescent="0.2">
      <c r="AV121" s="30"/>
      <c r="AW121" s="30"/>
      <c r="AY121" s="30"/>
      <c r="AZ121" s="30"/>
      <c r="BA121" s="30"/>
    </row>
    <row r="122" spans="11:53" x14ac:dyDescent="0.2">
      <c r="AV122" s="30"/>
      <c r="AW122" s="30"/>
      <c r="AY122" s="30"/>
      <c r="AZ122" s="30"/>
      <c r="BA122" s="30"/>
    </row>
    <row r="123" spans="11:53" x14ac:dyDescent="0.2">
      <c r="AV123" s="30"/>
      <c r="AW123" s="30"/>
      <c r="AY123" s="30"/>
      <c r="AZ123" s="30"/>
      <c r="BA123" s="30"/>
    </row>
    <row r="124" spans="11:53" x14ac:dyDescent="0.2">
      <c r="AV124" s="30"/>
      <c r="AW124" s="30"/>
      <c r="AY124" s="30"/>
      <c r="AZ124" s="30"/>
      <c r="BA124" s="30"/>
    </row>
    <row r="125" spans="11:53" x14ac:dyDescent="0.2">
      <c r="AV125" s="30"/>
      <c r="AW125" s="30"/>
      <c r="AY125" s="30"/>
      <c r="AZ125" s="30"/>
      <c r="BA125" s="30"/>
    </row>
    <row r="126" spans="11:53" x14ac:dyDescent="0.2">
      <c r="K126" s="30"/>
      <c r="AV126" s="30"/>
      <c r="AW126" s="30"/>
      <c r="AY126" s="30"/>
      <c r="AZ126" s="30"/>
      <c r="BA126" s="30"/>
    </row>
    <row r="127" spans="11:53" x14ac:dyDescent="0.2">
      <c r="AV127" s="30"/>
      <c r="AW127" s="30"/>
      <c r="AY127" s="30"/>
      <c r="AZ127" s="30"/>
      <c r="BA127" s="30"/>
    </row>
    <row r="128" spans="11:53" x14ac:dyDescent="0.2">
      <c r="K128" s="30"/>
      <c r="AW128" s="3"/>
      <c r="AY128" s="30"/>
    </row>
    <row r="129" spans="11:53" x14ac:dyDescent="0.2">
      <c r="K129" s="30"/>
      <c r="AW129" s="3"/>
      <c r="AY129" s="30"/>
    </row>
    <row r="130" spans="11:53" x14ac:dyDescent="0.2">
      <c r="K130" s="30"/>
      <c r="AW130" s="3"/>
    </row>
    <row r="131" spans="11:53" x14ac:dyDescent="0.2">
      <c r="K131" s="30"/>
    </row>
    <row r="132" spans="11:53" x14ac:dyDescent="0.2">
      <c r="K132" s="30"/>
    </row>
    <row r="133" spans="11:53" x14ac:dyDescent="0.2">
      <c r="K133" s="30"/>
    </row>
    <row r="134" spans="11:53" x14ac:dyDescent="0.2">
      <c r="K134" s="30"/>
      <c r="AY134" s="11"/>
      <c r="AZ134" s="32"/>
    </row>
    <row r="135" spans="11:53" x14ac:dyDescent="0.2">
      <c r="K135" s="3"/>
      <c r="AY135" s="11"/>
      <c r="AZ135" s="32"/>
    </row>
    <row r="136" spans="11:53" x14ac:dyDescent="0.2">
      <c r="K136" s="3"/>
      <c r="AY136" s="11"/>
      <c r="AZ136" s="32"/>
    </row>
    <row r="137" spans="11:53" x14ac:dyDescent="0.2">
      <c r="K137" s="3"/>
      <c r="AZ137" s="31"/>
    </row>
    <row r="138" spans="11:53" x14ac:dyDescent="0.2">
      <c r="AW138" s="3"/>
      <c r="AZ138" s="31"/>
    </row>
    <row r="139" spans="11:53" x14ac:dyDescent="0.2">
      <c r="AS139" s="43"/>
      <c r="AT139" s="11"/>
      <c r="AU139" s="31"/>
      <c r="AX139" s="43"/>
      <c r="AY139" s="11"/>
      <c r="AZ139" s="31"/>
    </row>
    <row r="140" spans="11:53" x14ac:dyDescent="0.2">
      <c r="AS140" s="39"/>
      <c r="AT140" s="30"/>
      <c r="AU140" s="30"/>
      <c r="AV140" s="30"/>
      <c r="AW140" s="30"/>
      <c r="AX140" s="39"/>
      <c r="AY140" s="30"/>
      <c r="AZ140" s="30"/>
      <c r="BA140" s="30"/>
    </row>
    <row r="141" spans="11:53" x14ac:dyDescent="0.2">
      <c r="AS141" s="7"/>
      <c r="AT141" s="30"/>
      <c r="AU141" s="30"/>
      <c r="AV141" s="30"/>
      <c r="AW141" s="30"/>
      <c r="AX141" s="7"/>
      <c r="AY141" s="30"/>
      <c r="AZ141" s="30"/>
      <c r="BA141" s="30"/>
    </row>
    <row r="142" spans="11:53" x14ac:dyDescent="0.2">
      <c r="AT142" s="30"/>
      <c r="AU142" s="30"/>
      <c r="AV142" s="30"/>
      <c r="AW142" s="30"/>
      <c r="AY142" s="30"/>
      <c r="AZ142" s="30"/>
      <c r="BA142" s="30"/>
    </row>
    <row r="143" spans="11:53" x14ac:dyDescent="0.2">
      <c r="AT143" s="30"/>
      <c r="AU143" s="30"/>
      <c r="AV143" s="30"/>
      <c r="AW143" s="30"/>
      <c r="AY143" s="30"/>
      <c r="AZ143" s="30"/>
      <c r="BA143" s="30"/>
    </row>
    <row r="144" spans="11:53" x14ac:dyDescent="0.2">
      <c r="AT144" s="30"/>
      <c r="AU144" s="30"/>
      <c r="AV144" s="30"/>
      <c r="AW144" s="30"/>
      <c r="AY144" s="30"/>
      <c r="AZ144" s="30"/>
      <c r="BA144" s="30"/>
    </row>
    <row r="145" spans="11:53" x14ac:dyDescent="0.2">
      <c r="K145" s="3"/>
      <c r="AS145" s="7"/>
      <c r="AT145" s="30"/>
      <c r="AU145" s="30"/>
      <c r="AV145" s="30"/>
      <c r="AW145" s="30"/>
      <c r="AX145" s="7"/>
      <c r="AY145" s="30"/>
      <c r="AZ145" s="30"/>
      <c r="BA145" s="30"/>
    </row>
    <row r="146" spans="11:53" x14ac:dyDescent="0.2">
      <c r="AS146" s="7"/>
      <c r="AT146" s="30"/>
      <c r="AU146" s="30"/>
      <c r="AV146" s="30"/>
      <c r="AW146" s="30"/>
      <c r="AX146" s="7"/>
      <c r="AY146" s="30"/>
      <c r="AZ146" s="30"/>
      <c r="BA146" s="30"/>
    </row>
    <row r="147" spans="11:53" x14ac:dyDescent="0.2">
      <c r="K147" s="30"/>
      <c r="AS147" s="7"/>
      <c r="AT147" s="30"/>
      <c r="AU147" s="30"/>
      <c r="AV147" s="30"/>
      <c r="AW147" s="30"/>
      <c r="AX147" s="7"/>
      <c r="AY147" s="30"/>
      <c r="AZ147" s="30"/>
      <c r="BA147" s="30"/>
    </row>
    <row r="148" spans="11:53" x14ac:dyDescent="0.2">
      <c r="K148" s="30"/>
      <c r="AT148" s="30"/>
      <c r="AU148" s="30"/>
      <c r="AV148" s="30"/>
      <c r="AW148" s="30"/>
      <c r="AY148" s="30"/>
      <c r="AZ148" s="30"/>
      <c r="BA148" s="30"/>
    </row>
    <row r="149" spans="11:53" x14ac:dyDescent="0.2">
      <c r="K149" s="30"/>
      <c r="AT149" s="30"/>
      <c r="AU149" s="30"/>
      <c r="AV149" s="30"/>
      <c r="AW149" s="30"/>
      <c r="AY149" s="30"/>
      <c r="AZ149" s="30"/>
      <c r="BA149" s="30"/>
    </row>
    <row r="150" spans="11:53" x14ac:dyDescent="0.2">
      <c r="K150" s="30"/>
      <c r="AW150" s="3"/>
    </row>
    <row r="151" spans="11:53" x14ac:dyDescent="0.2">
      <c r="K151" s="30"/>
    </row>
    <row r="152" spans="11:53" x14ac:dyDescent="0.2">
      <c r="K152" s="30"/>
    </row>
    <row r="153" spans="11:53" x14ac:dyDescent="0.2">
      <c r="K153" s="30"/>
    </row>
    <row r="154" spans="11:53" x14ac:dyDescent="0.2">
      <c r="K154" s="30"/>
      <c r="AS154" s="39"/>
      <c r="AT154" s="11"/>
      <c r="AU154" s="32"/>
      <c r="AX154" s="39"/>
      <c r="AY154" s="11"/>
      <c r="AZ154" s="32"/>
    </row>
    <row r="155" spans="11:53" x14ac:dyDescent="0.2">
      <c r="K155" s="30"/>
      <c r="AU155" s="32"/>
      <c r="AZ155" s="32"/>
    </row>
    <row r="156" spans="11:53" x14ac:dyDescent="0.2">
      <c r="K156" s="30"/>
      <c r="AS156" s="5"/>
      <c r="AT156" s="11"/>
      <c r="AU156" s="32"/>
      <c r="AX156" s="5"/>
      <c r="AY156" s="11"/>
      <c r="AZ156" s="32"/>
    </row>
    <row r="157" spans="11:53" x14ac:dyDescent="0.2">
      <c r="K157" s="3"/>
      <c r="AS157" s="5"/>
      <c r="AT157" s="11"/>
      <c r="AU157" s="32"/>
      <c r="AX157" s="5"/>
      <c r="AY157" s="11"/>
      <c r="AZ157" s="32"/>
    </row>
    <row r="158" spans="11:53" x14ac:dyDescent="0.2">
      <c r="AU158" s="31"/>
      <c r="AZ158" s="31"/>
    </row>
    <row r="159" spans="11:53" x14ac:dyDescent="0.2">
      <c r="AU159" s="31"/>
      <c r="AW159" s="3"/>
      <c r="AZ159" s="31"/>
    </row>
    <row r="160" spans="11:53" x14ac:dyDescent="0.2">
      <c r="AS160" s="43"/>
      <c r="AT160" s="11"/>
      <c r="AU160" s="31"/>
      <c r="AX160" s="43"/>
      <c r="AY160" s="11"/>
      <c r="AZ160" s="31"/>
    </row>
    <row r="161" spans="11:53" x14ac:dyDescent="0.2">
      <c r="AS161" s="39"/>
      <c r="AT161" s="30"/>
      <c r="AU161" s="30"/>
      <c r="AV161" s="30"/>
      <c r="AW161" s="30"/>
      <c r="AX161" s="39"/>
      <c r="AY161" s="30"/>
      <c r="AZ161" s="30"/>
      <c r="BA161" s="30"/>
    </row>
    <row r="162" spans="11:53" x14ac:dyDescent="0.2">
      <c r="AS162" s="7"/>
      <c r="AT162" s="30"/>
      <c r="AU162" s="30"/>
      <c r="AV162" s="30"/>
      <c r="AW162" s="30"/>
      <c r="AX162" s="7"/>
      <c r="AY162" s="30"/>
      <c r="AZ162" s="30"/>
      <c r="BA162" s="30"/>
    </row>
    <row r="163" spans="11:53" x14ac:dyDescent="0.2">
      <c r="AT163" s="30"/>
      <c r="AU163" s="30"/>
      <c r="AV163" s="30"/>
      <c r="AW163" s="30"/>
      <c r="AY163" s="30"/>
      <c r="AZ163" s="30"/>
      <c r="BA163" s="30"/>
    </row>
    <row r="164" spans="11:53" x14ac:dyDescent="0.2">
      <c r="AT164" s="30"/>
      <c r="AU164" s="30"/>
      <c r="AV164" s="30"/>
      <c r="AW164" s="30"/>
      <c r="AY164" s="30"/>
      <c r="AZ164" s="30"/>
      <c r="BA164" s="30"/>
    </row>
    <row r="165" spans="11:53" x14ac:dyDescent="0.2">
      <c r="AT165" s="30"/>
      <c r="AU165" s="30"/>
      <c r="AV165" s="30"/>
      <c r="AW165" s="30"/>
      <c r="AY165" s="30"/>
      <c r="AZ165" s="30"/>
      <c r="BA165" s="30"/>
    </row>
    <row r="166" spans="11:53" x14ac:dyDescent="0.2">
      <c r="K166" s="3"/>
      <c r="AS166" s="7"/>
      <c r="AT166" s="30"/>
      <c r="AU166" s="30"/>
      <c r="AV166" s="30"/>
      <c r="AW166" s="30"/>
      <c r="AX166" s="7"/>
      <c r="AY166" s="30"/>
      <c r="AZ166" s="30"/>
      <c r="BA166" s="30"/>
    </row>
    <row r="167" spans="11:53" x14ac:dyDescent="0.2">
      <c r="AS167" s="7"/>
      <c r="AT167" s="30"/>
      <c r="AU167" s="30"/>
      <c r="AV167" s="30"/>
      <c r="AW167" s="30"/>
      <c r="AX167" s="7"/>
      <c r="AY167" s="30"/>
      <c r="AZ167" s="30"/>
      <c r="BA167" s="30"/>
    </row>
    <row r="168" spans="11:53" x14ac:dyDescent="0.2">
      <c r="K168" s="30"/>
      <c r="AS168" s="7"/>
      <c r="AT168" s="30"/>
      <c r="AU168" s="30"/>
      <c r="AV168" s="30"/>
      <c r="AW168" s="30"/>
      <c r="AX168" s="7"/>
      <c r="AY168" s="30"/>
      <c r="AZ168" s="30"/>
      <c r="BA168" s="30"/>
    </row>
    <row r="169" spans="11:53" x14ac:dyDescent="0.2">
      <c r="K169" s="30"/>
      <c r="AT169" s="30"/>
      <c r="AU169" s="30"/>
      <c r="AV169" s="30"/>
      <c r="AW169" s="30"/>
      <c r="AY169" s="30"/>
      <c r="AZ169" s="30"/>
      <c r="BA169" s="30"/>
    </row>
    <row r="170" spans="11:53" x14ac:dyDescent="0.2">
      <c r="K170" s="30"/>
      <c r="AT170" s="30"/>
      <c r="AU170" s="30"/>
      <c r="AV170" s="30"/>
      <c r="AW170" s="30"/>
      <c r="AY170" s="30"/>
      <c r="AZ170" s="30"/>
      <c r="BA170" s="30"/>
    </row>
    <row r="171" spans="11:53" x14ac:dyDescent="0.2">
      <c r="K171" s="30"/>
      <c r="AW171" s="3"/>
    </row>
    <row r="172" spans="11:53" x14ac:dyDescent="0.2">
      <c r="K172" s="30"/>
    </row>
    <row r="173" spans="11:53" x14ac:dyDescent="0.2">
      <c r="K173" s="30"/>
    </row>
    <row r="174" spans="11:53" x14ac:dyDescent="0.2">
      <c r="K174" s="30"/>
    </row>
    <row r="175" spans="11:53" x14ac:dyDescent="0.2">
      <c r="K175" s="30"/>
      <c r="AS175" s="39"/>
      <c r="AT175" s="11"/>
      <c r="AU175" s="32"/>
      <c r="AX175" s="39"/>
      <c r="AY175" s="11"/>
      <c r="AZ175" s="32"/>
    </row>
    <row r="176" spans="11:53" x14ac:dyDescent="0.2">
      <c r="K176" s="30"/>
      <c r="AS176" s="5"/>
      <c r="AT176" s="11"/>
      <c r="AU176" s="32"/>
      <c r="AX176" s="5"/>
      <c r="AY176" s="11"/>
      <c r="AZ176" s="32"/>
    </row>
    <row r="177" spans="11:53" x14ac:dyDescent="0.2">
      <c r="K177" s="30"/>
      <c r="AS177" s="5"/>
      <c r="AT177" s="11"/>
      <c r="AU177" s="32"/>
      <c r="AX177" s="5"/>
      <c r="AY177" s="11"/>
      <c r="AZ177" s="32"/>
    </row>
    <row r="178" spans="11:53" x14ac:dyDescent="0.2">
      <c r="K178" s="3"/>
      <c r="AU178" s="31"/>
      <c r="AZ178" s="31"/>
    </row>
    <row r="179" spans="11:53" x14ac:dyDescent="0.2">
      <c r="AU179" s="31"/>
      <c r="AW179" s="3"/>
      <c r="AZ179" s="31"/>
    </row>
    <row r="180" spans="11:53" x14ac:dyDescent="0.2">
      <c r="AS180" s="43"/>
      <c r="AT180" s="11"/>
      <c r="AU180" s="31"/>
      <c r="AX180" s="43"/>
      <c r="AY180" s="11"/>
      <c r="AZ180" s="31"/>
    </row>
    <row r="181" spans="11:53" x14ac:dyDescent="0.2">
      <c r="AS181" s="39"/>
      <c r="AT181" s="30"/>
      <c r="AU181" s="31"/>
      <c r="AV181" s="30"/>
      <c r="AW181" s="30"/>
      <c r="AX181" s="39"/>
      <c r="AY181" s="30"/>
      <c r="AZ181" s="31"/>
      <c r="BA181" s="30"/>
    </row>
    <row r="183" spans="11:53" x14ac:dyDescent="0.2">
      <c r="AS183" s="7"/>
      <c r="AT183" s="30"/>
      <c r="AU183" s="30"/>
      <c r="AV183" s="30"/>
      <c r="AW183" s="30"/>
      <c r="AX183" s="7"/>
      <c r="AY183" s="30"/>
      <c r="AZ183" s="30"/>
      <c r="BA183" s="30"/>
    </row>
    <row r="184" spans="11:53" x14ac:dyDescent="0.2">
      <c r="AT184" s="30"/>
      <c r="AU184" s="30"/>
      <c r="AV184" s="30"/>
      <c r="AW184" s="30"/>
      <c r="AY184" s="30"/>
      <c r="AZ184" s="30"/>
      <c r="BA184" s="30"/>
    </row>
    <row r="185" spans="11:53" x14ac:dyDescent="0.2">
      <c r="AT185" s="30"/>
      <c r="AU185" s="30"/>
      <c r="AV185" s="30"/>
      <c r="AW185" s="30"/>
      <c r="AY185" s="30"/>
      <c r="AZ185" s="30"/>
      <c r="BA185" s="30"/>
    </row>
    <row r="186" spans="11:53" x14ac:dyDescent="0.2">
      <c r="K186" s="3"/>
      <c r="AT186" s="30"/>
      <c r="AU186" s="30"/>
      <c r="AV186" s="30"/>
      <c r="AW186" s="30"/>
      <c r="AY186" s="30"/>
      <c r="AZ186" s="30"/>
      <c r="BA186" s="30"/>
    </row>
    <row r="187" spans="11:53" x14ac:dyDescent="0.2">
      <c r="AS187" s="7"/>
      <c r="AT187" s="30"/>
      <c r="AU187" s="30"/>
      <c r="AV187" s="30"/>
      <c r="AW187" s="30"/>
      <c r="AX187" s="7"/>
      <c r="AY187" s="30"/>
      <c r="AZ187" s="30"/>
      <c r="BA187" s="30"/>
    </row>
    <row r="188" spans="11:53" x14ac:dyDescent="0.2">
      <c r="K188" s="30"/>
      <c r="AS188" s="7"/>
      <c r="AT188" s="30"/>
      <c r="AU188" s="30"/>
      <c r="AV188" s="30"/>
      <c r="AW188" s="30"/>
      <c r="AX188" s="7"/>
      <c r="AY188" s="30"/>
      <c r="AZ188" s="30"/>
      <c r="BA188" s="30"/>
    </row>
    <row r="189" spans="11:53" x14ac:dyDescent="0.2">
      <c r="AS189" s="7"/>
      <c r="AT189" s="30"/>
      <c r="AU189" s="30"/>
      <c r="AV189" s="30"/>
      <c r="AW189" s="30"/>
      <c r="AX189" s="7"/>
      <c r="AY189" s="30"/>
      <c r="AZ189" s="30"/>
      <c r="BA189" s="30"/>
    </row>
    <row r="190" spans="11:53" x14ac:dyDescent="0.2">
      <c r="K190" s="30"/>
      <c r="AT190" s="30"/>
      <c r="AU190" s="30"/>
      <c r="AV190" s="30"/>
      <c r="AW190" s="30"/>
      <c r="AY190" s="30"/>
      <c r="AZ190" s="30"/>
      <c r="BA190" s="30"/>
    </row>
    <row r="191" spans="11:53" x14ac:dyDescent="0.2">
      <c r="K191" s="30"/>
      <c r="AT191" s="30"/>
      <c r="AU191" s="30"/>
      <c r="AV191" s="30"/>
      <c r="AW191" s="30"/>
      <c r="AY191" s="30"/>
      <c r="AZ191" s="30"/>
      <c r="BA191" s="30"/>
    </row>
    <row r="192" spans="11:53" x14ac:dyDescent="0.2">
      <c r="K192" s="30"/>
      <c r="AW192" s="3"/>
    </row>
    <row r="193" spans="11:53" x14ac:dyDescent="0.2">
      <c r="K193" s="30"/>
    </row>
    <row r="194" spans="11:53" x14ac:dyDescent="0.2">
      <c r="K194" s="30"/>
    </row>
    <row r="195" spans="11:53" x14ac:dyDescent="0.2">
      <c r="K195" s="30"/>
    </row>
    <row r="196" spans="11:53" x14ac:dyDescent="0.2">
      <c r="K196" s="30"/>
      <c r="AS196" s="39"/>
      <c r="AT196" s="11"/>
      <c r="AU196" s="32"/>
      <c r="AX196" s="39"/>
      <c r="AY196" s="11"/>
      <c r="AZ196" s="32"/>
    </row>
    <row r="197" spans="11:53" x14ac:dyDescent="0.2">
      <c r="K197" s="30"/>
      <c r="AS197" s="5"/>
      <c r="AT197" s="11"/>
      <c r="AU197" s="32"/>
      <c r="AX197" s="5"/>
      <c r="AY197" s="11"/>
      <c r="AZ197" s="32"/>
    </row>
    <row r="198" spans="11:53" x14ac:dyDescent="0.2">
      <c r="K198" s="30"/>
      <c r="AS198" s="5"/>
      <c r="AT198" s="11"/>
      <c r="AU198" s="32"/>
      <c r="AX198" s="5"/>
      <c r="AY198" s="11"/>
      <c r="AZ198" s="32"/>
    </row>
    <row r="199" spans="11:53" x14ac:dyDescent="0.2">
      <c r="K199" s="3"/>
      <c r="AU199" s="31"/>
      <c r="AZ199" s="31"/>
    </row>
    <row r="200" spans="11:53" x14ac:dyDescent="0.2">
      <c r="AU200" s="31"/>
      <c r="AW200" s="3"/>
      <c r="AZ200" s="31"/>
    </row>
    <row r="201" spans="11:53" x14ac:dyDescent="0.2">
      <c r="AS201" s="43"/>
      <c r="AT201" s="11"/>
      <c r="AU201" s="31"/>
      <c r="AX201" s="43"/>
      <c r="AY201" s="11"/>
      <c r="AZ201" s="31"/>
    </row>
    <row r="202" spans="11:53" x14ac:dyDescent="0.2">
      <c r="AS202" s="39"/>
      <c r="AT202" s="30"/>
      <c r="AU202" s="31"/>
      <c r="AV202" s="30"/>
      <c r="AW202" s="30"/>
      <c r="AX202" s="39"/>
      <c r="AY202" s="30"/>
      <c r="AZ202" s="31"/>
      <c r="BA202" s="30"/>
    </row>
    <row r="204" spans="11:53" x14ac:dyDescent="0.2">
      <c r="AS204" s="7"/>
      <c r="AT204" s="30"/>
      <c r="AU204" s="30"/>
      <c r="AV204" s="30"/>
      <c r="AW204" s="30"/>
      <c r="AX204" s="7"/>
      <c r="AY204" s="30"/>
      <c r="AZ204" s="30"/>
      <c r="BA204" s="30"/>
    </row>
    <row r="205" spans="11:53" x14ac:dyDescent="0.2">
      <c r="AT205" s="30"/>
      <c r="AU205" s="30"/>
      <c r="AV205" s="30"/>
      <c r="AW205" s="30"/>
      <c r="AY205" s="30"/>
      <c r="AZ205" s="30"/>
      <c r="BA205" s="30"/>
    </row>
    <row r="206" spans="11:53" x14ac:dyDescent="0.2">
      <c r="AT206" s="30"/>
      <c r="AU206" s="30"/>
      <c r="AV206" s="30"/>
      <c r="AW206" s="30"/>
      <c r="AY206" s="30"/>
      <c r="AZ206" s="30"/>
      <c r="BA206" s="30"/>
    </row>
    <row r="207" spans="11:53" x14ac:dyDescent="0.2">
      <c r="K207" s="3"/>
      <c r="AT207" s="30"/>
      <c r="AU207" s="30"/>
      <c r="AV207" s="30"/>
      <c r="AW207" s="30"/>
      <c r="AY207" s="30"/>
      <c r="AZ207" s="30"/>
      <c r="BA207" s="30"/>
    </row>
    <row r="208" spans="11:53" x14ac:dyDescent="0.2">
      <c r="AS208" s="7"/>
      <c r="AT208" s="30"/>
      <c r="AU208" s="30"/>
      <c r="AV208" s="30"/>
      <c r="AW208" s="30"/>
      <c r="AX208" s="7"/>
      <c r="AY208" s="30"/>
      <c r="AZ208" s="30"/>
      <c r="BA208" s="30"/>
    </row>
    <row r="209" spans="11:53" x14ac:dyDescent="0.2">
      <c r="K209" s="30"/>
      <c r="AS209" s="7"/>
      <c r="AT209" s="30"/>
      <c r="AU209" s="30"/>
      <c r="AV209" s="30"/>
      <c r="AW209" s="30"/>
      <c r="AX209" s="7"/>
      <c r="AY209" s="30"/>
      <c r="AZ209" s="30"/>
      <c r="BA209" s="30"/>
    </row>
    <row r="210" spans="11:53" x14ac:dyDescent="0.2">
      <c r="AS210" s="7"/>
      <c r="AT210" s="30"/>
      <c r="AU210" s="30"/>
      <c r="AV210" s="30"/>
      <c r="AW210" s="30"/>
      <c r="AX210" s="7"/>
      <c r="AY210" s="30"/>
      <c r="AZ210" s="30"/>
      <c r="BA210" s="30"/>
    </row>
    <row r="211" spans="11:53" x14ac:dyDescent="0.2">
      <c r="K211" s="30"/>
      <c r="AT211" s="30"/>
      <c r="AU211" s="30"/>
      <c r="AV211" s="30"/>
      <c r="AW211" s="30"/>
      <c r="AY211" s="30"/>
      <c r="AZ211" s="30"/>
      <c r="BA211" s="30"/>
    </row>
    <row r="212" spans="11:53" x14ac:dyDescent="0.2">
      <c r="K212" s="30"/>
      <c r="AT212" s="30"/>
      <c r="AU212" s="30"/>
      <c r="AV212" s="30"/>
      <c r="AW212" s="30"/>
      <c r="AY212" s="30"/>
      <c r="AZ212" s="30"/>
      <c r="BA212" s="30"/>
    </row>
    <row r="213" spans="11:53" x14ac:dyDescent="0.2">
      <c r="K213" s="30"/>
      <c r="AT213" s="30"/>
      <c r="AW213" s="3"/>
      <c r="AY213" s="30"/>
    </row>
    <row r="214" spans="11:53" x14ac:dyDescent="0.2">
      <c r="K214" s="30"/>
      <c r="AT214" s="30"/>
      <c r="AY214" s="30"/>
    </row>
    <row r="215" spans="11:53" x14ac:dyDescent="0.2">
      <c r="K215" s="30"/>
      <c r="AT215" s="30"/>
      <c r="AY215" s="30"/>
    </row>
    <row r="216" spans="11:53" x14ac:dyDescent="0.2">
      <c r="K216" s="30"/>
    </row>
    <row r="217" spans="11:53" x14ac:dyDescent="0.2">
      <c r="K217" s="30"/>
      <c r="AS217" s="39"/>
      <c r="AT217" s="11"/>
      <c r="AU217" s="32"/>
      <c r="AX217" s="39"/>
      <c r="AY217" s="11"/>
      <c r="AZ217" s="32"/>
    </row>
    <row r="218" spans="11:53" x14ac:dyDescent="0.2">
      <c r="K218" s="30"/>
      <c r="AS218" s="5"/>
      <c r="AT218" s="11"/>
      <c r="AU218" s="32"/>
      <c r="AX218" s="5"/>
      <c r="AY218" s="11"/>
      <c r="AZ218" s="32"/>
    </row>
    <row r="219" spans="11:53" x14ac:dyDescent="0.2">
      <c r="K219" s="30"/>
      <c r="AS219" s="5"/>
      <c r="AT219" s="11"/>
      <c r="AU219" s="32"/>
      <c r="AX219" s="5"/>
      <c r="AY219" s="11"/>
      <c r="AZ219" s="32"/>
    </row>
    <row r="220" spans="11:53" x14ac:dyDescent="0.2">
      <c r="K220" s="3"/>
      <c r="AU220" s="31"/>
      <c r="AZ220" s="31"/>
    </row>
    <row r="221" spans="11:53" x14ac:dyDescent="0.2">
      <c r="AU221" s="31"/>
      <c r="AW221" s="3"/>
      <c r="AZ221" s="31"/>
    </row>
    <row r="222" spans="11:53" x14ac:dyDescent="0.2">
      <c r="AS222" s="43"/>
      <c r="AT222" s="11"/>
      <c r="AU222" s="31"/>
      <c r="AX222" s="43"/>
      <c r="AY222" s="11"/>
      <c r="AZ222" s="31"/>
    </row>
    <row r="223" spans="11:53" x14ac:dyDescent="0.2">
      <c r="AS223" s="39"/>
      <c r="AT223" s="30"/>
      <c r="AU223" s="31"/>
      <c r="AV223" s="30"/>
      <c r="AW223" s="30"/>
      <c r="AX223" s="39"/>
      <c r="AY223" s="30"/>
      <c r="AZ223" s="31"/>
      <c r="BA223" s="30"/>
    </row>
    <row r="225" spans="11:53" x14ac:dyDescent="0.2">
      <c r="AS225" s="7"/>
      <c r="AT225" s="30"/>
      <c r="AU225" s="30"/>
      <c r="AV225" s="30"/>
      <c r="AW225" s="30"/>
      <c r="AX225" s="7"/>
      <c r="AY225" s="30"/>
      <c r="AZ225" s="30"/>
      <c r="BA225" s="30"/>
    </row>
    <row r="226" spans="11:53" x14ac:dyDescent="0.2">
      <c r="AT226" s="30"/>
      <c r="AU226" s="30"/>
      <c r="AV226" s="30"/>
      <c r="AW226" s="30"/>
      <c r="AY226" s="30"/>
      <c r="AZ226" s="30"/>
      <c r="BA226" s="30"/>
    </row>
    <row r="227" spans="11:53" x14ac:dyDescent="0.2">
      <c r="AT227" s="30"/>
      <c r="AU227" s="30"/>
      <c r="AV227" s="30"/>
      <c r="AW227" s="30"/>
      <c r="AY227" s="30"/>
      <c r="AZ227" s="30"/>
      <c r="BA227" s="30"/>
    </row>
    <row r="228" spans="11:53" x14ac:dyDescent="0.2">
      <c r="K228" s="3"/>
      <c r="AT228" s="30"/>
      <c r="AU228" s="30"/>
      <c r="AV228" s="30"/>
      <c r="AW228" s="30"/>
      <c r="AY228" s="30"/>
      <c r="AZ228" s="30"/>
      <c r="BA228" s="30"/>
    </row>
    <row r="229" spans="11:53" x14ac:dyDescent="0.2">
      <c r="AS229" s="7"/>
      <c r="AT229" s="30"/>
      <c r="AU229" s="30"/>
      <c r="AV229" s="30"/>
      <c r="AW229" s="30"/>
      <c r="AX229" s="7"/>
      <c r="AY229" s="30"/>
      <c r="AZ229" s="30"/>
      <c r="BA229" s="30"/>
    </row>
    <row r="230" spans="11:53" x14ac:dyDescent="0.2">
      <c r="K230" s="30"/>
      <c r="AS230" s="7"/>
      <c r="AT230" s="30"/>
      <c r="AU230" s="30"/>
      <c r="AV230" s="30"/>
      <c r="AW230" s="30"/>
      <c r="AX230" s="7"/>
      <c r="AY230" s="30"/>
      <c r="AZ230" s="30"/>
      <c r="BA230" s="30"/>
    </row>
    <row r="231" spans="11:53" x14ac:dyDescent="0.2">
      <c r="AS231" s="7"/>
      <c r="AT231" s="30"/>
      <c r="AU231" s="30"/>
      <c r="AV231" s="30"/>
      <c r="AW231" s="30"/>
      <c r="AX231" s="7"/>
      <c r="AY231" s="30"/>
      <c r="AZ231" s="30"/>
      <c r="BA231" s="30"/>
    </row>
    <row r="232" spans="11:53" x14ac:dyDescent="0.2">
      <c r="K232" s="30"/>
      <c r="AT232" s="30"/>
      <c r="AU232" s="30"/>
      <c r="AV232" s="30"/>
      <c r="AW232" s="30"/>
      <c r="AY232" s="30"/>
      <c r="AZ232" s="30"/>
      <c r="BA232" s="30"/>
    </row>
    <row r="233" spans="11:53" x14ac:dyDescent="0.2">
      <c r="K233" s="30"/>
      <c r="AT233" s="30"/>
      <c r="AU233" s="30"/>
      <c r="AV233" s="30"/>
      <c r="AW233" s="30"/>
      <c r="AY233" s="30"/>
      <c r="AZ233" s="30"/>
      <c r="BA233" s="30"/>
    </row>
    <row r="234" spans="11:53" x14ac:dyDescent="0.2">
      <c r="K234" s="30"/>
      <c r="AT234" s="30"/>
      <c r="AW234" s="3"/>
      <c r="AY234" s="30"/>
    </row>
    <row r="235" spans="11:53" x14ac:dyDescent="0.2">
      <c r="K235" s="30"/>
      <c r="AT235" s="30"/>
      <c r="AY235" s="30"/>
    </row>
    <row r="236" spans="11:53" x14ac:dyDescent="0.2">
      <c r="K236" s="30"/>
      <c r="AT236" s="30"/>
      <c r="AY236" s="30"/>
    </row>
    <row r="237" spans="11:53" x14ac:dyDescent="0.2">
      <c r="K237" s="30"/>
    </row>
    <row r="238" spans="11:53" x14ac:dyDescent="0.2">
      <c r="K238" s="30"/>
    </row>
    <row r="239" spans="11:53" x14ac:dyDescent="0.2">
      <c r="K239" s="30"/>
      <c r="AW239" s="3"/>
    </row>
    <row r="240" spans="11:53" x14ac:dyDescent="0.2">
      <c r="K240" s="30"/>
    </row>
    <row r="241" spans="11:11" x14ac:dyDescent="0.2">
      <c r="K241" s="3"/>
    </row>
    <row r="246" spans="11:11" x14ac:dyDescent="0.2">
      <c r="K246" s="3"/>
    </row>
  </sheetData>
  <mergeCells count="11">
    <mergeCell ref="AC1:AE1"/>
    <mergeCell ref="N1:P1"/>
    <mergeCell ref="Q1:S1"/>
    <mergeCell ref="T1:V1"/>
    <mergeCell ref="W1:Y1"/>
    <mergeCell ref="Z1:AB1"/>
    <mergeCell ref="AS1:AV1"/>
    <mergeCell ref="AX1:AZ1"/>
    <mergeCell ref="AF1:AH1"/>
    <mergeCell ref="AI1:AK1"/>
    <mergeCell ref="AL1:AN1"/>
  </mergeCells>
  <hyperlinks>
    <hyperlink ref="A1" location="Information!A1" display="I" xr:uid="{E3A2D98D-D4BB-413B-9A3D-FDD21CC5082A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70" orientation="landscape" r:id="rId1"/>
  <headerFooter>
    <oddHeader>&amp;L&amp;9Södertäljefotbollen&amp;C&amp;24 1949/50 - Sörmlandserien div 5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B1313-0AB3-4D78-9252-D8DF712CD5B0}">
  <sheetPr>
    <pageSetUpPr fitToPage="1"/>
  </sheetPr>
  <dimension ref="A1:BB246"/>
  <sheetViews>
    <sheetView view="pageLayout" zoomScaleNormal="100" workbookViewId="0">
      <selection activeCell="AF15" sqref="AF15"/>
    </sheetView>
  </sheetViews>
  <sheetFormatPr defaultColWidth="9.140625" defaultRowHeight="12" x14ac:dyDescent="0.2"/>
  <cols>
    <col min="1" max="1" width="1.85546875" style="3" bestFit="1" customWidth="1"/>
    <col min="2" max="2" width="23.140625" style="3" customWidth="1"/>
    <col min="3" max="3" width="3.5703125" style="3" bestFit="1" customWidth="1"/>
    <col min="4" max="6" width="2.7109375" style="3" bestFit="1" customWidth="1"/>
    <col min="7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8" bestFit="1" customWidth="1"/>
    <col min="12" max="12" width="1.85546875" style="3" bestFit="1" customWidth="1"/>
    <col min="13" max="13" width="15.140625" style="3" bestFit="1" customWidth="1"/>
    <col min="14" max="14" width="2.7109375" style="8" bestFit="1" customWidth="1"/>
    <col min="15" max="15" width="1.5703125" style="3" bestFit="1" customWidth="1"/>
    <col min="16" max="16" width="2.7109375" style="8" bestFit="1" customWidth="1"/>
    <col min="17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8" width="2.7109375" style="3" bestFit="1" customWidth="1"/>
    <col min="29" max="29" width="2.7109375" style="8" bestFit="1" customWidth="1"/>
    <col min="30" max="30" width="1.5703125" style="3" bestFit="1" customWidth="1"/>
    <col min="31" max="32" width="2.7109375" style="8" bestFit="1" customWidth="1"/>
    <col min="33" max="33" width="1.5703125" style="8" bestFit="1" customWidth="1"/>
    <col min="34" max="34" width="2.7109375" style="8" bestFit="1" customWidth="1"/>
    <col min="35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0" width="1.85546875" style="3" bestFit="1" customWidth="1"/>
    <col min="41" max="41" width="3.5703125" style="3" bestFit="1" customWidth="1"/>
    <col min="42" max="42" width="1.5703125" style="3" bestFit="1" customWidth="1"/>
    <col min="43" max="43" width="3.5703125" style="3" bestFit="1" customWidth="1"/>
    <col min="44" max="44" width="2.7109375" style="3" customWidth="1"/>
    <col min="45" max="45" width="23.140625" style="3" bestFit="1" customWidth="1"/>
    <col min="46" max="46" width="2.7109375" style="8" bestFit="1" customWidth="1"/>
    <col min="47" max="47" width="1.5703125" style="8" bestFit="1" customWidth="1"/>
    <col min="48" max="48" width="1.85546875" style="8" bestFit="1" customWidth="1"/>
    <col min="49" max="49" width="2.7109375" style="8" customWidth="1"/>
    <col min="50" max="50" width="21.5703125" style="3" bestFit="1" customWidth="1"/>
    <col min="51" max="51" width="1.85546875" style="8" bestFit="1" customWidth="1"/>
    <col min="52" max="52" width="1.5703125" style="8" bestFit="1" customWidth="1"/>
    <col min="53" max="53" width="1.85546875" style="8" bestFit="1" customWidth="1"/>
    <col min="54" max="54" width="2.7109375" style="8" customWidth="1"/>
    <col min="55" max="16384" width="9.140625" style="3"/>
  </cols>
  <sheetData>
    <row r="1" spans="1:53" s="11" customFormat="1" ht="74.25" customHeight="1" x14ac:dyDescent="0.25">
      <c r="A1" s="24" t="s">
        <v>119</v>
      </c>
      <c r="B1" s="47" t="s">
        <v>1793</v>
      </c>
      <c r="M1" s="13"/>
      <c r="N1" s="199" t="s">
        <v>8</v>
      </c>
      <c r="O1" s="199"/>
      <c r="P1" s="199"/>
      <c r="Q1" s="199" t="s">
        <v>1359</v>
      </c>
      <c r="R1" s="199"/>
      <c r="S1" s="199"/>
      <c r="T1" s="199" t="s">
        <v>1794</v>
      </c>
      <c r="U1" s="199"/>
      <c r="V1" s="199"/>
      <c r="W1" s="199" t="s">
        <v>24</v>
      </c>
      <c r="X1" s="199"/>
      <c r="Y1" s="199"/>
      <c r="Z1" s="199" t="s">
        <v>26</v>
      </c>
      <c r="AA1" s="199"/>
      <c r="AB1" s="199"/>
      <c r="AC1" s="199" t="s">
        <v>1</v>
      </c>
      <c r="AD1" s="199"/>
      <c r="AE1" s="199"/>
      <c r="AF1" s="199" t="s">
        <v>1191</v>
      </c>
      <c r="AG1" s="199"/>
      <c r="AH1" s="199"/>
      <c r="AI1" s="199" t="s">
        <v>34</v>
      </c>
      <c r="AJ1" s="199"/>
      <c r="AK1" s="199"/>
      <c r="AL1" s="199" t="s">
        <v>1501</v>
      </c>
      <c r="AM1" s="199"/>
      <c r="AN1" s="199"/>
      <c r="AO1" s="44"/>
      <c r="AP1" s="44"/>
      <c r="AQ1" s="44"/>
      <c r="AS1" s="202" t="s">
        <v>5520</v>
      </c>
      <c r="AT1" s="202"/>
      <c r="AU1" s="202"/>
      <c r="AV1" s="202"/>
      <c r="AW1" s="56"/>
      <c r="AX1" s="202" t="s">
        <v>5521</v>
      </c>
      <c r="AY1" s="202"/>
      <c r="AZ1" s="202"/>
      <c r="BA1" s="202"/>
    </row>
    <row r="2" spans="1:53" x14ac:dyDescent="0.2">
      <c r="A2" s="30">
        <v>1</v>
      </c>
      <c r="B2" s="1" t="s">
        <v>8</v>
      </c>
      <c r="C2" s="1">
        <v>16</v>
      </c>
      <c r="D2" s="1">
        <v>13</v>
      </c>
      <c r="E2" s="1">
        <v>0</v>
      </c>
      <c r="F2" s="1">
        <v>3</v>
      </c>
      <c r="G2" s="1">
        <v>50</v>
      </c>
      <c r="H2" s="30" t="s">
        <v>9</v>
      </c>
      <c r="I2" s="1">
        <v>24</v>
      </c>
      <c r="J2" s="1">
        <f t="shared" ref="J2:J10" si="0">SUM(2*D2+E2)</f>
        <v>26</v>
      </c>
      <c r="K2" s="8" t="s">
        <v>43</v>
      </c>
      <c r="L2" s="8">
        <v>1</v>
      </c>
      <c r="M2" s="1" t="s">
        <v>8</v>
      </c>
      <c r="N2" s="34"/>
      <c r="O2" s="34"/>
      <c r="P2" s="34"/>
      <c r="Q2" s="32">
        <v>2</v>
      </c>
      <c r="R2" s="32" t="s">
        <v>9</v>
      </c>
      <c r="S2" s="32">
        <v>0</v>
      </c>
      <c r="T2" s="32">
        <v>3</v>
      </c>
      <c r="U2" s="32" t="s">
        <v>9</v>
      </c>
      <c r="V2" s="32">
        <v>4</v>
      </c>
      <c r="W2" s="32">
        <v>3</v>
      </c>
      <c r="X2" s="32" t="s">
        <v>9</v>
      </c>
      <c r="Y2" s="32">
        <v>2</v>
      </c>
      <c r="Z2" s="32">
        <v>2</v>
      </c>
      <c r="AA2" s="32" t="s">
        <v>9</v>
      </c>
      <c r="AB2" s="32">
        <v>0</v>
      </c>
      <c r="AC2" s="32">
        <v>8</v>
      </c>
      <c r="AD2" s="32" t="s">
        <v>9</v>
      </c>
      <c r="AE2" s="32">
        <v>0</v>
      </c>
      <c r="AF2" s="32">
        <v>7</v>
      </c>
      <c r="AG2" s="32" t="s">
        <v>9</v>
      </c>
      <c r="AH2" s="32">
        <v>0</v>
      </c>
      <c r="AI2" s="32">
        <v>2</v>
      </c>
      <c r="AJ2" s="32" t="s">
        <v>9</v>
      </c>
      <c r="AK2" s="32">
        <v>1</v>
      </c>
      <c r="AL2" s="32">
        <v>6</v>
      </c>
      <c r="AM2" s="32" t="s">
        <v>9</v>
      </c>
      <c r="AN2" s="32">
        <v>0</v>
      </c>
      <c r="AO2" s="31">
        <f t="shared" ref="AO2:AO11" si="1">SUM(N2+Q2+T2+W2+Z2+AC2+AF2+AI2+AL2)</f>
        <v>33</v>
      </c>
      <c r="AP2" s="32" t="s">
        <v>9</v>
      </c>
      <c r="AQ2" s="31">
        <f t="shared" ref="AQ2:AQ11" si="2">SUM(P2+S2+V2+Y2+AB2+AE2+AH2+AK2+AN2)</f>
        <v>7</v>
      </c>
      <c r="AS2" s="39" t="s">
        <v>717</v>
      </c>
      <c r="AX2" s="39" t="s">
        <v>753</v>
      </c>
      <c r="AY2" s="11"/>
      <c r="AZ2" s="32"/>
    </row>
    <row r="3" spans="1:53" x14ac:dyDescent="0.2">
      <c r="A3" s="30">
        <v>2</v>
      </c>
      <c r="B3" s="1" t="s">
        <v>1359</v>
      </c>
      <c r="C3" s="1">
        <v>16</v>
      </c>
      <c r="D3" s="1">
        <v>10</v>
      </c>
      <c r="E3" s="1">
        <v>4</v>
      </c>
      <c r="F3" s="1">
        <v>2</v>
      </c>
      <c r="G3" s="1">
        <v>37</v>
      </c>
      <c r="H3" s="30" t="s">
        <v>9</v>
      </c>
      <c r="I3" s="1">
        <v>19</v>
      </c>
      <c r="J3" s="1">
        <f t="shared" si="0"/>
        <v>24</v>
      </c>
      <c r="K3" s="30"/>
      <c r="L3" s="8">
        <v>2</v>
      </c>
      <c r="M3" s="1" t="s">
        <v>1359</v>
      </c>
      <c r="N3" s="32">
        <v>5</v>
      </c>
      <c r="O3" s="32" t="s">
        <v>9</v>
      </c>
      <c r="P3" s="32">
        <v>1</v>
      </c>
      <c r="Q3" s="34"/>
      <c r="R3" s="34"/>
      <c r="S3" s="34"/>
      <c r="T3" s="32">
        <v>3</v>
      </c>
      <c r="U3" s="32" t="s">
        <v>9</v>
      </c>
      <c r="V3" s="32">
        <v>3</v>
      </c>
      <c r="W3" s="32">
        <v>2</v>
      </c>
      <c r="X3" s="32" t="s">
        <v>9</v>
      </c>
      <c r="Y3" s="32">
        <v>2</v>
      </c>
      <c r="Z3" s="32">
        <v>1</v>
      </c>
      <c r="AA3" s="32" t="s">
        <v>9</v>
      </c>
      <c r="AB3" s="32">
        <v>0</v>
      </c>
      <c r="AC3" s="32">
        <v>1</v>
      </c>
      <c r="AD3" s="32" t="s">
        <v>9</v>
      </c>
      <c r="AE3" s="32">
        <v>0</v>
      </c>
      <c r="AF3" s="32">
        <v>2</v>
      </c>
      <c r="AG3" s="32" t="s">
        <v>9</v>
      </c>
      <c r="AH3" s="32">
        <v>2</v>
      </c>
      <c r="AI3" s="32">
        <v>1</v>
      </c>
      <c r="AJ3" s="32" t="s">
        <v>9</v>
      </c>
      <c r="AK3" s="32">
        <v>0</v>
      </c>
      <c r="AL3" s="32">
        <v>2</v>
      </c>
      <c r="AM3" s="32" t="s">
        <v>9</v>
      </c>
      <c r="AN3" s="32">
        <v>1</v>
      </c>
      <c r="AO3" s="31">
        <f t="shared" si="1"/>
        <v>17</v>
      </c>
      <c r="AP3" s="32" t="s">
        <v>9</v>
      </c>
      <c r="AQ3" s="31">
        <f t="shared" si="2"/>
        <v>9</v>
      </c>
      <c r="AR3" s="1"/>
      <c r="AS3" s="3" t="s">
        <v>1796</v>
      </c>
      <c r="AT3" s="8">
        <v>3</v>
      </c>
      <c r="AU3" s="32" t="s">
        <v>9</v>
      </c>
      <c r="AV3" s="8">
        <v>4</v>
      </c>
      <c r="AW3" s="30"/>
      <c r="AX3" s="5" t="s">
        <v>1673</v>
      </c>
      <c r="AY3" s="11">
        <v>2</v>
      </c>
      <c r="AZ3" s="32" t="s">
        <v>9</v>
      </c>
      <c r="BA3" s="8">
        <v>0</v>
      </c>
    </row>
    <row r="4" spans="1:53" x14ac:dyDescent="0.2">
      <c r="A4" s="30">
        <v>3</v>
      </c>
      <c r="B4" s="1" t="s">
        <v>1794</v>
      </c>
      <c r="C4" s="1">
        <v>16</v>
      </c>
      <c r="D4" s="1">
        <v>8</v>
      </c>
      <c r="E4" s="1">
        <v>3</v>
      </c>
      <c r="F4" s="1">
        <v>5</v>
      </c>
      <c r="G4" s="1">
        <v>58</v>
      </c>
      <c r="H4" s="30" t="s">
        <v>9</v>
      </c>
      <c r="I4" s="1">
        <v>49</v>
      </c>
      <c r="J4" s="1">
        <f t="shared" si="0"/>
        <v>19</v>
      </c>
      <c r="K4" s="30"/>
      <c r="L4" s="8">
        <v>3</v>
      </c>
      <c r="M4" s="1" t="s">
        <v>1794</v>
      </c>
      <c r="N4" s="32">
        <v>0</v>
      </c>
      <c r="O4" s="32" t="s">
        <v>9</v>
      </c>
      <c r="P4" s="32">
        <v>1</v>
      </c>
      <c r="Q4" s="32">
        <v>3</v>
      </c>
      <c r="R4" s="32" t="s">
        <v>9</v>
      </c>
      <c r="S4" s="32">
        <v>5</v>
      </c>
      <c r="T4" s="34"/>
      <c r="U4" s="34"/>
      <c r="V4" s="34"/>
      <c r="W4" s="32">
        <v>4</v>
      </c>
      <c r="X4" s="32" t="s">
        <v>9</v>
      </c>
      <c r="Y4" s="32">
        <v>3</v>
      </c>
      <c r="Z4" s="32">
        <v>6</v>
      </c>
      <c r="AA4" s="32" t="s">
        <v>9</v>
      </c>
      <c r="AB4" s="32">
        <v>2</v>
      </c>
      <c r="AC4" s="32">
        <v>4</v>
      </c>
      <c r="AD4" s="32" t="s">
        <v>9</v>
      </c>
      <c r="AE4" s="32">
        <v>4</v>
      </c>
      <c r="AF4" s="32">
        <v>3</v>
      </c>
      <c r="AG4" s="32" t="s">
        <v>9</v>
      </c>
      <c r="AH4" s="32">
        <v>1</v>
      </c>
      <c r="AI4" s="32">
        <v>11</v>
      </c>
      <c r="AJ4" s="32" t="s">
        <v>9</v>
      </c>
      <c r="AK4" s="32">
        <v>5</v>
      </c>
      <c r="AL4" s="32">
        <v>2</v>
      </c>
      <c r="AM4" s="32" t="s">
        <v>9</v>
      </c>
      <c r="AN4" s="32">
        <v>0</v>
      </c>
      <c r="AO4" s="31">
        <f t="shared" si="1"/>
        <v>33</v>
      </c>
      <c r="AP4" s="32" t="s">
        <v>9</v>
      </c>
      <c r="AQ4" s="31">
        <f t="shared" si="2"/>
        <v>21</v>
      </c>
      <c r="AR4" s="1"/>
      <c r="AS4" s="3" t="s">
        <v>1797</v>
      </c>
      <c r="AT4" s="8">
        <v>4</v>
      </c>
      <c r="AU4" s="32" t="s">
        <v>9</v>
      </c>
      <c r="AV4" s="8">
        <v>5</v>
      </c>
      <c r="AW4" s="30"/>
      <c r="AX4" s="5" t="s">
        <v>194</v>
      </c>
      <c r="AY4" s="11">
        <v>3</v>
      </c>
      <c r="AZ4" s="32" t="s">
        <v>9</v>
      </c>
      <c r="BA4" s="8">
        <v>2</v>
      </c>
    </row>
    <row r="5" spans="1:53" x14ac:dyDescent="0.2">
      <c r="A5" s="30">
        <v>4</v>
      </c>
      <c r="B5" s="1" t="s">
        <v>24</v>
      </c>
      <c r="C5" s="1">
        <v>16</v>
      </c>
      <c r="D5" s="1">
        <v>7</v>
      </c>
      <c r="E5" s="1">
        <v>4</v>
      </c>
      <c r="F5" s="1">
        <v>5</v>
      </c>
      <c r="G5" s="1">
        <v>46</v>
      </c>
      <c r="H5" s="30" t="s">
        <v>9</v>
      </c>
      <c r="I5" s="1">
        <v>38</v>
      </c>
      <c r="J5" s="1">
        <f t="shared" si="0"/>
        <v>18</v>
      </c>
      <c r="K5" s="30"/>
      <c r="L5" s="8">
        <v>4</v>
      </c>
      <c r="M5" s="1" t="s">
        <v>24</v>
      </c>
      <c r="N5" s="32">
        <v>3</v>
      </c>
      <c r="O5" s="32" t="s">
        <v>9</v>
      </c>
      <c r="P5" s="32">
        <v>4</v>
      </c>
      <c r="Q5" s="32">
        <v>1</v>
      </c>
      <c r="R5" s="32" t="s">
        <v>9</v>
      </c>
      <c r="S5" s="32">
        <v>3</v>
      </c>
      <c r="T5" s="32">
        <v>7</v>
      </c>
      <c r="U5" s="32" t="s">
        <v>9</v>
      </c>
      <c r="V5" s="32">
        <v>3</v>
      </c>
      <c r="W5" s="34"/>
      <c r="X5" s="34"/>
      <c r="Y5" s="34"/>
      <c r="Z5" s="32">
        <v>2</v>
      </c>
      <c r="AA5" s="32" t="s">
        <v>9</v>
      </c>
      <c r="AB5" s="32">
        <v>2</v>
      </c>
      <c r="AC5" s="32">
        <v>2</v>
      </c>
      <c r="AD5" s="32" t="s">
        <v>9</v>
      </c>
      <c r="AE5" s="32">
        <v>1</v>
      </c>
      <c r="AF5" s="32">
        <v>2</v>
      </c>
      <c r="AG5" s="32" t="s">
        <v>9</v>
      </c>
      <c r="AH5" s="32">
        <v>0</v>
      </c>
      <c r="AI5" s="32">
        <v>7</v>
      </c>
      <c r="AJ5" s="32" t="s">
        <v>9</v>
      </c>
      <c r="AK5" s="32">
        <v>3</v>
      </c>
      <c r="AL5" s="32">
        <v>2</v>
      </c>
      <c r="AM5" s="32" t="s">
        <v>9</v>
      </c>
      <c r="AN5" s="32">
        <v>1</v>
      </c>
      <c r="AO5" s="31">
        <f t="shared" si="1"/>
        <v>26</v>
      </c>
      <c r="AP5" s="32" t="s">
        <v>9</v>
      </c>
      <c r="AQ5" s="31">
        <f t="shared" si="2"/>
        <v>17</v>
      </c>
      <c r="AR5" s="1"/>
      <c r="AS5" s="5" t="s">
        <v>1301</v>
      </c>
      <c r="AT5" s="11">
        <v>2</v>
      </c>
      <c r="AU5" s="32" t="s">
        <v>9</v>
      </c>
      <c r="AV5" s="8">
        <v>0</v>
      </c>
      <c r="AW5" s="30"/>
      <c r="AX5" s="3" t="s">
        <v>1828</v>
      </c>
      <c r="AY5" s="8">
        <v>1</v>
      </c>
      <c r="AZ5" s="31" t="s">
        <v>9</v>
      </c>
      <c r="BA5" s="8">
        <v>0</v>
      </c>
    </row>
    <row r="6" spans="1:53" x14ac:dyDescent="0.2">
      <c r="A6" s="30">
        <v>5</v>
      </c>
      <c r="B6" s="1" t="s">
        <v>26</v>
      </c>
      <c r="C6" s="1">
        <v>16</v>
      </c>
      <c r="D6" s="1">
        <v>6</v>
      </c>
      <c r="E6" s="1">
        <v>3</v>
      </c>
      <c r="F6" s="1">
        <v>7</v>
      </c>
      <c r="G6" s="1">
        <v>43</v>
      </c>
      <c r="H6" s="30" t="s">
        <v>9</v>
      </c>
      <c r="I6" s="1">
        <v>36</v>
      </c>
      <c r="J6" s="1">
        <f t="shared" si="0"/>
        <v>15</v>
      </c>
      <c r="K6" s="30"/>
      <c r="L6" s="8">
        <v>5</v>
      </c>
      <c r="M6" s="1" t="s">
        <v>26</v>
      </c>
      <c r="N6" s="32">
        <v>5</v>
      </c>
      <c r="O6" s="32" t="s">
        <v>9</v>
      </c>
      <c r="P6" s="32">
        <v>1</v>
      </c>
      <c r="Q6" s="32">
        <v>0</v>
      </c>
      <c r="R6" s="32" t="s">
        <v>9</v>
      </c>
      <c r="S6" s="32">
        <v>1</v>
      </c>
      <c r="T6" s="32">
        <v>5</v>
      </c>
      <c r="U6" s="32" t="s">
        <v>9</v>
      </c>
      <c r="V6" s="32">
        <v>3</v>
      </c>
      <c r="W6" s="32">
        <v>3</v>
      </c>
      <c r="X6" s="32" t="s">
        <v>9</v>
      </c>
      <c r="Y6" s="32">
        <v>3</v>
      </c>
      <c r="Z6" s="34"/>
      <c r="AA6" s="34"/>
      <c r="AB6" s="34"/>
      <c r="AC6" s="32">
        <v>2</v>
      </c>
      <c r="AD6" s="32" t="s">
        <v>9</v>
      </c>
      <c r="AE6" s="32">
        <v>3</v>
      </c>
      <c r="AF6" s="32">
        <v>3</v>
      </c>
      <c r="AG6" s="32" t="s">
        <v>9</v>
      </c>
      <c r="AH6" s="32">
        <v>1</v>
      </c>
      <c r="AI6" s="32">
        <v>4</v>
      </c>
      <c r="AJ6" s="32" t="s">
        <v>9</v>
      </c>
      <c r="AK6" s="32">
        <v>1</v>
      </c>
      <c r="AL6" s="32">
        <v>5</v>
      </c>
      <c r="AM6" s="32" t="s">
        <v>9</v>
      </c>
      <c r="AN6" s="32">
        <v>0</v>
      </c>
      <c r="AO6" s="31">
        <f t="shared" si="1"/>
        <v>27</v>
      </c>
      <c r="AP6" s="32" t="s">
        <v>9</v>
      </c>
      <c r="AQ6" s="31">
        <f t="shared" si="2"/>
        <v>13</v>
      </c>
      <c r="AR6" s="1"/>
      <c r="AS6" s="5" t="s">
        <v>1762</v>
      </c>
      <c r="AT6" s="11">
        <v>1</v>
      </c>
      <c r="AU6" s="32" t="s">
        <v>9</v>
      </c>
      <c r="AV6" s="8">
        <v>3</v>
      </c>
      <c r="AX6" s="3" t="s">
        <v>939</v>
      </c>
      <c r="AY6" s="8">
        <v>7</v>
      </c>
      <c r="AZ6" s="31" t="s">
        <v>9</v>
      </c>
      <c r="BA6" s="8">
        <v>3</v>
      </c>
    </row>
    <row r="7" spans="1:53" x14ac:dyDescent="0.2">
      <c r="A7" s="30">
        <v>6</v>
      </c>
      <c r="B7" s="1" t="s">
        <v>1</v>
      </c>
      <c r="C7" s="1">
        <v>16</v>
      </c>
      <c r="D7" s="1">
        <v>6</v>
      </c>
      <c r="E7" s="1">
        <v>2</v>
      </c>
      <c r="F7" s="1">
        <v>8</v>
      </c>
      <c r="G7" s="1">
        <v>35</v>
      </c>
      <c r="H7" s="30" t="s">
        <v>9</v>
      </c>
      <c r="I7" s="1">
        <v>44</v>
      </c>
      <c r="J7" s="1">
        <f t="shared" si="0"/>
        <v>14</v>
      </c>
      <c r="L7" s="8">
        <v>6</v>
      </c>
      <c r="M7" s="1" t="s">
        <v>1</v>
      </c>
      <c r="N7" s="32">
        <v>1</v>
      </c>
      <c r="O7" s="32" t="s">
        <v>9</v>
      </c>
      <c r="P7" s="32">
        <v>2</v>
      </c>
      <c r="Q7" s="32">
        <v>2</v>
      </c>
      <c r="R7" s="32" t="s">
        <v>9</v>
      </c>
      <c r="S7" s="32">
        <v>1</v>
      </c>
      <c r="T7" s="32">
        <v>3</v>
      </c>
      <c r="U7" s="32" t="s">
        <v>9</v>
      </c>
      <c r="V7" s="32">
        <v>2</v>
      </c>
      <c r="W7" s="32">
        <v>1</v>
      </c>
      <c r="X7" s="32" t="s">
        <v>9</v>
      </c>
      <c r="Y7" s="32">
        <v>3</v>
      </c>
      <c r="Z7" s="32">
        <v>6</v>
      </c>
      <c r="AA7" s="32" t="s">
        <v>9</v>
      </c>
      <c r="AB7" s="32">
        <v>5</v>
      </c>
      <c r="AC7" s="34"/>
      <c r="AD7" s="34"/>
      <c r="AE7" s="34"/>
      <c r="AF7" s="8">
        <v>1</v>
      </c>
      <c r="AG7" s="32" t="s">
        <v>9</v>
      </c>
      <c r="AH7" s="8">
        <v>1</v>
      </c>
      <c r="AI7" s="32">
        <v>3</v>
      </c>
      <c r="AJ7" s="32" t="s">
        <v>9</v>
      </c>
      <c r="AK7" s="32">
        <v>4</v>
      </c>
      <c r="AL7" s="32">
        <v>4</v>
      </c>
      <c r="AM7" s="32" t="s">
        <v>9</v>
      </c>
      <c r="AN7" s="32">
        <v>5</v>
      </c>
      <c r="AO7" s="31">
        <f t="shared" si="1"/>
        <v>21</v>
      </c>
      <c r="AP7" s="32" t="s">
        <v>9</v>
      </c>
      <c r="AQ7" s="31">
        <f t="shared" si="2"/>
        <v>23</v>
      </c>
      <c r="AR7" s="1"/>
      <c r="AS7" s="39" t="s">
        <v>723</v>
      </c>
      <c r="AW7" s="30"/>
      <c r="AX7" s="39" t="s">
        <v>756</v>
      </c>
      <c r="AY7" s="11"/>
      <c r="AZ7" s="32"/>
    </row>
    <row r="8" spans="1:53" x14ac:dyDescent="0.2">
      <c r="A8" s="30">
        <v>7</v>
      </c>
      <c r="B8" s="1" t="s">
        <v>1191</v>
      </c>
      <c r="C8" s="1">
        <v>16</v>
      </c>
      <c r="D8" s="1">
        <v>4</v>
      </c>
      <c r="E8" s="1">
        <v>5</v>
      </c>
      <c r="F8" s="1">
        <v>7</v>
      </c>
      <c r="G8" s="1">
        <v>24</v>
      </c>
      <c r="H8" s="30" t="s">
        <v>9</v>
      </c>
      <c r="I8" s="1">
        <v>35</v>
      </c>
      <c r="J8" s="1">
        <f t="shared" si="0"/>
        <v>13</v>
      </c>
      <c r="K8" s="30"/>
      <c r="L8" s="8">
        <v>7</v>
      </c>
      <c r="M8" s="1" t="s">
        <v>1191</v>
      </c>
      <c r="N8" s="32">
        <v>1</v>
      </c>
      <c r="O8" s="32" t="s">
        <v>9</v>
      </c>
      <c r="P8" s="32">
        <v>2</v>
      </c>
      <c r="Q8" s="32">
        <v>0</v>
      </c>
      <c r="R8" s="32" t="s">
        <v>9</v>
      </c>
      <c r="S8" s="32">
        <v>2</v>
      </c>
      <c r="T8" s="32">
        <v>3</v>
      </c>
      <c r="U8" s="32" t="s">
        <v>9</v>
      </c>
      <c r="V8" s="32">
        <v>3</v>
      </c>
      <c r="W8" s="32">
        <v>5</v>
      </c>
      <c r="X8" s="32" t="s">
        <v>9</v>
      </c>
      <c r="Y8" s="32">
        <v>2</v>
      </c>
      <c r="Z8" s="32">
        <v>2</v>
      </c>
      <c r="AA8" s="32" t="s">
        <v>9</v>
      </c>
      <c r="AB8" s="32">
        <v>2</v>
      </c>
      <c r="AC8" s="32">
        <v>0</v>
      </c>
      <c r="AD8" s="32" t="s">
        <v>9</v>
      </c>
      <c r="AE8" s="32">
        <v>3</v>
      </c>
      <c r="AF8" s="34"/>
      <c r="AG8" s="34"/>
      <c r="AH8" s="34"/>
      <c r="AI8" s="32">
        <v>2</v>
      </c>
      <c r="AJ8" s="32" t="s">
        <v>9</v>
      </c>
      <c r="AK8" s="32">
        <v>0</v>
      </c>
      <c r="AL8" s="32">
        <v>1</v>
      </c>
      <c r="AM8" s="32" t="s">
        <v>9</v>
      </c>
      <c r="AN8" s="32">
        <v>0</v>
      </c>
      <c r="AO8" s="31">
        <f t="shared" si="1"/>
        <v>14</v>
      </c>
      <c r="AP8" s="32" t="s">
        <v>9</v>
      </c>
      <c r="AQ8" s="31">
        <f t="shared" si="2"/>
        <v>14</v>
      </c>
      <c r="AR8" s="1"/>
      <c r="AS8" s="3" t="s">
        <v>1800</v>
      </c>
      <c r="AT8" s="8">
        <v>1</v>
      </c>
      <c r="AU8" s="32" t="s">
        <v>9</v>
      </c>
      <c r="AV8" s="8">
        <v>2</v>
      </c>
      <c r="AX8" s="5" t="s">
        <v>889</v>
      </c>
      <c r="AY8" s="11">
        <v>8</v>
      </c>
      <c r="AZ8" s="32" t="s">
        <v>9</v>
      </c>
      <c r="BA8" s="8">
        <v>0</v>
      </c>
    </row>
    <row r="9" spans="1:53" x14ac:dyDescent="0.2">
      <c r="A9" s="30">
        <v>8</v>
      </c>
      <c r="B9" s="1" t="s">
        <v>34</v>
      </c>
      <c r="C9" s="1">
        <v>16</v>
      </c>
      <c r="D9" s="1">
        <v>4</v>
      </c>
      <c r="E9" s="1">
        <v>2</v>
      </c>
      <c r="F9" s="1">
        <v>10</v>
      </c>
      <c r="G9" s="1">
        <v>32</v>
      </c>
      <c r="H9" s="30" t="s">
        <v>9</v>
      </c>
      <c r="I9" s="1">
        <v>54</v>
      </c>
      <c r="J9" s="1">
        <f t="shared" si="0"/>
        <v>10</v>
      </c>
      <c r="K9" s="8" t="s">
        <v>44</v>
      </c>
      <c r="L9" s="8">
        <v>8</v>
      </c>
      <c r="M9" s="1" t="s">
        <v>34</v>
      </c>
      <c r="N9" s="32">
        <v>1</v>
      </c>
      <c r="O9" s="32" t="s">
        <v>9</v>
      </c>
      <c r="P9" s="32">
        <v>4</v>
      </c>
      <c r="Q9" s="32">
        <v>0</v>
      </c>
      <c r="R9" s="32" t="s">
        <v>9</v>
      </c>
      <c r="S9" s="32">
        <v>6</v>
      </c>
      <c r="T9" s="32">
        <v>2</v>
      </c>
      <c r="U9" s="32" t="s">
        <v>9</v>
      </c>
      <c r="V9" s="32">
        <v>3</v>
      </c>
      <c r="W9" s="32">
        <v>2</v>
      </c>
      <c r="X9" s="32" t="s">
        <v>9</v>
      </c>
      <c r="Y9" s="32">
        <v>2</v>
      </c>
      <c r="Z9" s="32">
        <v>3</v>
      </c>
      <c r="AA9" s="32" t="s">
        <v>9</v>
      </c>
      <c r="AB9" s="32">
        <v>1</v>
      </c>
      <c r="AC9" s="32">
        <v>4</v>
      </c>
      <c r="AD9" s="32" t="s">
        <v>9</v>
      </c>
      <c r="AE9" s="32">
        <v>2</v>
      </c>
      <c r="AF9" s="32">
        <v>3</v>
      </c>
      <c r="AG9" s="32" t="s">
        <v>9</v>
      </c>
      <c r="AH9" s="32">
        <v>3</v>
      </c>
      <c r="AI9" s="34"/>
      <c r="AJ9" s="34"/>
      <c r="AK9" s="34"/>
      <c r="AL9" s="32">
        <v>2</v>
      </c>
      <c r="AM9" s="32" t="s">
        <v>9</v>
      </c>
      <c r="AN9" s="32">
        <v>1</v>
      </c>
      <c r="AO9" s="31">
        <f t="shared" si="1"/>
        <v>17</v>
      </c>
      <c r="AP9" s="32" t="s">
        <v>9</v>
      </c>
      <c r="AQ9" s="31">
        <f t="shared" si="2"/>
        <v>22</v>
      </c>
      <c r="AR9" s="1"/>
      <c r="AS9" s="3" t="s">
        <v>158</v>
      </c>
      <c r="AT9" s="8">
        <v>6</v>
      </c>
      <c r="AU9" s="32" t="s">
        <v>9</v>
      </c>
      <c r="AV9" s="8">
        <v>2</v>
      </c>
      <c r="AX9" s="5" t="s">
        <v>1215</v>
      </c>
      <c r="AY9" s="11">
        <v>2</v>
      </c>
      <c r="AZ9" s="32" t="s">
        <v>9</v>
      </c>
      <c r="BA9" s="8">
        <v>2</v>
      </c>
    </row>
    <row r="10" spans="1:53" x14ac:dyDescent="0.2">
      <c r="A10" s="30">
        <v>9</v>
      </c>
      <c r="B10" s="1" t="s">
        <v>1501</v>
      </c>
      <c r="C10" s="1">
        <v>16</v>
      </c>
      <c r="D10" s="1">
        <v>2</v>
      </c>
      <c r="E10" s="1">
        <v>1</v>
      </c>
      <c r="F10" s="1">
        <v>13</v>
      </c>
      <c r="G10" s="1">
        <v>17</v>
      </c>
      <c r="H10" s="30" t="s">
        <v>9</v>
      </c>
      <c r="I10" s="1">
        <v>43</v>
      </c>
      <c r="J10" s="1">
        <f t="shared" si="0"/>
        <v>5</v>
      </c>
      <c r="K10" s="8" t="s">
        <v>44</v>
      </c>
      <c r="L10" s="8">
        <v>9</v>
      </c>
      <c r="M10" s="1" t="s">
        <v>1501</v>
      </c>
      <c r="N10" s="32">
        <v>1</v>
      </c>
      <c r="O10" s="32" t="s">
        <v>9</v>
      </c>
      <c r="P10" s="32">
        <v>2</v>
      </c>
      <c r="Q10" s="32">
        <v>2</v>
      </c>
      <c r="R10" s="32" t="s">
        <v>9</v>
      </c>
      <c r="S10" s="32">
        <v>2</v>
      </c>
      <c r="T10" s="32">
        <v>2</v>
      </c>
      <c r="U10" s="32" t="s">
        <v>9</v>
      </c>
      <c r="V10" s="32">
        <v>4</v>
      </c>
      <c r="W10" s="32">
        <v>1</v>
      </c>
      <c r="X10" s="32" t="s">
        <v>9</v>
      </c>
      <c r="Y10" s="32">
        <v>3</v>
      </c>
      <c r="Z10" s="32">
        <v>1</v>
      </c>
      <c r="AA10" s="32" t="s">
        <v>9</v>
      </c>
      <c r="AB10" s="32">
        <v>4</v>
      </c>
      <c r="AC10" s="32">
        <v>0</v>
      </c>
      <c r="AD10" s="32" t="s">
        <v>9</v>
      </c>
      <c r="AE10" s="32">
        <v>1</v>
      </c>
      <c r="AF10" s="32">
        <v>0</v>
      </c>
      <c r="AG10" s="32" t="s">
        <v>9</v>
      </c>
      <c r="AH10" s="32">
        <v>2</v>
      </c>
      <c r="AI10" s="32">
        <v>2</v>
      </c>
      <c r="AJ10" s="32" t="s">
        <v>9</v>
      </c>
      <c r="AK10" s="32">
        <v>1</v>
      </c>
      <c r="AL10" s="34"/>
      <c r="AM10" s="34"/>
      <c r="AN10" s="34"/>
      <c r="AO10" s="31">
        <f t="shared" si="1"/>
        <v>9</v>
      </c>
      <c r="AP10" s="32" t="s">
        <v>9</v>
      </c>
      <c r="AQ10" s="31">
        <f t="shared" si="2"/>
        <v>19</v>
      </c>
      <c r="AR10" s="1"/>
      <c r="AS10" s="5" t="s">
        <v>1802</v>
      </c>
      <c r="AT10" s="11">
        <v>4</v>
      </c>
      <c r="AU10" s="32" t="s">
        <v>9</v>
      </c>
      <c r="AV10" s="8">
        <v>2</v>
      </c>
      <c r="AW10" s="3"/>
      <c r="AX10" s="3" t="s">
        <v>1829</v>
      </c>
      <c r="AY10" s="8">
        <v>7</v>
      </c>
      <c r="AZ10" s="31" t="s">
        <v>9</v>
      </c>
      <c r="BA10" s="8">
        <v>3</v>
      </c>
    </row>
    <row r="11" spans="1:53" x14ac:dyDescent="0.2">
      <c r="A11" s="30"/>
      <c r="B11" s="1"/>
      <c r="C11" s="1">
        <f>SUM(C2:C10)</f>
        <v>144</v>
      </c>
      <c r="D11" s="1">
        <f>SUM(D2:D10)</f>
        <v>60</v>
      </c>
      <c r="E11" s="1">
        <f>SUM(E2:E10)</f>
        <v>24</v>
      </c>
      <c r="F11" s="1">
        <f>SUM(F2:F10)</f>
        <v>60</v>
      </c>
      <c r="G11" s="1">
        <f>SUM(G2:G10)</f>
        <v>342</v>
      </c>
      <c r="H11" s="9" t="s">
        <v>9</v>
      </c>
      <c r="I11" s="1">
        <f>SUM(I2:I10)</f>
        <v>342</v>
      </c>
      <c r="J11" s="1">
        <f>SUM(J2:J10)</f>
        <v>144</v>
      </c>
      <c r="K11" s="3"/>
      <c r="L11" s="8"/>
      <c r="N11" s="31">
        <f>SUM(N2:N10)</f>
        <v>17</v>
      </c>
      <c r="O11" s="31" t="s">
        <v>9</v>
      </c>
      <c r="P11" s="31">
        <f>SUM(P2:P10)</f>
        <v>17</v>
      </c>
      <c r="Q11" s="31">
        <f>SUM(Q2:Q10)</f>
        <v>10</v>
      </c>
      <c r="R11" s="31" t="s">
        <v>9</v>
      </c>
      <c r="S11" s="31">
        <f>SUM(S2:S10)</f>
        <v>20</v>
      </c>
      <c r="T11" s="31">
        <f>SUM(T2:T10)</f>
        <v>28</v>
      </c>
      <c r="U11" s="31" t="s">
        <v>9</v>
      </c>
      <c r="V11" s="31">
        <f>SUM(V2:V10)</f>
        <v>25</v>
      </c>
      <c r="W11" s="31">
        <f>SUM(W2:W10)</f>
        <v>21</v>
      </c>
      <c r="X11" s="31" t="s">
        <v>9</v>
      </c>
      <c r="Y11" s="31">
        <f>SUM(Y2:Y10)</f>
        <v>20</v>
      </c>
      <c r="Z11" s="31">
        <f>SUM(Z2:Z10)</f>
        <v>23</v>
      </c>
      <c r="AA11" s="31" t="s">
        <v>9</v>
      </c>
      <c r="AB11" s="31">
        <f>SUM(AB2:AB10)</f>
        <v>16</v>
      </c>
      <c r="AC11" s="31">
        <f>SUM(AC2:AC10)</f>
        <v>21</v>
      </c>
      <c r="AD11" s="31" t="s">
        <v>9</v>
      </c>
      <c r="AE11" s="31">
        <f>SUM(AE2:AE10)</f>
        <v>14</v>
      </c>
      <c r="AF11" s="31">
        <f>SUM(AF2:AF10)</f>
        <v>21</v>
      </c>
      <c r="AG11" s="31" t="s">
        <v>9</v>
      </c>
      <c r="AH11" s="31">
        <f>SUM(AH2:AH10)</f>
        <v>10</v>
      </c>
      <c r="AI11" s="31">
        <f>SUM(AI2:AI10)</f>
        <v>32</v>
      </c>
      <c r="AJ11" s="31" t="s">
        <v>9</v>
      </c>
      <c r="AK11" s="31">
        <f>SUM(AK2:AK10)</f>
        <v>15</v>
      </c>
      <c r="AL11" s="31">
        <f>SUM(AL2:AL10)</f>
        <v>24</v>
      </c>
      <c r="AM11" s="31" t="s">
        <v>9</v>
      </c>
      <c r="AN11" s="31">
        <f>SUM(AN2:AN10)</f>
        <v>8</v>
      </c>
      <c r="AO11" s="31">
        <f t="shared" si="1"/>
        <v>197</v>
      </c>
      <c r="AP11" s="32" t="s">
        <v>9</v>
      </c>
      <c r="AQ11" s="31">
        <f t="shared" si="2"/>
        <v>145</v>
      </c>
      <c r="AR11" s="1"/>
      <c r="AS11" s="5" t="s">
        <v>1804</v>
      </c>
      <c r="AT11" s="11">
        <v>2</v>
      </c>
      <c r="AU11" s="32" t="s">
        <v>9</v>
      </c>
      <c r="AV11" s="8">
        <v>2</v>
      </c>
      <c r="AW11" s="30"/>
      <c r="AX11" s="3" t="s">
        <v>1830</v>
      </c>
      <c r="AY11" s="8">
        <v>2</v>
      </c>
      <c r="AZ11" s="31" t="s">
        <v>9</v>
      </c>
      <c r="BA11" s="8">
        <v>1</v>
      </c>
    </row>
    <row r="12" spans="1:53" x14ac:dyDescent="0.2">
      <c r="K12" s="30"/>
      <c r="R12" s="12"/>
      <c r="S12" s="39"/>
      <c r="T12" s="39"/>
      <c r="U12" s="39"/>
      <c r="V12" s="39"/>
      <c r="W12" s="39"/>
      <c r="X12" s="39"/>
      <c r="Y12" s="39"/>
      <c r="Z12" s="39"/>
      <c r="AA12" s="39"/>
      <c r="AB12" s="39"/>
      <c r="AO12" s="1"/>
      <c r="AP12" s="1"/>
      <c r="AQ12" s="9"/>
      <c r="AR12" s="1"/>
      <c r="AS12" s="39" t="s">
        <v>1806</v>
      </c>
      <c r="AT12" s="11"/>
      <c r="AU12" s="32"/>
      <c r="AW12" s="30"/>
      <c r="AX12" s="39" t="s">
        <v>1795</v>
      </c>
    </row>
    <row r="13" spans="1:53" x14ac:dyDescent="0.2">
      <c r="B13" s="39"/>
      <c r="K13" s="30"/>
      <c r="O13" s="31"/>
      <c r="S13" s="43"/>
      <c r="T13" s="43"/>
      <c r="U13" s="43"/>
      <c r="V13" s="43"/>
      <c r="W13" s="43"/>
      <c r="X13" s="43"/>
      <c r="Y13" s="43"/>
      <c r="Z13" s="43"/>
      <c r="AA13" s="43"/>
      <c r="AB13" s="43"/>
      <c r="AR13" s="1"/>
      <c r="AS13" s="3" t="s">
        <v>1738</v>
      </c>
      <c r="AT13" s="11">
        <v>2</v>
      </c>
      <c r="AU13" s="32" t="s">
        <v>9</v>
      </c>
      <c r="AV13" s="8">
        <v>1</v>
      </c>
      <c r="AW13" s="30"/>
      <c r="AX13" s="3" t="s">
        <v>267</v>
      </c>
      <c r="AY13" s="8">
        <v>2</v>
      </c>
      <c r="AZ13" s="32" t="s">
        <v>9</v>
      </c>
      <c r="BA13" s="8">
        <v>3</v>
      </c>
    </row>
    <row r="14" spans="1:53" x14ac:dyDescent="0.2">
      <c r="A14" s="30"/>
      <c r="B14" s="1"/>
      <c r="C14" s="1"/>
      <c r="D14" s="1"/>
      <c r="E14" s="1"/>
      <c r="F14" s="1"/>
      <c r="G14" s="1"/>
      <c r="H14" s="30"/>
      <c r="I14" s="1"/>
      <c r="J14" s="1"/>
      <c r="K14" s="30"/>
      <c r="L14" s="8"/>
      <c r="M14" s="1"/>
      <c r="N14" s="62"/>
      <c r="S14" s="43"/>
      <c r="T14" s="43"/>
      <c r="U14" s="43"/>
      <c r="V14" s="43"/>
      <c r="W14" s="43"/>
      <c r="X14" s="43"/>
      <c r="Y14" s="43"/>
      <c r="Z14" s="43"/>
      <c r="AA14" s="43"/>
      <c r="AB14" s="43"/>
      <c r="AO14" s="31"/>
      <c r="AP14" s="32"/>
      <c r="AQ14" s="31"/>
      <c r="AR14" s="1"/>
      <c r="AS14" s="5" t="s">
        <v>1785</v>
      </c>
      <c r="AT14" s="11">
        <v>5</v>
      </c>
      <c r="AU14" s="32" t="s">
        <v>9</v>
      </c>
      <c r="AV14" s="8">
        <v>2</v>
      </c>
      <c r="AW14" s="30"/>
      <c r="AX14" s="3" t="s">
        <v>913</v>
      </c>
      <c r="AY14" s="8">
        <v>3</v>
      </c>
      <c r="AZ14" s="32" t="s">
        <v>9</v>
      </c>
      <c r="BA14" s="8">
        <v>4</v>
      </c>
    </row>
    <row r="15" spans="1:53" x14ac:dyDescent="0.2">
      <c r="A15" s="30"/>
      <c r="B15" s="1"/>
      <c r="C15" s="1"/>
      <c r="D15" s="1"/>
      <c r="E15" s="1"/>
      <c r="F15" s="1"/>
      <c r="G15" s="1"/>
      <c r="H15" s="30"/>
      <c r="I15" s="1"/>
      <c r="J15" s="1"/>
      <c r="K15" s="3"/>
      <c r="L15" s="8"/>
      <c r="M15" s="1"/>
      <c r="T15" s="39"/>
      <c r="U15" s="39"/>
      <c r="V15" s="39"/>
      <c r="W15" s="39"/>
      <c r="X15" s="39"/>
      <c r="Y15" s="39"/>
      <c r="Z15" s="39"/>
      <c r="AA15" s="39"/>
      <c r="AB15" s="39"/>
      <c r="AD15" s="31"/>
      <c r="AO15" s="31"/>
      <c r="AP15" s="32"/>
      <c r="AQ15" s="31"/>
      <c r="AR15" s="1"/>
      <c r="AS15" s="5" t="s">
        <v>1640</v>
      </c>
      <c r="AT15" s="11">
        <v>2</v>
      </c>
      <c r="AU15" s="31" t="s">
        <v>9</v>
      </c>
      <c r="AV15" s="8">
        <v>1</v>
      </c>
      <c r="AW15" s="30"/>
      <c r="AX15" s="5" t="s">
        <v>1398</v>
      </c>
      <c r="AY15" s="11">
        <v>0</v>
      </c>
      <c r="AZ15" s="31" t="s">
        <v>9</v>
      </c>
      <c r="BA15" s="8">
        <v>6</v>
      </c>
    </row>
    <row r="16" spans="1:53" x14ac:dyDescent="0.2">
      <c r="A16" s="30"/>
      <c r="B16" s="1"/>
      <c r="C16" s="1"/>
      <c r="D16" s="1"/>
      <c r="E16" s="1"/>
      <c r="F16" s="1"/>
      <c r="G16" s="1"/>
      <c r="H16" s="30"/>
      <c r="I16" s="1"/>
      <c r="J16" s="1"/>
      <c r="K16" s="3"/>
      <c r="L16" s="8"/>
      <c r="M16" s="1"/>
      <c r="AD16" s="31"/>
      <c r="AO16" s="31"/>
      <c r="AP16" s="32"/>
      <c r="AQ16" s="31"/>
      <c r="AR16" s="1"/>
      <c r="AS16" s="3" t="s">
        <v>1808</v>
      </c>
      <c r="AT16" s="11">
        <v>5</v>
      </c>
      <c r="AU16" s="32" t="s">
        <v>9</v>
      </c>
      <c r="AV16" s="8">
        <v>0</v>
      </c>
      <c r="AW16" s="30"/>
      <c r="AX16" s="3" t="s">
        <v>1798</v>
      </c>
      <c r="AY16" s="11">
        <v>3</v>
      </c>
      <c r="AZ16" s="31" t="s">
        <v>9</v>
      </c>
      <c r="BA16" s="8">
        <v>1</v>
      </c>
    </row>
    <row r="17" spans="1:53" x14ac:dyDescent="0.2">
      <c r="A17" s="30"/>
      <c r="B17" s="1"/>
      <c r="C17" s="1"/>
      <c r="D17" s="1"/>
      <c r="E17" s="1"/>
      <c r="F17" s="1"/>
      <c r="G17" s="1"/>
      <c r="H17" s="30"/>
      <c r="I17" s="1"/>
      <c r="J17" s="1"/>
      <c r="K17" s="3"/>
      <c r="L17" s="8"/>
      <c r="M17" s="1"/>
      <c r="AO17" s="31"/>
      <c r="AP17" s="32"/>
      <c r="AQ17" s="31"/>
      <c r="AR17" s="1"/>
      <c r="AS17" s="39" t="s">
        <v>731</v>
      </c>
      <c r="AT17" s="11"/>
      <c r="AU17" s="32"/>
      <c r="AW17" s="3"/>
      <c r="AX17" s="39" t="s">
        <v>1799</v>
      </c>
      <c r="AY17" s="11"/>
      <c r="AZ17" s="32"/>
    </row>
    <row r="18" spans="1:53" x14ac:dyDescent="0.2">
      <c r="A18" s="30"/>
      <c r="B18" s="1"/>
      <c r="C18" s="1"/>
      <c r="D18" s="1"/>
      <c r="E18" s="1"/>
      <c r="F18" s="1"/>
      <c r="G18" s="1"/>
      <c r="H18" s="30"/>
      <c r="I18" s="1"/>
      <c r="J18" s="1"/>
      <c r="L18" s="8"/>
      <c r="M18" s="1"/>
      <c r="AD18" s="31"/>
      <c r="AO18" s="31"/>
      <c r="AP18" s="32"/>
      <c r="AQ18" s="31"/>
      <c r="AS18" s="3" t="s">
        <v>800</v>
      </c>
      <c r="AT18" s="11">
        <v>2</v>
      </c>
      <c r="AU18" s="32" t="s">
        <v>9</v>
      </c>
      <c r="AV18" s="8">
        <v>1</v>
      </c>
      <c r="AW18" s="3"/>
      <c r="AX18" s="5" t="s">
        <v>777</v>
      </c>
      <c r="AY18" s="11">
        <v>3</v>
      </c>
      <c r="AZ18" s="32" t="s">
        <v>9</v>
      </c>
      <c r="BA18" s="8">
        <v>3</v>
      </c>
    </row>
    <row r="19" spans="1:53" x14ac:dyDescent="0.2">
      <c r="A19" s="30"/>
      <c r="B19" s="1"/>
      <c r="C19" s="1"/>
      <c r="D19" s="1"/>
      <c r="E19" s="1"/>
      <c r="F19" s="1"/>
      <c r="G19" s="1"/>
      <c r="H19" s="30"/>
      <c r="I19" s="1"/>
      <c r="J19" s="1"/>
      <c r="L19" s="8"/>
      <c r="M19" s="1"/>
      <c r="AO19" s="31"/>
      <c r="AP19" s="32"/>
      <c r="AQ19" s="31"/>
      <c r="AS19" s="5" t="s">
        <v>1730</v>
      </c>
      <c r="AT19" s="11">
        <v>5</v>
      </c>
      <c r="AU19" s="32" t="s">
        <v>9</v>
      </c>
      <c r="AV19" s="8">
        <v>1</v>
      </c>
      <c r="AW19" s="3"/>
      <c r="AX19" s="5" t="s">
        <v>1801</v>
      </c>
      <c r="AY19" s="11">
        <v>7</v>
      </c>
      <c r="AZ19" s="32" t="s">
        <v>9</v>
      </c>
      <c r="BA19" s="8">
        <v>0</v>
      </c>
    </row>
    <row r="20" spans="1:53" x14ac:dyDescent="0.2">
      <c r="A20" s="30"/>
      <c r="B20" s="1"/>
      <c r="C20" s="1"/>
      <c r="D20" s="1"/>
      <c r="E20" s="1"/>
      <c r="F20" s="1"/>
      <c r="G20" s="1"/>
      <c r="H20" s="30"/>
      <c r="I20" s="1"/>
      <c r="J20" s="1"/>
      <c r="K20" s="3"/>
      <c r="L20" s="8"/>
      <c r="M20" s="1"/>
      <c r="AO20" s="31"/>
      <c r="AP20" s="32"/>
      <c r="AQ20" s="31"/>
      <c r="AS20" s="5" t="s">
        <v>1174</v>
      </c>
      <c r="AT20" s="11">
        <v>3</v>
      </c>
      <c r="AU20" s="31" t="s">
        <v>9</v>
      </c>
      <c r="AV20" s="8">
        <v>1</v>
      </c>
      <c r="AX20" s="5" t="s">
        <v>1803</v>
      </c>
      <c r="AY20" s="11">
        <v>2</v>
      </c>
      <c r="AZ20" s="31" t="s">
        <v>9</v>
      </c>
      <c r="BA20" s="8">
        <v>1</v>
      </c>
    </row>
    <row r="21" spans="1:53" x14ac:dyDescent="0.2">
      <c r="A21" s="30"/>
      <c r="B21" s="1"/>
      <c r="C21" s="1"/>
      <c r="D21" s="1"/>
      <c r="E21" s="1"/>
      <c r="F21" s="1"/>
      <c r="G21" s="1"/>
      <c r="H21" s="30"/>
      <c r="I21" s="1"/>
      <c r="J21" s="1"/>
      <c r="K21" s="3"/>
      <c r="L21" s="8"/>
      <c r="M21" s="1"/>
      <c r="AO21" s="31"/>
      <c r="AP21" s="32"/>
      <c r="AQ21" s="31"/>
      <c r="AS21" s="3" t="s">
        <v>1812</v>
      </c>
      <c r="AT21" s="8">
        <v>2</v>
      </c>
      <c r="AU21" s="31" t="s">
        <v>9</v>
      </c>
      <c r="AV21" s="8">
        <v>4</v>
      </c>
      <c r="AX21" s="3" t="s">
        <v>1805</v>
      </c>
      <c r="AY21" s="8">
        <v>3</v>
      </c>
      <c r="AZ21" s="31" t="s">
        <v>9</v>
      </c>
      <c r="BA21" s="8">
        <v>5</v>
      </c>
    </row>
    <row r="22" spans="1:53" x14ac:dyDescent="0.2">
      <c r="A22" s="30"/>
      <c r="B22" s="1"/>
      <c r="C22" s="1"/>
      <c r="D22" s="1"/>
      <c r="E22" s="1"/>
      <c r="F22" s="1"/>
      <c r="G22" s="1"/>
      <c r="H22" s="30"/>
      <c r="I22" s="1"/>
      <c r="J22" s="1"/>
      <c r="L22" s="8"/>
      <c r="M22" s="1"/>
      <c r="AD22" s="31"/>
      <c r="AO22" s="31"/>
      <c r="AP22" s="32"/>
      <c r="AQ22" s="31"/>
      <c r="AS22" s="39" t="s">
        <v>736</v>
      </c>
      <c r="AT22" s="11"/>
      <c r="AU22" s="32"/>
      <c r="AW22" s="3"/>
      <c r="AX22" s="39" t="s">
        <v>728</v>
      </c>
      <c r="AY22" s="11"/>
      <c r="AZ22" s="32"/>
    </row>
    <row r="23" spans="1:53" x14ac:dyDescent="0.2">
      <c r="A23" s="30"/>
      <c r="B23" s="1"/>
      <c r="C23" s="1"/>
      <c r="D23" s="1"/>
      <c r="E23" s="1"/>
      <c r="F23" s="1"/>
      <c r="G23" s="1"/>
      <c r="H23" s="9"/>
      <c r="I23" s="1"/>
      <c r="J23" s="1"/>
      <c r="K23" s="3"/>
      <c r="L23" s="8"/>
      <c r="P23" s="3"/>
      <c r="AC23" s="3"/>
      <c r="AD23" s="31"/>
      <c r="AO23" s="31"/>
      <c r="AP23" s="32"/>
      <c r="AQ23" s="31"/>
      <c r="AS23" s="5" t="s">
        <v>1431</v>
      </c>
      <c r="AT23" s="11">
        <v>0</v>
      </c>
      <c r="AU23" s="32" t="s">
        <v>9</v>
      </c>
      <c r="AV23" s="8">
        <v>1</v>
      </c>
      <c r="AW23" s="3"/>
      <c r="AX23" s="3" t="s">
        <v>1723</v>
      </c>
      <c r="AY23" s="11">
        <v>0</v>
      </c>
      <c r="AZ23" s="32" t="s">
        <v>9</v>
      </c>
      <c r="BA23" s="8">
        <v>3</v>
      </c>
    </row>
    <row r="24" spans="1:53" x14ac:dyDescent="0.2">
      <c r="K24" s="30"/>
      <c r="S24" s="43"/>
      <c r="T24" s="43"/>
      <c r="U24" s="43"/>
      <c r="V24" s="43"/>
      <c r="W24" s="43"/>
      <c r="X24" s="43"/>
      <c r="Y24" s="43"/>
      <c r="Z24" s="43"/>
      <c r="AA24" s="43"/>
      <c r="AB24" s="43"/>
      <c r="AS24" s="5" t="s">
        <v>1691</v>
      </c>
      <c r="AT24" s="11">
        <v>1</v>
      </c>
      <c r="AU24" s="32" t="s">
        <v>9</v>
      </c>
      <c r="AV24" s="8">
        <v>1</v>
      </c>
      <c r="AX24" s="5" t="s">
        <v>1807</v>
      </c>
      <c r="AY24" s="11">
        <v>2</v>
      </c>
      <c r="AZ24" s="32" t="s">
        <v>9</v>
      </c>
      <c r="BA24" s="8">
        <v>1</v>
      </c>
    </row>
    <row r="25" spans="1:53" x14ac:dyDescent="0.2">
      <c r="K25" s="3"/>
      <c r="M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S25" s="3" t="s">
        <v>1815</v>
      </c>
      <c r="AT25" s="8">
        <v>1</v>
      </c>
      <c r="AU25" s="31" t="s">
        <v>9</v>
      </c>
      <c r="AV25" s="8">
        <v>3</v>
      </c>
      <c r="AW25" s="3"/>
      <c r="AX25" s="5" t="s">
        <v>1363</v>
      </c>
      <c r="AY25" s="11">
        <v>1</v>
      </c>
      <c r="AZ25" s="31" t="s">
        <v>9</v>
      </c>
      <c r="BA25" s="8">
        <v>0</v>
      </c>
    </row>
    <row r="26" spans="1:53" x14ac:dyDescent="0.2">
      <c r="K26" s="3"/>
      <c r="T26" s="39"/>
      <c r="U26" s="39"/>
      <c r="V26" s="39"/>
      <c r="W26" s="39"/>
      <c r="X26" s="39"/>
      <c r="Y26" s="39"/>
      <c r="Z26" s="39"/>
      <c r="AA26" s="39"/>
      <c r="AB26" s="39"/>
      <c r="AD26" s="31"/>
      <c r="AS26" s="3" t="s">
        <v>1816</v>
      </c>
      <c r="AT26" s="8">
        <v>11</v>
      </c>
      <c r="AU26" s="31" t="s">
        <v>9</v>
      </c>
      <c r="AV26" s="8">
        <v>5</v>
      </c>
      <c r="AW26" s="30"/>
      <c r="AX26" s="3" t="s">
        <v>1809</v>
      </c>
      <c r="AY26" s="8">
        <v>2</v>
      </c>
      <c r="AZ26" s="31" t="s">
        <v>9</v>
      </c>
      <c r="BA26" s="8">
        <v>3</v>
      </c>
    </row>
    <row r="27" spans="1:53" x14ac:dyDescent="0.2">
      <c r="K27" s="3"/>
      <c r="AD27" s="31"/>
      <c r="AS27" s="39" t="s">
        <v>741</v>
      </c>
      <c r="AT27" s="11"/>
      <c r="AU27" s="32"/>
      <c r="AW27" s="3"/>
      <c r="AX27" s="39" t="s">
        <v>1810</v>
      </c>
      <c r="AY27" s="11"/>
      <c r="AZ27" s="32"/>
    </row>
    <row r="28" spans="1:53" x14ac:dyDescent="0.2">
      <c r="AS28" s="5" t="s">
        <v>1722</v>
      </c>
      <c r="AT28" s="11">
        <v>1</v>
      </c>
      <c r="AU28" s="32" t="s">
        <v>9</v>
      </c>
      <c r="AV28" s="8">
        <v>2</v>
      </c>
      <c r="AW28" s="3"/>
      <c r="AX28" s="5" t="s">
        <v>1154</v>
      </c>
      <c r="AY28" s="11">
        <v>4</v>
      </c>
      <c r="AZ28" s="32" t="s">
        <v>9</v>
      </c>
      <c r="BA28" s="8">
        <v>1</v>
      </c>
    </row>
    <row r="29" spans="1:53" x14ac:dyDescent="0.2">
      <c r="K29" s="3"/>
      <c r="AD29" s="31"/>
      <c r="AS29" s="5" t="s">
        <v>769</v>
      </c>
      <c r="AT29" s="11">
        <v>2</v>
      </c>
      <c r="AU29" s="32" t="s">
        <v>9</v>
      </c>
      <c r="AV29" s="8">
        <v>2</v>
      </c>
      <c r="AW29" s="3"/>
      <c r="AX29" s="5" t="s">
        <v>1811</v>
      </c>
      <c r="AY29" s="11">
        <v>2</v>
      </c>
      <c r="AZ29" s="32" t="s">
        <v>9</v>
      </c>
      <c r="BA29" s="8">
        <v>0</v>
      </c>
    </row>
    <row r="30" spans="1:53" x14ac:dyDescent="0.2">
      <c r="AS30" s="3" t="s">
        <v>1819</v>
      </c>
      <c r="AT30" s="8">
        <v>3</v>
      </c>
      <c r="AU30" s="31" t="s">
        <v>9</v>
      </c>
      <c r="AV30" s="8">
        <v>3</v>
      </c>
      <c r="AW30" s="3"/>
      <c r="AX30" s="3" t="s">
        <v>797</v>
      </c>
      <c r="AY30" s="8">
        <v>1</v>
      </c>
      <c r="AZ30" s="31" t="s">
        <v>9</v>
      </c>
      <c r="BA30" s="8">
        <v>3</v>
      </c>
    </row>
    <row r="31" spans="1:53" x14ac:dyDescent="0.2">
      <c r="AS31" s="3" t="s">
        <v>1820</v>
      </c>
      <c r="AT31" s="8">
        <v>2</v>
      </c>
      <c r="AU31" s="31" t="s">
        <v>9</v>
      </c>
      <c r="AV31" s="8">
        <v>1</v>
      </c>
      <c r="AX31" s="3" t="s">
        <v>1813</v>
      </c>
      <c r="AY31" s="8">
        <v>2</v>
      </c>
      <c r="AZ31" s="31" t="s">
        <v>9</v>
      </c>
      <c r="BA31" s="8">
        <v>0</v>
      </c>
    </row>
    <row r="32" spans="1:53" x14ac:dyDescent="0.2">
      <c r="AS32" s="39" t="s">
        <v>744</v>
      </c>
      <c r="AT32" s="11"/>
      <c r="AU32" s="32"/>
      <c r="AX32" s="39" t="s">
        <v>1814</v>
      </c>
      <c r="AY32" s="11"/>
      <c r="AZ32" s="32"/>
    </row>
    <row r="33" spans="11:53" x14ac:dyDescent="0.2">
      <c r="AD33" s="31"/>
      <c r="AS33" s="5" t="s">
        <v>1197</v>
      </c>
      <c r="AT33" s="11">
        <v>3</v>
      </c>
      <c r="AU33" s="32" t="s">
        <v>9</v>
      </c>
      <c r="AV33" s="8">
        <v>1</v>
      </c>
      <c r="AW33" s="3"/>
      <c r="AX33" s="5" t="s">
        <v>1212</v>
      </c>
      <c r="AY33" s="11">
        <v>2</v>
      </c>
      <c r="AZ33" s="32" t="s">
        <v>9</v>
      </c>
      <c r="BA33" s="8">
        <v>0</v>
      </c>
    </row>
    <row r="34" spans="11:53" x14ac:dyDescent="0.2">
      <c r="P34" s="3"/>
      <c r="AC34" s="3"/>
      <c r="AD34" s="31"/>
      <c r="AS34" s="5" t="s">
        <v>903</v>
      </c>
      <c r="AT34" s="11">
        <v>1</v>
      </c>
      <c r="AU34" s="32" t="s">
        <v>9</v>
      </c>
      <c r="AV34" s="8">
        <v>2</v>
      </c>
      <c r="AW34" s="3"/>
      <c r="AX34" s="5" t="s">
        <v>1772</v>
      </c>
      <c r="AY34" s="11">
        <v>1</v>
      </c>
      <c r="AZ34" s="32" t="s">
        <v>9</v>
      </c>
      <c r="BA34" s="8">
        <v>0</v>
      </c>
    </row>
    <row r="35" spans="11:53" x14ac:dyDescent="0.2">
      <c r="K35" s="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S35" s="3" t="s">
        <v>1822</v>
      </c>
      <c r="AT35" s="8">
        <v>2</v>
      </c>
      <c r="AU35" s="31" t="s">
        <v>9</v>
      </c>
      <c r="AV35" s="8">
        <v>2</v>
      </c>
      <c r="AX35" s="3" t="s">
        <v>1667</v>
      </c>
      <c r="AY35" s="8">
        <v>1</v>
      </c>
      <c r="AZ35" s="31" t="s">
        <v>9</v>
      </c>
      <c r="BA35" s="8">
        <v>4</v>
      </c>
    </row>
    <row r="36" spans="11:53" x14ac:dyDescent="0.2">
      <c r="K36" s="3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S36" s="3" t="s">
        <v>1824</v>
      </c>
      <c r="AT36" s="8">
        <v>4</v>
      </c>
      <c r="AU36" s="31" t="s">
        <v>9</v>
      </c>
      <c r="AV36" s="8">
        <v>3</v>
      </c>
      <c r="AX36" s="3" t="s">
        <v>1817</v>
      </c>
      <c r="AY36" s="8">
        <v>1</v>
      </c>
      <c r="AZ36" s="31" t="s">
        <v>9</v>
      </c>
      <c r="BA36" s="8">
        <v>4</v>
      </c>
    </row>
    <row r="37" spans="11:53" x14ac:dyDescent="0.2">
      <c r="AD37" s="31"/>
      <c r="AS37" s="39" t="s">
        <v>748</v>
      </c>
      <c r="AT37" s="11"/>
      <c r="AU37" s="32"/>
      <c r="AW37" s="30"/>
      <c r="AX37" s="39" t="s">
        <v>742</v>
      </c>
      <c r="AY37" s="11"/>
      <c r="AZ37" s="32"/>
    </row>
    <row r="38" spans="11:53" x14ac:dyDescent="0.2">
      <c r="AD38" s="31"/>
      <c r="AS38" s="5" t="s">
        <v>130</v>
      </c>
      <c r="AT38" s="11">
        <v>6</v>
      </c>
      <c r="AU38" s="32" t="s">
        <v>9</v>
      </c>
      <c r="AV38" s="8">
        <v>5</v>
      </c>
      <c r="AW38" s="30"/>
      <c r="AX38" s="5" t="s">
        <v>241</v>
      </c>
      <c r="AY38" s="11">
        <v>5</v>
      </c>
      <c r="AZ38" s="32" t="s">
        <v>9</v>
      </c>
      <c r="BA38" s="8">
        <v>3</v>
      </c>
    </row>
    <row r="39" spans="11:53" x14ac:dyDescent="0.2">
      <c r="K39" s="30"/>
      <c r="AD39" s="31"/>
      <c r="AS39" s="5" t="s">
        <v>1826</v>
      </c>
      <c r="AT39" s="11">
        <v>3</v>
      </c>
      <c r="AU39" s="32" t="s">
        <v>9</v>
      </c>
      <c r="AV39" s="8">
        <v>3</v>
      </c>
      <c r="AW39" s="30"/>
      <c r="AX39" s="5" t="s">
        <v>1818</v>
      </c>
      <c r="AY39" s="11">
        <v>6</v>
      </c>
      <c r="AZ39" s="32" t="s">
        <v>9</v>
      </c>
      <c r="BA39" s="8">
        <v>0</v>
      </c>
    </row>
    <row r="40" spans="11:53" x14ac:dyDescent="0.2">
      <c r="K40" s="30"/>
      <c r="P40" s="3"/>
      <c r="AC40" s="3"/>
      <c r="AD40" s="31"/>
      <c r="AS40" s="3" t="s">
        <v>882</v>
      </c>
      <c r="AT40" s="8">
        <v>3</v>
      </c>
      <c r="AU40" s="31" t="s">
        <v>9</v>
      </c>
      <c r="AV40" s="8">
        <v>2</v>
      </c>
      <c r="AW40" s="30"/>
      <c r="AX40" s="3" t="s">
        <v>1641</v>
      </c>
      <c r="AY40" s="8">
        <v>3</v>
      </c>
      <c r="AZ40" s="31" t="s">
        <v>9</v>
      </c>
      <c r="BA40" s="8">
        <v>4</v>
      </c>
    </row>
    <row r="41" spans="11:53" x14ac:dyDescent="0.2">
      <c r="K41" s="30"/>
      <c r="S41" s="43"/>
      <c r="T41" s="43"/>
      <c r="U41" s="43"/>
      <c r="V41" s="43"/>
      <c r="W41" s="43"/>
      <c r="X41" s="43"/>
      <c r="Y41" s="43"/>
      <c r="Z41" s="43"/>
      <c r="AA41" s="43"/>
      <c r="AB41" s="43"/>
      <c r="AS41" s="3" t="s">
        <v>1688</v>
      </c>
      <c r="AT41" s="8">
        <v>1</v>
      </c>
      <c r="AU41" s="31" t="s">
        <v>9</v>
      </c>
      <c r="AV41" s="8">
        <v>0</v>
      </c>
      <c r="AW41" s="30"/>
      <c r="AX41" s="3" t="s">
        <v>1694</v>
      </c>
      <c r="AY41" s="8">
        <v>0</v>
      </c>
      <c r="AZ41" s="31" t="s">
        <v>9</v>
      </c>
      <c r="BA41" s="8">
        <v>2</v>
      </c>
    </row>
    <row r="42" spans="11:53" x14ac:dyDescent="0.2">
      <c r="K42" s="30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D42" s="31"/>
      <c r="AS42" s="39" t="s">
        <v>750</v>
      </c>
      <c r="AT42" s="11"/>
      <c r="AU42" s="32"/>
      <c r="AW42" s="3"/>
      <c r="AX42" s="39" t="s">
        <v>745</v>
      </c>
      <c r="AY42" s="11"/>
      <c r="AZ42" s="32"/>
    </row>
    <row r="43" spans="11:53" x14ac:dyDescent="0.2">
      <c r="K43" s="30"/>
      <c r="AD43" s="31"/>
      <c r="AS43" s="5" t="s">
        <v>1642</v>
      </c>
      <c r="AT43" s="11">
        <v>5</v>
      </c>
      <c r="AU43" s="32" t="s">
        <v>9</v>
      </c>
      <c r="AV43" s="8">
        <v>1</v>
      </c>
      <c r="AW43" s="3"/>
      <c r="AX43" s="5" t="s">
        <v>1821</v>
      </c>
      <c r="AY43" s="11">
        <v>2</v>
      </c>
      <c r="AZ43" s="32" t="s">
        <v>9</v>
      </c>
      <c r="BA43" s="8">
        <v>2</v>
      </c>
    </row>
    <row r="44" spans="11:53" x14ac:dyDescent="0.2">
      <c r="K44" s="3"/>
      <c r="AD44" s="31"/>
      <c r="AS44" s="5" t="s">
        <v>938</v>
      </c>
      <c r="AT44" s="11">
        <v>2</v>
      </c>
      <c r="AU44" s="32" t="s">
        <v>9</v>
      </c>
      <c r="AV44" s="8">
        <v>2</v>
      </c>
      <c r="AW44" s="3"/>
      <c r="AX44" s="5" t="s">
        <v>1284</v>
      </c>
      <c r="AY44" s="11">
        <v>3</v>
      </c>
      <c r="AZ44" s="32" t="s">
        <v>9</v>
      </c>
      <c r="BA44" s="8">
        <v>3</v>
      </c>
    </row>
    <row r="45" spans="11:53" x14ac:dyDescent="0.2">
      <c r="K45" s="3"/>
      <c r="AD45" s="31"/>
      <c r="AS45" s="3" t="s">
        <v>1827</v>
      </c>
      <c r="AT45" s="8">
        <v>0</v>
      </c>
      <c r="AU45" s="31" t="s">
        <v>9</v>
      </c>
      <c r="AV45" s="8">
        <v>2</v>
      </c>
      <c r="AX45" s="3" t="s">
        <v>1823</v>
      </c>
      <c r="AY45" s="8">
        <v>0</v>
      </c>
      <c r="AZ45" s="31" t="s">
        <v>9</v>
      </c>
      <c r="BA45" s="8">
        <v>1</v>
      </c>
    </row>
    <row r="46" spans="11:53" x14ac:dyDescent="0.2">
      <c r="K46" s="3"/>
      <c r="P46" s="3"/>
      <c r="AC46" s="3"/>
      <c r="AD46" s="31"/>
      <c r="AS46" s="3" t="s">
        <v>201</v>
      </c>
      <c r="AT46" s="8">
        <v>4</v>
      </c>
      <c r="AU46" s="31" t="s">
        <v>9</v>
      </c>
      <c r="AV46" s="8">
        <v>4</v>
      </c>
      <c r="AX46" s="3" t="s">
        <v>1825</v>
      </c>
      <c r="AY46" s="8">
        <v>0</v>
      </c>
      <c r="AZ46" s="31" t="s">
        <v>9</v>
      </c>
      <c r="BA46" s="8">
        <v>1</v>
      </c>
    </row>
    <row r="47" spans="11:53" x14ac:dyDescent="0.2">
      <c r="S47" s="43"/>
      <c r="T47" s="43"/>
      <c r="U47" s="43"/>
      <c r="V47" s="43"/>
      <c r="W47" s="43"/>
      <c r="X47" s="43"/>
      <c r="Y47" s="43"/>
      <c r="Z47" s="43"/>
      <c r="AA47" s="43"/>
      <c r="AB47" s="43"/>
    </row>
    <row r="48" spans="11:53" x14ac:dyDescent="0.2"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D48" s="31"/>
    </row>
    <row r="49" spans="11:49" x14ac:dyDescent="0.2">
      <c r="AD49" s="31"/>
    </row>
    <row r="50" spans="11:49" x14ac:dyDescent="0.2">
      <c r="AD50" s="31"/>
    </row>
    <row r="51" spans="11:49" x14ac:dyDescent="0.2">
      <c r="AD51" s="31"/>
    </row>
    <row r="52" spans="11:49" x14ac:dyDescent="0.2">
      <c r="P52" s="3"/>
      <c r="AC52" s="3"/>
    </row>
    <row r="53" spans="11:49" x14ac:dyDescent="0.2">
      <c r="S53" s="43"/>
      <c r="T53" s="43"/>
      <c r="U53" s="43"/>
      <c r="V53" s="43"/>
      <c r="W53" s="43"/>
      <c r="X53" s="43"/>
      <c r="Y53" s="43"/>
      <c r="Z53" s="43"/>
      <c r="AA53" s="43"/>
      <c r="AB53" s="43"/>
      <c r="AW53" s="30"/>
    </row>
    <row r="54" spans="11:49" x14ac:dyDescent="0.2"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W54" s="30"/>
    </row>
    <row r="55" spans="11:49" x14ac:dyDescent="0.2">
      <c r="K55" s="30"/>
      <c r="AD55" s="31"/>
      <c r="AW55" s="3"/>
    </row>
    <row r="56" spans="11:49" x14ac:dyDescent="0.2">
      <c r="K56" s="30"/>
      <c r="AD56" s="31"/>
    </row>
    <row r="57" spans="11:49" x14ac:dyDescent="0.2">
      <c r="K57" s="3"/>
      <c r="AD57" s="31"/>
      <c r="AW57" s="30"/>
    </row>
    <row r="58" spans="11:49" x14ac:dyDescent="0.2">
      <c r="K58" s="30"/>
      <c r="P58" s="3"/>
      <c r="AC58" s="3"/>
      <c r="AD58" s="31"/>
      <c r="AS58" s="43"/>
      <c r="AT58" s="11"/>
      <c r="AW58" s="3"/>
    </row>
    <row r="59" spans="11:49" x14ac:dyDescent="0.2">
      <c r="K59" s="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W59" s="30"/>
    </row>
    <row r="60" spans="11:49" x14ac:dyDescent="0.2">
      <c r="K60" s="30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W60" s="30"/>
    </row>
    <row r="61" spans="11:49" x14ac:dyDescent="0.2">
      <c r="K61" s="30"/>
      <c r="AD61" s="31"/>
      <c r="AW61" s="30"/>
    </row>
    <row r="62" spans="11:49" x14ac:dyDescent="0.2">
      <c r="K62" s="30"/>
      <c r="AD62" s="31"/>
      <c r="AW62" s="30"/>
    </row>
    <row r="63" spans="11:49" x14ac:dyDescent="0.2">
      <c r="K63" s="30"/>
      <c r="AD63" s="31"/>
      <c r="AW63" s="30"/>
    </row>
    <row r="64" spans="11:49" x14ac:dyDescent="0.2">
      <c r="K64" s="30"/>
      <c r="P64" s="3"/>
      <c r="AC64" s="3"/>
      <c r="AD64" s="31"/>
      <c r="AW64" s="30"/>
    </row>
    <row r="65" spans="11:52" x14ac:dyDescent="0.2">
      <c r="K65" s="30"/>
      <c r="S65" s="43"/>
      <c r="T65" s="43"/>
      <c r="U65" s="43"/>
      <c r="V65" s="43"/>
      <c r="W65" s="43"/>
      <c r="X65" s="43"/>
      <c r="Y65" s="43"/>
      <c r="Z65" s="43"/>
      <c r="AA65" s="43"/>
      <c r="AB65" s="43"/>
      <c r="AW65" s="30"/>
    </row>
    <row r="66" spans="11:52" x14ac:dyDescent="0.2">
      <c r="K66" s="30"/>
      <c r="AW66" s="30"/>
    </row>
    <row r="67" spans="11:52" x14ac:dyDescent="0.2">
      <c r="K67" s="30"/>
      <c r="AU67" s="31"/>
      <c r="AW67" s="3"/>
    </row>
    <row r="68" spans="11:52" x14ac:dyDescent="0.2">
      <c r="K68" s="3"/>
      <c r="AU68" s="31"/>
      <c r="AW68" s="3"/>
      <c r="AY68" s="11"/>
      <c r="AZ68" s="32"/>
    </row>
    <row r="69" spans="11:52" x14ac:dyDescent="0.2">
      <c r="K69" s="3"/>
      <c r="AS69" s="43"/>
      <c r="AT69" s="11"/>
      <c r="AU69" s="31"/>
      <c r="AW69" s="3"/>
      <c r="AZ69" s="31"/>
    </row>
    <row r="70" spans="11:52" x14ac:dyDescent="0.2">
      <c r="K70" s="3"/>
      <c r="AS70" s="43"/>
      <c r="AU70" s="31"/>
      <c r="AW70" s="3"/>
      <c r="AX70" s="43"/>
      <c r="AZ70" s="31"/>
    </row>
    <row r="71" spans="11:52" x14ac:dyDescent="0.2">
      <c r="K71" s="3"/>
      <c r="AS71" s="39"/>
      <c r="AT71" s="11"/>
      <c r="AU71" s="32"/>
      <c r="AX71" s="43"/>
      <c r="AY71" s="11"/>
      <c r="AZ71" s="31"/>
    </row>
    <row r="72" spans="11:52" x14ac:dyDescent="0.2">
      <c r="AS72" s="5"/>
      <c r="AT72" s="11"/>
      <c r="AU72" s="32"/>
      <c r="AX72" s="39"/>
      <c r="AY72" s="11"/>
      <c r="AZ72" s="31"/>
    </row>
    <row r="73" spans="11:52" x14ac:dyDescent="0.2">
      <c r="AX73" s="5"/>
      <c r="AZ73" s="31"/>
    </row>
    <row r="74" spans="11:52" x14ac:dyDescent="0.2">
      <c r="AS74" s="5"/>
      <c r="AT74" s="11"/>
      <c r="AU74" s="32"/>
      <c r="AX74" s="5"/>
      <c r="AY74" s="11"/>
      <c r="AZ74" s="32"/>
    </row>
    <row r="75" spans="11:52" x14ac:dyDescent="0.2">
      <c r="AU75" s="31"/>
      <c r="AY75" s="11"/>
      <c r="AZ75" s="32"/>
    </row>
    <row r="76" spans="11:52" x14ac:dyDescent="0.2">
      <c r="AU76" s="31"/>
      <c r="AY76" s="11"/>
      <c r="AZ76" s="32"/>
    </row>
    <row r="77" spans="11:52" x14ac:dyDescent="0.2">
      <c r="AS77" s="43"/>
      <c r="AT77" s="11"/>
      <c r="AU77" s="31"/>
      <c r="AX77" s="43"/>
      <c r="AZ77" s="31"/>
    </row>
    <row r="78" spans="11:52" x14ac:dyDescent="0.2">
      <c r="AS78" s="43"/>
      <c r="AU78" s="31"/>
      <c r="AX78" s="43"/>
      <c r="AZ78" s="31"/>
    </row>
    <row r="79" spans="11:52" x14ac:dyDescent="0.2">
      <c r="K79" s="3"/>
      <c r="AW79" s="3"/>
      <c r="AY79" s="11"/>
      <c r="AZ79" s="31"/>
    </row>
    <row r="80" spans="11:52" x14ac:dyDescent="0.2">
      <c r="K80" s="3"/>
      <c r="AW80" s="3"/>
      <c r="AY80" s="11"/>
      <c r="AZ80" s="31"/>
    </row>
    <row r="81" spans="11:53" x14ac:dyDescent="0.2">
      <c r="AZ81" s="31"/>
    </row>
    <row r="82" spans="11:53" x14ac:dyDescent="0.2">
      <c r="K82" s="30"/>
      <c r="AW82" s="30"/>
      <c r="AY82" s="11"/>
      <c r="AZ82" s="32"/>
    </row>
    <row r="83" spans="11:53" x14ac:dyDescent="0.2">
      <c r="AY83" s="11"/>
      <c r="AZ83" s="32"/>
    </row>
    <row r="84" spans="11:53" x14ac:dyDescent="0.2">
      <c r="K84" s="30"/>
      <c r="AW84" s="30"/>
      <c r="AY84" s="11"/>
      <c r="AZ84" s="32"/>
    </row>
    <row r="85" spans="11:53" x14ac:dyDescent="0.2">
      <c r="K85" s="30"/>
      <c r="AW85" s="30"/>
      <c r="AZ85" s="31"/>
    </row>
    <row r="86" spans="11:53" x14ac:dyDescent="0.2">
      <c r="K86" s="30"/>
      <c r="AW86" s="30"/>
      <c r="AZ86" s="31"/>
    </row>
    <row r="87" spans="11:53" x14ac:dyDescent="0.2">
      <c r="K87" s="30"/>
      <c r="AW87" s="30"/>
      <c r="AY87" s="11"/>
      <c r="AZ87" s="31"/>
    </row>
    <row r="88" spans="11:53" x14ac:dyDescent="0.2">
      <c r="K88" s="30"/>
      <c r="AW88" s="30"/>
      <c r="AZ88" s="31"/>
    </row>
    <row r="89" spans="11:53" x14ac:dyDescent="0.2">
      <c r="K89" s="30"/>
      <c r="AW89" s="30"/>
      <c r="AZ89" s="31"/>
    </row>
    <row r="90" spans="11:53" x14ac:dyDescent="0.2">
      <c r="K90" s="30"/>
      <c r="AV90" s="12"/>
      <c r="AW90" s="30"/>
      <c r="AY90" s="12"/>
      <c r="AZ90" s="12"/>
      <c r="BA90" s="12"/>
    </row>
    <row r="91" spans="11:53" x14ac:dyDescent="0.2">
      <c r="K91" s="30"/>
      <c r="AW91" s="30"/>
      <c r="AZ91" s="32"/>
    </row>
    <row r="92" spans="11:53" x14ac:dyDescent="0.2">
      <c r="K92" s="30"/>
      <c r="AW92" s="30"/>
      <c r="AZ92" s="32"/>
    </row>
    <row r="93" spans="11:53" x14ac:dyDescent="0.2">
      <c r="K93" s="30"/>
      <c r="AW93" s="30"/>
      <c r="AZ93" s="31"/>
    </row>
    <row r="94" spans="11:53" x14ac:dyDescent="0.2">
      <c r="K94" s="3"/>
      <c r="AW94" s="3"/>
      <c r="AZ94" s="31"/>
    </row>
    <row r="95" spans="11:53" x14ac:dyDescent="0.2">
      <c r="K95" s="3"/>
      <c r="AW95" s="3"/>
      <c r="AZ95" s="31"/>
    </row>
    <row r="96" spans="11:53" x14ac:dyDescent="0.2">
      <c r="AZ96" s="31"/>
    </row>
    <row r="97" spans="11:53" x14ac:dyDescent="0.2">
      <c r="AZ97" s="31"/>
    </row>
    <row r="99" spans="11:53" x14ac:dyDescent="0.2">
      <c r="AZ99" s="32"/>
    </row>
    <row r="100" spans="11:53" x14ac:dyDescent="0.2">
      <c r="AZ100" s="32"/>
    </row>
    <row r="101" spans="11:53" x14ac:dyDescent="0.2">
      <c r="AZ101" s="31"/>
    </row>
    <row r="102" spans="11:53" x14ac:dyDescent="0.2">
      <c r="AZ102" s="31"/>
    </row>
    <row r="103" spans="11:53" x14ac:dyDescent="0.2">
      <c r="AZ103" s="31"/>
    </row>
    <row r="104" spans="11:53" x14ac:dyDescent="0.2">
      <c r="AZ104" s="31"/>
    </row>
    <row r="105" spans="11:53" x14ac:dyDescent="0.2">
      <c r="K105" s="30"/>
      <c r="AW105" s="30"/>
      <c r="AZ105" s="31"/>
    </row>
    <row r="107" spans="11:53" x14ac:dyDescent="0.2">
      <c r="K107" s="30"/>
      <c r="AV107" s="30"/>
      <c r="AW107" s="30"/>
      <c r="AY107" s="30"/>
      <c r="AZ107" s="30"/>
      <c r="BA107" s="30"/>
    </row>
    <row r="108" spans="11:53" x14ac:dyDescent="0.2">
      <c r="K108" s="30"/>
      <c r="AV108" s="30"/>
      <c r="AW108" s="30"/>
      <c r="AY108" s="30"/>
      <c r="AZ108" s="30"/>
      <c r="BA108" s="30"/>
    </row>
    <row r="109" spans="11:53" x14ac:dyDescent="0.2">
      <c r="K109" s="30"/>
      <c r="AV109" s="30"/>
      <c r="AW109" s="30"/>
      <c r="AY109" s="30"/>
      <c r="AZ109" s="30"/>
      <c r="BA109" s="30"/>
    </row>
    <row r="110" spans="11:53" x14ac:dyDescent="0.2">
      <c r="K110" s="30"/>
      <c r="AV110" s="30"/>
      <c r="AW110" s="30"/>
      <c r="AY110" s="30"/>
      <c r="AZ110" s="30"/>
      <c r="BA110" s="30"/>
    </row>
    <row r="111" spans="11:53" x14ac:dyDescent="0.2">
      <c r="K111" s="30"/>
      <c r="AV111" s="30"/>
      <c r="AW111" s="30"/>
      <c r="AY111" s="30"/>
      <c r="AZ111" s="30"/>
      <c r="BA111" s="30"/>
    </row>
    <row r="112" spans="11:53" x14ac:dyDescent="0.2">
      <c r="K112" s="30"/>
      <c r="AV112" s="30"/>
      <c r="AW112" s="30"/>
      <c r="AY112" s="30"/>
      <c r="AZ112" s="30"/>
      <c r="BA112" s="30"/>
    </row>
    <row r="113" spans="11:53" x14ac:dyDescent="0.2">
      <c r="K113" s="30"/>
      <c r="AV113" s="30"/>
      <c r="AW113" s="30"/>
      <c r="AY113" s="30"/>
      <c r="AZ113" s="30"/>
      <c r="BA113" s="30"/>
    </row>
    <row r="114" spans="11:53" x14ac:dyDescent="0.2">
      <c r="K114" s="30"/>
      <c r="AV114" s="30"/>
      <c r="AW114" s="30"/>
      <c r="AY114" s="30"/>
      <c r="AZ114" s="30"/>
      <c r="BA114" s="30"/>
    </row>
    <row r="115" spans="11:53" x14ac:dyDescent="0.2">
      <c r="K115" s="30"/>
      <c r="AV115" s="30"/>
      <c r="AW115" s="30"/>
      <c r="AY115" s="30"/>
      <c r="AZ115" s="30"/>
      <c r="BA115" s="30"/>
    </row>
    <row r="116" spans="11:53" x14ac:dyDescent="0.2">
      <c r="K116" s="3"/>
      <c r="AW116" s="3"/>
    </row>
    <row r="120" spans="11:53" x14ac:dyDescent="0.2">
      <c r="AY120" s="11"/>
      <c r="AZ120" s="32"/>
    </row>
    <row r="121" spans="11:53" x14ac:dyDescent="0.2">
      <c r="AY121" s="11"/>
      <c r="AZ121" s="32"/>
    </row>
    <row r="122" spans="11:53" x14ac:dyDescent="0.2">
      <c r="AZ122" s="32"/>
    </row>
    <row r="123" spans="11:53" x14ac:dyDescent="0.2">
      <c r="AZ123" s="31"/>
    </row>
    <row r="124" spans="11:53" x14ac:dyDescent="0.2">
      <c r="AZ124" s="31"/>
    </row>
    <row r="125" spans="11:53" x14ac:dyDescent="0.2">
      <c r="AY125" s="11"/>
      <c r="AZ125" s="31"/>
    </row>
    <row r="126" spans="11:53" x14ac:dyDescent="0.2">
      <c r="K126" s="30"/>
      <c r="AV126" s="30"/>
      <c r="AW126" s="30"/>
      <c r="AY126" s="30"/>
      <c r="AZ126" s="31"/>
      <c r="BA126" s="30"/>
    </row>
    <row r="128" spans="11:53" x14ac:dyDescent="0.2">
      <c r="K128" s="30"/>
      <c r="AV128" s="30"/>
      <c r="AW128" s="30"/>
      <c r="AY128" s="30"/>
      <c r="AZ128" s="30"/>
      <c r="BA128" s="30"/>
    </row>
    <row r="129" spans="11:53" x14ac:dyDescent="0.2">
      <c r="K129" s="30"/>
      <c r="AV129" s="30"/>
      <c r="AW129" s="30"/>
      <c r="AY129" s="30"/>
      <c r="AZ129" s="30"/>
      <c r="BA129" s="30"/>
    </row>
    <row r="130" spans="11:53" x14ac:dyDescent="0.2">
      <c r="K130" s="30"/>
      <c r="AV130" s="30"/>
      <c r="AW130" s="30"/>
      <c r="AY130" s="30"/>
      <c r="AZ130" s="30"/>
      <c r="BA130" s="30"/>
    </row>
    <row r="131" spans="11:53" x14ac:dyDescent="0.2">
      <c r="K131" s="30"/>
      <c r="AV131" s="30"/>
      <c r="AW131" s="30"/>
      <c r="AY131" s="30"/>
      <c r="AZ131" s="30"/>
      <c r="BA131" s="30"/>
    </row>
    <row r="132" spans="11:53" x14ac:dyDescent="0.2">
      <c r="K132" s="30"/>
      <c r="AV132" s="30"/>
      <c r="AW132" s="30"/>
      <c r="AY132" s="30"/>
      <c r="AZ132" s="30"/>
      <c r="BA132" s="30"/>
    </row>
    <row r="133" spans="11:53" x14ac:dyDescent="0.2">
      <c r="K133" s="30"/>
      <c r="AV133" s="30"/>
      <c r="AW133" s="30"/>
      <c r="AY133" s="30"/>
      <c r="AZ133" s="30"/>
      <c r="BA133" s="30"/>
    </row>
    <row r="134" spans="11:53" x14ac:dyDescent="0.2">
      <c r="K134" s="30"/>
      <c r="AV134" s="30"/>
      <c r="AW134" s="30"/>
      <c r="AY134" s="30"/>
      <c r="AZ134" s="30"/>
      <c r="BA134" s="30"/>
    </row>
    <row r="135" spans="11:53" x14ac:dyDescent="0.2">
      <c r="K135" s="3"/>
      <c r="AW135" s="3"/>
      <c r="AY135" s="30"/>
    </row>
    <row r="136" spans="11:53" x14ac:dyDescent="0.2">
      <c r="K136" s="3"/>
      <c r="AW136" s="3"/>
      <c r="AY136" s="30"/>
    </row>
    <row r="137" spans="11:53" x14ac:dyDescent="0.2">
      <c r="K137" s="3"/>
      <c r="AW137" s="3"/>
    </row>
    <row r="141" spans="11:53" x14ac:dyDescent="0.2">
      <c r="AY141" s="11"/>
      <c r="AZ141" s="32"/>
    </row>
    <row r="142" spans="11:53" x14ac:dyDescent="0.2">
      <c r="AY142" s="11"/>
      <c r="AZ142" s="32"/>
    </row>
    <row r="143" spans="11:53" x14ac:dyDescent="0.2">
      <c r="AY143" s="11"/>
      <c r="AZ143" s="32"/>
    </row>
    <row r="144" spans="11:53" x14ac:dyDescent="0.2">
      <c r="AZ144" s="31"/>
    </row>
    <row r="145" spans="11:53" x14ac:dyDescent="0.2">
      <c r="K145" s="3"/>
      <c r="AW145" s="3"/>
      <c r="AZ145" s="31"/>
    </row>
    <row r="146" spans="11:53" x14ac:dyDescent="0.2">
      <c r="AS146" s="43"/>
      <c r="AT146" s="11"/>
      <c r="AU146" s="31"/>
      <c r="AX146" s="43"/>
      <c r="AY146" s="11"/>
      <c r="AZ146" s="31"/>
    </row>
    <row r="147" spans="11:53" x14ac:dyDescent="0.2">
      <c r="K147" s="30"/>
      <c r="AS147" s="39"/>
      <c r="AT147" s="30"/>
      <c r="AU147" s="30"/>
      <c r="AV147" s="30"/>
      <c r="AW147" s="30"/>
      <c r="AX147" s="39"/>
      <c r="AY147" s="30"/>
      <c r="AZ147" s="30"/>
      <c r="BA147" s="30"/>
    </row>
    <row r="148" spans="11:53" x14ac:dyDescent="0.2">
      <c r="K148" s="30"/>
      <c r="AS148" s="7"/>
      <c r="AT148" s="30"/>
      <c r="AU148" s="30"/>
      <c r="AV148" s="30"/>
      <c r="AW148" s="30"/>
      <c r="AX148" s="7"/>
      <c r="AY148" s="30"/>
      <c r="AZ148" s="30"/>
      <c r="BA148" s="30"/>
    </row>
    <row r="149" spans="11:53" x14ac:dyDescent="0.2">
      <c r="K149" s="30"/>
      <c r="AT149" s="30"/>
      <c r="AU149" s="30"/>
      <c r="AV149" s="30"/>
      <c r="AW149" s="30"/>
      <c r="AY149" s="30"/>
      <c r="AZ149" s="30"/>
      <c r="BA149" s="30"/>
    </row>
    <row r="150" spans="11:53" x14ac:dyDescent="0.2">
      <c r="K150" s="30"/>
      <c r="AT150" s="30"/>
      <c r="AU150" s="30"/>
      <c r="AV150" s="30"/>
      <c r="AW150" s="30"/>
      <c r="AY150" s="30"/>
      <c r="AZ150" s="30"/>
      <c r="BA150" s="30"/>
    </row>
    <row r="151" spans="11:53" x14ac:dyDescent="0.2">
      <c r="K151" s="30"/>
      <c r="AT151" s="30"/>
      <c r="AU151" s="30"/>
      <c r="AV151" s="30"/>
      <c r="AW151" s="30"/>
      <c r="AY151" s="30"/>
      <c r="AZ151" s="30"/>
      <c r="BA151" s="30"/>
    </row>
    <row r="152" spans="11:53" x14ac:dyDescent="0.2">
      <c r="K152" s="30"/>
      <c r="AS152" s="7"/>
      <c r="AT152" s="30"/>
      <c r="AU152" s="30"/>
      <c r="AV152" s="30"/>
      <c r="AW152" s="30"/>
      <c r="AX152" s="7"/>
      <c r="AY152" s="30"/>
      <c r="AZ152" s="30"/>
      <c r="BA152" s="30"/>
    </row>
    <row r="153" spans="11:53" x14ac:dyDescent="0.2">
      <c r="K153" s="30"/>
      <c r="AS153" s="7"/>
      <c r="AT153" s="30"/>
      <c r="AU153" s="30"/>
      <c r="AV153" s="30"/>
      <c r="AW153" s="30"/>
      <c r="AX153" s="7"/>
      <c r="AY153" s="30"/>
      <c r="AZ153" s="30"/>
      <c r="BA153" s="30"/>
    </row>
    <row r="154" spans="11:53" x14ac:dyDescent="0.2">
      <c r="K154" s="30"/>
      <c r="AS154" s="7"/>
      <c r="AT154" s="30"/>
      <c r="AU154" s="30"/>
      <c r="AV154" s="30"/>
      <c r="AW154" s="30"/>
      <c r="AX154" s="7"/>
      <c r="AY154" s="30"/>
      <c r="AZ154" s="30"/>
      <c r="BA154" s="30"/>
    </row>
    <row r="155" spans="11:53" x14ac:dyDescent="0.2">
      <c r="K155" s="30"/>
      <c r="AT155" s="30"/>
      <c r="AU155" s="30"/>
      <c r="AV155" s="30"/>
      <c r="AW155" s="30"/>
      <c r="AY155" s="30"/>
      <c r="AZ155" s="30"/>
      <c r="BA155" s="30"/>
    </row>
    <row r="156" spans="11:53" x14ac:dyDescent="0.2">
      <c r="K156" s="30"/>
      <c r="AT156" s="30"/>
      <c r="AU156" s="30"/>
      <c r="AV156" s="30"/>
      <c r="AW156" s="30"/>
      <c r="AY156" s="30"/>
      <c r="AZ156" s="30"/>
      <c r="BA156" s="30"/>
    </row>
    <row r="157" spans="11:53" x14ac:dyDescent="0.2">
      <c r="K157" s="3"/>
      <c r="AW157" s="3"/>
    </row>
    <row r="161" spans="11:53" x14ac:dyDescent="0.2">
      <c r="AS161" s="39"/>
      <c r="AT161" s="11"/>
      <c r="AU161" s="32"/>
      <c r="AX161" s="39"/>
      <c r="AY161" s="11"/>
      <c r="AZ161" s="32"/>
    </row>
    <row r="162" spans="11:53" x14ac:dyDescent="0.2">
      <c r="AU162" s="32"/>
      <c r="AZ162" s="32"/>
    </row>
    <row r="163" spans="11:53" x14ac:dyDescent="0.2">
      <c r="AS163" s="5"/>
      <c r="AT163" s="11"/>
      <c r="AU163" s="32"/>
      <c r="AX163" s="5"/>
      <c r="AY163" s="11"/>
      <c r="AZ163" s="32"/>
    </row>
    <row r="164" spans="11:53" x14ac:dyDescent="0.2">
      <c r="AS164" s="5"/>
      <c r="AT164" s="11"/>
      <c r="AU164" s="32"/>
      <c r="AX164" s="5"/>
      <c r="AY164" s="11"/>
      <c r="AZ164" s="32"/>
    </row>
    <row r="165" spans="11:53" x14ac:dyDescent="0.2">
      <c r="AU165" s="31"/>
      <c r="AZ165" s="31"/>
    </row>
    <row r="166" spans="11:53" x14ac:dyDescent="0.2">
      <c r="K166" s="3"/>
      <c r="AU166" s="31"/>
      <c r="AW166" s="3"/>
      <c r="AZ166" s="31"/>
    </row>
    <row r="167" spans="11:53" x14ac:dyDescent="0.2">
      <c r="AS167" s="43"/>
      <c r="AT167" s="11"/>
      <c r="AU167" s="31"/>
      <c r="AX167" s="43"/>
      <c r="AY167" s="11"/>
      <c r="AZ167" s="31"/>
    </row>
    <row r="168" spans="11:53" x14ac:dyDescent="0.2">
      <c r="K168" s="30"/>
      <c r="AS168" s="39"/>
      <c r="AT168" s="30"/>
      <c r="AU168" s="30"/>
      <c r="AV168" s="30"/>
      <c r="AW168" s="30"/>
      <c r="AX168" s="39"/>
      <c r="AY168" s="30"/>
      <c r="AZ168" s="30"/>
      <c r="BA168" s="30"/>
    </row>
    <row r="169" spans="11:53" x14ac:dyDescent="0.2">
      <c r="K169" s="30"/>
      <c r="AS169" s="7"/>
      <c r="AT169" s="30"/>
      <c r="AU169" s="30"/>
      <c r="AV169" s="30"/>
      <c r="AW169" s="30"/>
      <c r="AX169" s="7"/>
      <c r="AY169" s="30"/>
      <c r="AZ169" s="30"/>
      <c r="BA169" s="30"/>
    </row>
    <row r="170" spans="11:53" x14ac:dyDescent="0.2">
      <c r="K170" s="30"/>
      <c r="AT170" s="30"/>
      <c r="AU170" s="30"/>
      <c r="AV170" s="30"/>
      <c r="AW170" s="30"/>
      <c r="AY170" s="30"/>
      <c r="AZ170" s="30"/>
      <c r="BA170" s="30"/>
    </row>
    <row r="171" spans="11:53" x14ac:dyDescent="0.2">
      <c r="K171" s="30"/>
      <c r="AT171" s="30"/>
      <c r="AU171" s="30"/>
      <c r="AV171" s="30"/>
      <c r="AW171" s="30"/>
      <c r="AY171" s="30"/>
      <c r="AZ171" s="30"/>
      <c r="BA171" s="30"/>
    </row>
    <row r="172" spans="11:53" x14ac:dyDescent="0.2">
      <c r="K172" s="30"/>
      <c r="AT172" s="30"/>
      <c r="AU172" s="30"/>
      <c r="AV172" s="30"/>
      <c r="AW172" s="30"/>
      <c r="AY172" s="30"/>
      <c r="AZ172" s="30"/>
      <c r="BA172" s="30"/>
    </row>
    <row r="173" spans="11:53" x14ac:dyDescent="0.2">
      <c r="K173" s="30"/>
      <c r="AS173" s="7"/>
      <c r="AT173" s="30"/>
      <c r="AU173" s="30"/>
      <c r="AV173" s="30"/>
      <c r="AW173" s="30"/>
      <c r="AX173" s="7"/>
      <c r="AY173" s="30"/>
      <c r="AZ173" s="30"/>
      <c r="BA173" s="30"/>
    </row>
    <row r="174" spans="11:53" x14ac:dyDescent="0.2">
      <c r="K174" s="30"/>
      <c r="AS174" s="7"/>
      <c r="AT174" s="30"/>
      <c r="AU174" s="30"/>
      <c r="AV174" s="30"/>
      <c r="AW174" s="30"/>
      <c r="AX174" s="7"/>
      <c r="AY174" s="30"/>
      <c r="AZ174" s="30"/>
      <c r="BA174" s="30"/>
    </row>
    <row r="175" spans="11:53" x14ac:dyDescent="0.2">
      <c r="K175" s="30"/>
      <c r="AS175" s="7"/>
      <c r="AT175" s="30"/>
      <c r="AU175" s="30"/>
      <c r="AV175" s="30"/>
      <c r="AW175" s="30"/>
      <c r="AX175" s="7"/>
      <c r="AY175" s="30"/>
      <c r="AZ175" s="30"/>
      <c r="BA175" s="30"/>
    </row>
    <row r="176" spans="11:53" x14ac:dyDescent="0.2">
      <c r="K176" s="30"/>
      <c r="AT176" s="30"/>
      <c r="AU176" s="30"/>
      <c r="AV176" s="30"/>
      <c r="AW176" s="30"/>
      <c r="AY176" s="30"/>
      <c r="AZ176" s="30"/>
      <c r="BA176" s="30"/>
    </row>
    <row r="177" spans="11:53" x14ac:dyDescent="0.2">
      <c r="K177" s="30"/>
      <c r="AT177" s="30"/>
      <c r="AU177" s="30"/>
      <c r="AV177" s="30"/>
      <c r="AW177" s="30"/>
      <c r="AY177" s="30"/>
      <c r="AZ177" s="30"/>
      <c r="BA177" s="30"/>
    </row>
    <row r="178" spans="11:53" x14ac:dyDescent="0.2">
      <c r="K178" s="3"/>
      <c r="AW178" s="3"/>
    </row>
    <row r="182" spans="11:53" x14ac:dyDescent="0.2">
      <c r="AS182" s="39"/>
      <c r="AT182" s="11"/>
      <c r="AU182" s="32"/>
      <c r="AX182" s="39"/>
      <c r="AY182" s="11"/>
      <c r="AZ182" s="32"/>
    </row>
    <row r="183" spans="11:53" x14ac:dyDescent="0.2">
      <c r="AS183" s="5"/>
      <c r="AT183" s="11"/>
      <c r="AU183" s="32"/>
      <c r="AX183" s="5"/>
      <c r="AY183" s="11"/>
      <c r="AZ183" s="32"/>
    </row>
    <row r="184" spans="11:53" x14ac:dyDescent="0.2">
      <c r="AS184" s="5"/>
      <c r="AT184" s="11"/>
      <c r="AU184" s="32"/>
      <c r="AX184" s="5"/>
      <c r="AY184" s="11"/>
      <c r="AZ184" s="32"/>
    </row>
    <row r="185" spans="11:53" x14ac:dyDescent="0.2">
      <c r="AU185" s="31"/>
      <c r="AZ185" s="31"/>
    </row>
    <row r="186" spans="11:53" x14ac:dyDescent="0.2">
      <c r="K186" s="3"/>
      <c r="AU186" s="31"/>
      <c r="AW186" s="3"/>
      <c r="AZ186" s="31"/>
    </row>
    <row r="187" spans="11:53" x14ac:dyDescent="0.2">
      <c r="AS187" s="43"/>
      <c r="AT187" s="11"/>
      <c r="AU187" s="31"/>
      <c r="AX187" s="43"/>
      <c r="AY187" s="11"/>
      <c r="AZ187" s="31"/>
    </row>
    <row r="188" spans="11:53" x14ac:dyDescent="0.2">
      <c r="K188" s="30"/>
      <c r="AS188" s="39"/>
      <c r="AT188" s="30"/>
      <c r="AU188" s="31"/>
      <c r="AV188" s="30"/>
      <c r="AW188" s="30"/>
      <c r="AX188" s="39"/>
      <c r="AY188" s="30"/>
      <c r="AZ188" s="31"/>
      <c r="BA188" s="30"/>
    </row>
    <row r="190" spans="11:53" x14ac:dyDescent="0.2">
      <c r="K190" s="30"/>
      <c r="AS190" s="7"/>
      <c r="AT190" s="30"/>
      <c r="AU190" s="30"/>
      <c r="AV190" s="30"/>
      <c r="AW190" s="30"/>
      <c r="AX190" s="7"/>
      <c r="AY190" s="30"/>
      <c r="AZ190" s="30"/>
      <c r="BA190" s="30"/>
    </row>
    <row r="191" spans="11:53" x14ac:dyDescent="0.2">
      <c r="K191" s="30"/>
      <c r="AT191" s="30"/>
      <c r="AU191" s="30"/>
      <c r="AV191" s="30"/>
      <c r="AW191" s="30"/>
      <c r="AY191" s="30"/>
      <c r="AZ191" s="30"/>
      <c r="BA191" s="30"/>
    </row>
    <row r="192" spans="11:53" x14ac:dyDescent="0.2">
      <c r="K192" s="30"/>
      <c r="AT192" s="30"/>
      <c r="AU192" s="30"/>
      <c r="AV192" s="30"/>
      <c r="AW192" s="30"/>
      <c r="AY192" s="30"/>
      <c r="AZ192" s="30"/>
      <c r="BA192" s="30"/>
    </row>
    <row r="193" spans="11:53" x14ac:dyDescent="0.2">
      <c r="K193" s="30"/>
      <c r="AT193" s="30"/>
      <c r="AU193" s="30"/>
      <c r="AV193" s="30"/>
      <c r="AW193" s="30"/>
      <c r="AY193" s="30"/>
      <c r="AZ193" s="30"/>
      <c r="BA193" s="30"/>
    </row>
    <row r="194" spans="11:53" x14ac:dyDescent="0.2">
      <c r="K194" s="30"/>
      <c r="AS194" s="7"/>
      <c r="AT194" s="30"/>
      <c r="AU194" s="30"/>
      <c r="AV194" s="30"/>
      <c r="AW194" s="30"/>
      <c r="AX194" s="7"/>
      <c r="AY194" s="30"/>
      <c r="AZ194" s="30"/>
      <c r="BA194" s="30"/>
    </row>
    <row r="195" spans="11:53" x14ac:dyDescent="0.2">
      <c r="K195" s="30"/>
      <c r="AS195" s="7"/>
      <c r="AT195" s="30"/>
      <c r="AU195" s="30"/>
      <c r="AV195" s="30"/>
      <c r="AW195" s="30"/>
      <c r="AX195" s="7"/>
      <c r="AY195" s="30"/>
      <c r="AZ195" s="30"/>
      <c r="BA195" s="30"/>
    </row>
    <row r="196" spans="11:53" x14ac:dyDescent="0.2">
      <c r="K196" s="30"/>
      <c r="AS196" s="7"/>
      <c r="AT196" s="30"/>
      <c r="AU196" s="30"/>
      <c r="AV196" s="30"/>
      <c r="AW196" s="30"/>
      <c r="AX196" s="7"/>
      <c r="AY196" s="30"/>
      <c r="AZ196" s="30"/>
      <c r="BA196" s="30"/>
    </row>
    <row r="197" spans="11:53" x14ac:dyDescent="0.2">
      <c r="K197" s="30"/>
      <c r="AT197" s="30"/>
      <c r="AU197" s="30"/>
      <c r="AV197" s="30"/>
      <c r="AW197" s="30"/>
      <c r="AY197" s="30"/>
      <c r="AZ197" s="30"/>
      <c r="BA197" s="30"/>
    </row>
    <row r="198" spans="11:53" x14ac:dyDescent="0.2">
      <c r="K198" s="30"/>
      <c r="AT198" s="30"/>
      <c r="AU198" s="30"/>
      <c r="AV198" s="30"/>
      <c r="AW198" s="30"/>
      <c r="AY198" s="30"/>
      <c r="AZ198" s="30"/>
      <c r="BA198" s="30"/>
    </row>
    <row r="199" spans="11:53" x14ac:dyDescent="0.2">
      <c r="K199" s="3"/>
      <c r="AW199" s="3"/>
    </row>
    <row r="203" spans="11:53" x14ac:dyDescent="0.2">
      <c r="AS203" s="39"/>
      <c r="AT203" s="11"/>
      <c r="AU203" s="32"/>
      <c r="AX203" s="39"/>
      <c r="AY203" s="11"/>
      <c r="AZ203" s="32"/>
    </row>
    <row r="204" spans="11:53" x14ac:dyDescent="0.2">
      <c r="AS204" s="5"/>
      <c r="AT204" s="11"/>
      <c r="AU204" s="32"/>
      <c r="AX204" s="5"/>
      <c r="AY204" s="11"/>
      <c r="AZ204" s="32"/>
    </row>
    <row r="205" spans="11:53" x14ac:dyDescent="0.2">
      <c r="AS205" s="5"/>
      <c r="AT205" s="11"/>
      <c r="AU205" s="32"/>
      <c r="AX205" s="5"/>
      <c r="AY205" s="11"/>
      <c r="AZ205" s="32"/>
    </row>
    <row r="206" spans="11:53" x14ac:dyDescent="0.2">
      <c r="AU206" s="31"/>
      <c r="AZ206" s="31"/>
    </row>
    <row r="207" spans="11:53" x14ac:dyDescent="0.2">
      <c r="K207" s="3"/>
      <c r="AU207" s="31"/>
      <c r="AW207" s="3"/>
      <c r="AZ207" s="31"/>
    </row>
    <row r="208" spans="11:53" x14ac:dyDescent="0.2">
      <c r="AS208" s="43"/>
      <c r="AT208" s="11"/>
      <c r="AU208" s="31"/>
      <c r="AX208" s="43"/>
      <c r="AY208" s="11"/>
      <c r="AZ208" s="31"/>
    </row>
    <row r="209" spans="11:53" x14ac:dyDescent="0.2">
      <c r="K209" s="30"/>
      <c r="AS209" s="39"/>
      <c r="AT209" s="30"/>
      <c r="AU209" s="31"/>
      <c r="AV209" s="30"/>
      <c r="AW209" s="30"/>
      <c r="AX209" s="39"/>
      <c r="AY209" s="30"/>
      <c r="AZ209" s="31"/>
      <c r="BA209" s="30"/>
    </row>
    <row r="211" spans="11:53" x14ac:dyDescent="0.2">
      <c r="K211" s="30"/>
      <c r="AS211" s="7"/>
      <c r="AT211" s="30"/>
      <c r="AU211" s="30"/>
      <c r="AV211" s="30"/>
      <c r="AW211" s="30"/>
      <c r="AX211" s="7"/>
      <c r="AY211" s="30"/>
      <c r="AZ211" s="30"/>
      <c r="BA211" s="30"/>
    </row>
    <row r="212" spans="11:53" x14ac:dyDescent="0.2">
      <c r="K212" s="30"/>
      <c r="AT212" s="30"/>
      <c r="AU212" s="30"/>
      <c r="AV212" s="30"/>
      <c r="AW212" s="30"/>
      <c r="AY212" s="30"/>
      <c r="AZ212" s="30"/>
      <c r="BA212" s="30"/>
    </row>
    <row r="213" spans="11:53" x14ac:dyDescent="0.2">
      <c r="K213" s="30"/>
      <c r="AT213" s="30"/>
      <c r="AU213" s="30"/>
      <c r="AV213" s="30"/>
      <c r="AW213" s="30"/>
      <c r="AY213" s="30"/>
      <c r="AZ213" s="30"/>
      <c r="BA213" s="30"/>
    </row>
    <row r="214" spans="11:53" x14ac:dyDescent="0.2">
      <c r="K214" s="30"/>
      <c r="AT214" s="30"/>
      <c r="AU214" s="30"/>
      <c r="AV214" s="30"/>
      <c r="AW214" s="30"/>
      <c r="AY214" s="30"/>
      <c r="AZ214" s="30"/>
      <c r="BA214" s="30"/>
    </row>
    <row r="215" spans="11:53" x14ac:dyDescent="0.2">
      <c r="K215" s="30"/>
      <c r="AS215" s="7"/>
      <c r="AT215" s="30"/>
      <c r="AU215" s="30"/>
      <c r="AV215" s="30"/>
      <c r="AW215" s="30"/>
      <c r="AX215" s="7"/>
      <c r="AY215" s="30"/>
      <c r="AZ215" s="30"/>
      <c r="BA215" s="30"/>
    </row>
    <row r="216" spans="11:53" x14ac:dyDescent="0.2">
      <c r="K216" s="30"/>
      <c r="AS216" s="7"/>
      <c r="AT216" s="30"/>
      <c r="AU216" s="30"/>
      <c r="AV216" s="30"/>
      <c r="AW216" s="30"/>
      <c r="AX216" s="7"/>
      <c r="AY216" s="30"/>
      <c r="AZ216" s="30"/>
      <c r="BA216" s="30"/>
    </row>
    <row r="217" spans="11:53" x14ac:dyDescent="0.2">
      <c r="K217" s="30"/>
      <c r="AS217" s="7"/>
      <c r="AT217" s="30"/>
      <c r="AU217" s="30"/>
      <c r="AV217" s="30"/>
      <c r="AW217" s="30"/>
      <c r="AX217" s="7"/>
      <c r="AY217" s="30"/>
      <c r="AZ217" s="30"/>
      <c r="BA217" s="30"/>
    </row>
    <row r="218" spans="11:53" x14ac:dyDescent="0.2">
      <c r="K218" s="30"/>
      <c r="AT218" s="30"/>
      <c r="AU218" s="30"/>
      <c r="AV218" s="30"/>
      <c r="AW218" s="30"/>
      <c r="AY218" s="30"/>
      <c r="AZ218" s="30"/>
      <c r="BA218" s="30"/>
    </row>
    <row r="219" spans="11:53" x14ac:dyDescent="0.2">
      <c r="K219" s="30"/>
      <c r="AT219" s="30"/>
      <c r="AU219" s="30"/>
      <c r="AV219" s="30"/>
      <c r="AW219" s="30"/>
      <c r="AY219" s="30"/>
      <c r="AZ219" s="30"/>
      <c r="BA219" s="30"/>
    </row>
    <row r="220" spans="11:53" x14ac:dyDescent="0.2">
      <c r="K220" s="3"/>
      <c r="AT220" s="30"/>
      <c r="AW220" s="3"/>
      <c r="AY220" s="30"/>
    </row>
    <row r="221" spans="11:53" x14ac:dyDescent="0.2">
      <c r="AT221" s="30"/>
      <c r="AY221" s="30"/>
    </row>
    <row r="222" spans="11:53" x14ac:dyDescent="0.2">
      <c r="AT222" s="30"/>
      <c r="AY222" s="30"/>
    </row>
    <row r="224" spans="11:53" x14ac:dyDescent="0.2">
      <c r="AS224" s="39"/>
      <c r="AT224" s="11"/>
      <c r="AU224" s="32"/>
      <c r="AX224" s="39"/>
      <c r="AY224" s="11"/>
      <c r="AZ224" s="32"/>
    </row>
    <row r="225" spans="11:53" x14ac:dyDescent="0.2">
      <c r="AS225" s="5"/>
      <c r="AT225" s="11"/>
      <c r="AU225" s="32"/>
      <c r="AX225" s="5"/>
      <c r="AY225" s="11"/>
      <c r="AZ225" s="32"/>
    </row>
    <row r="226" spans="11:53" x14ac:dyDescent="0.2">
      <c r="AS226" s="5"/>
      <c r="AT226" s="11"/>
      <c r="AU226" s="32"/>
      <c r="AX226" s="5"/>
      <c r="AY226" s="11"/>
      <c r="AZ226" s="32"/>
    </row>
    <row r="227" spans="11:53" x14ac:dyDescent="0.2">
      <c r="AU227" s="31"/>
      <c r="AZ227" s="31"/>
    </row>
    <row r="228" spans="11:53" x14ac:dyDescent="0.2">
      <c r="K228" s="3"/>
      <c r="AU228" s="31"/>
      <c r="AW228" s="3"/>
      <c r="AZ228" s="31"/>
    </row>
    <row r="229" spans="11:53" x14ac:dyDescent="0.2">
      <c r="AS229" s="43"/>
      <c r="AT229" s="11"/>
      <c r="AU229" s="31"/>
      <c r="AX229" s="43"/>
      <c r="AY229" s="11"/>
      <c r="AZ229" s="31"/>
    </row>
    <row r="230" spans="11:53" x14ac:dyDescent="0.2">
      <c r="K230" s="30"/>
      <c r="AS230" s="39"/>
      <c r="AT230" s="30"/>
      <c r="AU230" s="31"/>
      <c r="AV230" s="30"/>
      <c r="AW230" s="30"/>
      <c r="AX230" s="39"/>
      <c r="AY230" s="30"/>
      <c r="AZ230" s="31"/>
      <c r="BA230" s="30"/>
    </row>
    <row r="232" spans="11:53" x14ac:dyDescent="0.2">
      <c r="K232" s="30"/>
      <c r="AS232" s="7"/>
      <c r="AT232" s="30"/>
      <c r="AU232" s="30"/>
      <c r="AV232" s="30"/>
      <c r="AW232" s="30"/>
      <c r="AX232" s="7"/>
      <c r="AY232" s="30"/>
      <c r="AZ232" s="30"/>
      <c r="BA232" s="30"/>
    </row>
    <row r="233" spans="11:53" x14ac:dyDescent="0.2">
      <c r="K233" s="30"/>
      <c r="AT233" s="30"/>
      <c r="AU233" s="30"/>
      <c r="AV233" s="30"/>
      <c r="AW233" s="30"/>
      <c r="AY233" s="30"/>
      <c r="AZ233" s="30"/>
      <c r="BA233" s="30"/>
    </row>
    <row r="234" spans="11:53" x14ac:dyDescent="0.2">
      <c r="K234" s="30"/>
      <c r="AT234" s="30"/>
      <c r="AU234" s="30"/>
      <c r="AV234" s="30"/>
      <c r="AW234" s="30"/>
      <c r="AY234" s="30"/>
      <c r="AZ234" s="30"/>
      <c r="BA234" s="30"/>
    </row>
    <row r="235" spans="11:53" x14ac:dyDescent="0.2">
      <c r="K235" s="30"/>
      <c r="AT235" s="30"/>
      <c r="AU235" s="30"/>
      <c r="AV235" s="30"/>
      <c r="AW235" s="30"/>
      <c r="AY235" s="30"/>
      <c r="AZ235" s="30"/>
      <c r="BA235" s="30"/>
    </row>
    <row r="236" spans="11:53" x14ac:dyDescent="0.2">
      <c r="K236" s="30"/>
      <c r="AS236" s="7"/>
      <c r="AT236" s="30"/>
      <c r="AU236" s="30"/>
      <c r="AV236" s="30"/>
      <c r="AW236" s="30"/>
      <c r="AX236" s="7"/>
      <c r="AY236" s="30"/>
      <c r="AZ236" s="30"/>
      <c r="BA236" s="30"/>
    </row>
    <row r="237" spans="11:53" x14ac:dyDescent="0.2">
      <c r="K237" s="30"/>
      <c r="AS237" s="7"/>
      <c r="AT237" s="30"/>
      <c r="AU237" s="30"/>
      <c r="AV237" s="30"/>
      <c r="AW237" s="30"/>
      <c r="AX237" s="7"/>
      <c r="AY237" s="30"/>
      <c r="AZ237" s="30"/>
      <c r="BA237" s="30"/>
    </row>
    <row r="238" spans="11:53" x14ac:dyDescent="0.2">
      <c r="K238" s="30"/>
      <c r="AS238" s="7"/>
      <c r="AT238" s="30"/>
      <c r="AU238" s="30"/>
      <c r="AV238" s="30"/>
      <c r="AW238" s="30"/>
      <c r="AX238" s="7"/>
      <c r="AY238" s="30"/>
      <c r="AZ238" s="30"/>
      <c r="BA238" s="30"/>
    </row>
    <row r="239" spans="11:53" x14ac:dyDescent="0.2">
      <c r="K239" s="30"/>
      <c r="AT239" s="30"/>
      <c r="AU239" s="30"/>
      <c r="AV239" s="30"/>
      <c r="AW239" s="30"/>
      <c r="AY239" s="30"/>
      <c r="AZ239" s="30"/>
      <c r="BA239" s="30"/>
    </row>
    <row r="240" spans="11:53" x14ac:dyDescent="0.2">
      <c r="K240" s="30"/>
      <c r="AT240" s="30"/>
      <c r="AU240" s="30"/>
      <c r="AV240" s="30"/>
      <c r="AW240" s="30"/>
      <c r="AY240" s="30"/>
      <c r="AZ240" s="30"/>
      <c r="BA240" s="30"/>
    </row>
    <row r="241" spans="11:51" x14ac:dyDescent="0.2">
      <c r="K241" s="3"/>
      <c r="AT241" s="30"/>
      <c r="AW241" s="3"/>
      <c r="AY241" s="30"/>
    </row>
    <row r="242" spans="11:51" x14ac:dyDescent="0.2">
      <c r="AT242" s="30"/>
      <c r="AY242" s="30"/>
    </row>
    <row r="243" spans="11:51" x14ac:dyDescent="0.2">
      <c r="AT243" s="30"/>
      <c r="AY243" s="30"/>
    </row>
    <row r="246" spans="11:51" x14ac:dyDescent="0.2">
      <c r="K246" s="3"/>
      <c r="AW246" s="3"/>
    </row>
  </sheetData>
  <mergeCells count="11">
    <mergeCell ref="AC1:AE1"/>
    <mergeCell ref="N1:P1"/>
    <mergeCell ref="Q1:S1"/>
    <mergeCell ref="T1:V1"/>
    <mergeCell ref="W1:Y1"/>
    <mergeCell ref="Z1:AB1"/>
    <mergeCell ref="AS1:AV1"/>
    <mergeCell ref="AX1:BA1"/>
    <mergeCell ref="AF1:AH1"/>
    <mergeCell ref="AI1:AK1"/>
    <mergeCell ref="AL1:AN1"/>
  </mergeCells>
  <hyperlinks>
    <hyperlink ref="A1" location="Information!A1" display="I" xr:uid="{E4206A8D-869E-4033-9827-CEBC3B2C9EB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9" orientation="landscape" r:id="rId1"/>
  <headerFooter>
    <oddHeader>&amp;L&amp;9Södertäljefotbollen&amp;C&amp;24 1950/51 - Sörmlandserien div 5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3BD9B-B01F-44BE-ABE3-BB99EE84CBB2}">
  <sheetPr>
    <pageSetUpPr fitToPage="1"/>
  </sheetPr>
  <dimension ref="A1:BE55"/>
  <sheetViews>
    <sheetView view="pageLayout" zoomScaleNormal="100" workbookViewId="0">
      <selection activeCell="BA1" sqref="BA1:BD1"/>
    </sheetView>
  </sheetViews>
  <sheetFormatPr defaultColWidth="9.140625" defaultRowHeight="12" x14ac:dyDescent="0.2"/>
  <cols>
    <col min="1" max="1" width="2.7109375" style="3" bestFit="1" customWidth="1"/>
    <col min="2" max="2" width="20.7109375" style="3" customWidth="1"/>
    <col min="3" max="3" width="4" style="3" bestFit="1" customWidth="1"/>
    <col min="4" max="6" width="3" style="3" bestFit="1" customWidth="1"/>
    <col min="7" max="7" width="4" style="3" bestFit="1" customWidth="1"/>
    <col min="8" max="8" width="1.5703125" style="3" bestFit="1" customWidth="1"/>
    <col min="9" max="10" width="4" style="3" bestFit="1" customWidth="1"/>
    <col min="11" max="11" width="5.28515625" style="8" bestFit="1" customWidth="1"/>
    <col min="12" max="12" width="3" style="8" bestFit="1" customWidth="1"/>
    <col min="13" max="13" width="15.140625" style="3" bestFit="1" customWidth="1"/>
    <col min="14" max="14" width="2.7109375" style="3" customWidth="1"/>
    <col min="15" max="15" width="1.5703125" style="8" bestFit="1" customWidth="1"/>
    <col min="16" max="17" width="2.7109375" style="8" bestFit="1" customWidth="1"/>
    <col min="18" max="18" width="1.5703125" style="8" bestFit="1" customWidth="1"/>
    <col min="19" max="20" width="2.7109375" style="8" bestFit="1" customWidth="1"/>
    <col min="21" max="21" width="1.5703125" style="8" bestFit="1" customWidth="1"/>
    <col min="22" max="23" width="2.7109375" style="8" bestFit="1" customWidth="1"/>
    <col min="24" max="24" width="1.5703125" style="8" bestFit="1" customWidth="1"/>
    <col min="25" max="26" width="2.7109375" style="8" bestFit="1" customWidth="1"/>
    <col min="27" max="27" width="1.5703125" style="8" bestFit="1" customWidth="1"/>
    <col min="28" max="29" width="2.7109375" style="8" bestFit="1" customWidth="1"/>
    <col min="30" max="30" width="1.5703125" style="8" bestFit="1" customWidth="1"/>
    <col min="31" max="32" width="2.7109375" style="8" bestFit="1" customWidth="1"/>
    <col min="33" max="33" width="1.5703125" style="8" bestFit="1" customWidth="1"/>
    <col min="34" max="35" width="2.7109375" style="8" bestFit="1" customWidth="1"/>
    <col min="36" max="36" width="1.5703125" style="8" bestFit="1" customWidth="1"/>
    <col min="37" max="38" width="2.7109375" style="8" bestFit="1" customWidth="1"/>
    <col min="39" max="39" width="1.5703125" style="8" bestFit="1" customWidth="1"/>
    <col min="40" max="41" width="2.7109375" style="8" bestFit="1" customWidth="1"/>
    <col min="42" max="42" width="1.5703125" style="8" bestFit="1" customWidth="1"/>
    <col min="43" max="43" width="1.85546875" style="8" bestFit="1" customWidth="1"/>
    <col min="44" max="44" width="3.5703125" style="8" bestFit="1" customWidth="1"/>
    <col min="45" max="45" width="1.5703125" style="8" bestFit="1" customWidth="1"/>
    <col min="46" max="46" width="3.5703125" style="8" bestFit="1" customWidth="1"/>
    <col min="47" max="47" width="2.7109375" style="3" customWidth="1"/>
    <col min="48" max="48" width="21.5703125" style="3" bestFit="1" customWidth="1"/>
    <col min="49" max="49" width="2.140625" style="8" customWidth="1"/>
    <col min="50" max="50" width="1.5703125" style="8" bestFit="1" customWidth="1"/>
    <col min="51" max="51" width="1.5703125" style="8" customWidth="1"/>
    <col min="52" max="52" width="2.7109375" style="3" customWidth="1"/>
    <col min="53" max="53" width="21.5703125" style="3" bestFit="1" customWidth="1"/>
    <col min="54" max="54" width="2.7109375" style="8" bestFit="1" customWidth="1"/>
    <col min="55" max="55" width="1.5703125" style="8" bestFit="1" customWidth="1"/>
    <col min="56" max="56" width="1.85546875" style="8" bestFit="1" customWidth="1"/>
    <col min="57" max="57" width="2.7109375" style="8" customWidth="1"/>
    <col min="58" max="16384" width="9.140625" style="3"/>
  </cols>
  <sheetData>
    <row r="1" spans="1:56" s="11" customFormat="1" ht="77.25" customHeight="1" x14ac:dyDescent="0.25">
      <c r="A1" s="24" t="s">
        <v>119</v>
      </c>
      <c r="B1" s="57" t="s">
        <v>1831</v>
      </c>
      <c r="N1" s="199" t="s">
        <v>1359</v>
      </c>
      <c r="O1" s="199"/>
      <c r="P1" s="199"/>
      <c r="Q1" s="199" t="s">
        <v>26</v>
      </c>
      <c r="R1" s="199"/>
      <c r="S1" s="199"/>
      <c r="T1" s="199" t="s">
        <v>1832</v>
      </c>
      <c r="U1" s="199"/>
      <c r="V1" s="199"/>
      <c r="W1" s="199" t="s">
        <v>1794</v>
      </c>
      <c r="X1" s="199"/>
      <c r="Y1" s="199"/>
      <c r="Z1" s="199" t="s">
        <v>1</v>
      </c>
      <c r="AA1" s="199"/>
      <c r="AB1" s="199"/>
      <c r="AC1" s="199" t="s">
        <v>17</v>
      </c>
      <c r="AD1" s="199"/>
      <c r="AE1" s="199"/>
      <c r="AF1" s="199" t="s">
        <v>24</v>
      </c>
      <c r="AG1" s="199"/>
      <c r="AH1" s="199"/>
      <c r="AI1" s="199" t="s">
        <v>1191</v>
      </c>
      <c r="AJ1" s="199"/>
      <c r="AK1" s="199"/>
      <c r="AL1" s="199" t="s">
        <v>19</v>
      </c>
      <c r="AM1" s="199"/>
      <c r="AN1" s="199"/>
      <c r="AO1" s="199" t="s">
        <v>36</v>
      </c>
      <c r="AP1" s="199"/>
      <c r="AQ1" s="199"/>
      <c r="AR1" s="44"/>
      <c r="AS1" s="44"/>
      <c r="AT1" s="44"/>
      <c r="AV1" s="202" t="s">
        <v>5520</v>
      </c>
      <c r="AW1" s="202"/>
      <c r="AX1" s="202"/>
      <c r="AY1" s="202"/>
      <c r="AZ1" s="56"/>
      <c r="BA1" s="202" t="s">
        <v>5521</v>
      </c>
      <c r="BB1" s="202"/>
      <c r="BC1" s="202"/>
      <c r="BD1" s="202"/>
    </row>
    <row r="2" spans="1:56" x14ac:dyDescent="0.2">
      <c r="A2" s="30">
        <v>1</v>
      </c>
      <c r="B2" s="1" t="s">
        <v>1359</v>
      </c>
      <c r="C2" s="1">
        <v>18</v>
      </c>
      <c r="D2" s="1">
        <v>15</v>
      </c>
      <c r="E2" s="1">
        <v>2</v>
      </c>
      <c r="F2" s="1">
        <v>1</v>
      </c>
      <c r="G2" s="1">
        <v>62</v>
      </c>
      <c r="H2" s="30" t="s">
        <v>9</v>
      </c>
      <c r="I2" s="1">
        <v>18</v>
      </c>
      <c r="J2" s="1">
        <f t="shared" ref="J2:J11" si="0">SUM(2*D2+E2)</f>
        <v>32</v>
      </c>
      <c r="K2" s="5" t="s">
        <v>43</v>
      </c>
      <c r="L2" s="8">
        <v>1</v>
      </c>
      <c r="M2" s="1" t="s">
        <v>1359</v>
      </c>
      <c r="N2" s="34"/>
      <c r="O2" s="34"/>
      <c r="P2" s="34"/>
      <c r="Q2" s="32">
        <v>5</v>
      </c>
      <c r="R2" s="32" t="s">
        <v>9</v>
      </c>
      <c r="S2" s="32">
        <v>1</v>
      </c>
      <c r="T2" s="32">
        <v>2</v>
      </c>
      <c r="U2" s="32" t="s">
        <v>9</v>
      </c>
      <c r="V2" s="32">
        <v>0</v>
      </c>
      <c r="W2" s="32">
        <v>2</v>
      </c>
      <c r="X2" s="32" t="s">
        <v>9</v>
      </c>
      <c r="Y2" s="32">
        <v>1</v>
      </c>
      <c r="Z2" s="32">
        <v>5</v>
      </c>
      <c r="AA2" s="32" t="s">
        <v>9</v>
      </c>
      <c r="AB2" s="32">
        <v>2</v>
      </c>
      <c r="AC2" s="32">
        <v>2</v>
      </c>
      <c r="AD2" s="32" t="s">
        <v>9</v>
      </c>
      <c r="AE2" s="32">
        <v>0</v>
      </c>
      <c r="AF2" s="32">
        <v>8</v>
      </c>
      <c r="AG2" s="32" t="s">
        <v>9</v>
      </c>
      <c r="AH2" s="32">
        <v>0</v>
      </c>
      <c r="AI2" s="32">
        <v>4</v>
      </c>
      <c r="AJ2" s="32" t="s">
        <v>9</v>
      </c>
      <c r="AK2" s="32">
        <v>1</v>
      </c>
      <c r="AL2" s="32">
        <v>6</v>
      </c>
      <c r="AM2" s="32" t="s">
        <v>9</v>
      </c>
      <c r="AN2" s="32">
        <v>1</v>
      </c>
      <c r="AO2" s="8">
        <v>4</v>
      </c>
      <c r="AP2" s="8" t="s">
        <v>9</v>
      </c>
      <c r="AQ2" s="8">
        <v>1</v>
      </c>
      <c r="AR2" s="12">
        <f t="shared" ref="AR2:AR11" si="1">SUM(N2+Q2+T2+W2+Z2+AC2+AF2+AI2+AL2+AO2)</f>
        <v>38</v>
      </c>
      <c r="AS2" s="12" t="s">
        <v>9</v>
      </c>
      <c r="AT2" s="12">
        <f t="shared" ref="AT2:AT11" si="2">SUM(P2+S2+V2+Y2+AB2+AE2+AH2+AK2+AN2+AQ2)</f>
        <v>7</v>
      </c>
      <c r="AV2" s="39" t="s">
        <v>816</v>
      </c>
      <c r="AW2" s="12"/>
      <c r="AX2" s="12"/>
      <c r="AZ2" s="39"/>
      <c r="BA2" s="39" t="s">
        <v>825</v>
      </c>
      <c r="BB2" s="12"/>
      <c r="BC2" s="12"/>
    </row>
    <row r="3" spans="1:56" x14ac:dyDescent="0.2">
      <c r="A3" s="30">
        <v>2</v>
      </c>
      <c r="B3" s="1" t="s">
        <v>26</v>
      </c>
      <c r="C3" s="1">
        <v>18</v>
      </c>
      <c r="D3" s="1">
        <v>13</v>
      </c>
      <c r="E3" s="1">
        <v>1</v>
      </c>
      <c r="F3" s="1">
        <v>4</v>
      </c>
      <c r="G3" s="1">
        <v>66</v>
      </c>
      <c r="H3" s="30" t="s">
        <v>9</v>
      </c>
      <c r="I3" s="1">
        <v>31</v>
      </c>
      <c r="J3" s="1">
        <f t="shared" si="0"/>
        <v>27</v>
      </c>
      <c r="K3" s="5"/>
      <c r="L3" s="8">
        <v>2</v>
      </c>
      <c r="M3" s="1" t="s">
        <v>26</v>
      </c>
      <c r="N3" s="32">
        <v>2</v>
      </c>
      <c r="O3" s="32" t="s">
        <v>9</v>
      </c>
      <c r="P3" s="32">
        <v>4</v>
      </c>
      <c r="Q3" s="34"/>
      <c r="R3" s="34"/>
      <c r="S3" s="34"/>
      <c r="T3" s="32">
        <v>4</v>
      </c>
      <c r="U3" s="32" t="s">
        <v>9</v>
      </c>
      <c r="V3" s="32">
        <v>3</v>
      </c>
      <c r="W3" s="32">
        <v>2</v>
      </c>
      <c r="X3" s="32" t="s">
        <v>9</v>
      </c>
      <c r="Y3" s="32">
        <v>1</v>
      </c>
      <c r="Z3" s="32">
        <v>4</v>
      </c>
      <c r="AA3" s="32" t="s">
        <v>9</v>
      </c>
      <c r="AB3" s="32">
        <v>1</v>
      </c>
      <c r="AC3" s="32">
        <v>7</v>
      </c>
      <c r="AD3" s="32" t="s">
        <v>9</v>
      </c>
      <c r="AE3" s="32">
        <v>1</v>
      </c>
      <c r="AF3" s="32">
        <v>4</v>
      </c>
      <c r="AG3" s="32" t="s">
        <v>9</v>
      </c>
      <c r="AH3" s="32">
        <v>1</v>
      </c>
      <c r="AI3" s="32">
        <v>4</v>
      </c>
      <c r="AJ3" s="32" t="s">
        <v>9</v>
      </c>
      <c r="AK3" s="32">
        <v>0</v>
      </c>
      <c r="AL3" s="32">
        <v>5</v>
      </c>
      <c r="AM3" s="32" t="s">
        <v>9</v>
      </c>
      <c r="AN3" s="32">
        <v>1</v>
      </c>
      <c r="AO3" s="8">
        <v>5</v>
      </c>
      <c r="AP3" s="8" t="s">
        <v>9</v>
      </c>
      <c r="AQ3" s="8">
        <v>1</v>
      </c>
      <c r="AR3" s="12">
        <f t="shared" si="1"/>
        <v>37</v>
      </c>
      <c r="AS3" s="12" t="s">
        <v>9</v>
      </c>
      <c r="AT3" s="12">
        <f t="shared" si="2"/>
        <v>13</v>
      </c>
      <c r="AV3" s="3" t="s">
        <v>1422</v>
      </c>
      <c r="AW3" s="8">
        <v>4</v>
      </c>
      <c r="AX3" s="8" t="s">
        <v>9</v>
      </c>
      <c r="AY3" s="8">
        <v>1</v>
      </c>
      <c r="BA3" s="3" t="s">
        <v>1866</v>
      </c>
      <c r="BB3" s="8">
        <v>2</v>
      </c>
      <c r="BC3" s="8" t="s">
        <v>9</v>
      </c>
      <c r="BD3" s="8">
        <v>4</v>
      </c>
    </row>
    <row r="4" spans="1:56" x14ac:dyDescent="0.2">
      <c r="A4" s="30">
        <v>3</v>
      </c>
      <c r="B4" s="1" t="s">
        <v>1832</v>
      </c>
      <c r="C4" s="1">
        <v>18</v>
      </c>
      <c r="D4" s="1">
        <v>8</v>
      </c>
      <c r="E4" s="1">
        <v>3</v>
      </c>
      <c r="F4" s="1">
        <v>7</v>
      </c>
      <c r="G4" s="1">
        <v>40</v>
      </c>
      <c r="H4" s="30" t="s">
        <v>9</v>
      </c>
      <c r="I4" s="1">
        <v>31</v>
      </c>
      <c r="J4" s="1">
        <f t="shared" si="0"/>
        <v>19</v>
      </c>
      <c r="K4" s="5"/>
      <c r="L4" s="8">
        <v>3</v>
      </c>
      <c r="M4" s="1" t="s">
        <v>1832</v>
      </c>
      <c r="N4" s="32">
        <v>1</v>
      </c>
      <c r="O4" s="32" t="s">
        <v>9</v>
      </c>
      <c r="P4" s="32">
        <v>1</v>
      </c>
      <c r="Q4" s="32">
        <v>0</v>
      </c>
      <c r="R4" s="32" t="s">
        <v>9</v>
      </c>
      <c r="S4" s="32">
        <v>3</v>
      </c>
      <c r="T4" s="34"/>
      <c r="U4" s="34"/>
      <c r="V4" s="34"/>
      <c r="W4" s="32">
        <v>0</v>
      </c>
      <c r="X4" s="32" t="s">
        <v>9</v>
      </c>
      <c r="Y4" s="32">
        <v>0</v>
      </c>
      <c r="Z4" s="32">
        <v>4</v>
      </c>
      <c r="AA4" s="32" t="s">
        <v>9</v>
      </c>
      <c r="AB4" s="32">
        <v>3</v>
      </c>
      <c r="AC4" s="32">
        <v>4</v>
      </c>
      <c r="AD4" s="32" t="s">
        <v>9</v>
      </c>
      <c r="AE4" s="32">
        <v>0</v>
      </c>
      <c r="AF4" s="32">
        <v>4</v>
      </c>
      <c r="AG4" s="32" t="s">
        <v>9</v>
      </c>
      <c r="AH4" s="32">
        <v>0</v>
      </c>
      <c r="AI4" s="32">
        <v>1</v>
      </c>
      <c r="AJ4" s="32" t="s">
        <v>9</v>
      </c>
      <c r="AK4" s="32">
        <v>2</v>
      </c>
      <c r="AL4" s="32">
        <v>2</v>
      </c>
      <c r="AM4" s="32" t="s">
        <v>9</v>
      </c>
      <c r="AN4" s="32">
        <v>0</v>
      </c>
      <c r="AO4" s="8">
        <v>11</v>
      </c>
      <c r="AP4" s="8" t="s">
        <v>9</v>
      </c>
      <c r="AQ4" s="8">
        <v>0</v>
      </c>
      <c r="AR4" s="12">
        <f t="shared" si="1"/>
        <v>27</v>
      </c>
      <c r="AS4" s="12" t="s">
        <v>9</v>
      </c>
      <c r="AT4" s="12">
        <f t="shared" si="2"/>
        <v>9</v>
      </c>
      <c r="AV4" s="3" t="s">
        <v>805</v>
      </c>
      <c r="AW4" s="8">
        <v>3</v>
      </c>
      <c r="AX4" s="8" t="s">
        <v>9</v>
      </c>
      <c r="AY4" s="8">
        <v>2</v>
      </c>
      <c r="BA4" s="3" t="s">
        <v>1215</v>
      </c>
      <c r="BB4" s="8">
        <v>2</v>
      </c>
      <c r="BC4" s="8" t="s">
        <v>9</v>
      </c>
      <c r="BD4" s="8">
        <v>4</v>
      </c>
    </row>
    <row r="5" spans="1:56" x14ac:dyDescent="0.2">
      <c r="A5" s="30">
        <v>4</v>
      </c>
      <c r="B5" s="1" t="s">
        <v>1794</v>
      </c>
      <c r="C5" s="1">
        <v>18</v>
      </c>
      <c r="D5" s="1">
        <v>6</v>
      </c>
      <c r="E5" s="1">
        <v>6</v>
      </c>
      <c r="F5" s="1">
        <v>6</v>
      </c>
      <c r="G5" s="1">
        <v>37</v>
      </c>
      <c r="H5" s="30" t="s">
        <v>9</v>
      </c>
      <c r="I5" s="1">
        <v>37</v>
      </c>
      <c r="J5" s="1">
        <f t="shared" si="0"/>
        <v>18</v>
      </c>
      <c r="K5" s="5"/>
      <c r="L5" s="8">
        <v>4</v>
      </c>
      <c r="M5" s="1" t="s">
        <v>1794</v>
      </c>
      <c r="N5" s="32">
        <v>2</v>
      </c>
      <c r="O5" s="32" t="s">
        <v>9</v>
      </c>
      <c r="P5" s="32">
        <v>2</v>
      </c>
      <c r="Q5" s="32">
        <v>3</v>
      </c>
      <c r="R5" s="32" t="s">
        <v>9</v>
      </c>
      <c r="S5" s="32">
        <v>3</v>
      </c>
      <c r="T5" s="32">
        <v>7</v>
      </c>
      <c r="U5" s="32" t="s">
        <v>9</v>
      </c>
      <c r="V5" s="32">
        <v>3</v>
      </c>
      <c r="W5" s="34"/>
      <c r="X5" s="34"/>
      <c r="Y5" s="34"/>
      <c r="Z5" s="32">
        <v>4</v>
      </c>
      <c r="AA5" s="32" t="s">
        <v>9</v>
      </c>
      <c r="AB5" s="32">
        <v>0</v>
      </c>
      <c r="AC5" s="32">
        <v>2</v>
      </c>
      <c r="AD5" s="32" t="s">
        <v>9</v>
      </c>
      <c r="AE5" s="32">
        <v>2</v>
      </c>
      <c r="AF5" s="32">
        <v>3</v>
      </c>
      <c r="AG5" s="32" t="s">
        <v>9</v>
      </c>
      <c r="AH5" s="32">
        <v>2</v>
      </c>
      <c r="AI5" s="32">
        <v>1</v>
      </c>
      <c r="AJ5" s="32" t="s">
        <v>9</v>
      </c>
      <c r="AK5" s="32">
        <v>2</v>
      </c>
      <c r="AL5" s="32">
        <v>1</v>
      </c>
      <c r="AM5" s="32" t="s">
        <v>9</v>
      </c>
      <c r="AN5" s="32">
        <v>5</v>
      </c>
      <c r="AO5" s="8">
        <v>2</v>
      </c>
      <c r="AP5" s="8" t="s">
        <v>9</v>
      </c>
      <c r="AQ5" s="8">
        <v>1</v>
      </c>
      <c r="AR5" s="12">
        <f t="shared" si="1"/>
        <v>25</v>
      </c>
      <c r="AS5" s="12" t="s">
        <v>9</v>
      </c>
      <c r="AT5" s="12">
        <f t="shared" si="2"/>
        <v>20</v>
      </c>
      <c r="AV5" s="3" t="s">
        <v>1835</v>
      </c>
      <c r="AW5" s="8">
        <v>1</v>
      </c>
      <c r="AX5" s="8" t="s">
        <v>9</v>
      </c>
      <c r="AY5" s="8">
        <v>0</v>
      </c>
      <c r="BA5" s="3" t="s">
        <v>711</v>
      </c>
      <c r="BB5" s="8">
        <v>4</v>
      </c>
      <c r="BC5" s="8" t="s">
        <v>9</v>
      </c>
      <c r="BD5" s="8">
        <v>0</v>
      </c>
    </row>
    <row r="6" spans="1:56" x14ac:dyDescent="0.2">
      <c r="A6" s="30">
        <v>5</v>
      </c>
      <c r="B6" s="1" t="s">
        <v>1</v>
      </c>
      <c r="C6" s="1">
        <v>18</v>
      </c>
      <c r="D6" s="1">
        <v>7</v>
      </c>
      <c r="E6" s="1">
        <v>4</v>
      </c>
      <c r="F6" s="1">
        <v>7</v>
      </c>
      <c r="G6" s="1">
        <v>31</v>
      </c>
      <c r="H6" s="30" t="s">
        <v>9</v>
      </c>
      <c r="I6" s="1">
        <v>34</v>
      </c>
      <c r="J6" s="1">
        <f t="shared" si="0"/>
        <v>18</v>
      </c>
      <c r="K6" s="5"/>
      <c r="L6" s="8">
        <v>5</v>
      </c>
      <c r="M6" s="1" t="s">
        <v>1</v>
      </c>
      <c r="N6" s="32">
        <v>1</v>
      </c>
      <c r="O6" s="32" t="s">
        <v>9</v>
      </c>
      <c r="P6" s="32">
        <v>4</v>
      </c>
      <c r="Q6" s="32">
        <v>1</v>
      </c>
      <c r="R6" s="32" t="s">
        <v>9</v>
      </c>
      <c r="S6" s="32">
        <v>0</v>
      </c>
      <c r="T6" s="32">
        <v>0</v>
      </c>
      <c r="U6" s="32" t="s">
        <v>9</v>
      </c>
      <c r="V6" s="32">
        <v>0</v>
      </c>
      <c r="W6" s="32">
        <v>3</v>
      </c>
      <c r="X6" s="32" t="s">
        <v>9</v>
      </c>
      <c r="Y6" s="32">
        <v>3</v>
      </c>
      <c r="Z6" s="34"/>
      <c r="AA6" s="34"/>
      <c r="AB6" s="34"/>
      <c r="AC6" s="32">
        <v>1</v>
      </c>
      <c r="AD6" s="32" t="s">
        <v>9</v>
      </c>
      <c r="AE6" s="32">
        <v>1</v>
      </c>
      <c r="AF6" s="32">
        <v>2</v>
      </c>
      <c r="AG6" s="32" t="s">
        <v>9</v>
      </c>
      <c r="AH6" s="32">
        <v>1</v>
      </c>
      <c r="AI6" s="32">
        <v>1</v>
      </c>
      <c r="AJ6" s="32" t="s">
        <v>9</v>
      </c>
      <c r="AK6" s="32">
        <v>1</v>
      </c>
      <c r="AL6" s="32">
        <v>2</v>
      </c>
      <c r="AM6" s="32" t="s">
        <v>9</v>
      </c>
      <c r="AN6" s="32">
        <v>0</v>
      </c>
      <c r="AO6" s="8">
        <v>4</v>
      </c>
      <c r="AP6" s="8" t="s">
        <v>9</v>
      </c>
      <c r="AQ6" s="8">
        <v>1</v>
      </c>
      <c r="AR6" s="12">
        <f t="shared" si="1"/>
        <v>15</v>
      </c>
      <c r="AS6" s="12" t="s">
        <v>9</v>
      </c>
      <c r="AT6" s="12">
        <f t="shared" si="2"/>
        <v>11</v>
      </c>
      <c r="AV6" s="3" t="s">
        <v>1829</v>
      </c>
      <c r="AW6" s="8">
        <v>4</v>
      </c>
      <c r="AX6" s="8" t="s">
        <v>9</v>
      </c>
      <c r="AY6" s="8">
        <v>2</v>
      </c>
      <c r="BA6" s="3" t="s">
        <v>1867</v>
      </c>
      <c r="BB6" s="8">
        <v>0</v>
      </c>
      <c r="BC6" s="8" t="s">
        <v>9</v>
      </c>
      <c r="BD6" s="8">
        <v>0</v>
      </c>
    </row>
    <row r="7" spans="1:56" x14ac:dyDescent="0.2">
      <c r="A7" s="30">
        <v>6</v>
      </c>
      <c r="B7" s="1" t="s">
        <v>17</v>
      </c>
      <c r="C7" s="1">
        <v>18</v>
      </c>
      <c r="D7" s="1">
        <v>7</v>
      </c>
      <c r="E7" s="1">
        <v>3</v>
      </c>
      <c r="F7" s="1">
        <v>8</v>
      </c>
      <c r="G7" s="1">
        <v>39</v>
      </c>
      <c r="H7" s="30" t="s">
        <v>9</v>
      </c>
      <c r="I7" s="1">
        <v>44</v>
      </c>
      <c r="J7" s="1">
        <f t="shared" si="0"/>
        <v>17</v>
      </c>
      <c r="K7" s="5"/>
      <c r="L7" s="8">
        <v>6</v>
      </c>
      <c r="M7" s="1" t="s">
        <v>17</v>
      </c>
      <c r="N7" s="32">
        <v>2</v>
      </c>
      <c r="O7" s="32" t="s">
        <v>9</v>
      </c>
      <c r="P7" s="32">
        <v>4</v>
      </c>
      <c r="Q7" s="32">
        <v>3</v>
      </c>
      <c r="R7" s="32" t="s">
        <v>9</v>
      </c>
      <c r="S7" s="32">
        <v>2</v>
      </c>
      <c r="T7" s="32">
        <v>0</v>
      </c>
      <c r="U7" s="32" t="s">
        <v>9</v>
      </c>
      <c r="V7" s="32">
        <v>1</v>
      </c>
      <c r="W7" s="32">
        <v>4</v>
      </c>
      <c r="X7" s="32" t="s">
        <v>9</v>
      </c>
      <c r="Y7" s="32">
        <v>0</v>
      </c>
      <c r="Z7" s="32">
        <v>3</v>
      </c>
      <c r="AA7" s="32" t="s">
        <v>9</v>
      </c>
      <c r="AB7" s="32">
        <v>0</v>
      </c>
      <c r="AC7" s="34"/>
      <c r="AD7" s="34"/>
      <c r="AE7" s="34"/>
      <c r="AF7" s="8">
        <v>4</v>
      </c>
      <c r="AG7" s="32" t="s">
        <v>9</v>
      </c>
      <c r="AH7" s="8">
        <v>2</v>
      </c>
      <c r="AI7" s="32">
        <v>5</v>
      </c>
      <c r="AJ7" s="32" t="s">
        <v>9</v>
      </c>
      <c r="AK7" s="32">
        <v>3</v>
      </c>
      <c r="AL7" s="32">
        <v>5</v>
      </c>
      <c r="AM7" s="32" t="s">
        <v>9</v>
      </c>
      <c r="AN7" s="32">
        <v>2</v>
      </c>
      <c r="AO7" s="8">
        <v>1</v>
      </c>
      <c r="AP7" s="8" t="s">
        <v>9</v>
      </c>
      <c r="AQ7" s="8">
        <v>1</v>
      </c>
      <c r="AR7" s="12">
        <f t="shared" si="1"/>
        <v>27</v>
      </c>
      <c r="AS7" s="12" t="s">
        <v>9</v>
      </c>
      <c r="AT7" s="12">
        <f t="shared" si="2"/>
        <v>15</v>
      </c>
      <c r="AV7" s="3" t="s">
        <v>1837</v>
      </c>
      <c r="AW7" s="8">
        <v>4</v>
      </c>
      <c r="AX7" s="8" t="s">
        <v>9</v>
      </c>
      <c r="AY7" s="8">
        <v>3</v>
      </c>
      <c r="BA7" s="3" t="s">
        <v>1006</v>
      </c>
      <c r="BB7" s="8">
        <v>1</v>
      </c>
      <c r="BC7" s="8" t="s">
        <v>9</v>
      </c>
      <c r="BD7" s="8">
        <v>2</v>
      </c>
    </row>
    <row r="8" spans="1:56" x14ac:dyDescent="0.2">
      <c r="A8" s="30">
        <v>7</v>
      </c>
      <c r="B8" s="1" t="s">
        <v>24</v>
      </c>
      <c r="C8" s="1">
        <v>18</v>
      </c>
      <c r="D8" s="1">
        <v>8</v>
      </c>
      <c r="E8" s="1">
        <v>1</v>
      </c>
      <c r="F8" s="1">
        <v>9</v>
      </c>
      <c r="G8" s="1">
        <v>40</v>
      </c>
      <c r="H8" s="30" t="s">
        <v>9</v>
      </c>
      <c r="I8" s="1">
        <v>49</v>
      </c>
      <c r="J8" s="1">
        <f t="shared" si="0"/>
        <v>17</v>
      </c>
      <c r="K8" s="5"/>
      <c r="L8" s="8">
        <v>7</v>
      </c>
      <c r="M8" s="1" t="s">
        <v>24</v>
      </c>
      <c r="N8" s="32">
        <v>2</v>
      </c>
      <c r="O8" s="32" t="s">
        <v>9</v>
      </c>
      <c r="P8" s="32">
        <v>0</v>
      </c>
      <c r="Q8" s="32">
        <v>2</v>
      </c>
      <c r="R8" s="32" t="s">
        <v>9</v>
      </c>
      <c r="S8" s="32">
        <v>8</v>
      </c>
      <c r="T8" s="32">
        <v>4</v>
      </c>
      <c r="U8" s="32" t="s">
        <v>9</v>
      </c>
      <c r="V8" s="32">
        <v>2</v>
      </c>
      <c r="W8" s="32">
        <v>4</v>
      </c>
      <c r="X8" s="32" t="s">
        <v>9</v>
      </c>
      <c r="Y8" s="32">
        <v>2</v>
      </c>
      <c r="Z8" s="32">
        <v>2</v>
      </c>
      <c r="AA8" s="32" t="s">
        <v>9</v>
      </c>
      <c r="AB8" s="32">
        <v>1</v>
      </c>
      <c r="AC8" s="32">
        <v>5</v>
      </c>
      <c r="AD8" s="32" t="s">
        <v>9</v>
      </c>
      <c r="AE8" s="32">
        <v>6</v>
      </c>
      <c r="AF8" s="34"/>
      <c r="AG8" s="34"/>
      <c r="AH8" s="34"/>
      <c r="AI8" s="32">
        <v>1</v>
      </c>
      <c r="AJ8" s="32" t="s">
        <v>9</v>
      </c>
      <c r="AK8" s="32">
        <v>0</v>
      </c>
      <c r="AL8" s="32">
        <v>4</v>
      </c>
      <c r="AM8" s="32" t="s">
        <v>9</v>
      </c>
      <c r="AN8" s="32">
        <v>0</v>
      </c>
      <c r="AO8" s="8">
        <v>3</v>
      </c>
      <c r="AP8" s="8" t="s">
        <v>9</v>
      </c>
      <c r="AQ8" s="8">
        <v>0</v>
      </c>
      <c r="AR8" s="12">
        <f t="shared" si="1"/>
        <v>27</v>
      </c>
      <c r="AS8" s="12" t="s">
        <v>9</v>
      </c>
      <c r="AT8" s="12">
        <f t="shared" si="2"/>
        <v>19</v>
      </c>
      <c r="AV8" s="39" t="s">
        <v>817</v>
      </c>
      <c r="AW8" s="12"/>
      <c r="AX8" s="12"/>
      <c r="AZ8" s="39"/>
      <c r="BA8" s="39" t="s">
        <v>826</v>
      </c>
      <c r="BB8" s="12"/>
      <c r="BC8" s="12"/>
    </row>
    <row r="9" spans="1:56" x14ac:dyDescent="0.2">
      <c r="A9" s="30">
        <v>8</v>
      </c>
      <c r="B9" s="1" t="s">
        <v>1191</v>
      </c>
      <c r="C9" s="1">
        <v>18</v>
      </c>
      <c r="D9" s="1">
        <v>6</v>
      </c>
      <c r="E9" s="1">
        <v>4</v>
      </c>
      <c r="F9" s="1">
        <v>8</v>
      </c>
      <c r="G9" s="1">
        <v>23</v>
      </c>
      <c r="H9" s="30" t="s">
        <v>9</v>
      </c>
      <c r="I9" s="1">
        <v>35</v>
      </c>
      <c r="J9" s="1">
        <f t="shared" si="0"/>
        <v>16</v>
      </c>
      <c r="K9" s="5" t="s">
        <v>44</v>
      </c>
      <c r="L9" s="8">
        <v>8</v>
      </c>
      <c r="M9" s="1" t="s">
        <v>1191</v>
      </c>
      <c r="N9" s="32">
        <v>0</v>
      </c>
      <c r="O9" s="32" t="s">
        <v>9</v>
      </c>
      <c r="P9" s="32">
        <v>2</v>
      </c>
      <c r="Q9" s="32">
        <v>2</v>
      </c>
      <c r="R9" s="32" t="s">
        <v>9</v>
      </c>
      <c r="S9" s="32">
        <v>4</v>
      </c>
      <c r="T9" s="32">
        <v>0</v>
      </c>
      <c r="U9" s="32" t="s">
        <v>9</v>
      </c>
      <c r="V9" s="32">
        <v>1</v>
      </c>
      <c r="W9" s="32">
        <v>2</v>
      </c>
      <c r="X9" s="32" t="s">
        <v>9</v>
      </c>
      <c r="Y9" s="32">
        <v>2</v>
      </c>
      <c r="Z9" s="32">
        <v>0</v>
      </c>
      <c r="AA9" s="32" t="s">
        <v>9</v>
      </c>
      <c r="AB9" s="32">
        <v>6</v>
      </c>
      <c r="AC9" s="32">
        <v>2</v>
      </c>
      <c r="AD9" s="32" t="s">
        <v>9</v>
      </c>
      <c r="AE9" s="32">
        <v>1</v>
      </c>
      <c r="AF9" s="32">
        <v>2</v>
      </c>
      <c r="AG9" s="32" t="s">
        <v>9</v>
      </c>
      <c r="AH9" s="32">
        <v>2</v>
      </c>
      <c r="AI9" s="34"/>
      <c r="AJ9" s="34"/>
      <c r="AK9" s="34"/>
      <c r="AL9" s="32">
        <v>1</v>
      </c>
      <c r="AM9" s="32" t="s">
        <v>9</v>
      </c>
      <c r="AN9" s="32">
        <v>0</v>
      </c>
      <c r="AO9" s="8">
        <v>0</v>
      </c>
      <c r="AP9" s="8" t="s">
        <v>9</v>
      </c>
      <c r="AQ9" s="8">
        <v>0</v>
      </c>
      <c r="AR9" s="12">
        <f t="shared" si="1"/>
        <v>9</v>
      </c>
      <c r="AS9" s="12" t="s">
        <v>9</v>
      </c>
      <c r="AT9" s="12">
        <f t="shared" si="2"/>
        <v>18</v>
      </c>
      <c r="AV9" s="3" t="s">
        <v>1839</v>
      </c>
      <c r="AW9" s="8">
        <v>2</v>
      </c>
      <c r="AX9" s="8" t="s">
        <v>9</v>
      </c>
      <c r="AY9" s="8">
        <v>1</v>
      </c>
      <c r="BA9" s="3" t="s">
        <v>1868</v>
      </c>
      <c r="BB9" s="8">
        <v>2</v>
      </c>
      <c r="BC9" s="8" t="s">
        <v>9</v>
      </c>
      <c r="BD9" s="8">
        <v>1</v>
      </c>
    </row>
    <row r="10" spans="1:56" x14ac:dyDescent="0.2">
      <c r="A10" s="30">
        <v>9</v>
      </c>
      <c r="B10" s="1" t="s">
        <v>19</v>
      </c>
      <c r="C10" s="1">
        <v>18</v>
      </c>
      <c r="D10" s="1">
        <v>4</v>
      </c>
      <c r="E10" s="1">
        <v>0</v>
      </c>
      <c r="F10" s="1">
        <v>14</v>
      </c>
      <c r="G10" s="1">
        <v>19</v>
      </c>
      <c r="H10" s="30" t="s">
        <v>9</v>
      </c>
      <c r="I10" s="1">
        <v>47</v>
      </c>
      <c r="J10" s="1">
        <f t="shared" si="0"/>
        <v>8</v>
      </c>
      <c r="K10" s="5" t="s">
        <v>44</v>
      </c>
      <c r="L10" s="8">
        <v>9</v>
      </c>
      <c r="M10" s="1" t="s">
        <v>19</v>
      </c>
      <c r="N10" s="32">
        <v>0</v>
      </c>
      <c r="O10" s="32" t="s">
        <v>9</v>
      </c>
      <c r="P10" s="32">
        <v>5</v>
      </c>
      <c r="Q10" s="32">
        <v>2</v>
      </c>
      <c r="R10" s="32" t="s">
        <v>9</v>
      </c>
      <c r="S10" s="32">
        <v>3</v>
      </c>
      <c r="T10" s="32">
        <v>1</v>
      </c>
      <c r="U10" s="32" t="s">
        <v>9</v>
      </c>
      <c r="V10" s="32">
        <v>2</v>
      </c>
      <c r="W10" s="32">
        <v>0</v>
      </c>
      <c r="X10" s="32" t="s">
        <v>9</v>
      </c>
      <c r="Y10" s="32">
        <v>1</v>
      </c>
      <c r="Z10" s="32">
        <v>0</v>
      </c>
      <c r="AA10" s="32" t="s">
        <v>9</v>
      </c>
      <c r="AB10" s="32">
        <v>1</v>
      </c>
      <c r="AC10" s="32">
        <v>1</v>
      </c>
      <c r="AD10" s="32" t="s">
        <v>9</v>
      </c>
      <c r="AE10" s="32">
        <v>0</v>
      </c>
      <c r="AF10" s="32">
        <v>0</v>
      </c>
      <c r="AG10" s="32" t="s">
        <v>9</v>
      </c>
      <c r="AH10" s="32">
        <v>4</v>
      </c>
      <c r="AI10" s="32">
        <v>0</v>
      </c>
      <c r="AJ10" s="32" t="s">
        <v>9</v>
      </c>
      <c r="AK10" s="32">
        <v>2</v>
      </c>
      <c r="AL10" s="34"/>
      <c r="AM10" s="34"/>
      <c r="AN10" s="34"/>
      <c r="AO10" s="8">
        <v>3</v>
      </c>
      <c r="AP10" s="8" t="s">
        <v>9</v>
      </c>
      <c r="AQ10" s="8">
        <v>1</v>
      </c>
      <c r="AR10" s="12">
        <f t="shared" si="1"/>
        <v>7</v>
      </c>
      <c r="AS10" s="12" t="s">
        <v>9</v>
      </c>
      <c r="AT10" s="12">
        <f t="shared" si="2"/>
        <v>19</v>
      </c>
      <c r="AV10" s="3" t="s">
        <v>1798</v>
      </c>
      <c r="AW10" s="8">
        <v>1</v>
      </c>
      <c r="AX10" s="8" t="s">
        <v>9</v>
      </c>
      <c r="AY10" s="8">
        <v>2</v>
      </c>
      <c r="BA10" s="3" t="s">
        <v>1762</v>
      </c>
      <c r="BB10" s="8">
        <v>2</v>
      </c>
      <c r="BC10" s="8" t="s">
        <v>9</v>
      </c>
      <c r="BD10" s="8">
        <v>0</v>
      </c>
    </row>
    <row r="11" spans="1:56" x14ac:dyDescent="0.2">
      <c r="A11" s="30">
        <v>10</v>
      </c>
      <c r="B11" s="1" t="s">
        <v>36</v>
      </c>
      <c r="C11" s="1">
        <v>18</v>
      </c>
      <c r="D11" s="1">
        <v>3</v>
      </c>
      <c r="E11" s="1">
        <v>2</v>
      </c>
      <c r="F11" s="1">
        <v>13</v>
      </c>
      <c r="G11" s="1">
        <v>22</v>
      </c>
      <c r="H11" s="30" t="s">
        <v>9</v>
      </c>
      <c r="I11" s="1">
        <v>53</v>
      </c>
      <c r="J11" s="1">
        <f t="shared" si="0"/>
        <v>8</v>
      </c>
      <c r="K11" s="5" t="s">
        <v>44</v>
      </c>
      <c r="L11" s="8">
        <v>10</v>
      </c>
      <c r="M11" s="1" t="s">
        <v>36</v>
      </c>
      <c r="N11" s="8">
        <v>1</v>
      </c>
      <c r="O11" s="8" t="s">
        <v>9</v>
      </c>
      <c r="P11" s="8">
        <v>2</v>
      </c>
      <c r="Q11" s="8">
        <v>0</v>
      </c>
      <c r="R11" s="8" t="s">
        <v>9</v>
      </c>
      <c r="S11" s="8">
        <v>5</v>
      </c>
      <c r="T11" s="8">
        <v>4</v>
      </c>
      <c r="U11" s="8" t="s">
        <v>9</v>
      </c>
      <c r="V11" s="8">
        <v>1</v>
      </c>
      <c r="W11" s="8">
        <v>0</v>
      </c>
      <c r="X11" s="8" t="s">
        <v>9</v>
      </c>
      <c r="Y11" s="8">
        <v>2</v>
      </c>
      <c r="Z11" s="8">
        <v>1</v>
      </c>
      <c r="AA11" s="8" t="s">
        <v>9</v>
      </c>
      <c r="AB11" s="8">
        <v>2</v>
      </c>
      <c r="AC11" s="8">
        <v>5</v>
      </c>
      <c r="AD11" s="8" t="s">
        <v>9</v>
      </c>
      <c r="AE11" s="8">
        <v>1</v>
      </c>
      <c r="AF11" s="8">
        <v>3</v>
      </c>
      <c r="AG11" s="8" t="s">
        <v>9</v>
      </c>
      <c r="AH11" s="8">
        <v>1</v>
      </c>
      <c r="AI11" s="8">
        <v>0</v>
      </c>
      <c r="AJ11" s="8" t="s">
        <v>9</v>
      </c>
      <c r="AK11" s="8">
        <v>3</v>
      </c>
      <c r="AL11" s="8">
        <v>2</v>
      </c>
      <c r="AM11" s="8" t="s">
        <v>9</v>
      </c>
      <c r="AN11" s="8">
        <v>3</v>
      </c>
      <c r="AO11" s="34"/>
      <c r="AP11" s="34"/>
      <c r="AQ11" s="34"/>
      <c r="AR11" s="12">
        <f t="shared" si="1"/>
        <v>16</v>
      </c>
      <c r="AS11" s="12" t="s">
        <v>9</v>
      </c>
      <c r="AT11" s="12">
        <f t="shared" si="2"/>
        <v>20</v>
      </c>
      <c r="AV11" s="3" t="s">
        <v>585</v>
      </c>
      <c r="AW11" s="8">
        <v>1</v>
      </c>
      <c r="AX11" s="8" t="s">
        <v>9</v>
      </c>
      <c r="AY11" s="8">
        <v>0</v>
      </c>
      <c r="BA11" s="3" t="s">
        <v>1869</v>
      </c>
      <c r="BB11" s="8">
        <v>0</v>
      </c>
      <c r="BC11" s="8" t="s">
        <v>9</v>
      </c>
      <c r="BD11" s="8">
        <v>3</v>
      </c>
    </row>
    <row r="12" spans="1:56" x14ac:dyDescent="0.2">
      <c r="A12" s="30"/>
      <c r="B12" s="68"/>
      <c r="C12" s="1">
        <f>SUM(C2:C11)</f>
        <v>180</v>
      </c>
      <c r="D12" s="1">
        <f>SUM(D2:D11)</f>
        <v>77</v>
      </c>
      <c r="E12" s="1">
        <f>SUM(E2:E11)</f>
        <v>26</v>
      </c>
      <c r="F12" s="1">
        <f>SUM(F2:F11)</f>
        <v>77</v>
      </c>
      <c r="G12" s="1">
        <f>SUM(G2:G11)</f>
        <v>379</v>
      </c>
      <c r="H12" s="9" t="s">
        <v>9</v>
      </c>
      <c r="I12" s="1">
        <f>SUM(I2:I11)</f>
        <v>379</v>
      </c>
      <c r="J12" s="1">
        <f>SUM(J2:J11)</f>
        <v>180</v>
      </c>
      <c r="N12" s="12">
        <f>SUM(N2:N11)</f>
        <v>11</v>
      </c>
      <c r="O12" s="12" t="s">
        <v>9</v>
      </c>
      <c r="P12" s="12">
        <f>SUM(P2:P11)</f>
        <v>24</v>
      </c>
      <c r="Q12" s="12">
        <f>SUM(Q2:Q11)</f>
        <v>18</v>
      </c>
      <c r="R12" s="12" t="s">
        <v>9</v>
      </c>
      <c r="S12" s="12">
        <f>SUM(S2:S11)</f>
        <v>29</v>
      </c>
      <c r="T12" s="12">
        <f>SUM(T2:T11)</f>
        <v>22</v>
      </c>
      <c r="U12" s="12" t="s">
        <v>9</v>
      </c>
      <c r="V12" s="12">
        <f>SUM(V2:V11)</f>
        <v>13</v>
      </c>
      <c r="W12" s="12">
        <f>SUM(W2:W11)</f>
        <v>17</v>
      </c>
      <c r="X12" s="12" t="s">
        <v>9</v>
      </c>
      <c r="Y12" s="12">
        <f>SUM(Y2:Y11)</f>
        <v>12</v>
      </c>
      <c r="Z12" s="12">
        <f>SUM(Z2:Z11)</f>
        <v>23</v>
      </c>
      <c r="AA12" s="12" t="s">
        <v>9</v>
      </c>
      <c r="AB12" s="12">
        <f>SUM(AB2:AB11)</f>
        <v>16</v>
      </c>
      <c r="AC12" s="12">
        <f>SUM(AC2:AC11)</f>
        <v>29</v>
      </c>
      <c r="AD12" s="12" t="s">
        <v>9</v>
      </c>
      <c r="AE12" s="12">
        <f>SUM(AE2:AE11)</f>
        <v>12</v>
      </c>
      <c r="AF12" s="12">
        <f>SUM(AF2:AF11)</f>
        <v>30</v>
      </c>
      <c r="AG12" s="12" t="s">
        <v>9</v>
      </c>
      <c r="AH12" s="12">
        <f>SUM(AH2:AH11)</f>
        <v>13</v>
      </c>
      <c r="AI12" s="12">
        <f>SUM(AI2:AI11)</f>
        <v>17</v>
      </c>
      <c r="AJ12" s="12" t="s">
        <v>9</v>
      </c>
      <c r="AK12" s="12">
        <f>SUM(AK2:AK11)</f>
        <v>14</v>
      </c>
      <c r="AL12" s="12">
        <f>SUM(AL2:AL11)</f>
        <v>28</v>
      </c>
      <c r="AM12" s="12" t="s">
        <v>9</v>
      </c>
      <c r="AN12" s="12">
        <f>SUM(AN2:AN11)</f>
        <v>12</v>
      </c>
      <c r="AO12" s="12">
        <f>SUM(AO2:AO11)</f>
        <v>33</v>
      </c>
      <c r="AP12" s="12" t="s">
        <v>9</v>
      </c>
      <c r="AQ12" s="12">
        <f>SUM(AQ2:AQ11)</f>
        <v>6</v>
      </c>
      <c r="AR12" s="12">
        <f>SUM(AR2:AR11)</f>
        <v>228</v>
      </c>
      <c r="AS12" s="12" t="s">
        <v>9</v>
      </c>
      <c r="AT12" s="12">
        <f>SUM(AT2:AT11)</f>
        <v>151</v>
      </c>
      <c r="AV12" s="3" t="s">
        <v>1431</v>
      </c>
      <c r="AW12" s="8">
        <v>2</v>
      </c>
      <c r="AX12" s="8" t="s">
        <v>9</v>
      </c>
      <c r="AY12" s="8">
        <v>4</v>
      </c>
      <c r="BA12" s="3" t="s">
        <v>842</v>
      </c>
      <c r="BB12" s="8">
        <v>0</v>
      </c>
      <c r="BC12" s="8" t="s">
        <v>9</v>
      </c>
      <c r="BD12" s="8">
        <v>3</v>
      </c>
    </row>
    <row r="13" spans="1:56" x14ac:dyDescent="0.2">
      <c r="N13" s="8"/>
      <c r="AR13" s="12"/>
      <c r="AS13" s="12"/>
      <c r="AT13" s="12"/>
      <c r="AV13" s="3" t="s">
        <v>1841</v>
      </c>
      <c r="AW13" s="8">
        <v>4</v>
      </c>
      <c r="AX13" s="8" t="s">
        <v>9</v>
      </c>
      <c r="AY13" s="8">
        <v>1</v>
      </c>
      <c r="BA13" s="3" t="s">
        <v>1870</v>
      </c>
      <c r="BB13" s="8">
        <v>0</v>
      </c>
      <c r="BC13" s="8" t="s">
        <v>9</v>
      </c>
      <c r="BD13" s="8">
        <v>2</v>
      </c>
    </row>
    <row r="14" spans="1:56" x14ac:dyDescent="0.2">
      <c r="A14" s="147"/>
      <c r="B14" s="39" t="s">
        <v>5658</v>
      </c>
      <c r="C14" s="147"/>
      <c r="D14" s="147"/>
      <c r="E14" s="147"/>
      <c r="F14" s="147"/>
      <c r="G14" s="147"/>
      <c r="H14" s="147"/>
      <c r="I14" s="147"/>
      <c r="J14" s="147"/>
      <c r="M14" s="39"/>
      <c r="N14" s="62"/>
      <c r="Q14" s="3"/>
      <c r="AR14" s="12"/>
      <c r="AS14" s="12"/>
      <c r="AT14" s="12"/>
      <c r="AV14" s="39" t="s">
        <v>818</v>
      </c>
      <c r="AW14" s="12"/>
      <c r="AX14" s="12"/>
      <c r="AZ14" s="39"/>
      <c r="BA14" s="39" t="s">
        <v>827</v>
      </c>
      <c r="BB14" s="12"/>
      <c r="BC14" s="12"/>
    </row>
    <row r="15" spans="1:56" x14ac:dyDescent="0.2">
      <c r="A15" s="150">
        <v>1</v>
      </c>
      <c r="B15" s="151" t="s">
        <v>1359</v>
      </c>
      <c r="C15" s="151">
        <v>18</v>
      </c>
      <c r="D15" s="151">
        <v>15</v>
      </c>
      <c r="E15" s="151">
        <v>2</v>
      </c>
      <c r="F15" s="151">
        <v>1</v>
      </c>
      <c r="G15" s="151">
        <v>62</v>
      </c>
      <c r="H15" s="150" t="s">
        <v>9</v>
      </c>
      <c r="I15" s="151">
        <v>18</v>
      </c>
      <c r="J15" s="151">
        <f t="shared" ref="J15:J24" si="3">SUM(2*D15+E15)</f>
        <v>32</v>
      </c>
      <c r="M15" s="39"/>
      <c r="N15" s="62"/>
      <c r="AS15" s="12"/>
      <c r="AT15" s="12"/>
      <c r="AV15" s="3" t="s">
        <v>1843</v>
      </c>
      <c r="AW15" s="8">
        <v>6</v>
      </c>
      <c r="AX15" s="8" t="s">
        <v>9</v>
      </c>
      <c r="AY15" s="8">
        <v>1</v>
      </c>
      <c r="BA15" s="3" t="s">
        <v>1791</v>
      </c>
      <c r="BB15" s="8">
        <v>4</v>
      </c>
      <c r="BC15" s="8" t="s">
        <v>9</v>
      </c>
      <c r="BD15" s="8">
        <v>1</v>
      </c>
    </row>
    <row r="16" spans="1:56" x14ac:dyDescent="0.2">
      <c r="A16" s="150">
        <v>2</v>
      </c>
      <c r="B16" s="67" t="s">
        <v>26</v>
      </c>
      <c r="C16" s="151">
        <v>18</v>
      </c>
      <c r="D16" s="151">
        <v>13</v>
      </c>
      <c r="E16" s="151">
        <v>1</v>
      </c>
      <c r="F16" s="151">
        <v>4</v>
      </c>
      <c r="G16" s="67">
        <v>63</v>
      </c>
      <c r="H16" s="150" t="s">
        <v>9</v>
      </c>
      <c r="I16" s="151">
        <v>31</v>
      </c>
      <c r="J16" s="151">
        <f t="shared" si="3"/>
        <v>27</v>
      </c>
      <c r="AS16" s="12"/>
      <c r="AT16" s="12"/>
      <c r="AV16" s="3" t="s">
        <v>1844</v>
      </c>
      <c r="AW16" s="8">
        <v>4</v>
      </c>
      <c r="AX16" s="8" t="s">
        <v>9</v>
      </c>
      <c r="AY16" s="8">
        <v>0</v>
      </c>
      <c r="BA16" s="3" t="s">
        <v>1871</v>
      </c>
      <c r="BB16" s="8">
        <v>0</v>
      </c>
      <c r="BC16" s="8" t="s">
        <v>9</v>
      </c>
      <c r="BD16" s="8">
        <v>1</v>
      </c>
    </row>
    <row r="17" spans="1:56" x14ac:dyDescent="0.2">
      <c r="A17" s="150">
        <v>3</v>
      </c>
      <c r="B17" s="151" t="s">
        <v>1832</v>
      </c>
      <c r="C17" s="151">
        <v>18</v>
      </c>
      <c r="D17" s="151">
        <v>8</v>
      </c>
      <c r="E17" s="151">
        <v>3</v>
      </c>
      <c r="F17" s="151">
        <v>7</v>
      </c>
      <c r="G17" s="151">
        <v>40</v>
      </c>
      <c r="H17" s="150" t="s">
        <v>9</v>
      </c>
      <c r="I17" s="151">
        <v>31</v>
      </c>
      <c r="J17" s="151">
        <f t="shared" si="3"/>
        <v>19</v>
      </c>
      <c r="N17" s="62"/>
      <c r="AS17" s="12"/>
      <c r="AT17" s="12"/>
      <c r="AV17" s="3" t="s">
        <v>1723</v>
      </c>
      <c r="AW17" s="8">
        <v>0</v>
      </c>
      <c r="AX17" s="8" t="s">
        <v>9</v>
      </c>
      <c r="AY17" s="8">
        <v>6</v>
      </c>
      <c r="BA17" s="3" t="s">
        <v>201</v>
      </c>
      <c r="BB17" s="8">
        <v>4</v>
      </c>
      <c r="BC17" s="8" t="s">
        <v>9</v>
      </c>
      <c r="BD17" s="8">
        <v>0</v>
      </c>
    </row>
    <row r="18" spans="1:56" x14ac:dyDescent="0.2">
      <c r="A18" s="150">
        <v>4</v>
      </c>
      <c r="B18" s="151" t="s">
        <v>1794</v>
      </c>
      <c r="C18" s="151">
        <v>18</v>
      </c>
      <c r="D18" s="151">
        <v>6</v>
      </c>
      <c r="E18" s="151">
        <v>6</v>
      </c>
      <c r="F18" s="151">
        <v>6</v>
      </c>
      <c r="G18" s="151">
        <v>37</v>
      </c>
      <c r="H18" s="150" t="s">
        <v>9</v>
      </c>
      <c r="I18" s="151">
        <v>37</v>
      </c>
      <c r="J18" s="151">
        <f t="shared" si="3"/>
        <v>18</v>
      </c>
      <c r="AS18" s="12"/>
      <c r="AT18" s="12"/>
      <c r="AV18" s="3" t="s">
        <v>1846</v>
      </c>
      <c r="AW18" s="8">
        <v>4</v>
      </c>
      <c r="AX18" s="8" t="s">
        <v>9</v>
      </c>
      <c r="AY18" s="8">
        <v>2</v>
      </c>
      <c r="BA18" s="3" t="s">
        <v>1050</v>
      </c>
      <c r="BB18" s="8">
        <v>3</v>
      </c>
      <c r="BC18" s="8" t="s">
        <v>9</v>
      </c>
      <c r="BD18" s="8">
        <v>1</v>
      </c>
    </row>
    <row r="19" spans="1:56" x14ac:dyDescent="0.2">
      <c r="A19" s="150">
        <v>5</v>
      </c>
      <c r="B19" s="151" t="s">
        <v>1</v>
      </c>
      <c r="C19" s="151">
        <v>18</v>
      </c>
      <c r="D19" s="151">
        <v>7</v>
      </c>
      <c r="E19" s="151">
        <v>4</v>
      </c>
      <c r="F19" s="151">
        <v>7</v>
      </c>
      <c r="G19" s="151">
        <v>31</v>
      </c>
      <c r="H19" s="150" t="s">
        <v>9</v>
      </c>
      <c r="I19" s="151">
        <v>34</v>
      </c>
      <c r="J19" s="151">
        <f t="shared" si="3"/>
        <v>18</v>
      </c>
      <c r="AS19" s="12"/>
      <c r="AT19" s="12"/>
      <c r="AV19" s="3" t="s">
        <v>1019</v>
      </c>
      <c r="AW19" s="8">
        <v>5</v>
      </c>
      <c r="AX19" s="8" t="s">
        <v>9</v>
      </c>
      <c r="AY19" s="8">
        <v>1</v>
      </c>
      <c r="BA19" s="3" t="s">
        <v>777</v>
      </c>
      <c r="BB19" s="8">
        <v>4</v>
      </c>
      <c r="BC19" s="8" t="s">
        <v>9</v>
      </c>
      <c r="BD19" s="8">
        <v>1</v>
      </c>
    </row>
    <row r="20" spans="1:56" x14ac:dyDescent="0.2">
      <c r="A20" s="150">
        <v>6</v>
      </c>
      <c r="B20" s="151" t="s">
        <v>17</v>
      </c>
      <c r="C20" s="151">
        <v>18</v>
      </c>
      <c r="D20" s="151">
        <v>7</v>
      </c>
      <c r="E20" s="151">
        <v>3</v>
      </c>
      <c r="F20" s="151">
        <v>8</v>
      </c>
      <c r="G20" s="151">
        <v>39</v>
      </c>
      <c r="H20" s="150" t="s">
        <v>9</v>
      </c>
      <c r="I20" s="151">
        <v>44</v>
      </c>
      <c r="J20" s="151">
        <f t="shared" si="3"/>
        <v>17</v>
      </c>
      <c r="AS20" s="12"/>
      <c r="AT20" s="12"/>
      <c r="AV20" s="39" t="s">
        <v>819</v>
      </c>
      <c r="AW20" s="12"/>
      <c r="AX20" s="12"/>
      <c r="AZ20" s="39"/>
      <c r="BA20" s="39" t="s">
        <v>1833</v>
      </c>
    </row>
    <row r="21" spans="1:56" x14ac:dyDescent="0.2">
      <c r="A21" s="150">
        <v>7</v>
      </c>
      <c r="B21" s="151" t="s">
        <v>24</v>
      </c>
      <c r="C21" s="151">
        <v>18</v>
      </c>
      <c r="D21" s="151">
        <v>8</v>
      </c>
      <c r="E21" s="151">
        <v>1</v>
      </c>
      <c r="F21" s="151">
        <v>9</v>
      </c>
      <c r="G21" s="151">
        <v>40</v>
      </c>
      <c r="H21" s="150" t="s">
        <v>9</v>
      </c>
      <c r="I21" s="151">
        <v>49</v>
      </c>
      <c r="J21" s="151">
        <f t="shared" si="3"/>
        <v>17</v>
      </c>
      <c r="AS21" s="12"/>
      <c r="AT21" s="12"/>
      <c r="AV21" s="3" t="s">
        <v>1848</v>
      </c>
      <c r="AW21" s="8">
        <v>1</v>
      </c>
      <c r="AX21" s="8" t="s">
        <v>9</v>
      </c>
      <c r="AY21" s="8">
        <v>1</v>
      </c>
      <c r="BA21" s="3" t="s">
        <v>1834</v>
      </c>
      <c r="BB21" s="8">
        <v>2</v>
      </c>
      <c r="BC21" s="8" t="s">
        <v>9</v>
      </c>
      <c r="BD21" s="8">
        <v>0</v>
      </c>
    </row>
    <row r="22" spans="1:56" x14ac:dyDescent="0.2">
      <c r="A22" s="150">
        <v>8</v>
      </c>
      <c r="B22" s="151" t="s">
        <v>1191</v>
      </c>
      <c r="C22" s="151">
        <v>18</v>
      </c>
      <c r="D22" s="151">
        <v>6</v>
      </c>
      <c r="E22" s="151">
        <v>4</v>
      </c>
      <c r="F22" s="151">
        <v>8</v>
      </c>
      <c r="G22" s="151">
        <v>23</v>
      </c>
      <c r="H22" s="150" t="s">
        <v>9</v>
      </c>
      <c r="I22" s="151">
        <v>35</v>
      </c>
      <c r="J22" s="151">
        <f t="shared" si="3"/>
        <v>16</v>
      </c>
      <c r="AS22" s="12"/>
      <c r="AT22" s="12"/>
      <c r="AV22" s="3" t="s">
        <v>1850</v>
      </c>
      <c r="AW22" s="8">
        <v>1</v>
      </c>
      <c r="AX22" s="8" t="s">
        <v>9</v>
      </c>
      <c r="AY22" s="8">
        <v>2</v>
      </c>
      <c r="BA22" s="3" t="s">
        <v>812</v>
      </c>
      <c r="BB22" s="8">
        <v>4</v>
      </c>
      <c r="BC22" s="8" t="s">
        <v>9</v>
      </c>
      <c r="BD22" s="8">
        <v>2</v>
      </c>
    </row>
    <row r="23" spans="1:56" x14ac:dyDescent="0.2">
      <c r="A23" s="150">
        <v>9</v>
      </c>
      <c r="B23" s="67" t="s">
        <v>19</v>
      </c>
      <c r="C23" s="151">
        <v>18</v>
      </c>
      <c r="D23" s="151">
        <v>4</v>
      </c>
      <c r="E23" s="151">
        <v>0</v>
      </c>
      <c r="F23" s="151">
        <v>14</v>
      </c>
      <c r="G23" s="151">
        <v>19</v>
      </c>
      <c r="H23" s="150" t="s">
        <v>9</v>
      </c>
      <c r="I23" s="67">
        <v>49</v>
      </c>
      <c r="J23" s="151">
        <f t="shared" si="3"/>
        <v>8</v>
      </c>
      <c r="AS23" s="12"/>
      <c r="AT23" s="12"/>
      <c r="AV23" s="3" t="s">
        <v>1805</v>
      </c>
      <c r="AW23" s="8">
        <v>2</v>
      </c>
      <c r="AX23" s="8" t="s">
        <v>9</v>
      </c>
      <c r="AY23" s="8">
        <v>2</v>
      </c>
      <c r="BA23" s="3" t="s">
        <v>1217</v>
      </c>
      <c r="BB23" s="8">
        <v>0</v>
      </c>
      <c r="BC23" s="8" t="s">
        <v>9</v>
      </c>
      <c r="BD23" s="8">
        <v>0</v>
      </c>
    </row>
    <row r="24" spans="1:56" x14ac:dyDescent="0.2">
      <c r="A24" s="150">
        <v>10</v>
      </c>
      <c r="B24" s="151" t="s">
        <v>36</v>
      </c>
      <c r="C24" s="151">
        <v>18</v>
      </c>
      <c r="D24" s="151">
        <v>3</v>
      </c>
      <c r="E24" s="151">
        <v>2</v>
      </c>
      <c r="F24" s="151">
        <v>13</v>
      </c>
      <c r="G24" s="151">
        <v>22</v>
      </c>
      <c r="H24" s="150" t="s">
        <v>9</v>
      </c>
      <c r="I24" s="151">
        <v>53</v>
      </c>
      <c r="J24" s="151">
        <f t="shared" si="3"/>
        <v>8</v>
      </c>
      <c r="AS24" s="12"/>
      <c r="AT24" s="12"/>
      <c r="AV24" s="3" t="s">
        <v>868</v>
      </c>
      <c r="AW24" s="8">
        <v>2</v>
      </c>
      <c r="AX24" s="8" t="s">
        <v>9</v>
      </c>
      <c r="AY24" s="8">
        <v>3</v>
      </c>
      <c r="BA24" s="3" t="s">
        <v>1836</v>
      </c>
      <c r="BB24" s="8">
        <v>0</v>
      </c>
      <c r="BC24" s="8" t="s">
        <v>9</v>
      </c>
      <c r="BD24" s="8">
        <v>1</v>
      </c>
    </row>
    <row r="25" spans="1:56" x14ac:dyDescent="0.2">
      <c r="A25" s="150"/>
      <c r="B25" s="68"/>
      <c r="C25" s="151">
        <f>SUM(C15:C24)</f>
        <v>180</v>
      </c>
      <c r="D25" s="151">
        <f>SUM(D15:D24)</f>
        <v>77</v>
      </c>
      <c r="E25" s="151">
        <f>SUM(E15:E24)</f>
        <v>26</v>
      </c>
      <c r="F25" s="151">
        <f>SUM(F15:F24)</f>
        <v>77</v>
      </c>
      <c r="G25" s="151">
        <f>SUM(G15:G24)</f>
        <v>376</v>
      </c>
      <c r="H25" s="152" t="s">
        <v>9</v>
      </c>
      <c r="I25" s="151">
        <f>SUM(I15:I24)</f>
        <v>381</v>
      </c>
      <c r="J25" s="151">
        <f>SUM(J15:J24)</f>
        <v>180</v>
      </c>
      <c r="AS25" s="12"/>
      <c r="AT25" s="12"/>
      <c r="AV25" s="3" t="s">
        <v>1031</v>
      </c>
      <c r="AW25" s="8">
        <v>3</v>
      </c>
      <c r="AX25" s="8" t="s">
        <v>9</v>
      </c>
      <c r="AY25" s="8">
        <v>1</v>
      </c>
      <c r="BA25" s="3" t="s">
        <v>267</v>
      </c>
      <c r="BB25" s="8">
        <v>4</v>
      </c>
      <c r="BC25" s="8" t="s">
        <v>9</v>
      </c>
      <c r="BD25" s="8">
        <v>1</v>
      </c>
    </row>
    <row r="26" spans="1:56" x14ac:dyDescent="0.2">
      <c r="A26" s="147"/>
      <c r="B26" s="147"/>
      <c r="C26" s="147"/>
      <c r="D26" s="147"/>
      <c r="E26" s="147"/>
      <c r="F26" s="147"/>
      <c r="G26" s="147"/>
      <c r="H26" s="147"/>
      <c r="I26" s="147"/>
      <c r="J26" s="147"/>
      <c r="AV26" s="39" t="s">
        <v>820</v>
      </c>
      <c r="AW26" s="12"/>
      <c r="AX26" s="12"/>
      <c r="AZ26" s="39"/>
      <c r="BA26" s="39" t="s">
        <v>1838</v>
      </c>
    </row>
    <row r="27" spans="1:56" x14ac:dyDescent="0.2">
      <c r="A27" s="147"/>
      <c r="B27" s="39" t="s">
        <v>5652</v>
      </c>
      <c r="C27" s="147"/>
      <c r="D27" s="147"/>
      <c r="E27" s="147"/>
      <c r="F27" s="147"/>
      <c r="G27" s="147"/>
      <c r="H27" s="147"/>
      <c r="I27" s="147"/>
      <c r="J27" s="147"/>
      <c r="AV27" s="3" t="s">
        <v>1853</v>
      </c>
      <c r="AW27" s="8">
        <v>5</v>
      </c>
      <c r="AX27" s="8" t="s">
        <v>9</v>
      </c>
      <c r="AY27" s="8">
        <v>2</v>
      </c>
      <c r="BA27" s="3" t="s">
        <v>1212</v>
      </c>
      <c r="BB27" s="8">
        <v>1</v>
      </c>
      <c r="BC27" s="8" t="s">
        <v>9</v>
      </c>
      <c r="BD27" s="8">
        <v>0</v>
      </c>
    </row>
    <row r="28" spans="1:56" x14ac:dyDescent="0.2">
      <c r="A28" s="150">
        <v>1</v>
      </c>
      <c r="B28" s="151" t="s">
        <v>1359</v>
      </c>
      <c r="C28" s="151">
        <v>18</v>
      </c>
      <c r="D28" s="151">
        <v>15</v>
      </c>
      <c r="E28" s="151">
        <v>2</v>
      </c>
      <c r="F28" s="151">
        <v>1</v>
      </c>
      <c r="G28" s="151">
        <v>62</v>
      </c>
      <c r="H28" s="150" t="s">
        <v>9</v>
      </c>
      <c r="I28" s="151">
        <v>18</v>
      </c>
      <c r="J28" s="151">
        <f t="shared" ref="J28:J37" si="4">SUM(2*D28+E28)</f>
        <v>32</v>
      </c>
      <c r="AV28" s="3" t="s">
        <v>1014</v>
      </c>
      <c r="AW28" s="8">
        <v>1</v>
      </c>
      <c r="AX28" s="8" t="s">
        <v>9</v>
      </c>
      <c r="AY28" s="8">
        <v>1</v>
      </c>
      <c r="BA28" s="3" t="s">
        <v>1840</v>
      </c>
      <c r="BB28" s="8">
        <v>2</v>
      </c>
      <c r="BC28" s="8" t="s">
        <v>9</v>
      </c>
      <c r="BD28" s="8">
        <v>0</v>
      </c>
    </row>
    <row r="29" spans="1:56" x14ac:dyDescent="0.2">
      <c r="A29" s="150">
        <v>2</v>
      </c>
      <c r="B29" s="151" t="s">
        <v>26</v>
      </c>
      <c r="C29" s="151">
        <v>18</v>
      </c>
      <c r="D29" s="151">
        <v>13</v>
      </c>
      <c r="E29" s="151">
        <v>1</v>
      </c>
      <c r="F29" s="151">
        <v>4</v>
      </c>
      <c r="G29" s="151">
        <v>66</v>
      </c>
      <c r="H29" s="150" t="s">
        <v>9</v>
      </c>
      <c r="I29" s="151">
        <v>31</v>
      </c>
      <c r="J29" s="151">
        <f t="shared" si="4"/>
        <v>27</v>
      </c>
      <c r="N29" s="62"/>
      <c r="AV29" s="3" t="s">
        <v>1785</v>
      </c>
      <c r="AW29" s="8">
        <v>2</v>
      </c>
      <c r="AX29" s="8" t="s">
        <v>9</v>
      </c>
      <c r="AY29" s="8">
        <v>2</v>
      </c>
      <c r="BA29" s="3" t="s">
        <v>1738</v>
      </c>
      <c r="BB29" s="8">
        <v>1</v>
      </c>
      <c r="BC29" s="8" t="s">
        <v>9</v>
      </c>
      <c r="BD29" s="8">
        <v>4</v>
      </c>
    </row>
    <row r="30" spans="1:56" x14ac:dyDescent="0.2">
      <c r="A30" s="150">
        <v>3</v>
      </c>
      <c r="B30" s="151" t="s">
        <v>1832</v>
      </c>
      <c r="C30" s="151">
        <v>18</v>
      </c>
      <c r="D30" s="151">
        <v>8</v>
      </c>
      <c r="E30" s="151">
        <v>3</v>
      </c>
      <c r="F30" s="151">
        <v>7</v>
      </c>
      <c r="G30" s="151">
        <v>40</v>
      </c>
      <c r="H30" s="150" t="s">
        <v>9</v>
      </c>
      <c r="I30" s="151">
        <v>31</v>
      </c>
      <c r="J30" s="151">
        <f t="shared" si="4"/>
        <v>19</v>
      </c>
      <c r="AV30" s="3" t="s">
        <v>1854</v>
      </c>
      <c r="AW30" s="8">
        <v>1</v>
      </c>
      <c r="AX30" s="8" t="s">
        <v>9</v>
      </c>
      <c r="AY30" s="8">
        <v>2</v>
      </c>
      <c r="BA30" s="3" t="s">
        <v>158</v>
      </c>
      <c r="BB30" s="8">
        <v>3</v>
      </c>
      <c r="BC30" s="8" t="s">
        <v>9</v>
      </c>
      <c r="BD30" s="8">
        <v>3</v>
      </c>
    </row>
    <row r="31" spans="1:56" x14ac:dyDescent="0.2">
      <c r="A31" s="150">
        <v>4</v>
      </c>
      <c r="B31" s="151" t="s">
        <v>1794</v>
      </c>
      <c r="C31" s="151">
        <v>18</v>
      </c>
      <c r="D31" s="151">
        <v>6</v>
      </c>
      <c r="E31" s="151">
        <v>6</v>
      </c>
      <c r="F31" s="151">
        <v>6</v>
      </c>
      <c r="G31" s="151">
        <v>37</v>
      </c>
      <c r="H31" s="150" t="s">
        <v>9</v>
      </c>
      <c r="I31" s="151">
        <v>37</v>
      </c>
      <c r="J31" s="151">
        <f t="shared" si="4"/>
        <v>18</v>
      </c>
      <c r="AV31" s="3" t="s">
        <v>241</v>
      </c>
      <c r="AW31" s="8">
        <v>2</v>
      </c>
      <c r="AX31" s="8" t="s">
        <v>9</v>
      </c>
      <c r="AY31" s="8">
        <v>1</v>
      </c>
      <c r="BA31" s="3" t="s">
        <v>1008</v>
      </c>
      <c r="BB31" s="8">
        <v>5</v>
      </c>
      <c r="BC31" s="8" t="s">
        <v>9</v>
      </c>
      <c r="BD31" s="8">
        <v>1</v>
      </c>
    </row>
    <row r="32" spans="1:56" x14ac:dyDescent="0.2">
      <c r="A32" s="150">
        <v>5</v>
      </c>
      <c r="B32" s="151" t="s">
        <v>1</v>
      </c>
      <c r="C32" s="151">
        <v>18</v>
      </c>
      <c r="D32" s="151">
        <v>7</v>
      </c>
      <c r="E32" s="151">
        <v>4</v>
      </c>
      <c r="F32" s="151">
        <v>7</v>
      </c>
      <c r="G32" s="151">
        <v>31</v>
      </c>
      <c r="H32" s="150" t="s">
        <v>9</v>
      </c>
      <c r="I32" s="151">
        <v>34</v>
      </c>
      <c r="J32" s="151">
        <f t="shared" si="4"/>
        <v>18</v>
      </c>
      <c r="AV32" s="39" t="s">
        <v>821</v>
      </c>
      <c r="AW32" s="12"/>
      <c r="AX32" s="12"/>
      <c r="AZ32" s="39"/>
      <c r="BA32" s="39" t="s">
        <v>1842</v>
      </c>
    </row>
    <row r="33" spans="1:56" x14ac:dyDescent="0.2">
      <c r="A33" s="150">
        <v>6</v>
      </c>
      <c r="B33" s="151" t="s">
        <v>17</v>
      </c>
      <c r="C33" s="151">
        <v>18</v>
      </c>
      <c r="D33" s="151">
        <v>7</v>
      </c>
      <c r="E33" s="151">
        <v>3</v>
      </c>
      <c r="F33" s="151">
        <v>8</v>
      </c>
      <c r="G33" s="151">
        <v>39</v>
      </c>
      <c r="H33" s="150" t="s">
        <v>9</v>
      </c>
      <c r="I33" s="151">
        <v>44</v>
      </c>
      <c r="J33" s="151">
        <f t="shared" si="4"/>
        <v>17</v>
      </c>
      <c r="AV33" s="3" t="s">
        <v>772</v>
      </c>
      <c r="AW33" s="8">
        <v>5</v>
      </c>
      <c r="AX33" s="8" t="s">
        <v>9</v>
      </c>
      <c r="AY33" s="8">
        <v>6</v>
      </c>
      <c r="BA33" s="3" t="s">
        <v>1819</v>
      </c>
      <c r="BB33" s="8">
        <v>2</v>
      </c>
      <c r="BC33" s="8" t="s">
        <v>9</v>
      </c>
      <c r="BD33" s="8">
        <v>1</v>
      </c>
    </row>
    <row r="34" spans="1:56" x14ac:dyDescent="0.2">
      <c r="A34" s="150">
        <v>7</v>
      </c>
      <c r="B34" s="67" t="s">
        <v>24</v>
      </c>
      <c r="C34" s="151">
        <v>18</v>
      </c>
      <c r="D34" s="151">
        <v>8</v>
      </c>
      <c r="E34" s="151">
        <v>1</v>
      </c>
      <c r="F34" s="151">
        <v>9</v>
      </c>
      <c r="G34" s="67">
        <v>46</v>
      </c>
      <c r="H34" s="150" t="s">
        <v>9</v>
      </c>
      <c r="I34" s="67">
        <v>59</v>
      </c>
      <c r="J34" s="151">
        <f t="shared" si="4"/>
        <v>17</v>
      </c>
      <c r="AV34" s="3" t="s">
        <v>1857</v>
      </c>
      <c r="AW34" s="8">
        <v>1</v>
      </c>
      <c r="AX34" s="8" t="s">
        <v>9</v>
      </c>
      <c r="AY34" s="8">
        <v>1</v>
      </c>
      <c r="BA34" s="3" t="s">
        <v>755</v>
      </c>
      <c r="BB34" s="8">
        <v>3</v>
      </c>
      <c r="BC34" s="8" t="s">
        <v>9</v>
      </c>
      <c r="BD34" s="8">
        <v>0</v>
      </c>
    </row>
    <row r="35" spans="1:56" x14ac:dyDescent="0.2">
      <c r="A35" s="150">
        <v>8</v>
      </c>
      <c r="B35" s="67" t="s">
        <v>1191</v>
      </c>
      <c r="C35" s="151">
        <v>18</v>
      </c>
      <c r="D35" s="151">
        <v>6</v>
      </c>
      <c r="E35" s="151">
        <v>4</v>
      </c>
      <c r="F35" s="151">
        <v>8</v>
      </c>
      <c r="G35" s="151">
        <v>23</v>
      </c>
      <c r="H35" s="150" t="s">
        <v>9</v>
      </c>
      <c r="I35" s="67">
        <v>31</v>
      </c>
      <c r="J35" s="151">
        <f t="shared" si="4"/>
        <v>16</v>
      </c>
      <c r="AV35" s="3" t="s">
        <v>130</v>
      </c>
      <c r="AW35" s="8">
        <v>1</v>
      </c>
      <c r="AX35" s="8" t="s">
        <v>9</v>
      </c>
      <c r="AY35" s="8">
        <v>0</v>
      </c>
      <c r="BA35" s="3" t="s">
        <v>1845</v>
      </c>
      <c r="BB35" s="8">
        <v>0</v>
      </c>
      <c r="BC35" s="8" t="s">
        <v>9</v>
      </c>
      <c r="BD35" s="8">
        <v>1</v>
      </c>
    </row>
    <row r="36" spans="1:56" x14ac:dyDescent="0.2">
      <c r="A36" s="150">
        <v>9</v>
      </c>
      <c r="B36" s="151" t="s">
        <v>19</v>
      </c>
      <c r="C36" s="151">
        <v>18</v>
      </c>
      <c r="D36" s="151">
        <v>4</v>
      </c>
      <c r="E36" s="151">
        <v>0</v>
      </c>
      <c r="F36" s="151">
        <v>14</v>
      </c>
      <c r="G36" s="151">
        <v>19</v>
      </c>
      <c r="H36" s="150" t="s">
        <v>9</v>
      </c>
      <c r="I36" s="151">
        <v>47</v>
      </c>
      <c r="J36" s="151">
        <f t="shared" si="4"/>
        <v>8</v>
      </c>
      <c r="AV36" s="3" t="s">
        <v>1859</v>
      </c>
      <c r="AW36" s="8">
        <v>1</v>
      </c>
      <c r="AX36" s="8" t="s">
        <v>9</v>
      </c>
      <c r="AY36" s="8">
        <v>5</v>
      </c>
      <c r="BA36" s="3" t="s">
        <v>1029</v>
      </c>
      <c r="BB36" s="8">
        <v>3</v>
      </c>
      <c r="BC36" s="8" t="s">
        <v>9</v>
      </c>
      <c r="BD36" s="8">
        <v>0</v>
      </c>
    </row>
    <row r="37" spans="1:56" x14ac:dyDescent="0.2">
      <c r="A37" s="150">
        <v>10</v>
      </c>
      <c r="B37" s="151" t="s">
        <v>36</v>
      </c>
      <c r="C37" s="151">
        <v>18</v>
      </c>
      <c r="D37" s="151">
        <v>3</v>
      </c>
      <c r="E37" s="151">
        <v>2</v>
      </c>
      <c r="F37" s="151">
        <v>13</v>
      </c>
      <c r="G37" s="151">
        <v>22</v>
      </c>
      <c r="H37" s="150" t="s">
        <v>9</v>
      </c>
      <c r="I37" s="151">
        <v>53</v>
      </c>
      <c r="J37" s="151">
        <f t="shared" si="4"/>
        <v>8</v>
      </c>
      <c r="AV37" s="3" t="s">
        <v>1210</v>
      </c>
      <c r="AW37" s="8">
        <v>0</v>
      </c>
      <c r="AX37" s="8" t="s">
        <v>9</v>
      </c>
      <c r="AY37" s="8">
        <v>3</v>
      </c>
      <c r="BA37" s="3" t="s">
        <v>835</v>
      </c>
      <c r="BB37" s="8">
        <v>5</v>
      </c>
      <c r="BC37" s="8" t="s">
        <v>9</v>
      </c>
      <c r="BD37" s="8">
        <v>1</v>
      </c>
    </row>
    <row r="38" spans="1:56" x14ac:dyDescent="0.2">
      <c r="A38" s="150"/>
      <c r="B38" s="68"/>
      <c r="C38" s="151">
        <f>SUM(C28:C37)</f>
        <v>180</v>
      </c>
      <c r="D38" s="151">
        <f>SUM(D28:D37)</f>
        <v>77</v>
      </c>
      <c r="E38" s="151">
        <f>SUM(E28:E37)</f>
        <v>26</v>
      </c>
      <c r="F38" s="151">
        <f>SUM(F28:F37)</f>
        <v>77</v>
      </c>
      <c r="G38" s="151">
        <f>SUM(G28:G37)</f>
        <v>385</v>
      </c>
      <c r="H38" s="152" t="s">
        <v>9</v>
      </c>
      <c r="I38" s="151">
        <f>SUM(I28:I37)</f>
        <v>385</v>
      </c>
      <c r="J38" s="151">
        <f>SUM(J28:J37)</f>
        <v>180</v>
      </c>
      <c r="AV38" s="39" t="s">
        <v>822</v>
      </c>
      <c r="AW38" s="12"/>
      <c r="AX38" s="12"/>
      <c r="AZ38" s="39"/>
      <c r="BA38" s="39" t="s">
        <v>1847</v>
      </c>
    </row>
    <row r="39" spans="1:56" x14ac:dyDescent="0.2">
      <c r="AV39" s="3" t="s">
        <v>1821</v>
      </c>
      <c r="AW39" s="8">
        <v>8</v>
      </c>
      <c r="AX39" s="8" t="s">
        <v>9</v>
      </c>
      <c r="AY39" s="8">
        <v>0</v>
      </c>
      <c r="BA39" s="3" t="s">
        <v>1849</v>
      </c>
      <c r="BB39" s="8">
        <v>4</v>
      </c>
      <c r="BC39" s="8" t="s">
        <v>9</v>
      </c>
      <c r="BD39" s="8">
        <v>0</v>
      </c>
    </row>
    <row r="40" spans="1:56" x14ac:dyDescent="0.2">
      <c r="AV40" s="3" t="s">
        <v>1860</v>
      </c>
      <c r="AW40" s="8">
        <v>5</v>
      </c>
      <c r="AX40" s="8" t="s">
        <v>9</v>
      </c>
      <c r="AY40" s="8">
        <v>3</v>
      </c>
      <c r="BA40" s="3" t="s">
        <v>1691</v>
      </c>
      <c r="BB40" s="8">
        <v>1</v>
      </c>
      <c r="BC40" s="8" t="s">
        <v>9</v>
      </c>
      <c r="BD40" s="8">
        <v>1</v>
      </c>
    </row>
    <row r="41" spans="1:56" x14ac:dyDescent="0.2">
      <c r="AV41" s="3" t="s">
        <v>1861</v>
      </c>
      <c r="AW41" s="8">
        <v>2</v>
      </c>
      <c r="AX41" s="8" t="s">
        <v>9</v>
      </c>
      <c r="AY41" s="8">
        <v>1</v>
      </c>
      <c r="BA41" s="3" t="s">
        <v>1851</v>
      </c>
      <c r="BB41" s="8">
        <v>2</v>
      </c>
      <c r="BC41" s="8" t="s">
        <v>9</v>
      </c>
      <c r="BD41" s="8">
        <v>2</v>
      </c>
    </row>
    <row r="42" spans="1:56" x14ac:dyDescent="0.2">
      <c r="AV42" s="3" t="s">
        <v>841</v>
      </c>
      <c r="AW42" s="8">
        <v>0</v>
      </c>
      <c r="AX42" s="8" t="s">
        <v>9</v>
      </c>
      <c r="AY42" s="8">
        <v>1</v>
      </c>
      <c r="BA42" s="3" t="s">
        <v>1852</v>
      </c>
      <c r="BB42" s="8">
        <v>0</v>
      </c>
      <c r="BC42" s="8" t="s">
        <v>9</v>
      </c>
      <c r="BD42" s="8">
        <v>5</v>
      </c>
    </row>
    <row r="43" spans="1:56" x14ac:dyDescent="0.2">
      <c r="AV43" s="3" t="s">
        <v>1862</v>
      </c>
      <c r="AW43" s="8">
        <v>4</v>
      </c>
      <c r="AX43" s="8" t="s">
        <v>9</v>
      </c>
      <c r="AY43" s="8">
        <v>3</v>
      </c>
      <c r="BA43" s="3" t="s">
        <v>1016</v>
      </c>
      <c r="BB43" s="8">
        <v>0</v>
      </c>
      <c r="BC43" s="8" t="s">
        <v>9</v>
      </c>
      <c r="BD43" s="8">
        <v>5</v>
      </c>
    </row>
    <row r="44" spans="1:56" x14ac:dyDescent="0.2">
      <c r="AV44" s="39" t="s">
        <v>823</v>
      </c>
      <c r="AW44" s="12"/>
      <c r="AX44" s="12"/>
      <c r="AZ44" s="39"/>
      <c r="BA44" s="39" t="s">
        <v>1161</v>
      </c>
    </row>
    <row r="45" spans="1:56" x14ac:dyDescent="0.2">
      <c r="AV45" s="3" t="s">
        <v>1694</v>
      </c>
      <c r="AW45" s="8">
        <v>0</v>
      </c>
      <c r="AX45" s="8" t="s">
        <v>9</v>
      </c>
      <c r="AY45" s="8">
        <v>2</v>
      </c>
      <c r="BA45" s="3" t="s">
        <v>1363</v>
      </c>
      <c r="BB45" s="8">
        <v>5</v>
      </c>
      <c r="BC45" s="8" t="s">
        <v>9</v>
      </c>
      <c r="BD45" s="8">
        <v>1</v>
      </c>
    </row>
    <row r="46" spans="1:56" x14ac:dyDescent="0.2">
      <c r="AV46" s="3" t="s">
        <v>769</v>
      </c>
      <c r="AW46" s="8">
        <v>2</v>
      </c>
      <c r="AX46" s="8" t="s">
        <v>9</v>
      </c>
      <c r="AY46" s="8">
        <v>8</v>
      </c>
      <c r="BA46" s="3" t="s">
        <v>600</v>
      </c>
      <c r="BB46" s="8">
        <v>5</v>
      </c>
      <c r="BC46" s="8" t="s">
        <v>9</v>
      </c>
      <c r="BD46" s="8">
        <v>2</v>
      </c>
    </row>
    <row r="47" spans="1:56" x14ac:dyDescent="0.2">
      <c r="AV47" s="3" t="s">
        <v>1863</v>
      </c>
      <c r="AW47" s="8">
        <v>4</v>
      </c>
      <c r="AX47" s="8" t="s">
        <v>9</v>
      </c>
      <c r="AY47" s="8">
        <v>0</v>
      </c>
      <c r="BA47" s="3" t="s">
        <v>1826</v>
      </c>
      <c r="BB47" s="8">
        <v>2</v>
      </c>
      <c r="BC47" s="8" t="s">
        <v>9</v>
      </c>
      <c r="BD47" s="8">
        <v>2</v>
      </c>
    </row>
    <row r="48" spans="1:56" x14ac:dyDescent="0.2">
      <c r="AV48" s="3" t="s">
        <v>194</v>
      </c>
      <c r="AW48" s="8">
        <v>3</v>
      </c>
      <c r="AX48" s="8" t="s">
        <v>9</v>
      </c>
      <c r="AY48" s="8">
        <v>3</v>
      </c>
      <c r="BA48" s="3" t="s">
        <v>800</v>
      </c>
      <c r="BB48" s="8">
        <v>2</v>
      </c>
      <c r="BC48" s="8" t="s">
        <v>9</v>
      </c>
      <c r="BD48" s="8">
        <v>1</v>
      </c>
    </row>
    <row r="49" spans="48:56" x14ac:dyDescent="0.2">
      <c r="AV49" s="3" t="s">
        <v>1077</v>
      </c>
      <c r="AW49" s="8">
        <v>2</v>
      </c>
      <c r="AX49" s="8" t="s">
        <v>9</v>
      </c>
      <c r="AY49" s="8">
        <v>3</v>
      </c>
      <c r="BA49" s="3" t="s">
        <v>1855</v>
      </c>
      <c r="BB49" s="8">
        <v>11</v>
      </c>
      <c r="BC49" s="8" t="s">
        <v>9</v>
      </c>
      <c r="BD49" s="8">
        <v>0</v>
      </c>
    </row>
    <row r="50" spans="48:56" x14ac:dyDescent="0.2">
      <c r="AV50" s="39" t="s">
        <v>824</v>
      </c>
      <c r="AW50" s="12"/>
      <c r="AX50" s="12"/>
      <c r="AZ50" s="39"/>
      <c r="BA50" s="39" t="s">
        <v>790</v>
      </c>
    </row>
    <row r="51" spans="48:56" x14ac:dyDescent="0.2">
      <c r="AV51" s="3" t="s">
        <v>1864</v>
      </c>
      <c r="AW51" s="8">
        <v>2</v>
      </c>
      <c r="AX51" s="8" t="s">
        <v>9</v>
      </c>
      <c r="AY51" s="8">
        <v>0</v>
      </c>
      <c r="BA51" s="3" t="s">
        <v>1856</v>
      </c>
      <c r="BB51" s="8">
        <v>0</v>
      </c>
      <c r="BC51" s="8" t="s">
        <v>9</v>
      </c>
      <c r="BD51" s="8">
        <v>0</v>
      </c>
    </row>
    <row r="52" spans="48:56" x14ac:dyDescent="0.2">
      <c r="AV52" s="3" t="s">
        <v>1028</v>
      </c>
      <c r="AW52" s="8">
        <v>4</v>
      </c>
      <c r="AX52" s="8" t="s">
        <v>9</v>
      </c>
      <c r="AY52" s="8">
        <v>1</v>
      </c>
      <c r="BA52" s="3" t="s">
        <v>1824</v>
      </c>
      <c r="BB52" s="8">
        <v>3</v>
      </c>
      <c r="BC52" s="8" t="s">
        <v>9</v>
      </c>
      <c r="BD52" s="8">
        <v>2</v>
      </c>
    </row>
    <row r="53" spans="48:56" x14ac:dyDescent="0.2">
      <c r="AV53" s="3" t="s">
        <v>1865</v>
      </c>
      <c r="AW53" s="8">
        <v>7</v>
      </c>
      <c r="AX53" s="8" t="s">
        <v>9</v>
      </c>
      <c r="AY53" s="8">
        <v>3</v>
      </c>
      <c r="BA53" s="3" t="s">
        <v>1858</v>
      </c>
      <c r="BB53" s="8">
        <v>0</v>
      </c>
      <c r="BC53" s="8" t="s">
        <v>9</v>
      </c>
      <c r="BD53" s="8">
        <v>2</v>
      </c>
    </row>
    <row r="54" spans="48:56" x14ac:dyDescent="0.2">
      <c r="AV54" s="3" t="s">
        <v>714</v>
      </c>
      <c r="AW54" s="8">
        <v>0</v>
      </c>
      <c r="AX54" s="8" t="s">
        <v>9</v>
      </c>
      <c r="AY54" s="8">
        <v>4</v>
      </c>
      <c r="BA54" s="3" t="s">
        <v>776</v>
      </c>
      <c r="BB54" s="8">
        <v>7</v>
      </c>
      <c r="BC54" s="8" t="s">
        <v>9</v>
      </c>
      <c r="BD54" s="8">
        <v>1</v>
      </c>
    </row>
    <row r="55" spans="48:56" x14ac:dyDescent="0.2">
      <c r="AV55" s="3" t="s">
        <v>1197</v>
      </c>
      <c r="AW55" s="8">
        <v>4</v>
      </c>
      <c r="AX55" s="8" t="s">
        <v>9</v>
      </c>
      <c r="AY55" s="8">
        <v>0</v>
      </c>
      <c r="BA55" s="3" t="s">
        <v>1380</v>
      </c>
      <c r="BB55" s="8">
        <v>1</v>
      </c>
      <c r="BC55" s="8" t="s">
        <v>9</v>
      </c>
      <c r="BD55" s="8">
        <v>2</v>
      </c>
    </row>
  </sheetData>
  <mergeCells count="12">
    <mergeCell ref="AC1:AE1"/>
    <mergeCell ref="N1:P1"/>
    <mergeCell ref="Q1:S1"/>
    <mergeCell ref="T1:V1"/>
    <mergeCell ref="W1:Y1"/>
    <mergeCell ref="Z1:AB1"/>
    <mergeCell ref="AV1:AY1"/>
    <mergeCell ref="BA1:BD1"/>
    <mergeCell ref="AF1:AH1"/>
    <mergeCell ref="AI1:AK1"/>
    <mergeCell ref="AL1:AN1"/>
    <mergeCell ref="AO1:AQ1"/>
  </mergeCells>
  <hyperlinks>
    <hyperlink ref="A1" location="Information!A1" display="I" xr:uid="{30913D38-AF56-4A06-BEBC-781A426BA62F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7" orientation="landscape" r:id="rId1"/>
  <headerFooter>
    <oddHeader>&amp;L&amp;9Södertäljefotbollen&amp;C&amp;24 1951/52 - Sörmlandserien div 5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11572-1371-433F-8089-124B341CBE1E}">
  <sheetPr>
    <pageSetUpPr fitToPage="1"/>
  </sheetPr>
  <dimension ref="A1:AT105"/>
  <sheetViews>
    <sheetView view="pageLayout" zoomScaleNormal="100" workbookViewId="0">
      <selection activeCell="W22" sqref="W22"/>
    </sheetView>
  </sheetViews>
  <sheetFormatPr defaultColWidth="9.140625" defaultRowHeight="12" x14ac:dyDescent="0.2"/>
  <cols>
    <col min="1" max="1" width="2.5703125" style="3" bestFit="1" customWidth="1"/>
    <col min="2" max="2" width="20.7109375" style="3" customWidth="1"/>
    <col min="3" max="4" width="3" style="3" bestFit="1" customWidth="1"/>
    <col min="5" max="5" width="2" style="3" bestFit="1" customWidth="1"/>
    <col min="6" max="6" width="3" style="3" bestFit="1" customWidth="1"/>
    <col min="7" max="7" width="4" style="3" bestFit="1" customWidth="1"/>
    <col min="8" max="8" width="1.5703125" style="3" bestFit="1" customWidth="1"/>
    <col min="9" max="9" width="4" style="3" bestFit="1" customWidth="1"/>
    <col min="10" max="10" width="3" style="3" bestFit="1" customWidth="1"/>
    <col min="11" max="11" width="2.7109375" style="3" customWidth="1"/>
    <col min="12" max="12" width="2" style="3" bestFit="1" customWidth="1"/>
    <col min="13" max="13" width="16.5703125" style="3" bestFit="1" customWidth="1"/>
    <col min="14" max="14" width="3.28515625" style="3" customWidth="1"/>
    <col min="15" max="15" width="1.5703125" style="3" bestFit="1" customWidth="1"/>
    <col min="16" max="16" width="2.7109375" style="3" bestFit="1" customWidth="1"/>
    <col min="17" max="17" width="1.85546875" style="3" bestFit="1" customWidth="1"/>
    <col min="18" max="18" width="1.5703125" style="3" bestFit="1" customWidth="1"/>
    <col min="19" max="20" width="1.85546875" style="3" bestFit="1" customWidth="1"/>
    <col min="21" max="21" width="1.5703125" style="3" bestFit="1" customWidth="1"/>
    <col min="22" max="22" width="1.85546875" style="3" bestFit="1" customWidth="1"/>
    <col min="23" max="23" width="2.7109375" style="3" bestFit="1" customWidth="1"/>
    <col min="24" max="24" width="1.5703125" style="3" bestFit="1" customWidth="1"/>
    <col min="25" max="26" width="1.85546875" style="3" bestFit="1" customWidth="1"/>
    <col min="27" max="27" width="1.5703125" style="3" bestFit="1" customWidth="1"/>
    <col min="28" max="28" width="1.85546875" style="3" bestFit="1" customWidth="1"/>
    <col min="29" max="29" width="2.7109375" style="3" bestFit="1" customWidth="1"/>
    <col min="30" max="30" width="1.5703125" style="3" bestFit="1" customWidth="1"/>
    <col min="31" max="31" width="1.85546875" style="3" bestFit="1" customWidth="1"/>
    <col min="32" max="32" width="2.7109375" style="3" bestFit="1" customWidth="1"/>
    <col min="33" max="33" width="1.5703125" style="3" bestFit="1" customWidth="1"/>
    <col min="34" max="34" width="1.85546875" style="3" bestFit="1" customWidth="1"/>
    <col min="35" max="35" width="2.7109375" style="3" bestFit="1" customWidth="1"/>
    <col min="36" max="36" width="1.5703125" style="3" bestFit="1" customWidth="1"/>
    <col min="37" max="37" width="1.85546875" style="3" bestFit="1" customWidth="1"/>
    <col min="38" max="38" width="2.7109375" style="3" bestFit="1" customWidth="1"/>
    <col min="39" max="39" width="1.5703125" style="3" bestFit="1" customWidth="1"/>
    <col min="40" max="40" width="2.7109375" style="3" bestFit="1" customWidth="1"/>
    <col min="41" max="41" width="2.85546875" style="3" customWidth="1"/>
    <col min="42" max="42" width="32.7109375" style="3" bestFit="1" customWidth="1"/>
    <col min="43" max="43" width="2.7109375" style="8" bestFit="1" customWidth="1"/>
    <col min="44" max="44" width="1.5703125" style="8" bestFit="1" customWidth="1"/>
    <col min="45" max="45" width="1.85546875" style="8" bestFit="1" customWidth="1"/>
    <col min="46" max="46" width="2.85546875" style="3" customWidth="1"/>
    <col min="47" max="16384" width="9.140625" style="3"/>
  </cols>
  <sheetData>
    <row r="1" spans="1:46" ht="75" customHeight="1" x14ac:dyDescent="0.2">
      <c r="A1" s="24" t="s">
        <v>119</v>
      </c>
      <c r="B1" s="13" t="s">
        <v>0</v>
      </c>
      <c r="J1" s="2"/>
      <c r="K1" s="2"/>
      <c r="M1" s="11"/>
      <c r="N1" s="199" t="s">
        <v>1</v>
      </c>
      <c r="O1" s="199"/>
      <c r="P1" s="199"/>
      <c r="Q1" s="199" t="s">
        <v>2</v>
      </c>
      <c r="R1" s="199"/>
      <c r="S1" s="199"/>
      <c r="T1" s="199" t="s">
        <v>3</v>
      </c>
      <c r="U1" s="199"/>
      <c r="V1" s="199"/>
      <c r="W1" s="199" t="s">
        <v>4</v>
      </c>
      <c r="X1" s="199"/>
      <c r="Y1" s="199"/>
      <c r="Z1" s="199" t="s">
        <v>5</v>
      </c>
      <c r="AA1" s="199"/>
      <c r="AB1" s="199"/>
      <c r="AC1" s="199" t="s">
        <v>6</v>
      </c>
      <c r="AD1" s="199"/>
      <c r="AE1" s="199"/>
      <c r="AF1" s="199" t="s">
        <v>7</v>
      </c>
      <c r="AG1" s="199"/>
      <c r="AH1" s="199"/>
      <c r="AI1" s="199" t="s">
        <v>8</v>
      </c>
      <c r="AJ1" s="199"/>
      <c r="AK1" s="199"/>
      <c r="AM1" s="44"/>
      <c r="AN1" s="44"/>
      <c r="AP1" s="198" t="s">
        <v>276</v>
      </c>
      <c r="AQ1" s="198"/>
      <c r="AR1" s="198"/>
      <c r="AS1" s="198"/>
    </row>
    <row r="2" spans="1:46" x14ac:dyDescent="0.2">
      <c r="A2" s="30">
        <v>1</v>
      </c>
      <c r="B2" s="1" t="s">
        <v>1</v>
      </c>
      <c r="C2" s="1">
        <v>8</v>
      </c>
      <c r="D2" s="1">
        <v>8</v>
      </c>
      <c r="E2" s="1">
        <v>0</v>
      </c>
      <c r="F2" s="1">
        <v>0</v>
      </c>
      <c r="G2" s="1">
        <v>20</v>
      </c>
      <c r="H2" s="30" t="s">
        <v>9</v>
      </c>
      <c r="I2" s="1">
        <v>7</v>
      </c>
      <c r="J2" s="5">
        <f t="shared" ref="J2:J9" si="0">SUM(2*D2+E2)</f>
        <v>16</v>
      </c>
      <c r="K2" s="1"/>
      <c r="L2" s="30">
        <v>1</v>
      </c>
      <c r="M2" s="1" t="s">
        <v>1</v>
      </c>
      <c r="N2" s="4"/>
      <c r="O2" s="4"/>
      <c r="P2" s="4"/>
      <c r="Q2" s="36"/>
      <c r="R2" s="36" t="s">
        <v>9</v>
      </c>
      <c r="S2" s="36"/>
      <c r="T2" s="36"/>
      <c r="U2" s="36" t="s">
        <v>9</v>
      </c>
      <c r="V2" s="36"/>
      <c r="W2" s="36">
        <v>1</v>
      </c>
      <c r="X2" s="36" t="s">
        <v>9</v>
      </c>
      <c r="Y2" s="36">
        <v>0</v>
      </c>
      <c r="Z2" s="36"/>
      <c r="AA2" s="36" t="s">
        <v>9</v>
      </c>
      <c r="AB2" s="36"/>
      <c r="AC2" s="36">
        <v>2</v>
      </c>
      <c r="AD2" s="36" t="s">
        <v>9</v>
      </c>
      <c r="AE2" s="36">
        <v>1</v>
      </c>
      <c r="AF2" s="36">
        <v>2</v>
      </c>
      <c r="AG2" s="36" t="s">
        <v>9</v>
      </c>
      <c r="AH2" s="36">
        <v>0</v>
      </c>
      <c r="AI2" s="36">
        <v>5</v>
      </c>
      <c r="AJ2" s="36" t="s">
        <v>9</v>
      </c>
      <c r="AK2" s="5">
        <v>1</v>
      </c>
      <c r="AL2" s="35">
        <f>SUM(N2+Q2+T2+W2+Z2+AC2+AF2+AI2)</f>
        <v>10</v>
      </c>
      <c r="AM2" s="36" t="s">
        <v>9</v>
      </c>
      <c r="AN2" s="35">
        <f>SUM(P2+S2+V2+Y2+AB2+AE2+AH2+AK2)</f>
        <v>2</v>
      </c>
      <c r="AP2" s="39" t="s">
        <v>277</v>
      </c>
      <c r="AT2" s="6"/>
    </row>
    <row r="3" spans="1:46" x14ac:dyDescent="0.2">
      <c r="A3" s="30">
        <v>2</v>
      </c>
      <c r="B3" s="1" t="s">
        <v>2</v>
      </c>
      <c r="C3" s="1">
        <v>6</v>
      </c>
      <c r="D3" s="1">
        <v>3</v>
      </c>
      <c r="E3" s="1">
        <v>1</v>
      </c>
      <c r="F3" s="1">
        <v>2</v>
      </c>
      <c r="G3" s="1">
        <v>11</v>
      </c>
      <c r="H3" s="30" t="s">
        <v>9</v>
      </c>
      <c r="I3" s="1">
        <v>6</v>
      </c>
      <c r="J3" s="5">
        <f t="shared" si="0"/>
        <v>7</v>
      </c>
      <c r="K3" s="1"/>
      <c r="L3" s="30">
        <v>2</v>
      </c>
      <c r="M3" s="1" t="s">
        <v>2</v>
      </c>
      <c r="N3" s="36">
        <v>1</v>
      </c>
      <c r="O3" s="36" t="s">
        <v>9</v>
      </c>
      <c r="P3" s="36">
        <v>2</v>
      </c>
      <c r="Q3" s="4"/>
      <c r="R3" s="4"/>
      <c r="S3" s="4"/>
      <c r="T3" s="36"/>
      <c r="U3" s="36" t="s">
        <v>9</v>
      </c>
      <c r="V3" s="36"/>
      <c r="W3" s="36"/>
      <c r="X3" s="36" t="s">
        <v>9</v>
      </c>
      <c r="Y3" s="36"/>
      <c r="Z3" s="36">
        <v>4</v>
      </c>
      <c r="AA3" s="36" t="s">
        <v>9</v>
      </c>
      <c r="AB3" s="36">
        <v>0</v>
      </c>
      <c r="AC3" s="36">
        <v>2</v>
      </c>
      <c r="AD3" s="36" t="s">
        <v>9</v>
      </c>
      <c r="AE3" s="36">
        <v>1</v>
      </c>
      <c r="AF3" s="36"/>
      <c r="AG3" s="36" t="s">
        <v>9</v>
      </c>
      <c r="AH3" s="36"/>
      <c r="AI3" s="36"/>
      <c r="AJ3" s="36" t="s">
        <v>9</v>
      </c>
      <c r="AK3" s="5"/>
      <c r="AL3" s="35">
        <f t="shared" ref="AL3:AL9" si="1">SUM(N3+Q3+T3+W3+Z3+AC3+AF3+AI3)</f>
        <v>7</v>
      </c>
      <c r="AM3" s="36" t="s">
        <v>9</v>
      </c>
      <c r="AN3" s="35">
        <f t="shared" ref="AN3:AN9" si="2">SUM(P3+S3+V3+Y3+AB3+AE3+AH3+AK3)</f>
        <v>3</v>
      </c>
      <c r="AO3" s="1"/>
      <c r="AP3" s="3" t="s">
        <v>278</v>
      </c>
      <c r="AQ3" s="8">
        <v>5</v>
      </c>
      <c r="AR3" s="32" t="s">
        <v>9</v>
      </c>
      <c r="AS3" s="8">
        <v>1</v>
      </c>
    </row>
    <row r="4" spans="1:46" x14ac:dyDescent="0.2">
      <c r="A4" s="30">
        <v>3</v>
      </c>
      <c r="B4" s="1" t="s">
        <v>3</v>
      </c>
      <c r="C4" s="1">
        <v>6</v>
      </c>
      <c r="D4" s="1">
        <v>3</v>
      </c>
      <c r="E4" s="1">
        <v>1</v>
      </c>
      <c r="F4" s="1">
        <v>2</v>
      </c>
      <c r="G4" s="1">
        <v>11</v>
      </c>
      <c r="H4" s="30" t="s">
        <v>9</v>
      </c>
      <c r="I4" s="1">
        <v>11</v>
      </c>
      <c r="J4" s="5">
        <f t="shared" si="0"/>
        <v>7</v>
      </c>
      <c r="K4" s="1"/>
      <c r="L4" s="30">
        <v>3</v>
      </c>
      <c r="M4" s="1" t="s">
        <v>3</v>
      </c>
      <c r="N4" s="36">
        <v>0</v>
      </c>
      <c r="O4" s="36" t="s">
        <v>9</v>
      </c>
      <c r="P4" s="36">
        <v>2</v>
      </c>
      <c r="Q4" s="36">
        <v>1</v>
      </c>
      <c r="R4" s="36" t="s">
        <v>9</v>
      </c>
      <c r="S4" s="36">
        <v>0</v>
      </c>
      <c r="T4" s="4"/>
      <c r="U4" s="4"/>
      <c r="V4" s="4"/>
      <c r="W4" s="36">
        <v>4</v>
      </c>
      <c r="X4" s="36" t="s">
        <v>9</v>
      </c>
      <c r="Y4" s="36">
        <v>3</v>
      </c>
      <c r="Z4" s="36"/>
      <c r="AA4" s="36" t="s">
        <v>9</v>
      </c>
      <c r="AB4" s="36"/>
      <c r="AC4" s="36"/>
      <c r="AD4" s="36" t="s">
        <v>9</v>
      </c>
      <c r="AE4" s="36"/>
      <c r="AF4" s="36"/>
      <c r="AG4" s="36" t="s">
        <v>9</v>
      </c>
      <c r="AH4" s="36"/>
      <c r="AI4" s="36">
        <v>4</v>
      </c>
      <c r="AJ4" s="36" t="s">
        <v>9</v>
      </c>
      <c r="AK4" s="5">
        <v>1</v>
      </c>
      <c r="AL4" s="35">
        <f t="shared" si="1"/>
        <v>9</v>
      </c>
      <c r="AM4" s="36" t="s">
        <v>9</v>
      </c>
      <c r="AN4" s="35">
        <f t="shared" si="2"/>
        <v>6</v>
      </c>
      <c r="AO4" s="1"/>
      <c r="AP4" s="3" t="s">
        <v>279</v>
      </c>
      <c r="AQ4" s="8">
        <v>0</v>
      </c>
      <c r="AR4" s="32" t="s">
        <v>9</v>
      </c>
      <c r="AS4" s="8">
        <v>1</v>
      </c>
    </row>
    <row r="5" spans="1:46" x14ac:dyDescent="0.2">
      <c r="A5" s="30">
        <v>4</v>
      </c>
      <c r="B5" s="1" t="s">
        <v>4</v>
      </c>
      <c r="C5" s="1">
        <v>7</v>
      </c>
      <c r="D5" s="1">
        <v>3</v>
      </c>
      <c r="E5" s="1">
        <v>0</v>
      </c>
      <c r="F5" s="1">
        <v>4</v>
      </c>
      <c r="G5" s="1">
        <v>21</v>
      </c>
      <c r="H5" s="30" t="s">
        <v>9</v>
      </c>
      <c r="I5" s="1">
        <v>19</v>
      </c>
      <c r="J5" s="5">
        <f t="shared" si="0"/>
        <v>6</v>
      </c>
      <c r="K5" s="1"/>
      <c r="L5" s="30">
        <v>4</v>
      </c>
      <c r="M5" s="1" t="s">
        <v>4</v>
      </c>
      <c r="N5" s="36"/>
      <c r="O5" s="36" t="s">
        <v>9</v>
      </c>
      <c r="P5" s="36"/>
      <c r="Q5" s="36">
        <v>1</v>
      </c>
      <c r="R5" s="36" t="s">
        <v>9</v>
      </c>
      <c r="S5" s="36">
        <v>3</v>
      </c>
      <c r="T5" s="36"/>
      <c r="U5" s="36" t="s">
        <v>9</v>
      </c>
      <c r="V5" s="36"/>
      <c r="W5" s="4"/>
      <c r="X5" s="4"/>
      <c r="Y5" s="4"/>
      <c r="Z5" s="36"/>
      <c r="AA5" s="36" t="s">
        <v>9</v>
      </c>
      <c r="AB5" s="36"/>
      <c r="AC5" s="36">
        <v>3</v>
      </c>
      <c r="AD5" s="36" t="s">
        <v>9</v>
      </c>
      <c r="AE5" s="36">
        <v>2</v>
      </c>
      <c r="AF5" s="36">
        <v>10</v>
      </c>
      <c r="AG5" s="36" t="s">
        <v>9</v>
      </c>
      <c r="AH5" s="36">
        <v>0</v>
      </c>
      <c r="AI5" s="36"/>
      <c r="AJ5" s="36" t="s">
        <v>9</v>
      </c>
      <c r="AK5" s="5"/>
      <c r="AL5" s="35">
        <f t="shared" si="1"/>
        <v>14</v>
      </c>
      <c r="AM5" s="36" t="s">
        <v>9</v>
      </c>
      <c r="AN5" s="35">
        <f t="shared" si="2"/>
        <v>5</v>
      </c>
      <c r="AO5" s="1"/>
      <c r="AP5" s="5" t="s">
        <v>280</v>
      </c>
      <c r="AQ5" s="11">
        <v>4</v>
      </c>
      <c r="AR5" s="31" t="s">
        <v>9</v>
      </c>
      <c r="AS5" s="8">
        <v>3</v>
      </c>
    </row>
    <row r="6" spans="1:46" x14ac:dyDescent="0.2">
      <c r="A6" s="30">
        <v>5</v>
      </c>
      <c r="B6" s="1" t="s">
        <v>5</v>
      </c>
      <c r="C6" s="1">
        <v>6</v>
      </c>
      <c r="D6" s="1">
        <v>2</v>
      </c>
      <c r="E6" s="1">
        <v>1</v>
      </c>
      <c r="F6" s="1">
        <v>3</v>
      </c>
      <c r="G6" s="1">
        <v>13</v>
      </c>
      <c r="H6" s="30" t="s">
        <v>9</v>
      </c>
      <c r="I6" s="1">
        <v>10</v>
      </c>
      <c r="J6" s="5">
        <f t="shared" si="0"/>
        <v>5</v>
      </c>
      <c r="K6" s="1"/>
      <c r="L6" s="30">
        <v>5</v>
      </c>
      <c r="M6" s="1" t="s">
        <v>5</v>
      </c>
      <c r="N6" s="36">
        <v>1</v>
      </c>
      <c r="O6" s="36" t="s">
        <v>9</v>
      </c>
      <c r="P6" s="36">
        <v>2</v>
      </c>
      <c r="Q6" s="36"/>
      <c r="R6" s="36" t="s">
        <v>9</v>
      </c>
      <c r="S6" s="36"/>
      <c r="T6" s="36"/>
      <c r="U6" s="36" t="s">
        <v>9</v>
      </c>
      <c r="V6" s="36"/>
      <c r="W6" s="36">
        <v>9</v>
      </c>
      <c r="X6" s="36" t="s">
        <v>9</v>
      </c>
      <c r="Y6" s="36">
        <v>1</v>
      </c>
      <c r="Z6" s="4"/>
      <c r="AA6" s="4"/>
      <c r="AB6" s="4"/>
      <c r="AC6" s="36">
        <v>0</v>
      </c>
      <c r="AD6" s="36" t="s">
        <v>9</v>
      </c>
      <c r="AE6" s="36">
        <v>1</v>
      </c>
      <c r="AF6" s="36"/>
      <c r="AG6" s="36" t="s">
        <v>9</v>
      </c>
      <c r="AH6" s="36"/>
      <c r="AI6" s="36">
        <v>2</v>
      </c>
      <c r="AJ6" s="36" t="s">
        <v>9</v>
      </c>
      <c r="AK6" s="5">
        <v>1</v>
      </c>
      <c r="AL6" s="35">
        <f t="shared" si="1"/>
        <v>12</v>
      </c>
      <c r="AM6" s="36" t="s">
        <v>9</v>
      </c>
      <c r="AN6" s="35">
        <f t="shared" si="2"/>
        <v>5</v>
      </c>
      <c r="AO6" s="1"/>
      <c r="AP6" s="3" t="s">
        <v>281</v>
      </c>
      <c r="AQ6" s="11">
        <v>1</v>
      </c>
      <c r="AR6" s="31" t="s">
        <v>9</v>
      </c>
      <c r="AS6" s="8">
        <v>1</v>
      </c>
    </row>
    <row r="7" spans="1:46" x14ac:dyDescent="0.2">
      <c r="A7" s="30">
        <v>6</v>
      </c>
      <c r="B7" s="1" t="s">
        <v>6</v>
      </c>
      <c r="C7" s="1">
        <v>8</v>
      </c>
      <c r="D7" s="1">
        <v>2</v>
      </c>
      <c r="E7" s="1">
        <v>1</v>
      </c>
      <c r="F7" s="1">
        <v>5</v>
      </c>
      <c r="G7" s="1">
        <v>10</v>
      </c>
      <c r="H7" s="30" t="s">
        <v>9</v>
      </c>
      <c r="I7" s="1">
        <v>15</v>
      </c>
      <c r="J7" s="5">
        <f t="shared" si="0"/>
        <v>5</v>
      </c>
      <c r="K7" s="1"/>
      <c r="L7" s="30">
        <v>6</v>
      </c>
      <c r="M7" s="1" t="s">
        <v>6</v>
      </c>
      <c r="N7" s="36"/>
      <c r="O7" s="36" t="s">
        <v>9</v>
      </c>
      <c r="P7" s="36"/>
      <c r="Q7" s="36"/>
      <c r="R7" s="36" t="s">
        <v>9</v>
      </c>
      <c r="S7" s="36"/>
      <c r="T7" s="36">
        <v>3</v>
      </c>
      <c r="U7" s="36" t="s">
        <v>9</v>
      </c>
      <c r="V7" s="36">
        <v>0</v>
      </c>
      <c r="W7" s="36">
        <v>0</v>
      </c>
      <c r="X7" s="36" t="s">
        <v>9</v>
      </c>
      <c r="Y7" s="36">
        <v>3</v>
      </c>
      <c r="Z7" s="36">
        <v>1</v>
      </c>
      <c r="AA7" s="36" t="s">
        <v>9</v>
      </c>
      <c r="AB7" s="36">
        <v>1</v>
      </c>
      <c r="AC7" s="4"/>
      <c r="AD7" s="4"/>
      <c r="AE7" s="4"/>
      <c r="AF7" s="36"/>
      <c r="AG7" s="36" t="s">
        <v>9</v>
      </c>
      <c r="AH7" s="36"/>
      <c r="AI7" s="36"/>
      <c r="AJ7" s="36" t="s">
        <v>9</v>
      </c>
      <c r="AK7" s="5"/>
      <c r="AL7" s="35">
        <f t="shared" si="1"/>
        <v>4</v>
      </c>
      <c r="AM7" s="36" t="s">
        <v>9</v>
      </c>
      <c r="AN7" s="35">
        <f t="shared" si="2"/>
        <v>4</v>
      </c>
      <c r="AO7" s="1"/>
      <c r="AP7" s="39" t="s">
        <v>282</v>
      </c>
      <c r="AQ7" s="11"/>
      <c r="AR7" s="32"/>
    </row>
    <row r="8" spans="1:46" x14ac:dyDescent="0.2">
      <c r="A8" s="30">
        <v>7</v>
      </c>
      <c r="B8" s="7" t="s">
        <v>7</v>
      </c>
      <c r="C8" s="1">
        <v>6</v>
      </c>
      <c r="D8" s="1">
        <v>1</v>
      </c>
      <c r="E8" s="1">
        <v>2</v>
      </c>
      <c r="F8" s="1">
        <v>3</v>
      </c>
      <c r="G8" s="1">
        <v>10</v>
      </c>
      <c r="H8" s="30" t="s">
        <v>9</v>
      </c>
      <c r="I8" s="1">
        <v>20</v>
      </c>
      <c r="J8" s="5">
        <f t="shared" si="0"/>
        <v>4</v>
      </c>
      <c r="K8" s="1"/>
      <c r="L8" s="30">
        <v>7</v>
      </c>
      <c r="M8" s="7" t="s">
        <v>7</v>
      </c>
      <c r="N8" s="36">
        <v>3</v>
      </c>
      <c r="O8" s="36" t="s">
        <v>9</v>
      </c>
      <c r="P8" s="36">
        <v>4</v>
      </c>
      <c r="Q8" s="36">
        <v>1</v>
      </c>
      <c r="R8" s="36" t="s">
        <v>9</v>
      </c>
      <c r="S8" s="36">
        <v>1</v>
      </c>
      <c r="T8" s="36"/>
      <c r="U8" s="36" t="s">
        <v>9</v>
      </c>
      <c r="V8" s="36"/>
      <c r="W8" s="36"/>
      <c r="X8" s="36" t="s">
        <v>9</v>
      </c>
      <c r="Y8" s="36"/>
      <c r="Z8" s="36"/>
      <c r="AA8" s="36" t="s">
        <v>9</v>
      </c>
      <c r="AB8" s="36"/>
      <c r="AC8" s="36">
        <v>4</v>
      </c>
      <c r="AD8" s="36" t="s">
        <v>9</v>
      </c>
      <c r="AE8" s="36">
        <v>1</v>
      </c>
      <c r="AF8" s="4"/>
      <c r="AG8" s="4"/>
      <c r="AH8" s="4"/>
      <c r="AI8" s="8">
        <v>2</v>
      </c>
      <c r="AJ8" s="36" t="s">
        <v>9</v>
      </c>
      <c r="AK8" s="5">
        <v>2</v>
      </c>
      <c r="AL8" s="35">
        <f t="shared" si="1"/>
        <v>10</v>
      </c>
      <c r="AM8" s="36" t="s">
        <v>9</v>
      </c>
      <c r="AN8" s="35">
        <f t="shared" si="2"/>
        <v>8</v>
      </c>
      <c r="AO8" s="1"/>
      <c r="AP8" s="5" t="s">
        <v>283</v>
      </c>
      <c r="AQ8" s="11">
        <v>3</v>
      </c>
      <c r="AR8" s="32" t="s">
        <v>9</v>
      </c>
      <c r="AS8" s="8">
        <v>2</v>
      </c>
    </row>
    <row r="9" spans="1:46" x14ac:dyDescent="0.2">
      <c r="A9" s="30">
        <v>8</v>
      </c>
      <c r="B9" s="1" t="s">
        <v>8</v>
      </c>
      <c r="C9" s="1">
        <v>5</v>
      </c>
      <c r="D9" s="1">
        <v>0</v>
      </c>
      <c r="E9" s="1">
        <v>2</v>
      </c>
      <c r="F9" s="1">
        <v>3</v>
      </c>
      <c r="G9" s="1">
        <v>7</v>
      </c>
      <c r="H9" s="30" t="s">
        <v>9</v>
      </c>
      <c r="I9" s="1">
        <v>15</v>
      </c>
      <c r="J9" s="5">
        <f t="shared" si="0"/>
        <v>2</v>
      </c>
      <c r="K9" s="1"/>
      <c r="L9" s="30">
        <v>8</v>
      </c>
      <c r="M9" s="1" t="s">
        <v>8</v>
      </c>
      <c r="O9" s="36" t="s">
        <v>9</v>
      </c>
      <c r="P9" s="36"/>
      <c r="Q9" s="36"/>
      <c r="R9" s="36" t="s">
        <v>9</v>
      </c>
      <c r="S9" s="36"/>
      <c r="T9" s="36">
        <v>2</v>
      </c>
      <c r="U9" s="36" t="s">
        <v>9</v>
      </c>
      <c r="V9" s="36">
        <v>2</v>
      </c>
      <c r="W9" s="36"/>
      <c r="X9" s="36" t="s">
        <v>9</v>
      </c>
      <c r="Y9" s="36"/>
      <c r="Z9" s="36"/>
      <c r="AA9" s="36" t="s">
        <v>9</v>
      </c>
      <c r="AB9" s="36"/>
      <c r="AC9" s="36"/>
      <c r="AD9" s="36" t="s">
        <v>9</v>
      </c>
      <c r="AG9" s="36" t="s">
        <v>9</v>
      </c>
      <c r="AI9" s="4"/>
      <c r="AJ9" s="4"/>
      <c r="AK9" s="4"/>
      <c r="AL9" s="35">
        <f t="shared" si="1"/>
        <v>2</v>
      </c>
      <c r="AM9" s="36" t="s">
        <v>9</v>
      </c>
      <c r="AN9" s="35">
        <f t="shared" si="2"/>
        <v>2</v>
      </c>
      <c r="AO9" s="1"/>
      <c r="AP9" s="39" t="s">
        <v>284</v>
      </c>
    </row>
    <row r="10" spans="1:46" x14ac:dyDescent="0.2">
      <c r="A10" s="30"/>
      <c r="B10" s="1"/>
      <c r="C10" s="1">
        <f>SUM(C2:C9)</f>
        <v>52</v>
      </c>
      <c r="D10" s="1">
        <f t="shared" ref="D10:G10" si="3">SUM(D2:D9)</f>
        <v>22</v>
      </c>
      <c r="E10" s="1">
        <f t="shared" si="3"/>
        <v>8</v>
      </c>
      <c r="F10" s="1">
        <f t="shared" si="3"/>
        <v>22</v>
      </c>
      <c r="G10" s="1">
        <f t="shared" si="3"/>
        <v>103</v>
      </c>
      <c r="H10" s="9" t="s">
        <v>9</v>
      </c>
      <c r="I10" s="1">
        <f t="shared" ref="I10:J10" si="4">SUM(I2:I9)</f>
        <v>103</v>
      </c>
      <c r="J10" s="1">
        <f t="shared" si="4"/>
        <v>52</v>
      </c>
      <c r="K10" s="1"/>
      <c r="M10" s="5"/>
      <c r="N10" s="35">
        <f>SUM(N2:N9)</f>
        <v>5</v>
      </c>
      <c r="O10" s="35" t="s">
        <v>9</v>
      </c>
      <c r="P10" s="35">
        <f>SUM(P2:P9)</f>
        <v>10</v>
      </c>
      <c r="Q10" s="35">
        <f>SUM(Q2:Q9)</f>
        <v>3</v>
      </c>
      <c r="R10" s="35" t="s">
        <v>9</v>
      </c>
      <c r="S10" s="35">
        <f>SUM(S2:S9)</f>
        <v>4</v>
      </c>
      <c r="T10" s="35">
        <f>SUM(T2:T9)</f>
        <v>5</v>
      </c>
      <c r="U10" s="35" t="s">
        <v>9</v>
      </c>
      <c r="V10" s="35">
        <f>SUM(V2:V9)</f>
        <v>2</v>
      </c>
      <c r="W10" s="35">
        <f>SUM(W2:W9)</f>
        <v>14</v>
      </c>
      <c r="X10" s="35" t="s">
        <v>9</v>
      </c>
      <c r="Y10" s="35">
        <f>SUM(Y2:Y9)</f>
        <v>7</v>
      </c>
      <c r="Z10" s="35">
        <f>SUM(Z2:Z9)</f>
        <v>5</v>
      </c>
      <c r="AA10" s="35" t="s">
        <v>9</v>
      </c>
      <c r="AB10" s="35">
        <f>SUM(AB2:AB9)</f>
        <v>1</v>
      </c>
      <c r="AC10" s="35">
        <f>SUM(AC2:AC9)</f>
        <v>11</v>
      </c>
      <c r="AD10" s="35" t="s">
        <v>9</v>
      </c>
      <c r="AE10" s="35">
        <f>SUM(AE2:AE9)</f>
        <v>6</v>
      </c>
      <c r="AF10" s="35">
        <f>SUM(AF2:AF9)</f>
        <v>12</v>
      </c>
      <c r="AG10" s="35" t="s">
        <v>9</v>
      </c>
      <c r="AH10" s="35">
        <f>SUM(AH2:AH9)</f>
        <v>0</v>
      </c>
      <c r="AI10" s="35">
        <f>SUM(AI2:AI9)</f>
        <v>13</v>
      </c>
      <c r="AJ10" s="35" t="s">
        <v>9</v>
      </c>
      <c r="AK10" s="35">
        <f>SUM(AK2:AK9)</f>
        <v>5</v>
      </c>
      <c r="AL10" s="35">
        <f>SUM(AL2:AL9)</f>
        <v>68</v>
      </c>
      <c r="AM10" s="36" t="s">
        <v>9</v>
      </c>
      <c r="AN10" s="35">
        <f>SUM(AN2:AN9)</f>
        <v>35</v>
      </c>
      <c r="AO10" s="1"/>
      <c r="AP10" s="5" t="s">
        <v>285</v>
      </c>
      <c r="AQ10" s="11">
        <v>4</v>
      </c>
      <c r="AR10" s="32" t="s">
        <v>9</v>
      </c>
      <c r="AS10" s="8">
        <v>1</v>
      </c>
    </row>
    <row r="11" spans="1:46" x14ac:dyDescent="0.2">
      <c r="B11" s="39"/>
      <c r="AO11" s="1"/>
      <c r="AP11" s="5" t="s">
        <v>286</v>
      </c>
      <c r="AQ11" s="11">
        <v>0</v>
      </c>
      <c r="AR11" s="31" t="s">
        <v>9</v>
      </c>
      <c r="AS11" s="8">
        <v>2</v>
      </c>
    </row>
    <row r="12" spans="1:46" x14ac:dyDescent="0.2">
      <c r="B12" s="39"/>
      <c r="M12" s="39" t="s">
        <v>151</v>
      </c>
      <c r="N12" s="43" t="s">
        <v>288</v>
      </c>
      <c r="AP12" s="3" t="s">
        <v>287</v>
      </c>
      <c r="AQ12" s="11">
        <v>1</v>
      </c>
      <c r="AR12" s="32" t="s">
        <v>9</v>
      </c>
      <c r="AS12" s="8">
        <v>2</v>
      </c>
    </row>
    <row r="13" spans="1:46" x14ac:dyDescent="0.2">
      <c r="B13" s="39"/>
      <c r="AP13" s="5" t="s">
        <v>289</v>
      </c>
      <c r="AQ13" s="11">
        <v>2</v>
      </c>
      <c r="AR13" s="32" t="s">
        <v>9</v>
      </c>
      <c r="AS13" s="8">
        <v>1</v>
      </c>
    </row>
    <row r="14" spans="1:46" x14ac:dyDescent="0.2">
      <c r="A14" s="14"/>
      <c r="B14" s="14"/>
      <c r="C14" s="14"/>
      <c r="D14" s="14"/>
      <c r="E14" s="14"/>
      <c r="F14" s="14"/>
      <c r="G14" s="14"/>
      <c r="H14" s="30"/>
      <c r="I14" s="1"/>
      <c r="J14" s="5"/>
      <c r="AP14" s="5" t="s">
        <v>290</v>
      </c>
      <c r="AQ14" s="11">
        <v>1</v>
      </c>
      <c r="AR14" s="31" t="s">
        <v>9</v>
      </c>
      <c r="AS14" s="8">
        <v>2</v>
      </c>
    </row>
    <row r="15" spans="1:46" x14ac:dyDescent="0.2">
      <c r="A15" s="14"/>
      <c r="B15" s="14"/>
      <c r="C15" s="14"/>
      <c r="D15" s="14"/>
      <c r="E15" s="14"/>
      <c r="F15" s="14"/>
      <c r="G15" s="14"/>
      <c r="H15" s="30"/>
      <c r="I15" s="1"/>
      <c r="J15" s="5"/>
      <c r="AP15" s="40" t="s">
        <v>291</v>
      </c>
      <c r="AQ15" s="11">
        <v>4</v>
      </c>
      <c r="AR15" s="31" t="s">
        <v>9</v>
      </c>
      <c r="AS15" s="8">
        <v>1</v>
      </c>
    </row>
    <row r="16" spans="1:46" x14ac:dyDescent="0.2">
      <c r="A16" s="14"/>
      <c r="B16" s="14"/>
      <c r="C16" s="14"/>
      <c r="D16" s="14"/>
      <c r="E16" s="14"/>
      <c r="F16" s="14"/>
      <c r="G16" s="14"/>
      <c r="H16" s="30"/>
      <c r="I16" s="1"/>
      <c r="J16" s="5"/>
      <c r="AP16" s="3" t="s">
        <v>292</v>
      </c>
      <c r="AQ16" s="11">
        <v>1</v>
      </c>
      <c r="AR16" s="31" t="s">
        <v>9</v>
      </c>
      <c r="AS16" s="8">
        <v>0</v>
      </c>
    </row>
    <row r="17" spans="1:45" x14ac:dyDescent="0.2">
      <c r="A17" s="14"/>
      <c r="B17" s="14"/>
      <c r="C17" s="14"/>
      <c r="D17" s="14"/>
      <c r="E17" s="14"/>
      <c r="F17" s="14"/>
      <c r="G17" s="14"/>
      <c r="H17" s="30"/>
      <c r="I17" s="1"/>
      <c r="J17" s="5"/>
      <c r="AP17" s="5" t="s">
        <v>293</v>
      </c>
      <c r="AQ17" s="11">
        <v>1</v>
      </c>
      <c r="AR17" s="32" t="s">
        <v>9</v>
      </c>
      <c r="AS17" s="8">
        <v>1</v>
      </c>
    </row>
    <row r="18" spans="1:45" x14ac:dyDescent="0.2">
      <c r="A18" s="14"/>
      <c r="B18" s="14"/>
      <c r="C18" s="14"/>
      <c r="D18" s="14"/>
      <c r="E18" s="14"/>
      <c r="F18" s="14"/>
      <c r="G18" s="14"/>
      <c r="H18" s="30"/>
      <c r="I18" s="1"/>
      <c r="J18" s="5"/>
      <c r="AP18" s="5" t="s">
        <v>294</v>
      </c>
      <c r="AQ18" s="11">
        <v>9</v>
      </c>
      <c r="AR18" s="32" t="s">
        <v>9</v>
      </c>
      <c r="AS18" s="8">
        <v>1</v>
      </c>
    </row>
    <row r="19" spans="1:45" x14ac:dyDescent="0.2">
      <c r="A19" s="14"/>
      <c r="B19" s="14"/>
      <c r="C19" s="14"/>
      <c r="D19" s="14"/>
      <c r="E19" s="14"/>
      <c r="F19" s="14"/>
      <c r="G19" s="14"/>
      <c r="H19" s="30"/>
      <c r="I19" s="1"/>
      <c r="J19" s="5"/>
      <c r="AP19" s="3" t="s">
        <v>295</v>
      </c>
      <c r="AQ19" s="8">
        <v>3</v>
      </c>
      <c r="AR19" s="31" t="s">
        <v>9</v>
      </c>
      <c r="AS19" s="8">
        <v>4</v>
      </c>
    </row>
    <row r="20" spans="1:45" x14ac:dyDescent="0.2">
      <c r="A20" s="14"/>
      <c r="B20" s="14"/>
      <c r="C20" s="14"/>
      <c r="D20" s="14"/>
      <c r="E20" s="14"/>
      <c r="F20" s="14"/>
      <c r="G20" s="14"/>
      <c r="H20" s="30"/>
      <c r="I20" s="1"/>
      <c r="J20" s="5"/>
      <c r="AP20" s="5" t="s">
        <v>296</v>
      </c>
      <c r="AQ20" s="11">
        <v>2</v>
      </c>
      <c r="AR20" s="31" t="s">
        <v>9</v>
      </c>
      <c r="AS20" s="8">
        <v>1</v>
      </c>
    </row>
    <row r="21" spans="1:45" x14ac:dyDescent="0.2">
      <c r="A21" s="14"/>
      <c r="B21" s="14"/>
      <c r="C21" s="14"/>
      <c r="D21" s="14"/>
      <c r="E21" s="14"/>
      <c r="F21" s="14"/>
      <c r="G21" s="14"/>
      <c r="H21" s="30"/>
      <c r="I21" s="1"/>
      <c r="J21" s="5"/>
      <c r="AP21" s="39" t="s">
        <v>297</v>
      </c>
    </row>
    <row r="22" spans="1:45" x14ac:dyDescent="0.2">
      <c r="C22" s="1"/>
      <c r="D22" s="1"/>
      <c r="E22" s="1"/>
      <c r="F22" s="1"/>
      <c r="G22" s="1"/>
      <c r="H22" s="9"/>
      <c r="I22" s="1"/>
      <c r="J22" s="1"/>
      <c r="AP22" s="5" t="s">
        <v>298</v>
      </c>
      <c r="AQ22" s="11">
        <v>1</v>
      </c>
      <c r="AR22" s="32" t="s">
        <v>9</v>
      </c>
      <c r="AS22" s="8">
        <v>0</v>
      </c>
    </row>
    <row r="23" spans="1:45" x14ac:dyDescent="0.2">
      <c r="AP23" s="5" t="s">
        <v>299</v>
      </c>
      <c r="AQ23" s="11">
        <v>2</v>
      </c>
      <c r="AR23" s="32" t="s">
        <v>9</v>
      </c>
      <c r="AS23" s="8">
        <v>2</v>
      </c>
    </row>
    <row r="24" spans="1:45" x14ac:dyDescent="0.2">
      <c r="AP24" s="3" t="s">
        <v>300</v>
      </c>
      <c r="AQ24" s="8">
        <v>1</v>
      </c>
      <c r="AR24" s="31" t="s">
        <v>9</v>
      </c>
      <c r="AS24" s="8">
        <v>3</v>
      </c>
    </row>
    <row r="25" spans="1:45" x14ac:dyDescent="0.2">
      <c r="AP25" s="5" t="s">
        <v>301</v>
      </c>
      <c r="AQ25" s="11">
        <v>2</v>
      </c>
      <c r="AR25" s="31" t="s">
        <v>9</v>
      </c>
      <c r="AS25" s="8">
        <v>2</v>
      </c>
    </row>
    <row r="26" spans="1:45" x14ac:dyDescent="0.2">
      <c r="AP26" s="3" t="s">
        <v>302</v>
      </c>
      <c r="AQ26" s="11">
        <v>4</v>
      </c>
      <c r="AR26" s="31" t="s">
        <v>9</v>
      </c>
      <c r="AS26" s="8">
        <v>0</v>
      </c>
    </row>
    <row r="27" spans="1:45" x14ac:dyDescent="0.2">
      <c r="AP27" s="5" t="s">
        <v>303</v>
      </c>
      <c r="AQ27" s="11">
        <v>2</v>
      </c>
      <c r="AR27" s="32" t="s">
        <v>9</v>
      </c>
      <c r="AS27" s="8">
        <v>1</v>
      </c>
    </row>
    <row r="28" spans="1:45" x14ac:dyDescent="0.2">
      <c r="AP28" s="39" t="s">
        <v>304</v>
      </c>
    </row>
    <row r="29" spans="1:45" x14ac:dyDescent="0.2">
      <c r="AP29" s="5" t="s">
        <v>305</v>
      </c>
      <c r="AQ29" s="11">
        <v>2</v>
      </c>
      <c r="AR29" s="32" t="s">
        <v>9</v>
      </c>
      <c r="AS29" s="8">
        <v>0</v>
      </c>
    </row>
    <row r="30" spans="1:45" x14ac:dyDescent="0.2">
      <c r="AP30" s="3" t="s">
        <v>306</v>
      </c>
      <c r="AQ30" s="8">
        <v>0</v>
      </c>
      <c r="AR30" s="31" t="s">
        <v>9</v>
      </c>
      <c r="AS30" s="8">
        <v>3</v>
      </c>
    </row>
    <row r="31" spans="1:45" x14ac:dyDescent="0.2">
      <c r="AP31" s="5" t="s">
        <v>307</v>
      </c>
      <c r="AQ31" s="11">
        <v>3</v>
      </c>
      <c r="AR31" s="31" t="s">
        <v>9</v>
      </c>
      <c r="AS31" s="8">
        <v>0</v>
      </c>
    </row>
    <row r="32" spans="1:45" x14ac:dyDescent="0.2">
      <c r="AP32" s="5" t="s">
        <v>308</v>
      </c>
      <c r="AQ32" s="11">
        <v>10</v>
      </c>
      <c r="AR32" s="32" t="s">
        <v>9</v>
      </c>
      <c r="AS32" s="8">
        <v>0</v>
      </c>
    </row>
    <row r="37" spans="44:44" x14ac:dyDescent="0.2">
      <c r="AR37" s="3"/>
    </row>
    <row r="38" spans="44:44" x14ac:dyDescent="0.2">
      <c r="AR38" s="3"/>
    </row>
    <row r="39" spans="44:44" x14ac:dyDescent="0.2">
      <c r="AR39" s="3"/>
    </row>
    <row r="40" spans="44:44" x14ac:dyDescent="0.2">
      <c r="AR40" s="3"/>
    </row>
    <row r="41" spans="44:44" x14ac:dyDescent="0.2">
      <c r="AR41" s="3"/>
    </row>
    <row r="42" spans="44:44" x14ac:dyDescent="0.2">
      <c r="AR42" s="3"/>
    </row>
    <row r="43" spans="44:44" x14ac:dyDescent="0.2">
      <c r="AR43" s="3"/>
    </row>
    <row r="44" spans="44:44" x14ac:dyDescent="0.2">
      <c r="AR44" s="3"/>
    </row>
    <row r="45" spans="44:44" x14ac:dyDescent="0.2">
      <c r="AR45" s="3"/>
    </row>
    <row r="46" spans="44:44" x14ac:dyDescent="0.2">
      <c r="AR46" s="3"/>
    </row>
    <row r="47" spans="44:44" x14ac:dyDescent="0.2">
      <c r="AR47" s="3"/>
    </row>
    <row r="48" spans="44:44" x14ac:dyDescent="0.2">
      <c r="AR48" s="3"/>
    </row>
    <row r="49" spans="44:44" x14ac:dyDescent="0.2">
      <c r="AR49" s="3"/>
    </row>
    <row r="50" spans="44:44" x14ac:dyDescent="0.2">
      <c r="AR50" s="3"/>
    </row>
    <row r="51" spans="44:44" x14ac:dyDescent="0.2">
      <c r="AR51" s="3"/>
    </row>
    <row r="52" spans="44:44" x14ac:dyDescent="0.2">
      <c r="AR52" s="3"/>
    </row>
    <row r="53" spans="44:44" x14ac:dyDescent="0.2">
      <c r="AR53" s="3"/>
    </row>
    <row r="54" spans="44:44" x14ac:dyDescent="0.2">
      <c r="AR54" s="3"/>
    </row>
    <row r="55" spans="44:44" x14ac:dyDescent="0.2">
      <c r="AR55" s="3"/>
    </row>
    <row r="56" spans="44:44" x14ac:dyDescent="0.2">
      <c r="AR56" s="3"/>
    </row>
    <row r="57" spans="44:44" x14ac:dyDescent="0.2">
      <c r="AR57" s="3"/>
    </row>
    <row r="58" spans="44:44" x14ac:dyDescent="0.2">
      <c r="AR58" s="3"/>
    </row>
    <row r="59" spans="44:44" x14ac:dyDescent="0.2">
      <c r="AR59" s="3"/>
    </row>
    <row r="60" spans="44:44" x14ac:dyDescent="0.2">
      <c r="AR60" s="3"/>
    </row>
    <row r="61" spans="44:44" x14ac:dyDescent="0.2">
      <c r="AR61" s="3"/>
    </row>
    <row r="62" spans="44:44" x14ac:dyDescent="0.2">
      <c r="AR62" s="3"/>
    </row>
    <row r="63" spans="44:44" x14ac:dyDescent="0.2">
      <c r="AR63" s="3"/>
    </row>
    <row r="64" spans="44:44" x14ac:dyDescent="0.2">
      <c r="AR64" s="3"/>
    </row>
    <row r="65" spans="44:44" x14ac:dyDescent="0.2">
      <c r="AR65" s="3"/>
    </row>
    <row r="66" spans="44:44" x14ac:dyDescent="0.2">
      <c r="AR66" s="3"/>
    </row>
    <row r="67" spans="44:44" x14ac:dyDescent="0.2">
      <c r="AR67" s="3"/>
    </row>
    <row r="68" spans="44:44" x14ac:dyDescent="0.2">
      <c r="AR68" s="3"/>
    </row>
    <row r="69" spans="44:44" x14ac:dyDescent="0.2">
      <c r="AR69" s="3"/>
    </row>
    <row r="70" spans="44:44" x14ac:dyDescent="0.2">
      <c r="AR70" s="3"/>
    </row>
    <row r="71" spans="44:44" x14ac:dyDescent="0.2">
      <c r="AR71" s="3"/>
    </row>
    <row r="72" spans="44:44" x14ac:dyDescent="0.2">
      <c r="AR72" s="3"/>
    </row>
    <row r="73" spans="44:44" x14ac:dyDescent="0.2">
      <c r="AR73" s="3"/>
    </row>
    <row r="74" spans="44:44" x14ac:dyDescent="0.2">
      <c r="AR74" s="3"/>
    </row>
    <row r="75" spans="44:44" x14ac:dyDescent="0.2">
      <c r="AR75" s="3"/>
    </row>
    <row r="76" spans="44:44" x14ac:dyDescent="0.2">
      <c r="AR76" s="3"/>
    </row>
    <row r="77" spans="44:44" x14ac:dyDescent="0.2">
      <c r="AR77" s="3"/>
    </row>
    <row r="78" spans="44:44" x14ac:dyDescent="0.2">
      <c r="AR78" s="3"/>
    </row>
    <row r="79" spans="44:44" x14ac:dyDescent="0.2">
      <c r="AR79" s="3"/>
    </row>
    <row r="80" spans="44:44" x14ac:dyDescent="0.2">
      <c r="AR80" s="3"/>
    </row>
    <row r="81" spans="42:44" x14ac:dyDescent="0.2">
      <c r="AR81" s="3"/>
    </row>
    <row r="82" spans="42:44" x14ac:dyDescent="0.2">
      <c r="AR82" s="3"/>
    </row>
    <row r="83" spans="42:44" x14ac:dyDescent="0.2">
      <c r="AR83" s="3"/>
    </row>
    <row r="84" spans="42:44" x14ac:dyDescent="0.2">
      <c r="AR84" s="3"/>
    </row>
    <row r="85" spans="42:44" x14ac:dyDescent="0.2">
      <c r="AR85" s="3"/>
    </row>
    <row r="86" spans="42:44" x14ac:dyDescent="0.2">
      <c r="AR86" s="3"/>
    </row>
    <row r="87" spans="42:44" x14ac:dyDescent="0.2">
      <c r="AR87" s="3"/>
    </row>
    <row r="88" spans="42:44" x14ac:dyDescent="0.2">
      <c r="AR88" s="3"/>
    </row>
    <row r="89" spans="42:44" x14ac:dyDescent="0.2">
      <c r="AR89" s="3"/>
    </row>
    <row r="90" spans="42:44" x14ac:dyDescent="0.2">
      <c r="AR90" s="3"/>
    </row>
    <row r="91" spans="42:44" x14ac:dyDescent="0.2">
      <c r="AR91" s="3"/>
    </row>
    <row r="92" spans="42:44" x14ac:dyDescent="0.2">
      <c r="AR92" s="3"/>
    </row>
    <row r="93" spans="42:44" x14ac:dyDescent="0.2">
      <c r="AP93" s="5"/>
      <c r="AQ93" s="11"/>
      <c r="AR93" s="32"/>
    </row>
    <row r="94" spans="42:44" x14ac:dyDescent="0.2">
      <c r="AP94" s="5"/>
      <c r="AQ94" s="11"/>
      <c r="AR94" s="32"/>
    </row>
    <row r="95" spans="42:44" x14ac:dyDescent="0.2">
      <c r="AR95" s="31"/>
    </row>
    <row r="96" spans="42:44" x14ac:dyDescent="0.2">
      <c r="AP96" s="5"/>
      <c r="AQ96" s="11"/>
      <c r="AR96" s="31"/>
    </row>
    <row r="97" spans="42:45" x14ac:dyDescent="0.2">
      <c r="AP97" s="39"/>
      <c r="AQ97" s="30"/>
      <c r="AR97" s="30"/>
      <c r="AS97" s="30"/>
    </row>
    <row r="98" spans="42:45" x14ac:dyDescent="0.2">
      <c r="AP98" s="7"/>
      <c r="AQ98" s="30"/>
      <c r="AR98" s="30"/>
      <c r="AS98" s="30"/>
    </row>
    <row r="99" spans="42:45" x14ac:dyDescent="0.2">
      <c r="AQ99" s="30"/>
      <c r="AR99" s="30"/>
      <c r="AS99" s="30"/>
    </row>
    <row r="100" spans="42:45" x14ac:dyDescent="0.2">
      <c r="AQ100" s="30"/>
      <c r="AR100" s="30"/>
      <c r="AS100" s="30"/>
    </row>
    <row r="101" spans="42:45" x14ac:dyDescent="0.2">
      <c r="AQ101" s="30"/>
      <c r="AR101" s="30"/>
      <c r="AS101" s="30"/>
    </row>
    <row r="102" spans="42:45" x14ac:dyDescent="0.2">
      <c r="AP102" s="7"/>
      <c r="AQ102" s="30"/>
      <c r="AR102" s="30"/>
      <c r="AS102" s="30"/>
    </row>
    <row r="103" spans="42:45" x14ac:dyDescent="0.2">
      <c r="AP103" s="7"/>
      <c r="AQ103" s="30"/>
      <c r="AR103" s="30"/>
      <c r="AS103" s="30"/>
    </row>
    <row r="104" spans="42:45" x14ac:dyDescent="0.2">
      <c r="AP104" s="7"/>
      <c r="AQ104" s="30"/>
      <c r="AR104" s="30"/>
      <c r="AS104" s="30"/>
    </row>
    <row r="105" spans="42:45" x14ac:dyDescent="0.2">
      <c r="AQ105" s="30"/>
      <c r="AR105" s="30"/>
      <c r="AS105" s="30"/>
    </row>
  </sheetData>
  <mergeCells count="9">
    <mergeCell ref="AP1:AS1"/>
    <mergeCell ref="AF1:AH1"/>
    <mergeCell ref="AI1:AK1"/>
    <mergeCell ref="N1:P1"/>
    <mergeCell ref="Q1:S1"/>
    <mergeCell ref="T1:V1"/>
    <mergeCell ref="W1:Y1"/>
    <mergeCell ref="Z1:AB1"/>
    <mergeCell ref="AC1:AE1"/>
  </mergeCells>
  <hyperlinks>
    <hyperlink ref="A1" location="Information!A1" display="I" xr:uid="{6535474B-2455-44AB-8D1B-3FD794A3B32E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6" orientation="landscape" r:id="rId1"/>
  <headerFooter>
    <oddHeader>&amp;L&amp;9Södertäljefotbollen&amp;C&amp;24 1921 - Sörmlandserien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333C4-E44D-4CD9-916C-A94F7C61E10B}">
  <sheetPr>
    <pageSetUpPr fitToPage="1"/>
  </sheetPr>
  <dimension ref="A1:BD55"/>
  <sheetViews>
    <sheetView view="pageLayout" zoomScaleNormal="100" workbookViewId="0">
      <selection activeCell="V15" sqref="V15:V16"/>
    </sheetView>
  </sheetViews>
  <sheetFormatPr defaultColWidth="9.140625" defaultRowHeight="12" x14ac:dyDescent="0.2"/>
  <cols>
    <col min="1" max="1" width="2.7109375" style="3" bestFit="1" customWidth="1"/>
    <col min="2" max="2" width="20.7109375" style="3" customWidth="1"/>
    <col min="3" max="3" width="3.5703125" style="3" bestFit="1" customWidth="1"/>
    <col min="4" max="6" width="2.7109375" style="3" bestFit="1" customWidth="1"/>
    <col min="7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3" style="8" bestFit="1" customWidth="1"/>
    <col min="13" max="13" width="15.140625" style="3" bestFit="1" customWidth="1"/>
    <col min="14" max="14" width="2.7109375" style="8" bestFit="1" customWidth="1"/>
    <col min="15" max="15" width="1.5703125" style="8" bestFit="1" customWidth="1"/>
    <col min="16" max="17" width="2.7109375" style="8" bestFit="1" customWidth="1"/>
    <col min="18" max="18" width="1.5703125" style="8" bestFit="1" customWidth="1"/>
    <col min="19" max="20" width="2.7109375" style="8" bestFit="1" customWidth="1"/>
    <col min="21" max="21" width="1.5703125" style="8" bestFit="1" customWidth="1"/>
    <col min="22" max="23" width="2.7109375" style="8" bestFit="1" customWidth="1"/>
    <col min="24" max="24" width="1.5703125" style="8" bestFit="1" customWidth="1"/>
    <col min="25" max="26" width="2.7109375" style="8" bestFit="1" customWidth="1"/>
    <col min="27" max="27" width="1.5703125" style="8" bestFit="1" customWidth="1"/>
    <col min="28" max="29" width="2.7109375" style="8" bestFit="1" customWidth="1"/>
    <col min="30" max="30" width="1.5703125" style="8" bestFit="1" customWidth="1"/>
    <col min="31" max="32" width="2.7109375" style="8" bestFit="1" customWidth="1"/>
    <col min="33" max="33" width="1.5703125" style="8" bestFit="1" customWidth="1"/>
    <col min="34" max="35" width="2.7109375" style="8" bestFit="1" customWidth="1"/>
    <col min="36" max="36" width="1.5703125" style="8" bestFit="1" customWidth="1"/>
    <col min="37" max="38" width="2.7109375" style="8" bestFit="1" customWidth="1"/>
    <col min="39" max="39" width="1.5703125" style="8" bestFit="1" customWidth="1"/>
    <col min="40" max="41" width="2.7109375" style="8" bestFit="1" customWidth="1"/>
    <col min="42" max="42" width="1.5703125" style="8" bestFit="1" customWidth="1"/>
    <col min="43" max="43" width="2.7109375" style="8" bestFit="1" customWidth="1"/>
    <col min="44" max="44" width="3.5703125" style="8" bestFit="1" customWidth="1"/>
    <col min="45" max="45" width="1.5703125" style="8" bestFit="1" customWidth="1"/>
    <col min="46" max="46" width="3.5703125" style="8" bestFit="1" customWidth="1"/>
    <col min="47" max="47" width="2.7109375" style="3" customWidth="1"/>
    <col min="48" max="48" width="20.140625" style="3" customWidth="1"/>
    <col min="49" max="49" width="2.140625" style="8" customWidth="1"/>
    <col min="50" max="50" width="1.5703125" style="8" bestFit="1" customWidth="1"/>
    <col min="51" max="51" width="1.5703125" style="8" customWidth="1"/>
    <col min="52" max="52" width="2.7109375" style="8" customWidth="1"/>
    <col min="53" max="53" width="23.5703125" style="3" bestFit="1" customWidth="1"/>
    <col min="54" max="54" width="1.85546875" style="8" bestFit="1" customWidth="1"/>
    <col min="55" max="55" width="1.5703125" style="8" bestFit="1" customWidth="1"/>
    <col min="56" max="56" width="1.85546875" style="8" bestFit="1" customWidth="1"/>
    <col min="57" max="16384" width="9.140625" style="3"/>
  </cols>
  <sheetData>
    <row r="1" spans="1:56" s="11" customFormat="1" ht="75" customHeight="1" x14ac:dyDescent="0.25">
      <c r="A1" s="24" t="s">
        <v>119</v>
      </c>
      <c r="B1" s="47" t="s">
        <v>1872</v>
      </c>
      <c r="N1" s="199" t="s">
        <v>2</v>
      </c>
      <c r="O1" s="199"/>
      <c r="P1" s="199"/>
      <c r="Q1" s="199" t="s">
        <v>1139</v>
      </c>
      <c r="R1" s="199"/>
      <c r="S1" s="199"/>
      <c r="T1" s="199" t="s">
        <v>26</v>
      </c>
      <c r="U1" s="199"/>
      <c r="V1" s="199"/>
      <c r="W1" s="199" t="s">
        <v>24</v>
      </c>
      <c r="X1" s="199"/>
      <c r="Y1" s="199"/>
      <c r="Z1" s="199" t="s">
        <v>17</v>
      </c>
      <c r="AA1" s="199"/>
      <c r="AB1" s="199"/>
      <c r="AC1" s="199" t="s">
        <v>1832</v>
      </c>
      <c r="AD1" s="199"/>
      <c r="AE1" s="199"/>
      <c r="AF1" s="199" t="s">
        <v>1873</v>
      </c>
      <c r="AG1" s="199"/>
      <c r="AH1" s="199"/>
      <c r="AI1" s="199" t="s">
        <v>1794</v>
      </c>
      <c r="AJ1" s="199"/>
      <c r="AK1" s="199"/>
      <c r="AL1" s="199" t="s">
        <v>6</v>
      </c>
      <c r="AM1" s="199"/>
      <c r="AN1" s="199"/>
      <c r="AO1" s="199" t="s">
        <v>1</v>
      </c>
      <c r="AP1" s="199"/>
      <c r="AQ1" s="199"/>
      <c r="AR1" s="44"/>
      <c r="AS1" s="44"/>
      <c r="AT1" s="44"/>
      <c r="AV1" s="202" t="s">
        <v>5520</v>
      </c>
      <c r="AW1" s="202"/>
      <c r="AX1" s="202"/>
      <c r="AY1" s="202"/>
      <c r="AZ1" s="56"/>
      <c r="BA1" s="202" t="s">
        <v>5521</v>
      </c>
      <c r="BB1" s="202"/>
      <c r="BC1" s="202"/>
      <c r="BD1" s="202"/>
    </row>
    <row r="2" spans="1:56" x14ac:dyDescent="0.2">
      <c r="A2" s="30">
        <v>1</v>
      </c>
      <c r="B2" s="1" t="s">
        <v>2</v>
      </c>
      <c r="C2" s="1">
        <v>18</v>
      </c>
      <c r="D2" s="1">
        <v>12</v>
      </c>
      <c r="E2" s="1">
        <v>3</v>
      </c>
      <c r="F2" s="1">
        <v>3</v>
      </c>
      <c r="G2" s="1">
        <v>51</v>
      </c>
      <c r="H2" s="30" t="s">
        <v>9</v>
      </c>
      <c r="I2" s="1">
        <v>28</v>
      </c>
      <c r="J2" s="1">
        <f t="shared" ref="J2:J11" si="0">SUM(2*D2+E2)</f>
        <v>27</v>
      </c>
      <c r="K2" s="1" t="s">
        <v>43</v>
      </c>
      <c r="L2" s="8">
        <v>1</v>
      </c>
      <c r="M2" s="1" t="s">
        <v>2</v>
      </c>
      <c r="N2" s="34"/>
      <c r="O2" s="34"/>
      <c r="P2" s="34"/>
      <c r="Q2" s="32">
        <v>2</v>
      </c>
      <c r="R2" s="32" t="s">
        <v>9</v>
      </c>
      <c r="S2" s="32">
        <v>0</v>
      </c>
      <c r="T2" s="32">
        <v>5</v>
      </c>
      <c r="U2" s="32" t="s">
        <v>9</v>
      </c>
      <c r="V2" s="32">
        <v>1</v>
      </c>
      <c r="W2" s="32">
        <v>1</v>
      </c>
      <c r="X2" s="32" t="s">
        <v>9</v>
      </c>
      <c r="Y2" s="32">
        <v>4</v>
      </c>
      <c r="Z2" s="32">
        <v>3</v>
      </c>
      <c r="AA2" s="32" t="s">
        <v>9</v>
      </c>
      <c r="AB2" s="32">
        <v>2</v>
      </c>
      <c r="AC2" s="32">
        <v>0</v>
      </c>
      <c r="AD2" s="32" t="s">
        <v>9</v>
      </c>
      <c r="AE2" s="32">
        <v>2</v>
      </c>
      <c r="AF2" s="32">
        <v>4</v>
      </c>
      <c r="AG2" s="32" t="s">
        <v>9</v>
      </c>
      <c r="AH2" s="32">
        <v>1</v>
      </c>
      <c r="AI2" s="32">
        <v>4</v>
      </c>
      <c r="AJ2" s="32" t="s">
        <v>9</v>
      </c>
      <c r="AK2" s="32">
        <v>1</v>
      </c>
      <c r="AL2" s="32">
        <v>2</v>
      </c>
      <c r="AM2" s="32" t="s">
        <v>9</v>
      </c>
      <c r="AN2" s="32">
        <v>1</v>
      </c>
      <c r="AO2" s="8">
        <v>1</v>
      </c>
      <c r="AP2" s="8" t="s">
        <v>9</v>
      </c>
      <c r="AQ2" s="8">
        <v>1</v>
      </c>
      <c r="AR2" s="12">
        <f t="shared" ref="AR2:AR11" si="1">SUM(N2+Q2+T2+W2+Z2+AC2+AF2+AI2+AL2+AO2)</f>
        <v>22</v>
      </c>
      <c r="AS2" s="12" t="s">
        <v>9</v>
      </c>
      <c r="AT2" s="12">
        <f t="shared" ref="AT2:AT11" si="2">SUM(P2+S2+V2+Y2+AB2+AE2+AH2+AK2+AN2+AQ2)</f>
        <v>13</v>
      </c>
      <c r="AV2" s="39" t="s">
        <v>1875</v>
      </c>
      <c r="BA2" s="39" t="s">
        <v>1928</v>
      </c>
      <c r="BB2" s="12"/>
    </row>
    <row r="3" spans="1:56" x14ac:dyDescent="0.2">
      <c r="A3" s="30">
        <v>2</v>
      </c>
      <c r="B3" s="1" t="s">
        <v>1139</v>
      </c>
      <c r="C3" s="1">
        <v>18</v>
      </c>
      <c r="D3" s="1">
        <v>10</v>
      </c>
      <c r="E3" s="1">
        <v>1</v>
      </c>
      <c r="F3" s="1">
        <v>7</v>
      </c>
      <c r="G3" s="1">
        <v>53</v>
      </c>
      <c r="H3" s="30" t="s">
        <v>9</v>
      </c>
      <c r="I3" s="1">
        <v>34</v>
      </c>
      <c r="J3" s="1">
        <f t="shared" si="0"/>
        <v>21</v>
      </c>
      <c r="K3" s="1" t="s">
        <v>43</v>
      </c>
      <c r="L3" s="8">
        <v>2</v>
      </c>
      <c r="M3" s="1" t="s">
        <v>1139</v>
      </c>
      <c r="N3" s="32">
        <v>1</v>
      </c>
      <c r="O3" s="32" t="s">
        <v>9</v>
      </c>
      <c r="P3" s="32">
        <v>2</v>
      </c>
      <c r="Q3" s="34"/>
      <c r="R3" s="34"/>
      <c r="S3" s="34"/>
      <c r="T3" s="32">
        <v>7</v>
      </c>
      <c r="U3" s="32" t="s">
        <v>9</v>
      </c>
      <c r="V3" s="32">
        <v>2</v>
      </c>
      <c r="W3" s="32">
        <v>2</v>
      </c>
      <c r="X3" s="32" t="s">
        <v>9</v>
      </c>
      <c r="Y3" s="32">
        <v>0</v>
      </c>
      <c r="Z3" s="32">
        <v>3</v>
      </c>
      <c r="AA3" s="32" t="s">
        <v>9</v>
      </c>
      <c r="AB3" s="32">
        <v>2</v>
      </c>
      <c r="AC3" s="32">
        <v>3</v>
      </c>
      <c r="AD3" s="32" t="s">
        <v>9</v>
      </c>
      <c r="AE3" s="32">
        <v>1</v>
      </c>
      <c r="AF3" s="32">
        <v>5</v>
      </c>
      <c r="AG3" s="32" t="s">
        <v>9</v>
      </c>
      <c r="AH3" s="32">
        <v>3</v>
      </c>
      <c r="AI3" s="32">
        <v>3</v>
      </c>
      <c r="AJ3" s="32" t="s">
        <v>9</v>
      </c>
      <c r="AK3" s="32">
        <v>1</v>
      </c>
      <c r="AL3" s="32">
        <v>5</v>
      </c>
      <c r="AM3" s="32" t="s">
        <v>9</v>
      </c>
      <c r="AN3" s="32">
        <v>1</v>
      </c>
      <c r="AO3" s="8">
        <v>4</v>
      </c>
      <c r="AP3" s="8" t="s">
        <v>9</v>
      </c>
      <c r="AQ3" s="8">
        <v>1</v>
      </c>
      <c r="AR3" s="12">
        <f t="shared" si="1"/>
        <v>33</v>
      </c>
      <c r="AS3" s="12" t="s">
        <v>9</v>
      </c>
      <c r="AT3" s="12">
        <f t="shared" si="2"/>
        <v>13</v>
      </c>
      <c r="AV3" s="3" t="s">
        <v>1877</v>
      </c>
      <c r="AW3" s="8">
        <v>2</v>
      </c>
      <c r="AX3" s="8" t="s">
        <v>9</v>
      </c>
      <c r="AY3" s="8">
        <v>1</v>
      </c>
      <c r="BA3" s="3" t="s">
        <v>448</v>
      </c>
      <c r="BB3" s="8">
        <v>1</v>
      </c>
      <c r="BC3" s="8" t="s">
        <v>9</v>
      </c>
      <c r="BD3" s="8">
        <v>2</v>
      </c>
    </row>
    <row r="4" spans="1:56" x14ac:dyDescent="0.2">
      <c r="A4" s="30">
        <v>3</v>
      </c>
      <c r="B4" s="1" t="s">
        <v>26</v>
      </c>
      <c r="C4" s="1">
        <v>18</v>
      </c>
      <c r="D4" s="1">
        <v>9</v>
      </c>
      <c r="E4" s="1">
        <v>3</v>
      </c>
      <c r="F4" s="1">
        <v>6</v>
      </c>
      <c r="G4" s="1">
        <v>40</v>
      </c>
      <c r="H4" s="30" t="s">
        <v>9</v>
      </c>
      <c r="I4" s="1">
        <v>37</v>
      </c>
      <c r="J4" s="1">
        <f t="shared" si="0"/>
        <v>21</v>
      </c>
      <c r="K4" s="1" t="s">
        <v>43</v>
      </c>
      <c r="L4" s="8">
        <v>3</v>
      </c>
      <c r="M4" s="1" t="s">
        <v>26</v>
      </c>
      <c r="N4" s="32">
        <v>2</v>
      </c>
      <c r="O4" s="32" t="s">
        <v>9</v>
      </c>
      <c r="P4" s="32">
        <v>1</v>
      </c>
      <c r="Q4" s="32">
        <v>2</v>
      </c>
      <c r="R4" s="32" t="s">
        <v>9</v>
      </c>
      <c r="S4" s="32">
        <v>0</v>
      </c>
      <c r="T4" s="34"/>
      <c r="U4" s="34"/>
      <c r="V4" s="34"/>
      <c r="W4" s="32">
        <v>3</v>
      </c>
      <c r="X4" s="32" t="s">
        <v>9</v>
      </c>
      <c r="Y4" s="32">
        <v>3</v>
      </c>
      <c r="Z4" s="32">
        <v>2</v>
      </c>
      <c r="AA4" s="32" t="s">
        <v>9</v>
      </c>
      <c r="AB4" s="32">
        <v>0</v>
      </c>
      <c r="AC4" s="32">
        <v>1</v>
      </c>
      <c r="AD4" s="32" t="s">
        <v>9</v>
      </c>
      <c r="AE4" s="32">
        <v>0</v>
      </c>
      <c r="AF4" s="32">
        <v>7</v>
      </c>
      <c r="AG4" s="32" t="s">
        <v>9</v>
      </c>
      <c r="AH4" s="32">
        <v>1</v>
      </c>
      <c r="AI4" s="32">
        <v>4</v>
      </c>
      <c r="AJ4" s="32" t="s">
        <v>9</v>
      </c>
      <c r="AK4" s="32">
        <v>0</v>
      </c>
      <c r="AL4" s="32">
        <v>5</v>
      </c>
      <c r="AM4" s="32" t="s">
        <v>9</v>
      </c>
      <c r="AN4" s="32">
        <v>2</v>
      </c>
      <c r="AO4" s="8">
        <v>2</v>
      </c>
      <c r="AP4" s="8" t="s">
        <v>9</v>
      </c>
      <c r="AQ4" s="8">
        <v>2</v>
      </c>
      <c r="AR4" s="12">
        <f t="shared" si="1"/>
        <v>28</v>
      </c>
      <c r="AS4" s="12" t="s">
        <v>9</v>
      </c>
      <c r="AT4" s="12">
        <f t="shared" si="2"/>
        <v>9</v>
      </c>
      <c r="AV4" s="3" t="s">
        <v>1878</v>
      </c>
      <c r="AW4" s="8">
        <v>5</v>
      </c>
      <c r="AX4" s="8" t="s">
        <v>9</v>
      </c>
      <c r="AY4" s="8">
        <v>3</v>
      </c>
      <c r="BA4" s="3" t="s">
        <v>1929</v>
      </c>
      <c r="BB4" s="8">
        <v>5</v>
      </c>
      <c r="BC4" s="8" t="s">
        <v>9</v>
      </c>
      <c r="BD4" s="8">
        <v>2</v>
      </c>
    </row>
    <row r="5" spans="1:56" x14ac:dyDescent="0.2">
      <c r="A5" s="30">
        <v>4</v>
      </c>
      <c r="B5" s="1" t="s">
        <v>24</v>
      </c>
      <c r="C5" s="1">
        <v>18</v>
      </c>
      <c r="D5" s="1">
        <v>8</v>
      </c>
      <c r="E5" s="1">
        <v>3</v>
      </c>
      <c r="F5" s="1">
        <v>7</v>
      </c>
      <c r="G5" s="1">
        <v>32</v>
      </c>
      <c r="H5" s="30" t="s">
        <v>9</v>
      </c>
      <c r="I5" s="1">
        <v>35</v>
      </c>
      <c r="J5" s="1">
        <f t="shared" si="0"/>
        <v>19</v>
      </c>
      <c r="K5" s="1" t="s">
        <v>43</v>
      </c>
      <c r="L5" s="8">
        <v>4</v>
      </c>
      <c r="M5" s="1" t="s">
        <v>24</v>
      </c>
      <c r="N5" s="32">
        <v>1</v>
      </c>
      <c r="O5" s="32" t="s">
        <v>9</v>
      </c>
      <c r="P5" s="32">
        <v>3</v>
      </c>
      <c r="Q5" s="32">
        <v>2</v>
      </c>
      <c r="R5" s="32" t="s">
        <v>9</v>
      </c>
      <c r="S5" s="32">
        <v>6</v>
      </c>
      <c r="T5" s="32">
        <v>1</v>
      </c>
      <c r="U5" s="32" t="s">
        <v>9</v>
      </c>
      <c r="V5" s="32">
        <v>1</v>
      </c>
      <c r="W5" s="34"/>
      <c r="X5" s="34"/>
      <c r="Y5" s="34"/>
      <c r="Z5" s="32">
        <v>1</v>
      </c>
      <c r="AA5" s="32" t="s">
        <v>9</v>
      </c>
      <c r="AB5" s="32">
        <v>0</v>
      </c>
      <c r="AC5" s="32">
        <v>1</v>
      </c>
      <c r="AD5" s="32" t="s">
        <v>9</v>
      </c>
      <c r="AE5" s="32">
        <v>1</v>
      </c>
      <c r="AF5" s="32">
        <v>2</v>
      </c>
      <c r="AG5" s="32" t="s">
        <v>9</v>
      </c>
      <c r="AH5" s="32">
        <v>1</v>
      </c>
      <c r="AI5" s="32">
        <v>2</v>
      </c>
      <c r="AJ5" s="32" t="s">
        <v>9</v>
      </c>
      <c r="AK5" s="32">
        <v>1</v>
      </c>
      <c r="AL5" s="32">
        <v>6</v>
      </c>
      <c r="AM5" s="32" t="s">
        <v>9</v>
      </c>
      <c r="AN5" s="32">
        <v>1</v>
      </c>
      <c r="AO5" s="8">
        <v>0</v>
      </c>
      <c r="AP5" s="8" t="s">
        <v>9</v>
      </c>
      <c r="AQ5" s="8">
        <v>1</v>
      </c>
      <c r="AR5" s="12">
        <f t="shared" si="1"/>
        <v>16</v>
      </c>
      <c r="AS5" s="12" t="s">
        <v>9</v>
      </c>
      <c r="AT5" s="12">
        <f t="shared" si="2"/>
        <v>15</v>
      </c>
      <c r="AV5" s="3" t="s">
        <v>777</v>
      </c>
      <c r="AW5" s="8">
        <v>3</v>
      </c>
      <c r="AX5" s="8" t="s">
        <v>9</v>
      </c>
      <c r="AY5" s="12">
        <v>3</v>
      </c>
      <c r="BA5" s="3" t="s">
        <v>1849</v>
      </c>
      <c r="BB5" s="8">
        <v>2</v>
      </c>
      <c r="BC5" s="8" t="s">
        <v>9</v>
      </c>
      <c r="BD5" s="8">
        <v>0</v>
      </c>
    </row>
    <row r="6" spans="1:56" x14ac:dyDescent="0.2">
      <c r="A6" s="30">
        <v>5</v>
      </c>
      <c r="B6" s="1" t="s">
        <v>17</v>
      </c>
      <c r="C6" s="1">
        <v>18</v>
      </c>
      <c r="D6" s="1">
        <v>8</v>
      </c>
      <c r="E6" s="1">
        <v>2</v>
      </c>
      <c r="F6" s="1">
        <v>8</v>
      </c>
      <c r="G6" s="1">
        <v>41</v>
      </c>
      <c r="H6" s="30" t="s">
        <v>9</v>
      </c>
      <c r="I6" s="1">
        <v>34</v>
      </c>
      <c r="J6" s="1">
        <f t="shared" si="0"/>
        <v>18</v>
      </c>
      <c r="K6" s="1" t="s">
        <v>43</v>
      </c>
      <c r="L6" s="8">
        <v>5</v>
      </c>
      <c r="M6" s="1" t="s">
        <v>17</v>
      </c>
      <c r="N6" s="32">
        <v>2</v>
      </c>
      <c r="O6" s="32" t="s">
        <v>9</v>
      </c>
      <c r="P6" s="32">
        <v>8</v>
      </c>
      <c r="Q6" s="32">
        <v>3</v>
      </c>
      <c r="R6" s="32" t="s">
        <v>9</v>
      </c>
      <c r="S6" s="32">
        <v>2</v>
      </c>
      <c r="T6" s="32">
        <v>0</v>
      </c>
      <c r="U6" s="32" t="s">
        <v>9</v>
      </c>
      <c r="V6" s="32">
        <v>1</v>
      </c>
      <c r="W6" s="32">
        <v>4</v>
      </c>
      <c r="X6" s="32" t="s">
        <v>9</v>
      </c>
      <c r="Y6" s="32">
        <v>1</v>
      </c>
      <c r="Z6" s="34"/>
      <c r="AA6" s="34"/>
      <c r="AB6" s="34"/>
      <c r="AC6" s="32">
        <v>2</v>
      </c>
      <c r="AD6" s="32" t="s">
        <v>9</v>
      </c>
      <c r="AE6" s="32">
        <v>1</v>
      </c>
      <c r="AF6" s="32">
        <v>4</v>
      </c>
      <c r="AG6" s="32" t="s">
        <v>9</v>
      </c>
      <c r="AH6" s="32">
        <v>0</v>
      </c>
      <c r="AI6" s="32">
        <v>3</v>
      </c>
      <c r="AJ6" s="32" t="s">
        <v>9</v>
      </c>
      <c r="AK6" s="32">
        <v>1</v>
      </c>
      <c r="AL6" s="32">
        <v>2</v>
      </c>
      <c r="AM6" s="32" t="s">
        <v>9</v>
      </c>
      <c r="AN6" s="32">
        <v>2</v>
      </c>
      <c r="AO6" s="8">
        <v>2</v>
      </c>
      <c r="AP6" s="8" t="s">
        <v>9</v>
      </c>
      <c r="AQ6" s="8">
        <v>1</v>
      </c>
      <c r="AR6" s="12">
        <f t="shared" si="1"/>
        <v>22</v>
      </c>
      <c r="AS6" s="12" t="s">
        <v>9</v>
      </c>
      <c r="AT6" s="12">
        <f t="shared" si="2"/>
        <v>17</v>
      </c>
      <c r="AV6" s="3" t="s">
        <v>1863</v>
      </c>
      <c r="AW6" s="8">
        <v>2</v>
      </c>
      <c r="AX6" s="8" t="s">
        <v>9</v>
      </c>
      <c r="AY6" s="8">
        <v>1</v>
      </c>
      <c r="AZ6" s="12"/>
      <c r="BA6" s="3" t="s">
        <v>1851</v>
      </c>
      <c r="BB6" s="8">
        <v>0</v>
      </c>
      <c r="BC6" s="8" t="s">
        <v>9</v>
      </c>
      <c r="BD6" s="8">
        <v>0</v>
      </c>
    </row>
    <row r="7" spans="1:56" x14ac:dyDescent="0.2">
      <c r="A7" s="30">
        <v>6</v>
      </c>
      <c r="B7" s="1" t="s">
        <v>1832</v>
      </c>
      <c r="C7" s="1">
        <v>18</v>
      </c>
      <c r="D7" s="1">
        <v>8</v>
      </c>
      <c r="E7" s="1">
        <v>2</v>
      </c>
      <c r="F7" s="1">
        <v>8</v>
      </c>
      <c r="G7" s="1">
        <v>29</v>
      </c>
      <c r="H7" s="30" t="s">
        <v>9</v>
      </c>
      <c r="I7" s="1">
        <v>30</v>
      </c>
      <c r="J7" s="1">
        <f t="shared" si="0"/>
        <v>18</v>
      </c>
      <c r="K7" s="1" t="s">
        <v>43</v>
      </c>
      <c r="L7" s="8">
        <v>6</v>
      </c>
      <c r="M7" s="1" t="s">
        <v>1832</v>
      </c>
      <c r="N7" s="32">
        <v>1</v>
      </c>
      <c r="O7" s="32" t="s">
        <v>9</v>
      </c>
      <c r="P7" s="32">
        <v>4</v>
      </c>
      <c r="Q7" s="32">
        <v>4</v>
      </c>
      <c r="R7" s="32" t="s">
        <v>9</v>
      </c>
      <c r="S7" s="32">
        <v>3</v>
      </c>
      <c r="T7" s="32">
        <v>2</v>
      </c>
      <c r="U7" s="32" t="s">
        <v>9</v>
      </c>
      <c r="V7" s="32">
        <v>0</v>
      </c>
      <c r="W7" s="32">
        <v>2</v>
      </c>
      <c r="X7" s="32" t="s">
        <v>9</v>
      </c>
      <c r="Y7" s="32">
        <v>0</v>
      </c>
      <c r="Z7" s="32">
        <v>2</v>
      </c>
      <c r="AA7" s="32" t="s">
        <v>9</v>
      </c>
      <c r="AB7" s="32">
        <v>1</v>
      </c>
      <c r="AC7" s="34"/>
      <c r="AD7" s="34"/>
      <c r="AE7" s="34"/>
      <c r="AF7" s="8">
        <v>2</v>
      </c>
      <c r="AG7" s="32" t="s">
        <v>9</v>
      </c>
      <c r="AH7" s="8">
        <v>1</v>
      </c>
      <c r="AI7" s="32">
        <v>1</v>
      </c>
      <c r="AJ7" s="32" t="s">
        <v>9</v>
      </c>
      <c r="AK7" s="32">
        <v>2</v>
      </c>
      <c r="AL7" s="32">
        <v>1</v>
      </c>
      <c r="AM7" s="32" t="s">
        <v>9</v>
      </c>
      <c r="AN7" s="32">
        <v>3</v>
      </c>
      <c r="AO7" s="8">
        <v>4</v>
      </c>
      <c r="AP7" s="8" t="s">
        <v>9</v>
      </c>
      <c r="AQ7" s="8">
        <v>1</v>
      </c>
      <c r="AR7" s="12">
        <f t="shared" si="1"/>
        <v>19</v>
      </c>
      <c r="AS7" s="12" t="s">
        <v>9</v>
      </c>
      <c r="AT7" s="12">
        <f t="shared" si="2"/>
        <v>15</v>
      </c>
      <c r="AV7" s="3" t="s">
        <v>201</v>
      </c>
      <c r="AW7" s="8">
        <v>8</v>
      </c>
      <c r="AX7" s="8" t="s">
        <v>9</v>
      </c>
      <c r="AY7" s="8">
        <v>3</v>
      </c>
      <c r="BA7" s="3" t="s">
        <v>1930</v>
      </c>
      <c r="BB7" s="8">
        <v>3</v>
      </c>
      <c r="BC7" s="8" t="s">
        <v>9</v>
      </c>
      <c r="BD7" s="8">
        <v>2</v>
      </c>
    </row>
    <row r="8" spans="1:56" x14ac:dyDescent="0.2">
      <c r="A8" s="30">
        <v>7</v>
      </c>
      <c r="B8" s="1" t="s">
        <v>1873</v>
      </c>
      <c r="C8" s="1">
        <v>18</v>
      </c>
      <c r="D8" s="1">
        <v>7</v>
      </c>
      <c r="E8" s="1">
        <v>1</v>
      </c>
      <c r="F8" s="1">
        <v>10</v>
      </c>
      <c r="G8" s="1">
        <v>47</v>
      </c>
      <c r="H8" s="30" t="s">
        <v>9</v>
      </c>
      <c r="I8" s="1">
        <v>55</v>
      </c>
      <c r="J8" s="1">
        <f t="shared" si="0"/>
        <v>15</v>
      </c>
      <c r="K8" s="1" t="s">
        <v>43</v>
      </c>
      <c r="L8" s="8">
        <v>7</v>
      </c>
      <c r="M8" s="1" t="s">
        <v>1873</v>
      </c>
      <c r="N8" s="32">
        <v>2</v>
      </c>
      <c r="O8" s="32" t="s">
        <v>9</v>
      </c>
      <c r="P8" s="32">
        <v>4</v>
      </c>
      <c r="Q8" s="32">
        <v>4</v>
      </c>
      <c r="R8" s="32" t="s">
        <v>9</v>
      </c>
      <c r="S8" s="32">
        <v>2</v>
      </c>
      <c r="T8" s="32">
        <v>4</v>
      </c>
      <c r="U8" s="32" t="s">
        <v>9</v>
      </c>
      <c r="V8" s="32">
        <v>2</v>
      </c>
      <c r="W8" s="32">
        <v>3</v>
      </c>
      <c r="X8" s="32" t="s">
        <v>9</v>
      </c>
      <c r="Y8" s="32">
        <v>4</v>
      </c>
      <c r="Z8" s="32">
        <v>5</v>
      </c>
      <c r="AA8" s="32" t="s">
        <v>9</v>
      </c>
      <c r="AB8" s="32">
        <v>4</v>
      </c>
      <c r="AC8" s="32">
        <v>5</v>
      </c>
      <c r="AD8" s="32" t="s">
        <v>9</v>
      </c>
      <c r="AE8" s="32">
        <v>1</v>
      </c>
      <c r="AF8" s="34"/>
      <c r="AG8" s="34"/>
      <c r="AH8" s="34"/>
      <c r="AI8" s="32">
        <v>4</v>
      </c>
      <c r="AJ8" s="32" t="s">
        <v>9</v>
      </c>
      <c r="AK8" s="32">
        <v>3</v>
      </c>
      <c r="AL8" s="32">
        <v>5</v>
      </c>
      <c r="AM8" s="32" t="s">
        <v>9</v>
      </c>
      <c r="AN8" s="32">
        <v>3</v>
      </c>
      <c r="AO8" s="8">
        <v>2</v>
      </c>
      <c r="AP8" s="8" t="s">
        <v>9</v>
      </c>
      <c r="AQ8" s="8">
        <v>0</v>
      </c>
      <c r="AR8" s="12">
        <f t="shared" si="1"/>
        <v>34</v>
      </c>
      <c r="AS8" s="12" t="s">
        <v>9</v>
      </c>
      <c r="AT8" s="12">
        <f t="shared" si="2"/>
        <v>23</v>
      </c>
      <c r="AV8" s="39" t="s">
        <v>1882</v>
      </c>
      <c r="AW8" s="12"/>
      <c r="AX8" s="12"/>
      <c r="BA8" s="39" t="s">
        <v>1931</v>
      </c>
      <c r="BB8" s="12"/>
    </row>
    <row r="9" spans="1:56" x14ac:dyDescent="0.2">
      <c r="A9" s="30">
        <v>8</v>
      </c>
      <c r="B9" s="1" t="s">
        <v>1794</v>
      </c>
      <c r="C9" s="1">
        <v>18</v>
      </c>
      <c r="D9" s="1">
        <v>6</v>
      </c>
      <c r="E9" s="1">
        <v>2</v>
      </c>
      <c r="F9" s="1">
        <v>10</v>
      </c>
      <c r="G9" s="1">
        <v>40</v>
      </c>
      <c r="H9" s="30" t="s">
        <v>9</v>
      </c>
      <c r="I9" s="1">
        <v>48</v>
      </c>
      <c r="J9" s="1">
        <f t="shared" si="0"/>
        <v>14</v>
      </c>
      <c r="K9" s="1" t="s">
        <v>43</v>
      </c>
      <c r="L9" s="8">
        <v>8</v>
      </c>
      <c r="M9" s="1" t="s">
        <v>1794</v>
      </c>
      <c r="N9" s="32">
        <v>3</v>
      </c>
      <c r="O9" s="32" t="s">
        <v>9</v>
      </c>
      <c r="P9" s="32">
        <v>3</v>
      </c>
      <c r="Q9" s="32">
        <v>1</v>
      </c>
      <c r="R9" s="32" t="s">
        <v>9</v>
      </c>
      <c r="S9" s="32">
        <v>5</v>
      </c>
      <c r="T9" s="32">
        <v>4</v>
      </c>
      <c r="U9" s="32" t="s">
        <v>9</v>
      </c>
      <c r="V9" s="32">
        <v>1</v>
      </c>
      <c r="W9" s="32">
        <v>4</v>
      </c>
      <c r="X9" s="32" t="s">
        <v>9</v>
      </c>
      <c r="Y9" s="32">
        <v>1</v>
      </c>
      <c r="Z9" s="32">
        <v>0</v>
      </c>
      <c r="AA9" s="32" t="s">
        <v>9</v>
      </c>
      <c r="AB9" s="32">
        <v>0</v>
      </c>
      <c r="AC9" s="32">
        <v>0</v>
      </c>
      <c r="AD9" s="32" t="s">
        <v>9</v>
      </c>
      <c r="AE9" s="32">
        <v>3</v>
      </c>
      <c r="AF9" s="32">
        <v>3</v>
      </c>
      <c r="AG9" s="32" t="s">
        <v>9</v>
      </c>
      <c r="AH9" s="32">
        <v>2</v>
      </c>
      <c r="AI9" s="34"/>
      <c r="AJ9" s="34"/>
      <c r="AK9" s="34"/>
      <c r="AL9" s="32">
        <v>3</v>
      </c>
      <c r="AM9" s="32" t="s">
        <v>9</v>
      </c>
      <c r="AN9" s="32">
        <v>4</v>
      </c>
      <c r="AO9" s="8">
        <v>8</v>
      </c>
      <c r="AP9" s="8" t="s">
        <v>9</v>
      </c>
      <c r="AQ9" s="8">
        <v>3</v>
      </c>
      <c r="AR9" s="12">
        <f t="shared" si="1"/>
        <v>26</v>
      </c>
      <c r="AS9" s="12" t="s">
        <v>9</v>
      </c>
      <c r="AT9" s="12">
        <f t="shared" si="2"/>
        <v>22</v>
      </c>
      <c r="AV9" s="3" t="s">
        <v>1884</v>
      </c>
      <c r="AW9" s="8">
        <v>2</v>
      </c>
      <c r="AX9" s="8" t="s">
        <v>9</v>
      </c>
      <c r="AY9" s="8">
        <v>0</v>
      </c>
      <c r="BA9" s="3" t="s">
        <v>785</v>
      </c>
      <c r="BB9" s="8">
        <v>2</v>
      </c>
      <c r="BC9" s="8" t="s">
        <v>9</v>
      </c>
      <c r="BD9" s="8">
        <v>1</v>
      </c>
    </row>
    <row r="10" spans="1:56" x14ac:dyDescent="0.2">
      <c r="A10" s="30">
        <v>9</v>
      </c>
      <c r="B10" s="1" t="s">
        <v>6</v>
      </c>
      <c r="C10" s="1">
        <v>18</v>
      </c>
      <c r="D10" s="1">
        <v>5</v>
      </c>
      <c r="E10" s="1">
        <v>4</v>
      </c>
      <c r="F10" s="1">
        <v>9</v>
      </c>
      <c r="G10" s="1">
        <v>33</v>
      </c>
      <c r="H10" s="30" t="s">
        <v>9</v>
      </c>
      <c r="I10" s="1">
        <v>50</v>
      </c>
      <c r="J10" s="1">
        <f t="shared" si="0"/>
        <v>14</v>
      </c>
      <c r="K10" s="1"/>
      <c r="L10" s="8">
        <v>9</v>
      </c>
      <c r="M10" s="1" t="s">
        <v>6</v>
      </c>
      <c r="N10" s="32">
        <v>0</v>
      </c>
      <c r="O10" s="32" t="s">
        <v>9</v>
      </c>
      <c r="P10" s="32">
        <v>1</v>
      </c>
      <c r="Q10" s="32">
        <v>1</v>
      </c>
      <c r="R10" s="32" t="s">
        <v>9</v>
      </c>
      <c r="S10" s="32">
        <v>1</v>
      </c>
      <c r="T10" s="32">
        <v>3</v>
      </c>
      <c r="U10" s="32" t="s">
        <v>9</v>
      </c>
      <c r="V10" s="32">
        <v>0</v>
      </c>
      <c r="W10" s="32">
        <v>1</v>
      </c>
      <c r="X10" s="32" t="s">
        <v>9</v>
      </c>
      <c r="Y10" s="32">
        <v>2</v>
      </c>
      <c r="Z10" s="32">
        <v>1</v>
      </c>
      <c r="AA10" s="32" t="s">
        <v>9</v>
      </c>
      <c r="AB10" s="32">
        <v>8</v>
      </c>
      <c r="AC10" s="32">
        <v>1</v>
      </c>
      <c r="AD10" s="32" t="s">
        <v>9</v>
      </c>
      <c r="AE10" s="32">
        <v>1</v>
      </c>
      <c r="AF10" s="32">
        <v>2</v>
      </c>
      <c r="AG10" s="32" t="s">
        <v>9</v>
      </c>
      <c r="AH10" s="32">
        <v>2</v>
      </c>
      <c r="AI10" s="32">
        <v>3</v>
      </c>
      <c r="AJ10" s="32" t="s">
        <v>9</v>
      </c>
      <c r="AK10" s="32">
        <v>2</v>
      </c>
      <c r="AL10" s="34"/>
      <c r="AM10" s="34"/>
      <c r="AN10" s="34"/>
      <c r="AO10" s="8">
        <v>2</v>
      </c>
      <c r="AP10" s="8" t="s">
        <v>9</v>
      </c>
      <c r="AQ10" s="8">
        <v>1</v>
      </c>
      <c r="AR10" s="12">
        <f t="shared" si="1"/>
        <v>14</v>
      </c>
      <c r="AS10" s="12" t="s">
        <v>9</v>
      </c>
      <c r="AT10" s="12">
        <f t="shared" si="2"/>
        <v>18</v>
      </c>
      <c r="AV10" s="3" t="s">
        <v>805</v>
      </c>
      <c r="AW10" s="8">
        <v>0</v>
      </c>
      <c r="AX10" s="8" t="s">
        <v>9</v>
      </c>
      <c r="AY10" s="8">
        <v>1</v>
      </c>
      <c r="BA10" s="3" t="s">
        <v>1932</v>
      </c>
      <c r="BB10" s="8">
        <v>4</v>
      </c>
      <c r="BC10" s="8" t="s">
        <v>9</v>
      </c>
      <c r="BD10" s="8">
        <v>3</v>
      </c>
    </row>
    <row r="11" spans="1:56" x14ac:dyDescent="0.2">
      <c r="A11" s="30">
        <v>10</v>
      </c>
      <c r="B11" s="1" t="s">
        <v>1</v>
      </c>
      <c r="C11" s="1">
        <v>18</v>
      </c>
      <c r="D11" s="1">
        <v>5</v>
      </c>
      <c r="E11" s="1">
        <v>3</v>
      </c>
      <c r="F11" s="1">
        <v>10</v>
      </c>
      <c r="G11" s="1">
        <v>28</v>
      </c>
      <c r="H11" s="30" t="s">
        <v>9</v>
      </c>
      <c r="I11" s="1">
        <v>43</v>
      </c>
      <c r="J11" s="1">
        <f t="shared" si="0"/>
        <v>13</v>
      </c>
      <c r="K11" s="1"/>
      <c r="L11" s="8">
        <v>10</v>
      </c>
      <c r="M11" s="1" t="s">
        <v>1</v>
      </c>
      <c r="N11" s="8">
        <v>3</v>
      </c>
      <c r="O11" s="8" t="s">
        <v>9</v>
      </c>
      <c r="P11" s="8">
        <v>3</v>
      </c>
      <c r="Q11" s="8">
        <v>2</v>
      </c>
      <c r="R11" s="8" t="s">
        <v>9</v>
      </c>
      <c r="S11" s="8">
        <v>1</v>
      </c>
      <c r="T11" s="8">
        <v>2</v>
      </c>
      <c r="U11" s="8" t="s">
        <v>9</v>
      </c>
      <c r="V11" s="8">
        <v>4</v>
      </c>
      <c r="W11" s="8">
        <v>0</v>
      </c>
      <c r="X11" s="8" t="s">
        <v>9</v>
      </c>
      <c r="Y11" s="8">
        <v>1</v>
      </c>
      <c r="Z11" s="8">
        <v>0</v>
      </c>
      <c r="AA11" s="8" t="s">
        <v>9</v>
      </c>
      <c r="AB11" s="8">
        <v>2</v>
      </c>
      <c r="AC11" s="8">
        <v>2</v>
      </c>
      <c r="AD11" s="8" t="s">
        <v>9</v>
      </c>
      <c r="AE11" s="8">
        <v>0</v>
      </c>
      <c r="AF11" s="8">
        <v>3</v>
      </c>
      <c r="AG11" s="8" t="s">
        <v>9</v>
      </c>
      <c r="AH11" s="8">
        <v>2</v>
      </c>
      <c r="AI11" s="8">
        <v>2</v>
      </c>
      <c r="AJ11" s="8" t="s">
        <v>9</v>
      </c>
      <c r="AK11" s="8">
        <v>3</v>
      </c>
      <c r="AL11" s="8">
        <v>3</v>
      </c>
      <c r="AM11" s="8" t="s">
        <v>9</v>
      </c>
      <c r="AN11" s="8">
        <v>2</v>
      </c>
      <c r="AO11" s="34"/>
      <c r="AP11" s="34"/>
      <c r="AQ11" s="34"/>
      <c r="AR11" s="12">
        <f t="shared" si="1"/>
        <v>17</v>
      </c>
      <c r="AS11" s="12" t="s">
        <v>9</v>
      </c>
      <c r="AT11" s="12">
        <f t="shared" si="2"/>
        <v>18</v>
      </c>
      <c r="AV11" s="3" t="s">
        <v>762</v>
      </c>
      <c r="AW11" s="8">
        <v>1</v>
      </c>
      <c r="AX11" s="8" t="s">
        <v>9</v>
      </c>
      <c r="AY11" s="8">
        <v>3</v>
      </c>
      <c r="BA11" s="3" t="s">
        <v>1933</v>
      </c>
      <c r="BB11" s="8">
        <v>3</v>
      </c>
      <c r="BC11" s="8" t="s">
        <v>9</v>
      </c>
      <c r="BD11" s="8">
        <v>4</v>
      </c>
    </row>
    <row r="12" spans="1:56" x14ac:dyDescent="0.2">
      <c r="A12" s="30"/>
      <c r="B12" s="1"/>
      <c r="C12" s="1">
        <f>SUM(C2:C11)</f>
        <v>180</v>
      </c>
      <c r="D12" s="1">
        <f>SUM(D2:D11)</f>
        <v>78</v>
      </c>
      <c r="E12" s="1">
        <f>SUM(E2:E11)</f>
        <v>24</v>
      </c>
      <c r="F12" s="1">
        <f>SUM(F2:F11)</f>
        <v>78</v>
      </c>
      <c r="G12" s="1">
        <f>SUM(G2:G11)</f>
        <v>394</v>
      </c>
      <c r="H12" s="9" t="s">
        <v>9</v>
      </c>
      <c r="I12" s="1">
        <f>SUM(I2:I11)</f>
        <v>394</v>
      </c>
      <c r="J12" s="1">
        <f>SUM(J2:J11)</f>
        <v>180</v>
      </c>
      <c r="K12" s="1"/>
      <c r="M12" s="1"/>
      <c r="N12" s="12">
        <f>SUM(N2:N11)</f>
        <v>15</v>
      </c>
      <c r="O12" s="12" t="s">
        <v>9</v>
      </c>
      <c r="P12" s="12">
        <f>SUM(P2:P11)</f>
        <v>29</v>
      </c>
      <c r="Q12" s="12">
        <f>SUM(Q2:Q11)</f>
        <v>21</v>
      </c>
      <c r="R12" s="12" t="s">
        <v>9</v>
      </c>
      <c r="S12" s="12">
        <f>SUM(S2:S11)</f>
        <v>20</v>
      </c>
      <c r="T12" s="12">
        <f>SUM(T2:T11)</f>
        <v>28</v>
      </c>
      <c r="U12" s="12" t="s">
        <v>9</v>
      </c>
      <c r="V12" s="12">
        <f>SUM(V2:V11)</f>
        <v>12</v>
      </c>
      <c r="W12" s="12">
        <f>SUM(W2:W11)</f>
        <v>20</v>
      </c>
      <c r="X12" s="12" t="s">
        <v>9</v>
      </c>
      <c r="Y12" s="12">
        <f>SUM(Y2:Y11)</f>
        <v>16</v>
      </c>
      <c r="Z12" s="12">
        <f>SUM(Z2:Z11)</f>
        <v>17</v>
      </c>
      <c r="AA12" s="12" t="s">
        <v>9</v>
      </c>
      <c r="AB12" s="12">
        <f>SUM(AB2:AB11)</f>
        <v>19</v>
      </c>
      <c r="AC12" s="12">
        <f>SUM(AC2:AC11)</f>
        <v>15</v>
      </c>
      <c r="AD12" s="12" t="s">
        <v>9</v>
      </c>
      <c r="AE12" s="12">
        <f>SUM(AE2:AE11)</f>
        <v>10</v>
      </c>
      <c r="AF12" s="12">
        <f>SUM(AF2:AF11)</f>
        <v>32</v>
      </c>
      <c r="AG12" s="12" t="s">
        <v>9</v>
      </c>
      <c r="AH12" s="12">
        <f>SUM(AH2:AH11)</f>
        <v>13</v>
      </c>
      <c r="AI12" s="12">
        <f>SUM(AI2:AI11)</f>
        <v>26</v>
      </c>
      <c r="AJ12" s="12" t="s">
        <v>9</v>
      </c>
      <c r="AK12" s="12">
        <f>SUM(AK2:AK11)</f>
        <v>14</v>
      </c>
      <c r="AL12" s="12">
        <f>SUM(AL2:AL11)</f>
        <v>32</v>
      </c>
      <c r="AM12" s="12" t="s">
        <v>9</v>
      </c>
      <c r="AN12" s="12">
        <f>SUM(AN2:AN11)</f>
        <v>19</v>
      </c>
      <c r="AO12" s="12">
        <f>SUM(AO2:AO11)</f>
        <v>25</v>
      </c>
      <c r="AP12" s="12" t="s">
        <v>9</v>
      </c>
      <c r="AQ12" s="12">
        <f>SUM(AQ2:AQ11)</f>
        <v>11</v>
      </c>
      <c r="AR12" s="12">
        <f>SUM(AR2:AR11)</f>
        <v>231</v>
      </c>
      <c r="AS12" s="12" t="s">
        <v>9</v>
      </c>
      <c r="AT12" s="12">
        <f>SUM(AT2:AT11)</f>
        <v>163</v>
      </c>
      <c r="AV12" s="3" t="s">
        <v>1887</v>
      </c>
      <c r="AW12" s="8">
        <v>5</v>
      </c>
      <c r="AX12" s="8" t="s">
        <v>9</v>
      </c>
      <c r="AY12" s="8">
        <v>1</v>
      </c>
      <c r="AZ12" s="12"/>
      <c r="BA12" s="3" t="s">
        <v>797</v>
      </c>
      <c r="BB12" s="8">
        <v>0</v>
      </c>
      <c r="BC12" s="8" t="s">
        <v>9</v>
      </c>
      <c r="BD12" s="8">
        <v>1</v>
      </c>
    </row>
    <row r="13" spans="1:56" x14ac:dyDescent="0.2">
      <c r="A13" s="30"/>
      <c r="B13" s="1"/>
      <c r="C13" s="1"/>
      <c r="D13" s="1"/>
      <c r="E13" s="1"/>
      <c r="F13" s="1"/>
      <c r="G13" s="1"/>
      <c r="H13" s="30"/>
      <c r="I13" s="1"/>
      <c r="J13" s="1"/>
      <c r="K13" s="1"/>
      <c r="AV13" s="3" t="s">
        <v>1889</v>
      </c>
      <c r="AW13" s="8">
        <v>4</v>
      </c>
      <c r="AX13" s="8" t="s">
        <v>9</v>
      </c>
      <c r="AY13" s="8">
        <v>3</v>
      </c>
      <c r="BA13" s="3" t="s">
        <v>1934</v>
      </c>
      <c r="BB13" s="8">
        <v>5</v>
      </c>
      <c r="BC13" s="8" t="s">
        <v>9</v>
      </c>
      <c r="BD13" s="8">
        <v>4</v>
      </c>
    </row>
    <row r="14" spans="1:56" x14ac:dyDescent="0.2">
      <c r="AV14" s="39" t="s">
        <v>1891</v>
      </c>
      <c r="AW14" s="12"/>
      <c r="AX14" s="12"/>
      <c r="BA14" s="39" t="s">
        <v>1874</v>
      </c>
    </row>
    <row r="15" spans="1:56" x14ac:dyDescent="0.2">
      <c r="AV15" s="3" t="s">
        <v>950</v>
      </c>
      <c r="AW15" s="8">
        <v>2</v>
      </c>
      <c r="AX15" s="8" t="s">
        <v>9</v>
      </c>
      <c r="AY15" s="8">
        <v>6</v>
      </c>
      <c r="BA15" s="3" t="s">
        <v>1143</v>
      </c>
      <c r="BB15" s="8">
        <v>7</v>
      </c>
      <c r="BC15" s="8" t="s">
        <v>9</v>
      </c>
      <c r="BD15" s="8">
        <v>2</v>
      </c>
    </row>
    <row r="16" spans="1:56" x14ac:dyDescent="0.2">
      <c r="AV16" s="3" t="s">
        <v>793</v>
      </c>
      <c r="AW16" s="8">
        <v>3</v>
      </c>
      <c r="AX16" s="8" t="s">
        <v>9</v>
      </c>
      <c r="AY16" s="12">
        <v>2</v>
      </c>
      <c r="BA16" s="3" t="s">
        <v>1876</v>
      </c>
      <c r="BB16" s="8">
        <v>4</v>
      </c>
      <c r="BC16" s="8" t="s">
        <v>9</v>
      </c>
      <c r="BD16" s="8">
        <v>1</v>
      </c>
    </row>
    <row r="17" spans="48:56" x14ac:dyDescent="0.2">
      <c r="AV17" s="3" t="s">
        <v>267</v>
      </c>
      <c r="AW17" s="8">
        <v>2</v>
      </c>
      <c r="AX17" s="8" t="s">
        <v>9</v>
      </c>
      <c r="AY17" s="8">
        <v>2</v>
      </c>
      <c r="BA17" s="3" t="s">
        <v>755</v>
      </c>
      <c r="BB17" s="8">
        <v>2</v>
      </c>
      <c r="BC17" s="8" t="s">
        <v>9</v>
      </c>
      <c r="BD17" s="8">
        <v>1</v>
      </c>
    </row>
    <row r="18" spans="48:56" x14ac:dyDescent="0.2">
      <c r="AV18" s="3" t="s">
        <v>1867</v>
      </c>
      <c r="AW18" s="8">
        <v>1</v>
      </c>
      <c r="AX18" s="8" t="s">
        <v>9</v>
      </c>
      <c r="AY18" s="8">
        <v>2</v>
      </c>
      <c r="AZ18" s="12"/>
      <c r="BA18" s="3" t="s">
        <v>1879</v>
      </c>
      <c r="BB18" s="8">
        <v>2</v>
      </c>
      <c r="BC18" s="8" t="s">
        <v>9</v>
      </c>
      <c r="BD18" s="8">
        <v>1</v>
      </c>
    </row>
    <row r="19" spans="48:56" x14ac:dyDescent="0.2">
      <c r="AV19" s="3" t="s">
        <v>1894</v>
      </c>
      <c r="AW19" s="8">
        <v>2</v>
      </c>
      <c r="AX19" s="8" t="s">
        <v>9</v>
      </c>
      <c r="AY19" s="8">
        <v>2</v>
      </c>
      <c r="BA19" s="3" t="s">
        <v>1880</v>
      </c>
      <c r="BB19" s="8">
        <v>1</v>
      </c>
      <c r="BC19" s="8" t="s">
        <v>9</v>
      </c>
      <c r="BD19" s="8">
        <v>1</v>
      </c>
    </row>
    <row r="20" spans="48:56" x14ac:dyDescent="0.2">
      <c r="AV20" s="39" t="s">
        <v>1895</v>
      </c>
      <c r="AW20" s="12"/>
      <c r="AX20" s="12"/>
      <c r="BA20" s="39" t="s">
        <v>1799</v>
      </c>
    </row>
    <row r="21" spans="48:56" x14ac:dyDescent="0.2">
      <c r="AV21" s="3" t="s">
        <v>1896</v>
      </c>
      <c r="AW21" s="8">
        <v>3</v>
      </c>
      <c r="AX21" s="8" t="s">
        <v>9</v>
      </c>
      <c r="AY21" s="8">
        <v>3</v>
      </c>
      <c r="BA21" s="3" t="s">
        <v>1881</v>
      </c>
      <c r="BB21" s="8">
        <v>1</v>
      </c>
      <c r="BC21" s="8" t="s">
        <v>9</v>
      </c>
      <c r="BD21" s="8">
        <v>5</v>
      </c>
    </row>
    <row r="22" spans="48:56" x14ac:dyDescent="0.2">
      <c r="AV22" s="3" t="s">
        <v>158</v>
      </c>
      <c r="AW22" s="8">
        <v>4</v>
      </c>
      <c r="AX22" s="8" t="s">
        <v>9</v>
      </c>
      <c r="AY22" s="8">
        <v>1</v>
      </c>
      <c r="BA22" s="3" t="s">
        <v>1883</v>
      </c>
      <c r="BB22" s="8">
        <v>0</v>
      </c>
      <c r="BC22" s="8" t="s">
        <v>9</v>
      </c>
      <c r="BD22" s="8">
        <v>2</v>
      </c>
    </row>
    <row r="23" spans="48:56" x14ac:dyDescent="0.2">
      <c r="AV23" s="3" t="s">
        <v>957</v>
      </c>
      <c r="AW23" s="8">
        <v>3</v>
      </c>
      <c r="AX23" s="8" t="s">
        <v>9</v>
      </c>
      <c r="AY23" s="8">
        <v>2</v>
      </c>
      <c r="BA23" s="3" t="s">
        <v>1885</v>
      </c>
      <c r="BB23" s="8">
        <v>7</v>
      </c>
      <c r="BC23" s="8" t="s">
        <v>9</v>
      </c>
      <c r="BD23" s="8">
        <v>1</v>
      </c>
    </row>
    <row r="24" spans="48:56" x14ac:dyDescent="0.2">
      <c r="AV24" s="3" t="s">
        <v>1899</v>
      </c>
      <c r="AW24" s="8">
        <v>6</v>
      </c>
      <c r="AX24" s="8" t="s">
        <v>9</v>
      </c>
      <c r="AY24" s="8">
        <v>1</v>
      </c>
      <c r="AZ24" s="12"/>
      <c r="BA24" s="3" t="s">
        <v>772</v>
      </c>
      <c r="BB24" s="8">
        <v>1</v>
      </c>
      <c r="BC24" s="8" t="s">
        <v>9</v>
      </c>
      <c r="BD24" s="8">
        <v>0</v>
      </c>
    </row>
    <row r="25" spans="48:56" x14ac:dyDescent="0.2">
      <c r="AV25" s="3" t="s">
        <v>1900</v>
      </c>
      <c r="AW25" s="8">
        <v>5</v>
      </c>
      <c r="AX25" s="8" t="s">
        <v>9</v>
      </c>
      <c r="AY25" s="8">
        <v>1</v>
      </c>
      <c r="BA25" s="3" t="s">
        <v>1886</v>
      </c>
      <c r="BB25" s="8">
        <v>2</v>
      </c>
      <c r="BC25" s="8" t="s">
        <v>9</v>
      </c>
      <c r="BD25" s="8">
        <v>1</v>
      </c>
    </row>
    <row r="26" spans="48:56" x14ac:dyDescent="0.2">
      <c r="AV26" s="39" t="s">
        <v>1902</v>
      </c>
      <c r="BA26" s="39" t="s">
        <v>1888</v>
      </c>
    </row>
    <row r="27" spans="48:56" x14ac:dyDescent="0.2">
      <c r="AV27" s="3" t="s">
        <v>1903</v>
      </c>
      <c r="AW27" s="8">
        <v>4</v>
      </c>
      <c r="AX27" s="8" t="s">
        <v>9</v>
      </c>
      <c r="AY27" s="8">
        <v>1</v>
      </c>
      <c r="BA27" s="3" t="s">
        <v>1890</v>
      </c>
      <c r="BB27" s="8">
        <v>4</v>
      </c>
      <c r="BC27" s="8" t="s">
        <v>9</v>
      </c>
      <c r="BD27" s="8">
        <v>1</v>
      </c>
    </row>
    <row r="28" spans="48:56" x14ac:dyDescent="0.2">
      <c r="AV28" s="3" t="s">
        <v>1904</v>
      </c>
      <c r="AW28" s="8">
        <v>1</v>
      </c>
      <c r="AX28" s="8" t="s">
        <v>9</v>
      </c>
      <c r="AY28" s="8">
        <v>8</v>
      </c>
      <c r="BA28" s="3" t="s">
        <v>1869</v>
      </c>
      <c r="BB28" s="8">
        <v>2</v>
      </c>
      <c r="BC28" s="8" t="s">
        <v>9</v>
      </c>
      <c r="BD28" s="8">
        <v>0</v>
      </c>
    </row>
    <row r="29" spans="48:56" x14ac:dyDescent="0.2">
      <c r="AV29" s="3" t="s">
        <v>1905</v>
      </c>
      <c r="AW29" s="8">
        <v>1</v>
      </c>
      <c r="AX29" s="8" t="s">
        <v>9</v>
      </c>
      <c r="AY29" s="8">
        <v>0</v>
      </c>
      <c r="BA29" s="3" t="s">
        <v>1824</v>
      </c>
      <c r="BB29" s="8">
        <v>4</v>
      </c>
      <c r="BC29" s="8" t="s">
        <v>9</v>
      </c>
      <c r="BD29" s="8">
        <v>1</v>
      </c>
    </row>
    <row r="30" spans="48:56" x14ac:dyDescent="0.2">
      <c r="AV30" s="3" t="s">
        <v>1829</v>
      </c>
      <c r="AW30" s="8">
        <v>2</v>
      </c>
      <c r="AX30" s="8" t="s">
        <v>9</v>
      </c>
      <c r="AY30" s="8">
        <v>1</v>
      </c>
      <c r="AZ30" s="12"/>
      <c r="BA30" s="3" t="s">
        <v>1892</v>
      </c>
      <c r="BB30" s="8">
        <v>2</v>
      </c>
      <c r="BC30" s="8" t="s">
        <v>9</v>
      </c>
      <c r="BD30" s="8">
        <v>2</v>
      </c>
    </row>
    <row r="31" spans="48:56" x14ac:dyDescent="0.2">
      <c r="AV31" s="3" t="s">
        <v>454</v>
      </c>
      <c r="AW31" s="8">
        <v>2</v>
      </c>
      <c r="AX31" s="8" t="s">
        <v>9</v>
      </c>
      <c r="AY31" s="8">
        <v>1</v>
      </c>
      <c r="BA31" s="3" t="s">
        <v>1893</v>
      </c>
      <c r="BB31" s="8">
        <v>2</v>
      </c>
      <c r="BC31" s="8" t="s">
        <v>9</v>
      </c>
      <c r="BD31" s="8">
        <v>4</v>
      </c>
    </row>
    <row r="32" spans="48:56" x14ac:dyDescent="0.2">
      <c r="AV32" s="39" t="s">
        <v>1908</v>
      </c>
      <c r="AW32" s="12"/>
      <c r="AX32" s="12"/>
      <c r="BA32" s="39" t="s">
        <v>1810</v>
      </c>
    </row>
    <row r="33" spans="47:56" x14ac:dyDescent="0.2">
      <c r="AU33" s="108" t="s">
        <v>851</v>
      </c>
      <c r="AV33" s="3" t="s">
        <v>1909</v>
      </c>
      <c r="AW33" s="8">
        <v>3</v>
      </c>
      <c r="AX33" s="8" t="s">
        <v>9</v>
      </c>
      <c r="AY33" s="8">
        <v>1</v>
      </c>
      <c r="BA33" s="3" t="s">
        <v>984</v>
      </c>
      <c r="BB33" s="8">
        <v>3</v>
      </c>
      <c r="BC33" s="8" t="s">
        <v>9</v>
      </c>
      <c r="BD33" s="8">
        <v>2</v>
      </c>
    </row>
    <row r="34" spans="47:56" x14ac:dyDescent="0.2">
      <c r="AV34" s="3" t="s">
        <v>1910</v>
      </c>
      <c r="AW34" s="8">
        <v>3</v>
      </c>
      <c r="AX34" s="8" t="s">
        <v>9</v>
      </c>
      <c r="AY34" s="8">
        <v>2</v>
      </c>
      <c r="BA34" s="3" t="s">
        <v>465</v>
      </c>
      <c r="BB34" s="8">
        <v>1</v>
      </c>
      <c r="BC34" s="8" t="s">
        <v>9</v>
      </c>
      <c r="BD34" s="8">
        <v>1</v>
      </c>
    </row>
    <row r="35" spans="47:56" x14ac:dyDescent="0.2">
      <c r="AV35" s="3" t="s">
        <v>1911</v>
      </c>
      <c r="AW35" s="8">
        <v>1</v>
      </c>
      <c r="AX35" s="8" t="s">
        <v>9</v>
      </c>
      <c r="AY35" s="8">
        <v>4</v>
      </c>
      <c r="BA35" s="3" t="s">
        <v>241</v>
      </c>
      <c r="BB35" s="8">
        <v>4</v>
      </c>
      <c r="BC35" s="8" t="s">
        <v>9</v>
      </c>
      <c r="BD35" s="8">
        <v>0</v>
      </c>
    </row>
    <row r="36" spans="47:56" x14ac:dyDescent="0.2">
      <c r="AV36" s="3" t="s">
        <v>812</v>
      </c>
      <c r="AW36" s="8">
        <v>4</v>
      </c>
      <c r="AX36" s="8" t="s">
        <v>9</v>
      </c>
      <c r="AY36" s="8">
        <v>1</v>
      </c>
      <c r="AZ36" s="12"/>
      <c r="BA36" s="3" t="s">
        <v>1897</v>
      </c>
      <c r="BB36" s="8">
        <v>2</v>
      </c>
      <c r="BC36" s="8" t="s">
        <v>9</v>
      </c>
      <c r="BD36" s="8">
        <v>1</v>
      </c>
    </row>
    <row r="37" spans="47:56" x14ac:dyDescent="0.2">
      <c r="AV37" s="3" t="s">
        <v>1913</v>
      </c>
      <c r="AW37" s="8">
        <v>4</v>
      </c>
      <c r="AX37" s="8" t="s">
        <v>9</v>
      </c>
      <c r="AY37" s="8">
        <v>2</v>
      </c>
      <c r="BA37" s="3" t="s">
        <v>1898</v>
      </c>
      <c r="BB37" s="8">
        <v>1</v>
      </c>
      <c r="BC37" s="8" t="s">
        <v>9</v>
      </c>
      <c r="BD37" s="8">
        <v>2</v>
      </c>
    </row>
    <row r="38" spans="47:56" x14ac:dyDescent="0.2">
      <c r="AV38" s="39" t="s">
        <v>1914</v>
      </c>
      <c r="AW38" s="12"/>
      <c r="AX38" s="12"/>
      <c r="BA38" s="39" t="s">
        <v>1157</v>
      </c>
    </row>
    <row r="39" spans="47:56" x14ac:dyDescent="0.2">
      <c r="AV39" s="3" t="s">
        <v>1915</v>
      </c>
      <c r="AW39" s="8">
        <v>3</v>
      </c>
      <c r="AX39" s="8" t="s">
        <v>9</v>
      </c>
      <c r="AY39" s="8">
        <v>1</v>
      </c>
      <c r="BA39" s="3" t="s">
        <v>1901</v>
      </c>
      <c r="BB39" s="8">
        <v>2</v>
      </c>
      <c r="BC39" s="8" t="s">
        <v>9</v>
      </c>
      <c r="BD39" s="8">
        <v>4</v>
      </c>
    </row>
    <row r="40" spans="47:56" x14ac:dyDescent="0.2">
      <c r="AV40" s="3" t="s">
        <v>1916</v>
      </c>
      <c r="AW40" s="8">
        <v>5</v>
      </c>
      <c r="AX40" s="8" t="s">
        <v>9</v>
      </c>
      <c r="AY40" s="8">
        <v>1</v>
      </c>
      <c r="BA40" s="3" t="s">
        <v>1865</v>
      </c>
      <c r="BB40" s="8">
        <v>0</v>
      </c>
      <c r="BC40" s="8" t="s">
        <v>9</v>
      </c>
      <c r="BD40" s="8">
        <v>3</v>
      </c>
    </row>
    <row r="41" spans="47:56" x14ac:dyDescent="0.2">
      <c r="AV41" s="3" t="s">
        <v>1918</v>
      </c>
      <c r="AW41" s="8">
        <v>4</v>
      </c>
      <c r="AX41" s="8" t="s">
        <v>9</v>
      </c>
      <c r="AY41" s="8">
        <v>0</v>
      </c>
      <c r="BA41" s="3" t="s">
        <v>538</v>
      </c>
      <c r="BB41" s="8">
        <v>2</v>
      </c>
      <c r="BC41" s="8" t="s">
        <v>9</v>
      </c>
      <c r="BD41" s="8">
        <v>8</v>
      </c>
    </row>
    <row r="42" spans="47:56" x14ac:dyDescent="0.2">
      <c r="AV42" s="3" t="s">
        <v>800</v>
      </c>
      <c r="AW42" s="8">
        <v>0</v>
      </c>
      <c r="AX42" s="8" t="s">
        <v>9</v>
      </c>
      <c r="AY42" s="8">
        <v>1</v>
      </c>
      <c r="AZ42" s="12"/>
      <c r="BA42" s="3" t="s">
        <v>972</v>
      </c>
      <c r="BB42" s="8">
        <v>2</v>
      </c>
      <c r="BC42" s="8" t="s">
        <v>9</v>
      </c>
      <c r="BD42" s="8">
        <v>0</v>
      </c>
    </row>
    <row r="43" spans="47:56" x14ac:dyDescent="0.2">
      <c r="AV43" s="3" t="s">
        <v>1920</v>
      </c>
      <c r="AW43" s="8">
        <v>3</v>
      </c>
      <c r="AX43" s="8" t="s">
        <v>9</v>
      </c>
      <c r="AY43" s="8">
        <v>2</v>
      </c>
      <c r="BA43" s="3" t="s">
        <v>1906</v>
      </c>
      <c r="BB43" s="8">
        <v>5</v>
      </c>
      <c r="BC43" s="8" t="s">
        <v>9</v>
      </c>
      <c r="BD43" s="8">
        <v>3</v>
      </c>
    </row>
    <row r="44" spans="47:56" x14ac:dyDescent="0.2">
      <c r="AV44" s="39" t="s">
        <v>1921</v>
      </c>
      <c r="AW44" s="12"/>
      <c r="AX44" s="12"/>
      <c r="AY44" s="12"/>
      <c r="BA44" s="39" t="s">
        <v>1161</v>
      </c>
    </row>
    <row r="45" spans="47:56" x14ac:dyDescent="0.2">
      <c r="AV45" s="3" t="s">
        <v>1144</v>
      </c>
      <c r="AW45" s="8">
        <v>2</v>
      </c>
      <c r="AX45" s="8" t="s">
        <v>9</v>
      </c>
      <c r="AY45" s="8">
        <v>0</v>
      </c>
      <c r="BA45" s="3" t="s">
        <v>1907</v>
      </c>
      <c r="BB45" s="8">
        <v>1</v>
      </c>
      <c r="BC45" s="8" t="s">
        <v>9</v>
      </c>
      <c r="BD45" s="8">
        <v>1</v>
      </c>
    </row>
    <row r="46" spans="47:56" x14ac:dyDescent="0.2">
      <c r="AV46" s="3" t="s">
        <v>1922</v>
      </c>
      <c r="AW46" s="8">
        <v>1</v>
      </c>
      <c r="AX46" s="8" t="s">
        <v>9</v>
      </c>
      <c r="AY46" s="8">
        <v>3</v>
      </c>
      <c r="BA46" s="3" t="s">
        <v>783</v>
      </c>
      <c r="BB46" s="8">
        <v>1</v>
      </c>
      <c r="BC46" s="8" t="s">
        <v>9</v>
      </c>
      <c r="BD46" s="8">
        <v>4</v>
      </c>
    </row>
    <row r="47" spans="47:56" x14ac:dyDescent="0.2">
      <c r="AV47" s="3" t="s">
        <v>1923</v>
      </c>
      <c r="AW47" s="8">
        <v>3</v>
      </c>
      <c r="AX47" s="8" t="s">
        <v>9</v>
      </c>
      <c r="AY47" s="8">
        <v>3</v>
      </c>
      <c r="BA47" s="3" t="s">
        <v>776</v>
      </c>
      <c r="BB47" s="8">
        <v>2</v>
      </c>
      <c r="BC47" s="8" t="s">
        <v>9</v>
      </c>
      <c r="BD47" s="8">
        <v>0</v>
      </c>
    </row>
    <row r="48" spans="47:56" x14ac:dyDescent="0.2">
      <c r="AV48" s="3" t="s">
        <v>1924</v>
      </c>
      <c r="AW48" s="8">
        <v>3</v>
      </c>
      <c r="AX48" s="8" t="s">
        <v>9</v>
      </c>
      <c r="AY48" s="8">
        <v>4</v>
      </c>
      <c r="AZ48" s="12"/>
      <c r="BA48" s="3" t="s">
        <v>1837</v>
      </c>
      <c r="BB48" s="8">
        <v>4</v>
      </c>
      <c r="BC48" s="8" t="s">
        <v>9</v>
      </c>
      <c r="BD48" s="8">
        <v>1</v>
      </c>
    </row>
    <row r="49" spans="48:56" x14ac:dyDescent="0.2">
      <c r="AV49" s="3" t="s">
        <v>1935</v>
      </c>
      <c r="AW49" s="8">
        <v>0</v>
      </c>
      <c r="AX49" s="8" t="s">
        <v>9</v>
      </c>
      <c r="AY49" s="8">
        <v>2</v>
      </c>
      <c r="AZ49" s="3"/>
      <c r="BA49" s="3" t="s">
        <v>1912</v>
      </c>
      <c r="BB49" s="8">
        <v>3</v>
      </c>
      <c r="BC49" s="8" t="s">
        <v>9</v>
      </c>
      <c r="BD49" s="8">
        <v>2</v>
      </c>
    </row>
    <row r="50" spans="48:56" x14ac:dyDescent="0.2">
      <c r="AV50" s="39" t="s">
        <v>1925</v>
      </c>
      <c r="AW50" s="12"/>
      <c r="BA50" s="39" t="s">
        <v>1168</v>
      </c>
    </row>
    <row r="51" spans="48:56" x14ac:dyDescent="0.2">
      <c r="AV51" s="3" t="s">
        <v>480</v>
      </c>
      <c r="AW51" s="8">
        <v>2</v>
      </c>
      <c r="AX51" s="8" t="s">
        <v>9</v>
      </c>
      <c r="AY51" s="8">
        <v>0</v>
      </c>
      <c r="BA51" s="3" t="s">
        <v>194</v>
      </c>
      <c r="BB51" s="8">
        <v>2</v>
      </c>
      <c r="BC51" s="8" t="s">
        <v>9</v>
      </c>
      <c r="BD51" s="8">
        <v>3</v>
      </c>
    </row>
    <row r="52" spans="48:56" x14ac:dyDescent="0.2">
      <c r="AV52" s="3" t="s">
        <v>1926</v>
      </c>
      <c r="AW52" s="8">
        <v>2</v>
      </c>
      <c r="AX52" s="8" t="s">
        <v>9</v>
      </c>
      <c r="AY52" s="8">
        <v>0</v>
      </c>
      <c r="BA52" s="3" t="s">
        <v>1871</v>
      </c>
      <c r="BB52" s="8">
        <v>2</v>
      </c>
      <c r="BC52" s="8" t="s">
        <v>9</v>
      </c>
      <c r="BD52" s="8">
        <v>1</v>
      </c>
    </row>
    <row r="53" spans="48:56" x14ac:dyDescent="0.2">
      <c r="AV53" s="3" t="s">
        <v>1844</v>
      </c>
      <c r="AW53" s="8">
        <v>3</v>
      </c>
      <c r="AX53" s="8" t="s">
        <v>9</v>
      </c>
      <c r="AY53" s="8">
        <v>1</v>
      </c>
      <c r="BA53" s="3" t="s">
        <v>769</v>
      </c>
      <c r="BB53" s="8">
        <v>1</v>
      </c>
      <c r="BC53" s="8" t="s">
        <v>9</v>
      </c>
      <c r="BD53" s="8">
        <v>1</v>
      </c>
    </row>
    <row r="54" spans="48:56" x14ac:dyDescent="0.2">
      <c r="AV54" s="3" t="s">
        <v>1846</v>
      </c>
      <c r="AW54" s="8">
        <v>1</v>
      </c>
      <c r="AX54" s="8" t="s">
        <v>9</v>
      </c>
      <c r="AY54" s="8">
        <v>1</v>
      </c>
      <c r="BA54" s="3" t="s">
        <v>1917</v>
      </c>
      <c r="BB54" s="8">
        <v>0</v>
      </c>
      <c r="BC54" s="8" t="s">
        <v>9</v>
      </c>
      <c r="BD54" s="8">
        <v>1</v>
      </c>
    </row>
    <row r="55" spans="48:56" x14ac:dyDescent="0.2">
      <c r="AV55" s="3" t="s">
        <v>1927</v>
      </c>
      <c r="AW55" s="8">
        <v>3</v>
      </c>
      <c r="AX55" s="8" t="s">
        <v>9</v>
      </c>
      <c r="AY55" s="8">
        <v>0</v>
      </c>
      <c r="BA55" s="3" t="s">
        <v>1919</v>
      </c>
      <c r="BB55" s="8">
        <v>4</v>
      </c>
      <c r="BC55" s="8" t="s">
        <v>9</v>
      </c>
      <c r="BD55" s="8">
        <v>2</v>
      </c>
    </row>
  </sheetData>
  <mergeCells count="12">
    <mergeCell ref="AC1:AE1"/>
    <mergeCell ref="N1:P1"/>
    <mergeCell ref="Q1:S1"/>
    <mergeCell ref="T1:V1"/>
    <mergeCell ref="W1:Y1"/>
    <mergeCell ref="Z1:AB1"/>
    <mergeCell ref="AV1:AY1"/>
    <mergeCell ref="BA1:BD1"/>
    <mergeCell ref="AF1:AH1"/>
    <mergeCell ref="AI1:AK1"/>
    <mergeCell ref="AL1:AN1"/>
    <mergeCell ref="AO1:AQ1"/>
  </mergeCells>
  <hyperlinks>
    <hyperlink ref="A1" location="Information!A1" display="I" xr:uid="{CB62F745-32D4-4944-A7A2-7BDFED9CB556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>
    <oddHeader>&amp;L&amp;9Södertäljefotbollen&amp;C&amp;24 1952/53 - Sörmlandserien div 5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5689C-EF90-4655-BCCE-172005672477}">
  <sheetPr>
    <pageSetUpPr fitToPage="1"/>
  </sheetPr>
  <dimension ref="A1:BE85"/>
  <sheetViews>
    <sheetView view="pageLayout" zoomScaleNormal="100" workbookViewId="0">
      <selection activeCell="AI24" sqref="AI24"/>
    </sheetView>
  </sheetViews>
  <sheetFormatPr defaultColWidth="9.140625" defaultRowHeight="12" x14ac:dyDescent="0.2"/>
  <cols>
    <col min="1" max="1" width="2.7109375" style="3" bestFit="1" customWidth="1"/>
    <col min="2" max="2" width="20.7109375" style="3" customWidth="1"/>
    <col min="3" max="3" width="3.5703125" style="3" bestFit="1" customWidth="1"/>
    <col min="4" max="6" width="2.7109375" style="3" customWidth="1"/>
    <col min="7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7109375" style="3" customWidth="1"/>
    <col min="13" max="13" width="15.140625" style="3" bestFit="1" customWidth="1"/>
    <col min="14" max="14" width="1.85546875" style="3" bestFit="1" customWidth="1"/>
    <col min="15" max="15" width="1.5703125" style="3" bestFit="1" customWidth="1"/>
    <col min="16" max="17" width="2.7109375" style="3" customWidth="1"/>
    <col min="18" max="18" width="1.5703125" style="3" bestFit="1" customWidth="1"/>
    <col min="19" max="20" width="2.7109375" style="3" customWidth="1"/>
    <col min="21" max="21" width="1.5703125" style="3" bestFit="1" customWidth="1"/>
    <col min="22" max="23" width="2.7109375" style="3" customWidth="1"/>
    <col min="24" max="24" width="1.5703125" style="3" bestFit="1" customWidth="1"/>
    <col min="25" max="26" width="2.7109375" style="3" customWidth="1"/>
    <col min="27" max="27" width="1.5703125" style="3" bestFit="1" customWidth="1"/>
    <col min="28" max="29" width="2.7109375" style="3" customWidth="1"/>
    <col min="30" max="30" width="1.5703125" style="3" bestFit="1" customWidth="1"/>
    <col min="31" max="32" width="2.7109375" style="3" customWidth="1"/>
    <col min="33" max="33" width="1.5703125" style="3" bestFit="1" customWidth="1"/>
    <col min="34" max="35" width="2.7109375" style="3" customWidth="1"/>
    <col min="36" max="36" width="1.5703125" style="3" bestFit="1" customWidth="1"/>
    <col min="37" max="38" width="2.7109375" style="3" customWidth="1"/>
    <col min="39" max="39" width="1.5703125" style="3" bestFit="1" customWidth="1"/>
    <col min="40" max="41" width="2.7109375" style="3" customWidth="1"/>
    <col min="42" max="42" width="1.5703125" style="3" bestFit="1" customWidth="1"/>
    <col min="43" max="43" width="2.7109375" style="3" customWidth="1"/>
    <col min="44" max="44" width="3.5703125" style="3" bestFit="1" customWidth="1"/>
    <col min="45" max="45" width="1.5703125" style="3" bestFit="1" customWidth="1"/>
    <col min="46" max="46" width="3.5703125" style="3" bestFit="1" customWidth="1"/>
    <col min="47" max="47" width="2.7109375" style="3" customWidth="1"/>
    <col min="48" max="48" width="22.5703125" style="3" bestFit="1" customWidth="1"/>
    <col min="49" max="49" width="2" style="8" bestFit="1" customWidth="1"/>
    <col min="50" max="50" width="1.5703125" style="3" bestFit="1" customWidth="1"/>
    <col min="51" max="51" width="2" style="8" bestFit="1" customWidth="1"/>
    <col min="52" max="52" width="2.7109375" style="8" customWidth="1"/>
    <col min="53" max="53" width="24.28515625" style="3" bestFit="1" customWidth="1"/>
    <col min="54" max="54" width="2" style="8" bestFit="1" customWidth="1"/>
    <col min="55" max="55" width="1.5703125" style="3" bestFit="1" customWidth="1"/>
    <col min="56" max="56" width="2" style="8" bestFit="1" customWidth="1"/>
    <col min="57" max="57" width="2.7109375" style="8" customWidth="1"/>
    <col min="58" max="16384" width="9.140625" style="3"/>
  </cols>
  <sheetData>
    <row r="1" spans="1:56" s="5" customFormat="1" ht="75" customHeight="1" x14ac:dyDescent="0.25">
      <c r="A1" s="24" t="s">
        <v>119</v>
      </c>
      <c r="B1" s="47" t="s">
        <v>1936</v>
      </c>
      <c r="N1" s="203" t="s">
        <v>26</v>
      </c>
      <c r="O1" s="203"/>
      <c r="P1" s="203"/>
      <c r="Q1" s="203" t="s">
        <v>8</v>
      </c>
      <c r="R1" s="203"/>
      <c r="S1" s="203"/>
      <c r="T1" s="203" t="s">
        <v>1832</v>
      </c>
      <c r="U1" s="203"/>
      <c r="V1" s="203"/>
      <c r="W1" s="203" t="s">
        <v>1794</v>
      </c>
      <c r="X1" s="203"/>
      <c r="Y1" s="203"/>
      <c r="Z1" s="203" t="s">
        <v>2</v>
      </c>
      <c r="AA1" s="203"/>
      <c r="AB1" s="203"/>
      <c r="AC1" s="203" t="s">
        <v>41</v>
      </c>
      <c r="AD1" s="203"/>
      <c r="AE1" s="203"/>
      <c r="AF1" s="203" t="s">
        <v>1873</v>
      </c>
      <c r="AG1" s="203"/>
      <c r="AH1" s="203"/>
      <c r="AI1" s="203" t="s">
        <v>1139</v>
      </c>
      <c r="AJ1" s="203"/>
      <c r="AK1" s="203"/>
      <c r="AL1" s="203" t="s">
        <v>17</v>
      </c>
      <c r="AM1" s="203"/>
      <c r="AN1" s="203"/>
      <c r="AO1" s="203" t="s">
        <v>24</v>
      </c>
      <c r="AP1" s="203"/>
      <c r="AQ1" s="203"/>
      <c r="AR1" s="44"/>
      <c r="AS1" s="44"/>
      <c r="AT1" s="44"/>
      <c r="AV1" s="202" t="s">
        <v>1937</v>
      </c>
      <c r="AW1" s="202"/>
      <c r="AX1" s="202"/>
      <c r="AY1" s="202"/>
      <c r="AZ1" s="56"/>
      <c r="BA1" s="202" t="s">
        <v>1938</v>
      </c>
      <c r="BB1" s="202"/>
      <c r="BC1" s="202"/>
      <c r="BD1" s="202"/>
    </row>
    <row r="2" spans="1:56" x14ac:dyDescent="0.2">
      <c r="A2" s="30">
        <v>1</v>
      </c>
      <c r="B2" s="1" t="s">
        <v>26</v>
      </c>
      <c r="C2" s="1">
        <v>18</v>
      </c>
      <c r="D2" s="1">
        <v>14</v>
      </c>
      <c r="E2" s="1">
        <v>1</v>
      </c>
      <c r="F2" s="1">
        <v>3</v>
      </c>
      <c r="G2" s="1">
        <v>50</v>
      </c>
      <c r="H2" s="30" t="s">
        <v>9</v>
      </c>
      <c r="I2" s="1">
        <v>24</v>
      </c>
      <c r="J2" s="1">
        <f t="shared" ref="J2:J11" si="0">SUM(2*D2+E2)</f>
        <v>29</v>
      </c>
      <c r="K2" s="3" t="s">
        <v>43</v>
      </c>
      <c r="L2" s="8">
        <v>1</v>
      </c>
      <c r="M2" s="1" t="s">
        <v>26</v>
      </c>
      <c r="N2" s="34"/>
      <c r="O2" s="34"/>
      <c r="P2" s="34"/>
      <c r="Q2" s="32">
        <v>0</v>
      </c>
      <c r="R2" s="32" t="s">
        <v>9</v>
      </c>
      <c r="S2" s="32">
        <v>1</v>
      </c>
      <c r="T2" s="32">
        <v>0</v>
      </c>
      <c r="U2" s="32" t="s">
        <v>9</v>
      </c>
      <c r="V2" s="32">
        <v>1</v>
      </c>
      <c r="W2" s="32">
        <v>1</v>
      </c>
      <c r="X2" s="32" t="s">
        <v>9</v>
      </c>
      <c r="Y2" s="32">
        <v>4</v>
      </c>
      <c r="Z2" s="32">
        <v>3</v>
      </c>
      <c r="AA2" s="32" t="s">
        <v>9</v>
      </c>
      <c r="AB2" s="32">
        <v>2</v>
      </c>
      <c r="AC2" s="32">
        <v>3</v>
      </c>
      <c r="AD2" s="32" t="s">
        <v>9</v>
      </c>
      <c r="AE2" s="32">
        <v>2</v>
      </c>
      <c r="AF2" s="32">
        <v>3</v>
      </c>
      <c r="AG2" s="32" t="s">
        <v>9</v>
      </c>
      <c r="AH2" s="32">
        <v>2</v>
      </c>
      <c r="AI2" s="32">
        <v>5</v>
      </c>
      <c r="AJ2" s="32" t="s">
        <v>9</v>
      </c>
      <c r="AK2" s="32">
        <v>1</v>
      </c>
      <c r="AL2" s="32">
        <v>1</v>
      </c>
      <c r="AM2" s="32" t="s">
        <v>9</v>
      </c>
      <c r="AN2" s="32">
        <v>1</v>
      </c>
      <c r="AO2" s="32">
        <v>4</v>
      </c>
      <c r="AP2" s="32" t="s">
        <v>9</v>
      </c>
      <c r="AQ2" s="32">
        <v>1</v>
      </c>
      <c r="AR2" s="31">
        <f>SUM(N2+Q2+T2+W2+Z2+AC2+AF2+AI2+AL2+AO2)</f>
        <v>20</v>
      </c>
      <c r="AS2" s="32" t="s">
        <v>9</v>
      </c>
      <c r="AT2" s="31">
        <f>SUM(P2+S2+V2+Y2+AB2+AE2+AH2+AK2+AN2+AQ2)</f>
        <v>15</v>
      </c>
      <c r="AV2" s="39" t="s">
        <v>874</v>
      </c>
      <c r="BA2" s="84" t="s">
        <v>1939</v>
      </c>
    </row>
    <row r="3" spans="1:56" x14ac:dyDescent="0.2">
      <c r="A3" s="30">
        <v>2</v>
      </c>
      <c r="B3" s="1" t="s">
        <v>8</v>
      </c>
      <c r="C3" s="1">
        <v>18</v>
      </c>
      <c r="D3" s="1">
        <v>11</v>
      </c>
      <c r="E3" s="1">
        <v>3</v>
      </c>
      <c r="F3" s="1">
        <v>4</v>
      </c>
      <c r="G3" s="1">
        <v>53</v>
      </c>
      <c r="H3" s="30" t="s">
        <v>9</v>
      </c>
      <c r="I3" s="1">
        <v>24</v>
      </c>
      <c r="J3" s="1">
        <f t="shared" si="0"/>
        <v>25</v>
      </c>
      <c r="K3" s="3" t="s">
        <v>43</v>
      </c>
      <c r="L3" s="8">
        <v>2</v>
      </c>
      <c r="M3" s="1" t="s">
        <v>8</v>
      </c>
      <c r="N3" s="32">
        <v>2</v>
      </c>
      <c r="O3" s="32" t="s">
        <v>9</v>
      </c>
      <c r="P3" s="32">
        <v>3</v>
      </c>
      <c r="Q3" s="34"/>
      <c r="R3" s="34"/>
      <c r="S3" s="34"/>
      <c r="T3" s="32">
        <v>2</v>
      </c>
      <c r="U3" s="32" t="s">
        <v>9</v>
      </c>
      <c r="V3" s="32">
        <v>1</v>
      </c>
      <c r="W3" s="32">
        <v>3</v>
      </c>
      <c r="X3" s="32" t="s">
        <v>9</v>
      </c>
      <c r="Y3" s="32">
        <v>0</v>
      </c>
      <c r="Z3" s="32">
        <v>4</v>
      </c>
      <c r="AA3" s="32" t="s">
        <v>9</v>
      </c>
      <c r="AB3" s="32">
        <v>0</v>
      </c>
      <c r="AC3" s="32">
        <v>7</v>
      </c>
      <c r="AD3" s="32" t="s">
        <v>9</v>
      </c>
      <c r="AE3" s="32">
        <v>1</v>
      </c>
      <c r="AF3" s="32">
        <v>4</v>
      </c>
      <c r="AG3" s="32" t="s">
        <v>9</v>
      </c>
      <c r="AH3" s="32">
        <v>2</v>
      </c>
      <c r="AI3" s="32">
        <v>4</v>
      </c>
      <c r="AJ3" s="32" t="s">
        <v>9</v>
      </c>
      <c r="AK3" s="32">
        <v>1</v>
      </c>
      <c r="AL3" s="32">
        <v>3</v>
      </c>
      <c r="AM3" s="32" t="s">
        <v>9</v>
      </c>
      <c r="AN3" s="32">
        <v>1</v>
      </c>
      <c r="AO3" s="32">
        <v>6</v>
      </c>
      <c r="AP3" s="32" t="s">
        <v>9</v>
      </c>
      <c r="AQ3" s="32">
        <v>1</v>
      </c>
      <c r="AR3" s="31">
        <f t="shared" ref="AR3:AR11" si="1">SUM(N3+Q3+T3+W3+Z3+AC3+AF3+AI3+AL3+AO3)</f>
        <v>35</v>
      </c>
      <c r="AS3" s="32" t="s">
        <v>9</v>
      </c>
      <c r="AT3" s="31">
        <f t="shared" ref="AT3:AT11" si="2">SUM(P3+S3+V3+Y3+AB3+AE3+AH3+AK3+AN3+AQ3)</f>
        <v>10</v>
      </c>
      <c r="AV3" s="3" t="s">
        <v>1940</v>
      </c>
      <c r="AW3" s="8">
        <v>3</v>
      </c>
      <c r="AX3" s="32" t="s">
        <v>9</v>
      </c>
      <c r="AY3" s="8">
        <v>0</v>
      </c>
      <c r="BA3" s="3" t="s">
        <v>1941</v>
      </c>
      <c r="BB3" s="8">
        <v>1</v>
      </c>
      <c r="BC3" s="32" t="s">
        <v>9</v>
      </c>
      <c r="BD3" s="8">
        <v>6</v>
      </c>
    </row>
    <row r="4" spans="1:56" x14ac:dyDescent="0.2">
      <c r="A4" s="30">
        <v>3</v>
      </c>
      <c r="B4" s="1" t="s">
        <v>1832</v>
      </c>
      <c r="C4" s="1">
        <v>18</v>
      </c>
      <c r="D4" s="1">
        <v>10</v>
      </c>
      <c r="E4" s="1">
        <v>2</v>
      </c>
      <c r="F4" s="1">
        <v>6</v>
      </c>
      <c r="G4" s="1">
        <v>36</v>
      </c>
      <c r="H4" s="30" t="s">
        <v>9</v>
      </c>
      <c r="I4" s="1">
        <v>22</v>
      </c>
      <c r="J4" s="1">
        <f t="shared" si="0"/>
        <v>22</v>
      </c>
      <c r="L4" s="8">
        <v>3</v>
      </c>
      <c r="M4" s="1" t="s">
        <v>1832</v>
      </c>
      <c r="N4" s="32">
        <v>2</v>
      </c>
      <c r="O4" s="32" t="s">
        <v>9</v>
      </c>
      <c r="P4" s="32">
        <v>3</v>
      </c>
      <c r="Q4" s="32">
        <v>2</v>
      </c>
      <c r="R4" s="32" t="s">
        <v>9</v>
      </c>
      <c r="S4" s="32">
        <v>1</v>
      </c>
      <c r="T4" s="34"/>
      <c r="U4" s="34"/>
      <c r="V4" s="34"/>
      <c r="W4" s="32">
        <v>4</v>
      </c>
      <c r="X4" s="32" t="s">
        <v>9</v>
      </c>
      <c r="Y4" s="32">
        <v>0</v>
      </c>
      <c r="Z4" s="32">
        <v>1</v>
      </c>
      <c r="AA4" s="32" t="s">
        <v>9</v>
      </c>
      <c r="AB4" s="32">
        <v>0</v>
      </c>
      <c r="AC4" s="32">
        <v>1</v>
      </c>
      <c r="AD4" s="32" t="s">
        <v>9</v>
      </c>
      <c r="AE4" s="32">
        <v>1</v>
      </c>
      <c r="AF4" s="32">
        <v>4</v>
      </c>
      <c r="AG4" s="32" t="s">
        <v>9</v>
      </c>
      <c r="AH4" s="32">
        <v>0</v>
      </c>
      <c r="AI4" s="32">
        <v>1</v>
      </c>
      <c r="AJ4" s="32" t="s">
        <v>9</v>
      </c>
      <c r="AK4" s="32">
        <v>1</v>
      </c>
      <c r="AL4" s="32">
        <v>1</v>
      </c>
      <c r="AM4" s="32" t="s">
        <v>9</v>
      </c>
      <c r="AN4" s="32">
        <v>0</v>
      </c>
      <c r="AO4" s="32">
        <v>4</v>
      </c>
      <c r="AP4" s="32" t="s">
        <v>9</v>
      </c>
      <c r="AQ4" s="32">
        <v>0</v>
      </c>
      <c r="AR4" s="31">
        <f t="shared" si="1"/>
        <v>20</v>
      </c>
      <c r="AS4" s="32" t="s">
        <v>9</v>
      </c>
      <c r="AT4" s="31">
        <f t="shared" si="2"/>
        <v>6</v>
      </c>
      <c r="AV4" s="3" t="s">
        <v>1862</v>
      </c>
      <c r="AW4" s="8">
        <v>0</v>
      </c>
      <c r="AX4" s="32" t="s">
        <v>9</v>
      </c>
      <c r="AY4" s="8">
        <v>1</v>
      </c>
      <c r="BA4" s="3" t="s">
        <v>1923</v>
      </c>
      <c r="BB4" s="8">
        <v>3</v>
      </c>
      <c r="BC4" s="32" t="s">
        <v>9</v>
      </c>
      <c r="BD4" s="8">
        <v>0</v>
      </c>
    </row>
    <row r="5" spans="1:56" x14ac:dyDescent="0.2">
      <c r="A5" s="30">
        <v>4</v>
      </c>
      <c r="B5" s="1" t="s">
        <v>1794</v>
      </c>
      <c r="C5" s="1">
        <v>18</v>
      </c>
      <c r="D5" s="1">
        <v>9</v>
      </c>
      <c r="E5" s="1">
        <v>3</v>
      </c>
      <c r="F5" s="1">
        <v>6</v>
      </c>
      <c r="G5" s="1">
        <v>43</v>
      </c>
      <c r="H5" s="30" t="s">
        <v>9</v>
      </c>
      <c r="I5" s="1">
        <v>37</v>
      </c>
      <c r="J5" s="1">
        <f t="shared" si="0"/>
        <v>21</v>
      </c>
      <c r="L5" s="8">
        <v>4</v>
      </c>
      <c r="M5" s="1" t="s">
        <v>1794</v>
      </c>
      <c r="N5" s="32">
        <v>0</v>
      </c>
      <c r="O5" s="32" t="s">
        <v>9</v>
      </c>
      <c r="P5" s="32">
        <v>2</v>
      </c>
      <c r="Q5" s="32">
        <v>2</v>
      </c>
      <c r="R5" s="32" t="s">
        <v>9</v>
      </c>
      <c r="S5" s="32">
        <v>1</v>
      </c>
      <c r="T5" s="32">
        <v>2</v>
      </c>
      <c r="U5" s="32" t="s">
        <v>9</v>
      </c>
      <c r="V5" s="32">
        <v>0</v>
      </c>
      <c r="W5" s="34"/>
      <c r="X5" s="34"/>
      <c r="Y5" s="34"/>
      <c r="Z5" s="32">
        <v>3</v>
      </c>
      <c r="AA5" s="32" t="s">
        <v>9</v>
      </c>
      <c r="AB5" s="32">
        <v>0</v>
      </c>
      <c r="AC5" s="32">
        <v>1</v>
      </c>
      <c r="AD5" s="32" t="s">
        <v>9</v>
      </c>
      <c r="AE5" s="32">
        <v>1</v>
      </c>
      <c r="AF5" s="32">
        <v>2</v>
      </c>
      <c r="AG5" s="32" t="s">
        <v>9</v>
      </c>
      <c r="AH5" s="32">
        <v>7</v>
      </c>
      <c r="AI5" s="32">
        <v>1</v>
      </c>
      <c r="AJ5" s="32" t="s">
        <v>9</v>
      </c>
      <c r="AK5" s="32">
        <v>3</v>
      </c>
      <c r="AL5" s="32">
        <v>4</v>
      </c>
      <c r="AM5" s="32" t="s">
        <v>9</v>
      </c>
      <c r="AN5" s="32">
        <v>3</v>
      </c>
      <c r="AO5" s="32">
        <v>6</v>
      </c>
      <c r="AP5" s="32" t="s">
        <v>9</v>
      </c>
      <c r="AQ5" s="32">
        <v>1</v>
      </c>
      <c r="AR5" s="31">
        <f t="shared" si="1"/>
        <v>21</v>
      </c>
      <c r="AS5" s="32" t="s">
        <v>9</v>
      </c>
      <c r="AT5" s="31">
        <f t="shared" si="2"/>
        <v>18</v>
      </c>
      <c r="AV5" s="3" t="s">
        <v>957</v>
      </c>
      <c r="AW5" s="8">
        <v>2</v>
      </c>
      <c r="AX5" s="32" t="s">
        <v>9</v>
      </c>
      <c r="AY5" s="8">
        <v>1</v>
      </c>
      <c r="BA5" s="3" t="s">
        <v>972</v>
      </c>
      <c r="BB5" s="8">
        <v>0</v>
      </c>
      <c r="BC5" s="32" t="s">
        <v>9</v>
      </c>
      <c r="BD5" s="8">
        <v>2</v>
      </c>
    </row>
    <row r="6" spans="1:56" x14ac:dyDescent="0.2">
      <c r="A6" s="30">
        <v>5</v>
      </c>
      <c r="B6" s="1" t="s">
        <v>2</v>
      </c>
      <c r="C6" s="1">
        <v>18</v>
      </c>
      <c r="D6" s="1">
        <v>7</v>
      </c>
      <c r="E6" s="1">
        <v>3</v>
      </c>
      <c r="F6" s="1">
        <v>8</v>
      </c>
      <c r="G6" s="1">
        <v>39</v>
      </c>
      <c r="H6" s="30" t="s">
        <v>9</v>
      </c>
      <c r="I6" s="1">
        <v>37</v>
      </c>
      <c r="J6" s="1">
        <f t="shared" si="0"/>
        <v>17</v>
      </c>
      <c r="L6" s="8">
        <v>5</v>
      </c>
      <c r="M6" s="1" t="s">
        <v>2</v>
      </c>
      <c r="N6" s="32">
        <v>0</v>
      </c>
      <c r="O6" s="32" t="s">
        <v>9</v>
      </c>
      <c r="P6" s="32">
        <v>1</v>
      </c>
      <c r="Q6" s="32">
        <v>2</v>
      </c>
      <c r="R6" s="32" t="s">
        <v>9</v>
      </c>
      <c r="S6" s="32">
        <v>5</v>
      </c>
      <c r="T6" s="32">
        <v>3</v>
      </c>
      <c r="U6" s="32" t="s">
        <v>9</v>
      </c>
      <c r="V6" s="32">
        <v>2</v>
      </c>
      <c r="W6" s="32">
        <v>2</v>
      </c>
      <c r="X6" s="32" t="s">
        <v>9</v>
      </c>
      <c r="Y6" s="32">
        <v>0</v>
      </c>
      <c r="Z6" s="34"/>
      <c r="AA6" s="34"/>
      <c r="AB6" s="34"/>
      <c r="AC6" s="32">
        <v>3</v>
      </c>
      <c r="AD6" s="32" t="s">
        <v>9</v>
      </c>
      <c r="AE6" s="32">
        <v>0</v>
      </c>
      <c r="AF6" s="32">
        <v>2</v>
      </c>
      <c r="AG6" s="32" t="s">
        <v>9</v>
      </c>
      <c r="AH6" s="32">
        <v>2</v>
      </c>
      <c r="AI6" s="32">
        <v>5</v>
      </c>
      <c r="AJ6" s="32" t="s">
        <v>9</v>
      </c>
      <c r="AK6" s="32">
        <v>2</v>
      </c>
      <c r="AL6" s="32">
        <v>1</v>
      </c>
      <c r="AM6" s="32" t="s">
        <v>9</v>
      </c>
      <c r="AN6" s="32">
        <v>1</v>
      </c>
      <c r="AO6" s="32">
        <v>4</v>
      </c>
      <c r="AP6" s="32" t="s">
        <v>9</v>
      </c>
      <c r="AQ6" s="32">
        <v>2</v>
      </c>
      <c r="AR6" s="31">
        <f t="shared" si="1"/>
        <v>22</v>
      </c>
      <c r="AS6" s="32" t="s">
        <v>9</v>
      </c>
      <c r="AT6" s="31">
        <f t="shared" si="2"/>
        <v>15</v>
      </c>
      <c r="AV6" s="3" t="s">
        <v>1879</v>
      </c>
      <c r="AW6" s="8">
        <v>2</v>
      </c>
      <c r="AX6" s="32" t="s">
        <v>9</v>
      </c>
      <c r="AY6" s="8">
        <v>3</v>
      </c>
      <c r="BA6" s="3" t="s">
        <v>1382</v>
      </c>
      <c r="BB6" s="8">
        <v>2</v>
      </c>
      <c r="BC6" s="32" t="s">
        <v>9</v>
      </c>
      <c r="BD6" s="8">
        <v>2</v>
      </c>
    </row>
    <row r="7" spans="1:56" x14ac:dyDescent="0.2">
      <c r="A7" s="30">
        <v>6</v>
      </c>
      <c r="B7" s="7" t="s">
        <v>41</v>
      </c>
      <c r="C7" s="1">
        <v>18</v>
      </c>
      <c r="D7" s="1">
        <v>5</v>
      </c>
      <c r="E7" s="1">
        <v>7</v>
      </c>
      <c r="F7" s="1">
        <v>6</v>
      </c>
      <c r="G7" s="1">
        <v>43</v>
      </c>
      <c r="H7" s="30" t="s">
        <v>9</v>
      </c>
      <c r="I7" s="1">
        <v>44</v>
      </c>
      <c r="J7" s="1">
        <f t="shared" si="0"/>
        <v>17</v>
      </c>
      <c r="L7" s="8">
        <v>6</v>
      </c>
      <c r="M7" s="7" t="s">
        <v>41</v>
      </c>
      <c r="N7" s="32">
        <v>1</v>
      </c>
      <c r="O7" s="32" t="s">
        <v>9</v>
      </c>
      <c r="P7" s="32">
        <v>5</v>
      </c>
      <c r="Q7" s="32">
        <v>2</v>
      </c>
      <c r="R7" s="32" t="s">
        <v>9</v>
      </c>
      <c r="S7" s="32">
        <v>2</v>
      </c>
      <c r="T7" s="32">
        <v>1</v>
      </c>
      <c r="U7" s="32" t="s">
        <v>9</v>
      </c>
      <c r="V7" s="32">
        <v>2</v>
      </c>
      <c r="W7" s="32">
        <v>2</v>
      </c>
      <c r="X7" s="32" t="s">
        <v>9</v>
      </c>
      <c r="Y7" s="32">
        <v>2</v>
      </c>
      <c r="Z7" s="32">
        <v>3</v>
      </c>
      <c r="AA7" s="32" t="s">
        <v>9</v>
      </c>
      <c r="AB7" s="32">
        <v>0</v>
      </c>
      <c r="AC7" s="34"/>
      <c r="AD7" s="34"/>
      <c r="AE7" s="34"/>
      <c r="AF7" s="8">
        <v>5</v>
      </c>
      <c r="AG7" s="32" t="s">
        <v>9</v>
      </c>
      <c r="AH7" s="8">
        <v>2</v>
      </c>
      <c r="AI7" s="32">
        <v>5</v>
      </c>
      <c r="AJ7" s="32" t="s">
        <v>9</v>
      </c>
      <c r="AK7" s="32">
        <v>1</v>
      </c>
      <c r="AL7" s="32">
        <v>2</v>
      </c>
      <c r="AM7" s="32" t="s">
        <v>9</v>
      </c>
      <c r="AN7" s="32">
        <v>2</v>
      </c>
      <c r="AO7" s="32">
        <v>8</v>
      </c>
      <c r="AP7" s="32" t="s">
        <v>9</v>
      </c>
      <c r="AQ7" s="32">
        <v>2</v>
      </c>
      <c r="AR7" s="31">
        <f t="shared" si="1"/>
        <v>29</v>
      </c>
      <c r="AS7" s="32" t="s">
        <v>9</v>
      </c>
      <c r="AT7" s="31">
        <f t="shared" si="2"/>
        <v>18</v>
      </c>
      <c r="AV7" s="3" t="s">
        <v>1942</v>
      </c>
      <c r="AW7" s="8">
        <v>2</v>
      </c>
      <c r="AX7" s="32" t="s">
        <v>9</v>
      </c>
      <c r="AY7" s="32">
        <v>1</v>
      </c>
      <c r="BA7" s="94" t="s">
        <v>1897</v>
      </c>
      <c r="BB7" s="8">
        <v>4</v>
      </c>
      <c r="BC7" s="32" t="s">
        <v>9</v>
      </c>
      <c r="BD7" s="8">
        <v>0</v>
      </c>
    </row>
    <row r="8" spans="1:56" x14ac:dyDescent="0.2">
      <c r="A8" s="30">
        <v>7</v>
      </c>
      <c r="B8" s="1" t="s">
        <v>1873</v>
      </c>
      <c r="C8" s="1">
        <v>18</v>
      </c>
      <c r="D8" s="1">
        <v>5</v>
      </c>
      <c r="E8" s="1">
        <v>6</v>
      </c>
      <c r="F8" s="1">
        <v>7</v>
      </c>
      <c r="G8" s="1">
        <v>41</v>
      </c>
      <c r="H8" s="30" t="s">
        <v>9</v>
      </c>
      <c r="I8" s="1">
        <v>49</v>
      </c>
      <c r="J8" s="1">
        <f t="shared" si="0"/>
        <v>16</v>
      </c>
      <c r="L8" s="8">
        <v>7</v>
      </c>
      <c r="M8" s="1" t="s">
        <v>1873</v>
      </c>
      <c r="N8" s="32">
        <v>1</v>
      </c>
      <c r="O8" s="32" t="s">
        <v>9</v>
      </c>
      <c r="P8" s="32">
        <v>4</v>
      </c>
      <c r="Q8" s="32">
        <v>0</v>
      </c>
      <c r="R8" s="32" t="s">
        <v>9</v>
      </c>
      <c r="S8" s="32">
        <v>3</v>
      </c>
      <c r="T8" s="32">
        <v>3</v>
      </c>
      <c r="U8" s="32" t="s">
        <v>9</v>
      </c>
      <c r="V8" s="32">
        <v>2</v>
      </c>
      <c r="W8" s="32">
        <v>2</v>
      </c>
      <c r="X8" s="32" t="s">
        <v>9</v>
      </c>
      <c r="Y8" s="32">
        <v>5</v>
      </c>
      <c r="Z8" s="32">
        <v>1</v>
      </c>
      <c r="AA8" s="32" t="s">
        <v>9</v>
      </c>
      <c r="AB8" s="32">
        <v>1</v>
      </c>
      <c r="AC8" s="32">
        <v>2</v>
      </c>
      <c r="AD8" s="32" t="s">
        <v>9</v>
      </c>
      <c r="AE8" s="32">
        <v>2</v>
      </c>
      <c r="AF8" s="34"/>
      <c r="AG8" s="34"/>
      <c r="AH8" s="34"/>
      <c r="AI8" s="32">
        <v>3</v>
      </c>
      <c r="AJ8" s="32" t="s">
        <v>9</v>
      </c>
      <c r="AK8" s="32">
        <v>3</v>
      </c>
      <c r="AL8" s="32">
        <v>2</v>
      </c>
      <c r="AM8" s="32" t="s">
        <v>9</v>
      </c>
      <c r="AN8" s="32">
        <v>2</v>
      </c>
      <c r="AO8" s="32">
        <v>4</v>
      </c>
      <c r="AP8" s="32" t="s">
        <v>9</v>
      </c>
      <c r="AQ8" s="32">
        <v>2</v>
      </c>
      <c r="AR8" s="31">
        <f t="shared" si="1"/>
        <v>18</v>
      </c>
      <c r="AS8" s="32" t="s">
        <v>9</v>
      </c>
      <c r="AT8" s="31">
        <f t="shared" si="2"/>
        <v>24</v>
      </c>
      <c r="AV8" s="39" t="s">
        <v>880</v>
      </c>
      <c r="BA8" s="84" t="s">
        <v>1943</v>
      </c>
    </row>
    <row r="9" spans="1:56" x14ac:dyDescent="0.2">
      <c r="A9" s="30">
        <v>8</v>
      </c>
      <c r="B9" s="1" t="s">
        <v>1139</v>
      </c>
      <c r="C9" s="1">
        <v>18</v>
      </c>
      <c r="D9" s="1">
        <v>6</v>
      </c>
      <c r="E9" s="1">
        <v>3</v>
      </c>
      <c r="F9" s="1">
        <v>9</v>
      </c>
      <c r="G9" s="1">
        <v>35</v>
      </c>
      <c r="H9" s="30" t="s">
        <v>9</v>
      </c>
      <c r="I9" s="1">
        <v>46</v>
      </c>
      <c r="J9" s="1">
        <f t="shared" si="0"/>
        <v>15</v>
      </c>
      <c r="L9" s="8">
        <v>8</v>
      </c>
      <c r="M9" s="1" t="s">
        <v>1139</v>
      </c>
      <c r="N9" s="32">
        <v>1</v>
      </c>
      <c r="O9" s="32" t="s">
        <v>9</v>
      </c>
      <c r="P9" s="32">
        <v>3</v>
      </c>
      <c r="Q9" s="32">
        <v>1</v>
      </c>
      <c r="R9" s="32" t="s">
        <v>9</v>
      </c>
      <c r="S9" s="32">
        <v>1</v>
      </c>
      <c r="T9" s="32">
        <v>3</v>
      </c>
      <c r="U9" s="32" t="s">
        <v>9</v>
      </c>
      <c r="V9" s="32">
        <v>2</v>
      </c>
      <c r="W9" s="32">
        <v>2</v>
      </c>
      <c r="X9" s="32" t="s">
        <v>9</v>
      </c>
      <c r="Y9" s="32">
        <v>3</v>
      </c>
      <c r="Z9" s="32">
        <v>5</v>
      </c>
      <c r="AA9" s="32" t="s">
        <v>9</v>
      </c>
      <c r="AB9" s="32">
        <v>3</v>
      </c>
      <c r="AC9" s="32">
        <v>4</v>
      </c>
      <c r="AD9" s="32" t="s">
        <v>9</v>
      </c>
      <c r="AE9" s="32">
        <v>0</v>
      </c>
      <c r="AF9" s="32">
        <v>1</v>
      </c>
      <c r="AG9" s="32" t="s">
        <v>9</v>
      </c>
      <c r="AH9" s="32">
        <v>3</v>
      </c>
      <c r="AI9" s="34"/>
      <c r="AJ9" s="34"/>
      <c r="AK9" s="34"/>
      <c r="AL9" s="32">
        <v>2</v>
      </c>
      <c r="AM9" s="32" t="s">
        <v>9</v>
      </c>
      <c r="AN9" s="32">
        <v>1</v>
      </c>
      <c r="AO9" s="32">
        <v>0</v>
      </c>
      <c r="AP9" s="32" t="s">
        <v>9</v>
      </c>
      <c r="AQ9" s="32">
        <v>2</v>
      </c>
      <c r="AR9" s="31">
        <f t="shared" si="1"/>
        <v>19</v>
      </c>
      <c r="AS9" s="32" t="s">
        <v>9</v>
      </c>
      <c r="AT9" s="31">
        <f t="shared" si="2"/>
        <v>18</v>
      </c>
      <c r="AV9" s="3" t="s">
        <v>1313</v>
      </c>
      <c r="AW9" s="8">
        <v>5</v>
      </c>
      <c r="AX9" s="32" t="s">
        <v>9</v>
      </c>
      <c r="AY9" s="8">
        <v>1</v>
      </c>
      <c r="BA9" s="3" t="s">
        <v>1944</v>
      </c>
      <c r="BB9" s="8">
        <v>6</v>
      </c>
      <c r="BC9" s="32" t="s">
        <v>9</v>
      </c>
      <c r="BD9" s="8">
        <v>1</v>
      </c>
    </row>
    <row r="10" spans="1:56" x14ac:dyDescent="0.2">
      <c r="A10" s="30">
        <v>9</v>
      </c>
      <c r="B10" s="1" t="s">
        <v>17</v>
      </c>
      <c r="C10" s="1">
        <v>18</v>
      </c>
      <c r="D10" s="1">
        <v>2</v>
      </c>
      <c r="E10" s="1">
        <v>8</v>
      </c>
      <c r="F10" s="1">
        <v>8</v>
      </c>
      <c r="G10" s="1">
        <v>32</v>
      </c>
      <c r="H10" s="30" t="s">
        <v>9</v>
      </c>
      <c r="I10" s="1">
        <v>44</v>
      </c>
      <c r="J10" s="1">
        <f t="shared" si="0"/>
        <v>12</v>
      </c>
      <c r="K10" s="3" t="s">
        <v>44</v>
      </c>
      <c r="L10" s="8">
        <v>9</v>
      </c>
      <c r="M10" s="1" t="s">
        <v>17</v>
      </c>
      <c r="N10" s="32">
        <v>1</v>
      </c>
      <c r="O10" s="32" t="s">
        <v>9</v>
      </c>
      <c r="P10" s="32">
        <v>6</v>
      </c>
      <c r="Q10" s="32">
        <v>3</v>
      </c>
      <c r="R10" s="32" t="s">
        <v>9</v>
      </c>
      <c r="S10" s="32">
        <v>2</v>
      </c>
      <c r="T10" s="32">
        <v>0</v>
      </c>
      <c r="U10" s="32" t="s">
        <v>9</v>
      </c>
      <c r="V10" s="32">
        <v>3</v>
      </c>
      <c r="W10" s="32">
        <v>2</v>
      </c>
      <c r="X10" s="32" t="s">
        <v>9</v>
      </c>
      <c r="Y10" s="32">
        <v>2</v>
      </c>
      <c r="Z10" s="32">
        <v>2</v>
      </c>
      <c r="AA10" s="32" t="s">
        <v>9</v>
      </c>
      <c r="AB10" s="32">
        <v>3</v>
      </c>
      <c r="AC10" s="32">
        <v>4</v>
      </c>
      <c r="AD10" s="32" t="s">
        <v>9</v>
      </c>
      <c r="AE10" s="32">
        <v>4</v>
      </c>
      <c r="AF10" s="32">
        <v>2</v>
      </c>
      <c r="AG10" s="32" t="s">
        <v>9</v>
      </c>
      <c r="AH10" s="32">
        <v>2</v>
      </c>
      <c r="AI10" s="32">
        <v>1</v>
      </c>
      <c r="AJ10" s="32" t="s">
        <v>9</v>
      </c>
      <c r="AK10" s="32">
        <v>3</v>
      </c>
      <c r="AL10" s="34"/>
      <c r="AM10" s="34"/>
      <c r="AN10" s="34"/>
      <c r="AO10" s="32">
        <v>1</v>
      </c>
      <c r="AP10" s="32" t="s">
        <v>9</v>
      </c>
      <c r="AQ10" s="32">
        <v>1</v>
      </c>
      <c r="AR10" s="31">
        <f t="shared" si="1"/>
        <v>16</v>
      </c>
      <c r="AS10" s="32" t="s">
        <v>9</v>
      </c>
      <c r="AT10" s="31">
        <f t="shared" si="2"/>
        <v>26</v>
      </c>
      <c r="AV10" s="3" t="s">
        <v>679</v>
      </c>
      <c r="AW10" s="8">
        <v>6</v>
      </c>
      <c r="AX10" s="32" t="s">
        <v>9</v>
      </c>
      <c r="AY10" s="8">
        <v>1</v>
      </c>
      <c r="BA10" s="3" t="s">
        <v>1945</v>
      </c>
      <c r="BB10" s="8">
        <v>2</v>
      </c>
      <c r="BC10" s="32" t="s">
        <v>9</v>
      </c>
      <c r="BD10" s="8">
        <v>2</v>
      </c>
    </row>
    <row r="11" spans="1:56" x14ac:dyDescent="0.2">
      <c r="A11" s="30">
        <v>10</v>
      </c>
      <c r="B11" s="1" t="s">
        <v>24</v>
      </c>
      <c r="C11" s="1">
        <v>18</v>
      </c>
      <c r="D11" s="1">
        <v>2</v>
      </c>
      <c r="E11" s="1">
        <v>2</v>
      </c>
      <c r="F11" s="1">
        <v>14</v>
      </c>
      <c r="G11" s="1">
        <v>26</v>
      </c>
      <c r="H11" s="30" t="s">
        <v>9</v>
      </c>
      <c r="I11" s="1">
        <v>71</v>
      </c>
      <c r="J11" s="1">
        <f t="shared" si="0"/>
        <v>6</v>
      </c>
      <c r="K11" s="3" t="s">
        <v>44</v>
      </c>
      <c r="L11" s="8">
        <v>10</v>
      </c>
      <c r="M11" s="1" t="s">
        <v>24</v>
      </c>
      <c r="N11" s="32">
        <v>1</v>
      </c>
      <c r="O11" s="32" t="s">
        <v>9</v>
      </c>
      <c r="P11" s="32">
        <v>3</v>
      </c>
      <c r="Q11" s="32">
        <v>2</v>
      </c>
      <c r="R11" s="32" t="s">
        <v>9</v>
      </c>
      <c r="S11" s="32">
        <v>2</v>
      </c>
      <c r="T11" s="32">
        <v>2</v>
      </c>
      <c r="U11" s="32" t="s">
        <v>9</v>
      </c>
      <c r="V11" s="32">
        <v>3</v>
      </c>
      <c r="W11" s="32">
        <v>1</v>
      </c>
      <c r="X11" s="32" t="s">
        <v>9</v>
      </c>
      <c r="Y11" s="32">
        <v>6</v>
      </c>
      <c r="Z11" s="32">
        <v>0</v>
      </c>
      <c r="AA11" s="32" t="s">
        <v>9</v>
      </c>
      <c r="AB11" s="32">
        <v>8</v>
      </c>
      <c r="AC11" s="32">
        <v>1</v>
      </c>
      <c r="AD11" s="32" t="s">
        <v>9</v>
      </c>
      <c r="AE11" s="32">
        <v>3</v>
      </c>
      <c r="AF11" s="32">
        <v>2</v>
      </c>
      <c r="AG11" s="32" t="s">
        <v>9</v>
      </c>
      <c r="AH11" s="32">
        <v>3</v>
      </c>
      <c r="AI11" s="32">
        <v>3</v>
      </c>
      <c r="AJ11" s="32" t="s">
        <v>9</v>
      </c>
      <c r="AK11" s="32">
        <v>1</v>
      </c>
      <c r="AL11" s="32">
        <v>2</v>
      </c>
      <c r="AM11" s="32" t="s">
        <v>9</v>
      </c>
      <c r="AN11" s="32">
        <v>5</v>
      </c>
      <c r="AO11" s="34"/>
      <c r="AP11" s="34"/>
      <c r="AQ11" s="34"/>
      <c r="AR11" s="31">
        <f t="shared" si="1"/>
        <v>14</v>
      </c>
      <c r="AS11" s="32" t="s">
        <v>9</v>
      </c>
      <c r="AT11" s="31">
        <f t="shared" si="2"/>
        <v>34</v>
      </c>
      <c r="AV11" s="3" t="s">
        <v>1844</v>
      </c>
      <c r="AW11" s="8">
        <v>2</v>
      </c>
      <c r="AX11" s="32" t="s">
        <v>9</v>
      </c>
      <c r="AY11" s="8">
        <v>2</v>
      </c>
      <c r="BA11" s="3" t="s">
        <v>1143</v>
      </c>
      <c r="BB11" s="8">
        <v>1</v>
      </c>
      <c r="BC11" s="32" t="s">
        <v>9</v>
      </c>
      <c r="BD11" s="8">
        <v>3</v>
      </c>
    </row>
    <row r="12" spans="1:56" x14ac:dyDescent="0.2">
      <c r="A12" s="30"/>
      <c r="B12" s="2"/>
      <c r="C12" s="1">
        <f>SUM(C2:C11)</f>
        <v>180</v>
      </c>
      <c r="D12" s="1">
        <f>SUM(D2:D11)</f>
        <v>71</v>
      </c>
      <c r="E12" s="1">
        <f>SUM(E2:E11)</f>
        <v>38</v>
      </c>
      <c r="F12" s="1">
        <f>SUM(F2:F11)</f>
        <v>71</v>
      </c>
      <c r="G12" s="1">
        <f>SUM(G2:G11)</f>
        <v>398</v>
      </c>
      <c r="H12" s="9" t="s">
        <v>9</v>
      </c>
      <c r="I12" s="1">
        <f>SUM(I2:I11)</f>
        <v>398</v>
      </c>
      <c r="J12" s="1">
        <f>SUM(J2:J11)</f>
        <v>180</v>
      </c>
      <c r="L12" s="8"/>
      <c r="N12" s="31">
        <f>SUM(N2:N11)</f>
        <v>9</v>
      </c>
      <c r="O12" s="31" t="s">
        <v>9</v>
      </c>
      <c r="P12" s="31">
        <f>SUM(P2:P11)</f>
        <v>30</v>
      </c>
      <c r="Q12" s="31">
        <f>SUM(Q2:Q11)</f>
        <v>14</v>
      </c>
      <c r="R12" s="31" t="s">
        <v>9</v>
      </c>
      <c r="S12" s="31">
        <f>SUM(S2:S11)</f>
        <v>18</v>
      </c>
      <c r="T12" s="31">
        <f>SUM(T2:T11)</f>
        <v>16</v>
      </c>
      <c r="U12" s="31" t="s">
        <v>9</v>
      </c>
      <c r="V12" s="31">
        <f>SUM(V2:V11)</f>
        <v>16</v>
      </c>
      <c r="W12" s="31">
        <f>SUM(W2:W11)</f>
        <v>19</v>
      </c>
      <c r="X12" s="31" t="s">
        <v>9</v>
      </c>
      <c r="Y12" s="31">
        <f>SUM(Y2:Y11)</f>
        <v>22</v>
      </c>
      <c r="Z12" s="31">
        <f>SUM(Z2:Z11)</f>
        <v>22</v>
      </c>
      <c r="AA12" s="31" t="s">
        <v>9</v>
      </c>
      <c r="AB12" s="31">
        <f>SUM(AB2:AB11)</f>
        <v>17</v>
      </c>
      <c r="AC12" s="31">
        <f>SUM(AC2:AC11)</f>
        <v>26</v>
      </c>
      <c r="AD12" s="31" t="s">
        <v>9</v>
      </c>
      <c r="AE12" s="31">
        <f>SUM(AE2:AE11)</f>
        <v>14</v>
      </c>
      <c r="AF12" s="31">
        <f>SUM(AF2:AF11)</f>
        <v>25</v>
      </c>
      <c r="AG12" s="31" t="s">
        <v>9</v>
      </c>
      <c r="AH12" s="31">
        <f>SUM(AH2:AH11)</f>
        <v>23</v>
      </c>
      <c r="AI12" s="31">
        <f>SUM(AI2:AI11)</f>
        <v>28</v>
      </c>
      <c r="AJ12" s="31" t="s">
        <v>9</v>
      </c>
      <c r="AK12" s="31">
        <f>SUM(AK2:AK11)</f>
        <v>16</v>
      </c>
      <c r="AL12" s="31">
        <f>SUM(AL2:AL11)</f>
        <v>18</v>
      </c>
      <c r="AM12" s="31" t="s">
        <v>9</v>
      </c>
      <c r="AN12" s="31">
        <f>SUM(AN2:AN11)</f>
        <v>16</v>
      </c>
      <c r="AO12" s="31">
        <f>SUM(AO2:AO11)</f>
        <v>37</v>
      </c>
      <c r="AP12" s="31" t="s">
        <v>9</v>
      </c>
      <c r="AQ12" s="31">
        <f>SUM(AQ2:AQ11)</f>
        <v>12</v>
      </c>
      <c r="AR12" s="31">
        <f>SUM(AR2:AR11)</f>
        <v>214</v>
      </c>
      <c r="AS12" s="31" t="s">
        <v>9</v>
      </c>
      <c r="AT12" s="31">
        <f>SUM(AT2:AT11)</f>
        <v>184</v>
      </c>
      <c r="AV12" s="3" t="s">
        <v>1946</v>
      </c>
      <c r="AW12" s="8">
        <v>1</v>
      </c>
      <c r="AX12" s="32" t="s">
        <v>9</v>
      </c>
      <c r="AY12" s="8">
        <v>4</v>
      </c>
      <c r="BA12" s="3" t="s">
        <v>1947</v>
      </c>
      <c r="BB12" s="8">
        <v>1</v>
      </c>
      <c r="BC12" s="32" t="s">
        <v>9</v>
      </c>
      <c r="BD12" s="8">
        <v>2</v>
      </c>
    </row>
    <row r="13" spans="1:56" x14ac:dyDescent="0.2">
      <c r="AF13" s="8"/>
      <c r="AG13" s="8"/>
      <c r="AH13" s="8"/>
      <c r="AR13" s="1"/>
      <c r="AS13" s="1"/>
      <c r="AT13" s="9"/>
      <c r="AV13" s="3" t="s">
        <v>1948</v>
      </c>
      <c r="AW13" s="8">
        <v>1</v>
      </c>
      <c r="AX13" s="32" t="s">
        <v>9</v>
      </c>
      <c r="AY13" s="32">
        <v>0</v>
      </c>
      <c r="BA13" s="3" t="s">
        <v>1949</v>
      </c>
      <c r="BB13" s="8">
        <v>2</v>
      </c>
      <c r="BC13" s="32" t="s">
        <v>9</v>
      </c>
      <c r="BD13" s="32">
        <v>5</v>
      </c>
    </row>
    <row r="14" spans="1:56" x14ac:dyDescent="0.2">
      <c r="A14" s="17"/>
      <c r="B14" s="84"/>
      <c r="C14" s="1"/>
      <c r="D14" s="1"/>
      <c r="E14" s="1"/>
      <c r="F14" s="1"/>
      <c r="G14" s="1"/>
      <c r="H14" s="1"/>
      <c r="I14" s="30"/>
      <c r="J14" s="1"/>
      <c r="AF14" s="8"/>
      <c r="AG14" s="8"/>
      <c r="AH14" s="8"/>
      <c r="AV14" s="39" t="s">
        <v>619</v>
      </c>
      <c r="AY14" s="32"/>
      <c r="BA14" s="84" t="s">
        <v>1950</v>
      </c>
    </row>
    <row r="15" spans="1:56" x14ac:dyDescent="0.2">
      <c r="A15" s="30"/>
      <c r="B15" s="1"/>
      <c r="C15" s="1"/>
      <c r="D15" s="1"/>
      <c r="E15" s="1"/>
      <c r="F15" s="1"/>
      <c r="G15" s="1"/>
      <c r="H15" s="30"/>
      <c r="I15" s="1"/>
      <c r="J15" s="1"/>
      <c r="AF15" s="8"/>
      <c r="AG15" s="8"/>
      <c r="AH15" s="8"/>
      <c r="AV15" s="3" t="s">
        <v>1401</v>
      </c>
      <c r="AW15" s="8">
        <v>2</v>
      </c>
      <c r="AX15" s="32" t="s">
        <v>9</v>
      </c>
      <c r="AY15" s="8">
        <v>3</v>
      </c>
      <c r="BA15" s="3" t="s">
        <v>1951</v>
      </c>
      <c r="BB15" s="8">
        <v>1</v>
      </c>
      <c r="BC15" s="32" t="s">
        <v>9</v>
      </c>
      <c r="BD15" s="8">
        <v>3</v>
      </c>
    </row>
    <row r="16" spans="1:56" x14ac:dyDescent="0.2">
      <c r="A16" s="30"/>
      <c r="B16" s="1"/>
      <c r="C16" s="1"/>
      <c r="D16" s="1"/>
      <c r="E16" s="1"/>
      <c r="F16" s="1"/>
      <c r="G16" s="1"/>
      <c r="H16" s="30"/>
      <c r="I16" s="1"/>
      <c r="J16" s="1"/>
      <c r="L16" s="8"/>
      <c r="N16" s="8"/>
      <c r="P16" s="8"/>
      <c r="AF16" s="8"/>
      <c r="AG16" s="8"/>
      <c r="AH16" s="8"/>
      <c r="AV16" s="3" t="s">
        <v>1915</v>
      </c>
      <c r="AW16" s="8">
        <v>3</v>
      </c>
      <c r="AX16" s="32" t="s">
        <v>9</v>
      </c>
      <c r="AY16" s="32">
        <v>2</v>
      </c>
      <c r="BA16" s="3" t="s">
        <v>1952</v>
      </c>
      <c r="BB16" s="8">
        <v>1</v>
      </c>
      <c r="BC16" s="32" t="s">
        <v>9</v>
      </c>
      <c r="BD16" s="8">
        <v>0</v>
      </c>
    </row>
    <row r="17" spans="1:56" x14ac:dyDescent="0.2">
      <c r="A17" s="30"/>
      <c r="B17" s="1"/>
      <c r="C17" s="1"/>
      <c r="D17" s="1"/>
      <c r="E17" s="1"/>
      <c r="F17" s="1"/>
      <c r="G17" s="1"/>
      <c r="H17" s="30"/>
      <c r="I17" s="1"/>
      <c r="J17" s="1"/>
      <c r="L17" s="8"/>
      <c r="N17" s="8"/>
      <c r="O17" s="32"/>
      <c r="P17" s="8"/>
      <c r="AF17" s="8"/>
      <c r="AG17" s="8"/>
      <c r="AH17" s="8"/>
      <c r="AV17" s="3" t="s">
        <v>1953</v>
      </c>
      <c r="AW17" s="8">
        <v>0</v>
      </c>
      <c r="AX17" s="32" t="s">
        <v>9</v>
      </c>
      <c r="AY17" s="32">
        <v>8</v>
      </c>
      <c r="BA17" s="3" t="s">
        <v>785</v>
      </c>
      <c r="BB17" s="8">
        <v>3</v>
      </c>
      <c r="BC17" s="32" t="s">
        <v>9</v>
      </c>
      <c r="BD17" s="8">
        <v>2</v>
      </c>
    </row>
    <row r="18" spans="1:56" x14ac:dyDescent="0.2">
      <c r="A18" s="30"/>
      <c r="B18" s="1"/>
      <c r="C18" s="1"/>
      <c r="D18" s="1"/>
      <c r="E18" s="1"/>
      <c r="F18" s="1"/>
      <c r="G18" s="1"/>
      <c r="H18" s="30"/>
      <c r="I18" s="1"/>
      <c r="J18" s="1"/>
      <c r="L18" s="8"/>
      <c r="N18" s="8"/>
      <c r="O18" s="32"/>
      <c r="P18" s="8"/>
      <c r="AF18" s="8"/>
      <c r="AG18" s="8"/>
      <c r="AH18" s="8"/>
      <c r="AV18" s="3" t="s">
        <v>1954</v>
      </c>
      <c r="AW18" s="8">
        <v>0</v>
      </c>
      <c r="AX18" s="32" t="s">
        <v>9</v>
      </c>
      <c r="AY18" s="8">
        <v>3</v>
      </c>
      <c r="BA18" s="3" t="s">
        <v>1377</v>
      </c>
      <c r="BB18" s="8">
        <v>4</v>
      </c>
      <c r="BC18" s="32" t="s">
        <v>9</v>
      </c>
      <c r="BD18" s="8">
        <v>1</v>
      </c>
    </row>
    <row r="19" spans="1:56" x14ac:dyDescent="0.2">
      <c r="A19" s="30"/>
      <c r="B19" s="7"/>
      <c r="C19" s="1"/>
      <c r="D19" s="1"/>
      <c r="E19" s="1"/>
      <c r="F19" s="1"/>
      <c r="G19" s="1"/>
      <c r="H19" s="30"/>
      <c r="I19" s="1"/>
      <c r="J19" s="1"/>
      <c r="N19" s="8"/>
      <c r="O19" s="32"/>
      <c r="P19" s="8"/>
      <c r="AF19" s="8"/>
      <c r="AG19" s="8"/>
      <c r="AH19" s="8"/>
      <c r="AV19" s="39" t="s">
        <v>622</v>
      </c>
      <c r="BA19" s="94" t="s">
        <v>1889</v>
      </c>
      <c r="BB19" s="8">
        <v>2</v>
      </c>
      <c r="BC19" s="32" t="s">
        <v>9</v>
      </c>
      <c r="BD19" s="32">
        <v>5</v>
      </c>
    </row>
    <row r="20" spans="1:56" x14ac:dyDescent="0.2">
      <c r="A20" s="30"/>
      <c r="B20" s="1"/>
      <c r="C20" s="1"/>
      <c r="D20" s="1"/>
      <c r="E20" s="1"/>
      <c r="F20" s="1"/>
      <c r="G20" s="1"/>
      <c r="H20" s="30"/>
      <c r="I20" s="1"/>
      <c r="J20" s="1"/>
      <c r="N20" s="8"/>
      <c r="O20" s="32"/>
      <c r="P20" s="8"/>
      <c r="AF20" s="8"/>
      <c r="AG20" s="8"/>
      <c r="AH20" s="8"/>
      <c r="AV20" s="3" t="s">
        <v>777</v>
      </c>
      <c r="AW20" s="8">
        <v>4</v>
      </c>
      <c r="AX20" s="32" t="s">
        <v>9</v>
      </c>
      <c r="AY20" s="8">
        <v>1</v>
      </c>
      <c r="BA20" s="84" t="s">
        <v>1955</v>
      </c>
    </row>
    <row r="21" spans="1:56" x14ac:dyDescent="0.2">
      <c r="A21" s="30"/>
      <c r="B21" s="1"/>
      <c r="C21" s="1"/>
      <c r="D21" s="1"/>
      <c r="E21" s="1"/>
      <c r="F21" s="1"/>
      <c r="G21" s="1"/>
      <c r="H21" s="30"/>
      <c r="I21" s="1"/>
      <c r="J21" s="1"/>
      <c r="N21" s="8"/>
      <c r="O21" s="32"/>
      <c r="P21" s="8"/>
      <c r="AF21" s="8"/>
      <c r="AG21" s="8"/>
      <c r="AH21" s="8"/>
      <c r="AV21" s="3" t="s">
        <v>1956</v>
      </c>
      <c r="AW21" s="8">
        <v>1</v>
      </c>
      <c r="AX21" s="32" t="s">
        <v>9</v>
      </c>
      <c r="AY21" s="8">
        <v>1</v>
      </c>
      <c r="BA21" s="3" t="s">
        <v>1957</v>
      </c>
      <c r="BB21" s="8">
        <v>4</v>
      </c>
      <c r="BC21" s="32" t="s">
        <v>9</v>
      </c>
      <c r="BD21" s="8">
        <v>4</v>
      </c>
    </row>
    <row r="22" spans="1:56" x14ac:dyDescent="0.2">
      <c r="A22" s="30"/>
      <c r="B22" s="1"/>
      <c r="C22" s="1"/>
      <c r="D22" s="1"/>
      <c r="E22" s="1"/>
      <c r="F22" s="1"/>
      <c r="G22" s="1"/>
      <c r="H22" s="30"/>
      <c r="I22" s="1"/>
      <c r="J22" s="1"/>
      <c r="N22" s="8"/>
      <c r="P22" s="8"/>
      <c r="AF22" s="8"/>
      <c r="AG22" s="8"/>
      <c r="AH22" s="8"/>
      <c r="AV22" s="3" t="s">
        <v>1681</v>
      </c>
      <c r="AW22" s="8">
        <v>3</v>
      </c>
      <c r="AX22" s="32" t="s">
        <v>9</v>
      </c>
      <c r="AY22" s="8">
        <v>2</v>
      </c>
      <c r="BA22" s="3" t="s">
        <v>1958</v>
      </c>
      <c r="BB22" s="8">
        <v>4</v>
      </c>
      <c r="BC22" s="32" t="s">
        <v>9</v>
      </c>
      <c r="BD22" s="8">
        <v>2</v>
      </c>
    </row>
    <row r="23" spans="1:56" x14ac:dyDescent="0.2">
      <c r="A23" s="30"/>
      <c r="B23" s="1"/>
      <c r="C23" s="1"/>
      <c r="D23" s="1"/>
      <c r="E23" s="1"/>
      <c r="F23" s="1"/>
      <c r="G23" s="1"/>
      <c r="H23" s="30"/>
      <c r="I23" s="1"/>
      <c r="J23" s="1"/>
      <c r="N23" s="8"/>
      <c r="O23" s="32"/>
      <c r="P23" s="8"/>
      <c r="AF23" s="8"/>
      <c r="AG23" s="8"/>
      <c r="AH23" s="8"/>
      <c r="AV23" s="3" t="s">
        <v>1959</v>
      </c>
      <c r="AW23" s="8">
        <v>2</v>
      </c>
      <c r="AX23" s="32" t="s">
        <v>9</v>
      </c>
      <c r="AY23" s="8">
        <v>2</v>
      </c>
      <c r="BA23" s="3" t="s">
        <v>1865</v>
      </c>
      <c r="BB23" s="8">
        <v>2</v>
      </c>
      <c r="BC23" s="32" t="s">
        <v>9</v>
      </c>
      <c r="BD23" s="8">
        <v>0</v>
      </c>
    </row>
    <row r="24" spans="1:56" x14ac:dyDescent="0.2">
      <c r="A24" s="30"/>
      <c r="B24" s="1"/>
      <c r="C24" s="1"/>
      <c r="D24" s="1"/>
      <c r="E24" s="1"/>
      <c r="F24" s="1"/>
      <c r="G24" s="1"/>
      <c r="H24" s="30"/>
      <c r="I24" s="1"/>
      <c r="J24" s="1"/>
      <c r="N24" s="8"/>
      <c r="O24" s="32"/>
      <c r="P24" s="8"/>
      <c r="AF24" s="8"/>
      <c r="AG24" s="8"/>
      <c r="AH24" s="8"/>
      <c r="AV24" s="39" t="s">
        <v>629</v>
      </c>
      <c r="BA24" s="3" t="s">
        <v>1365</v>
      </c>
      <c r="BB24" s="8">
        <v>0</v>
      </c>
      <c r="BC24" s="32" t="s">
        <v>9</v>
      </c>
      <c r="BD24" s="8">
        <v>1</v>
      </c>
    </row>
    <row r="25" spans="1:56" x14ac:dyDescent="0.2">
      <c r="A25" s="83"/>
      <c r="B25" s="2"/>
      <c r="C25" s="1"/>
      <c r="D25" s="1"/>
      <c r="E25" s="1"/>
      <c r="F25" s="1"/>
      <c r="G25" s="1"/>
      <c r="H25" s="9"/>
      <c r="I25" s="1"/>
      <c r="J25" s="1"/>
      <c r="N25" s="8"/>
      <c r="O25" s="32"/>
      <c r="P25" s="8"/>
      <c r="AF25" s="8"/>
      <c r="AG25" s="8"/>
      <c r="AH25" s="8"/>
      <c r="AV25" s="3" t="s">
        <v>1960</v>
      </c>
      <c r="AW25" s="8">
        <v>4</v>
      </c>
      <c r="AX25" s="32" t="s">
        <v>9</v>
      </c>
      <c r="AY25" s="8">
        <v>0</v>
      </c>
      <c r="BA25" s="94" t="s">
        <v>1878</v>
      </c>
      <c r="BB25" s="8">
        <v>1</v>
      </c>
      <c r="BC25" s="32" t="s">
        <v>9</v>
      </c>
      <c r="BD25" s="8">
        <v>3</v>
      </c>
    </row>
    <row r="26" spans="1:56" x14ac:dyDescent="0.2">
      <c r="N26" s="8"/>
      <c r="O26" s="32"/>
      <c r="P26" s="8"/>
      <c r="AF26" s="8"/>
      <c r="AG26" s="8"/>
      <c r="AH26" s="8"/>
      <c r="AV26" s="3" t="s">
        <v>1961</v>
      </c>
      <c r="AW26" s="8">
        <v>2</v>
      </c>
      <c r="AX26" s="32" t="s">
        <v>9</v>
      </c>
      <c r="AY26" s="32">
        <v>2</v>
      </c>
      <c r="BA26" s="3" t="s">
        <v>1962</v>
      </c>
      <c r="BB26" s="8">
        <v>1</v>
      </c>
      <c r="BC26" s="32" t="s">
        <v>9</v>
      </c>
      <c r="BD26" s="8">
        <v>3</v>
      </c>
    </row>
    <row r="27" spans="1:56" x14ac:dyDescent="0.2">
      <c r="A27" s="17"/>
      <c r="B27" s="84"/>
      <c r="C27" s="1"/>
      <c r="D27" s="1"/>
      <c r="E27" s="1"/>
      <c r="F27" s="1"/>
      <c r="G27" s="1"/>
      <c r="H27" s="1"/>
      <c r="I27" s="30"/>
      <c r="J27" s="1"/>
      <c r="L27" s="12"/>
      <c r="M27" s="39"/>
      <c r="N27" s="62"/>
      <c r="AF27" s="8"/>
      <c r="AG27" s="8"/>
      <c r="AH27" s="8"/>
      <c r="AV27" s="3" t="s">
        <v>1867</v>
      </c>
      <c r="AW27" s="8">
        <v>4</v>
      </c>
      <c r="AX27" s="32" t="s">
        <v>9</v>
      </c>
      <c r="AY27" s="32">
        <v>0</v>
      </c>
      <c r="BA27" s="84" t="s">
        <v>1963</v>
      </c>
      <c r="BD27" s="32"/>
    </row>
    <row r="28" spans="1:56" x14ac:dyDescent="0.2">
      <c r="A28" s="30"/>
      <c r="B28" s="1"/>
      <c r="C28" s="1"/>
      <c r="D28" s="1"/>
      <c r="E28" s="1"/>
      <c r="F28" s="1"/>
      <c r="G28" s="1"/>
      <c r="H28" s="30"/>
      <c r="I28" s="1"/>
      <c r="J28" s="1"/>
      <c r="L28" s="12"/>
      <c r="M28" s="84"/>
      <c r="N28" s="8"/>
      <c r="P28" s="8"/>
      <c r="AF28" s="8"/>
      <c r="AG28" s="8"/>
      <c r="AH28" s="8"/>
      <c r="AV28" s="3" t="s">
        <v>1919</v>
      </c>
      <c r="AW28" s="8">
        <v>3</v>
      </c>
      <c r="AX28" s="32" t="s">
        <v>9</v>
      </c>
      <c r="AY28" s="32">
        <v>3</v>
      </c>
      <c r="BA28" s="3" t="s">
        <v>1452</v>
      </c>
      <c r="BB28" s="8">
        <v>3</v>
      </c>
      <c r="BC28" s="32" t="s">
        <v>9</v>
      </c>
      <c r="BD28" s="8">
        <v>1</v>
      </c>
    </row>
    <row r="29" spans="1:56" x14ac:dyDescent="0.2">
      <c r="A29" s="30"/>
      <c r="B29" s="1"/>
      <c r="C29" s="1"/>
      <c r="D29" s="1"/>
      <c r="E29" s="1"/>
      <c r="F29" s="1"/>
      <c r="G29" s="1"/>
      <c r="H29" s="30"/>
      <c r="I29" s="1"/>
      <c r="J29" s="1"/>
      <c r="L29" s="8"/>
      <c r="N29" s="8"/>
      <c r="O29" s="32"/>
      <c r="P29" s="8"/>
      <c r="AF29" s="8"/>
      <c r="AG29" s="8"/>
      <c r="AH29" s="8"/>
      <c r="AV29" s="84" t="s">
        <v>633</v>
      </c>
      <c r="BA29" s="3" t="s">
        <v>1964</v>
      </c>
      <c r="BB29" s="8">
        <v>2</v>
      </c>
      <c r="BC29" s="32" t="s">
        <v>9</v>
      </c>
      <c r="BD29" s="8">
        <v>2</v>
      </c>
    </row>
    <row r="30" spans="1:56" x14ac:dyDescent="0.2">
      <c r="A30" s="30"/>
      <c r="B30" s="1"/>
      <c r="C30" s="1"/>
      <c r="D30" s="1"/>
      <c r="E30" s="1"/>
      <c r="F30" s="1"/>
      <c r="G30" s="1"/>
      <c r="H30" s="30"/>
      <c r="I30" s="1"/>
      <c r="J30" s="1"/>
      <c r="L30" s="8"/>
      <c r="N30" s="8"/>
      <c r="O30" s="32"/>
      <c r="P30" s="8"/>
      <c r="AF30" s="8"/>
      <c r="AG30" s="8"/>
      <c r="AH30" s="8"/>
      <c r="AV30" s="3" t="s">
        <v>1912</v>
      </c>
      <c r="AW30" s="8">
        <v>2</v>
      </c>
      <c r="AX30" s="32" t="s">
        <v>9</v>
      </c>
      <c r="AY30" s="32">
        <v>7</v>
      </c>
      <c r="BA30" s="3" t="s">
        <v>1893</v>
      </c>
      <c r="BB30" s="8">
        <v>1</v>
      </c>
      <c r="BC30" s="32" t="s">
        <v>9</v>
      </c>
      <c r="BD30" s="32">
        <v>1</v>
      </c>
    </row>
    <row r="31" spans="1:56" x14ac:dyDescent="0.2">
      <c r="A31" s="30"/>
      <c r="B31" s="1"/>
      <c r="C31" s="1"/>
      <c r="D31" s="1"/>
      <c r="E31" s="1"/>
      <c r="F31" s="1"/>
      <c r="G31" s="1"/>
      <c r="H31" s="30"/>
      <c r="I31" s="1"/>
      <c r="J31" s="1"/>
      <c r="L31" s="8"/>
      <c r="N31" s="8"/>
      <c r="O31" s="32"/>
      <c r="P31" s="8"/>
      <c r="AF31" s="8"/>
      <c r="AG31" s="8"/>
      <c r="AH31" s="8"/>
      <c r="AV31" s="3" t="s">
        <v>1436</v>
      </c>
      <c r="AW31" s="8">
        <v>1</v>
      </c>
      <c r="AX31" s="32" t="s">
        <v>9</v>
      </c>
      <c r="AY31" s="32">
        <v>1</v>
      </c>
      <c r="BA31" s="94" t="s">
        <v>1965</v>
      </c>
      <c r="BB31" s="8">
        <v>1</v>
      </c>
      <c r="BC31" s="32" t="s">
        <v>9</v>
      </c>
      <c r="BD31" s="32">
        <v>1</v>
      </c>
    </row>
    <row r="32" spans="1:56" x14ac:dyDescent="0.2">
      <c r="A32" s="30"/>
      <c r="B32" s="1"/>
      <c r="C32" s="1"/>
      <c r="D32" s="1"/>
      <c r="E32" s="1"/>
      <c r="F32" s="1"/>
      <c r="G32" s="1"/>
      <c r="H32" s="30"/>
      <c r="I32" s="1"/>
      <c r="J32" s="1"/>
      <c r="L32" s="8"/>
      <c r="N32" s="8"/>
      <c r="O32" s="32"/>
      <c r="P32" s="8"/>
      <c r="AF32" s="8"/>
      <c r="AG32" s="8"/>
      <c r="AH32" s="8"/>
      <c r="AV32" s="3" t="s">
        <v>1966</v>
      </c>
      <c r="AW32" s="8">
        <v>8</v>
      </c>
      <c r="AX32" s="32" t="s">
        <v>9</v>
      </c>
      <c r="AY32" s="32">
        <v>2</v>
      </c>
      <c r="BA32" s="84" t="s">
        <v>467</v>
      </c>
    </row>
    <row r="33" spans="1:56" x14ac:dyDescent="0.2">
      <c r="A33" s="30"/>
      <c r="B33" s="7"/>
      <c r="C33" s="1"/>
      <c r="D33" s="1"/>
      <c r="E33" s="1"/>
      <c r="F33" s="1"/>
      <c r="G33" s="1"/>
      <c r="H33" s="30"/>
      <c r="I33" s="1"/>
      <c r="J33" s="1"/>
      <c r="L33" s="12"/>
      <c r="M33" s="94"/>
      <c r="N33" s="8"/>
      <c r="O33" s="32"/>
      <c r="P33" s="8"/>
      <c r="AF33" s="8"/>
      <c r="AG33" s="8"/>
      <c r="AH33" s="8"/>
      <c r="AV33" s="3" t="s">
        <v>1916</v>
      </c>
      <c r="AW33" s="8">
        <v>0</v>
      </c>
      <c r="AX33" s="32" t="s">
        <v>9</v>
      </c>
      <c r="AY33" s="8">
        <v>1</v>
      </c>
      <c r="BA33" s="3" t="s">
        <v>1967</v>
      </c>
      <c r="BB33" s="8">
        <v>3</v>
      </c>
      <c r="BC33" s="32" t="s">
        <v>9</v>
      </c>
      <c r="BD33" s="8">
        <v>2</v>
      </c>
    </row>
    <row r="34" spans="1:56" x14ac:dyDescent="0.2">
      <c r="A34" s="30"/>
      <c r="B34" s="1"/>
      <c r="C34" s="1"/>
      <c r="D34" s="1"/>
      <c r="E34" s="1"/>
      <c r="F34" s="1"/>
      <c r="G34" s="1"/>
      <c r="H34" s="30"/>
      <c r="I34" s="1"/>
      <c r="J34" s="1"/>
      <c r="L34" s="12"/>
      <c r="M34" s="84"/>
      <c r="N34" s="8"/>
      <c r="P34" s="8"/>
      <c r="AF34" s="8"/>
      <c r="AG34" s="8"/>
      <c r="AH34" s="8"/>
      <c r="AV34" s="84" t="s">
        <v>1968</v>
      </c>
      <c r="AY34" s="32"/>
      <c r="BA34" s="3" t="s">
        <v>1851</v>
      </c>
      <c r="BB34" s="8">
        <v>4</v>
      </c>
      <c r="BC34" s="32" t="s">
        <v>9</v>
      </c>
      <c r="BD34" s="32">
        <v>3</v>
      </c>
    </row>
    <row r="35" spans="1:56" x14ac:dyDescent="0.2">
      <c r="A35" s="30"/>
      <c r="B35" s="1"/>
      <c r="C35" s="1"/>
      <c r="D35" s="1"/>
      <c r="E35" s="1"/>
      <c r="F35" s="1"/>
      <c r="G35" s="1"/>
      <c r="H35" s="30"/>
      <c r="I35" s="1"/>
      <c r="J35" s="1"/>
      <c r="L35" s="8"/>
      <c r="N35" s="8"/>
      <c r="O35" s="32"/>
      <c r="P35" s="8"/>
      <c r="AF35" s="8"/>
      <c r="AG35" s="8"/>
      <c r="AH35" s="8"/>
      <c r="AV35" s="3" t="s">
        <v>1969</v>
      </c>
      <c r="AW35" s="8">
        <v>1</v>
      </c>
      <c r="AX35" s="32" t="s">
        <v>9</v>
      </c>
      <c r="AY35" s="32">
        <v>1</v>
      </c>
      <c r="BA35" s="3" t="s">
        <v>1970</v>
      </c>
      <c r="BB35" s="8">
        <v>2</v>
      </c>
      <c r="BC35" s="32" t="s">
        <v>9</v>
      </c>
      <c r="BD35" s="32">
        <v>2</v>
      </c>
    </row>
    <row r="36" spans="1:56" x14ac:dyDescent="0.2">
      <c r="A36" s="30"/>
      <c r="B36" s="1"/>
      <c r="C36" s="1"/>
      <c r="D36" s="1"/>
      <c r="E36" s="1"/>
      <c r="F36" s="1"/>
      <c r="G36" s="1"/>
      <c r="H36" s="30"/>
      <c r="I36" s="1"/>
      <c r="J36" s="1"/>
      <c r="L36" s="8"/>
      <c r="N36" s="8"/>
      <c r="O36" s="32"/>
      <c r="P36" s="8"/>
      <c r="AF36" s="8"/>
      <c r="AG36" s="8"/>
      <c r="AH36" s="8"/>
      <c r="AV36" s="3" t="s">
        <v>1829</v>
      </c>
      <c r="AW36" s="8">
        <v>1</v>
      </c>
      <c r="AX36" s="32" t="s">
        <v>9</v>
      </c>
      <c r="AY36" s="32">
        <v>6</v>
      </c>
      <c r="BA36" s="3" t="s">
        <v>1885</v>
      </c>
      <c r="BB36" s="8">
        <v>3</v>
      </c>
      <c r="BC36" s="32" t="s">
        <v>9</v>
      </c>
      <c r="BD36" s="32">
        <v>2</v>
      </c>
    </row>
    <row r="37" spans="1:56" x14ac:dyDescent="0.2">
      <c r="A37" s="30"/>
      <c r="B37" s="1"/>
      <c r="C37" s="1"/>
      <c r="D37" s="1"/>
      <c r="E37" s="1"/>
      <c r="F37" s="1"/>
      <c r="G37" s="1"/>
      <c r="H37" s="30"/>
      <c r="I37" s="1"/>
      <c r="J37" s="1"/>
      <c r="L37" s="8"/>
      <c r="N37" s="8"/>
      <c r="O37" s="32"/>
      <c r="P37" s="8"/>
      <c r="AF37" s="8"/>
      <c r="AG37" s="8"/>
      <c r="AH37" s="8"/>
      <c r="AV37" s="3" t="s">
        <v>1144</v>
      </c>
      <c r="AW37" s="8">
        <v>5</v>
      </c>
      <c r="AX37" s="32" t="s">
        <v>9</v>
      </c>
      <c r="AY37" s="8">
        <v>1</v>
      </c>
      <c r="BA37" s="3" t="s">
        <v>1326</v>
      </c>
      <c r="BB37" s="8">
        <v>4</v>
      </c>
      <c r="BC37" s="32" t="s">
        <v>9</v>
      </c>
      <c r="BD37" s="32">
        <v>0</v>
      </c>
    </row>
    <row r="38" spans="1:56" x14ac:dyDescent="0.2">
      <c r="A38" s="83"/>
      <c r="B38" s="2"/>
      <c r="C38" s="1"/>
      <c r="D38" s="1"/>
      <c r="E38" s="1"/>
      <c r="F38" s="1"/>
      <c r="G38" s="1"/>
      <c r="H38" s="9"/>
      <c r="I38" s="1"/>
      <c r="J38" s="1"/>
      <c r="L38" s="8"/>
      <c r="N38" s="8"/>
      <c r="O38" s="32"/>
      <c r="P38" s="8"/>
      <c r="AF38" s="8"/>
      <c r="AG38" s="8"/>
      <c r="AH38" s="8"/>
      <c r="AV38" s="3" t="s">
        <v>1934</v>
      </c>
      <c r="AW38" s="8">
        <v>2</v>
      </c>
      <c r="AX38" s="32" t="s">
        <v>9</v>
      </c>
      <c r="AY38" s="8">
        <v>2</v>
      </c>
      <c r="BA38" s="84" t="s">
        <v>1971</v>
      </c>
    </row>
    <row r="39" spans="1:56" x14ac:dyDescent="0.2">
      <c r="A39" s="17"/>
      <c r="B39" s="84"/>
      <c r="C39" s="1"/>
      <c r="D39" s="1"/>
      <c r="E39" s="1"/>
      <c r="F39" s="1"/>
      <c r="G39" s="1"/>
      <c r="H39" s="1"/>
      <c r="I39" s="30"/>
      <c r="J39" s="1"/>
      <c r="L39" s="12"/>
      <c r="M39" s="94"/>
      <c r="N39" s="8"/>
      <c r="O39" s="32"/>
      <c r="P39" s="8"/>
      <c r="AF39" s="8"/>
      <c r="AG39" s="8"/>
      <c r="AH39" s="8"/>
      <c r="AV39" s="84" t="s">
        <v>640</v>
      </c>
      <c r="BA39" s="3" t="s">
        <v>1972</v>
      </c>
      <c r="BB39" s="8">
        <v>3</v>
      </c>
      <c r="BC39" s="32" t="s">
        <v>9</v>
      </c>
      <c r="BD39" s="8">
        <v>0</v>
      </c>
    </row>
    <row r="40" spans="1:56" x14ac:dyDescent="0.2">
      <c r="A40" s="30"/>
      <c r="B40" s="1"/>
      <c r="C40" s="1"/>
      <c r="D40" s="1"/>
      <c r="E40" s="1"/>
      <c r="F40" s="1"/>
      <c r="G40" s="1"/>
      <c r="H40" s="30"/>
      <c r="I40" s="1"/>
      <c r="J40" s="1"/>
      <c r="N40" s="8"/>
      <c r="P40" s="8"/>
      <c r="AF40" s="8"/>
      <c r="AG40" s="8"/>
      <c r="AH40" s="8"/>
      <c r="AV40" s="3" t="s">
        <v>1973</v>
      </c>
      <c r="AW40" s="8">
        <v>1</v>
      </c>
      <c r="AX40" s="32" t="s">
        <v>9</v>
      </c>
      <c r="AY40" s="8">
        <v>1</v>
      </c>
      <c r="BA40" s="3" t="s">
        <v>984</v>
      </c>
      <c r="BB40" s="8">
        <v>1</v>
      </c>
      <c r="BC40" s="32" t="s">
        <v>9</v>
      </c>
      <c r="BD40" s="32">
        <v>3</v>
      </c>
    </row>
    <row r="41" spans="1:56" x14ac:dyDescent="0.2">
      <c r="A41" s="30"/>
      <c r="B41" s="1"/>
      <c r="C41" s="1"/>
      <c r="D41" s="1"/>
      <c r="E41" s="1"/>
      <c r="F41" s="1"/>
      <c r="G41" s="1"/>
      <c r="H41" s="30"/>
      <c r="I41" s="1"/>
      <c r="J41" s="1"/>
      <c r="N41" s="8"/>
      <c r="O41" s="32"/>
      <c r="P41" s="8"/>
      <c r="AF41" s="8"/>
      <c r="AG41" s="8"/>
      <c r="AH41" s="8"/>
      <c r="AV41" s="3" t="s">
        <v>158</v>
      </c>
      <c r="AW41" s="8">
        <v>0</v>
      </c>
      <c r="AX41" s="32" t="s">
        <v>9</v>
      </c>
      <c r="AY41" s="8">
        <v>2</v>
      </c>
      <c r="BA41" s="3" t="s">
        <v>1974</v>
      </c>
      <c r="BB41" s="8">
        <v>3</v>
      </c>
      <c r="BC41" s="32" t="s">
        <v>9</v>
      </c>
      <c r="BD41" s="32">
        <v>0</v>
      </c>
    </row>
    <row r="42" spans="1:56" x14ac:dyDescent="0.2">
      <c r="A42" s="30"/>
      <c r="B42" s="1"/>
      <c r="C42" s="1"/>
      <c r="D42" s="1"/>
      <c r="E42" s="1"/>
      <c r="F42" s="1"/>
      <c r="G42" s="1"/>
      <c r="H42" s="30"/>
      <c r="I42" s="1"/>
      <c r="J42" s="1"/>
      <c r="N42" s="8"/>
      <c r="O42" s="32"/>
      <c r="P42" s="8"/>
      <c r="AF42" s="8"/>
      <c r="AG42" s="8"/>
      <c r="AH42" s="8"/>
      <c r="AV42" s="3" t="s">
        <v>448</v>
      </c>
      <c r="AW42" s="8">
        <v>5</v>
      </c>
      <c r="AX42" s="32" t="s">
        <v>9</v>
      </c>
      <c r="AY42" s="8">
        <v>3</v>
      </c>
      <c r="BA42" s="3" t="s">
        <v>1869</v>
      </c>
      <c r="BB42" s="8">
        <v>2</v>
      </c>
      <c r="BC42" s="32" t="s">
        <v>9</v>
      </c>
      <c r="BD42" s="32">
        <v>3</v>
      </c>
    </row>
    <row r="43" spans="1:56" x14ac:dyDescent="0.2">
      <c r="A43" s="30"/>
      <c r="B43" s="1"/>
      <c r="C43" s="1"/>
      <c r="D43" s="1"/>
      <c r="E43" s="1"/>
      <c r="F43" s="1"/>
      <c r="G43" s="1"/>
      <c r="H43" s="30"/>
      <c r="I43" s="1"/>
      <c r="J43" s="1"/>
      <c r="N43" s="8"/>
      <c r="O43" s="32" t="s">
        <v>9</v>
      </c>
      <c r="P43" s="8"/>
      <c r="AF43" s="8"/>
      <c r="AG43" s="8"/>
      <c r="AH43" s="8"/>
      <c r="AV43" s="3" t="s">
        <v>1975</v>
      </c>
      <c r="AW43" s="8">
        <v>5</v>
      </c>
      <c r="AX43" s="32" t="s">
        <v>9</v>
      </c>
      <c r="AY43" s="8">
        <v>2</v>
      </c>
      <c r="BA43" s="94" t="s">
        <v>1924</v>
      </c>
      <c r="BB43" s="8">
        <v>4</v>
      </c>
      <c r="BC43" s="32" t="s">
        <v>9</v>
      </c>
      <c r="BD43" s="8">
        <v>2</v>
      </c>
    </row>
    <row r="44" spans="1:56" x14ac:dyDescent="0.2">
      <c r="A44" s="30"/>
      <c r="B44" s="1"/>
      <c r="C44" s="1"/>
      <c r="D44" s="1"/>
      <c r="E44" s="1"/>
      <c r="F44" s="1"/>
      <c r="G44" s="1"/>
      <c r="H44" s="30"/>
      <c r="I44" s="1"/>
      <c r="J44" s="1"/>
      <c r="AF44" s="8"/>
      <c r="AG44" s="8"/>
      <c r="AH44" s="8"/>
      <c r="AV44" s="94" t="s">
        <v>1976</v>
      </c>
      <c r="AW44" s="8">
        <v>2</v>
      </c>
      <c r="AX44" s="32" t="s">
        <v>9</v>
      </c>
      <c r="AY44" s="8">
        <v>1</v>
      </c>
    </row>
    <row r="45" spans="1:56" x14ac:dyDescent="0.2">
      <c r="A45" s="30"/>
      <c r="B45" s="7"/>
      <c r="C45" s="1"/>
      <c r="D45" s="1"/>
      <c r="E45" s="1"/>
      <c r="F45" s="1"/>
      <c r="G45" s="1"/>
      <c r="H45" s="30"/>
      <c r="I45" s="1"/>
      <c r="J45" s="1"/>
      <c r="AF45" s="8"/>
      <c r="AG45" s="8"/>
      <c r="AH45" s="8"/>
      <c r="AV45" s="84" t="s">
        <v>1977</v>
      </c>
    </row>
    <row r="46" spans="1:56" x14ac:dyDescent="0.2">
      <c r="A46" s="30"/>
      <c r="B46" s="1"/>
      <c r="C46" s="1"/>
      <c r="D46" s="1"/>
      <c r="E46" s="1"/>
      <c r="F46" s="1"/>
      <c r="G46" s="1"/>
      <c r="H46" s="30"/>
      <c r="I46" s="1"/>
      <c r="J46" s="1"/>
      <c r="AF46" s="8"/>
      <c r="AG46" s="8"/>
      <c r="AH46" s="8"/>
      <c r="AV46" s="3" t="s">
        <v>1978</v>
      </c>
      <c r="AW46" s="8">
        <v>2</v>
      </c>
      <c r="AX46" s="32" t="s">
        <v>9</v>
      </c>
      <c r="AY46" s="8">
        <v>0</v>
      </c>
      <c r="BC46" s="32"/>
    </row>
    <row r="47" spans="1:56" x14ac:dyDescent="0.2">
      <c r="A47" s="30"/>
      <c r="B47" s="1"/>
      <c r="C47" s="1"/>
      <c r="D47" s="1"/>
      <c r="E47" s="1"/>
      <c r="F47" s="1"/>
      <c r="G47" s="1"/>
      <c r="H47" s="30"/>
      <c r="I47" s="1"/>
      <c r="J47" s="1"/>
      <c r="AF47" s="8"/>
      <c r="AG47" s="8"/>
      <c r="AH47" s="8"/>
      <c r="AV47" s="3" t="s">
        <v>950</v>
      </c>
      <c r="AW47" s="8">
        <v>3</v>
      </c>
      <c r="AX47" s="32" t="s">
        <v>9</v>
      </c>
      <c r="AY47" s="8">
        <v>1</v>
      </c>
      <c r="BC47" s="32"/>
    </row>
    <row r="48" spans="1:56" x14ac:dyDescent="0.2">
      <c r="A48" s="30"/>
      <c r="B48" s="1"/>
      <c r="C48" s="1"/>
      <c r="D48" s="1"/>
      <c r="E48" s="1"/>
      <c r="F48" s="1"/>
      <c r="G48" s="1"/>
      <c r="H48" s="30"/>
      <c r="I48" s="1"/>
      <c r="J48" s="1"/>
      <c r="AF48" s="8"/>
      <c r="AG48" s="8"/>
      <c r="AH48" s="8"/>
      <c r="AV48" s="3" t="s">
        <v>776</v>
      </c>
      <c r="AW48" s="8">
        <v>1</v>
      </c>
      <c r="AX48" s="32" t="s">
        <v>9</v>
      </c>
      <c r="AY48" s="8">
        <v>1</v>
      </c>
      <c r="BC48" s="32"/>
    </row>
    <row r="49" spans="1:55" x14ac:dyDescent="0.2">
      <c r="A49" s="30"/>
      <c r="B49" s="1"/>
      <c r="C49" s="1"/>
      <c r="D49" s="1"/>
      <c r="E49" s="1"/>
      <c r="F49" s="1"/>
      <c r="G49" s="1"/>
      <c r="H49" s="30"/>
      <c r="I49" s="1"/>
      <c r="J49" s="1"/>
      <c r="AF49" s="8"/>
      <c r="AG49" s="8"/>
      <c r="AH49" s="8"/>
      <c r="AV49" s="3" t="s">
        <v>1378</v>
      </c>
      <c r="AW49" s="8">
        <v>7</v>
      </c>
      <c r="AX49" s="32" t="s">
        <v>9</v>
      </c>
      <c r="AY49" s="8">
        <v>1</v>
      </c>
      <c r="BA49" s="94"/>
      <c r="BC49" s="32"/>
    </row>
    <row r="50" spans="1:55" x14ac:dyDescent="0.2">
      <c r="A50" s="83"/>
      <c r="B50" s="2"/>
      <c r="C50" s="1"/>
      <c r="D50" s="1"/>
      <c r="E50" s="1"/>
      <c r="F50" s="1"/>
      <c r="G50" s="1"/>
      <c r="H50" s="9"/>
      <c r="I50" s="1"/>
      <c r="J50" s="1"/>
      <c r="AF50" s="8"/>
      <c r="AG50" s="8"/>
      <c r="AH50" s="8"/>
      <c r="AV50" s="3" t="s">
        <v>1900</v>
      </c>
      <c r="AW50" s="8">
        <v>3</v>
      </c>
      <c r="AX50" s="32" t="s">
        <v>9</v>
      </c>
      <c r="AY50" s="8">
        <v>2</v>
      </c>
      <c r="BA50" s="84"/>
    </row>
    <row r="51" spans="1:55" x14ac:dyDescent="0.2">
      <c r="AF51" s="8"/>
      <c r="AG51" s="8"/>
      <c r="AH51" s="8"/>
      <c r="AV51" s="84" t="s">
        <v>1979</v>
      </c>
      <c r="BC51" s="32"/>
    </row>
    <row r="52" spans="1:55" x14ac:dyDescent="0.2">
      <c r="AF52" s="8"/>
      <c r="AG52" s="8"/>
      <c r="AH52" s="8"/>
      <c r="AV52" s="3" t="s">
        <v>1980</v>
      </c>
      <c r="AW52" s="8">
        <v>2</v>
      </c>
      <c r="AX52" s="32" t="s">
        <v>9</v>
      </c>
      <c r="AY52" s="8">
        <v>3</v>
      </c>
      <c r="BC52" s="32"/>
    </row>
    <row r="53" spans="1:55" x14ac:dyDescent="0.2">
      <c r="AF53" s="8"/>
      <c r="AG53" s="8"/>
      <c r="AH53" s="8"/>
      <c r="AV53" s="3" t="s">
        <v>1981</v>
      </c>
      <c r="AW53" s="8">
        <v>4</v>
      </c>
      <c r="AX53" s="32" t="s">
        <v>9</v>
      </c>
      <c r="AY53" s="8">
        <v>0</v>
      </c>
      <c r="BC53" s="32"/>
    </row>
    <row r="54" spans="1:55" x14ac:dyDescent="0.2">
      <c r="AF54" s="8"/>
      <c r="AG54" s="8"/>
      <c r="AH54" s="8"/>
      <c r="AV54" s="3" t="s">
        <v>1881</v>
      </c>
      <c r="AW54" s="8">
        <v>1</v>
      </c>
      <c r="AX54" s="32" t="s">
        <v>9</v>
      </c>
      <c r="AY54" s="8">
        <v>3</v>
      </c>
      <c r="BC54" s="32"/>
    </row>
    <row r="55" spans="1:55" x14ac:dyDescent="0.2">
      <c r="AF55" s="8"/>
      <c r="AG55" s="8"/>
      <c r="AH55" s="8"/>
      <c r="AV55" s="3" t="s">
        <v>1314</v>
      </c>
      <c r="AW55" s="8">
        <v>1</v>
      </c>
      <c r="AX55" s="32" t="s">
        <v>9</v>
      </c>
      <c r="AY55" s="8">
        <v>5</v>
      </c>
      <c r="BA55" s="94"/>
      <c r="BC55" s="32"/>
    </row>
    <row r="56" spans="1:55" x14ac:dyDescent="0.2">
      <c r="AF56" s="8"/>
      <c r="AG56" s="8"/>
      <c r="AH56" s="8"/>
      <c r="AV56" s="94" t="s">
        <v>1982</v>
      </c>
      <c r="AW56" s="8">
        <v>0</v>
      </c>
      <c r="AX56" s="32" t="s">
        <v>9</v>
      </c>
      <c r="AY56" s="8">
        <v>3</v>
      </c>
      <c r="BA56" s="84"/>
    </row>
    <row r="57" spans="1:55" x14ac:dyDescent="0.2">
      <c r="AF57" s="8"/>
      <c r="AG57" s="8"/>
      <c r="AH57" s="8"/>
      <c r="AV57" s="84" t="s">
        <v>1983</v>
      </c>
      <c r="BC57" s="32"/>
    </row>
    <row r="58" spans="1:55" x14ac:dyDescent="0.2">
      <c r="AF58" s="8"/>
      <c r="AG58" s="8"/>
      <c r="AH58" s="8"/>
      <c r="AV58" s="3" t="s">
        <v>1984</v>
      </c>
      <c r="AW58" s="8">
        <v>2</v>
      </c>
      <c r="AX58" s="32" t="s">
        <v>9</v>
      </c>
      <c r="AY58" s="8">
        <v>3</v>
      </c>
      <c r="BC58" s="32"/>
    </row>
    <row r="59" spans="1:55" x14ac:dyDescent="0.2">
      <c r="AF59" s="8"/>
      <c r="AG59" s="8"/>
      <c r="AH59" s="8"/>
      <c r="AV59" s="3" t="s">
        <v>1985</v>
      </c>
      <c r="AW59" s="8">
        <v>1</v>
      </c>
      <c r="AX59" s="32" t="s">
        <v>9</v>
      </c>
      <c r="AY59" s="8">
        <v>1</v>
      </c>
      <c r="BC59" s="32"/>
    </row>
    <row r="60" spans="1:55" x14ac:dyDescent="0.2">
      <c r="AF60" s="8"/>
      <c r="AG60" s="8"/>
      <c r="AH60" s="8"/>
      <c r="AV60" s="3" t="s">
        <v>1348</v>
      </c>
      <c r="AW60" s="8">
        <v>3</v>
      </c>
      <c r="AX60" s="32" t="s">
        <v>9</v>
      </c>
      <c r="AY60" s="8">
        <v>2</v>
      </c>
      <c r="BC60" s="32"/>
    </row>
    <row r="61" spans="1:55" x14ac:dyDescent="0.2">
      <c r="AF61" s="8"/>
      <c r="AG61" s="8"/>
      <c r="AH61" s="8"/>
      <c r="AV61" s="3" t="s">
        <v>1986</v>
      </c>
      <c r="AW61" s="8">
        <v>4</v>
      </c>
      <c r="AX61" s="32" t="s">
        <v>9</v>
      </c>
      <c r="AY61" s="8">
        <v>2</v>
      </c>
      <c r="BA61" s="94"/>
      <c r="BC61" s="32"/>
    </row>
    <row r="62" spans="1:55" x14ac:dyDescent="0.2">
      <c r="AF62" s="8"/>
      <c r="AG62" s="8"/>
      <c r="AH62" s="8"/>
      <c r="AV62" s="84" t="s">
        <v>1987</v>
      </c>
      <c r="BA62" s="84"/>
    </row>
    <row r="63" spans="1:55" x14ac:dyDescent="0.2">
      <c r="AF63" s="8"/>
      <c r="AG63" s="8"/>
      <c r="AH63" s="8"/>
      <c r="AV63" s="3" t="s">
        <v>752</v>
      </c>
      <c r="AW63" s="8">
        <v>2</v>
      </c>
      <c r="AX63" s="32" t="s">
        <v>9</v>
      </c>
      <c r="AY63" s="8">
        <v>5</v>
      </c>
      <c r="BC63" s="32"/>
    </row>
    <row r="64" spans="1:55" x14ac:dyDescent="0.2">
      <c r="AF64" s="8"/>
      <c r="AG64" s="8"/>
      <c r="AH64" s="8"/>
      <c r="AV64" s="3" t="s">
        <v>1988</v>
      </c>
      <c r="AW64" s="8">
        <v>2</v>
      </c>
      <c r="AX64" s="32" t="s">
        <v>9</v>
      </c>
      <c r="AY64" s="8">
        <v>1</v>
      </c>
      <c r="BC64" s="32"/>
    </row>
    <row r="65" spans="14:55" x14ac:dyDescent="0.2">
      <c r="AF65" s="8"/>
      <c r="AG65" s="8"/>
      <c r="AH65" s="8"/>
      <c r="AV65" s="3" t="s">
        <v>1989</v>
      </c>
      <c r="AW65" s="8">
        <v>2</v>
      </c>
      <c r="AX65" s="32" t="s">
        <v>9</v>
      </c>
      <c r="AY65" s="8">
        <v>3</v>
      </c>
      <c r="BC65" s="32"/>
    </row>
    <row r="66" spans="14:55" x14ac:dyDescent="0.2">
      <c r="AF66" s="8"/>
      <c r="AG66" s="8"/>
      <c r="AH66" s="8"/>
      <c r="AV66" s="3" t="s">
        <v>1990</v>
      </c>
      <c r="AW66" s="8">
        <v>2</v>
      </c>
      <c r="AX66" s="32" t="s">
        <v>9</v>
      </c>
      <c r="AY66" s="8">
        <v>2</v>
      </c>
      <c r="BC66" s="32"/>
    </row>
    <row r="67" spans="14:55" x14ac:dyDescent="0.2">
      <c r="N67" s="8"/>
      <c r="P67" s="8"/>
      <c r="AC67" s="8"/>
      <c r="AE67" s="8"/>
      <c r="AF67" s="8"/>
      <c r="AG67" s="8"/>
      <c r="AH67" s="8"/>
      <c r="AV67" s="84" t="s">
        <v>1991</v>
      </c>
      <c r="BA67" s="94"/>
      <c r="BC67" s="32"/>
    </row>
    <row r="68" spans="14:55" x14ac:dyDescent="0.2">
      <c r="N68" s="8"/>
      <c r="P68" s="8"/>
      <c r="AC68" s="8"/>
      <c r="AE68" s="8"/>
      <c r="AF68" s="8"/>
      <c r="AG68" s="8"/>
      <c r="AH68" s="8"/>
      <c r="AV68" s="3" t="s">
        <v>241</v>
      </c>
      <c r="AW68" s="8">
        <v>1</v>
      </c>
      <c r="AX68" s="32" t="s">
        <v>9</v>
      </c>
      <c r="AY68" s="8">
        <v>4</v>
      </c>
      <c r="BA68" s="84"/>
    </row>
    <row r="69" spans="14:55" x14ac:dyDescent="0.2">
      <c r="N69" s="8"/>
      <c r="P69" s="8"/>
      <c r="AC69" s="8"/>
      <c r="AE69" s="8"/>
      <c r="AF69" s="8"/>
      <c r="AG69" s="8"/>
      <c r="AH69" s="8"/>
      <c r="AV69" s="3" t="s">
        <v>480</v>
      </c>
      <c r="AW69" s="8">
        <v>5</v>
      </c>
      <c r="AX69" s="32" t="s">
        <v>9</v>
      </c>
      <c r="AY69" s="8">
        <v>2</v>
      </c>
      <c r="BC69" s="32"/>
    </row>
    <row r="70" spans="14:55" x14ac:dyDescent="0.2">
      <c r="N70" s="8"/>
      <c r="P70" s="8"/>
      <c r="AC70" s="8"/>
      <c r="AE70" s="8"/>
      <c r="AF70" s="8"/>
      <c r="AG70" s="8"/>
      <c r="AH70" s="8"/>
      <c r="BC70" s="32"/>
    </row>
    <row r="71" spans="14:55" x14ac:dyDescent="0.2">
      <c r="N71" s="8"/>
      <c r="P71" s="8"/>
      <c r="AC71" s="8"/>
      <c r="AE71" s="8"/>
      <c r="AF71" s="8"/>
      <c r="AG71" s="8"/>
      <c r="AH71" s="8"/>
      <c r="BC71" s="32"/>
    </row>
    <row r="72" spans="14:55" x14ac:dyDescent="0.2">
      <c r="N72" s="8"/>
      <c r="P72" s="8"/>
      <c r="AC72" s="8"/>
      <c r="AE72" s="8"/>
      <c r="AF72" s="8"/>
      <c r="AG72" s="8"/>
      <c r="AH72" s="8"/>
      <c r="BC72" s="32"/>
    </row>
    <row r="73" spans="14:55" x14ac:dyDescent="0.2">
      <c r="N73" s="8"/>
      <c r="P73" s="8"/>
      <c r="AC73" s="8"/>
      <c r="AE73" s="8"/>
      <c r="AF73" s="8"/>
      <c r="AG73" s="8"/>
      <c r="AH73" s="8"/>
      <c r="BA73" s="94"/>
      <c r="BC73" s="32"/>
    </row>
    <row r="74" spans="14:55" x14ac:dyDescent="0.2">
      <c r="N74" s="8"/>
      <c r="P74" s="8"/>
      <c r="AC74" s="8"/>
      <c r="AE74" s="8"/>
      <c r="AF74" s="8"/>
      <c r="AG74" s="8"/>
      <c r="AH74" s="8"/>
    </row>
    <row r="75" spans="14:55" x14ac:dyDescent="0.2">
      <c r="N75" s="8"/>
      <c r="P75" s="8"/>
      <c r="AC75" s="8"/>
      <c r="AE75" s="8"/>
      <c r="AF75" s="8"/>
      <c r="AG75" s="8"/>
      <c r="AH75" s="8"/>
    </row>
    <row r="76" spans="14:55" x14ac:dyDescent="0.2">
      <c r="N76" s="8"/>
      <c r="P76" s="8"/>
      <c r="AC76" s="8"/>
      <c r="AE76" s="8"/>
      <c r="AF76" s="8"/>
      <c r="AG76" s="8"/>
      <c r="AH76" s="8"/>
    </row>
    <row r="77" spans="14:55" x14ac:dyDescent="0.2">
      <c r="N77" s="8"/>
      <c r="P77" s="8"/>
      <c r="AC77" s="8"/>
      <c r="AE77" s="8"/>
      <c r="AF77" s="8"/>
      <c r="AG77" s="8"/>
      <c r="AH77" s="8"/>
      <c r="AX77" s="32"/>
    </row>
    <row r="78" spans="14:55" x14ac:dyDescent="0.2">
      <c r="N78" s="8"/>
      <c r="P78" s="8"/>
      <c r="AC78" s="8"/>
      <c r="AE78" s="8"/>
      <c r="AF78" s="8"/>
      <c r="AG78" s="8"/>
      <c r="AH78" s="8"/>
      <c r="AX78" s="32"/>
    </row>
    <row r="79" spans="14:55" x14ac:dyDescent="0.2">
      <c r="N79" s="8"/>
      <c r="P79" s="8"/>
      <c r="AC79" s="8"/>
      <c r="AE79" s="8"/>
      <c r="AF79" s="8"/>
      <c r="AG79" s="8"/>
      <c r="AH79" s="8"/>
      <c r="AX79" s="32"/>
    </row>
    <row r="80" spans="14:55" x14ac:dyDescent="0.2">
      <c r="N80" s="8"/>
      <c r="P80" s="8"/>
      <c r="AC80" s="8"/>
      <c r="AE80" s="8"/>
      <c r="AF80" s="8"/>
      <c r="AG80" s="8"/>
      <c r="AH80" s="8"/>
      <c r="AV80" s="39"/>
    </row>
    <row r="81" spans="50:50" x14ac:dyDescent="0.2">
      <c r="AX81" s="32"/>
    </row>
    <row r="82" spans="50:50" x14ac:dyDescent="0.2">
      <c r="AX82" s="32"/>
    </row>
    <row r="83" spans="50:50" x14ac:dyDescent="0.2">
      <c r="AX83" s="32"/>
    </row>
    <row r="84" spans="50:50" x14ac:dyDescent="0.2">
      <c r="AX84" s="32"/>
    </row>
    <row r="85" spans="50:50" x14ac:dyDescent="0.2">
      <c r="AX85" s="32"/>
    </row>
  </sheetData>
  <mergeCells count="12">
    <mergeCell ref="AC1:AE1"/>
    <mergeCell ref="N1:P1"/>
    <mergeCell ref="Q1:S1"/>
    <mergeCell ref="T1:V1"/>
    <mergeCell ref="W1:Y1"/>
    <mergeCell ref="Z1:AB1"/>
    <mergeCell ref="AV1:AY1"/>
    <mergeCell ref="BA1:BD1"/>
    <mergeCell ref="AF1:AH1"/>
    <mergeCell ref="AI1:AK1"/>
    <mergeCell ref="AL1:AN1"/>
    <mergeCell ref="AO1:AQ1"/>
  </mergeCells>
  <hyperlinks>
    <hyperlink ref="A1" location="Information!A1" display="I" xr:uid="{9F952C61-565F-4B5A-8B00-4D245FECF9A6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6" orientation="landscape" r:id="rId1"/>
  <headerFooter>
    <oddHeader>&amp;L&amp;9Södertäljefotbollen&amp;C&amp;24 1953/54 - Div 4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E65F8-541B-4AE6-B9AD-F63D8DD58A75}">
  <sheetPr>
    <pageSetUpPr fitToPage="1"/>
  </sheetPr>
  <dimension ref="A1:BE80"/>
  <sheetViews>
    <sheetView view="pageLayout" zoomScaleNormal="100" workbookViewId="0">
      <selection activeCell="AA20" sqref="AA20"/>
    </sheetView>
  </sheetViews>
  <sheetFormatPr defaultColWidth="9.140625" defaultRowHeight="12" x14ac:dyDescent="0.2"/>
  <cols>
    <col min="1" max="1" width="2.7109375" style="8" bestFit="1" customWidth="1"/>
    <col min="2" max="2" width="20.7109375" style="3" customWidth="1"/>
    <col min="3" max="3" width="3.5703125" style="3" bestFit="1" customWidth="1"/>
    <col min="4" max="6" width="2.7109375" style="3" bestFit="1" customWidth="1"/>
    <col min="7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3" style="3" bestFit="1" customWidth="1"/>
    <col min="13" max="13" width="15.140625" style="3" bestFit="1" customWidth="1"/>
    <col min="14" max="14" width="2.71093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3" width="2.7109375" style="3" bestFit="1" customWidth="1"/>
    <col min="44" max="44" width="3.5703125" style="3" bestFit="1" customWidth="1"/>
    <col min="45" max="45" width="1.5703125" style="3" bestFit="1" customWidth="1"/>
    <col min="46" max="46" width="3.5703125" style="3" bestFit="1" customWidth="1"/>
    <col min="47" max="47" width="2.7109375" style="3" customWidth="1"/>
    <col min="48" max="48" width="23.85546875" style="5" bestFit="1" customWidth="1"/>
    <col min="49" max="49" width="1.85546875" style="11" bestFit="1" customWidth="1"/>
    <col min="50" max="50" width="1.5703125" style="11" bestFit="1" customWidth="1"/>
    <col min="51" max="51" width="1.85546875" style="11" bestFit="1" customWidth="1"/>
    <col min="52" max="52" width="2.7109375" style="11" customWidth="1"/>
    <col min="53" max="53" width="25.28515625" style="5" bestFit="1" customWidth="1"/>
    <col min="54" max="54" width="1.85546875" style="11" bestFit="1" customWidth="1"/>
    <col min="55" max="55" width="1.5703125" style="11" bestFit="1" customWidth="1"/>
    <col min="56" max="56" width="1.85546875" style="11" bestFit="1" customWidth="1"/>
    <col min="57" max="57" width="2.7109375" style="11" customWidth="1"/>
    <col min="58" max="16384" width="9.140625" style="3"/>
  </cols>
  <sheetData>
    <row r="1" spans="1:56" s="11" customFormat="1" ht="77.25" customHeight="1" x14ac:dyDescent="0.25">
      <c r="A1" s="24" t="s">
        <v>119</v>
      </c>
      <c r="B1" s="47" t="s">
        <v>1992</v>
      </c>
      <c r="N1" s="199" t="s">
        <v>1794</v>
      </c>
      <c r="O1" s="199"/>
      <c r="P1" s="199"/>
      <c r="Q1" s="199" t="s">
        <v>3</v>
      </c>
      <c r="R1" s="199"/>
      <c r="S1" s="199"/>
      <c r="T1" s="199" t="s">
        <v>2</v>
      </c>
      <c r="U1" s="199"/>
      <c r="V1" s="199"/>
      <c r="W1" s="199" t="s">
        <v>41</v>
      </c>
      <c r="X1" s="199"/>
      <c r="Y1" s="199"/>
      <c r="Z1" s="199" t="s">
        <v>18</v>
      </c>
      <c r="AA1" s="199"/>
      <c r="AB1" s="199"/>
      <c r="AC1" s="199" t="s">
        <v>1832</v>
      </c>
      <c r="AD1" s="199"/>
      <c r="AE1" s="199"/>
      <c r="AF1" s="199" t="s">
        <v>1359</v>
      </c>
      <c r="AG1" s="199"/>
      <c r="AH1" s="199"/>
      <c r="AI1" s="199" t="s">
        <v>1139</v>
      </c>
      <c r="AJ1" s="199"/>
      <c r="AK1" s="199"/>
      <c r="AL1" s="199" t="s">
        <v>1873</v>
      </c>
      <c r="AM1" s="199"/>
      <c r="AN1" s="199"/>
      <c r="AO1" s="199" t="s">
        <v>19</v>
      </c>
      <c r="AP1" s="199"/>
      <c r="AQ1" s="199"/>
      <c r="AR1" s="44"/>
      <c r="AS1" s="44"/>
      <c r="AT1" s="44"/>
      <c r="AU1" s="37"/>
      <c r="AV1" s="202" t="s">
        <v>5520</v>
      </c>
      <c r="AW1" s="202"/>
      <c r="AX1" s="202"/>
      <c r="AY1" s="202"/>
      <c r="AZ1" s="56"/>
      <c r="BA1" s="202" t="s">
        <v>5521</v>
      </c>
      <c r="BB1" s="202"/>
      <c r="BC1" s="202"/>
      <c r="BD1" s="202"/>
    </row>
    <row r="2" spans="1:56" x14ac:dyDescent="0.2">
      <c r="A2" s="30">
        <v>1</v>
      </c>
      <c r="B2" s="1" t="s">
        <v>1794</v>
      </c>
      <c r="C2" s="1">
        <v>18</v>
      </c>
      <c r="D2" s="1">
        <v>12</v>
      </c>
      <c r="E2" s="1">
        <v>3</v>
      </c>
      <c r="F2" s="1">
        <v>3</v>
      </c>
      <c r="G2" s="1">
        <v>56</v>
      </c>
      <c r="H2" s="30" t="s">
        <v>9</v>
      </c>
      <c r="I2" s="1">
        <v>33</v>
      </c>
      <c r="J2" s="1">
        <f t="shared" ref="J2:J11" si="0">SUM(2*D2+E2)</f>
        <v>27</v>
      </c>
      <c r="K2" s="3" t="s">
        <v>43</v>
      </c>
      <c r="L2" s="8">
        <v>1</v>
      </c>
      <c r="M2" s="1" t="s">
        <v>1794</v>
      </c>
      <c r="N2" s="34"/>
      <c r="O2" s="34"/>
      <c r="P2" s="34"/>
      <c r="Q2" s="32">
        <v>4</v>
      </c>
      <c r="R2" s="32" t="s">
        <v>9</v>
      </c>
      <c r="S2" s="32">
        <v>1</v>
      </c>
      <c r="T2" s="32">
        <v>6</v>
      </c>
      <c r="U2" s="32" t="s">
        <v>9</v>
      </c>
      <c r="V2" s="32">
        <v>2</v>
      </c>
      <c r="W2" s="32">
        <v>7</v>
      </c>
      <c r="X2" s="32" t="s">
        <v>9</v>
      </c>
      <c r="Y2" s="32">
        <v>3</v>
      </c>
      <c r="Z2" s="32">
        <v>4</v>
      </c>
      <c r="AA2" s="32" t="s">
        <v>9</v>
      </c>
      <c r="AB2" s="32">
        <v>3</v>
      </c>
      <c r="AC2" s="32">
        <v>2</v>
      </c>
      <c r="AD2" s="32" t="s">
        <v>9</v>
      </c>
      <c r="AE2" s="32">
        <v>1</v>
      </c>
      <c r="AF2" s="32">
        <v>1</v>
      </c>
      <c r="AG2" s="32" t="s">
        <v>9</v>
      </c>
      <c r="AH2" s="32">
        <v>1</v>
      </c>
      <c r="AI2" s="32">
        <v>3</v>
      </c>
      <c r="AJ2" s="32" t="s">
        <v>9</v>
      </c>
      <c r="AK2" s="32">
        <v>1</v>
      </c>
      <c r="AL2" s="32">
        <v>6</v>
      </c>
      <c r="AM2" s="32" t="s">
        <v>9</v>
      </c>
      <c r="AN2" s="32">
        <v>1</v>
      </c>
      <c r="AO2" s="32">
        <v>5</v>
      </c>
      <c r="AP2" s="32" t="s">
        <v>9</v>
      </c>
      <c r="AQ2" s="32">
        <v>4</v>
      </c>
      <c r="AR2" s="31">
        <f>SUM(N2+Q2+T2+W2+Z2+AC2+AF2+AI2+AL2+AO2)</f>
        <v>38</v>
      </c>
      <c r="AS2" s="32" t="s">
        <v>9</v>
      </c>
      <c r="AT2" s="31">
        <f>SUM(P2+S2+V2+Y2+AB2+AE2+AH2+AK2+AN2+AQ2)</f>
        <v>17</v>
      </c>
      <c r="AU2" s="31"/>
      <c r="AV2" s="55" t="s">
        <v>934</v>
      </c>
      <c r="BA2" s="55" t="s">
        <v>1288</v>
      </c>
    </row>
    <row r="3" spans="1:56" x14ac:dyDescent="0.2">
      <c r="A3" s="30">
        <v>2</v>
      </c>
      <c r="B3" s="7" t="s">
        <v>3</v>
      </c>
      <c r="C3" s="7">
        <v>18</v>
      </c>
      <c r="D3" s="7">
        <v>11</v>
      </c>
      <c r="E3" s="7">
        <v>4</v>
      </c>
      <c r="F3" s="7">
        <v>3</v>
      </c>
      <c r="G3" s="7">
        <v>40</v>
      </c>
      <c r="H3" s="6" t="s">
        <v>9</v>
      </c>
      <c r="I3" s="7">
        <v>18</v>
      </c>
      <c r="J3" s="7">
        <f t="shared" si="0"/>
        <v>26</v>
      </c>
      <c r="L3" s="8">
        <v>2</v>
      </c>
      <c r="M3" s="7" t="s">
        <v>3</v>
      </c>
      <c r="N3" s="32">
        <v>1</v>
      </c>
      <c r="O3" s="32" t="s">
        <v>9</v>
      </c>
      <c r="P3" s="32">
        <v>1</v>
      </c>
      <c r="Q3" s="34"/>
      <c r="R3" s="34"/>
      <c r="S3" s="34"/>
      <c r="T3" s="32">
        <v>2</v>
      </c>
      <c r="U3" s="32" t="s">
        <v>9</v>
      </c>
      <c r="V3" s="32">
        <v>3</v>
      </c>
      <c r="W3" s="32">
        <v>1</v>
      </c>
      <c r="X3" s="32" t="s">
        <v>9</v>
      </c>
      <c r="Y3" s="32">
        <v>0</v>
      </c>
      <c r="Z3" s="32">
        <v>1</v>
      </c>
      <c r="AA3" s="32" t="s">
        <v>9</v>
      </c>
      <c r="AB3" s="32">
        <v>0</v>
      </c>
      <c r="AC3" s="32">
        <v>4</v>
      </c>
      <c r="AD3" s="32" t="s">
        <v>9</v>
      </c>
      <c r="AE3" s="32">
        <v>1</v>
      </c>
      <c r="AF3" s="32">
        <v>1</v>
      </c>
      <c r="AG3" s="32" t="s">
        <v>9</v>
      </c>
      <c r="AH3" s="32">
        <v>0</v>
      </c>
      <c r="AI3" s="32">
        <v>1</v>
      </c>
      <c r="AJ3" s="32" t="s">
        <v>9</v>
      </c>
      <c r="AK3" s="32">
        <v>1</v>
      </c>
      <c r="AL3" s="32">
        <v>1</v>
      </c>
      <c r="AM3" s="32" t="s">
        <v>9</v>
      </c>
      <c r="AN3" s="32">
        <v>0</v>
      </c>
      <c r="AO3" s="32">
        <v>6</v>
      </c>
      <c r="AP3" s="32" t="s">
        <v>9</v>
      </c>
      <c r="AQ3" s="32">
        <v>0</v>
      </c>
      <c r="AR3" s="31">
        <f t="shared" ref="AR3:AR11" si="1">SUM(N3+Q3+T3+W3+Z3+AC3+AF3+AI3+AL3+AO3)</f>
        <v>18</v>
      </c>
      <c r="AS3" s="32" t="s">
        <v>9</v>
      </c>
      <c r="AT3" s="31">
        <f t="shared" ref="AT3:AT11" si="2">SUM(P3+S3+V3+Y3+AB3+AE3+AH3+AK3+AN3+AQ3)</f>
        <v>6</v>
      </c>
      <c r="AU3" s="31"/>
      <c r="AV3" s="5" t="s">
        <v>1859</v>
      </c>
      <c r="AW3" s="11">
        <v>5</v>
      </c>
      <c r="AX3" s="11" t="s">
        <v>9</v>
      </c>
      <c r="AY3" s="11">
        <v>4</v>
      </c>
      <c r="BA3" s="5" t="s">
        <v>2037</v>
      </c>
      <c r="BB3" s="11">
        <v>3</v>
      </c>
      <c r="BC3" s="11" t="s">
        <v>9</v>
      </c>
      <c r="BD3" s="11">
        <v>1</v>
      </c>
    </row>
    <row r="4" spans="1:56" x14ac:dyDescent="0.2">
      <c r="A4" s="30">
        <v>3</v>
      </c>
      <c r="B4" s="7" t="s">
        <v>2</v>
      </c>
      <c r="C4" s="7">
        <v>18</v>
      </c>
      <c r="D4" s="7">
        <v>11</v>
      </c>
      <c r="E4" s="7">
        <v>2</v>
      </c>
      <c r="F4" s="7">
        <v>5</v>
      </c>
      <c r="G4" s="7">
        <v>62</v>
      </c>
      <c r="H4" s="6" t="s">
        <v>9</v>
      </c>
      <c r="I4" s="7">
        <v>33</v>
      </c>
      <c r="J4" s="7">
        <f t="shared" si="0"/>
        <v>24</v>
      </c>
      <c r="L4" s="8">
        <v>3</v>
      </c>
      <c r="M4" s="7" t="s">
        <v>2</v>
      </c>
      <c r="N4" s="32">
        <v>1</v>
      </c>
      <c r="O4" s="32" t="s">
        <v>9</v>
      </c>
      <c r="P4" s="32">
        <v>1</v>
      </c>
      <c r="Q4" s="32">
        <v>1</v>
      </c>
      <c r="R4" s="32" t="s">
        <v>9</v>
      </c>
      <c r="S4" s="32">
        <v>1</v>
      </c>
      <c r="T4" s="34"/>
      <c r="U4" s="34"/>
      <c r="V4" s="34"/>
      <c r="W4" s="32">
        <v>5</v>
      </c>
      <c r="X4" s="32" t="s">
        <v>9</v>
      </c>
      <c r="Y4" s="32">
        <v>0</v>
      </c>
      <c r="Z4" s="32">
        <v>1</v>
      </c>
      <c r="AA4" s="32" t="s">
        <v>9</v>
      </c>
      <c r="AB4" s="32">
        <v>2</v>
      </c>
      <c r="AC4" s="32">
        <v>6</v>
      </c>
      <c r="AD4" s="32" t="s">
        <v>9</v>
      </c>
      <c r="AE4" s="32">
        <v>0</v>
      </c>
      <c r="AF4" s="32">
        <v>3</v>
      </c>
      <c r="AG4" s="32" t="s">
        <v>9</v>
      </c>
      <c r="AH4" s="32">
        <v>1</v>
      </c>
      <c r="AI4" s="32">
        <v>6</v>
      </c>
      <c r="AJ4" s="32" t="s">
        <v>9</v>
      </c>
      <c r="AK4" s="32">
        <v>1</v>
      </c>
      <c r="AL4" s="32">
        <v>8</v>
      </c>
      <c r="AM4" s="32" t="s">
        <v>9</v>
      </c>
      <c r="AN4" s="32">
        <v>2</v>
      </c>
      <c r="AO4" s="32">
        <v>7</v>
      </c>
      <c r="AP4" s="32" t="s">
        <v>9</v>
      </c>
      <c r="AQ4" s="32">
        <v>3</v>
      </c>
      <c r="AR4" s="31">
        <f t="shared" si="1"/>
        <v>38</v>
      </c>
      <c r="AS4" s="32" t="s">
        <v>9</v>
      </c>
      <c r="AT4" s="31">
        <f t="shared" si="2"/>
        <v>11</v>
      </c>
      <c r="AU4" s="31"/>
      <c r="AV4" s="5" t="s">
        <v>1994</v>
      </c>
      <c r="AW4" s="11">
        <v>4</v>
      </c>
      <c r="AX4" s="11" t="s">
        <v>9</v>
      </c>
      <c r="AY4" s="11">
        <v>1</v>
      </c>
      <c r="BA4" s="5" t="s">
        <v>1659</v>
      </c>
      <c r="BB4" s="11">
        <v>1</v>
      </c>
      <c r="BC4" s="11" t="s">
        <v>9</v>
      </c>
      <c r="BD4" s="11">
        <v>0</v>
      </c>
    </row>
    <row r="5" spans="1:56" x14ac:dyDescent="0.2">
      <c r="A5" s="30">
        <v>4</v>
      </c>
      <c r="B5" s="7" t="s">
        <v>41</v>
      </c>
      <c r="C5" s="7">
        <v>18</v>
      </c>
      <c r="D5" s="7">
        <v>9</v>
      </c>
      <c r="E5" s="7">
        <v>5</v>
      </c>
      <c r="F5" s="7">
        <v>4</v>
      </c>
      <c r="G5" s="7">
        <v>42</v>
      </c>
      <c r="H5" s="6" t="s">
        <v>9</v>
      </c>
      <c r="I5" s="7">
        <v>36</v>
      </c>
      <c r="J5" s="7">
        <f t="shared" si="0"/>
        <v>23</v>
      </c>
      <c r="L5" s="8">
        <v>4</v>
      </c>
      <c r="M5" s="7" t="s">
        <v>41</v>
      </c>
      <c r="N5" s="32">
        <v>1</v>
      </c>
      <c r="O5" s="32" t="s">
        <v>9</v>
      </c>
      <c r="P5" s="32">
        <v>0</v>
      </c>
      <c r="Q5" s="32">
        <v>2</v>
      </c>
      <c r="R5" s="32" t="s">
        <v>9</v>
      </c>
      <c r="S5" s="32">
        <v>3</v>
      </c>
      <c r="T5" s="32">
        <v>3</v>
      </c>
      <c r="U5" s="32" t="s">
        <v>9</v>
      </c>
      <c r="V5" s="32">
        <v>2</v>
      </c>
      <c r="W5" s="34"/>
      <c r="X5" s="34"/>
      <c r="Y5" s="34"/>
      <c r="Z5" s="32">
        <v>2</v>
      </c>
      <c r="AA5" s="32" t="s">
        <v>9</v>
      </c>
      <c r="AB5" s="32">
        <v>2</v>
      </c>
      <c r="AC5" s="32">
        <v>1</v>
      </c>
      <c r="AD5" s="32" t="s">
        <v>9</v>
      </c>
      <c r="AE5" s="32">
        <v>1</v>
      </c>
      <c r="AF5" s="32">
        <v>1</v>
      </c>
      <c r="AG5" s="32" t="s">
        <v>9</v>
      </c>
      <c r="AH5" s="32">
        <v>1</v>
      </c>
      <c r="AI5" s="32">
        <v>3</v>
      </c>
      <c r="AJ5" s="32" t="s">
        <v>9</v>
      </c>
      <c r="AK5" s="32">
        <v>1</v>
      </c>
      <c r="AL5" s="32">
        <v>3</v>
      </c>
      <c r="AM5" s="32" t="s">
        <v>9</v>
      </c>
      <c r="AN5" s="32">
        <v>0</v>
      </c>
      <c r="AO5" s="32">
        <v>3</v>
      </c>
      <c r="AP5" s="32" t="s">
        <v>9</v>
      </c>
      <c r="AQ5" s="32">
        <v>2</v>
      </c>
      <c r="AR5" s="31">
        <f t="shared" si="1"/>
        <v>19</v>
      </c>
      <c r="AS5" s="32" t="s">
        <v>9</v>
      </c>
      <c r="AT5" s="31">
        <f t="shared" si="2"/>
        <v>12</v>
      </c>
      <c r="AU5" s="31"/>
      <c r="AV5" s="5" t="s">
        <v>1995</v>
      </c>
      <c r="AW5" s="11">
        <v>3</v>
      </c>
      <c r="AX5" s="11" t="s">
        <v>9</v>
      </c>
      <c r="AY5" s="11">
        <v>2</v>
      </c>
      <c r="BA5" s="5" t="s">
        <v>2038</v>
      </c>
      <c r="BB5" s="11">
        <v>3</v>
      </c>
      <c r="BC5" s="11" t="s">
        <v>9</v>
      </c>
      <c r="BD5" s="11">
        <v>2</v>
      </c>
    </row>
    <row r="6" spans="1:56" x14ac:dyDescent="0.2">
      <c r="A6" s="30">
        <v>5</v>
      </c>
      <c r="B6" s="7" t="s">
        <v>18</v>
      </c>
      <c r="C6" s="7">
        <v>18</v>
      </c>
      <c r="D6" s="7">
        <v>9</v>
      </c>
      <c r="E6" s="7">
        <v>2</v>
      </c>
      <c r="F6" s="7">
        <v>7</v>
      </c>
      <c r="G6" s="7">
        <v>48</v>
      </c>
      <c r="H6" s="6" t="s">
        <v>9</v>
      </c>
      <c r="I6" s="7">
        <v>34</v>
      </c>
      <c r="J6" s="7">
        <f t="shared" si="0"/>
        <v>20</v>
      </c>
      <c r="L6" s="8">
        <v>5</v>
      </c>
      <c r="M6" s="7" t="s">
        <v>18</v>
      </c>
      <c r="N6" s="32">
        <v>3</v>
      </c>
      <c r="O6" s="32" t="s">
        <v>9</v>
      </c>
      <c r="P6" s="32">
        <v>2</v>
      </c>
      <c r="Q6" s="32">
        <v>2</v>
      </c>
      <c r="R6" s="32" t="s">
        <v>9</v>
      </c>
      <c r="S6" s="32">
        <v>3</v>
      </c>
      <c r="T6" s="32">
        <v>1</v>
      </c>
      <c r="U6" s="32" t="s">
        <v>9</v>
      </c>
      <c r="V6" s="32">
        <v>3</v>
      </c>
      <c r="W6" s="32">
        <v>2</v>
      </c>
      <c r="X6" s="32" t="s">
        <v>9</v>
      </c>
      <c r="Y6" s="32">
        <v>2</v>
      </c>
      <c r="Z6" s="34"/>
      <c r="AA6" s="34"/>
      <c r="AB6" s="34"/>
      <c r="AC6" s="32">
        <v>3</v>
      </c>
      <c r="AD6" s="32" t="s">
        <v>9</v>
      </c>
      <c r="AE6" s="32">
        <v>2</v>
      </c>
      <c r="AF6" s="32">
        <v>8</v>
      </c>
      <c r="AG6" s="32" t="s">
        <v>9</v>
      </c>
      <c r="AH6" s="32">
        <v>1</v>
      </c>
      <c r="AI6" s="32">
        <v>2</v>
      </c>
      <c r="AJ6" s="32" t="s">
        <v>9</v>
      </c>
      <c r="AK6" s="32">
        <v>0</v>
      </c>
      <c r="AL6" s="32">
        <v>7</v>
      </c>
      <c r="AM6" s="32" t="s">
        <v>9</v>
      </c>
      <c r="AN6" s="32">
        <v>1</v>
      </c>
      <c r="AO6" s="32">
        <v>4</v>
      </c>
      <c r="AP6" s="32" t="s">
        <v>9</v>
      </c>
      <c r="AQ6" s="32">
        <v>1</v>
      </c>
      <c r="AR6" s="31">
        <f t="shared" si="1"/>
        <v>32</v>
      </c>
      <c r="AS6" s="32" t="s">
        <v>9</v>
      </c>
      <c r="AT6" s="31">
        <f t="shared" si="2"/>
        <v>15</v>
      </c>
      <c r="AU6" s="31"/>
      <c r="AV6" s="5" t="s">
        <v>1997</v>
      </c>
      <c r="AW6" s="11">
        <v>3</v>
      </c>
      <c r="AX6" s="11" t="s">
        <v>9</v>
      </c>
      <c r="AY6" s="11">
        <v>1</v>
      </c>
      <c r="BA6" s="5" t="s">
        <v>1883</v>
      </c>
      <c r="BB6" s="11">
        <v>6</v>
      </c>
      <c r="BC6" s="11" t="s">
        <v>9</v>
      </c>
      <c r="BD6" s="11">
        <v>0</v>
      </c>
    </row>
    <row r="7" spans="1:56" x14ac:dyDescent="0.2">
      <c r="A7" s="30">
        <v>6</v>
      </c>
      <c r="B7" s="7" t="s">
        <v>1832</v>
      </c>
      <c r="C7" s="7">
        <v>18</v>
      </c>
      <c r="D7" s="7">
        <v>7</v>
      </c>
      <c r="E7" s="7">
        <v>2</v>
      </c>
      <c r="F7" s="7">
        <v>9</v>
      </c>
      <c r="G7" s="7">
        <v>31</v>
      </c>
      <c r="H7" s="6" t="s">
        <v>9</v>
      </c>
      <c r="I7" s="7">
        <v>38</v>
      </c>
      <c r="J7" s="7">
        <f t="shared" si="0"/>
        <v>16</v>
      </c>
      <c r="L7" s="8">
        <v>6</v>
      </c>
      <c r="M7" s="7" t="s">
        <v>1832</v>
      </c>
      <c r="N7" s="32">
        <v>0</v>
      </c>
      <c r="O7" s="32" t="s">
        <v>9</v>
      </c>
      <c r="P7" s="32">
        <v>1</v>
      </c>
      <c r="Q7" s="32">
        <v>0</v>
      </c>
      <c r="R7" s="32" t="s">
        <v>9</v>
      </c>
      <c r="S7" s="32">
        <v>5</v>
      </c>
      <c r="T7" s="32">
        <v>1</v>
      </c>
      <c r="U7" s="32" t="s">
        <v>9</v>
      </c>
      <c r="V7" s="32">
        <v>2</v>
      </c>
      <c r="W7" s="32">
        <v>2</v>
      </c>
      <c r="X7" s="32" t="s">
        <v>9</v>
      </c>
      <c r="Y7" s="32">
        <v>3</v>
      </c>
      <c r="Z7" s="32">
        <v>1</v>
      </c>
      <c r="AA7" s="32" t="s">
        <v>9</v>
      </c>
      <c r="AB7" s="32">
        <v>0</v>
      </c>
      <c r="AC7" s="34"/>
      <c r="AD7" s="34"/>
      <c r="AE7" s="34"/>
      <c r="AF7" s="8">
        <v>0</v>
      </c>
      <c r="AG7" s="32" t="s">
        <v>9</v>
      </c>
      <c r="AH7" s="8">
        <v>4</v>
      </c>
      <c r="AI7" s="32">
        <v>2</v>
      </c>
      <c r="AJ7" s="32" t="s">
        <v>9</v>
      </c>
      <c r="AK7" s="32">
        <v>0</v>
      </c>
      <c r="AL7" s="32">
        <v>4</v>
      </c>
      <c r="AM7" s="32" t="s">
        <v>9</v>
      </c>
      <c r="AN7" s="32">
        <v>1</v>
      </c>
      <c r="AO7" s="32">
        <v>4</v>
      </c>
      <c r="AP7" s="32" t="s">
        <v>9</v>
      </c>
      <c r="AQ7" s="32">
        <v>1</v>
      </c>
      <c r="AR7" s="31">
        <f t="shared" si="1"/>
        <v>14</v>
      </c>
      <c r="AS7" s="32" t="s">
        <v>9</v>
      </c>
      <c r="AT7" s="31">
        <f t="shared" si="2"/>
        <v>17</v>
      </c>
      <c r="AU7" s="31"/>
      <c r="AV7" s="5" t="s">
        <v>1353</v>
      </c>
      <c r="AW7" s="11">
        <v>2</v>
      </c>
      <c r="AX7" s="11" t="s">
        <v>9</v>
      </c>
      <c r="AY7" s="11">
        <v>2</v>
      </c>
      <c r="BA7" s="5" t="s">
        <v>2039</v>
      </c>
      <c r="BB7" s="11">
        <v>2</v>
      </c>
      <c r="BC7" s="11" t="s">
        <v>9</v>
      </c>
      <c r="BD7" s="11">
        <v>3</v>
      </c>
    </row>
    <row r="8" spans="1:56" x14ac:dyDescent="0.2">
      <c r="A8" s="30">
        <v>7</v>
      </c>
      <c r="B8" s="7" t="s">
        <v>1359</v>
      </c>
      <c r="C8" s="7">
        <v>18</v>
      </c>
      <c r="D8" s="7">
        <v>6</v>
      </c>
      <c r="E8" s="7">
        <v>3</v>
      </c>
      <c r="F8" s="7">
        <v>9</v>
      </c>
      <c r="G8" s="7">
        <v>33</v>
      </c>
      <c r="H8" s="6" t="s">
        <v>9</v>
      </c>
      <c r="I8" s="7">
        <v>41</v>
      </c>
      <c r="J8" s="7">
        <f t="shared" si="0"/>
        <v>15</v>
      </c>
      <c r="L8" s="8">
        <v>7</v>
      </c>
      <c r="M8" s="7" t="s">
        <v>1359</v>
      </c>
      <c r="N8" s="32">
        <v>1</v>
      </c>
      <c r="O8" s="32" t="s">
        <v>9</v>
      </c>
      <c r="P8" s="32">
        <v>2</v>
      </c>
      <c r="Q8" s="32">
        <v>2</v>
      </c>
      <c r="R8" s="32" t="s">
        <v>9</v>
      </c>
      <c r="S8" s="32">
        <v>1</v>
      </c>
      <c r="T8" s="32">
        <v>3</v>
      </c>
      <c r="U8" s="32" t="s">
        <v>9</v>
      </c>
      <c r="V8" s="32">
        <v>1</v>
      </c>
      <c r="W8" s="32">
        <v>3</v>
      </c>
      <c r="X8" s="32" t="s">
        <v>9</v>
      </c>
      <c r="Y8" s="32">
        <v>4</v>
      </c>
      <c r="Z8" s="32">
        <v>2</v>
      </c>
      <c r="AA8" s="32" t="s">
        <v>9</v>
      </c>
      <c r="AB8" s="32">
        <v>1</v>
      </c>
      <c r="AC8" s="32">
        <v>1</v>
      </c>
      <c r="AD8" s="32" t="s">
        <v>9</v>
      </c>
      <c r="AE8" s="32">
        <v>2</v>
      </c>
      <c r="AF8" s="34"/>
      <c r="AG8" s="34"/>
      <c r="AH8" s="34"/>
      <c r="AI8" s="32">
        <v>1</v>
      </c>
      <c r="AJ8" s="32" t="s">
        <v>9</v>
      </c>
      <c r="AK8" s="32">
        <v>3</v>
      </c>
      <c r="AL8" s="32">
        <v>2</v>
      </c>
      <c r="AM8" s="32" t="s">
        <v>9</v>
      </c>
      <c r="AN8" s="32">
        <v>3</v>
      </c>
      <c r="AO8" s="32">
        <v>1</v>
      </c>
      <c r="AP8" s="32" t="s">
        <v>9</v>
      </c>
      <c r="AQ8" s="32">
        <v>0</v>
      </c>
      <c r="AR8" s="31">
        <f t="shared" si="1"/>
        <v>16</v>
      </c>
      <c r="AS8" s="32" t="s">
        <v>9</v>
      </c>
      <c r="AT8" s="31">
        <f t="shared" si="2"/>
        <v>17</v>
      </c>
      <c r="AU8" s="31"/>
      <c r="AV8" s="55" t="s">
        <v>941</v>
      </c>
      <c r="BA8" s="55" t="s">
        <v>1294</v>
      </c>
    </row>
    <row r="9" spans="1:56" x14ac:dyDescent="0.2">
      <c r="A9" s="30">
        <v>8</v>
      </c>
      <c r="B9" s="1" t="s">
        <v>1139</v>
      </c>
      <c r="C9" s="1">
        <v>18</v>
      </c>
      <c r="D9" s="1">
        <v>5</v>
      </c>
      <c r="E9" s="1">
        <v>3</v>
      </c>
      <c r="F9" s="1">
        <v>10</v>
      </c>
      <c r="G9" s="1">
        <v>38</v>
      </c>
      <c r="H9" s="30" t="s">
        <v>9</v>
      </c>
      <c r="I9" s="1">
        <v>38</v>
      </c>
      <c r="J9" s="1">
        <f t="shared" si="0"/>
        <v>13</v>
      </c>
      <c r="L9" s="8">
        <v>8</v>
      </c>
      <c r="M9" s="1" t="s">
        <v>1139</v>
      </c>
      <c r="N9" s="32">
        <v>1</v>
      </c>
      <c r="O9" s="32" t="s">
        <v>9</v>
      </c>
      <c r="P9" s="32">
        <v>2</v>
      </c>
      <c r="Q9" s="32">
        <v>1</v>
      </c>
      <c r="R9" s="32" t="s">
        <v>9</v>
      </c>
      <c r="S9" s="32">
        <v>1</v>
      </c>
      <c r="T9" s="32">
        <v>1</v>
      </c>
      <c r="U9" s="32" t="s">
        <v>9</v>
      </c>
      <c r="V9" s="32">
        <v>2</v>
      </c>
      <c r="W9" s="32">
        <v>2</v>
      </c>
      <c r="X9" s="32" t="s">
        <v>9</v>
      </c>
      <c r="Y9" s="32">
        <v>2</v>
      </c>
      <c r="Z9" s="32">
        <v>5</v>
      </c>
      <c r="AA9" s="32" t="s">
        <v>9</v>
      </c>
      <c r="AB9" s="32">
        <v>1</v>
      </c>
      <c r="AC9" s="32">
        <v>1</v>
      </c>
      <c r="AD9" s="32" t="s">
        <v>9</v>
      </c>
      <c r="AE9" s="32">
        <v>4</v>
      </c>
      <c r="AF9" s="32">
        <v>3</v>
      </c>
      <c r="AG9" s="32" t="s">
        <v>9</v>
      </c>
      <c r="AH9" s="32">
        <v>1</v>
      </c>
      <c r="AI9" s="34"/>
      <c r="AJ9" s="34"/>
      <c r="AK9" s="34"/>
      <c r="AL9" s="32">
        <v>4</v>
      </c>
      <c r="AM9" s="32" t="s">
        <v>9</v>
      </c>
      <c r="AN9" s="32">
        <v>0</v>
      </c>
      <c r="AO9" s="32">
        <v>9</v>
      </c>
      <c r="AP9" s="32" t="s">
        <v>9</v>
      </c>
      <c r="AQ9" s="32">
        <v>1</v>
      </c>
      <c r="AR9" s="31">
        <f t="shared" si="1"/>
        <v>27</v>
      </c>
      <c r="AS9" s="32" t="s">
        <v>9</v>
      </c>
      <c r="AT9" s="31">
        <f t="shared" si="2"/>
        <v>14</v>
      </c>
      <c r="AU9" s="31"/>
      <c r="AV9" s="5" t="s">
        <v>1999</v>
      </c>
      <c r="AW9" s="11">
        <v>3</v>
      </c>
      <c r="AX9" s="11" t="s">
        <v>9</v>
      </c>
      <c r="AY9" s="11">
        <v>1</v>
      </c>
      <c r="BA9" s="5" t="s">
        <v>2040</v>
      </c>
      <c r="BB9" s="11">
        <v>2</v>
      </c>
      <c r="BC9" s="11" t="s">
        <v>9</v>
      </c>
      <c r="BD9" s="11">
        <v>2</v>
      </c>
    </row>
    <row r="10" spans="1:56" x14ac:dyDescent="0.2">
      <c r="A10" s="30">
        <v>9</v>
      </c>
      <c r="B10" s="1" t="s">
        <v>1873</v>
      </c>
      <c r="C10" s="1">
        <v>18</v>
      </c>
      <c r="D10" s="1">
        <v>5</v>
      </c>
      <c r="E10" s="1">
        <v>1</v>
      </c>
      <c r="F10" s="1">
        <v>12</v>
      </c>
      <c r="G10" s="1">
        <v>33</v>
      </c>
      <c r="H10" s="30" t="s">
        <v>9</v>
      </c>
      <c r="I10" s="1">
        <v>68</v>
      </c>
      <c r="J10" s="1">
        <f t="shared" si="0"/>
        <v>11</v>
      </c>
      <c r="K10" s="3" t="s">
        <v>44</v>
      </c>
      <c r="L10" s="8">
        <v>9</v>
      </c>
      <c r="M10" s="1" t="s">
        <v>1873</v>
      </c>
      <c r="N10" s="32">
        <v>3</v>
      </c>
      <c r="O10" s="32" t="s">
        <v>9</v>
      </c>
      <c r="P10" s="32">
        <v>7</v>
      </c>
      <c r="Q10" s="32">
        <v>0</v>
      </c>
      <c r="R10" s="32" t="s">
        <v>9</v>
      </c>
      <c r="S10" s="32">
        <v>3</v>
      </c>
      <c r="T10" s="32">
        <v>5</v>
      </c>
      <c r="U10" s="32" t="s">
        <v>9</v>
      </c>
      <c r="V10" s="32">
        <v>4</v>
      </c>
      <c r="W10" s="32">
        <v>0</v>
      </c>
      <c r="X10" s="32" t="s">
        <v>9</v>
      </c>
      <c r="Y10" s="32">
        <v>6</v>
      </c>
      <c r="Z10" s="32">
        <v>1</v>
      </c>
      <c r="AA10" s="32" t="s">
        <v>9</v>
      </c>
      <c r="AB10" s="32">
        <v>3</v>
      </c>
      <c r="AC10" s="32">
        <v>2</v>
      </c>
      <c r="AD10" s="32" t="s">
        <v>9</v>
      </c>
      <c r="AE10" s="32">
        <v>2</v>
      </c>
      <c r="AF10" s="32">
        <v>1</v>
      </c>
      <c r="AG10" s="32" t="s">
        <v>9</v>
      </c>
      <c r="AH10" s="32">
        <v>2</v>
      </c>
      <c r="AI10" s="32">
        <v>3</v>
      </c>
      <c r="AJ10" s="32" t="s">
        <v>9</v>
      </c>
      <c r="AK10" s="32">
        <v>2</v>
      </c>
      <c r="AL10" s="34"/>
      <c r="AM10" s="34"/>
      <c r="AN10" s="34"/>
      <c r="AO10" s="32">
        <v>7</v>
      </c>
      <c r="AP10" s="32" t="s">
        <v>9</v>
      </c>
      <c r="AQ10" s="32">
        <v>3</v>
      </c>
      <c r="AR10" s="31">
        <f t="shared" si="1"/>
        <v>22</v>
      </c>
      <c r="AS10" s="32" t="s">
        <v>9</v>
      </c>
      <c r="AT10" s="31">
        <f t="shared" si="2"/>
        <v>32</v>
      </c>
      <c r="AU10" s="31"/>
      <c r="AV10" s="5" t="s">
        <v>2000</v>
      </c>
      <c r="AW10" s="11">
        <v>1</v>
      </c>
      <c r="AX10" s="11" t="s">
        <v>9</v>
      </c>
      <c r="AY10" s="11">
        <v>3</v>
      </c>
      <c r="BA10" s="5" t="s">
        <v>2041</v>
      </c>
      <c r="BB10" s="11">
        <v>0</v>
      </c>
      <c r="BC10" s="11" t="s">
        <v>9</v>
      </c>
      <c r="BD10" s="11">
        <v>5</v>
      </c>
    </row>
    <row r="11" spans="1:56" x14ac:dyDescent="0.2">
      <c r="A11" s="30">
        <v>10</v>
      </c>
      <c r="B11" s="1" t="s">
        <v>19</v>
      </c>
      <c r="C11" s="1">
        <v>18</v>
      </c>
      <c r="D11" s="1">
        <v>2</v>
      </c>
      <c r="E11" s="1">
        <v>1</v>
      </c>
      <c r="F11" s="1">
        <v>15</v>
      </c>
      <c r="G11" s="1">
        <v>35</v>
      </c>
      <c r="H11" s="30" t="s">
        <v>9</v>
      </c>
      <c r="I11" s="1">
        <v>79</v>
      </c>
      <c r="J11" s="1">
        <f t="shared" si="0"/>
        <v>5</v>
      </c>
      <c r="K11" s="3" t="s">
        <v>44</v>
      </c>
      <c r="L11" s="8">
        <v>10</v>
      </c>
      <c r="M11" s="1" t="s">
        <v>19</v>
      </c>
      <c r="N11" s="32">
        <v>5</v>
      </c>
      <c r="O11" s="32" t="s">
        <v>9</v>
      </c>
      <c r="P11" s="32">
        <v>2</v>
      </c>
      <c r="Q11" s="32">
        <v>0</v>
      </c>
      <c r="R11" s="32" t="s">
        <v>9</v>
      </c>
      <c r="S11" s="32">
        <v>4</v>
      </c>
      <c r="T11" s="32">
        <v>0</v>
      </c>
      <c r="U11" s="32" t="s">
        <v>9</v>
      </c>
      <c r="V11" s="32">
        <v>5</v>
      </c>
      <c r="W11" s="32">
        <v>2</v>
      </c>
      <c r="X11" s="32" t="s">
        <v>9</v>
      </c>
      <c r="Y11" s="32">
        <v>3</v>
      </c>
      <c r="Z11" s="32">
        <v>2</v>
      </c>
      <c r="AA11" s="32" t="s">
        <v>9</v>
      </c>
      <c r="AB11" s="32">
        <v>4</v>
      </c>
      <c r="AC11" s="32">
        <v>1</v>
      </c>
      <c r="AD11" s="32" t="s">
        <v>9</v>
      </c>
      <c r="AE11" s="32">
        <v>4</v>
      </c>
      <c r="AF11" s="32">
        <v>6</v>
      </c>
      <c r="AG11" s="32" t="s">
        <v>9</v>
      </c>
      <c r="AH11" s="32">
        <v>6</v>
      </c>
      <c r="AI11" s="32">
        <v>3</v>
      </c>
      <c r="AJ11" s="32" t="s">
        <v>9</v>
      </c>
      <c r="AK11" s="32">
        <v>2</v>
      </c>
      <c r="AL11" s="32">
        <v>1</v>
      </c>
      <c r="AM11" s="32" t="s">
        <v>9</v>
      </c>
      <c r="AN11" s="32">
        <v>3</v>
      </c>
      <c r="AO11" s="34"/>
      <c r="AP11" s="34"/>
      <c r="AQ11" s="34"/>
      <c r="AR11" s="31">
        <f t="shared" si="1"/>
        <v>20</v>
      </c>
      <c r="AS11" s="32" t="s">
        <v>9</v>
      </c>
      <c r="AT11" s="31">
        <f t="shared" si="2"/>
        <v>33</v>
      </c>
      <c r="AU11" s="31"/>
      <c r="AV11" s="5" t="s">
        <v>2002</v>
      </c>
      <c r="AW11" s="11">
        <v>2</v>
      </c>
      <c r="AX11" s="11" t="s">
        <v>9</v>
      </c>
      <c r="AY11" s="11">
        <v>3</v>
      </c>
      <c r="BA11" s="5" t="s">
        <v>2042</v>
      </c>
      <c r="BB11" s="11">
        <v>3</v>
      </c>
      <c r="BC11" s="11" t="s">
        <v>9</v>
      </c>
      <c r="BD11" s="11">
        <v>2</v>
      </c>
    </row>
    <row r="12" spans="1:56" x14ac:dyDescent="0.2">
      <c r="A12" s="30"/>
      <c r="B12" s="2"/>
      <c r="C12" s="1">
        <f>SUM(C2:C11)</f>
        <v>180</v>
      </c>
      <c r="D12" s="1">
        <f>SUM(D2:D11)</f>
        <v>77</v>
      </c>
      <c r="E12" s="1">
        <f>SUM(E2:E11)</f>
        <v>26</v>
      </c>
      <c r="F12" s="1">
        <f>SUM(F2:F11)</f>
        <v>77</v>
      </c>
      <c r="G12" s="1">
        <f>SUM(G2:G11)</f>
        <v>418</v>
      </c>
      <c r="H12" s="9" t="s">
        <v>9</v>
      </c>
      <c r="I12" s="1">
        <f>SUM(I2:I11)</f>
        <v>418</v>
      </c>
      <c r="J12" s="1">
        <f>SUM(J2:J11)</f>
        <v>180</v>
      </c>
      <c r="L12" s="8"/>
      <c r="N12" s="31">
        <f>SUM(N2:N11)</f>
        <v>16</v>
      </c>
      <c r="O12" s="31" t="s">
        <v>9</v>
      </c>
      <c r="P12" s="31">
        <f>SUM(P2:P11)</f>
        <v>18</v>
      </c>
      <c r="Q12" s="31">
        <f>SUM(Q2:Q11)</f>
        <v>12</v>
      </c>
      <c r="R12" s="31" t="s">
        <v>9</v>
      </c>
      <c r="S12" s="31">
        <f>SUM(S2:S11)</f>
        <v>22</v>
      </c>
      <c r="T12" s="31">
        <f>SUM(T2:T11)</f>
        <v>22</v>
      </c>
      <c r="U12" s="31" t="s">
        <v>9</v>
      </c>
      <c r="V12" s="31">
        <f>SUM(V2:V11)</f>
        <v>24</v>
      </c>
      <c r="W12" s="31">
        <f>SUM(W2:W11)</f>
        <v>24</v>
      </c>
      <c r="X12" s="31" t="s">
        <v>9</v>
      </c>
      <c r="Y12" s="31">
        <f>SUM(Y2:Y11)</f>
        <v>23</v>
      </c>
      <c r="Z12" s="31">
        <f>SUM(Z2:Z11)</f>
        <v>19</v>
      </c>
      <c r="AA12" s="31" t="s">
        <v>9</v>
      </c>
      <c r="AB12" s="31">
        <f>SUM(AB2:AB11)</f>
        <v>16</v>
      </c>
      <c r="AC12" s="31">
        <f>SUM(AC2:AC11)</f>
        <v>21</v>
      </c>
      <c r="AD12" s="31" t="s">
        <v>9</v>
      </c>
      <c r="AE12" s="31">
        <f>SUM(AE2:AE11)</f>
        <v>17</v>
      </c>
      <c r="AF12" s="31">
        <f>SUM(AF2:AF11)</f>
        <v>24</v>
      </c>
      <c r="AG12" s="31" t="s">
        <v>9</v>
      </c>
      <c r="AH12" s="31">
        <f>SUM(AH2:AH11)</f>
        <v>17</v>
      </c>
      <c r="AI12" s="31">
        <f>SUM(AI2:AI11)</f>
        <v>24</v>
      </c>
      <c r="AJ12" s="31" t="s">
        <v>9</v>
      </c>
      <c r="AK12" s="31">
        <f>SUM(AK2:AK11)</f>
        <v>11</v>
      </c>
      <c r="AL12" s="31">
        <f>SUM(AL2:AL11)</f>
        <v>36</v>
      </c>
      <c r="AM12" s="31" t="s">
        <v>9</v>
      </c>
      <c r="AN12" s="31">
        <f>SUM(AN2:AN11)</f>
        <v>11</v>
      </c>
      <c r="AO12" s="31">
        <f>SUM(AO2:AO11)</f>
        <v>46</v>
      </c>
      <c r="AP12" s="31" t="s">
        <v>9</v>
      </c>
      <c r="AQ12" s="31">
        <f>SUM(AQ2:AQ11)</f>
        <v>15</v>
      </c>
      <c r="AR12" s="31">
        <f>SUM(AR2:AR11)</f>
        <v>244</v>
      </c>
      <c r="AS12" s="31" t="s">
        <v>9</v>
      </c>
      <c r="AT12" s="31">
        <f>SUM(AT2:AT11)</f>
        <v>174</v>
      </c>
      <c r="AU12" s="31"/>
      <c r="AV12" s="5" t="s">
        <v>2003</v>
      </c>
      <c r="AW12" s="11">
        <v>3</v>
      </c>
      <c r="AX12" s="11" t="s">
        <v>9</v>
      </c>
      <c r="AY12" s="11">
        <v>2</v>
      </c>
      <c r="BA12" s="5" t="s">
        <v>2043</v>
      </c>
      <c r="BB12" s="11">
        <v>0</v>
      </c>
      <c r="BC12" s="11" t="s">
        <v>9</v>
      </c>
      <c r="BD12" s="11">
        <v>3</v>
      </c>
    </row>
    <row r="13" spans="1:56" x14ac:dyDescent="0.2">
      <c r="AF13" s="8"/>
      <c r="AG13" s="8"/>
      <c r="AH13" s="8"/>
      <c r="AR13" s="1"/>
      <c r="AS13" s="1"/>
      <c r="AT13" s="9"/>
      <c r="AU13" s="9"/>
      <c r="AV13" s="5" t="s">
        <v>2005</v>
      </c>
      <c r="AW13" s="11">
        <v>1</v>
      </c>
      <c r="AX13" s="11" t="s">
        <v>9</v>
      </c>
      <c r="AY13" s="11">
        <v>1</v>
      </c>
      <c r="BA13" s="5" t="s">
        <v>1819</v>
      </c>
      <c r="BB13" s="11">
        <v>1</v>
      </c>
      <c r="BC13" s="11" t="s">
        <v>9</v>
      </c>
      <c r="BD13" s="11">
        <v>2</v>
      </c>
    </row>
    <row r="14" spans="1:56" x14ac:dyDescent="0.2">
      <c r="B14" s="39"/>
      <c r="L14" s="11"/>
      <c r="M14" s="39"/>
      <c r="N14" s="75"/>
      <c r="O14" s="5"/>
      <c r="P14" s="5"/>
      <c r="AF14" s="8"/>
      <c r="AG14" s="8"/>
      <c r="AH14" s="8"/>
      <c r="AV14" s="55" t="s">
        <v>948</v>
      </c>
      <c r="BA14" s="55" t="s">
        <v>1297</v>
      </c>
    </row>
    <row r="15" spans="1:56" x14ac:dyDescent="0.2">
      <c r="A15" s="79"/>
      <c r="B15" s="14"/>
      <c r="C15" s="14"/>
      <c r="D15" s="14"/>
      <c r="E15" s="14"/>
      <c r="F15" s="14"/>
      <c r="G15" s="14"/>
      <c r="H15" s="30"/>
      <c r="I15" s="14"/>
      <c r="J15" s="1"/>
      <c r="L15" s="11"/>
      <c r="M15" s="5"/>
      <c r="N15" s="5"/>
      <c r="O15" s="5"/>
      <c r="P15" s="5"/>
      <c r="AF15" s="8"/>
      <c r="AG15" s="8"/>
      <c r="AH15" s="8"/>
      <c r="AV15" s="5" t="s">
        <v>1865</v>
      </c>
      <c r="AW15" s="11">
        <v>2</v>
      </c>
      <c r="AX15" s="11" t="s">
        <v>9</v>
      </c>
      <c r="AY15" s="11">
        <v>1</v>
      </c>
      <c r="BA15" s="5" t="s">
        <v>1912</v>
      </c>
      <c r="BB15" s="11">
        <v>6</v>
      </c>
      <c r="BC15" s="11" t="s">
        <v>9</v>
      </c>
      <c r="BD15" s="11">
        <v>1</v>
      </c>
    </row>
    <row r="16" spans="1:56" x14ac:dyDescent="0.2">
      <c r="A16" s="79"/>
      <c r="B16" s="14"/>
      <c r="C16" s="14"/>
      <c r="D16" s="14"/>
      <c r="E16" s="14"/>
      <c r="F16" s="14"/>
      <c r="G16" s="14"/>
      <c r="H16" s="6"/>
      <c r="I16" s="14"/>
      <c r="J16" s="7"/>
      <c r="L16" s="11"/>
      <c r="M16" s="5"/>
      <c r="N16" s="5"/>
      <c r="O16" s="5"/>
      <c r="P16" s="5"/>
      <c r="AF16" s="8"/>
      <c r="AG16" s="8"/>
      <c r="AH16" s="8"/>
      <c r="AV16" s="5" t="s">
        <v>2007</v>
      </c>
      <c r="AW16" s="11">
        <v>1</v>
      </c>
      <c r="AX16" s="11" t="s">
        <v>9</v>
      </c>
      <c r="AY16" s="11">
        <v>2</v>
      </c>
      <c r="BA16" s="5" t="s">
        <v>1651</v>
      </c>
      <c r="BB16" s="11">
        <v>1</v>
      </c>
      <c r="BC16" s="11" t="s">
        <v>9</v>
      </c>
      <c r="BD16" s="11">
        <v>1</v>
      </c>
    </row>
    <row r="17" spans="1:56" x14ac:dyDescent="0.2">
      <c r="A17" s="79"/>
      <c r="B17" s="59"/>
      <c r="C17" s="14"/>
      <c r="D17" s="14"/>
      <c r="E17" s="14"/>
      <c r="F17" s="14"/>
      <c r="G17" s="14"/>
      <c r="H17" s="6"/>
      <c r="I17" s="59"/>
      <c r="J17" s="7"/>
      <c r="L17" s="11"/>
      <c r="M17" s="5"/>
      <c r="AF17" s="8"/>
      <c r="AG17" s="8"/>
      <c r="AH17" s="8"/>
      <c r="AV17" s="5" t="s">
        <v>2008</v>
      </c>
      <c r="AW17" s="11">
        <v>2</v>
      </c>
      <c r="AX17" s="11" t="s">
        <v>9</v>
      </c>
      <c r="AY17" s="11">
        <v>3</v>
      </c>
      <c r="BA17" s="5" t="s">
        <v>1413</v>
      </c>
      <c r="BB17" s="11">
        <v>1</v>
      </c>
      <c r="BC17" s="11" t="s">
        <v>9</v>
      </c>
      <c r="BD17" s="11">
        <v>1</v>
      </c>
    </row>
    <row r="18" spans="1:56" x14ac:dyDescent="0.2">
      <c r="A18" s="79"/>
      <c r="B18" s="14"/>
      <c r="C18" s="14"/>
      <c r="D18" s="14"/>
      <c r="E18" s="14"/>
      <c r="F18" s="14"/>
      <c r="G18" s="14"/>
      <c r="H18" s="6"/>
      <c r="I18" s="14"/>
      <c r="J18" s="7"/>
      <c r="L18" s="11"/>
      <c r="M18" s="5"/>
      <c r="AF18" s="8"/>
      <c r="AG18" s="8"/>
      <c r="AH18" s="8"/>
      <c r="AV18" s="5" t="s">
        <v>2010</v>
      </c>
      <c r="AW18" s="11">
        <v>1</v>
      </c>
      <c r="AX18" s="11" t="s">
        <v>9</v>
      </c>
      <c r="AY18" s="11">
        <v>3</v>
      </c>
      <c r="BA18" s="5" t="s">
        <v>1840</v>
      </c>
      <c r="BB18" s="11">
        <v>4</v>
      </c>
      <c r="BC18" s="11" t="s">
        <v>9</v>
      </c>
      <c r="BD18" s="11">
        <v>1</v>
      </c>
    </row>
    <row r="19" spans="1:56" x14ac:dyDescent="0.2">
      <c r="A19" s="79"/>
      <c r="B19" s="14"/>
      <c r="C19" s="14"/>
      <c r="D19" s="14"/>
      <c r="E19" s="14"/>
      <c r="F19" s="14"/>
      <c r="G19" s="14"/>
      <c r="H19" s="6"/>
      <c r="I19" s="14"/>
      <c r="J19" s="7"/>
      <c r="L19" s="13"/>
      <c r="M19" s="55"/>
      <c r="N19" s="5"/>
      <c r="O19" s="5"/>
      <c r="P19" s="5"/>
      <c r="AF19" s="8"/>
      <c r="AG19" s="8"/>
      <c r="AH19" s="8"/>
      <c r="AV19" s="5" t="s">
        <v>1843</v>
      </c>
      <c r="AW19" s="11">
        <v>1</v>
      </c>
      <c r="AX19" s="11" t="s">
        <v>9</v>
      </c>
      <c r="AY19" s="11">
        <v>0</v>
      </c>
      <c r="BA19" s="5" t="s">
        <v>806</v>
      </c>
      <c r="BB19" s="11">
        <v>1</v>
      </c>
      <c r="BC19" s="11" t="s">
        <v>9</v>
      </c>
      <c r="BD19" s="11">
        <v>2</v>
      </c>
    </row>
    <row r="20" spans="1:56" x14ac:dyDescent="0.2">
      <c r="A20" s="79"/>
      <c r="B20" s="14"/>
      <c r="C20" s="14"/>
      <c r="D20" s="14"/>
      <c r="E20" s="14"/>
      <c r="F20" s="14"/>
      <c r="G20" s="14"/>
      <c r="H20" s="6"/>
      <c r="I20" s="14"/>
      <c r="J20" s="7"/>
      <c r="L20" s="11"/>
      <c r="M20" s="5"/>
      <c r="N20" s="5"/>
      <c r="O20" s="5"/>
      <c r="P20" s="5"/>
      <c r="AF20" s="8"/>
      <c r="AG20" s="8"/>
      <c r="AH20" s="8"/>
      <c r="AV20" s="55" t="s">
        <v>952</v>
      </c>
      <c r="BA20" s="55" t="s">
        <v>1743</v>
      </c>
    </row>
    <row r="21" spans="1:56" x14ac:dyDescent="0.2">
      <c r="A21" s="79"/>
      <c r="B21" s="59"/>
      <c r="C21" s="14"/>
      <c r="D21" s="14"/>
      <c r="E21" s="14"/>
      <c r="F21" s="14"/>
      <c r="G21" s="59"/>
      <c r="H21" s="6"/>
      <c r="I21" s="14"/>
      <c r="J21" s="7"/>
      <c r="L21" s="11"/>
      <c r="M21" s="5"/>
      <c r="N21" s="5"/>
      <c r="O21" s="5"/>
      <c r="P21" s="5"/>
      <c r="AF21" s="8"/>
      <c r="AG21" s="8"/>
      <c r="AH21" s="8"/>
      <c r="AV21" s="5" t="s">
        <v>2012</v>
      </c>
      <c r="AW21" s="11">
        <v>1</v>
      </c>
      <c r="AX21" s="11" t="s">
        <v>9</v>
      </c>
      <c r="AY21" s="11">
        <v>1</v>
      </c>
      <c r="BA21" s="5" t="s">
        <v>1993</v>
      </c>
      <c r="BB21" s="11">
        <v>0</v>
      </c>
      <c r="BC21" s="11" t="s">
        <v>9</v>
      </c>
      <c r="BD21" s="11">
        <v>6</v>
      </c>
    </row>
    <row r="22" spans="1:56" x14ac:dyDescent="0.2">
      <c r="A22" s="79"/>
      <c r="B22" s="14"/>
      <c r="C22" s="14"/>
      <c r="D22" s="14"/>
      <c r="E22" s="14"/>
      <c r="F22" s="14"/>
      <c r="G22" s="14"/>
      <c r="H22" s="30"/>
      <c r="I22" s="14"/>
      <c r="J22" s="1"/>
      <c r="L22" s="11"/>
      <c r="M22" s="5"/>
      <c r="N22" s="5"/>
      <c r="O22" s="5"/>
      <c r="P22" s="5"/>
      <c r="AF22" s="8"/>
      <c r="AG22" s="8"/>
      <c r="AH22" s="8"/>
      <c r="AV22" s="5" t="s">
        <v>1660</v>
      </c>
      <c r="AW22" s="11">
        <v>3</v>
      </c>
      <c r="AX22" s="11" t="s">
        <v>9</v>
      </c>
      <c r="AY22" s="11">
        <v>2</v>
      </c>
      <c r="BA22" s="5" t="s">
        <v>1923</v>
      </c>
      <c r="BB22" s="11">
        <v>6</v>
      </c>
      <c r="BC22" s="11" t="s">
        <v>9</v>
      </c>
      <c r="BD22" s="11">
        <v>2</v>
      </c>
    </row>
    <row r="23" spans="1:56" x14ac:dyDescent="0.2">
      <c r="A23" s="79"/>
      <c r="B23" s="14"/>
      <c r="C23" s="14"/>
      <c r="D23" s="14"/>
      <c r="E23" s="14"/>
      <c r="F23" s="14"/>
      <c r="G23" s="14"/>
      <c r="H23" s="30"/>
      <c r="I23" s="14"/>
      <c r="J23" s="1"/>
      <c r="L23" s="11"/>
      <c r="M23" s="5"/>
      <c r="N23" s="5"/>
      <c r="O23" s="5"/>
      <c r="P23" s="5"/>
      <c r="AF23" s="8"/>
      <c r="AG23" s="8"/>
      <c r="AH23" s="8"/>
      <c r="AV23" s="5" t="s">
        <v>1897</v>
      </c>
      <c r="AW23" s="11">
        <v>4</v>
      </c>
      <c r="AX23" s="11" t="s">
        <v>9</v>
      </c>
      <c r="AY23" s="11">
        <v>1</v>
      </c>
      <c r="BA23" s="5" t="s">
        <v>1996</v>
      </c>
      <c r="BB23" s="11">
        <v>1</v>
      </c>
      <c r="BC23" s="11" t="s">
        <v>9</v>
      </c>
      <c r="BD23" s="11">
        <v>4</v>
      </c>
    </row>
    <row r="24" spans="1:56" x14ac:dyDescent="0.2">
      <c r="A24" s="79"/>
      <c r="B24" s="14"/>
      <c r="C24" s="14"/>
      <c r="D24" s="14"/>
      <c r="E24" s="14"/>
      <c r="F24" s="14"/>
      <c r="G24" s="14"/>
      <c r="H24" s="30"/>
      <c r="I24" s="14"/>
      <c r="J24" s="1"/>
      <c r="L24" s="11"/>
      <c r="M24" s="5"/>
      <c r="N24" s="5"/>
      <c r="O24" s="5"/>
      <c r="P24" s="5"/>
      <c r="AF24" s="8"/>
      <c r="AG24" s="8"/>
      <c r="AH24" s="8"/>
      <c r="AV24" s="5" t="s">
        <v>1434</v>
      </c>
      <c r="AW24" s="11">
        <v>8</v>
      </c>
      <c r="AX24" s="11" t="s">
        <v>9</v>
      </c>
      <c r="AY24" s="11">
        <v>1</v>
      </c>
      <c r="BA24" s="5" t="s">
        <v>590</v>
      </c>
      <c r="BB24" s="11">
        <v>2</v>
      </c>
      <c r="BC24" s="11" t="s">
        <v>9</v>
      </c>
      <c r="BD24" s="11">
        <v>4</v>
      </c>
    </row>
    <row r="25" spans="1:56" x14ac:dyDescent="0.2">
      <c r="C25" s="1"/>
      <c r="D25" s="1"/>
      <c r="E25" s="1"/>
      <c r="F25" s="1"/>
      <c r="G25" s="1"/>
      <c r="H25" s="9"/>
      <c r="I25" s="1"/>
      <c r="J25" s="1"/>
      <c r="L25" s="13"/>
      <c r="M25" s="55"/>
      <c r="N25" s="5"/>
      <c r="O25" s="5"/>
      <c r="P25" s="5"/>
      <c r="AF25" s="8"/>
      <c r="AG25" s="8"/>
      <c r="AH25" s="8"/>
      <c r="AV25" s="5" t="s">
        <v>1940</v>
      </c>
      <c r="AW25" s="11">
        <v>5</v>
      </c>
      <c r="AX25" s="11" t="s">
        <v>9</v>
      </c>
      <c r="AY25" s="11">
        <v>0</v>
      </c>
      <c r="BA25" s="5" t="s">
        <v>1998</v>
      </c>
      <c r="BB25" s="11">
        <v>2</v>
      </c>
      <c r="BC25" s="11" t="s">
        <v>9</v>
      </c>
      <c r="BD25" s="11">
        <v>1</v>
      </c>
    </row>
    <row r="26" spans="1:56" x14ac:dyDescent="0.2">
      <c r="B26" s="39"/>
      <c r="L26" s="11"/>
      <c r="M26" s="5"/>
      <c r="N26" s="5"/>
      <c r="O26" s="5"/>
      <c r="P26" s="5"/>
      <c r="AF26" s="8"/>
      <c r="AG26" s="8"/>
      <c r="AH26" s="8"/>
      <c r="AV26" s="55" t="s">
        <v>961</v>
      </c>
      <c r="BA26" s="55" t="s">
        <v>1693</v>
      </c>
    </row>
    <row r="27" spans="1:56" x14ac:dyDescent="0.2">
      <c r="A27" s="30"/>
      <c r="B27" s="7"/>
      <c r="C27" s="1"/>
      <c r="D27" s="1"/>
      <c r="E27" s="1"/>
      <c r="F27" s="1"/>
      <c r="G27" s="1"/>
      <c r="H27" s="30"/>
      <c r="I27" s="1"/>
      <c r="J27" s="1"/>
      <c r="L27" s="11"/>
      <c r="M27" s="5"/>
      <c r="N27" s="5"/>
      <c r="O27" s="5"/>
      <c r="P27" s="5"/>
      <c r="AF27" s="8"/>
      <c r="AG27" s="8"/>
      <c r="AH27" s="8"/>
      <c r="AV27" s="5" t="s">
        <v>2017</v>
      </c>
      <c r="AW27" s="11">
        <v>7</v>
      </c>
      <c r="AX27" s="11" t="s">
        <v>9</v>
      </c>
      <c r="AY27" s="11">
        <v>3</v>
      </c>
      <c r="BA27" s="5" t="s">
        <v>1643</v>
      </c>
      <c r="BB27" s="11">
        <v>6</v>
      </c>
      <c r="BC27" s="11" t="s">
        <v>9</v>
      </c>
      <c r="BD27" s="11">
        <v>0</v>
      </c>
    </row>
    <row r="28" spans="1:56" x14ac:dyDescent="0.2">
      <c r="AV28" s="5" t="s">
        <v>1654</v>
      </c>
      <c r="AW28" s="11">
        <v>5</v>
      </c>
      <c r="AX28" s="11" t="s">
        <v>9</v>
      </c>
      <c r="AY28" s="11">
        <v>1</v>
      </c>
      <c r="BA28" s="5" t="s">
        <v>2001</v>
      </c>
      <c r="BB28" s="11">
        <v>0</v>
      </c>
      <c r="BC28" s="11" t="s">
        <v>9</v>
      </c>
      <c r="BD28" s="11">
        <v>4</v>
      </c>
    </row>
    <row r="29" spans="1:56" x14ac:dyDescent="0.2">
      <c r="AV29" s="5" t="s">
        <v>1656</v>
      </c>
      <c r="AW29" s="11">
        <v>0</v>
      </c>
      <c r="AX29" s="11" t="s">
        <v>9</v>
      </c>
      <c r="AY29" s="11">
        <v>4</v>
      </c>
      <c r="BA29" s="5" t="s">
        <v>1665</v>
      </c>
      <c r="BB29" s="11">
        <v>2</v>
      </c>
      <c r="BC29" s="11" t="s">
        <v>9</v>
      </c>
      <c r="BD29" s="11">
        <v>0</v>
      </c>
    </row>
    <row r="30" spans="1:56" x14ac:dyDescent="0.2">
      <c r="AV30" s="5" t="s">
        <v>1893</v>
      </c>
      <c r="AW30" s="11">
        <v>5</v>
      </c>
      <c r="AX30" s="11" t="s">
        <v>9</v>
      </c>
      <c r="AY30" s="11">
        <v>4</v>
      </c>
      <c r="BA30" s="5" t="s">
        <v>2004</v>
      </c>
      <c r="BB30" s="11">
        <v>8</v>
      </c>
      <c r="BC30" s="11" t="s">
        <v>9</v>
      </c>
      <c r="BD30" s="11">
        <v>2</v>
      </c>
    </row>
    <row r="31" spans="1:56" x14ac:dyDescent="0.2">
      <c r="AV31" s="5" t="s">
        <v>2021</v>
      </c>
      <c r="AW31" s="11">
        <v>1</v>
      </c>
      <c r="AX31" s="11" t="s">
        <v>9</v>
      </c>
      <c r="AY31" s="11">
        <v>2</v>
      </c>
      <c r="BA31" s="5" t="s">
        <v>1964</v>
      </c>
      <c r="BB31" s="11">
        <v>1</v>
      </c>
      <c r="BC31" s="11" t="s">
        <v>9</v>
      </c>
      <c r="BD31" s="11">
        <v>0</v>
      </c>
    </row>
    <row r="32" spans="1:56" x14ac:dyDescent="0.2">
      <c r="AV32" s="55" t="s">
        <v>966</v>
      </c>
      <c r="BA32" s="55" t="s">
        <v>1464</v>
      </c>
    </row>
    <row r="33" spans="1:56" x14ac:dyDescent="0.2">
      <c r="AV33" s="5" t="s">
        <v>2024</v>
      </c>
      <c r="AW33" s="11">
        <v>1</v>
      </c>
      <c r="AX33" s="11" t="s">
        <v>9</v>
      </c>
      <c r="AY33" s="11">
        <v>0</v>
      </c>
      <c r="BA33" s="5" t="s">
        <v>2006</v>
      </c>
      <c r="BB33" s="11">
        <v>4</v>
      </c>
      <c r="BC33" s="11" t="s">
        <v>9</v>
      </c>
      <c r="BD33" s="11">
        <v>1</v>
      </c>
    </row>
    <row r="34" spans="1:56" x14ac:dyDescent="0.2">
      <c r="AV34" s="5" t="s">
        <v>1975</v>
      </c>
      <c r="AW34" s="11">
        <v>3</v>
      </c>
      <c r="AX34" s="11" t="s">
        <v>9</v>
      </c>
      <c r="AY34" s="11">
        <v>0</v>
      </c>
      <c r="BA34" s="5" t="s">
        <v>1663</v>
      </c>
      <c r="BB34" s="11">
        <v>9</v>
      </c>
      <c r="BC34" s="11" t="s">
        <v>9</v>
      </c>
      <c r="BD34" s="11">
        <v>1</v>
      </c>
    </row>
    <row r="35" spans="1:56" x14ac:dyDescent="0.2">
      <c r="AV35" s="5" t="s">
        <v>2026</v>
      </c>
      <c r="AW35" s="11">
        <v>2</v>
      </c>
      <c r="AX35" s="11" t="s">
        <v>9</v>
      </c>
      <c r="AY35" s="11">
        <v>0</v>
      </c>
      <c r="BA35" s="5" t="s">
        <v>2009</v>
      </c>
      <c r="BB35" s="11">
        <v>3</v>
      </c>
      <c r="BC35" s="11" t="s">
        <v>9</v>
      </c>
      <c r="BD35" s="11">
        <v>2</v>
      </c>
    </row>
    <row r="36" spans="1:56" x14ac:dyDescent="0.2">
      <c r="AV36" s="5" t="s">
        <v>573</v>
      </c>
      <c r="AW36" s="11">
        <v>4</v>
      </c>
      <c r="AX36" s="11" t="s">
        <v>9</v>
      </c>
      <c r="AY36" s="11">
        <v>1</v>
      </c>
      <c r="BA36" s="5" t="s">
        <v>1900</v>
      </c>
      <c r="BB36" s="11">
        <v>2</v>
      </c>
      <c r="BC36" s="11" t="s">
        <v>9</v>
      </c>
      <c r="BD36" s="11">
        <v>2</v>
      </c>
    </row>
    <row r="37" spans="1:56" x14ac:dyDescent="0.2">
      <c r="AV37" s="5" t="s">
        <v>1876</v>
      </c>
      <c r="AW37" s="11">
        <v>1</v>
      </c>
      <c r="AX37" s="11" t="s">
        <v>9</v>
      </c>
      <c r="AY37" s="11">
        <v>1</v>
      </c>
      <c r="BA37" s="5" t="s">
        <v>2011</v>
      </c>
      <c r="BB37" s="11">
        <v>2</v>
      </c>
      <c r="BC37" s="11" t="s">
        <v>9</v>
      </c>
      <c r="BD37" s="11">
        <v>1</v>
      </c>
    </row>
    <row r="38" spans="1:56" x14ac:dyDescent="0.2">
      <c r="AV38" s="55" t="s">
        <v>1278</v>
      </c>
      <c r="BA38" s="55" t="s">
        <v>1705</v>
      </c>
    </row>
    <row r="39" spans="1:56" x14ac:dyDescent="0.2">
      <c r="AV39" s="5" t="s">
        <v>1676</v>
      </c>
      <c r="AW39" s="11">
        <v>1</v>
      </c>
      <c r="AX39" s="11" t="s">
        <v>9</v>
      </c>
      <c r="AY39" s="11">
        <v>1</v>
      </c>
      <c r="BA39" s="5" t="s">
        <v>2013</v>
      </c>
      <c r="BB39" s="11">
        <v>1</v>
      </c>
      <c r="BC39" s="11" t="s">
        <v>9</v>
      </c>
      <c r="BD39" s="11">
        <v>0</v>
      </c>
    </row>
    <row r="40" spans="1:56" x14ac:dyDescent="0.2">
      <c r="AV40" s="5" t="s">
        <v>1854</v>
      </c>
      <c r="AW40" s="11">
        <v>1</v>
      </c>
      <c r="AX40" s="11" t="s">
        <v>9</v>
      </c>
      <c r="AY40" s="11">
        <v>4</v>
      </c>
      <c r="BA40" s="5" t="s">
        <v>1852</v>
      </c>
      <c r="BB40" s="11">
        <v>6</v>
      </c>
      <c r="BC40" s="11" t="s">
        <v>9</v>
      </c>
      <c r="BD40" s="11">
        <v>6</v>
      </c>
    </row>
    <row r="41" spans="1:56" x14ac:dyDescent="0.2">
      <c r="A41" s="30"/>
      <c r="B41" s="7"/>
      <c r="C41" s="7"/>
      <c r="D41" s="7"/>
      <c r="E41" s="7"/>
      <c r="F41" s="7"/>
      <c r="G41" s="7"/>
      <c r="H41" s="6"/>
      <c r="I41" s="7"/>
      <c r="J41" s="7"/>
      <c r="L41" s="11"/>
      <c r="M41" s="5"/>
      <c r="N41" s="5"/>
      <c r="O41" s="5"/>
      <c r="P41" s="5"/>
      <c r="AF41" s="8"/>
      <c r="AG41" s="8"/>
      <c r="AH41" s="8"/>
      <c r="AV41" s="5" t="s">
        <v>787</v>
      </c>
      <c r="AW41" s="11">
        <v>1</v>
      </c>
      <c r="AX41" s="11" t="s">
        <v>9</v>
      </c>
      <c r="AY41" s="11">
        <v>3</v>
      </c>
      <c r="BA41" s="5" t="s">
        <v>1867</v>
      </c>
      <c r="BB41" s="11">
        <v>0</v>
      </c>
      <c r="BC41" s="11" t="s">
        <v>9</v>
      </c>
      <c r="BD41" s="11">
        <v>1</v>
      </c>
    </row>
    <row r="42" spans="1:56" x14ac:dyDescent="0.2">
      <c r="A42" s="30"/>
      <c r="B42" s="1"/>
      <c r="C42" s="7"/>
      <c r="D42" s="7"/>
      <c r="E42" s="7"/>
      <c r="F42" s="7"/>
      <c r="G42" s="7"/>
      <c r="H42" s="6"/>
      <c r="I42" s="7"/>
      <c r="J42" s="7"/>
      <c r="L42" s="11"/>
      <c r="M42" s="5"/>
      <c r="N42" s="5"/>
      <c r="O42" s="5"/>
      <c r="P42" s="5"/>
      <c r="AF42" s="8"/>
      <c r="AG42" s="8"/>
      <c r="AH42" s="8"/>
      <c r="AV42" s="5" t="s">
        <v>1889</v>
      </c>
      <c r="AW42" s="11">
        <v>3</v>
      </c>
      <c r="AX42" s="11" t="s">
        <v>9</v>
      </c>
      <c r="AY42" s="11">
        <v>7</v>
      </c>
      <c r="BA42" s="5" t="s">
        <v>2014</v>
      </c>
      <c r="BB42" s="11">
        <v>7</v>
      </c>
      <c r="BC42" s="11" t="s">
        <v>9</v>
      </c>
      <c r="BD42" s="11">
        <v>1</v>
      </c>
    </row>
    <row r="43" spans="1:56" x14ac:dyDescent="0.2">
      <c r="A43" s="30"/>
      <c r="B43" s="7"/>
      <c r="C43" s="7"/>
      <c r="D43" s="7"/>
      <c r="E43" s="7"/>
      <c r="F43" s="7"/>
      <c r="G43" s="7"/>
      <c r="H43" s="6"/>
      <c r="I43" s="7"/>
      <c r="J43" s="7"/>
      <c r="L43" s="11"/>
      <c r="M43" s="5"/>
      <c r="N43" s="5"/>
      <c r="O43" s="5"/>
      <c r="P43" s="5"/>
      <c r="AF43" s="8"/>
      <c r="AG43" s="8"/>
      <c r="AH43" s="8"/>
      <c r="AV43" s="5" t="s">
        <v>2029</v>
      </c>
      <c r="AW43" s="11">
        <v>3</v>
      </c>
      <c r="AX43" s="11" t="s">
        <v>9</v>
      </c>
      <c r="AY43" s="11">
        <v>4</v>
      </c>
      <c r="BA43" s="5" t="s">
        <v>2015</v>
      </c>
      <c r="BB43" s="11">
        <v>6</v>
      </c>
      <c r="BC43" s="11" t="s">
        <v>9</v>
      </c>
      <c r="BD43" s="11">
        <v>1</v>
      </c>
    </row>
    <row r="44" spans="1:56" x14ac:dyDescent="0.2">
      <c r="A44" s="30"/>
      <c r="B44" s="7"/>
      <c r="C44" s="7"/>
      <c r="D44" s="7"/>
      <c r="E44" s="7"/>
      <c r="F44" s="7"/>
      <c r="G44" s="7"/>
      <c r="H44" s="6"/>
      <c r="I44" s="7"/>
      <c r="J44" s="7"/>
      <c r="AF44" s="8"/>
      <c r="AG44" s="8"/>
      <c r="AH44" s="8"/>
      <c r="AV44" s="55" t="s">
        <v>1282</v>
      </c>
      <c r="BA44" s="55" t="s">
        <v>2016</v>
      </c>
    </row>
    <row r="45" spans="1:56" x14ac:dyDescent="0.2">
      <c r="A45" s="30"/>
      <c r="B45" s="7"/>
      <c r="C45" s="7"/>
      <c r="D45" s="7"/>
      <c r="E45" s="7"/>
      <c r="F45" s="7"/>
      <c r="G45" s="7"/>
      <c r="H45" s="6"/>
      <c r="I45" s="7"/>
      <c r="J45" s="7"/>
      <c r="AF45" s="8"/>
      <c r="AG45" s="8"/>
      <c r="AH45" s="8"/>
      <c r="AV45" s="5" t="s">
        <v>1805</v>
      </c>
      <c r="AW45" s="11">
        <v>1</v>
      </c>
      <c r="AX45" s="11" t="s">
        <v>9</v>
      </c>
      <c r="AY45" s="11">
        <v>1</v>
      </c>
      <c r="BA45" s="5" t="s">
        <v>2018</v>
      </c>
      <c r="BB45" s="11">
        <v>4</v>
      </c>
      <c r="BC45" s="11" t="s">
        <v>9</v>
      </c>
      <c r="BD45" s="11">
        <v>3</v>
      </c>
    </row>
    <row r="46" spans="1:56" x14ac:dyDescent="0.2">
      <c r="A46" s="30"/>
      <c r="B46" s="7"/>
      <c r="C46" s="7"/>
      <c r="D46" s="7"/>
      <c r="E46" s="7"/>
      <c r="F46" s="7"/>
      <c r="G46" s="7"/>
      <c r="H46" s="6"/>
      <c r="I46" s="7"/>
      <c r="J46" s="7"/>
      <c r="AF46" s="8"/>
      <c r="AG46" s="8"/>
      <c r="AH46" s="8"/>
      <c r="AV46" s="5" t="s">
        <v>2030</v>
      </c>
      <c r="AW46" s="11">
        <v>1</v>
      </c>
      <c r="AX46" s="11" t="s">
        <v>9</v>
      </c>
      <c r="AY46" s="11">
        <v>0</v>
      </c>
      <c r="BA46" s="5" t="s">
        <v>2019</v>
      </c>
      <c r="BB46" s="11">
        <v>2</v>
      </c>
      <c r="BC46" s="11" t="s">
        <v>9</v>
      </c>
      <c r="BD46" s="11">
        <v>3</v>
      </c>
    </row>
    <row r="47" spans="1:56" x14ac:dyDescent="0.2">
      <c r="A47" s="30"/>
      <c r="B47" s="1"/>
      <c r="C47" s="1"/>
      <c r="D47" s="1"/>
      <c r="E47" s="1"/>
      <c r="F47" s="1"/>
      <c r="G47" s="1"/>
      <c r="H47" s="30"/>
      <c r="I47" s="1"/>
      <c r="J47" s="1"/>
      <c r="AF47" s="8"/>
      <c r="AG47" s="8"/>
      <c r="AH47" s="8"/>
      <c r="AV47" s="5" t="s">
        <v>2031</v>
      </c>
      <c r="AW47" s="11">
        <v>3</v>
      </c>
      <c r="AX47" s="11" t="s">
        <v>9</v>
      </c>
      <c r="AY47" s="11">
        <v>1</v>
      </c>
      <c r="BA47" s="5" t="s">
        <v>1947</v>
      </c>
      <c r="BB47" s="11">
        <v>1</v>
      </c>
      <c r="BC47" s="11" t="s">
        <v>9</v>
      </c>
      <c r="BD47" s="11">
        <v>1</v>
      </c>
    </row>
    <row r="48" spans="1:56" x14ac:dyDescent="0.2">
      <c r="A48" s="30"/>
      <c r="B48" s="1"/>
      <c r="C48" s="1"/>
      <c r="D48" s="1"/>
      <c r="E48" s="1"/>
      <c r="F48" s="1"/>
      <c r="G48" s="1"/>
      <c r="H48" s="30"/>
      <c r="I48" s="1"/>
      <c r="J48" s="1"/>
      <c r="AF48" s="8"/>
      <c r="AG48" s="8"/>
      <c r="AH48" s="8"/>
      <c r="AV48" s="5" t="s">
        <v>2032</v>
      </c>
      <c r="AW48" s="11">
        <v>1</v>
      </c>
      <c r="AX48" s="11" t="s">
        <v>9</v>
      </c>
      <c r="AY48" s="11">
        <v>0</v>
      </c>
      <c r="BA48" s="5" t="s">
        <v>2020</v>
      </c>
      <c r="BB48" s="11">
        <v>7</v>
      </c>
      <c r="BC48" s="11" t="s">
        <v>9</v>
      </c>
      <c r="BD48" s="11">
        <v>3</v>
      </c>
    </row>
    <row r="49" spans="1:56" x14ac:dyDescent="0.2">
      <c r="A49" s="30"/>
      <c r="B49" s="1"/>
      <c r="C49" s="1"/>
      <c r="D49" s="1"/>
      <c r="E49" s="1"/>
      <c r="F49" s="1"/>
      <c r="G49" s="1"/>
      <c r="H49" s="30"/>
      <c r="I49" s="1"/>
      <c r="J49" s="1"/>
      <c r="AF49" s="8"/>
      <c r="AG49" s="8"/>
      <c r="AH49" s="8"/>
      <c r="AV49" s="5" t="s">
        <v>2033</v>
      </c>
      <c r="AW49" s="11">
        <v>7</v>
      </c>
      <c r="AX49" s="11" t="s">
        <v>9</v>
      </c>
      <c r="AY49" s="11">
        <v>3</v>
      </c>
      <c r="BA49" s="5" t="s">
        <v>2022</v>
      </c>
      <c r="BB49" s="11">
        <v>1</v>
      </c>
      <c r="BC49" s="11" t="s">
        <v>9</v>
      </c>
      <c r="BD49" s="11">
        <v>3</v>
      </c>
    </row>
    <row r="50" spans="1:56" x14ac:dyDescent="0.2">
      <c r="A50" s="30"/>
      <c r="B50" s="2"/>
      <c r="C50" s="1"/>
      <c r="D50" s="1"/>
      <c r="E50" s="1"/>
      <c r="F50" s="1"/>
      <c r="G50" s="1"/>
      <c r="H50" s="9"/>
      <c r="I50" s="1"/>
      <c r="J50" s="1"/>
      <c r="AF50" s="8"/>
      <c r="AG50" s="8"/>
      <c r="AH50" s="8"/>
      <c r="AV50" s="55" t="s">
        <v>1287</v>
      </c>
      <c r="BA50" s="55" t="s">
        <v>2023</v>
      </c>
    </row>
    <row r="51" spans="1:56" x14ac:dyDescent="0.2">
      <c r="N51" s="8"/>
      <c r="P51" s="8"/>
      <c r="AF51" s="8"/>
      <c r="AG51" s="8"/>
      <c r="AH51" s="8"/>
      <c r="AV51" s="5" t="s">
        <v>2034</v>
      </c>
      <c r="AW51" s="11">
        <v>1</v>
      </c>
      <c r="AX51" s="11" t="s">
        <v>9</v>
      </c>
      <c r="AY51" s="11">
        <v>2</v>
      </c>
      <c r="BA51" s="5" t="s">
        <v>2025</v>
      </c>
      <c r="BB51" s="11">
        <v>4</v>
      </c>
      <c r="BC51" s="11" t="s">
        <v>9</v>
      </c>
      <c r="BD51" s="11">
        <v>0</v>
      </c>
    </row>
    <row r="52" spans="1:56" x14ac:dyDescent="0.2">
      <c r="AF52" s="8"/>
      <c r="AG52" s="8"/>
      <c r="AH52" s="8"/>
      <c r="AV52" s="5" t="s">
        <v>2035</v>
      </c>
      <c r="AW52" s="11">
        <v>2</v>
      </c>
      <c r="AX52" s="11" t="s">
        <v>9</v>
      </c>
      <c r="AY52" s="11">
        <v>3</v>
      </c>
      <c r="BA52" s="5" t="s">
        <v>1836</v>
      </c>
      <c r="BB52" s="11">
        <v>5</v>
      </c>
      <c r="BC52" s="11" t="s">
        <v>9</v>
      </c>
      <c r="BD52" s="11">
        <v>2</v>
      </c>
    </row>
    <row r="53" spans="1:56" x14ac:dyDescent="0.2">
      <c r="AF53" s="8"/>
      <c r="AG53" s="8"/>
      <c r="AH53" s="8"/>
      <c r="AV53" s="5" t="s">
        <v>1911</v>
      </c>
      <c r="AW53" s="11">
        <v>1</v>
      </c>
      <c r="AX53" s="11" t="s">
        <v>9</v>
      </c>
      <c r="AY53" s="11">
        <v>2</v>
      </c>
      <c r="BA53" s="5" t="s">
        <v>2027</v>
      </c>
      <c r="BB53" s="11">
        <v>0</v>
      </c>
      <c r="BC53" s="11" t="s">
        <v>9</v>
      </c>
      <c r="BD53" s="11">
        <v>5</v>
      </c>
    </row>
    <row r="54" spans="1:56" x14ac:dyDescent="0.2">
      <c r="AF54" s="8"/>
      <c r="AG54" s="8"/>
      <c r="AH54" s="8"/>
      <c r="AV54" s="5" t="s">
        <v>1645</v>
      </c>
      <c r="AW54" s="11">
        <v>2</v>
      </c>
      <c r="AX54" s="11" t="s">
        <v>9</v>
      </c>
      <c r="AY54" s="11">
        <v>3</v>
      </c>
      <c r="BA54" s="5" t="s">
        <v>1427</v>
      </c>
      <c r="BB54" s="11">
        <v>2</v>
      </c>
      <c r="BC54" s="11" t="s">
        <v>9</v>
      </c>
      <c r="BD54" s="11">
        <v>2</v>
      </c>
    </row>
    <row r="55" spans="1:56" x14ac:dyDescent="0.2">
      <c r="AF55" s="8"/>
      <c r="AG55" s="8"/>
      <c r="AH55" s="8"/>
      <c r="AV55" s="5" t="s">
        <v>2036</v>
      </c>
      <c r="AW55" s="11">
        <v>1</v>
      </c>
      <c r="AX55" s="11" t="s">
        <v>9</v>
      </c>
      <c r="AY55" s="11">
        <v>2</v>
      </c>
      <c r="BA55" s="5" t="s">
        <v>2028</v>
      </c>
      <c r="BB55" s="11">
        <v>3</v>
      </c>
      <c r="BC55" s="11" t="s">
        <v>9</v>
      </c>
      <c r="BD55" s="11">
        <v>1</v>
      </c>
    </row>
    <row r="56" spans="1:56" x14ac:dyDescent="0.2">
      <c r="AF56" s="8"/>
      <c r="AG56" s="8"/>
      <c r="AH56" s="8"/>
    </row>
    <row r="57" spans="1:56" x14ac:dyDescent="0.2">
      <c r="AF57" s="8"/>
      <c r="AG57" s="8"/>
      <c r="AH57" s="8"/>
    </row>
    <row r="58" spans="1:56" x14ac:dyDescent="0.2">
      <c r="AF58" s="8"/>
      <c r="AG58" s="8"/>
      <c r="AH58" s="8"/>
    </row>
    <row r="59" spans="1:56" x14ac:dyDescent="0.2">
      <c r="AF59" s="8"/>
      <c r="AG59" s="8"/>
      <c r="AH59" s="8"/>
    </row>
    <row r="60" spans="1:56" x14ac:dyDescent="0.2">
      <c r="AF60" s="8"/>
      <c r="AG60" s="8"/>
      <c r="AH60" s="8"/>
    </row>
    <row r="61" spans="1:56" x14ac:dyDescent="0.2">
      <c r="AF61" s="8"/>
      <c r="AG61" s="8"/>
      <c r="AH61" s="8"/>
    </row>
    <row r="62" spans="1:56" x14ac:dyDescent="0.2">
      <c r="AF62" s="8"/>
      <c r="AG62" s="8"/>
      <c r="AH62" s="8"/>
    </row>
    <row r="63" spans="1:56" x14ac:dyDescent="0.2">
      <c r="AF63" s="8"/>
      <c r="AG63" s="8"/>
      <c r="AH63" s="8"/>
    </row>
    <row r="64" spans="1:56" x14ac:dyDescent="0.2">
      <c r="AF64" s="8"/>
      <c r="AG64" s="8"/>
      <c r="AH64" s="8"/>
    </row>
    <row r="65" spans="14:34" x14ac:dyDescent="0.2">
      <c r="AF65" s="8"/>
      <c r="AG65" s="8"/>
      <c r="AH65" s="8"/>
    </row>
    <row r="66" spans="14:34" x14ac:dyDescent="0.2">
      <c r="AF66" s="8"/>
      <c r="AG66" s="8"/>
      <c r="AH66" s="8"/>
    </row>
    <row r="67" spans="14:34" x14ac:dyDescent="0.2">
      <c r="AC67" s="8"/>
      <c r="AE67" s="8"/>
      <c r="AF67" s="8"/>
      <c r="AG67" s="8"/>
      <c r="AH67" s="8"/>
    </row>
    <row r="68" spans="14:34" x14ac:dyDescent="0.2">
      <c r="AC68" s="8"/>
      <c r="AE68" s="8"/>
      <c r="AF68" s="8"/>
      <c r="AG68" s="8"/>
      <c r="AH68" s="8"/>
    </row>
    <row r="69" spans="14:34" x14ac:dyDescent="0.2">
      <c r="AC69" s="8"/>
      <c r="AE69" s="8"/>
      <c r="AF69" s="8"/>
      <c r="AG69" s="8"/>
      <c r="AH69" s="8"/>
    </row>
    <row r="70" spans="14:34" x14ac:dyDescent="0.2">
      <c r="AC70" s="8"/>
      <c r="AE70" s="8"/>
      <c r="AF70" s="8"/>
      <c r="AG70" s="8"/>
      <c r="AH70" s="8"/>
    </row>
    <row r="71" spans="14:34" x14ac:dyDescent="0.2">
      <c r="AC71" s="8"/>
      <c r="AE71" s="8"/>
      <c r="AF71" s="8"/>
      <c r="AG71" s="8"/>
      <c r="AH71" s="8"/>
    </row>
    <row r="72" spans="14:34" x14ac:dyDescent="0.2">
      <c r="AC72" s="8"/>
      <c r="AE72" s="8"/>
      <c r="AF72" s="8"/>
      <c r="AG72" s="8"/>
      <c r="AH72" s="8"/>
    </row>
    <row r="73" spans="14:34" x14ac:dyDescent="0.2">
      <c r="AC73" s="8"/>
      <c r="AE73" s="8"/>
      <c r="AF73" s="8"/>
      <c r="AG73" s="8"/>
      <c r="AH73" s="8"/>
    </row>
    <row r="74" spans="14:34" x14ac:dyDescent="0.2">
      <c r="AC74" s="8"/>
      <c r="AE74" s="8"/>
      <c r="AF74" s="8"/>
      <c r="AG74" s="8"/>
      <c r="AH74" s="8"/>
    </row>
    <row r="75" spans="14:34" x14ac:dyDescent="0.2">
      <c r="AC75" s="8"/>
      <c r="AE75" s="8"/>
      <c r="AF75" s="8"/>
      <c r="AG75" s="8"/>
      <c r="AH75" s="8"/>
    </row>
    <row r="76" spans="14:34" x14ac:dyDescent="0.2">
      <c r="AC76" s="8"/>
      <c r="AE76" s="8"/>
      <c r="AF76" s="8"/>
      <c r="AG76" s="8"/>
      <c r="AH76" s="8"/>
    </row>
    <row r="77" spans="14:34" x14ac:dyDescent="0.2">
      <c r="N77" s="8"/>
      <c r="P77" s="8"/>
      <c r="AC77" s="8"/>
      <c r="AE77" s="8"/>
      <c r="AF77" s="8"/>
      <c r="AG77" s="8"/>
      <c r="AH77" s="8"/>
    </row>
    <row r="78" spans="14:34" x14ac:dyDescent="0.2">
      <c r="N78" s="8"/>
      <c r="P78" s="8"/>
      <c r="AC78" s="8"/>
      <c r="AE78" s="8"/>
      <c r="AF78" s="8"/>
      <c r="AG78" s="8"/>
      <c r="AH78" s="8"/>
    </row>
    <row r="79" spans="14:34" x14ac:dyDescent="0.2">
      <c r="N79" s="8"/>
      <c r="P79" s="8"/>
      <c r="AC79" s="8"/>
      <c r="AE79" s="8"/>
      <c r="AF79" s="8"/>
      <c r="AG79" s="8"/>
      <c r="AH79" s="8"/>
    </row>
    <row r="80" spans="14:34" x14ac:dyDescent="0.2">
      <c r="N80" s="8"/>
      <c r="P80" s="8"/>
      <c r="AC80" s="8"/>
      <c r="AE80" s="8"/>
      <c r="AF80" s="8"/>
      <c r="AG80" s="8"/>
      <c r="AH80" s="8"/>
    </row>
  </sheetData>
  <mergeCells count="12">
    <mergeCell ref="AC1:AE1"/>
    <mergeCell ref="N1:P1"/>
    <mergeCell ref="Q1:S1"/>
    <mergeCell ref="T1:V1"/>
    <mergeCell ref="W1:Y1"/>
    <mergeCell ref="Z1:AB1"/>
    <mergeCell ref="AV1:AY1"/>
    <mergeCell ref="BA1:BD1"/>
    <mergeCell ref="AF1:AH1"/>
    <mergeCell ref="AI1:AK1"/>
    <mergeCell ref="AL1:AN1"/>
    <mergeCell ref="AO1:AQ1"/>
  </mergeCells>
  <hyperlinks>
    <hyperlink ref="A1" location="Information!A1" display="I" xr:uid="{766D8EE5-C034-4FDD-A099-C5A06609F472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6" orientation="landscape" r:id="rId1"/>
  <headerFooter>
    <oddHeader>&amp;L&amp;9Södertäljefotbollen&amp;C&amp;24 1954/55 - Div 4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29E89-F93D-46E9-BBD6-9966AE45B6D4}">
  <sheetPr>
    <pageSetUpPr fitToPage="1"/>
  </sheetPr>
  <dimension ref="A1:BE246"/>
  <sheetViews>
    <sheetView view="pageLayout" zoomScaleNormal="100" workbookViewId="0">
      <selection activeCell="I14" sqref="I14"/>
    </sheetView>
  </sheetViews>
  <sheetFormatPr defaultColWidth="9.140625" defaultRowHeight="12" x14ac:dyDescent="0.2"/>
  <cols>
    <col min="1" max="1" width="2.7109375" style="3" bestFit="1" customWidth="1"/>
    <col min="2" max="2" width="20.7109375" style="3" customWidth="1"/>
    <col min="3" max="3" width="3.5703125" style="3" bestFit="1" customWidth="1"/>
    <col min="4" max="6" width="2.7109375" style="3" bestFit="1" customWidth="1"/>
    <col min="7" max="7" width="3.5703125" style="3" bestFit="1" customWidth="1"/>
    <col min="8" max="8" width="2.140625" style="3" bestFit="1" customWidth="1"/>
    <col min="9" max="10" width="3.5703125" style="3" bestFit="1" customWidth="1"/>
    <col min="11" max="11" width="5.28515625" style="3" bestFit="1" customWidth="1"/>
    <col min="12" max="12" width="2.7109375" style="3" bestFit="1" customWidth="1"/>
    <col min="13" max="13" width="14.5703125" style="3" bestFit="1" customWidth="1"/>
    <col min="14" max="14" width="2.71093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3" width="2.7109375" style="3" bestFit="1" customWidth="1"/>
    <col min="44" max="44" width="3.5703125" style="3" bestFit="1" customWidth="1"/>
    <col min="45" max="45" width="1.5703125" style="3" bestFit="1" customWidth="1"/>
    <col min="46" max="46" width="3.5703125" style="3" bestFit="1" customWidth="1"/>
    <col min="47" max="47" width="2.7109375" style="3" customWidth="1"/>
    <col min="48" max="48" width="23.85546875" style="3" bestFit="1" customWidth="1"/>
    <col min="49" max="49" width="1.85546875" style="8" bestFit="1" customWidth="1"/>
    <col min="50" max="50" width="1.5703125" style="8" bestFit="1" customWidth="1"/>
    <col min="51" max="51" width="1.85546875" style="8" bestFit="1" customWidth="1"/>
    <col min="52" max="52" width="2.7109375" style="8" customWidth="1"/>
    <col min="53" max="53" width="27.7109375" style="3" bestFit="1" customWidth="1"/>
    <col min="54" max="54" width="2.28515625" style="8" customWidth="1"/>
    <col min="55" max="55" width="1.5703125" style="8" bestFit="1" customWidth="1"/>
    <col min="56" max="56" width="1.85546875" style="8" bestFit="1" customWidth="1"/>
    <col min="57" max="57" width="2.7109375" style="8" customWidth="1"/>
    <col min="58" max="16384" width="9.140625" style="3"/>
  </cols>
  <sheetData>
    <row r="1" spans="1:57" s="11" customFormat="1" ht="78.75" customHeight="1" x14ac:dyDescent="0.25">
      <c r="A1" s="24" t="s">
        <v>119</v>
      </c>
      <c r="B1" s="47" t="s">
        <v>2044</v>
      </c>
      <c r="N1" s="199" t="s">
        <v>1359</v>
      </c>
      <c r="O1" s="199"/>
      <c r="P1" s="199"/>
      <c r="Q1" s="199" t="s">
        <v>3</v>
      </c>
      <c r="R1" s="199"/>
      <c r="S1" s="199"/>
      <c r="T1" s="199" t="s">
        <v>1139</v>
      </c>
      <c r="U1" s="199"/>
      <c r="V1" s="199"/>
      <c r="W1" s="199" t="s">
        <v>18</v>
      </c>
      <c r="X1" s="199"/>
      <c r="Y1" s="199"/>
      <c r="Z1" s="199" t="s">
        <v>41</v>
      </c>
      <c r="AA1" s="199"/>
      <c r="AB1" s="199"/>
      <c r="AC1" s="199" t="s">
        <v>2</v>
      </c>
      <c r="AD1" s="199"/>
      <c r="AE1" s="199"/>
      <c r="AF1" s="199" t="s">
        <v>1832</v>
      </c>
      <c r="AG1" s="199"/>
      <c r="AH1" s="199"/>
      <c r="AI1" s="199" t="s">
        <v>26</v>
      </c>
      <c r="AJ1" s="199"/>
      <c r="AK1" s="199"/>
      <c r="AL1" s="199" t="s">
        <v>1</v>
      </c>
      <c r="AM1" s="199"/>
      <c r="AN1" s="199"/>
      <c r="AO1" s="199" t="s">
        <v>6</v>
      </c>
      <c r="AP1" s="199"/>
      <c r="AQ1" s="199"/>
      <c r="AR1" s="199"/>
      <c r="AS1" s="199"/>
      <c r="AT1" s="199"/>
      <c r="AV1" s="202" t="s">
        <v>5520</v>
      </c>
      <c r="AW1" s="202"/>
      <c r="AX1" s="202"/>
      <c r="AY1" s="202"/>
      <c r="AZ1" s="56"/>
      <c r="BA1" s="202" t="s">
        <v>5521</v>
      </c>
      <c r="BB1" s="202"/>
      <c r="BC1" s="202"/>
      <c r="BD1" s="202"/>
    </row>
    <row r="2" spans="1:57" x14ac:dyDescent="0.2">
      <c r="A2" s="30">
        <v>1</v>
      </c>
      <c r="B2" s="1" t="s">
        <v>1359</v>
      </c>
      <c r="C2" s="1">
        <v>18</v>
      </c>
      <c r="D2" s="1">
        <v>11</v>
      </c>
      <c r="E2" s="1">
        <v>4</v>
      </c>
      <c r="F2" s="1">
        <v>3</v>
      </c>
      <c r="G2" s="1">
        <v>38</v>
      </c>
      <c r="H2" s="30" t="s">
        <v>9</v>
      </c>
      <c r="I2" s="1">
        <v>26</v>
      </c>
      <c r="J2" s="1">
        <f t="shared" ref="J2:J11" si="0">SUM(2*D2+E2)</f>
        <v>26</v>
      </c>
      <c r="K2" s="3" t="s">
        <v>43</v>
      </c>
      <c r="L2" s="8">
        <v>1</v>
      </c>
      <c r="M2" s="1" t="s">
        <v>1359</v>
      </c>
      <c r="N2" s="34"/>
      <c r="O2" s="34"/>
      <c r="P2" s="34"/>
      <c r="Q2" s="32">
        <v>4</v>
      </c>
      <c r="R2" s="32" t="s">
        <v>9</v>
      </c>
      <c r="S2" s="32">
        <v>2</v>
      </c>
      <c r="T2" s="32">
        <v>0</v>
      </c>
      <c r="U2" s="32" t="s">
        <v>9</v>
      </c>
      <c r="V2" s="32">
        <v>1</v>
      </c>
      <c r="W2" s="32">
        <v>1</v>
      </c>
      <c r="X2" s="32" t="s">
        <v>9</v>
      </c>
      <c r="Y2" s="32">
        <v>1</v>
      </c>
      <c r="Z2" s="32">
        <v>1</v>
      </c>
      <c r="AA2" s="32" t="s">
        <v>9</v>
      </c>
      <c r="AB2" s="32">
        <v>1</v>
      </c>
      <c r="AC2" s="32">
        <v>1</v>
      </c>
      <c r="AD2" s="32" t="s">
        <v>9</v>
      </c>
      <c r="AE2" s="32">
        <v>1</v>
      </c>
      <c r="AF2" s="32">
        <v>2</v>
      </c>
      <c r="AG2" s="32" t="s">
        <v>9</v>
      </c>
      <c r="AH2" s="32">
        <v>0</v>
      </c>
      <c r="AI2" s="32">
        <v>2</v>
      </c>
      <c r="AJ2" s="32" t="s">
        <v>9</v>
      </c>
      <c r="AK2" s="32">
        <v>1</v>
      </c>
      <c r="AL2" s="32">
        <v>1</v>
      </c>
      <c r="AM2" s="32" t="s">
        <v>9</v>
      </c>
      <c r="AN2" s="32">
        <v>0</v>
      </c>
      <c r="AO2" s="32">
        <v>3</v>
      </c>
      <c r="AP2" s="32" t="s">
        <v>9</v>
      </c>
      <c r="AQ2" s="32">
        <v>0</v>
      </c>
      <c r="AR2" s="31">
        <f>SUM(N2+Q2+T2+W2+Z2+AC2+AF2+AI2+AL2+AO2)</f>
        <v>15</v>
      </c>
      <c r="AS2" s="32" t="s">
        <v>9</v>
      </c>
      <c r="AT2" s="31">
        <f>SUM(P2+S2+V2+Y2+AB2+AE2+AH2+AK2+AN2+AQ2)</f>
        <v>7</v>
      </c>
      <c r="AV2" s="39" t="s">
        <v>996</v>
      </c>
      <c r="BA2" s="39" t="s">
        <v>1781</v>
      </c>
    </row>
    <row r="3" spans="1:57" x14ac:dyDescent="0.2">
      <c r="A3" s="30">
        <v>2</v>
      </c>
      <c r="B3" s="1" t="s">
        <v>3</v>
      </c>
      <c r="C3" s="1">
        <v>18</v>
      </c>
      <c r="D3" s="1">
        <v>11</v>
      </c>
      <c r="E3" s="1">
        <v>1</v>
      </c>
      <c r="F3" s="1">
        <v>6</v>
      </c>
      <c r="G3" s="1">
        <v>37</v>
      </c>
      <c r="H3" s="30" t="s">
        <v>9</v>
      </c>
      <c r="I3" s="1">
        <v>30</v>
      </c>
      <c r="J3" s="1">
        <f t="shared" si="0"/>
        <v>23</v>
      </c>
      <c r="L3" s="8">
        <v>2</v>
      </c>
      <c r="M3" s="1" t="s">
        <v>3</v>
      </c>
      <c r="N3" s="32">
        <v>2</v>
      </c>
      <c r="O3" s="32" t="s">
        <v>9</v>
      </c>
      <c r="P3" s="32">
        <v>1</v>
      </c>
      <c r="Q3" s="34"/>
      <c r="R3" s="34"/>
      <c r="S3" s="34"/>
      <c r="T3" s="32">
        <v>1</v>
      </c>
      <c r="U3" s="32" t="s">
        <v>9</v>
      </c>
      <c r="V3" s="32">
        <v>0</v>
      </c>
      <c r="W3" s="32">
        <v>3</v>
      </c>
      <c r="X3" s="32" t="s">
        <v>9</v>
      </c>
      <c r="Y3" s="32">
        <v>2</v>
      </c>
      <c r="Z3" s="32">
        <v>0</v>
      </c>
      <c r="AA3" s="32" t="s">
        <v>9</v>
      </c>
      <c r="AB3" s="32">
        <v>2</v>
      </c>
      <c r="AC3" s="32">
        <v>4</v>
      </c>
      <c r="AD3" s="32" t="s">
        <v>9</v>
      </c>
      <c r="AE3" s="32">
        <v>3</v>
      </c>
      <c r="AF3" s="32">
        <v>1</v>
      </c>
      <c r="AG3" s="32" t="s">
        <v>9</v>
      </c>
      <c r="AH3" s="32">
        <v>4</v>
      </c>
      <c r="AI3" s="32">
        <v>0</v>
      </c>
      <c r="AJ3" s="32" t="s">
        <v>9</v>
      </c>
      <c r="AK3" s="32">
        <v>1</v>
      </c>
      <c r="AL3" s="32">
        <v>2</v>
      </c>
      <c r="AM3" s="32" t="s">
        <v>9</v>
      </c>
      <c r="AN3" s="32">
        <v>1</v>
      </c>
      <c r="AO3" s="32">
        <v>3</v>
      </c>
      <c r="AP3" s="32" t="s">
        <v>9</v>
      </c>
      <c r="AQ3" s="32">
        <v>3</v>
      </c>
      <c r="AR3" s="31">
        <f t="shared" ref="AR3:AR11" si="1">SUM(N3+Q3+T3+W3+Z3+AC3+AF3+AI3+AL3+AO3)</f>
        <v>16</v>
      </c>
      <c r="AS3" s="32" t="s">
        <v>9</v>
      </c>
      <c r="AT3" s="31">
        <f t="shared" ref="AT3:AT11" si="2">SUM(P3+S3+V3+Y3+AB3+AE3+AH3+AK3+AN3+AQ3)</f>
        <v>17</v>
      </c>
      <c r="AU3" s="1"/>
      <c r="AV3" s="3" t="s">
        <v>796</v>
      </c>
      <c r="AW3" s="8">
        <v>1</v>
      </c>
      <c r="AX3" s="32" t="s">
        <v>9</v>
      </c>
      <c r="AY3" s="8">
        <v>2</v>
      </c>
      <c r="AZ3" s="30"/>
      <c r="BA3" s="3" t="s">
        <v>2078</v>
      </c>
      <c r="BB3" s="8">
        <v>1</v>
      </c>
      <c r="BC3" s="32" t="s">
        <v>9</v>
      </c>
      <c r="BD3" s="8">
        <v>3</v>
      </c>
      <c r="BE3" s="30"/>
    </row>
    <row r="4" spans="1:57" x14ac:dyDescent="0.2">
      <c r="A4" s="30">
        <v>3</v>
      </c>
      <c r="B4" s="1" t="s">
        <v>1139</v>
      </c>
      <c r="C4" s="1">
        <v>18</v>
      </c>
      <c r="D4" s="1">
        <v>9</v>
      </c>
      <c r="E4" s="1">
        <v>4</v>
      </c>
      <c r="F4" s="1">
        <v>5</v>
      </c>
      <c r="G4" s="1">
        <v>42</v>
      </c>
      <c r="H4" s="30" t="s">
        <v>9</v>
      </c>
      <c r="I4" s="1">
        <v>26</v>
      </c>
      <c r="J4" s="1">
        <f t="shared" si="0"/>
        <v>22</v>
      </c>
      <c r="L4" s="8">
        <v>3</v>
      </c>
      <c r="M4" s="1" t="s">
        <v>1139</v>
      </c>
      <c r="N4" s="32">
        <v>6</v>
      </c>
      <c r="O4" s="32" t="s">
        <v>9</v>
      </c>
      <c r="P4" s="32">
        <v>1</v>
      </c>
      <c r="Q4" s="32">
        <v>1</v>
      </c>
      <c r="R4" s="32" t="s">
        <v>9</v>
      </c>
      <c r="S4" s="32">
        <v>2</v>
      </c>
      <c r="T4" s="34"/>
      <c r="U4" s="34"/>
      <c r="V4" s="34"/>
      <c r="W4" s="32">
        <v>1</v>
      </c>
      <c r="X4" s="32" t="s">
        <v>9</v>
      </c>
      <c r="Y4" s="32">
        <v>1</v>
      </c>
      <c r="Z4" s="32">
        <v>3</v>
      </c>
      <c r="AA4" s="32" t="s">
        <v>9</v>
      </c>
      <c r="AB4" s="32">
        <v>2</v>
      </c>
      <c r="AC4" s="32">
        <v>1</v>
      </c>
      <c r="AD4" s="32" t="s">
        <v>9</v>
      </c>
      <c r="AE4" s="32">
        <v>1</v>
      </c>
      <c r="AF4" s="32">
        <v>6</v>
      </c>
      <c r="AG4" s="32" t="s">
        <v>9</v>
      </c>
      <c r="AH4" s="32">
        <v>0</v>
      </c>
      <c r="AI4" s="32">
        <v>4</v>
      </c>
      <c r="AJ4" s="32" t="s">
        <v>9</v>
      </c>
      <c r="AK4" s="32">
        <v>3</v>
      </c>
      <c r="AL4" s="32">
        <v>2</v>
      </c>
      <c r="AM4" s="32" t="s">
        <v>9</v>
      </c>
      <c r="AN4" s="32">
        <v>0</v>
      </c>
      <c r="AO4" s="32">
        <v>2</v>
      </c>
      <c r="AP4" s="32" t="s">
        <v>9</v>
      </c>
      <c r="AQ4" s="32">
        <v>2</v>
      </c>
      <c r="AR4" s="31">
        <f t="shared" si="1"/>
        <v>26</v>
      </c>
      <c r="AS4" s="32" t="s">
        <v>9</v>
      </c>
      <c r="AT4" s="31">
        <f t="shared" si="2"/>
        <v>12</v>
      </c>
      <c r="AU4" s="1"/>
      <c r="AV4" s="3" t="s">
        <v>2046</v>
      </c>
      <c r="AW4" s="8">
        <v>1</v>
      </c>
      <c r="AX4" s="32" t="s">
        <v>9</v>
      </c>
      <c r="AY4" s="8">
        <v>4</v>
      </c>
      <c r="AZ4" s="30"/>
      <c r="BA4" s="3" t="s">
        <v>2079</v>
      </c>
      <c r="BB4" s="8">
        <v>0</v>
      </c>
      <c r="BC4" s="32" t="s">
        <v>9</v>
      </c>
      <c r="BD4" s="8">
        <v>4</v>
      </c>
      <c r="BE4" s="30"/>
    </row>
    <row r="5" spans="1:57" x14ac:dyDescent="0.2">
      <c r="A5" s="30">
        <v>4</v>
      </c>
      <c r="B5" s="1" t="s">
        <v>18</v>
      </c>
      <c r="C5" s="1">
        <v>18</v>
      </c>
      <c r="D5" s="1">
        <v>9</v>
      </c>
      <c r="E5" s="1">
        <v>3</v>
      </c>
      <c r="F5" s="1">
        <v>6</v>
      </c>
      <c r="G5" s="1">
        <v>32</v>
      </c>
      <c r="H5" s="30" t="s">
        <v>9</v>
      </c>
      <c r="I5" s="1">
        <v>22</v>
      </c>
      <c r="J5" s="1">
        <f t="shared" si="0"/>
        <v>21</v>
      </c>
      <c r="L5" s="8">
        <v>4</v>
      </c>
      <c r="M5" s="1" t="s">
        <v>18</v>
      </c>
      <c r="N5" s="32">
        <v>1</v>
      </c>
      <c r="O5" s="32" t="s">
        <v>9</v>
      </c>
      <c r="P5" s="32">
        <v>2</v>
      </c>
      <c r="Q5" s="32">
        <v>1</v>
      </c>
      <c r="R5" s="32" t="s">
        <v>9</v>
      </c>
      <c r="S5" s="32">
        <v>0</v>
      </c>
      <c r="T5" s="32">
        <v>1</v>
      </c>
      <c r="U5" s="32" t="s">
        <v>9</v>
      </c>
      <c r="V5" s="32">
        <v>0</v>
      </c>
      <c r="W5" s="34"/>
      <c r="X5" s="34"/>
      <c r="Y5" s="34"/>
      <c r="Z5" s="32">
        <v>3</v>
      </c>
      <c r="AA5" s="32" t="s">
        <v>9</v>
      </c>
      <c r="AB5" s="32">
        <v>1</v>
      </c>
      <c r="AC5" s="32">
        <v>1</v>
      </c>
      <c r="AD5" s="32" t="s">
        <v>9</v>
      </c>
      <c r="AE5" s="32">
        <v>2</v>
      </c>
      <c r="AF5" s="32">
        <v>3</v>
      </c>
      <c r="AG5" s="32" t="s">
        <v>9</v>
      </c>
      <c r="AH5" s="32">
        <v>0</v>
      </c>
      <c r="AI5" s="32">
        <v>2</v>
      </c>
      <c r="AJ5" s="32" t="s">
        <v>9</v>
      </c>
      <c r="AK5" s="32">
        <v>0</v>
      </c>
      <c r="AL5" s="32">
        <v>1</v>
      </c>
      <c r="AM5" s="32" t="s">
        <v>9</v>
      </c>
      <c r="AN5" s="32">
        <v>1</v>
      </c>
      <c r="AO5" s="32">
        <v>6</v>
      </c>
      <c r="AP5" s="32" t="s">
        <v>9</v>
      </c>
      <c r="AQ5" s="32">
        <v>0</v>
      </c>
      <c r="AR5" s="31">
        <f t="shared" si="1"/>
        <v>19</v>
      </c>
      <c r="AS5" s="32" t="s">
        <v>9</v>
      </c>
      <c r="AT5" s="31">
        <f t="shared" si="2"/>
        <v>6</v>
      </c>
      <c r="AU5" s="1"/>
      <c r="AV5" s="5" t="s">
        <v>1651</v>
      </c>
      <c r="AW5" s="11">
        <v>1</v>
      </c>
      <c r="AX5" s="31" t="s">
        <v>9</v>
      </c>
      <c r="AY5" s="8">
        <v>0</v>
      </c>
      <c r="AZ5" s="30"/>
      <c r="BA5" s="3" t="s">
        <v>2007</v>
      </c>
      <c r="BB5" s="8">
        <v>1</v>
      </c>
      <c r="BC5" s="31" t="s">
        <v>9</v>
      </c>
      <c r="BD5" s="8">
        <v>1</v>
      </c>
      <c r="BE5" s="30"/>
    </row>
    <row r="6" spans="1:57" x14ac:dyDescent="0.2">
      <c r="A6" s="30">
        <v>5</v>
      </c>
      <c r="B6" s="7" t="s">
        <v>41</v>
      </c>
      <c r="C6" s="7">
        <v>18</v>
      </c>
      <c r="D6" s="7">
        <v>8</v>
      </c>
      <c r="E6" s="7">
        <v>3</v>
      </c>
      <c r="F6" s="7">
        <v>7</v>
      </c>
      <c r="G6" s="7">
        <v>41</v>
      </c>
      <c r="H6" s="6" t="s">
        <v>9</v>
      </c>
      <c r="I6" s="7">
        <v>31</v>
      </c>
      <c r="J6" s="7">
        <f t="shared" si="0"/>
        <v>19</v>
      </c>
      <c r="L6" s="8">
        <v>5</v>
      </c>
      <c r="M6" s="7" t="s">
        <v>41</v>
      </c>
      <c r="N6" s="32">
        <v>2</v>
      </c>
      <c r="O6" s="32" t="s">
        <v>9</v>
      </c>
      <c r="P6" s="32">
        <v>3</v>
      </c>
      <c r="Q6" s="32">
        <v>3</v>
      </c>
      <c r="R6" s="32" t="s">
        <v>9</v>
      </c>
      <c r="S6" s="32">
        <v>4</v>
      </c>
      <c r="T6" s="32">
        <v>4</v>
      </c>
      <c r="U6" s="32" t="s">
        <v>9</v>
      </c>
      <c r="V6" s="32">
        <v>1</v>
      </c>
      <c r="W6" s="32">
        <v>1</v>
      </c>
      <c r="X6" s="32" t="s">
        <v>9</v>
      </c>
      <c r="Y6" s="32">
        <v>2</v>
      </c>
      <c r="Z6" s="34"/>
      <c r="AA6" s="34"/>
      <c r="AB6" s="34"/>
      <c r="AC6" s="32">
        <v>3</v>
      </c>
      <c r="AD6" s="32" t="s">
        <v>9</v>
      </c>
      <c r="AE6" s="32">
        <v>1</v>
      </c>
      <c r="AF6" s="32">
        <v>2</v>
      </c>
      <c r="AG6" s="32" t="s">
        <v>9</v>
      </c>
      <c r="AH6" s="32">
        <v>0</v>
      </c>
      <c r="AI6" s="32">
        <v>1</v>
      </c>
      <c r="AJ6" s="32" t="s">
        <v>9</v>
      </c>
      <c r="AK6" s="32">
        <v>1</v>
      </c>
      <c r="AL6" s="32">
        <v>3</v>
      </c>
      <c r="AM6" s="32" t="s">
        <v>9</v>
      </c>
      <c r="AN6" s="32">
        <v>0</v>
      </c>
      <c r="AO6" s="32">
        <v>4</v>
      </c>
      <c r="AP6" s="32" t="s">
        <v>9</v>
      </c>
      <c r="AQ6" s="32">
        <v>4</v>
      </c>
      <c r="AR6" s="31">
        <f t="shared" si="1"/>
        <v>23</v>
      </c>
      <c r="AS6" s="32" t="s">
        <v>9</v>
      </c>
      <c r="AT6" s="31">
        <f t="shared" si="2"/>
        <v>16</v>
      </c>
      <c r="AU6" s="1"/>
      <c r="AV6" s="3" t="s">
        <v>2042</v>
      </c>
      <c r="AW6" s="11">
        <v>3</v>
      </c>
      <c r="AX6" s="31" t="s">
        <v>9</v>
      </c>
      <c r="AY6" s="8">
        <v>0</v>
      </c>
      <c r="AZ6" s="30"/>
      <c r="BA6" s="3" t="s">
        <v>792</v>
      </c>
      <c r="BB6" s="8">
        <v>2</v>
      </c>
      <c r="BC6" s="31" t="s">
        <v>9</v>
      </c>
      <c r="BD6" s="8">
        <v>0</v>
      </c>
      <c r="BE6" s="30"/>
    </row>
    <row r="7" spans="1:57" x14ac:dyDescent="0.2">
      <c r="A7" s="30">
        <v>6</v>
      </c>
      <c r="B7" s="7" t="s">
        <v>2</v>
      </c>
      <c r="C7" s="7">
        <v>18</v>
      </c>
      <c r="D7" s="7">
        <v>7</v>
      </c>
      <c r="E7" s="7">
        <v>4</v>
      </c>
      <c r="F7" s="7">
        <v>7</v>
      </c>
      <c r="G7" s="7">
        <v>38</v>
      </c>
      <c r="H7" s="6" t="s">
        <v>9</v>
      </c>
      <c r="I7" s="7">
        <v>38</v>
      </c>
      <c r="J7" s="7">
        <f t="shared" si="0"/>
        <v>18</v>
      </c>
      <c r="L7" s="8">
        <v>6</v>
      </c>
      <c r="M7" s="7" t="s">
        <v>2</v>
      </c>
      <c r="N7" s="32">
        <v>2</v>
      </c>
      <c r="O7" s="32" t="s">
        <v>9</v>
      </c>
      <c r="P7" s="32">
        <v>4</v>
      </c>
      <c r="Q7" s="32">
        <v>0</v>
      </c>
      <c r="R7" s="32" t="s">
        <v>9</v>
      </c>
      <c r="S7" s="32">
        <v>2</v>
      </c>
      <c r="T7" s="32">
        <v>1</v>
      </c>
      <c r="U7" s="32" t="s">
        <v>9</v>
      </c>
      <c r="V7" s="32">
        <v>1</v>
      </c>
      <c r="W7" s="32">
        <v>2</v>
      </c>
      <c r="X7" s="32" t="s">
        <v>9</v>
      </c>
      <c r="Y7" s="32">
        <v>4</v>
      </c>
      <c r="Z7" s="32">
        <v>3</v>
      </c>
      <c r="AA7" s="32" t="s">
        <v>9</v>
      </c>
      <c r="AB7" s="32">
        <v>2</v>
      </c>
      <c r="AC7" s="34"/>
      <c r="AD7" s="34"/>
      <c r="AE7" s="34"/>
      <c r="AF7" s="8">
        <v>0</v>
      </c>
      <c r="AG7" s="32" t="s">
        <v>9</v>
      </c>
      <c r="AH7" s="8">
        <v>2</v>
      </c>
      <c r="AI7" s="32">
        <v>3</v>
      </c>
      <c r="AJ7" s="32" t="s">
        <v>9</v>
      </c>
      <c r="AK7" s="32">
        <v>1</v>
      </c>
      <c r="AL7" s="32">
        <v>1</v>
      </c>
      <c r="AM7" s="32" t="s">
        <v>9</v>
      </c>
      <c r="AN7" s="32">
        <v>5</v>
      </c>
      <c r="AO7" s="32">
        <v>2</v>
      </c>
      <c r="AP7" s="32" t="s">
        <v>9</v>
      </c>
      <c r="AQ7" s="32">
        <v>2</v>
      </c>
      <c r="AR7" s="31">
        <f t="shared" si="1"/>
        <v>14</v>
      </c>
      <c r="AS7" s="32" t="s">
        <v>9</v>
      </c>
      <c r="AT7" s="31">
        <f t="shared" si="2"/>
        <v>23</v>
      </c>
      <c r="AU7" s="1"/>
      <c r="AV7" s="3" t="s">
        <v>2047</v>
      </c>
      <c r="AW7" s="8">
        <v>2</v>
      </c>
      <c r="AX7" s="31" t="s">
        <v>9</v>
      </c>
      <c r="AY7" s="8">
        <v>1</v>
      </c>
      <c r="BA7" s="3" t="s">
        <v>1376</v>
      </c>
      <c r="BB7" s="8">
        <v>1</v>
      </c>
      <c r="BC7" s="31" t="s">
        <v>9</v>
      </c>
      <c r="BD7" s="8">
        <v>1</v>
      </c>
    </row>
    <row r="8" spans="1:57" x14ac:dyDescent="0.2">
      <c r="A8" s="30">
        <v>7</v>
      </c>
      <c r="B8" s="7" t="s">
        <v>1832</v>
      </c>
      <c r="C8" s="7">
        <v>18</v>
      </c>
      <c r="D8" s="7">
        <v>8</v>
      </c>
      <c r="E8" s="7">
        <v>1</v>
      </c>
      <c r="F8" s="7">
        <v>9</v>
      </c>
      <c r="G8" s="7">
        <v>28</v>
      </c>
      <c r="H8" s="6" t="s">
        <v>9</v>
      </c>
      <c r="I8" s="7">
        <v>36</v>
      </c>
      <c r="J8" s="7">
        <f t="shared" si="0"/>
        <v>17</v>
      </c>
      <c r="L8" s="8">
        <v>7</v>
      </c>
      <c r="M8" s="7" t="s">
        <v>1832</v>
      </c>
      <c r="N8" s="32">
        <v>2</v>
      </c>
      <c r="O8" s="32" t="s">
        <v>9</v>
      </c>
      <c r="P8" s="32">
        <v>2</v>
      </c>
      <c r="Q8" s="32">
        <v>2</v>
      </c>
      <c r="R8" s="32" t="s">
        <v>9</v>
      </c>
      <c r="S8" s="32">
        <v>1</v>
      </c>
      <c r="T8" s="32">
        <v>3</v>
      </c>
      <c r="U8" s="32" t="s">
        <v>9</v>
      </c>
      <c r="V8" s="32">
        <v>2</v>
      </c>
      <c r="W8" s="32">
        <v>2</v>
      </c>
      <c r="X8" s="32" t="s">
        <v>9</v>
      </c>
      <c r="Y8" s="32">
        <v>0</v>
      </c>
      <c r="Z8" s="32">
        <v>0</v>
      </c>
      <c r="AA8" s="32" t="s">
        <v>9</v>
      </c>
      <c r="AB8" s="32">
        <v>1</v>
      </c>
      <c r="AC8" s="32">
        <v>1</v>
      </c>
      <c r="AD8" s="32" t="s">
        <v>9</v>
      </c>
      <c r="AE8" s="32">
        <v>3</v>
      </c>
      <c r="AF8" s="34"/>
      <c r="AG8" s="34"/>
      <c r="AH8" s="34"/>
      <c r="AI8" s="32">
        <v>2</v>
      </c>
      <c r="AJ8" s="32" t="s">
        <v>9</v>
      </c>
      <c r="AK8" s="32">
        <v>5</v>
      </c>
      <c r="AL8" s="32">
        <v>2</v>
      </c>
      <c r="AM8" s="32" t="s">
        <v>9</v>
      </c>
      <c r="AN8" s="32">
        <v>3</v>
      </c>
      <c r="AO8" s="32">
        <v>4</v>
      </c>
      <c r="AP8" s="32" t="s">
        <v>9</v>
      </c>
      <c r="AQ8" s="32">
        <v>2</v>
      </c>
      <c r="AR8" s="31">
        <f t="shared" si="1"/>
        <v>18</v>
      </c>
      <c r="AS8" s="32" t="s">
        <v>9</v>
      </c>
      <c r="AT8" s="31">
        <f t="shared" si="2"/>
        <v>19</v>
      </c>
      <c r="AU8" s="1"/>
      <c r="AV8" s="39" t="s">
        <v>1748</v>
      </c>
      <c r="AW8" s="11"/>
      <c r="AX8" s="32"/>
      <c r="AZ8" s="30"/>
      <c r="BA8" s="39" t="s">
        <v>1786</v>
      </c>
      <c r="BE8" s="30"/>
    </row>
    <row r="9" spans="1:57" x14ac:dyDescent="0.2">
      <c r="A9" s="30">
        <v>8</v>
      </c>
      <c r="B9" s="7" t="s">
        <v>26</v>
      </c>
      <c r="C9" s="7">
        <v>18</v>
      </c>
      <c r="D9" s="7">
        <v>7</v>
      </c>
      <c r="E9" s="7">
        <v>1</v>
      </c>
      <c r="F9" s="7">
        <v>10</v>
      </c>
      <c r="G9" s="7">
        <v>38</v>
      </c>
      <c r="H9" s="6" t="s">
        <v>9</v>
      </c>
      <c r="I9" s="7">
        <v>43</v>
      </c>
      <c r="J9" s="7">
        <f t="shared" si="0"/>
        <v>15</v>
      </c>
      <c r="L9" s="8">
        <v>8</v>
      </c>
      <c r="M9" s="7" t="s">
        <v>26</v>
      </c>
      <c r="N9" s="32">
        <v>1</v>
      </c>
      <c r="O9" s="32" t="s">
        <v>9</v>
      </c>
      <c r="P9" s="32">
        <v>4</v>
      </c>
      <c r="Q9" s="32">
        <v>1</v>
      </c>
      <c r="R9" s="32" t="s">
        <v>9</v>
      </c>
      <c r="S9" s="32">
        <v>3</v>
      </c>
      <c r="T9" s="32">
        <v>1</v>
      </c>
      <c r="U9" s="32" t="s">
        <v>9</v>
      </c>
      <c r="V9" s="32">
        <v>3</v>
      </c>
      <c r="W9" s="32">
        <v>4</v>
      </c>
      <c r="X9" s="32" t="s">
        <v>9</v>
      </c>
      <c r="Y9" s="32">
        <v>1</v>
      </c>
      <c r="Z9" s="32">
        <v>1</v>
      </c>
      <c r="AA9" s="32" t="s">
        <v>9</v>
      </c>
      <c r="AB9" s="32">
        <v>0</v>
      </c>
      <c r="AC9" s="32">
        <v>1</v>
      </c>
      <c r="AD9" s="32" t="s">
        <v>9</v>
      </c>
      <c r="AE9" s="32">
        <v>7</v>
      </c>
      <c r="AF9" s="32">
        <v>2</v>
      </c>
      <c r="AG9" s="32" t="s">
        <v>9</v>
      </c>
      <c r="AH9" s="32">
        <v>0</v>
      </c>
      <c r="AI9" s="34"/>
      <c r="AJ9" s="34"/>
      <c r="AK9" s="34"/>
      <c r="AL9" s="32">
        <v>6</v>
      </c>
      <c r="AM9" s="32" t="s">
        <v>9</v>
      </c>
      <c r="AN9" s="32">
        <v>0</v>
      </c>
      <c r="AO9" s="32">
        <v>1</v>
      </c>
      <c r="AP9" s="32" t="s">
        <v>9</v>
      </c>
      <c r="AQ9" s="32">
        <v>6</v>
      </c>
      <c r="AR9" s="31">
        <f t="shared" si="1"/>
        <v>18</v>
      </c>
      <c r="AS9" s="32" t="s">
        <v>9</v>
      </c>
      <c r="AT9" s="31">
        <f t="shared" si="2"/>
        <v>24</v>
      </c>
      <c r="AU9" s="1"/>
      <c r="AV9" s="5" t="s">
        <v>2049</v>
      </c>
      <c r="AW9" s="11">
        <v>2</v>
      </c>
      <c r="AX9" s="32" t="s">
        <v>9</v>
      </c>
      <c r="AY9" s="8">
        <v>2</v>
      </c>
      <c r="BA9" s="3" t="s">
        <v>1886</v>
      </c>
      <c r="BB9" s="8">
        <v>1</v>
      </c>
      <c r="BC9" s="32" t="s">
        <v>9</v>
      </c>
      <c r="BD9" s="8">
        <v>3</v>
      </c>
    </row>
    <row r="10" spans="1:57" x14ac:dyDescent="0.2">
      <c r="A10" s="30">
        <v>9</v>
      </c>
      <c r="B10" s="1" t="s">
        <v>1</v>
      </c>
      <c r="C10" s="1">
        <v>18</v>
      </c>
      <c r="D10" s="1">
        <v>4</v>
      </c>
      <c r="E10" s="1">
        <v>2</v>
      </c>
      <c r="F10" s="1">
        <v>12</v>
      </c>
      <c r="G10" s="1">
        <v>24</v>
      </c>
      <c r="H10" s="30" t="s">
        <v>9</v>
      </c>
      <c r="I10" s="1">
        <v>39</v>
      </c>
      <c r="J10" s="1">
        <f t="shared" si="0"/>
        <v>10</v>
      </c>
      <c r="K10" s="3" t="s">
        <v>44</v>
      </c>
      <c r="L10" s="8">
        <v>9</v>
      </c>
      <c r="M10" s="1" t="s">
        <v>1</v>
      </c>
      <c r="N10" s="32">
        <v>1</v>
      </c>
      <c r="O10" s="32" t="s">
        <v>9</v>
      </c>
      <c r="P10" s="32">
        <v>3</v>
      </c>
      <c r="Q10" s="32">
        <v>1</v>
      </c>
      <c r="R10" s="32" t="s">
        <v>9</v>
      </c>
      <c r="S10" s="32">
        <v>3</v>
      </c>
      <c r="T10" s="32">
        <v>0</v>
      </c>
      <c r="U10" s="32" t="s">
        <v>9</v>
      </c>
      <c r="V10" s="32">
        <v>2</v>
      </c>
      <c r="W10" s="32">
        <v>1</v>
      </c>
      <c r="X10" s="32" t="s">
        <v>9</v>
      </c>
      <c r="Y10" s="32">
        <v>2</v>
      </c>
      <c r="Z10" s="32">
        <v>3</v>
      </c>
      <c r="AA10" s="32" t="s">
        <v>9</v>
      </c>
      <c r="AB10" s="32">
        <v>5</v>
      </c>
      <c r="AC10" s="32">
        <v>1</v>
      </c>
      <c r="AD10" s="32" t="s">
        <v>9</v>
      </c>
      <c r="AE10" s="32">
        <v>2</v>
      </c>
      <c r="AF10" s="32">
        <v>1</v>
      </c>
      <c r="AG10" s="32" t="s">
        <v>9</v>
      </c>
      <c r="AH10" s="32">
        <v>3</v>
      </c>
      <c r="AI10" s="32">
        <v>3</v>
      </c>
      <c r="AJ10" s="32" t="s">
        <v>9</v>
      </c>
      <c r="AK10" s="32">
        <v>0</v>
      </c>
      <c r="AL10" s="34"/>
      <c r="AM10" s="34"/>
      <c r="AN10" s="34"/>
      <c r="AO10" s="32">
        <v>0</v>
      </c>
      <c r="AP10" s="32" t="s">
        <v>9</v>
      </c>
      <c r="AQ10" s="32">
        <v>0</v>
      </c>
      <c r="AR10" s="31">
        <f t="shared" si="1"/>
        <v>11</v>
      </c>
      <c r="AS10" s="32" t="s">
        <v>9</v>
      </c>
      <c r="AT10" s="31">
        <f t="shared" si="2"/>
        <v>20</v>
      </c>
      <c r="AU10" s="1"/>
      <c r="AV10" s="5" t="s">
        <v>2051</v>
      </c>
      <c r="AW10" s="11">
        <v>2</v>
      </c>
      <c r="AX10" s="32" t="s">
        <v>9</v>
      </c>
      <c r="AY10" s="8">
        <v>4</v>
      </c>
      <c r="BA10" s="3" t="s">
        <v>1671</v>
      </c>
      <c r="BB10" s="8">
        <v>1</v>
      </c>
      <c r="BC10" s="32" t="s">
        <v>9</v>
      </c>
      <c r="BD10" s="8">
        <v>3</v>
      </c>
    </row>
    <row r="11" spans="1:57" x14ac:dyDescent="0.2">
      <c r="A11" s="30">
        <v>10</v>
      </c>
      <c r="B11" s="1" t="s">
        <v>6</v>
      </c>
      <c r="C11" s="1">
        <v>18</v>
      </c>
      <c r="D11" s="1">
        <v>2</v>
      </c>
      <c r="E11" s="1">
        <v>5</v>
      </c>
      <c r="F11" s="1">
        <v>11</v>
      </c>
      <c r="G11" s="1">
        <v>31</v>
      </c>
      <c r="H11" s="30" t="s">
        <v>9</v>
      </c>
      <c r="I11" s="1">
        <v>58</v>
      </c>
      <c r="J11" s="1">
        <f t="shared" si="0"/>
        <v>9</v>
      </c>
      <c r="K11" s="3" t="s">
        <v>44</v>
      </c>
      <c r="L11" s="8">
        <v>10</v>
      </c>
      <c r="M11" s="1" t="s">
        <v>6</v>
      </c>
      <c r="N11" s="32">
        <v>2</v>
      </c>
      <c r="O11" s="32" t="s">
        <v>9</v>
      </c>
      <c r="P11" s="32">
        <v>3</v>
      </c>
      <c r="Q11" s="32">
        <v>0</v>
      </c>
      <c r="R11" s="32" t="s">
        <v>9</v>
      </c>
      <c r="S11" s="32">
        <v>4</v>
      </c>
      <c r="T11" s="32">
        <v>3</v>
      </c>
      <c r="U11" s="32" t="s">
        <v>9</v>
      </c>
      <c r="V11" s="32">
        <v>6</v>
      </c>
      <c r="W11" s="32">
        <v>1</v>
      </c>
      <c r="X11" s="32" t="s">
        <v>9</v>
      </c>
      <c r="Y11" s="32">
        <v>0</v>
      </c>
      <c r="Z11" s="32">
        <v>1</v>
      </c>
      <c r="AA11" s="32" t="s">
        <v>9</v>
      </c>
      <c r="AB11" s="32">
        <v>4</v>
      </c>
      <c r="AC11" s="32">
        <v>2</v>
      </c>
      <c r="AD11" s="32" t="s">
        <v>9</v>
      </c>
      <c r="AE11" s="32">
        <v>4</v>
      </c>
      <c r="AF11" s="32">
        <v>0</v>
      </c>
      <c r="AG11" s="32" t="s">
        <v>9</v>
      </c>
      <c r="AH11" s="32">
        <v>1</v>
      </c>
      <c r="AI11" s="32">
        <v>2</v>
      </c>
      <c r="AJ11" s="32" t="s">
        <v>9</v>
      </c>
      <c r="AK11" s="32">
        <v>8</v>
      </c>
      <c r="AL11" s="32">
        <v>1</v>
      </c>
      <c r="AM11" s="32" t="s">
        <v>9</v>
      </c>
      <c r="AN11" s="32">
        <v>3</v>
      </c>
      <c r="AO11" s="34"/>
      <c r="AP11" s="34"/>
      <c r="AQ11" s="34"/>
      <c r="AR11" s="31">
        <f t="shared" si="1"/>
        <v>12</v>
      </c>
      <c r="AS11" s="32" t="s">
        <v>9</v>
      </c>
      <c r="AT11" s="31">
        <f t="shared" si="2"/>
        <v>33</v>
      </c>
      <c r="AU11" s="1"/>
      <c r="AV11" s="5" t="s">
        <v>1929</v>
      </c>
      <c r="AW11" s="11">
        <v>1</v>
      </c>
      <c r="AX11" s="31" t="s">
        <v>9</v>
      </c>
      <c r="AY11" s="8">
        <v>6</v>
      </c>
      <c r="AZ11" s="3"/>
      <c r="BA11" s="3" t="s">
        <v>2024</v>
      </c>
      <c r="BB11" s="8">
        <v>2</v>
      </c>
      <c r="BC11" s="31" t="s">
        <v>9</v>
      </c>
      <c r="BD11" s="8">
        <v>1</v>
      </c>
    </row>
    <row r="12" spans="1:57" x14ac:dyDescent="0.2">
      <c r="A12" s="30"/>
      <c r="B12" s="2"/>
      <c r="C12" s="1">
        <f>SUM(C2:C11)</f>
        <v>180</v>
      </c>
      <c r="D12" s="1">
        <f>SUM(D2:D11)</f>
        <v>76</v>
      </c>
      <c r="E12" s="1">
        <f>SUM(E2:E11)</f>
        <v>28</v>
      </c>
      <c r="F12" s="1">
        <f>SUM(F2:F11)</f>
        <v>76</v>
      </c>
      <c r="G12" s="1">
        <f>SUM(G2:G11)</f>
        <v>349</v>
      </c>
      <c r="H12" s="9" t="s">
        <v>9</v>
      </c>
      <c r="I12" s="1">
        <f>SUM(I2:I11)</f>
        <v>349</v>
      </c>
      <c r="J12" s="1">
        <f>SUM(J2:J11)</f>
        <v>180</v>
      </c>
      <c r="L12" s="8"/>
      <c r="N12" s="31">
        <f>SUM(N2:N11)</f>
        <v>19</v>
      </c>
      <c r="O12" s="31" t="s">
        <v>9</v>
      </c>
      <c r="P12" s="31">
        <f>SUM(P2:P11)</f>
        <v>23</v>
      </c>
      <c r="Q12" s="31">
        <f>SUM(Q2:Q11)</f>
        <v>13</v>
      </c>
      <c r="R12" s="31" t="s">
        <v>9</v>
      </c>
      <c r="S12" s="31">
        <f>SUM(S2:S11)</f>
        <v>21</v>
      </c>
      <c r="T12" s="31">
        <f>SUM(T2:T11)</f>
        <v>14</v>
      </c>
      <c r="U12" s="31" t="s">
        <v>9</v>
      </c>
      <c r="V12" s="31">
        <f>SUM(V2:V11)</f>
        <v>16</v>
      </c>
      <c r="W12" s="31">
        <f>SUM(W2:W11)</f>
        <v>16</v>
      </c>
      <c r="X12" s="31" t="s">
        <v>9</v>
      </c>
      <c r="Y12" s="31">
        <f>SUM(Y2:Y11)</f>
        <v>13</v>
      </c>
      <c r="Z12" s="31">
        <f>SUM(Z2:Z11)</f>
        <v>15</v>
      </c>
      <c r="AA12" s="31" t="s">
        <v>9</v>
      </c>
      <c r="AB12" s="31">
        <f>SUM(AB2:AB11)</f>
        <v>18</v>
      </c>
      <c r="AC12" s="31">
        <f>SUM(AC2:AC11)</f>
        <v>15</v>
      </c>
      <c r="AD12" s="31" t="s">
        <v>9</v>
      </c>
      <c r="AE12" s="31">
        <f>SUM(AE2:AE11)</f>
        <v>24</v>
      </c>
      <c r="AF12" s="31">
        <f>SUM(AF2:AF11)</f>
        <v>17</v>
      </c>
      <c r="AG12" s="31" t="s">
        <v>9</v>
      </c>
      <c r="AH12" s="31">
        <f>SUM(AH2:AH11)</f>
        <v>10</v>
      </c>
      <c r="AI12" s="31">
        <f>SUM(AI2:AI11)</f>
        <v>19</v>
      </c>
      <c r="AJ12" s="31" t="s">
        <v>9</v>
      </c>
      <c r="AK12" s="31">
        <f>SUM(AK2:AK11)</f>
        <v>20</v>
      </c>
      <c r="AL12" s="31">
        <f>SUM(AL2:AL11)</f>
        <v>19</v>
      </c>
      <c r="AM12" s="31" t="s">
        <v>9</v>
      </c>
      <c r="AN12" s="31">
        <f>SUM(AN2:AN11)</f>
        <v>13</v>
      </c>
      <c r="AO12" s="31">
        <f>SUM(AO2:AO11)</f>
        <v>25</v>
      </c>
      <c r="AP12" s="31" t="s">
        <v>9</v>
      </c>
      <c r="AQ12" s="31">
        <f>SUM(AQ2:AQ11)</f>
        <v>19</v>
      </c>
      <c r="AR12" s="31">
        <f>SUM(AR2:AR11)</f>
        <v>172</v>
      </c>
      <c r="AS12" s="31" t="s">
        <v>9</v>
      </c>
      <c r="AT12" s="31">
        <f>SUM(AT2:AT11)</f>
        <v>177</v>
      </c>
      <c r="AU12" s="1"/>
      <c r="AV12" s="3" t="s">
        <v>1647</v>
      </c>
      <c r="AW12" s="8">
        <v>2</v>
      </c>
      <c r="AX12" s="31" t="s">
        <v>9</v>
      </c>
      <c r="AY12" s="8">
        <v>0</v>
      </c>
      <c r="AZ12" s="30"/>
      <c r="BA12" s="3" t="s">
        <v>1353</v>
      </c>
      <c r="BB12" s="8">
        <v>1</v>
      </c>
      <c r="BC12" s="31" t="s">
        <v>9</v>
      </c>
      <c r="BD12" s="8">
        <v>2</v>
      </c>
      <c r="BE12" s="30"/>
    </row>
    <row r="13" spans="1:57" x14ac:dyDescent="0.2">
      <c r="AF13" s="8"/>
      <c r="AG13" s="8"/>
      <c r="AH13" s="8"/>
      <c r="AR13" s="1"/>
      <c r="AS13" s="1"/>
      <c r="AT13" s="9"/>
      <c r="AU13" s="1"/>
      <c r="AV13" s="3" t="s">
        <v>2008</v>
      </c>
      <c r="AW13" s="11">
        <v>3</v>
      </c>
      <c r="AX13" s="31" t="s">
        <v>9</v>
      </c>
      <c r="AY13" s="8">
        <v>4</v>
      </c>
      <c r="AZ13" s="30"/>
      <c r="BA13" s="3" t="s">
        <v>1911</v>
      </c>
      <c r="BB13" s="8">
        <v>1</v>
      </c>
      <c r="BC13" s="31" t="s">
        <v>9</v>
      </c>
      <c r="BD13" s="8">
        <v>3</v>
      </c>
      <c r="BE13" s="30"/>
    </row>
    <row r="14" spans="1:57" x14ac:dyDescent="0.2">
      <c r="A14" s="12"/>
      <c r="B14" s="39"/>
      <c r="AF14" s="8"/>
      <c r="AG14" s="8"/>
      <c r="AH14" s="8"/>
      <c r="AU14" s="1"/>
      <c r="AV14" s="39" t="s">
        <v>2053</v>
      </c>
      <c r="AW14" s="11"/>
      <c r="AX14" s="32"/>
      <c r="AZ14" s="30"/>
      <c r="BA14" s="39" t="s">
        <v>1789</v>
      </c>
      <c r="BC14" s="31"/>
      <c r="BE14" s="30"/>
    </row>
    <row r="15" spans="1:57" x14ac:dyDescent="0.2">
      <c r="A15" s="8"/>
      <c r="B15" s="1"/>
      <c r="C15" s="30"/>
      <c r="D15" s="30"/>
      <c r="E15" s="30"/>
      <c r="F15" s="30"/>
      <c r="G15" s="30"/>
      <c r="H15" s="32"/>
      <c r="I15" s="8"/>
      <c r="J15" s="30"/>
      <c r="M15" s="39"/>
      <c r="N15" s="62"/>
      <c r="AF15" s="8"/>
      <c r="AG15" s="8"/>
      <c r="AH15" s="8"/>
      <c r="AU15" s="1"/>
      <c r="AV15" s="3" t="s">
        <v>2054</v>
      </c>
      <c r="AW15" s="11">
        <v>1</v>
      </c>
      <c r="AX15" s="32" t="s">
        <v>9</v>
      </c>
      <c r="AY15" s="8">
        <v>1</v>
      </c>
      <c r="AZ15" s="30"/>
      <c r="BA15" s="3" t="s">
        <v>2080</v>
      </c>
      <c r="BB15" s="8">
        <v>6</v>
      </c>
      <c r="BC15" s="32" t="s">
        <v>9</v>
      </c>
      <c r="BD15" s="8">
        <v>0</v>
      </c>
      <c r="BE15" s="30"/>
    </row>
    <row r="16" spans="1:57" x14ac:dyDescent="0.2">
      <c r="A16" s="8"/>
      <c r="B16" s="1"/>
      <c r="C16" s="30"/>
      <c r="D16" s="30"/>
      <c r="E16" s="30"/>
      <c r="F16" s="30"/>
      <c r="G16" s="30"/>
      <c r="H16" s="32"/>
      <c r="I16" s="30"/>
      <c r="J16" s="30"/>
      <c r="AF16" s="8"/>
      <c r="AG16" s="8"/>
      <c r="AH16" s="8"/>
      <c r="AU16" s="1"/>
      <c r="AV16" s="5" t="s">
        <v>2055</v>
      </c>
      <c r="AW16" s="11">
        <v>0</v>
      </c>
      <c r="AX16" s="32" t="s">
        <v>9</v>
      </c>
      <c r="AY16" s="8">
        <v>1</v>
      </c>
      <c r="AZ16" s="30"/>
      <c r="BA16" s="3" t="s">
        <v>1645</v>
      </c>
      <c r="BB16" s="11">
        <v>1</v>
      </c>
      <c r="BC16" s="32" t="s">
        <v>9</v>
      </c>
      <c r="BD16" s="8">
        <v>0</v>
      </c>
      <c r="BE16" s="30"/>
    </row>
    <row r="17" spans="1:57" x14ac:dyDescent="0.2">
      <c r="A17" s="8"/>
      <c r="B17" s="1"/>
      <c r="C17" s="8"/>
      <c r="D17" s="30"/>
      <c r="E17" s="30"/>
      <c r="F17" s="30"/>
      <c r="G17" s="8"/>
      <c r="H17" s="32"/>
      <c r="I17" s="8"/>
      <c r="J17" s="30"/>
      <c r="M17" s="39"/>
      <c r="N17" s="8"/>
      <c r="O17" s="8"/>
      <c r="P17" s="8"/>
      <c r="AF17" s="8"/>
      <c r="AG17" s="8"/>
      <c r="AH17" s="8"/>
      <c r="AU17" s="1"/>
      <c r="AV17" s="5" t="s">
        <v>1650</v>
      </c>
      <c r="AW17" s="11">
        <v>0</v>
      </c>
      <c r="AX17" s="31" t="s">
        <v>9</v>
      </c>
      <c r="AY17" s="8">
        <v>1</v>
      </c>
      <c r="AZ17" s="30"/>
      <c r="BA17" s="3" t="s">
        <v>1453</v>
      </c>
      <c r="BB17" s="8">
        <v>3</v>
      </c>
      <c r="BC17" s="31" t="s">
        <v>9</v>
      </c>
      <c r="BD17" s="8">
        <v>5</v>
      </c>
      <c r="BE17" s="30"/>
    </row>
    <row r="18" spans="1:57" x14ac:dyDescent="0.2">
      <c r="A18" s="8"/>
      <c r="B18" s="1"/>
      <c r="C18" s="30"/>
      <c r="D18" s="30"/>
      <c r="E18" s="30"/>
      <c r="F18" s="30"/>
      <c r="G18" s="30"/>
      <c r="H18" s="32"/>
      <c r="I18" s="30"/>
      <c r="J18" s="30"/>
      <c r="N18" s="8"/>
      <c r="O18" s="32"/>
      <c r="P18" s="8"/>
      <c r="AF18" s="8"/>
      <c r="AG18" s="8"/>
      <c r="AH18" s="8"/>
      <c r="AV18" s="3" t="s">
        <v>2056</v>
      </c>
      <c r="AW18" s="8">
        <v>4</v>
      </c>
      <c r="AX18" s="31" t="s">
        <v>9</v>
      </c>
      <c r="AY18" s="8">
        <v>1</v>
      </c>
      <c r="AZ18" s="30"/>
      <c r="BA18" s="3" t="s">
        <v>1916</v>
      </c>
      <c r="BB18" s="11">
        <v>3</v>
      </c>
      <c r="BC18" s="31" t="s">
        <v>9</v>
      </c>
      <c r="BD18" s="8">
        <v>1</v>
      </c>
      <c r="BE18" s="30"/>
    </row>
    <row r="19" spans="1:57" x14ac:dyDescent="0.2">
      <c r="A19" s="8"/>
      <c r="B19" s="7"/>
      <c r="C19" s="30"/>
      <c r="D19" s="30"/>
      <c r="E19" s="30"/>
      <c r="F19" s="30"/>
      <c r="G19" s="30"/>
      <c r="H19" s="32"/>
      <c r="I19" s="8"/>
      <c r="J19" s="30"/>
      <c r="N19" s="8"/>
      <c r="O19" s="32"/>
      <c r="P19" s="8"/>
      <c r="AF19" s="8"/>
      <c r="AG19" s="8"/>
      <c r="AH19" s="8"/>
      <c r="AV19" s="3" t="s">
        <v>726</v>
      </c>
      <c r="AW19" s="11">
        <v>1</v>
      </c>
      <c r="AX19" s="31" t="s">
        <v>9</v>
      </c>
      <c r="AY19" s="8">
        <v>1</v>
      </c>
      <c r="AZ19" s="3"/>
      <c r="BA19" s="5" t="s">
        <v>2081</v>
      </c>
      <c r="BB19" s="11">
        <v>3</v>
      </c>
      <c r="BC19" s="31" t="s">
        <v>9</v>
      </c>
      <c r="BD19" s="8">
        <v>0</v>
      </c>
    </row>
    <row r="20" spans="1:57" x14ac:dyDescent="0.2">
      <c r="A20" s="8"/>
      <c r="B20" s="7"/>
      <c r="C20" s="30"/>
      <c r="D20" s="30"/>
      <c r="E20" s="30"/>
      <c r="F20" s="30"/>
      <c r="G20" s="30"/>
      <c r="H20" s="32"/>
      <c r="I20" s="8"/>
      <c r="J20" s="30"/>
      <c r="N20" s="8"/>
      <c r="O20" s="31"/>
      <c r="P20" s="8"/>
      <c r="AF20" s="8"/>
      <c r="AG20" s="8"/>
      <c r="AH20" s="8"/>
      <c r="AV20" s="39" t="s">
        <v>1758</v>
      </c>
      <c r="AW20" s="11"/>
      <c r="AX20" s="32"/>
      <c r="AZ20" s="3"/>
      <c r="BA20" s="39" t="s">
        <v>884</v>
      </c>
      <c r="BB20" s="11"/>
      <c r="BC20" s="32"/>
    </row>
    <row r="21" spans="1:57" x14ac:dyDescent="0.2">
      <c r="A21" s="8"/>
      <c r="B21" s="7"/>
      <c r="C21" s="8"/>
      <c r="D21" s="30"/>
      <c r="E21" s="30"/>
      <c r="F21" s="30"/>
      <c r="G21" s="8"/>
      <c r="H21" s="32"/>
      <c r="I21" s="8"/>
      <c r="J21" s="30"/>
      <c r="N21" s="8"/>
      <c r="O21" s="31"/>
      <c r="P21" s="8"/>
      <c r="AF21" s="8"/>
      <c r="AG21" s="8"/>
      <c r="AH21" s="8"/>
      <c r="AV21" s="5" t="s">
        <v>2059</v>
      </c>
      <c r="AW21" s="11">
        <v>1</v>
      </c>
      <c r="AX21" s="32" t="s">
        <v>9</v>
      </c>
      <c r="AY21" s="8">
        <v>3</v>
      </c>
      <c r="AZ21" s="3"/>
      <c r="BA21" s="5" t="s">
        <v>2045</v>
      </c>
      <c r="BB21" s="11">
        <v>1</v>
      </c>
      <c r="BC21" s="32" t="s">
        <v>9</v>
      </c>
      <c r="BD21" s="8">
        <v>0</v>
      </c>
    </row>
    <row r="22" spans="1:57" x14ac:dyDescent="0.2">
      <c r="A22" s="8"/>
      <c r="B22" s="7"/>
      <c r="C22" s="30"/>
      <c r="D22" s="30"/>
      <c r="E22" s="30"/>
      <c r="F22" s="30"/>
      <c r="G22" s="30"/>
      <c r="H22" s="32"/>
      <c r="I22" s="30"/>
      <c r="J22" s="30"/>
      <c r="N22" s="8"/>
      <c r="O22" s="31"/>
      <c r="P22" s="8"/>
      <c r="AF22" s="8"/>
      <c r="AG22" s="8"/>
      <c r="AH22" s="8"/>
      <c r="AV22" s="5" t="s">
        <v>1348</v>
      </c>
      <c r="AW22" s="11">
        <v>1</v>
      </c>
      <c r="AX22" s="32" t="s">
        <v>9</v>
      </c>
      <c r="AY22" s="8">
        <v>0</v>
      </c>
      <c r="BA22" s="5" t="s">
        <v>1862</v>
      </c>
      <c r="BB22" s="11">
        <v>2</v>
      </c>
      <c r="BC22" s="32" t="s">
        <v>9</v>
      </c>
      <c r="BD22" s="8">
        <v>0</v>
      </c>
    </row>
    <row r="23" spans="1:57" x14ac:dyDescent="0.2">
      <c r="A23" s="8"/>
      <c r="B23" s="1"/>
      <c r="C23" s="30"/>
      <c r="D23" s="30"/>
      <c r="E23" s="30"/>
      <c r="F23" s="30"/>
      <c r="G23" s="30"/>
      <c r="H23" s="32"/>
      <c r="I23" s="30"/>
      <c r="J23" s="30"/>
      <c r="M23" s="39"/>
      <c r="N23" s="8"/>
      <c r="O23" s="31"/>
      <c r="P23" s="8"/>
      <c r="AF23" s="8"/>
      <c r="AG23" s="8"/>
      <c r="AH23" s="8"/>
      <c r="AV23" s="3" t="s">
        <v>1654</v>
      </c>
      <c r="AW23" s="8">
        <v>1</v>
      </c>
      <c r="AX23" s="31" t="s">
        <v>9</v>
      </c>
      <c r="AY23" s="8">
        <v>1</v>
      </c>
      <c r="BA23" s="3" t="s">
        <v>1670</v>
      </c>
      <c r="BB23" s="8">
        <v>2</v>
      </c>
      <c r="BC23" s="31" t="s">
        <v>9</v>
      </c>
      <c r="BD23" s="8">
        <v>1</v>
      </c>
    </row>
    <row r="24" spans="1:57" x14ac:dyDescent="0.2">
      <c r="A24" s="8"/>
      <c r="B24" s="1"/>
      <c r="C24" s="8"/>
      <c r="D24" s="30"/>
      <c r="E24" s="30"/>
      <c r="F24" s="30"/>
      <c r="G24" s="8"/>
      <c r="H24" s="32"/>
      <c r="I24" s="8"/>
      <c r="J24" s="30"/>
      <c r="N24" s="8"/>
      <c r="O24" s="32"/>
      <c r="P24" s="8"/>
      <c r="AF24" s="8"/>
      <c r="AG24" s="8"/>
      <c r="AH24" s="8"/>
      <c r="AV24" s="3" t="s">
        <v>2027</v>
      </c>
      <c r="AW24" s="8">
        <v>2</v>
      </c>
      <c r="AX24" s="31" t="s">
        <v>9</v>
      </c>
      <c r="AY24" s="8">
        <v>1</v>
      </c>
      <c r="AZ24" s="3"/>
      <c r="BA24" s="3" t="s">
        <v>1974</v>
      </c>
      <c r="BB24" s="8">
        <v>3</v>
      </c>
      <c r="BC24" s="31" t="s">
        <v>9</v>
      </c>
      <c r="BD24" s="8">
        <v>1</v>
      </c>
    </row>
    <row r="25" spans="1:57" x14ac:dyDescent="0.2">
      <c r="A25" s="8"/>
      <c r="C25" s="8"/>
      <c r="D25" s="8"/>
      <c r="E25" s="8"/>
      <c r="F25" s="8"/>
      <c r="G25" s="8"/>
      <c r="H25" s="32"/>
      <c r="I25" s="8"/>
      <c r="J25" s="8"/>
      <c r="N25" s="11"/>
      <c r="O25" s="32"/>
      <c r="P25" s="8"/>
      <c r="AF25" s="8"/>
      <c r="AG25" s="8"/>
      <c r="AH25" s="8"/>
      <c r="AV25" s="3" t="s">
        <v>2063</v>
      </c>
      <c r="AW25" s="11">
        <v>2</v>
      </c>
      <c r="AX25" s="31" t="s">
        <v>9</v>
      </c>
      <c r="AY25" s="8">
        <v>2</v>
      </c>
      <c r="AZ25" s="3"/>
      <c r="BA25" s="3" t="s">
        <v>2048</v>
      </c>
      <c r="BB25" s="11">
        <v>0</v>
      </c>
      <c r="BC25" s="31" t="s">
        <v>9</v>
      </c>
      <c r="BD25" s="8">
        <v>1</v>
      </c>
    </row>
    <row r="26" spans="1:57" x14ac:dyDescent="0.2">
      <c r="A26" s="12"/>
      <c r="B26" s="39"/>
      <c r="C26" s="8"/>
      <c r="D26" s="8"/>
      <c r="E26" s="8"/>
      <c r="F26" s="8"/>
      <c r="G26" s="8"/>
      <c r="H26" s="8"/>
      <c r="I26" s="8"/>
      <c r="J26" s="8"/>
      <c r="N26" s="8"/>
      <c r="O26" s="31"/>
      <c r="P26" s="8"/>
      <c r="AF26" s="8"/>
      <c r="AG26" s="8"/>
      <c r="AH26" s="8"/>
      <c r="AV26" s="39" t="s">
        <v>1763</v>
      </c>
      <c r="AW26" s="11"/>
      <c r="AX26" s="32"/>
      <c r="BA26" s="39" t="s">
        <v>1888</v>
      </c>
      <c r="BB26" s="11"/>
      <c r="BC26" s="32"/>
    </row>
    <row r="27" spans="1:57" x14ac:dyDescent="0.2">
      <c r="B27" s="39"/>
      <c r="N27" s="11"/>
      <c r="O27" s="31"/>
      <c r="P27" s="8"/>
      <c r="AF27" s="8"/>
      <c r="AG27" s="8"/>
      <c r="AH27" s="8"/>
      <c r="AV27" s="5" t="s">
        <v>2064</v>
      </c>
      <c r="AW27" s="11">
        <v>1</v>
      </c>
      <c r="AX27" s="32" t="s">
        <v>9</v>
      </c>
      <c r="AY27" s="8">
        <v>1</v>
      </c>
      <c r="AZ27" s="3"/>
      <c r="BA27" s="5" t="s">
        <v>2050</v>
      </c>
      <c r="BB27" s="11">
        <v>2</v>
      </c>
      <c r="BC27" s="32" t="s">
        <v>9</v>
      </c>
      <c r="BD27" s="8">
        <v>2</v>
      </c>
    </row>
    <row r="28" spans="1:57" x14ac:dyDescent="0.2">
      <c r="A28" s="30"/>
      <c r="B28" s="1"/>
      <c r="C28" s="1"/>
      <c r="D28" s="1"/>
      <c r="E28" s="1"/>
      <c r="F28" s="1"/>
      <c r="G28" s="1"/>
      <c r="H28" s="30"/>
      <c r="I28" s="1"/>
      <c r="J28" s="1"/>
      <c r="M28" s="5"/>
      <c r="N28" s="11"/>
      <c r="O28" s="31"/>
      <c r="P28" s="8"/>
      <c r="AF28" s="8"/>
      <c r="AG28" s="8"/>
      <c r="AH28" s="8"/>
      <c r="AV28" s="5" t="s">
        <v>2066</v>
      </c>
      <c r="AW28" s="11">
        <v>3</v>
      </c>
      <c r="AX28" s="32" t="s">
        <v>9</v>
      </c>
      <c r="AY28" s="8">
        <v>6</v>
      </c>
      <c r="AZ28" s="30"/>
      <c r="BA28" s="5" t="s">
        <v>2002</v>
      </c>
      <c r="BB28" s="11">
        <v>0</v>
      </c>
      <c r="BC28" s="32" t="s">
        <v>9</v>
      </c>
      <c r="BD28" s="8">
        <v>1</v>
      </c>
      <c r="BE28" s="30"/>
    </row>
    <row r="29" spans="1:57" x14ac:dyDescent="0.2">
      <c r="A29" s="30"/>
      <c r="B29" s="1"/>
      <c r="C29" s="1"/>
      <c r="D29" s="1"/>
      <c r="E29" s="1"/>
      <c r="F29" s="1"/>
      <c r="G29" s="1"/>
      <c r="H29" s="30"/>
      <c r="I29" s="1"/>
      <c r="J29" s="1"/>
      <c r="AF29" s="8"/>
      <c r="AG29" s="8"/>
      <c r="AH29" s="8"/>
      <c r="AV29" s="3" t="s">
        <v>267</v>
      </c>
      <c r="AW29" s="8">
        <v>6</v>
      </c>
      <c r="AX29" s="31" t="s">
        <v>9</v>
      </c>
      <c r="AY29" s="8">
        <v>0</v>
      </c>
      <c r="AZ29" s="3"/>
      <c r="BA29" s="3" t="s">
        <v>1434</v>
      </c>
      <c r="BB29" s="8">
        <v>1</v>
      </c>
      <c r="BC29" s="31" t="s">
        <v>9</v>
      </c>
      <c r="BD29" s="8">
        <v>2</v>
      </c>
    </row>
    <row r="30" spans="1:57" x14ac:dyDescent="0.2">
      <c r="A30" s="30"/>
      <c r="B30" s="1"/>
      <c r="C30" s="1"/>
      <c r="D30" s="1"/>
      <c r="E30" s="1"/>
      <c r="F30" s="1"/>
      <c r="G30" s="1"/>
      <c r="H30" s="30"/>
      <c r="I30" s="1"/>
      <c r="J30" s="1"/>
      <c r="AF30" s="8"/>
      <c r="AG30" s="8"/>
      <c r="AH30" s="8"/>
      <c r="AV30" s="3" t="s">
        <v>2019</v>
      </c>
      <c r="AW30" s="8">
        <v>4</v>
      </c>
      <c r="AX30" s="31" t="s">
        <v>9</v>
      </c>
      <c r="AY30" s="8">
        <v>3</v>
      </c>
      <c r="AZ30" s="3"/>
      <c r="BA30" s="3" t="s">
        <v>2005</v>
      </c>
      <c r="BB30" s="8">
        <v>0</v>
      </c>
      <c r="BC30" s="31" t="s">
        <v>9</v>
      </c>
      <c r="BD30" s="8">
        <v>2</v>
      </c>
    </row>
    <row r="31" spans="1:57" x14ac:dyDescent="0.2">
      <c r="A31" s="30"/>
      <c r="B31" s="1"/>
      <c r="C31" s="1"/>
      <c r="D31" s="1"/>
      <c r="E31" s="1"/>
      <c r="F31" s="1"/>
      <c r="G31" s="1"/>
      <c r="H31" s="30"/>
      <c r="I31" s="1"/>
      <c r="J31" s="1"/>
      <c r="AF31" s="8"/>
      <c r="AG31" s="8"/>
      <c r="AH31" s="8"/>
      <c r="AV31" s="3" t="s">
        <v>1947</v>
      </c>
      <c r="AW31" s="11">
        <v>2</v>
      </c>
      <c r="AX31" s="31" t="s">
        <v>9</v>
      </c>
      <c r="AY31" s="8">
        <v>0</v>
      </c>
      <c r="AZ31" s="3"/>
      <c r="BA31" s="3" t="s">
        <v>2052</v>
      </c>
      <c r="BB31" s="11">
        <v>3</v>
      </c>
      <c r="BC31" s="31" t="s">
        <v>9</v>
      </c>
      <c r="BD31" s="8">
        <v>0</v>
      </c>
    </row>
    <row r="32" spans="1:57" x14ac:dyDescent="0.2">
      <c r="A32" s="30"/>
      <c r="B32" s="7"/>
      <c r="C32" s="7"/>
      <c r="D32" s="7"/>
      <c r="E32" s="7"/>
      <c r="F32" s="7"/>
      <c r="G32" s="7"/>
      <c r="H32" s="6"/>
      <c r="I32" s="7"/>
      <c r="J32" s="7"/>
      <c r="AF32" s="8"/>
      <c r="AG32" s="8"/>
      <c r="AH32" s="8"/>
      <c r="AV32" s="39" t="s">
        <v>1767</v>
      </c>
      <c r="AW32" s="11"/>
      <c r="AX32" s="32"/>
      <c r="AZ32" s="3"/>
      <c r="BA32" s="39" t="s">
        <v>732</v>
      </c>
      <c r="BB32" s="11"/>
      <c r="BC32" s="32"/>
    </row>
    <row r="33" spans="1:57" x14ac:dyDescent="0.2">
      <c r="A33" s="30"/>
      <c r="B33" s="86"/>
      <c r="C33" s="7"/>
      <c r="D33" s="7"/>
      <c r="E33" s="7"/>
      <c r="F33" s="7"/>
      <c r="G33" s="86"/>
      <c r="H33" s="73"/>
      <c r="I33" s="86"/>
      <c r="J33" s="7"/>
      <c r="AF33" s="8"/>
      <c r="AG33" s="8"/>
      <c r="AH33" s="8"/>
      <c r="AV33" s="5" t="s">
        <v>2068</v>
      </c>
      <c r="AW33" s="11">
        <v>2</v>
      </c>
      <c r="AX33" s="32" t="s">
        <v>9</v>
      </c>
      <c r="AY33" s="8">
        <v>5</v>
      </c>
      <c r="BA33" s="5" t="s">
        <v>1994</v>
      </c>
      <c r="BB33" s="11">
        <v>1</v>
      </c>
      <c r="BC33" s="32" t="s">
        <v>9</v>
      </c>
      <c r="BD33" s="8">
        <v>4</v>
      </c>
    </row>
    <row r="34" spans="1:57" x14ac:dyDescent="0.2">
      <c r="A34" s="30"/>
      <c r="B34" s="7"/>
      <c r="C34" s="7"/>
      <c r="D34" s="7"/>
      <c r="E34" s="7"/>
      <c r="F34" s="7"/>
      <c r="G34" s="7"/>
      <c r="H34" s="6"/>
      <c r="I34" s="7"/>
      <c r="J34" s="7"/>
      <c r="AF34" s="8"/>
      <c r="AG34" s="8"/>
      <c r="AH34" s="8"/>
      <c r="AV34" s="5" t="s">
        <v>2069</v>
      </c>
      <c r="AW34" s="11">
        <v>6</v>
      </c>
      <c r="AX34" s="32" t="s">
        <v>9</v>
      </c>
      <c r="AY34" s="8">
        <v>0</v>
      </c>
      <c r="BA34" s="5" t="s">
        <v>1314</v>
      </c>
      <c r="BB34" s="11">
        <v>1</v>
      </c>
      <c r="BC34" s="32" t="s">
        <v>9</v>
      </c>
      <c r="BD34" s="8">
        <v>1</v>
      </c>
    </row>
    <row r="35" spans="1:57" x14ac:dyDescent="0.2">
      <c r="A35" s="30"/>
      <c r="B35" s="7"/>
      <c r="C35" s="7"/>
      <c r="D35" s="7"/>
      <c r="E35" s="7"/>
      <c r="F35" s="7"/>
      <c r="G35" s="7"/>
      <c r="H35" s="6"/>
      <c r="I35" s="7"/>
      <c r="J35" s="7"/>
      <c r="AF35" s="8"/>
      <c r="AG35" s="8"/>
      <c r="AH35" s="8"/>
      <c r="AV35" s="3" t="s">
        <v>1999</v>
      </c>
      <c r="AW35" s="8">
        <v>6</v>
      </c>
      <c r="AX35" s="31" t="s">
        <v>9</v>
      </c>
      <c r="AY35" s="8">
        <v>1</v>
      </c>
      <c r="AZ35" s="3"/>
      <c r="BA35" s="3" t="s">
        <v>1665</v>
      </c>
      <c r="BB35" s="8">
        <v>1</v>
      </c>
      <c r="BC35" s="31" t="s">
        <v>9</v>
      </c>
      <c r="BD35" s="8">
        <v>0</v>
      </c>
    </row>
    <row r="36" spans="1:57" x14ac:dyDescent="0.2">
      <c r="A36" s="30"/>
      <c r="B36" s="67"/>
      <c r="C36" s="1"/>
      <c r="D36" s="1"/>
      <c r="E36" s="1"/>
      <c r="F36" s="1"/>
      <c r="G36" s="67"/>
      <c r="H36" s="60"/>
      <c r="I36" s="67"/>
      <c r="J36" s="1"/>
      <c r="AF36" s="8"/>
      <c r="AG36" s="8"/>
      <c r="AH36" s="8"/>
      <c r="AV36" s="3" t="s">
        <v>1668</v>
      </c>
      <c r="AW36" s="8">
        <v>1</v>
      </c>
      <c r="AX36" s="31" t="s">
        <v>9</v>
      </c>
      <c r="AY36" s="8">
        <v>3</v>
      </c>
      <c r="AZ36" s="3"/>
      <c r="BA36" s="3" t="s">
        <v>2057</v>
      </c>
      <c r="BB36" s="8">
        <v>2</v>
      </c>
      <c r="BC36" s="31" t="s">
        <v>9</v>
      </c>
      <c r="BD36" s="8">
        <v>4</v>
      </c>
    </row>
    <row r="37" spans="1:57" x14ac:dyDescent="0.2">
      <c r="A37" s="30"/>
      <c r="B37" s="1"/>
      <c r="C37" s="1"/>
      <c r="D37" s="1"/>
      <c r="E37" s="1"/>
      <c r="F37" s="1"/>
      <c r="G37" s="1"/>
      <c r="H37" s="30"/>
      <c r="I37" s="1"/>
      <c r="J37" s="1"/>
      <c r="AF37" s="8"/>
      <c r="AG37" s="8"/>
      <c r="AH37" s="8"/>
      <c r="AV37" s="3" t="s">
        <v>1940</v>
      </c>
      <c r="AW37" s="11">
        <v>3</v>
      </c>
      <c r="AX37" s="31" t="s">
        <v>9</v>
      </c>
      <c r="AY37" s="8">
        <v>2</v>
      </c>
      <c r="BA37" s="3" t="s">
        <v>2058</v>
      </c>
      <c r="BB37" s="11">
        <v>1</v>
      </c>
      <c r="BC37" s="31" t="s">
        <v>9</v>
      </c>
      <c r="BD37" s="8">
        <v>0</v>
      </c>
    </row>
    <row r="38" spans="1:57" x14ac:dyDescent="0.2">
      <c r="A38" s="30"/>
      <c r="B38" s="2"/>
      <c r="C38" s="1"/>
      <c r="D38" s="1"/>
      <c r="E38" s="1"/>
      <c r="F38" s="1"/>
      <c r="G38" s="1"/>
      <c r="H38" s="9"/>
      <c r="I38" s="1"/>
      <c r="J38" s="1"/>
      <c r="AF38" s="8"/>
      <c r="AG38" s="8"/>
      <c r="AH38" s="8"/>
      <c r="AV38" s="39" t="s">
        <v>1771</v>
      </c>
      <c r="AW38" s="11"/>
      <c r="AX38" s="32"/>
      <c r="BA38" s="39" t="s">
        <v>1963</v>
      </c>
      <c r="BB38" s="11"/>
      <c r="BC38" s="32"/>
    </row>
    <row r="39" spans="1:57" x14ac:dyDescent="0.2">
      <c r="AF39" s="8"/>
      <c r="AG39" s="8"/>
      <c r="AH39" s="8"/>
      <c r="AV39" s="5" t="s">
        <v>2071</v>
      </c>
      <c r="AW39" s="11">
        <v>2</v>
      </c>
      <c r="AX39" s="32" t="s">
        <v>9</v>
      </c>
      <c r="AY39" s="8">
        <v>3</v>
      </c>
      <c r="AZ39" s="30"/>
      <c r="BA39" s="5" t="s">
        <v>2060</v>
      </c>
      <c r="BB39" s="11">
        <v>1</v>
      </c>
      <c r="BC39" s="32" t="s">
        <v>9</v>
      </c>
      <c r="BD39" s="8">
        <v>3</v>
      </c>
      <c r="BE39" s="30"/>
    </row>
    <row r="40" spans="1:57" x14ac:dyDescent="0.2">
      <c r="AF40" s="8"/>
      <c r="AG40" s="8"/>
      <c r="AH40" s="8"/>
      <c r="AV40" s="5" t="s">
        <v>1466</v>
      </c>
      <c r="AW40" s="11">
        <v>3</v>
      </c>
      <c r="AX40" s="32" t="s">
        <v>9</v>
      </c>
      <c r="AY40" s="8">
        <v>0</v>
      </c>
      <c r="AZ40" s="30"/>
      <c r="BA40" s="5" t="s">
        <v>2061</v>
      </c>
      <c r="BB40" s="11">
        <v>3</v>
      </c>
      <c r="BC40" s="32" t="s">
        <v>9</v>
      </c>
      <c r="BD40" s="8">
        <v>2</v>
      </c>
      <c r="BE40" s="30"/>
    </row>
    <row r="41" spans="1:57" x14ac:dyDescent="0.2">
      <c r="AF41" s="8"/>
      <c r="AG41" s="8"/>
      <c r="AH41" s="8"/>
      <c r="AV41" s="3" t="s">
        <v>785</v>
      </c>
      <c r="AW41" s="8">
        <v>1</v>
      </c>
      <c r="AX41" s="31" t="s">
        <v>9</v>
      </c>
      <c r="AY41" s="8">
        <v>7</v>
      </c>
      <c r="AZ41" s="30"/>
      <c r="BA41" s="3" t="s">
        <v>2062</v>
      </c>
      <c r="BB41" s="8">
        <v>4</v>
      </c>
      <c r="BC41" s="31" t="s">
        <v>9</v>
      </c>
      <c r="BD41" s="8">
        <v>2</v>
      </c>
      <c r="BE41" s="30"/>
    </row>
    <row r="42" spans="1:57" x14ac:dyDescent="0.2">
      <c r="AF42" s="8"/>
      <c r="AG42" s="8"/>
      <c r="AH42" s="8"/>
      <c r="AV42" s="3" t="s">
        <v>1659</v>
      </c>
      <c r="AW42" s="8">
        <v>3</v>
      </c>
      <c r="AX42" s="31" t="s">
        <v>9</v>
      </c>
      <c r="AY42" s="8">
        <v>2</v>
      </c>
      <c r="AZ42" s="30"/>
      <c r="BA42" s="3" t="s">
        <v>758</v>
      </c>
      <c r="BB42" s="8">
        <v>1</v>
      </c>
      <c r="BC42" s="31" t="s">
        <v>9</v>
      </c>
      <c r="BD42" s="8">
        <v>2</v>
      </c>
      <c r="BE42" s="30"/>
    </row>
    <row r="43" spans="1:57" x14ac:dyDescent="0.2">
      <c r="AF43" s="8"/>
      <c r="AG43" s="8"/>
      <c r="AH43" s="8"/>
      <c r="AV43" s="3" t="s">
        <v>2026</v>
      </c>
      <c r="AW43" s="11">
        <v>3</v>
      </c>
      <c r="AX43" s="31" t="s">
        <v>9</v>
      </c>
      <c r="AY43" s="8">
        <v>2</v>
      </c>
      <c r="AZ43" s="30"/>
      <c r="BA43" s="3" t="s">
        <v>2028</v>
      </c>
      <c r="BB43" s="11">
        <v>2</v>
      </c>
      <c r="BC43" s="31" t="s">
        <v>9</v>
      </c>
      <c r="BD43" s="8">
        <v>4</v>
      </c>
      <c r="BE43" s="30"/>
    </row>
    <row r="44" spans="1:57" x14ac:dyDescent="0.2">
      <c r="AF44" s="8"/>
      <c r="AG44" s="8"/>
      <c r="AH44" s="8"/>
      <c r="AV44" s="39" t="s">
        <v>1774</v>
      </c>
      <c r="AW44" s="11"/>
      <c r="AX44" s="32"/>
      <c r="AZ44" s="3"/>
      <c r="BA44" s="39" t="s">
        <v>742</v>
      </c>
      <c r="BB44" s="11"/>
      <c r="BC44" s="32"/>
    </row>
    <row r="45" spans="1:57" x14ac:dyDescent="0.2">
      <c r="AF45" s="8"/>
      <c r="AG45" s="8"/>
      <c r="AH45" s="8"/>
      <c r="AV45" s="5" t="s">
        <v>2072</v>
      </c>
      <c r="AW45" s="11">
        <v>0</v>
      </c>
      <c r="AX45" s="32" t="s">
        <v>9</v>
      </c>
      <c r="AY45" s="8">
        <v>2</v>
      </c>
      <c r="AZ45" s="3"/>
      <c r="BA45" s="5" t="s">
        <v>2065</v>
      </c>
      <c r="BB45" s="11">
        <v>1</v>
      </c>
      <c r="BC45" s="32" t="s">
        <v>9</v>
      </c>
      <c r="BD45" s="8">
        <v>2</v>
      </c>
    </row>
    <row r="46" spans="1:57" x14ac:dyDescent="0.2">
      <c r="AF46" s="8"/>
      <c r="AG46" s="8"/>
      <c r="AH46" s="8"/>
      <c r="AV46" s="5" t="s">
        <v>1648</v>
      </c>
      <c r="AW46" s="11">
        <v>4</v>
      </c>
      <c r="AX46" s="32" t="s">
        <v>9</v>
      </c>
      <c r="AY46" s="8">
        <v>3</v>
      </c>
      <c r="AZ46" s="3"/>
      <c r="BA46" s="5" t="s">
        <v>2067</v>
      </c>
      <c r="BB46" s="11">
        <v>2</v>
      </c>
      <c r="BC46" s="32" t="s">
        <v>9</v>
      </c>
      <c r="BD46" s="8">
        <v>0</v>
      </c>
    </row>
    <row r="47" spans="1:57" x14ac:dyDescent="0.2">
      <c r="AF47" s="8"/>
      <c r="AG47" s="8"/>
      <c r="AH47" s="8"/>
      <c r="AV47" s="3" t="s">
        <v>1427</v>
      </c>
      <c r="AW47" s="8">
        <v>3</v>
      </c>
      <c r="AX47" s="31" t="s">
        <v>9</v>
      </c>
      <c r="AY47" s="8">
        <v>1</v>
      </c>
      <c r="BA47" s="3" t="s">
        <v>1927</v>
      </c>
      <c r="BB47" s="8">
        <v>2</v>
      </c>
      <c r="BC47" s="31" t="s">
        <v>9</v>
      </c>
      <c r="BD47" s="8">
        <v>8</v>
      </c>
    </row>
    <row r="48" spans="1:57" x14ac:dyDescent="0.2">
      <c r="AF48" s="8"/>
      <c r="AG48" s="8"/>
      <c r="AH48" s="8"/>
      <c r="AV48" s="3" t="s">
        <v>2073</v>
      </c>
      <c r="AW48" s="8">
        <v>0</v>
      </c>
      <c r="AX48" s="31" t="s">
        <v>9</v>
      </c>
      <c r="AY48" s="8">
        <v>0</v>
      </c>
      <c r="BA48" s="3" t="s">
        <v>2013</v>
      </c>
      <c r="BB48" s="8">
        <v>0</v>
      </c>
      <c r="BC48" s="31" t="s">
        <v>9</v>
      </c>
      <c r="BD48" s="8">
        <v>2</v>
      </c>
    </row>
    <row r="49" spans="1:57" x14ac:dyDescent="0.2">
      <c r="AF49" s="8"/>
      <c r="AG49" s="8"/>
      <c r="AH49" s="8"/>
      <c r="AV49" s="3" t="s">
        <v>1998</v>
      </c>
      <c r="AW49" s="11">
        <v>4</v>
      </c>
      <c r="AX49" s="31" t="s">
        <v>9</v>
      </c>
      <c r="AY49" s="8">
        <v>2</v>
      </c>
      <c r="BA49" s="3" t="s">
        <v>1662</v>
      </c>
      <c r="BB49" s="11">
        <v>0</v>
      </c>
      <c r="BC49" s="31" t="s">
        <v>9</v>
      </c>
      <c r="BD49" s="8">
        <v>2</v>
      </c>
    </row>
    <row r="50" spans="1:57" x14ac:dyDescent="0.2">
      <c r="AF50" s="8"/>
      <c r="AG50" s="8"/>
      <c r="AH50" s="8"/>
      <c r="AV50" s="39" t="s">
        <v>1778</v>
      </c>
      <c r="AW50" s="11"/>
      <c r="AX50" s="32"/>
      <c r="BA50" s="39" t="s">
        <v>912</v>
      </c>
      <c r="BB50" s="11"/>
      <c r="BC50" s="32"/>
    </row>
    <row r="51" spans="1:57" x14ac:dyDescent="0.2">
      <c r="AF51" s="8"/>
      <c r="AG51" s="8"/>
      <c r="AH51" s="8"/>
      <c r="AV51" s="5" t="s">
        <v>2074</v>
      </c>
      <c r="AW51" s="11">
        <v>2</v>
      </c>
      <c r="AX51" s="32" t="s">
        <v>9</v>
      </c>
      <c r="AY51" s="8">
        <v>3</v>
      </c>
      <c r="BA51" s="5" t="s">
        <v>1431</v>
      </c>
      <c r="BB51" s="11">
        <v>1</v>
      </c>
      <c r="BC51" s="32" t="s">
        <v>9</v>
      </c>
      <c r="BD51" s="8">
        <v>4</v>
      </c>
    </row>
    <row r="52" spans="1:57" x14ac:dyDescent="0.2">
      <c r="A52" s="30"/>
      <c r="B52" s="1"/>
      <c r="C52" s="1"/>
      <c r="D52" s="1"/>
      <c r="E52" s="1"/>
      <c r="F52" s="1"/>
      <c r="G52" s="1"/>
      <c r="H52" s="30"/>
      <c r="I52" s="1"/>
      <c r="J52" s="1"/>
      <c r="AF52" s="8"/>
      <c r="AG52" s="8"/>
      <c r="AH52" s="8"/>
      <c r="AV52" s="5" t="s">
        <v>2075</v>
      </c>
      <c r="AW52" s="11">
        <v>2</v>
      </c>
      <c r="AX52" s="32" t="s">
        <v>9</v>
      </c>
      <c r="AY52" s="8">
        <v>3</v>
      </c>
      <c r="BA52" s="5" t="s">
        <v>1676</v>
      </c>
      <c r="BB52" s="11">
        <v>1</v>
      </c>
      <c r="BC52" s="32" t="s">
        <v>9</v>
      </c>
      <c r="BD52" s="8">
        <v>2</v>
      </c>
    </row>
    <row r="53" spans="1:57" x14ac:dyDescent="0.2">
      <c r="A53" s="30"/>
      <c r="B53" s="1"/>
      <c r="C53" s="1"/>
      <c r="D53" s="1"/>
      <c r="E53" s="1"/>
      <c r="F53" s="1"/>
      <c r="G53" s="1"/>
      <c r="H53" s="30"/>
      <c r="I53" s="1"/>
      <c r="J53" s="1"/>
      <c r="AF53" s="8"/>
      <c r="AG53" s="8"/>
      <c r="AH53" s="8"/>
      <c r="AV53" s="3" t="s">
        <v>791</v>
      </c>
      <c r="AW53" s="8">
        <v>4</v>
      </c>
      <c r="AX53" s="31" t="s">
        <v>9</v>
      </c>
      <c r="AY53" s="8">
        <v>1</v>
      </c>
      <c r="BA53" s="3" t="s">
        <v>2070</v>
      </c>
      <c r="BB53" s="8">
        <v>4</v>
      </c>
      <c r="BC53" s="31" t="s">
        <v>9</v>
      </c>
      <c r="BD53" s="8">
        <v>4</v>
      </c>
    </row>
    <row r="54" spans="1:57" x14ac:dyDescent="0.2">
      <c r="A54" s="30"/>
      <c r="B54" s="1"/>
      <c r="C54" s="1"/>
      <c r="D54" s="1"/>
      <c r="E54" s="1"/>
      <c r="F54" s="1"/>
      <c r="G54" s="1"/>
      <c r="H54" s="30"/>
      <c r="I54" s="1"/>
      <c r="J54" s="1"/>
      <c r="AF54" s="8"/>
      <c r="AG54" s="8"/>
      <c r="AH54" s="8"/>
      <c r="AV54" s="3" t="s">
        <v>2076</v>
      </c>
      <c r="AW54" s="8">
        <v>3</v>
      </c>
      <c r="AX54" s="31" t="s">
        <v>9</v>
      </c>
      <c r="AY54" s="8">
        <v>3</v>
      </c>
      <c r="BA54" s="3" t="s">
        <v>2032</v>
      </c>
      <c r="BB54" s="8">
        <v>2</v>
      </c>
      <c r="BC54" s="31" t="s">
        <v>9</v>
      </c>
      <c r="BD54" s="8">
        <v>0</v>
      </c>
    </row>
    <row r="55" spans="1:57" x14ac:dyDescent="0.2">
      <c r="A55" s="30"/>
      <c r="B55" s="1"/>
      <c r="C55" s="1"/>
      <c r="D55" s="1"/>
      <c r="E55" s="1"/>
      <c r="F55" s="1"/>
      <c r="G55" s="1"/>
      <c r="H55" s="30"/>
      <c r="I55" s="1"/>
      <c r="J55" s="1"/>
      <c r="AF55" s="8"/>
      <c r="AG55" s="8"/>
      <c r="AH55" s="8"/>
      <c r="AV55" s="3" t="s">
        <v>2077</v>
      </c>
      <c r="AW55" s="11">
        <v>1</v>
      </c>
      <c r="AX55" s="31" t="s">
        <v>9</v>
      </c>
      <c r="AY55" s="8">
        <v>1</v>
      </c>
      <c r="AZ55" s="30"/>
      <c r="BA55" s="3" t="s">
        <v>465</v>
      </c>
      <c r="BB55" s="11">
        <v>1</v>
      </c>
      <c r="BC55" s="31" t="s">
        <v>9</v>
      </c>
      <c r="BD55" s="8">
        <v>5</v>
      </c>
      <c r="BE55" s="30"/>
    </row>
    <row r="56" spans="1:57" x14ac:dyDescent="0.2">
      <c r="A56" s="30"/>
      <c r="B56" s="7"/>
      <c r="C56" s="7"/>
      <c r="D56" s="7"/>
      <c r="E56" s="7"/>
      <c r="F56" s="7"/>
      <c r="G56" s="7"/>
      <c r="H56" s="6"/>
      <c r="I56" s="7"/>
      <c r="J56" s="7"/>
      <c r="AF56" s="8"/>
      <c r="AG56" s="8"/>
      <c r="AH56" s="8"/>
      <c r="AZ56" s="30"/>
      <c r="BE56" s="30"/>
    </row>
    <row r="57" spans="1:57" x14ac:dyDescent="0.2">
      <c r="A57" s="30"/>
      <c r="B57" s="86"/>
      <c r="C57" s="7"/>
      <c r="D57" s="7"/>
      <c r="E57" s="7"/>
      <c r="F57" s="7"/>
      <c r="G57" s="86"/>
      <c r="H57" s="73"/>
      <c r="I57" s="86"/>
      <c r="J57" s="7"/>
      <c r="AF57" s="8"/>
      <c r="AG57" s="8"/>
      <c r="AH57" s="8"/>
      <c r="AZ57" s="3"/>
    </row>
    <row r="58" spans="1:57" x14ac:dyDescent="0.2">
      <c r="A58" s="30"/>
      <c r="B58" s="7"/>
      <c r="C58" s="7"/>
      <c r="D58" s="7"/>
      <c r="E58" s="7"/>
      <c r="F58" s="7"/>
      <c r="G58" s="7"/>
      <c r="H58" s="6"/>
      <c r="I58" s="7"/>
      <c r="J58" s="7"/>
      <c r="AF58" s="8"/>
      <c r="AG58" s="8"/>
      <c r="AH58" s="8"/>
      <c r="AZ58" s="30"/>
      <c r="BE58" s="30"/>
    </row>
    <row r="59" spans="1:57" x14ac:dyDescent="0.2">
      <c r="A59" s="30"/>
      <c r="B59" s="7"/>
      <c r="C59" s="7"/>
      <c r="D59" s="7"/>
      <c r="E59" s="7"/>
      <c r="F59" s="7"/>
      <c r="G59" s="7"/>
      <c r="H59" s="6"/>
      <c r="I59" s="7"/>
      <c r="J59" s="7"/>
      <c r="AF59" s="8"/>
      <c r="AG59" s="8"/>
      <c r="AH59" s="8"/>
      <c r="AZ59" s="3"/>
    </row>
    <row r="60" spans="1:57" x14ac:dyDescent="0.2">
      <c r="A60" s="30"/>
      <c r="B60" s="67"/>
      <c r="C60" s="1"/>
      <c r="D60" s="1"/>
      <c r="E60" s="1"/>
      <c r="F60" s="1"/>
      <c r="G60" s="1"/>
      <c r="H60" s="30"/>
      <c r="I60" s="67"/>
      <c r="J60" s="1"/>
      <c r="AF60" s="8"/>
      <c r="AG60" s="8"/>
      <c r="AH60" s="8"/>
      <c r="AZ60" s="30"/>
      <c r="BE60" s="30"/>
    </row>
    <row r="61" spans="1:57" x14ac:dyDescent="0.2">
      <c r="A61" s="30"/>
      <c r="B61" s="1"/>
      <c r="C61" s="1"/>
      <c r="D61" s="1"/>
      <c r="E61" s="1"/>
      <c r="F61" s="1"/>
      <c r="G61" s="1"/>
      <c r="H61" s="30"/>
      <c r="I61" s="1"/>
      <c r="J61" s="1"/>
      <c r="AF61" s="8"/>
      <c r="AG61" s="8"/>
      <c r="AH61" s="8"/>
      <c r="AZ61" s="30"/>
      <c r="BE61" s="30"/>
    </row>
    <row r="62" spans="1:57" x14ac:dyDescent="0.2">
      <c r="A62" s="30"/>
      <c r="B62" s="2"/>
      <c r="C62" s="1"/>
      <c r="D62" s="1"/>
      <c r="E62" s="1"/>
      <c r="F62" s="1"/>
      <c r="G62" s="1"/>
      <c r="H62" s="9"/>
      <c r="I62" s="1"/>
      <c r="J62" s="1"/>
      <c r="AF62" s="8"/>
      <c r="AG62" s="8"/>
      <c r="AH62" s="8"/>
      <c r="AZ62" s="30"/>
      <c r="BE62" s="30"/>
    </row>
    <row r="63" spans="1:57" x14ac:dyDescent="0.2">
      <c r="AF63" s="8"/>
      <c r="AG63" s="8"/>
      <c r="AH63" s="8"/>
      <c r="AZ63" s="30"/>
      <c r="BE63" s="30"/>
    </row>
    <row r="64" spans="1:57" x14ac:dyDescent="0.2">
      <c r="AF64" s="8"/>
      <c r="AG64" s="8"/>
      <c r="AH64" s="8"/>
      <c r="AZ64" s="30"/>
      <c r="BE64" s="30"/>
    </row>
    <row r="65" spans="14:57" x14ac:dyDescent="0.2">
      <c r="AF65" s="8"/>
      <c r="AG65" s="8"/>
      <c r="AH65" s="8"/>
      <c r="AZ65" s="30"/>
      <c r="BE65" s="30"/>
    </row>
    <row r="66" spans="14:57" x14ac:dyDescent="0.2">
      <c r="AF66" s="8"/>
      <c r="AG66" s="8"/>
      <c r="AH66" s="8"/>
      <c r="AZ66" s="30"/>
      <c r="BE66" s="30"/>
    </row>
    <row r="67" spans="14:57" x14ac:dyDescent="0.2">
      <c r="N67" s="8"/>
      <c r="P67" s="8"/>
      <c r="AC67" s="8"/>
      <c r="AE67" s="8"/>
      <c r="AF67" s="8"/>
      <c r="AG67" s="8"/>
      <c r="AH67" s="8"/>
      <c r="AZ67" s="30"/>
      <c r="BE67" s="30"/>
    </row>
    <row r="68" spans="14:57" x14ac:dyDescent="0.2">
      <c r="N68" s="8"/>
      <c r="P68" s="8"/>
      <c r="AC68" s="8"/>
      <c r="AE68" s="8"/>
      <c r="AF68" s="8"/>
      <c r="AG68" s="8"/>
      <c r="AH68" s="8"/>
      <c r="AZ68" s="3"/>
    </row>
    <row r="69" spans="14:57" x14ac:dyDescent="0.2">
      <c r="N69" s="8"/>
      <c r="P69" s="8"/>
      <c r="AC69" s="8"/>
      <c r="AE69" s="8"/>
      <c r="AF69" s="8"/>
      <c r="AG69" s="8"/>
      <c r="AH69" s="8"/>
      <c r="AZ69" s="3"/>
    </row>
    <row r="70" spans="14:57" x14ac:dyDescent="0.2">
      <c r="N70" s="8"/>
      <c r="P70" s="8"/>
      <c r="AC70" s="8"/>
      <c r="AE70" s="8"/>
      <c r="AF70" s="8"/>
      <c r="AG70" s="8"/>
      <c r="AH70" s="8"/>
      <c r="AZ70" s="3"/>
    </row>
    <row r="71" spans="14:57" x14ac:dyDescent="0.2">
      <c r="N71" s="8"/>
      <c r="P71" s="8"/>
      <c r="AC71" s="8"/>
      <c r="AE71" s="8"/>
      <c r="AF71" s="8"/>
      <c r="AG71" s="8"/>
      <c r="AH71" s="8"/>
      <c r="AZ71" s="3"/>
    </row>
    <row r="72" spans="14:57" x14ac:dyDescent="0.2">
      <c r="N72" s="8"/>
      <c r="P72" s="8"/>
      <c r="AC72" s="8"/>
      <c r="AE72" s="8"/>
      <c r="AF72" s="8"/>
      <c r="AG72" s="8"/>
      <c r="AH72" s="8"/>
    </row>
    <row r="73" spans="14:57" x14ac:dyDescent="0.2">
      <c r="N73" s="8"/>
      <c r="P73" s="8"/>
      <c r="AC73" s="8"/>
      <c r="AE73" s="8"/>
      <c r="AF73" s="8"/>
      <c r="AG73" s="8"/>
      <c r="AH73" s="8"/>
    </row>
    <row r="74" spans="14:57" x14ac:dyDescent="0.2">
      <c r="N74" s="8"/>
      <c r="P74" s="8"/>
      <c r="AC74" s="8"/>
      <c r="AE74" s="8"/>
      <c r="AF74" s="8"/>
      <c r="AG74" s="8"/>
      <c r="AH74" s="8"/>
      <c r="AV74" s="5"/>
      <c r="AW74" s="11"/>
      <c r="AX74" s="32"/>
    </row>
    <row r="75" spans="14:57" x14ac:dyDescent="0.2">
      <c r="N75" s="8"/>
      <c r="P75" s="8"/>
      <c r="AC75" s="8"/>
      <c r="AE75" s="8"/>
      <c r="AF75" s="8"/>
      <c r="AG75" s="8"/>
      <c r="AH75" s="8"/>
      <c r="AX75" s="31"/>
      <c r="BB75" s="11"/>
      <c r="BC75" s="31"/>
    </row>
    <row r="76" spans="14:57" x14ac:dyDescent="0.2">
      <c r="N76" s="8"/>
      <c r="P76" s="8"/>
      <c r="AC76" s="8"/>
      <c r="AE76" s="8"/>
      <c r="AF76" s="8"/>
      <c r="AG76" s="8"/>
      <c r="AH76" s="8"/>
      <c r="AX76" s="31"/>
      <c r="BB76" s="11"/>
      <c r="BC76" s="31"/>
    </row>
    <row r="77" spans="14:57" x14ac:dyDescent="0.2">
      <c r="N77" s="8"/>
      <c r="P77" s="8"/>
      <c r="AC77" s="8"/>
      <c r="AE77" s="8"/>
      <c r="AF77" s="8"/>
      <c r="AG77" s="8"/>
      <c r="AH77" s="8"/>
      <c r="AV77" s="43"/>
      <c r="AW77" s="11"/>
      <c r="AX77" s="31"/>
      <c r="BA77" s="43"/>
      <c r="BC77" s="31"/>
    </row>
    <row r="78" spans="14:57" x14ac:dyDescent="0.2">
      <c r="N78" s="8"/>
      <c r="P78" s="8"/>
      <c r="AC78" s="8"/>
      <c r="AE78" s="8"/>
      <c r="AF78" s="8"/>
      <c r="AG78" s="8"/>
      <c r="AH78" s="8"/>
      <c r="AV78" s="43"/>
      <c r="AX78" s="31"/>
      <c r="BA78" s="43"/>
      <c r="BC78" s="31"/>
    </row>
    <row r="79" spans="14:57" x14ac:dyDescent="0.2">
      <c r="N79" s="8"/>
      <c r="P79" s="8"/>
      <c r="AC79" s="8"/>
      <c r="AE79" s="8"/>
      <c r="AF79" s="8"/>
      <c r="AG79" s="8"/>
      <c r="AH79" s="8"/>
      <c r="AZ79" s="3"/>
      <c r="BB79" s="11"/>
    </row>
    <row r="80" spans="14:57" x14ac:dyDescent="0.2">
      <c r="N80" s="8"/>
      <c r="P80" s="8"/>
      <c r="AC80" s="8"/>
      <c r="AE80" s="8"/>
      <c r="AF80" s="8"/>
      <c r="AG80" s="8"/>
      <c r="AH80" s="8"/>
      <c r="AZ80" s="3"/>
      <c r="BB80" s="11"/>
    </row>
    <row r="82" spans="51:57" x14ac:dyDescent="0.2">
      <c r="AZ82" s="30"/>
      <c r="BB82" s="11"/>
      <c r="BE82" s="30"/>
    </row>
    <row r="83" spans="51:57" x14ac:dyDescent="0.2">
      <c r="BB83" s="11"/>
    </row>
    <row r="84" spans="51:57" x14ac:dyDescent="0.2">
      <c r="AZ84" s="30"/>
      <c r="BB84" s="11"/>
      <c r="BE84" s="30"/>
    </row>
    <row r="85" spans="51:57" x14ac:dyDescent="0.2">
      <c r="AZ85" s="30"/>
      <c r="BE85" s="30"/>
    </row>
    <row r="86" spans="51:57" x14ac:dyDescent="0.2">
      <c r="AZ86" s="30"/>
      <c r="BE86" s="30"/>
    </row>
    <row r="87" spans="51:57" x14ac:dyDescent="0.2">
      <c r="AZ87" s="30"/>
      <c r="BB87" s="11"/>
      <c r="BE87" s="30"/>
    </row>
    <row r="88" spans="51:57" x14ac:dyDescent="0.2">
      <c r="AZ88" s="30"/>
      <c r="BE88" s="30"/>
    </row>
    <row r="89" spans="51:57" x14ac:dyDescent="0.2">
      <c r="AZ89" s="30"/>
      <c r="BE89" s="30"/>
    </row>
    <row r="90" spans="51:57" x14ac:dyDescent="0.2">
      <c r="AY90" s="12"/>
      <c r="AZ90" s="30"/>
      <c r="BB90" s="12"/>
      <c r="BE90" s="30"/>
    </row>
    <row r="91" spans="51:57" x14ac:dyDescent="0.2">
      <c r="AZ91" s="30"/>
      <c r="BE91" s="30"/>
    </row>
    <row r="92" spans="51:57" x14ac:dyDescent="0.2">
      <c r="AZ92" s="30"/>
      <c r="BE92" s="30"/>
    </row>
    <row r="93" spans="51:57" x14ac:dyDescent="0.2">
      <c r="AZ93" s="30"/>
      <c r="BE93" s="30"/>
    </row>
    <row r="94" spans="51:57" x14ac:dyDescent="0.2">
      <c r="AZ94" s="3"/>
    </row>
    <row r="95" spans="51:57" x14ac:dyDescent="0.2">
      <c r="AZ95" s="3"/>
    </row>
    <row r="105" spans="51:57" x14ac:dyDescent="0.2">
      <c r="AZ105" s="30"/>
      <c r="BE105" s="30"/>
    </row>
    <row r="107" spans="51:57" x14ac:dyDescent="0.2">
      <c r="AY107" s="30"/>
      <c r="AZ107" s="30"/>
      <c r="BB107" s="30"/>
      <c r="BE107" s="30"/>
    </row>
    <row r="108" spans="51:57" x14ac:dyDescent="0.2">
      <c r="AY108" s="30"/>
      <c r="AZ108" s="30"/>
      <c r="BB108" s="30"/>
      <c r="BE108" s="30"/>
    </row>
    <row r="109" spans="51:57" x14ac:dyDescent="0.2">
      <c r="AY109" s="30"/>
      <c r="AZ109" s="30"/>
      <c r="BB109" s="30"/>
      <c r="BE109" s="30"/>
    </row>
    <row r="110" spans="51:57" x14ac:dyDescent="0.2">
      <c r="AY110" s="30"/>
      <c r="AZ110" s="30"/>
      <c r="BB110" s="30"/>
      <c r="BE110" s="30"/>
    </row>
    <row r="111" spans="51:57" x14ac:dyDescent="0.2">
      <c r="AY111" s="30"/>
      <c r="AZ111" s="30"/>
      <c r="BB111" s="30"/>
      <c r="BE111" s="30"/>
    </row>
    <row r="112" spans="51:57" x14ac:dyDescent="0.2">
      <c r="AY112" s="30"/>
      <c r="AZ112" s="30"/>
      <c r="BB112" s="30"/>
      <c r="BE112" s="30"/>
    </row>
    <row r="113" spans="51:57" x14ac:dyDescent="0.2">
      <c r="AY113" s="30"/>
      <c r="AZ113" s="30"/>
      <c r="BB113" s="30"/>
      <c r="BE113" s="30"/>
    </row>
    <row r="114" spans="51:57" x14ac:dyDescent="0.2">
      <c r="AY114" s="30"/>
      <c r="AZ114" s="30"/>
      <c r="BB114" s="30"/>
      <c r="BE114" s="30"/>
    </row>
    <row r="115" spans="51:57" x14ac:dyDescent="0.2">
      <c r="AY115" s="30"/>
      <c r="AZ115" s="30"/>
      <c r="BB115" s="30"/>
      <c r="BE115" s="30"/>
    </row>
    <row r="116" spans="51:57" x14ac:dyDescent="0.2">
      <c r="AZ116" s="3"/>
    </row>
    <row r="120" spans="51:57" x14ac:dyDescent="0.2">
      <c r="BB120" s="11"/>
    </row>
    <row r="121" spans="51:57" x14ac:dyDescent="0.2">
      <c r="BB121" s="11"/>
    </row>
    <row r="125" spans="51:57" x14ac:dyDescent="0.2">
      <c r="BB125" s="11"/>
    </row>
    <row r="126" spans="51:57" x14ac:dyDescent="0.2">
      <c r="AY126" s="30"/>
      <c r="AZ126" s="30"/>
      <c r="BB126" s="30"/>
      <c r="BE126" s="30"/>
    </row>
    <row r="128" spans="51:57" x14ac:dyDescent="0.2">
      <c r="AY128" s="30"/>
      <c r="AZ128" s="30"/>
      <c r="BB128" s="30"/>
      <c r="BE128" s="30"/>
    </row>
    <row r="129" spans="51:57" x14ac:dyDescent="0.2">
      <c r="AY129" s="30"/>
      <c r="AZ129" s="30"/>
      <c r="BB129" s="30"/>
      <c r="BE129" s="30"/>
    </row>
    <row r="130" spans="51:57" x14ac:dyDescent="0.2">
      <c r="AY130" s="30"/>
      <c r="AZ130" s="30"/>
      <c r="BB130" s="30"/>
      <c r="BE130" s="30"/>
    </row>
    <row r="131" spans="51:57" x14ac:dyDescent="0.2">
      <c r="AY131" s="30"/>
      <c r="AZ131" s="30"/>
      <c r="BB131" s="30"/>
      <c r="BE131" s="30"/>
    </row>
    <row r="132" spans="51:57" x14ac:dyDescent="0.2">
      <c r="AY132" s="30"/>
      <c r="AZ132" s="30"/>
      <c r="BB132" s="30"/>
      <c r="BE132" s="30"/>
    </row>
    <row r="133" spans="51:57" x14ac:dyDescent="0.2">
      <c r="AY133" s="30"/>
      <c r="AZ133" s="30"/>
      <c r="BB133" s="30"/>
      <c r="BE133" s="30"/>
    </row>
    <row r="134" spans="51:57" x14ac:dyDescent="0.2">
      <c r="AY134" s="30"/>
      <c r="AZ134" s="30"/>
      <c r="BB134" s="30"/>
      <c r="BE134" s="30"/>
    </row>
    <row r="135" spans="51:57" x14ac:dyDescent="0.2">
      <c r="AZ135" s="3"/>
      <c r="BB135" s="30"/>
    </row>
    <row r="136" spans="51:57" x14ac:dyDescent="0.2">
      <c r="AZ136" s="3"/>
      <c r="BB136" s="30"/>
    </row>
    <row r="137" spans="51:57" x14ac:dyDescent="0.2">
      <c r="AZ137" s="3"/>
    </row>
    <row r="141" spans="51:57" x14ac:dyDescent="0.2">
      <c r="BB141" s="11"/>
    </row>
    <row r="142" spans="51:57" x14ac:dyDescent="0.2">
      <c r="BB142" s="11"/>
    </row>
    <row r="143" spans="51:57" x14ac:dyDescent="0.2">
      <c r="BB143" s="11"/>
    </row>
    <row r="145" spans="48:57" x14ac:dyDescent="0.2">
      <c r="AZ145" s="3"/>
    </row>
    <row r="146" spans="48:57" x14ac:dyDescent="0.2">
      <c r="AV146" s="43"/>
      <c r="AW146" s="11"/>
      <c r="AX146" s="31"/>
      <c r="BA146" s="43"/>
      <c r="BB146" s="11"/>
      <c r="BC146" s="31"/>
    </row>
    <row r="147" spans="48:57" x14ac:dyDescent="0.2">
      <c r="AV147" s="39"/>
      <c r="AW147" s="30"/>
      <c r="AX147" s="30"/>
      <c r="AY147" s="30"/>
      <c r="AZ147" s="30"/>
      <c r="BA147" s="39"/>
      <c r="BB147" s="30"/>
      <c r="BC147" s="30"/>
      <c r="BE147" s="30"/>
    </row>
    <row r="148" spans="48:57" x14ac:dyDescent="0.2">
      <c r="AV148" s="7"/>
      <c r="AW148" s="30"/>
      <c r="AX148" s="30"/>
      <c r="AY148" s="30"/>
      <c r="AZ148" s="30"/>
      <c r="BA148" s="7"/>
      <c r="BB148" s="30"/>
      <c r="BC148" s="30"/>
      <c r="BE148" s="30"/>
    </row>
    <row r="149" spans="48:57" x14ac:dyDescent="0.2">
      <c r="AW149" s="30"/>
      <c r="AX149" s="30"/>
      <c r="AY149" s="30"/>
      <c r="AZ149" s="30"/>
      <c r="BB149" s="30"/>
      <c r="BC149" s="30"/>
      <c r="BE149" s="30"/>
    </row>
    <row r="150" spans="48:57" x14ac:dyDescent="0.2">
      <c r="AW150" s="30"/>
      <c r="AX150" s="30"/>
      <c r="AY150" s="30"/>
      <c r="AZ150" s="30"/>
      <c r="BB150" s="30"/>
      <c r="BC150" s="30"/>
      <c r="BE150" s="30"/>
    </row>
    <row r="151" spans="48:57" x14ac:dyDescent="0.2">
      <c r="AW151" s="30"/>
      <c r="AX151" s="30"/>
      <c r="AY151" s="30"/>
      <c r="AZ151" s="30"/>
      <c r="BB151" s="30"/>
      <c r="BC151" s="30"/>
      <c r="BE151" s="30"/>
    </row>
    <row r="152" spans="48:57" x14ac:dyDescent="0.2">
      <c r="AV152" s="7"/>
      <c r="AW152" s="30"/>
      <c r="AX152" s="30"/>
      <c r="AY152" s="30"/>
      <c r="AZ152" s="30"/>
      <c r="BA152" s="7"/>
      <c r="BB152" s="30"/>
      <c r="BC152" s="30"/>
      <c r="BE152" s="30"/>
    </row>
    <row r="153" spans="48:57" x14ac:dyDescent="0.2">
      <c r="AV153" s="7"/>
      <c r="AW153" s="30"/>
      <c r="AX153" s="30"/>
      <c r="AY153" s="30"/>
      <c r="AZ153" s="30"/>
      <c r="BA153" s="7"/>
      <c r="BB153" s="30"/>
      <c r="BC153" s="30"/>
      <c r="BE153" s="30"/>
    </row>
    <row r="154" spans="48:57" x14ac:dyDescent="0.2">
      <c r="AV154" s="7"/>
      <c r="AW154" s="30"/>
      <c r="AX154" s="30"/>
      <c r="AY154" s="30"/>
      <c r="AZ154" s="30"/>
      <c r="BA154" s="7"/>
      <c r="BB154" s="30"/>
      <c r="BC154" s="30"/>
      <c r="BE154" s="30"/>
    </row>
    <row r="155" spans="48:57" x14ac:dyDescent="0.2">
      <c r="AW155" s="30"/>
      <c r="AX155" s="30"/>
      <c r="AY155" s="30"/>
      <c r="AZ155" s="30"/>
      <c r="BB155" s="30"/>
      <c r="BC155" s="30"/>
      <c r="BE155" s="30"/>
    </row>
    <row r="156" spans="48:57" x14ac:dyDescent="0.2">
      <c r="AW156" s="30"/>
      <c r="AX156" s="30"/>
      <c r="AY156" s="30"/>
      <c r="AZ156" s="30"/>
      <c r="BB156" s="30"/>
      <c r="BC156" s="30"/>
      <c r="BE156" s="30"/>
    </row>
    <row r="157" spans="48:57" x14ac:dyDescent="0.2">
      <c r="AZ157" s="3"/>
    </row>
    <row r="161" spans="48:57" x14ac:dyDescent="0.2">
      <c r="AV161" s="39"/>
      <c r="AW161" s="11"/>
      <c r="AX161" s="32"/>
      <c r="BA161" s="39"/>
      <c r="BB161" s="11"/>
      <c r="BC161" s="32"/>
    </row>
    <row r="162" spans="48:57" x14ac:dyDescent="0.2">
      <c r="AX162" s="32"/>
      <c r="BC162" s="32"/>
    </row>
    <row r="163" spans="48:57" x14ac:dyDescent="0.2">
      <c r="AV163" s="5"/>
      <c r="AW163" s="11"/>
      <c r="AX163" s="32"/>
      <c r="BA163" s="5"/>
      <c r="BB163" s="11"/>
      <c r="BC163" s="32"/>
    </row>
    <row r="164" spans="48:57" x14ac:dyDescent="0.2">
      <c r="AV164" s="5"/>
      <c r="AW164" s="11"/>
      <c r="AX164" s="32"/>
      <c r="BA164" s="5"/>
      <c r="BB164" s="11"/>
      <c r="BC164" s="32"/>
    </row>
    <row r="165" spans="48:57" x14ac:dyDescent="0.2">
      <c r="AX165" s="31"/>
      <c r="BC165" s="31"/>
    </row>
    <row r="166" spans="48:57" x14ac:dyDescent="0.2">
      <c r="AX166" s="31"/>
      <c r="AZ166" s="3"/>
      <c r="BC166" s="31"/>
    </row>
    <row r="167" spans="48:57" x14ac:dyDescent="0.2">
      <c r="AV167" s="43"/>
      <c r="AW167" s="11"/>
      <c r="AX167" s="31"/>
      <c r="BA167" s="43"/>
      <c r="BB167" s="11"/>
      <c r="BC167" s="31"/>
    </row>
    <row r="168" spans="48:57" x14ac:dyDescent="0.2">
      <c r="AV168" s="39"/>
      <c r="AW168" s="30"/>
      <c r="AX168" s="30"/>
      <c r="AY168" s="30"/>
      <c r="AZ168" s="30"/>
      <c r="BA168" s="39"/>
      <c r="BB168" s="30"/>
      <c r="BC168" s="30"/>
      <c r="BE168" s="30"/>
    </row>
    <row r="169" spans="48:57" x14ac:dyDescent="0.2">
      <c r="AV169" s="7"/>
      <c r="AW169" s="30"/>
      <c r="AX169" s="30"/>
      <c r="AY169" s="30"/>
      <c r="AZ169" s="30"/>
      <c r="BA169" s="7"/>
      <c r="BB169" s="30"/>
      <c r="BC169" s="30"/>
      <c r="BE169" s="30"/>
    </row>
    <row r="170" spans="48:57" x14ac:dyDescent="0.2">
      <c r="AW170" s="30"/>
      <c r="AX170" s="30"/>
      <c r="AY170" s="30"/>
      <c r="AZ170" s="30"/>
      <c r="BB170" s="30"/>
      <c r="BC170" s="30"/>
      <c r="BE170" s="30"/>
    </row>
    <row r="171" spans="48:57" x14ac:dyDescent="0.2">
      <c r="AW171" s="30"/>
      <c r="AX171" s="30"/>
      <c r="AY171" s="30"/>
      <c r="AZ171" s="30"/>
      <c r="BB171" s="30"/>
      <c r="BC171" s="30"/>
      <c r="BE171" s="30"/>
    </row>
    <row r="172" spans="48:57" x14ac:dyDescent="0.2">
      <c r="AW172" s="30"/>
      <c r="AX172" s="30"/>
      <c r="AY172" s="30"/>
      <c r="AZ172" s="30"/>
      <c r="BB172" s="30"/>
      <c r="BC172" s="30"/>
      <c r="BE172" s="30"/>
    </row>
    <row r="173" spans="48:57" x14ac:dyDescent="0.2">
      <c r="AV173" s="7"/>
      <c r="AW173" s="30"/>
      <c r="AX173" s="30"/>
      <c r="AY173" s="30"/>
      <c r="AZ173" s="30"/>
      <c r="BA173" s="7"/>
      <c r="BB173" s="30"/>
      <c r="BC173" s="30"/>
      <c r="BE173" s="30"/>
    </row>
    <row r="174" spans="48:57" x14ac:dyDescent="0.2">
      <c r="AV174" s="7"/>
      <c r="AW174" s="30"/>
      <c r="AX174" s="30"/>
      <c r="AY174" s="30"/>
      <c r="AZ174" s="30"/>
      <c r="BA174" s="7"/>
      <c r="BB174" s="30"/>
      <c r="BC174" s="30"/>
      <c r="BE174" s="30"/>
    </row>
    <row r="175" spans="48:57" x14ac:dyDescent="0.2">
      <c r="AV175" s="7"/>
      <c r="AW175" s="30"/>
      <c r="AX175" s="30"/>
      <c r="AY175" s="30"/>
      <c r="AZ175" s="30"/>
      <c r="BA175" s="7"/>
      <c r="BB175" s="30"/>
      <c r="BC175" s="30"/>
      <c r="BE175" s="30"/>
    </row>
    <row r="176" spans="48:57" x14ac:dyDescent="0.2">
      <c r="AW176" s="30"/>
      <c r="AX176" s="30"/>
      <c r="AY176" s="30"/>
      <c r="AZ176" s="30"/>
      <c r="BB176" s="30"/>
      <c r="BC176" s="30"/>
      <c r="BE176" s="30"/>
    </row>
    <row r="177" spans="48:57" x14ac:dyDescent="0.2">
      <c r="AW177" s="30"/>
      <c r="AX177" s="30"/>
      <c r="AY177" s="30"/>
      <c r="AZ177" s="30"/>
      <c r="BB177" s="30"/>
      <c r="BC177" s="30"/>
      <c r="BE177" s="30"/>
    </row>
    <row r="178" spans="48:57" x14ac:dyDescent="0.2">
      <c r="AZ178" s="3"/>
    </row>
    <row r="182" spans="48:57" x14ac:dyDescent="0.2">
      <c r="AV182" s="39"/>
      <c r="AW182" s="11"/>
      <c r="AX182" s="32"/>
      <c r="BA182" s="39"/>
      <c r="BB182" s="11"/>
      <c r="BC182" s="32"/>
    </row>
    <row r="183" spans="48:57" x14ac:dyDescent="0.2">
      <c r="AV183" s="5"/>
      <c r="AW183" s="11"/>
      <c r="AX183" s="32"/>
      <c r="BA183" s="5"/>
      <c r="BB183" s="11"/>
      <c r="BC183" s="32"/>
    </row>
    <row r="184" spans="48:57" x14ac:dyDescent="0.2">
      <c r="AV184" s="5"/>
      <c r="AW184" s="11"/>
      <c r="AX184" s="32"/>
      <c r="BA184" s="5"/>
      <c r="BB184" s="11"/>
      <c r="BC184" s="32"/>
    </row>
    <row r="185" spans="48:57" x14ac:dyDescent="0.2">
      <c r="AX185" s="31"/>
      <c r="BC185" s="31"/>
    </row>
    <row r="186" spans="48:57" x14ac:dyDescent="0.2">
      <c r="AX186" s="31"/>
      <c r="AZ186" s="3"/>
      <c r="BC186" s="31"/>
    </row>
    <row r="187" spans="48:57" x14ac:dyDescent="0.2">
      <c r="AV187" s="43"/>
      <c r="AW187" s="11"/>
      <c r="AX187" s="31"/>
      <c r="BA187" s="43"/>
      <c r="BB187" s="11"/>
      <c r="BC187" s="31"/>
    </row>
    <row r="188" spans="48:57" x14ac:dyDescent="0.2">
      <c r="AV188" s="39"/>
      <c r="AW188" s="30"/>
      <c r="AX188" s="31"/>
      <c r="AY188" s="30"/>
      <c r="AZ188" s="30"/>
      <c r="BA188" s="39"/>
      <c r="BB188" s="30"/>
      <c r="BC188" s="31"/>
      <c r="BE188" s="30"/>
    </row>
    <row r="190" spans="48:57" x14ac:dyDescent="0.2">
      <c r="AV190" s="7"/>
      <c r="AW190" s="30"/>
      <c r="AX190" s="30"/>
      <c r="AY190" s="30"/>
      <c r="AZ190" s="30"/>
      <c r="BA190" s="7"/>
      <c r="BB190" s="30"/>
      <c r="BC190" s="30"/>
      <c r="BE190" s="30"/>
    </row>
    <row r="191" spans="48:57" x14ac:dyDescent="0.2">
      <c r="AW191" s="30"/>
      <c r="AX191" s="30"/>
      <c r="AY191" s="30"/>
      <c r="AZ191" s="30"/>
      <c r="BB191" s="30"/>
      <c r="BC191" s="30"/>
      <c r="BE191" s="30"/>
    </row>
    <row r="192" spans="48:57" x14ac:dyDescent="0.2">
      <c r="AW192" s="30"/>
      <c r="AX192" s="30"/>
      <c r="AY192" s="30"/>
      <c r="AZ192" s="30"/>
      <c r="BB192" s="30"/>
      <c r="BC192" s="30"/>
      <c r="BE192" s="30"/>
    </row>
    <row r="193" spans="48:57" x14ac:dyDescent="0.2">
      <c r="AW193" s="30"/>
      <c r="AX193" s="30"/>
      <c r="AY193" s="30"/>
      <c r="AZ193" s="30"/>
      <c r="BB193" s="30"/>
      <c r="BC193" s="30"/>
      <c r="BE193" s="30"/>
    </row>
    <row r="194" spans="48:57" x14ac:dyDescent="0.2">
      <c r="AV194" s="7"/>
      <c r="AW194" s="30"/>
      <c r="AX194" s="30"/>
      <c r="AY194" s="30"/>
      <c r="AZ194" s="30"/>
      <c r="BA194" s="7"/>
      <c r="BB194" s="30"/>
      <c r="BC194" s="30"/>
      <c r="BE194" s="30"/>
    </row>
    <row r="195" spans="48:57" x14ac:dyDescent="0.2">
      <c r="AV195" s="7"/>
      <c r="AW195" s="30"/>
      <c r="AX195" s="30"/>
      <c r="AY195" s="30"/>
      <c r="AZ195" s="30"/>
      <c r="BA195" s="7"/>
      <c r="BB195" s="30"/>
      <c r="BC195" s="30"/>
      <c r="BE195" s="30"/>
    </row>
    <row r="196" spans="48:57" x14ac:dyDescent="0.2">
      <c r="AV196" s="7"/>
      <c r="AW196" s="30"/>
      <c r="AX196" s="30"/>
      <c r="AY196" s="30"/>
      <c r="AZ196" s="30"/>
      <c r="BA196" s="7"/>
      <c r="BB196" s="30"/>
      <c r="BC196" s="30"/>
      <c r="BE196" s="30"/>
    </row>
    <row r="197" spans="48:57" x14ac:dyDescent="0.2">
      <c r="AW197" s="30"/>
      <c r="AX197" s="30"/>
      <c r="AY197" s="30"/>
      <c r="AZ197" s="30"/>
      <c r="BB197" s="30"/>
      <c r="BC197" s="30"/>
      <c r="BE197" s="30"/>
    </row>
    <row r="198" spans="48:57" x14ac:dyDescent="0.2">
      <c r="AW198" s="30"/>
      <c r="AX198" s="30"/>
      <c r="AY198" s="30"/>
      <c r="AZ198" s="30"/>
      <c r="BB198" s="30"/>
      <c r="BC198" s="30"/>
      <c r="BE198" s="30"/>
    </row>
    <row r="199" spans="48:57" x14ac:dyDescent="0.2">
      <c r="AZ199" s="3"/>
    </row>
    <row r="203" spans="48:57" x14ac:dyDescent="0.2">
      <c r="AV203" s="39"/>
      <c r="AW203" s="11"/>
      <c r="AX203" s="32"/>
      <c r="BA203" s="39"/>
      <c r="BB203" s="11"/>
      <c r="BC203" s="32"/>
    </row>
    <row r="204" spans="48:57" x14ac:dyDescent="0.2">
      <c r="AV204" s="5"/>
      <c r="AW204" s="11"/>
      <c r="AX204" s="32"/>
      <c r="BA204" s="5"/>
      <c r="BB204" s="11"/>
      <c r="BC204" s="32"/>
    </row>
    <row r="205" spans="48:57" x14ac:dyDescent="0.2">
      <c r="AV205" s="5"/>
      <c r="AW205" s="11"/>
      <c r="AX205" s="32"/>
      <c r="BA205" s="5"/>
      <c r="BB205" s="11"/>
      <c r="BC205" s="32"/>
    </row>
    <row r="206" spans="48:57" x14ac:dyDescent="0.2">
      <c r="AX206" s="31"/>
      <c r="BC206" s="31"/>
    </row>
    <row r="207" spans="48:57" x14ac:dyDescent="0.2">
      <c r="AX207" s="31"/>
      <c r="AZ207" s="3"/>
      <c r="BC207" s="31"/>
    </row>
    <row r="208" spans="48:57" x14ac:dyDescent="0.2">
      <c r="AV208" s="43"/>
      <c r="AW208" s="11"/>
      <c r="AX208" s="31"/>
      <c r="BA208" s="43"/>
      <c r="BB208" s="11"/>
      <c r="BC208" s="31"/>
    </row>
    <row r="209" spans="48:57" x14ac:dyDescent="0.2">
      <c r="AV209" s="39"/>
      <c r="AW209" s="30"/>
      <c r="AX209" s="31"/>
      <c r="AY209" s="30"/>
      <c r="AZ209" s="30"/>
      <c r="BA209" s="39"/>
      <c r="BB209" s="30"/>
      <c r="BC209" s="31"/>
      <c r="BE209" s="30"/>
    </row>
    <row r="211" spans="48:57" x14ac:dyDescent="0.2">
      <c r="AV211" s="7"/>
      <c r="AW211" s="30"/>
      <c r="AX211" s="30"/>
      <c r="AY211" s="30"/>
      <c r="AZ211" s="30"/>
      <c r="BA211" s="7"/>
      <c r="BB211" s="30"/>
      <c r="BC211" s="30"/>
      <c r="BE211" s="30"/>
    </row>
    <row r="212" spans="48:57" x14ac:dyDescent="0.2">
      <c r="AW212" s="30"/>
      <c r="AX212" s="30"/>
      <c r="AY212" s="30"/>
      <c r="AZ212" s="30"/>
      <c r="BB212" s="30"/>
      <c r="BC212" s="30"/>
      <c r="BE212" s="30"/>
    </row>
    <row r="213" spans="48:57" x14ac:dyDescent="0.2">
      <c r="AW213" s="30"/>
      <c r="AX213" s="30"/>
      <c r="AY213" s="30"/>
      <c r="AZ213" s="30"/>
      <c r="BB213" s="30"/>
      <c r="BC213" s="30"/>
      <c r="BE213" s="30"/>
    </row>
    <row r="214" spans="48:57" x14ac:dyDescent="0.2">
      <c r="AW214" s="30"/>
      <c r="AX214" s="30"/>
      <c r="AY214" s="30"/>
      <c r="AZ214" s="30"/>
      <c r="BB214" s="30"/>
      <c r="BC214" s="30"/>
      <c r="BE214" s="30"/>
    </row>
    <row r="215" spans="48:57" x14ac:dyDescent="0.2">
      <c r="AV215" s="7"/>
      <c r="AW215" s="30"/>
      <c r="AX215" s="30"/>
      <c r="AY215" s="30"/>
      <c r="AZ215" s="30"/>
      <c r="BA215" s="7"/>
      <c r="BB215" s="30"/>
      <c r="BC215" s="30"/>
      <c r="BE215" s="30"/>
    </row>
    <row r="216" spans="48:57" x14ac:dyDescent="0.2">
      <c r="AV216" s="7"/>
      <c r="AW216" s="30"/>
      <c r="AX216" s="30"/>
      <c r="AY216" s="30"/>
      <c r="AZ216" s="30"/>
      <c r="BA216" s="7"/>
      <c r="BB216" s="30"/>
      <c r="BC216" s="30"/>
      <c r="BE216" s="30"/>
    </row>
    <row r="217" spans="48:57" x14ac:dyDescent="0.2">
      <c r="AV217" s="7"/>
      <c r="AW217" s="30"/>
      <c r="AX217" s="30"/>
      <c r="AY217" s="30"/>
      <c r="AZ217" s="30"/>
      <c r="BA217" s="7"/>
      <c r="BB217" s="30"/>
      <c r="BC217" s="30"/>
      <c r="BE217" s="30"/>
    </row>
    <row r="218" spans="48:57" x14ac:dyDescent="0.2">
      <c r="AW218" s="30"/>
      <c r="AX218" s="30"/>
      <c r="AY218" s="30"/>
      <c r="AZ218" s="30"/>
      <c r="BB218" s="30"/>
      <c r="BC218" s="30"/>
      <c r="BE218" s="30"/>
    </row>
    <row r="219" spans="48:57" x14ac:dyDescent="0.2">
      <c r="AW219" s="30"/>
      <c r="AX219" s="30"/>
      <c r="AY219" s="30"/>
      <c r="AZ219" s="30"/>
      <c r="BB219" s="30"/>
      <c r="BC219" s="30"/>
      <c r="BE219" s="30"/>
    </row>
    <row r="220" spans="48:57" x14ac:dyDescent="0.2">
      <c r="AW220" s="30"/>
      <c r="AZ220" s="3"/>
      <c r="BB220" s="30"/>
    </row>
    <row r="221" spans="48:57" x14ac:dyDescent="0.2">
      <c r="AW221" s="30"/>
      <c r="BB221" s="30"/>
    </row>
    <row r="222" spans="48:57" x14ac:dyDescent="0.2">
      <c r="AW222" s="30"/>
      <c r="BB222" s="30"/>
    </row>
    <row r="224" spans="48:57" x14ac:dyDescent="0.2">
      <c r="AV224" s="39"/>
      <c r="AW224" s="11"/>
      <c r="AX224" s="32"/>
      <c r="BA224" s="39"/>
      <c r="BB224" s="11"/>
      <c r="BC224" s="32"/>
    </row>
    <row r="225" spans="48:57" x14ac:dyDescent="0.2">
      <c r="AV225" s="5"/>
      <c r="AW225" s="11"/>
      <c r="AX225" s="32"/>
      <c r="BA225" s="5"/>
      <c r="BB225" s="11"/>
      <c r="BC225" s="32"/>
    </row>
    <row r="226" spans="48:57" x14ac:dyDescent="0.2">
      <c r="AV226" s="5"/>
      <c r="AW226" s="11"/>
      <c r="AX226" s="32"/>
      <c r="BA226" s="5"/>
      <c r="BB226" s="11"/>
      <c r="BC226" s="32"/>
    </row>
    <row r="227" spans="48:57" x14ac:dyDescent="0.2">
      <c r="AX227" s="31"/>
      <c r="BC227" s="31"/>
    </row>
    <row r="228" spans="48:57" x14ac:dyDescent="0.2">
      <c r="AX228" s="31"/>
      <c r="AZ228" s="3"/>
      <c r="BC228" s="31"/>
    </row>
    <row r="229" spans="48:57" x14ac:dyDescent="0.2">
      <c r="AV229" s="43"/>
      <c r="AW229" s="11"/>
      <c r="AX229" s="31"/>
      <c r="BA229" s="43"/>
      <c r="BB229" s="11"/>
      <c r="BC229" s="31"/>
    </row>
    <row r="230" spans="48:57" x14ac:dyDescent="0.2">
      <c r="AV230" s="39"/>
      <c r="AW230" s="30"/>
      <c r="AX230" s="31"/>
      <c r="AY230" s="30"/>
      <c r="AZ230" s="30"/>
      <c r="BA230" s="39"/>
      <c r="BB230" s="30"/>
      <c r="BC230" s="31"/>
      <c r="BE230" s="30"/>
    </row>
    <row r="232" spans="48:57" x14ac:dyDescent="0.2">
      <c r="AV232" s="7"/>
      <c r="AW232" s="30"/>
      <c r="AX232" s="30"/>
      <c r="AY232" s="30"/>
      <c r="AZ232" s="30"/>
      <c r="BA232" s="7"/>
      <c r="BB232" s="30"/>
      <c r="BC232" s="30"/>
      <c r="BE232" s="30"/>
    </row>
    <row r="233" spans="48:57" x14ac:dyDescent="0.2">
      <c r="AW233" s="30"/>
      <c r="AX233" s="30"/>
      <c r="AY233" s="30"/>
      <c r="AZ233" s="30"/>
      <c r="BB233" s="30"/>
      <c r="BC233" s="30"/>
      <c r="BE233" s="30"/>
    </row>
    <row r="234" spans="48:57" x14ac:dyDescent="0.2">
      <c r="AW234" s="30"/>
      <c r="AX234" s="30"/>
      <c r="AY234" s="30"/>
      <c r="AZ234" s="30"/>
      <c r="BB234" s="30"/>
      <c r="BC234" s="30"/>
      <c r="BE234" s="30"/>
    </row>
    <row r="235" spans="48:57" x14ac:dyDescent="0.2">
      <c r="AW235" s="30"/>
      <c r="AX235" s="30"/>
      <c r="AY235" s="30"/>
      <c r="AZ235" s="30"/>
      <c r="BB235" s="30"/>
      <c r="BC235" s="30"/>
      <c r="BE235" s="30"/>
    </row>
    <row r="236" spans="48:57" x14ac:dyDescent="0.2">
      <c r="AV236" s="7"/>
      <c r="AW236" s="30"/>
      <c r="AX236" s="30"/>
      <c r="AY236" s="30"/>
      <c r="AZ236" s="30"/>
      <c r="BA236" s="7"/>
      <c r="BB236" s="30"/>
      <c r="BC236" s="30"/>
      <c r="BE236" s="30"/>
    </row>
    <row r="237" spans="48:57" x14ac:dyDescent="0.2">
      <c r="AV237" s="7"/>
      <c r="AW237" s="30"/>
      <c r="AX237" s="30"/>
      <c r="AY237" s="30"/>
      <c r="AZ237" s="30"/>
      <c r="BA237" s="7"/>
      <c r="BB237" s="30"/>
      <c r="BC237" s="30"/>
      <c r="BE237" s="30"/>
    </row>
    <row r="238" spans="48:57" x14ac:dyDescent="0.2">
      <c r="AV238" s="7"/>
      <c r="AW238" s="30"/>
      <c r="AX238" s="30"/>
      <c r="AY238" s="30"/>
      <c r="AZ238" s="30"/>
      <c r="BA238" s="7"/>
      <c r="BB238" s="30"/>
      <c r="BC238" s="30"/>
      <c r="BE238" s="30"/>
    </row>
    <row r="239" spans="48:57" x14ac:dyDescent="0.2">
      <c r="AW239" s="30"/>
      <c r="AX239" s="30"/>
      <c r="AY239" s="30"/>
      <c r="AZ239" s="30"/>
      <c r="BB239" s="30"/>
      <c r="BC239" s="30"/>
      <c r="BE239" s="30"/>
    </row>
    <row r="240" spans="48:57" x14ac:dyDescent="0.2">
      <c r="AW240" s="30"/>
      <c r="AX240" s="30"/>
      <c r="AY240" s="30"/>
      <c r="AZ240" s="30"/>
      <c r="BB240" s="30"/>
      <c r="BC240" s="30"/>
      <c r="BE240" s="30"/>
    </row>
    <row r="241" spans="49:54" x14ac:dyDescent="0.2">
      <c r="AW241" s="30"/>
      <c r="AZ241" s="3"/>
      <c r="BB241" s="30"/>
    </row>
    <row r="242" spans="49:54" x14ac:dyDescent="0.2">
      <c r="AW242" s="30"/>
      <c r="BB242" s="30"/>
    </row>
    <row r="243" spans="49:54" x14ac:dyDescent="0.2">
      <c r="AW243" s="30"/>
      <c r="BB243" s="30"/>
    </row>
    <row r="246" spans="49:54" x14ac:dyDescent="0.2">
      <c r="AZ246" s="3"/>
    </row>
  </sheetData>
  <mergeCells count="13">
    <mergeCell ref="AC1:AE1"/>
    <mergeCell ref="N1:P1"/>
    <mergeCell ref="Q1:S1"/>
    <mergeCell ref="T1:V1"/>
    <mergeCell ref="W1:Y1"/>
    <mergeCell ref="Z1:AB1"/>
    <mergeCell ref="AV1:AY1"/>
    <mergeCell ref="BA1:BD1"/>
    <mergeCell ref="AF1:AH1"/>
    <mergeCell ref="AI1:AK1"/>
    <mergeCell ref="AL1:AN1"/>
    <mergeCell ref="AO1:AQ1"/>
    <mergeCell ref="AR1:AT1"/>
  </mergeCells>
  <hyperlinks>
    <hyperlink ref="A1" location="Information!A1" display="I" xr:uid="{A6248C23-1291-4FA5-B66A-D3D6BBF46917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5" orientation="landscape" r:id="rId1"/>
  <headerFooter>
    <oddHeader>&amp;L&amp;9Södertäljefotbollen&amp;C&amp;24 1955/56 - Div 4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F46DF-5202-4634-B66F-67EA10BEEB20}">
  <sheetPr>
    <pageSetUpPr fitToPage="1"/>
  </sheetPr>
  <dimension ref="A1:BE246"/>
  <sheetViews>
    <sheetView view="pageLayout" zoomScaleNormal="100" workbookViewId="0">
      <selection activeCell="AC24" sqref="AC24"/>
    </sheetView>
  </sheetViews>
  <sheetFormatPr defaultColWidth="9.140625" defaultRowHeight="12" x14ac:dyDescent="0.2"/>
  <cols>
    <col min="1" max="1" width="2.7109375" style="3" bestFit="1" customWidth="1"/>
    <col min="2" max="2" width="20.7109375" style="3" customWidth="1"/>
    <col min="3" max="3" width="3.5703125" style="3" bestFit="1" customWidth="1"/>
    <col min="4" max="6" width="2.7109375" style="3" bestFit="1" customWidth="1"/>
    <col min="7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7109375" style="3" bestFit="1" customWidth="1"/>
    <col min="13" max="13" width="14.5703125" style="3" bestFit="1" customWidth="1"/>
    <col min="14" max="14" width="2.7109375" style="3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3" width="1.85546875" style="3" bestFit="1" customWidth="1"/>
    <col min="44" max="44" width="3.5703125" style="3" bestFit="1" customWidth="1"/>
    <col min="45" max="45" width="1.5703125" style="3" bestFit="1" customWidth="1"/>
    <col min="46" max="46" width="3.5703125" style="3" bestFit="1" customWidth="1"/>
    <col min="47" max="47" width="2.7109375" style="3" customWidth="1"/>
    <col min="48" max="48" width="27.140625" style="3" bestFit="1" customWidth="1"/>
    <col min="49" max="49" width="1.85546875" style="8" bestFit="1" customWidth="1"/>
    <col min="50" max="50" width="1.5703125" style="8" bestFit="1" customWidth="1"/>
    <col min="51" max="51" width="1.85546875" style="8" bestFit="1" customWidth="1"/>
    <col min="52" max="52" width="2.7109375" style="8" customWidth="1"/>
    <col min="53" max="53" width="26.5703125" style="3" bestFit="1" customWidth="1"/>
    <col min="54" max="54" width="2" style="8" customWidth="1"/>
    <col min="55" max="55" width="1.5703125" style="8" bestFit="1" customWidth="1"/>
    <col min="56" max="56" width="2" style="8" customWidth="1"/>
    <col min="57" max="57" width="2.7109375" style="8" customWidth="1"/>
    <col min="58" max="16384" width="9.140625" style="3"/>
  </cols>
  <sheetData>
    <row r="1" spans="1:57" s="11" customFormat="1" ht="78" customHeight="1" x14ac:dyDescent="0.25">
      <c r="A1" s="24" t="s">
        <v>119</v>
      </c>
      <c r="B1" s="47" t="s">
        <v>2082</v>
      </c>
      <c r="N1" s="199" t="s">
        <v>13</v>
      </c>
      <c r="O1" s="199"/>
      <c r="P1" s="199"/>
      <c r="Q1" s="199" t="s">
        <v>26</v>
      </c>
      <c r="R1" s="199"/>
      <c r="S1" s="199"/>
      <c r="T1" s="199" t="s">
        <v>5</v>
      </c>
      <c r="U1" s="199"/>
      <c r="V1" s="199"/>
      <c r="W1" s="199" t="s">
        <v>3</v>
      </c>
      <c r="X1" s="199"/>
      <c r="Y1" s="199"/>
      <c r="Z1" s="199" t="s">
        <v>18</v>
      </c>
      <c r="AA1" s="199"/>
      <c r="AB1" s="199"/>
      <c r="AC1" s="199" t="s">
        <v>1139</v>
      </c>
      <c r="AD1" s="199"/>
      <c r="AE1" s="199"/>
      <c r="AF1" s="199" t="s">
        <v>2</v>
      </c>
      <c r="AG1" s="199"/>
      <c r="AH1" s="199"/>
      <c r="AI1" s="199" t="s">
        <v>41</v>
      </c>
      <c r="AJ1" s="199"/>
      <c r="AK1" s="199"/>
      <c r="AL1" s="199" t="s">
        <v>28</v>
      </c>
      <c r="AM1" s="199"/>
      <c r="AN1" s="199"/>
      <c r="AO1" s="199" t="s">
        <v>1832</v>
      </c>
      <c r="AP1" s="199"/>
      <c r="AQ1" s="199"/>
      <c r="AR1" s="44"/>
      <c r="AS1" s="44"/>
      <c r="AT1" s="44"/>
      <c r="AV1" s="202" t="s">
        <v>5520</v>
      </c>
      <c r="AW1" s="202"/>
      <c r="AX1" s="202"/>
      <c r="AY1" s="202"/>
      <c r="AZ1" s="56"/>
      <c r="BA1" s="202" t="s">
        <v>5521</v>
      </c>
      <c r="BB1" s="202"/>
      <c r="BC1" s="202"/>
      <c r="BD1" s="202"/>
    </row>
    <row r="2" spans="1:57" x14ac:dyDescent="0.2">
      <c r="A2" s="30">
        <v>1</v>
      </c>
      <c r="B2" s="1" t="s">
        <v>13</v>
      </c>
      <c r="C2" s="1">
        <v>18</v>
      </c>
      <c r="D2" s="1">
        <v>13</v>
      </c>
      <c r="E2" s="1">
        <v>3</v>
      </c>
      <c r="F2" s="1">
        <v>2</v>
      </c>
      <c r="G2" s="1">
        <v>41</v>
      </c>
      <c r="H2" s="30" t="s">
        <v>9</v>
      </c>
      <c r="I2" s="1">
        <v>22</v>
      </c>
      <c r="J2" s="1">
        <f t="shared" ref="J2:J11" si="0">SUM(2*D2+E2)</f>
        <v>29</v>
      </c>
      <c r="K2" s="3" t="s">
        <v>43</v>
      </c>
      <c r="L2" s="8">
        <v>1</v>
      </c>
      <c r="M2" s="1" t="s">
        <v>13</v>
      </c>
      <c r="N2" s="34"/>
      <c r="O2" s="34"/>
      <c r="P2" s="34"/>
      <c r="Q2" s="32">
        <v>3</v>
      </c>
      <c r="R2" s="32" t="s">
        <v>9</v>
      </c>
      <c r="S2" s="32">
        <v>3</v>
      </c>
      <c r="T2" s="32">
        <v>2</v>
      </c>
      <c r="U2" s="32" t="s">
        <v>9</v>
      </c>
      <c r="V2" s="32">
        <v>1</v>
      </c>
      <c r="W2" s="32">
        <v>1</v>
      </c>
      <c r="X2" s="32" t="s">
        <v>9</v>
      </c>
      <c r="Y2" s="32">
        <v>0</v>
      </c>
      <c r="Z2" s="32">
        <v>3</v>
      </c>
      <c r="AA2" s="32" t="s">
        <v>9</v>
      </c>
      <c r="AB2" s="32">
        <v>1</v>
      </c>
      <c r="AC2" s="32">
        <v>4</v>
      </c>
      <c r="AD2" s="32" t="s">
        <v>9</v>
      </c>
      <c r="AE2" s="32">
        <v>2</v>
      </c>
      <c r="AF2" s="32">
        <v>2</v>
      </c>
      <c r="AG2" s="32" t="s">
        <v>9</v>
      </c>
      <c r="AH2" s="32">
        <v>4</v>
      </c>
      <c r="AI2" s="32">
        <v>3</v>
      </c>
      <c r="AJ2" s="32" t="s">
        <v>9</v>
      </c>
      <c r="AK2" s="32">
        <v>0</v>
      </c>
      <c r="AL2" s="32">
        <v>2</v>
      </c>
      <c r="AM2" s="32" t="s">
        <v>9</v>
      </c>
      <c r="AN2" s="32">
        <v>2</v>
      </c>
      <c r="AO2" s="32">
        <v>4</v>
      </c>
      <c r="AP2" s="32" t="s">
        <v>9</v>
      </c>
      <c r="AQ2" s="32">
        <v>1</v>
      </c>
      <c r="AR2" s="31">
        <f>SUM(N2+Q2+T2+W2+Z2+AC2+AF2+AI2+AL2+AO2)</f>
        <v>24</v>
      </c>
      <c r="AS2" s="32" t="s">
        <v>9</v>
      </c>
      <c r="AT2" s="31">
        <f>SUM(P2+S2+V2+Y2+AB2+AE2+AH2+AK2+AN2+AQ2)</f>
        <v>14</v>
      </c>
      <c r="AV2" s="39" t="s">
        <v>2083</v>
      </c>
      <c r="BA2" s="39" t="s">
        <v>2123</v>
      </c>
      <c r="BB2" s="11"/>
      <c r="BC2" s="32"/>
    </row>
    <row r="3" spans="1:57" x14ac:dyDescent="0.2">
      <c r="A3" s="30">
        <v>2</v>
      </c>
      <c r="B3" s="1" t="s">
        <v>26</v>
      </c>
      <c r="C3" s="1">
        <v>18</v>
      </c>
      <c r="D3" s="1">
        <v>11</v>
      </c>
      <c r="E3" s="1">
        <v>2</v>
      </c>
      <c r="F3" s="1">
        <v>5</v>
      </c>
      <c r="G3" s="1">
        <v>48</v>
      </c>
      <c r="H3" s="30" t="s">
        <v>9</v>
      </c>
      <c r="I3" s="1">
        <v>26</v>
      </c>
      <c r="J3" s="1">
        <f t="shared" si="0"/>
        <v>24</v>
      </c>
      <c r="L3" s="8">
        <v>2</v>
      </c>
      <c r="M3" s="1" t="s">
        <v>26</v>
      </c>
      <c r="N3" s="32">
        <v>1</v>
      </c>
      <c r="O3" s="32" t="s">
        <v>9</v>
      </c>
      <c r="P3" s="32">
        <v>2</v>
      </c>
      <c r="Q3" s="34"/>
      <c r="R3" s="34"/>
      <c r="S3" s="34"/>
      <c r="T3" s="32">
        <v>1</v>
      </c>
      <c r="U3" s="32" t="s">
        <v>9</v>
      </c>
      <c r="V3" s="32">
        <v>3</v>
      </c>
      <c r="W3" s="32">
        <v>3</v>
      </c>
      <c r="X3" s="32" t="s">
        <v>9</v>
      </c>
      <c r="Y3" s="32">
        <v>1</v>
      </c>
      <c r="Z3" s="32">
        <v>3</v>
      </c>
      <c r="AA3" s="32" t="s">
        <v>9</v>
      </c>
      <c r="AB3" s="32">
        <v>2</v>
      </c>
      <c r="AC3" s="32">
        <v>6</v>
      </c>
      <c r="AD3" s="32" t="s">
        <v>9</v>
      </c>
      <c r="AE3" s="32">
        <v>1</v>
      </c>
      <c r="AF3" s="32">
        <v>4</v>
      </c>
      <c r="AG3" s="32" t="s">
        <v>9</v>
      </c>
      <c r="AH3" s="32">
        <v>1</v>
      </c>
      <c r="AI3" s="32">
        <v>3</v>
      </c>
      <c r="AJ3" s="32" t="s">
        <v>9</v>
      </c>
      <c r="AK3" s="32">
        <v>1</v>
      </c>
      <c r="AL3" s="32">
        <v>1</v>
      </c>
      <c r="AM3" s="32" t="s">
        <v>9</v>
      </c>
      <c r="AN3" s="32">
        <v>1</v>
      </c>
      <c r="AO3" s="32">
        <v>7</v>
      </c>
      <c r="AP3" s="32" t="s">
        <v>9</v>
      </c>
      <c r="AQ3" s="32">
        <v>0</v>
      </c>
      <c r="AR3" s="31">
        <f t="shared" ref="AR3:AR11" si="1">SUM(N3+Q3+T3+W3+Z3+AC3+AF3+AI3+AL3+AO3)</f>
        <v>29</v>
      </c>
      <c r="AS3" s="32" t="s">
        <v>9</v>
      </c>
      <c r="AT3" s="31">
        <f t="shared" ref="AT3:AT11" si="2">SUM(P3+S3+V3+Y3+AB3+AE3+AH3+AK3+AN3+AQ3)</f>
        <v>12</v>
      </c>
      <c r="AU3" s="1"/>
      <c r="AV3" s="5" t="s">
        <v>1314</v>
      </c>
      <c r="AW3" s="11">
        <v>1</v>
      </c>
      <c r="AX3" s="32" t="s">
        <v>9</v>
      </c>
      <c r="AY3" s="8">
        <v>5</v>
      </c>
      <c r="AZ3" s="30"/>
      <c r="BA3" s="5" t="s">
        <v>2124</v>
      </c>
      <c r="BB3" s="11">
        <v>2</v>
      </c>
      <c r="BC3" s="32" t="s">
        <v>9</v>
      </c>
      <c r="BD3" s="8">
        <v>0</v>
      </c>
      <c r="BE3" s="30"/>
    </row>
    <row r="4" spans="1:57" x14ac:dyDescent="0.2">
      <c r="A4" s="30">
        <v>3</v>
      </c>
      <c r="B4" s="1" t="s">
        <v>5</v>
      </c>
      <c r="C4" s="1">
        <v>18</v>
      </c>
      <c r="D4" s="1">
        <v>10</v>
      </c>
      <c r="E4" s="1">
        <v>2</v>
      </c>
      <c r="F4" s="1">
        <v>6</v>
      </c>
      <c r="G4" s="1">
        <v>43</v>
      </c>
      <c r="H4" s="30" t="s">
        <v>9</v>
      </c>
      <c r="I4" s="1">
        <v>18</v>
      </c>
      <c r="J4" s="1">
        <f t="shared" si="0"/>
        <v>22</v>
      </c>
      <c r="L4" s="8">
        <v>3</v>
      </c>
      <c r="M4" s="1" t="s">
        <v>5</v>
      </c>
      <c r="N4" s="32">
        <v>1</v>
      </c>
      <c r="O4" s="32" t="s">
        <v>9</v>
      </c>
      <c r="P4" s="32">
        <v>2</v>
      </c>
      <c r="Q4" s="32">
        <v>1</v>
      </c>
      <c r="R4" s="32" t="s">
        <v>9</v>
      </c>
      <c r="S4" s="32">
        <v>2</v>
      </c>
      <c r="T4" s="34"/>
      <c r="U4" s="34"/>
      <c r="V4" s="34"/>
      <c r="W4" s="32">
        <v>6</v>
      </c>
      <c r="X4" s="32" t="s">
        <v>9</v>
      </c>
      <c r="Y4" s="32">
        <v>1</v>
      </c>
      <c r="Z4" s="32">
        <v>1</v>
      </c>
      <c r="AA4" s="32" t="s">
        <v>9</v>
      </c>
      <c r="AB4" s="32">
        <v>0</v>
      </c>
      <c r="AC4" s="32">
        <v>4</v>
      </c>
      <c r="AD4" s="32" t="s">
        <v>9</v>
      </c>
      <c r="AE4" s="32">
        <v>0</v>
      </c>
      <c r="AF4" s="32">
        <v>1</v>
      </c>
      <c r="AG4" s="32" t="s">
        <v>9</v>
      </c>
      <c r="AH4" s="32">
        <v>0</v>
      </c>
      <c r="AI4" s="32">
        <v>4</v>
      </c>
      <c r="AJ4" s="32" t="s">
        <v>9</v>
      </c>
      <c r="AK4" s="32">
        <v>0</v>
      </c>
      <c r="AL4" s="32">
        <v>4</v>
      </c>
      <c r="AM4" s="32" t="s">
        <v>9</v>
      </c>
      <c r="AN4" s="32">
        <v>1</v>
      </c>
      <c r="AO4" s="32">
        <v>6</v>
      </c>
      <c r="AP4" s="32" t="s">
        <v>9</v>
      </c>
      <c r="AQ4" s="32">
        <v>1</v>
      </c>
      <c r="AR4" s="31">
        <f t="shared" si="1"/>
        <v>28</v>
      </c>
      <c r="AS4" s="32" t="s">
        <v>9</v>
      </c>
      <c r="AT4" s="31">
        <f t="shared" si="2"/>
        <v>7</v>
      </c>
      <c r="AU4" s="1"/>
      <c r="AV4" s="3" t="s">
        <v>2086</v>
      </c>
      <c r="AW4" s="8">
        <v>6</v>
      </c>
      <c r="AX4" s="32" t="s">
        <v>9</v>
      </c>
      <c r="AY4" s="8">
        <v>1</v>
      </c>
      <c r="AZ4" s="30"/>
      <c r="BA4" s="5" t="s">
        <v>2125</v>
      </c>
      <c r="BB4" s="11">
        <v>6</v>
      </c>
      <c r="BC4" s="32" t="s">
        <v>9</v>
      </c>
      <c r="BD4" s="8">
        <v>1</v>
      </c>
      <c r="BE4" s="30"/>
    </row>
    <row r="5" spans="1:57" x14ac:dyDescent="0.2">
      <c r="A5" s="30">
        <v>4</v>
      </c>
      <c r="B5" s="1" t="s">
        <v>3</v>
      </c>
      <c r="C5" s="1">
        <v>18</v>
      </c>
      <c r="D5" s="1">
        <v>10</v>
      </c>
      <c r="E5" s="1">
        <v>1</v>
      </c>
      <c r="F5" s="1">
        <v>7</v>
      </c>
      <c r="G5" s="1">
        <v>42</v>
      </c>
      <c r="H5" s="30" t="s">
        <v>9</v>
      </c>
      <c r="I5" s="1">
        <v>30</v>
      </c>
      <c r="J5" s="1">
        <f t="shared" si="0"/>
        <v>21</v>
      </c>
      <c r="L5" s="8">
        <v>4</v>
      </c>
      <c r="M5" s="1" t="s">
        <v>3</v>
      </c>
      <c r="N5" s="32">
        <v>2</v>
      </c>
      <c r="O5" s="32" t="s">
        <v>9</v>
      </c>
      <c r="P5" s="32">
        <v>4</v>
      </c>
      <c r="Q5" s="32">
        <v>4</v>
      </c>
      <c r="R5" s="32" t="s">
        <v>9</v>
      </c>
      <c r="S5" s="32">
        <v>1</v>
      </c>
      <c r="T5" s="32">
        <v>2</v>
      </c>
      <c r="U5" s="32" t="s">
        <v>9</v>
      </c>
      <c r="V5" s="32">
        <v>2</v>
      </c>
      <c r="W5" s="34"/>
      <c r="X5" s="34"/>
      <c r="Y5" s="34"/>
      <c r="Z5" s="32">
        <v>4</v>
      </c>
      <c r="AA5" s="32" t="s">
        <v>9</v>
      </c>
      <c r="AB5" s="32">
        <v>0</v>
      </c>
      <c r="AC5" s="32">
        <v>0</v>
      </c>
      <c r="AD5" s="32" t="s">
        <v>9</v>
      </c>
      <c r="AE5" s="32">
        <v>1</v>
      </c>
      <c r="AF5" s="32">
        <v>2</v>
      </c>
      <c r="AG5" s="32" t="s">
        <v>9</v>
      </c>
      <c r="AH5" s="32">
        <v>1</v>
      </c>
      <c r="AI5" s="32">
        <v>2</v>
      </c>
      <c r="AJ5" s="32" t="s">
        <v>9</v>
      </c>
      <c r="AK5" s="32">
        <v>0</v>
      </c>
      <c r="AL5" s="32">
        <v>5</v>
      </c>
      <c r="AM5" s="32" t="s">
        <v>9</v>
      </c>
      <c r="AN5" s="32">
        <v>2</v>
      </c>
      <c r="AO5" s="32">
        <v>1</v>
      </c>
      <c r="AP5" s="32" t="s">
        <v>9</v>
      </c>
      <c r="AQ5" s="32">
        <v>3</v>
      </c>
      <c r="AR5" s="31">
        <f t="shared" si="1"/>
        <v>22</v>
      </c>
      <c r="AS5" s="32" t="s">
        <v>9</v>
      </c>
      <c r="AT5" s="31">
        <f t="shared" si="2"/>
        <v>14</v>
      </c>
      <c r="AU5" s="1"/>
      <c r="AV5" s="5" t="s">
        <v>2087</v>
      </c>
      <c r="AW5" s="11">
        <v>0</v>
      </c>
      <c r="AX5" s="31" t="s">
        <v>9</v>
      </c>
      <c r="AY5" s="8">
        <v>2</v>
      </c>
      <c r="AZ5" s="30"/>
      <c r="BA5" s="3" t="s">
        <v>2126</v>
      </c>
      <c r="BB5" s="8">
        <v>1</v>
      </c>
      <c r="BC5" s="31" t="s">
        <v>9</v>
      </c>
      <c r="BD5" s="8">
        <v>1</v>
      </c>
      <c r="BE5" s="30"/>
    </row>
    <row r="6" spans="1:57" x14ac:dyDescent="0.2">
      <c r="A6" s="30">
        <v>5</v>
      </c>
      <c r="B6" s="7" t="s">
        <v>18</v>
      </c>
      <c r="C6" s="7">
        <v>18</v>
      </c>
      <c r="D6" s="7">
        <v>9</v>
      </c>
      <c r="E6" s="7">
        <v>1</v>
      </c>
      <c r="F6" s="7">
        <v>8</v>
      </c>
      <c r="G6" s="7">
        <v>40</v>
      </c>
      <c r="H6" s="6" t="s">
        <v>9</v>
      </c>
      <c r="I6" s="7">
        <v>28</v>
      </c>
      <c r="J6" s="7">
        <f t="shared" si="0"/>
        <v>19</v>
      </c>
      <c r="L6" s="8">
        <v>5</v>
      </c>
      <c r="M6" s="7" t="s">
        <v>18</v>
      </c>
      <c r="N6" s="32">
        <v>0</v>
      </c>
      <c r="O6" s="32" t="s">
        <v>9</v>
      </c>
      <c r="P6" s="32">
        <v>0</v>
      </c>
      <c r="Q6" s="32">
        <v>0</v>
      </c>
      <c r="R6" s="32" t="s">
        <v>9</v>
      </c>
      <c r="S6" s="32">
        <v>1</v>
      </c>
      <c r="T6" s="32">
        <v>1</v>
      </c>
      <c r="U6" s="32" t="s">
        <v>9</v>
      </c>
      <c r="V6" s="32">
        <v>0</v>
      </c>
      <c r="W6" s="32">
        <v>4</v>
      </c>
      <c r="X6" s="32" t="s">
        <v>9</v>
      </c>
      <c r="Y6" s="32">
        <v>1</v>
      </c>
      <c r="Z6" s="34"/>
      <c r="AA6" s="34"/>
      <c r="AB6" s="34"/>
      <c r="AC6" s="32">
        <v>6</v>
      </c>
      <c r="AD6" s="32" t="s">
        <v>9</v>
      </c>
      <c r="AE6" s="32">
        <v>3</v>
      </c>
      <c r="AF6" s="32">
        <v>4</v>
      </c>
      <c r="AG6" s="32" t="s">
        <v>9</v>
      </c>
      <c r="AH6" s="32">
        <v>0</v>
      </c>
      <c r="AI6" s="32">
        <v>4</v>
      </c>
      <c r="AJ6" s="32" t="s">
        <v>9</v>
      </c>
      <c r="AK6" s="32">
        <v>0</v>
      </c>
      <c r="AL6" s="32">
        <v>3</v>
      </c>
      <c r="AM6" s="32" t="s">
        <v>9</v>
      </c>
      <c r="AN6" s="32">
        <v>1</v>
      </c>
      <c r="AO6" s="32">
        <v>5</v>
      </c>
      <c r="AP6" s="32" t="s">
        <v>9</v>
      </c>
      <c r="AQ6" s="32">
        <v>1</v>
      </c>
      <c r="AR6" s="31">
        <f t="shared" si="1"/>
        <v>27</v>
      </c>
      <c r="AS6" s="32" t="s">
        <v>9</v>
      </c>
      <c r="AT6" s="31">
        <f t="shared" si="2"/>
        <v>7</v>
      </c>
      <c r="AU6" s="1"/>
      <c r="AV6" s="3" t="s">
        <v>1911</v>
      </c>
      <c r="AW6" s="11">
        <v>1</v>
      </c>
      <c r="AX6" s="31" t="s">
        <v>9</v>
      </c>
      <c r="AY6" s="8">
        <v>4</v>
      </c>
      <c r="AZ6" s="30"/>
      <c r="BA6" s="3" t="s">
        <v>2008</v>
      </c>
      <c r="BB6" s="8">
        <v>0</v>
      </c>
      <c r="BC6" s="31" t="s">
        <v>9</v>
      </c>
      <c r="BD6" s="8">
        <v>2</v>
      </c>
      <c r="BE6" s="30"/>
    </row>
    <row r="7" spans="1:57" x14ac:dyDescent="0.2">
      <c r="A7" s="30">
        <v>6</v>
      </c>
      <c r="B7" s="7" t="s">
        <v>1139</v>
      </c>
      <c r="C7" s="7">
        <v>18</v>
      </c>
      <c r="D7" s="7">
        <v>8</v>
      </c>
      <c r="E7" s="7">
        <v>3</v>
      </c>
      <c r="F7" s="7">
        <v>7</v>
      </c>
      <c r="G7" s="7">
        <v>32</v>
      </c>
      <c r="H7" s="6" t="s">
        <v>9</v>
      </c>
      <c r="I7" s="7">
        <v>40</v>
      </c>
      <c r="J7" s="7">
        <f t="shared" si="0"/>
        <v>19</v>
      </c>
      <c r="L7" s="8">
        <v>6</v>
      </c>
      <c r="M7" s="7" t="s">
        <v>1139</v>
      </c>
      <c r="N7" s="32">
        <v>0</v>
      </c>
      <c r="O7" s="32" t="s">
        <v>9</v>
      </c>
      <c r="P7" s="32">
        <v>2</v>
      </c>
      <c r="Q7" s="32">
        <v>3</v>
      </c>
      <c r="R7" s="32" t="s">
        <v>9</v>
      </c>
      <c r="S7" s="32">
        <v>2</v>
      </c>
      <c r="T7" s="32">
        <v>1</v>
      </c>
      <c r="U7" s="32" t="s">
        <v>9</v>
      </c>
      <c r="V7" s="32">
        <v>0</v>
      </c>
      <c r="W7" s="32">
        <v>0</v>
      </c>
      <c r="X7" s="32" t="s">
        <v>9</v>
      </c>
      <c r="Y7" s="32">
        <v>5</v>
      </c>
      <c r="Z7" s="32">
        <v>4</v>
      </c>
      <c r="AA7" s="32" t="s">
        <v>9</v>
      </c>
      <c r="AB7" s="32">
        <v>1</v>
      </c>
      <c r="AC7" s="34"/>
      <c r="AD7" s="34"/>
      <c r="AE7" s="34"/>
      <c r="AF7" s="8">
        <v>1</v>
      </c>
      <c r="AG7" s="32" t="s">
        <v>9</v>
      </c>
      <c r="AH7" s="8">
        <v>1</v>
      </c>
      <c r="AI7" s="32">
        <v>1</v>
      </c>
      <c r="AJ7" s="32" t="s">
        <v>9</v>
      </c>
      <c r="AK7" s="32">
        <v>1</v>
      </c>
      <c r="AL7" s="32">
        <v>1</v>
      </c>
      <c r="AM7" s="32" t="s">
        <v>9</v>
      </c>
      <c r="AN7" s="32">
        <v>1</v>
      </c>
      <c r="AO7" s="32">
        <v>3</v>
      </c>
      <c r="AP7" s="32" t="s">
        <v>9</v>
      </c>
      <c r="AQ7" s="32">
        <v>1</v>
      </c>
      <c r="AR7" s="31">
        <f t="shared" si="1"/>
        <v>14</v>
      </c>
      <c r="AS7" s="32" t="s">
        <v>9</v>
      </c>
      <c r="AT7" s="31">
        <f t="shared" si="2"/>
        <v>14</v>
      </c>
      <c r="AU7" s="1"/>
      <c r="AV7" s="3" t="s">
        <v>837</v>
      </c>
      <c r="AW7" s="8">
        <v>3</v>
      </c>
      <c r="AX7" s="31" t="s">
        <v>9</v>
      </c>
      <c r="AY7" s="8">
        <v>1</v>
      </c>
      <c r="BA7" s="3" t="s">
        <v>2127</v>
      </c>
      <c r="BB7" s="11">
        <v>0</v>
      </c>
      <c r="BC7" s="31" t="s">
        <v>9</v>
      </c>
      <c r="BD7" s="8">
        <v>1</v>
      </c>
    </row>
    <row r="8" spans="1:57" x14ac:dyDescent="0.2">
      <c r="A8" s="30">
        <v>7</v>
      </c>
      <c r="B8" s="7" t="s">
        <v>2</v>
      </c>
      <c r="C8" s="7">
        <v>18</v>
      </c>
      <c r="D8" s="7">
        <v>7</v>
      </c>
      <c r="E8" s="7">
        <v>2</v>
      </c>
      <c r="F8" s="7">
        <v>9</v>
      </c>
      <c r="G8" s="7">
        <v>30</v>
      </c>
      <c r="H8" s="6" t="s">
        <v>9</v>
      </c>
      <c r="I8" s="7">
        <v>42</v>
      </c>
      <c r="J8" s="7">
        <f t="shared" si="0"/>
        <v>16</v>
      </c>
      <c r="L8" s="8">
        <v>7</v>
      </c>
      <c r="M8" s="7" t="s">
        <v>2</v>
      </c>
      <c r="N8" s="32">
        <v>2</v>
      </c>
      <c r="O8" s="32" t="s">
        <v>9</v>
      </c>
      <c r="P8" s="32">
        <v>0</v>
      </c>
      <c r="Q8" s="32">
        <v>2</v>
      </c>
      <c r="R8" s="32" t="s">
        <v>9</v>
      </c>
      <c r="S8" s="32">
        <v>1</v>
      </c>
      <c r="T8" s="32">
        <v>0</v>
      </c>
      <c r="U8" s="32" t="s">
        <v>9</v>
      </c>
      <c r="V8" s="32">
        <v>3</v>
      </c>
      <c r="W8" s="32">
        <v>1</v>
      </c>
      <c r="X8" s="32" t="s">
        <v>9</v>
      </c>
      <c r="Y8" s="32">
        <v>6</v>
      </c>
      <c r="Z8" s="32">
        <v>1</v>
      </c>
      <c r="AA8" s="32" t="s">
        <v>9</v>
      </c>
      <c r="AB8" s="32">
        <v>3</v>
      </c>
      <c r="AC8" s="32">
        <v>4</v>
      </c>
      <c r="AD8" s="32" t="s">
        <v>9</v>
      </c>
      <c r="AE8" s="32">
        <v>3</v>
      </c>
      <c r="AF8" s="34"/>
      <c r="AG8" s="34"/>
      <c r="AH8" s="34"/>
      <c r="AI8" s="32">
        <v>1</v>
      </c>
      <c r="AJ8" s="32" t="s">
        <v>9</v>
      </c>
      <c r="AK8" s="32">
        <v>1</v>
      </c>
      <c r="AL8" s="32">
        <v>4</v>
      </c>
      <c r="AM8" s="32" t="s">
        <v>9</v>
      </c>
      <c r="AN8" s="32">
        <v>2</v>
      </c>
      <c r="AO8" s="32">
        <v>2</v>
      </c>
      <c r="AP8" s="32" t="s">
        <v>9</v>
      </c>
      <c r="AQ8" s="32">
        <v>1</v>
      </c>
      <c r="AR8" s="31">
        <f t="shared" si="1"/>
        <v>17</v>
      </c>
      <c r="AS8" s="32" t="s">
        <v>9</v>
      </c>
      <c r="AT8" s="31">
        <f t="shared" si="2"/>
        <v>20</v>
      </c>
      <c r="AU8" s="1"/>
      <c r="AV8" s="39" t="s">
        <v>2089</v>
      </c>
      <c r="AW8" s="11"/>
      <c r="AX8" s="32"/>
      <c r="AZ8" s="30"/>
      <c r="BA8" s="39" t="s">
        <v>2128</v>
      </c>
      <c r="BB8" s="11"/>
      <c r="BC8" s="32"/>
      <c r="BE8" s="30"/>
    </row>
    <row r="9" spans="1:57" x14ac:dyDescent="0.2">
      <c r="A9" s="30">
        <v>8</v>
      </c>
      <c r="B9" s="7" t="s">
        <v>41</v>
      </c>
      <c r="C9" s="7">
        <v>18</v>
      </c>
      <c r="D9" s="7">
        <v>5</v>
      </c>
      <c r="E9" s="7">
        <v>3</v>
      </c>
      <c r="F9" s="7">
        <v>10</v>
      </c>
      <c r="G9" s="7">
        <v>25</v>
      </c>
      <c r="H9" s="6" t="s">
        <v>9</v>
      </c>
      <c r="I9" s="7">
        <v>42</v>
      </c>
      <c r="J9" s="7">
        <f t="shared" si="0"/>
        <v>13</v>
      </c>
      <c r="L9" s="8">
        <v>8</v>
      </c>
      <c r="M9" s="7" t="s">
        <v>41</v>
      </c>
      <c r="N9" s="32">
        <v>1</v>
      </c>
      <c r="O9" s="32" t="s">
        <v>9</v>
      </c>
      <c r="P9" s="32">
        <v>4</v>
      </c>
      <c r="Q9" s="32">
        <v>1</v>
      </c>
      <c r="R9" s="32" t="s">
        <v>9</v>
      </c>
      <c r="S9" s="32">
        <v>5</v>
      </c>
      <c r="T9" s="32">
        <v>0</v>
      </c>
      <c r="U9" s="32" t="s">
        <v>9</v>
      </c>
      <c r="V9" s="32">
        <v>3</v>
      </c>
      <c r="W9" s="32">
        <v>0</v>
      </c>
      <c r="X9" s="32" t="s">
        <v>9</v>
      </c>
      <c r="Y9" s="32">
        <v>2</v>
      </c>
      <c r="Z9" s="32">
        <v>2</v>
      </c>
      <c r="AA9" s="32" t="s">
        <v>9</v>
      </c>
      <c r="AB9" s="32">
        <v>1</v>
      </c>
      <c r="AC9" s="32">
        <v>1</v>
      </c>
      <c r="AD9" s="32" t="s">
        <v>9</v>
      </c>
      <c r="AE9" s="32">
        <v>2</v>
      </c>
      <c r="AF9" s="32">
        <v>2</v>
      </c>
      <c r="AG9" s="32" t="s">
        <v>9</v>
      </c>
      <c r="AH9" s="32">
        <v>1</v>
      </c>
      <c r="AI9" s="34"/>
      <c r="AJ9" s="34"/>
      <c r="AK9" s="34"/>
      <c r="AL9" s="32">
        <v>4</v>
      </c>
      <c r="AM9" s="32" t="s">
        <v>9</v>
      </c>
      <c r="AN9" s="32">
        <v>1</v>
      </c>
      <c r="AO9" s="32">
        <v>4</v>
      </c>
      <c r="AP9" s="32" t="s">
        <v>9</v>
      </c>
      <c r="AQ9" s="32">
        <v>0</v>
      </c>
      <c r="AR9" s="31">
        <f t="shared" si="1"/>
        <v>15</v>
      </c>
      <c r="AS9" s="32" t="s">
        <v>9</v>
      </c>
      <c r="AT9" s="31">
        <f t="shared" si="2"/>
        <v>19</v>
      </c>
      <c r="AU9" s="1"/>
      <c r="AV9" s="3" t="s">
        <v>1365</v>
      </c>
      <c r="AW9" s="11">
        <v>1</v>
      </c>
      <c r="AX9" s="32" t="s">
        <v>9</v>
      </c>
      <c r="AY9" s="8">
        <v>3</v>
      </c>
      <c r="BA9" s="5" t="s">
        <v>785</v>
      </c>
      <c r="BB9" s="11">
        <v>4</v>
      </c>
      <c r="BC9" s="32" t="s">
        <v>9</v>
      </c>
      <c r="BD9" s="8">
        <v>1</v>
      </c>
    </row>
    <row r="10" spans="1:57" x14ac:dyDescent="0.2">
      <c r="A10" s="30">
        <v>9</v>
      </c>
      <c r="B10" s="7" t="s">
        <v>28</v>
      </c>
      <c r="C10" s="7">
        <v>18</v>
      </c>
      <c r="D10" s="7">
        <v>4</v>
      </c>
      <c r="E10" s="7">
        <v>4</v>
      </c>
      <c r="F10" s="7">
        <v>10</v>
      </c>
      <c r="G10" s="7">
        <v>31</v>
      </c>
      <c r="H10" s="6" t="s">
        <v>9</v>
      </c>
      <c r="I10" s="7">
        <v>41</v>
      </c>
      <c r="J10" s="7">
        <f t="shared" si="0"/>
        <v>12</v>
      </c>
      <c r="K10" s="3" t="s">
        <v>44</v>
      </c>
      <c r="L10" s="8">
        <v>9</v>
      </c>
      <c r="M10" s="7" t="s">
        <v>28</v>
      </c>
      <c r="N10" s="32">
        <v>0</v>
      </c>
      <c r="O10" s="32" t="s">
        <v>9</v>
      </c>
      <c r="P10" s="32">
        <v>1</v>
      </c>
      <c r="Q10" s="32">
        <v>0</v>
      </c>
      <c r="R10" s="32" t="s">
        <v>9</v>
      </c>
      <c r="S10" s="32">
        <v>1</v>
      </c>
      <c r="T10" s="32">
        <v>2</v>
      </c>
      <c r="U10" s="32" t="s">
        <v>9</v>
      </c>
      <c r="V10" s="32">
        <v>1</v>
      </c>
      <c r="W10" s="32">
        <v>1</v>
      </c>
      <c r="X10" s="32" t="s">
        <v>9</v>
      </c>
      <c r="Y10" s="32">
        <v>2</v>
      </c>
      <c r="Z10" s="32">
        <v>2</v>
      </c>
      <c r="AA10" s="32" t="s">
        <v>9</v>
      </c>
      <c r="AB10" s="32">
        <v>0</v>
      </c>
      <c r="AC10" s="32">
        <v>1</v>
      </c>
      <c r="AD10" s="32" t="s">
        <v>9</v>
      </c>
      <c r="AE10" s="32">
        <v>5</v>
      </c>
      <c r="AF10" s="32">
        <v>5</v>
      </c>
      <c r="AG10" s="32" t="s">
        <v>9</v>
      </c>
      <c r="AH10" s="32">
        <v>1</v>
      </c>
      <c r="AI10" s="32">
        <v>3</v>
      </c>
      <c r="AJ10" s="32" t="s">
        <v>9</v>
      </c>
      <c r="AK10" s="32">
        <v>5</v>
      </c>
      <c r="AL10" s="34"/>
      <c r="AM10" s="34"/>
      <c r="AN10" s="34"/>
      <c r="AO10" s="32">
        <v>1</v>
      </c>
      <c r="AP10" s="32" t="s">
        <v>9</v>
      </c>
      <c r="AQ10" s="32">
        <v>1</v>
      </c>
      <c r="AR10" s="31">
        <f t="shared" si="1"/>
        <v>15</v>
      </c>
      <c r="AS10" s="32" t="s">
        <v>9</v>
      </c>
      <c r="AT10" s="31">
        <f t="shared" si="2"/>
        <v>17</v>
      </c>
      <c r="AU10" s="1"/>
      <c r="AV10" s="5" t="s">
        <v>2092</v>
      </c>
      <c r="AW10" s="11">
        <v>3</v>
      </c>
      <c r="AX10" s="32" t="s">
        <v>9</v>
      </c>
      <c r="AY10" s="8">
        <v>5</v>
      </c>
      <c r="BA10" s="5" t="s">
        <v>2129</v>
      </c>
      <c r="BB10" s="11">
        <v>4</v>
      </c>
      <c r="BC10" s="32" t="s">
        <v>9</v>
      </c>
      <c r="BD10" s="8">
        <v>0</v>
      </c>
    </row>
    <row r="11" spans="1:57" x14ac:dyDescent="0.2">
      <c r="A11" s="30">
        <v>10</v>
      </c>
      <c r="B11" s="7" t="s">
        <v>1832</v>
      </c>
      <c r="C11" s="7">
        <v>18</v>
      </c>
      <c r="D11" s="7">
        <v>1</v>
      </c>
      <c r="E11" s="7">
        <v>3</v>
      </c>
      <c r="F11" s="7">
        <v>14</v>
      </c>
      <c r="G11" s="7">
        <v>16</v>
      </c>
      <c r="H11" s="6" t="s">
        <v>9</v>
      </c>
      <c r="I11" s="7">
        <v>59</v>
      </c>
      <c r="J11" s="7">
        <f t="shared" si="0"/>
        <v>5</v>
      </c>
      <c r="K11" s="3" t="s">
        <v>44</v>
      </c>
      <c r="L11" s="8">
        <v>10</v>
      </c>
      <c r="M11" s="7" t="s">
        <v>1832</v>
      </c>
      <c r="N11" s="32">
        <v>1</v>
      </c>
      <c r="O11" s="32" t="s">
        <v>9</v>
      </c>
      <c r="P11" s="32">
        <v>2</v>
      </c>
      <c r="Q11" s="32">
        <v>0</v>
      </c>
      <c r="R11" s="32" t="s">
        <v>9</v>
      </c>
      <c r="S11" s="32">
        <v>3</v>
      </c>
      <c r="T11" s="32">
        <v>2</v>
      </c>
      <c r="U11" s="32" t="s">
        <v>9</v>
      </c>
      <c r="V11" s="32">
        <v>2</v>
      </c>
      <c r="W11" s="32">
        <v>0</v>
      </c>
      <c r="X11" s="32" t="s">
        <v>9</v>
      </c>
      <c r="Y11" s="32">
        <v>2</v>
      </c>
      <c r="Z11" s="32">
        <v>1</v>
      </c>
      <c r="AA11" s="32" t="s">
        <v>9</v>
      </c>
      <c r="AB11" s="32">
        <v>5</v>
      </c>
      <c r="AC11" s="32">
        <v>0</v>
      </c>
      <c r="AD11" s="32" t="s">
        <v>9</v>
      </c>
      <c r="AE11" s="32">
        <v>1</v>
      </c>
      <c r="AF11" s="32">
        <v>1</v>
      </c>
      <c r="AG11" s="32" t="s">
        <v>9</v>
      </c>
      <c r="AH11" s="32">
        <v>4</v>
      </c>
      <c r="AI11" s="32">
        <v>2</v>
      </c>
      <c r="AJ11" s="32" t="s">
        <v>9</v>
      </c>
      <c r="AK11" s="32">
        <v>2</v>
      </c>
      <c r="AL11" s="32">
        <v>0</v>
      </c>
      <c r="AM11" s="32" t="s">
        <v>9</v>
      </c>
      <c r="AN11" s="32">
        <v>5</v>
      </c>
      <c r="AO11" s="34"/>
      <c r="AP11" s="34"/>
      <c r="AQ11" s="34"/>
      <c r="AR11" s="31">
        <f t="shared" si="1"/>
        <v>7</v>
      </c>
      <c r="AS11" s="32" t="s">
        <v>9</v>
      </c>
      <c r="AT11" s="31">
        <f t="shared" si="2"/>
        <v>26</v>
      </c>
      <c r="AU11" s="1"/>
      <c r="AV11" s="5" t="s">
        <v>1994</v>
      </c>
      <c r="AW11" s="11">
        <v>1</v>
      </c>
      <c r="AX11" s="31" t="s">
        <v>9</v>
      </c>
      <c r="AY11" s="8">
        <v>3</v>
      </c>
      <c r="BA11" s="3" t="s">
        <v>883</v>
      </c>
      <c r="BB11" s="8">
        <v>0</v>
      </c>
      <c r="BC11" s="31" t="s">
        <v>9</v>
      </c>
      <c r="BD11" s="8">
        <v>1</v>
      </c>
      <c r="BE11" s="3"/>
    </row>
    <row r="12" spans="1:57" x14ac:dyDescent="0.2">
      <c r="A12" s="30"/>
      <c r="B12" s="1"/>
      <c r="C12" s="1">
        <f>SUM(C2:C11)</f>
        <v>180</v>
      </c>
      <c r="D12" s="1">
        <f>SUM(D2:D11)</f>
        <v>78</v>
      </c>
      <c r="E12" s="1">
        <f>SUM(E2:E11)</f>
        <v>24</v>
      </c>
      <c r="F12" s="1">
        <f>SUM(F2:F11)</f>
        <v>78</v>
      </c>
      <c r="G12" s="1">
        <f>SUM(G2:G11)</f>
        <v>348</v>
      </c>
      <c r="H12" s="9" t="s">
        <v>9</v>
      </c>
      <c r="I12" s="1">
        <f>SUM(I2:I11)</f>
        <v>348</v>
      </c>
      <c r="J12" s="1">
        <f>SUM(J2:J11)</f>
        <v>180</v>
      </c>
      <c r="L12" s="8"/>
      <c r="N12" s="31">
        <f>SUM(N2:N11)</f>
        <v>8</v>
      </c>
      <c r="O12" s="31" t="s">
        <v>9</v>
      </c>
      <c r="P12" s="31">
        <f>SUM(P2:P11)</f>
        <v>17</v>
      </c>
      <c r="Q12" s="31">
        <f>SUM(Q2:Q11)</f>
        <v>14</v>
      </c>
      <c r="R12" s="31" t="s">
        <v>9</v>
      </c>
      <c r="S12" s="31">
        <f>SUM(S2:S11)</f>
        <v>19</v>
      </c>
      <c r="T12" s="31">
        <f>SUM(T2:T11)</f>
        <v>11</v>
      </c>
      <c r="U12" s="31" t="s">
        <v>9</v>
      </c>
      <c r="V12" s="31">
        <f>SUM(V2:V11)</f>
        <v>15</v>
      </c>
      <c r="W12" s="31">
        <f>SUM(W2:W11)</f>
        <v>16</v>
      </c>
      <c r="X12" s="31" t="s">
        <v>9</v>
      </c>
      <c r="Y12" s="31">
        <f>SUM(Y2:Y11)</f>
        <v>20</v>
      </c>
      <c r="Z12" s="31">
        <f>SUM(Z2:Z11)</f>
        <v>21</v>
      </c>
      <c r="AA12" s="31" t="s">
        <v>9</v>
      </c>
      <c r="AB12" s="31">
        <f>SUM(AB2:AB11)</f>
        <v>13</v>
      </c>
      <c r="AC12" s="31">
        <f>SUM(AC2:AC11)</f>
        <v>26</v>
      </c>
      <c r="AD12" s="31" t="s">
        <v>9</v>
      </c>
      <c r="AE12" s="31">
        <f>SUM(AE2:AE11)</f>
        <v>18</v>
      </c>
      <c r="AF12" s="31">
        <f>SUM(AF2:AF11)</f>
        <v>22</v>
      </c>
      <c r="AG12" s="31" t="s">
        <v>9</v>
      </c>
      <c r="AH12" s="31">
        <f>SUM(AH2:AH11)</f>
        <v>13</v>
      </c>
      <c r="AI12" s="31">
        <f>SUM(AI2:AI11)</f>
        <v>23</v>
      </c>
      <c r="AJ12" s="31" t="s">
        <v>9</v>
      </c>
      <c r="AK12" s="31">
        <f>SUM(AK2:AK11)</f>
        <v>10</v>
      </c>
      <c r="AL12" s="31">
        <f>SUM(AL2:AL11)</f>
        <v>24</v>
      </c>
      <c r="AM12" s="31" t="s">
        <v>9</v>
      </c>
      <c r="AN12" s="31">
        <f>SUM(AN2:AN11)</f>
        <v>16</v>
      </c>
      <c r="AO12" s="31">
        <f>SUM(AO2:AO11)</f>
        <v>33</v>
      </c>
      <c r="AP12" s="31" t="s">
        <v>9</v>
      </c>
      <c r="AQ12" s="31">
        <f>SUM(AQ2:AQ11)</f>
        <v>9</v>
      </c>
      <c r="AR12" s="31">
        <f>SUM(AR2:AR11)</f>
        <v>198</v>
      </c>
      <c r="AS12" s="31" t="s">
        <v>9</v>
      </c>
      <c r="AT12" s="31">
        <f>SUM(AT2:AT11)</f>
        <v>150</v>
      </c>
      <c r="AU12" s="1"/>
      <c r="AV12" s="3" t="s">
        <v>2077</v>
      </c>
      <c r="AW12" s="8">
        <v>4</v>
      </c>
      <c r="AX12" s="31" t="s">
        <v>9</v>
      </c>
      <c r="AY12" s="8">
        <v>3</v>
      </c>
      <c r="AZ12" s="30"/>
      <c r="BA12" s="3" t="s">
        <v>1659</v>
      </c>
      <c r="BB12" s="8">
        <v>4</v>
      </c>
      <c r="BC12" s="31" t="s">
        <v>9</v>
      </c>
      <c r="BD12" s="8">
        <v>0</v>
      </c>
      <c r="BE12" s="30"/>
    </row>
    <row r="13" spans="1:57" x14ac:dyDescent="0.2">
      <c r="AF13" s="8"/>
      <c r="AG13" s="8"/>
      <c r="AH13" s="8"/>
      <c r="AR13" s="1"/>
      <c r="AS13" s="1"/>
      <c r="AT13" s="9"/>
      <c r="AU13" s="1"/>
      <c r="AV13" s="3" t="s">
        <v>579</v>
      </c>
      <c r="AW13" s="11">
        <v>3</v>
      </c>
      <c r="AX13" s="31" t="s">
        <v>9</v>
      </c>
      <c r="AY13" s="8">
        <v>1</v>
      </c>
      <c r="AZ13" s="30"/>
      <c r="BA13" s="3" t="s">
        <v>2002</v>
      </c>
      <c r="BB13" s="11">
        <v>2</v>
      </c>
      <c r="BC13" s="31" t="s">
        <v>9</v>
      </c>
      <c r="BD13" s="8">
        <v>2</v>
      </c>
      <c r="BE13" s="30"/>
    </row>
    <row r="14" spans="1:57" x14ac:dyDescent="0.2">
      <c r="A14" s="12"/>
      <c r="B14" s="39"/>
      <c r="G14" s="8"/>
      <c r="H14" s="8"/>
      <c r="I14" s="8"/>
      <c r="J14" s="8"/>
      <c r="M14" s="39"/>
      <c r="N14" s="43"/>
      <c r="AF14" s="8"/>
      <c r="AG14" s="8"/>
      <c r="AH14" s="8"/>
      <c r="AU14" s="1"/>
      <c r="AV14" s="39" t="s">
        <v>2094</v>
      </c>
      <c r="AW14" s="11"/>
      <c r="AX14" s="32"/>
      <c r="AZ14" s="30"/>
      <c r="BA14" s="39" t="s">
        <v>2130</v>
      </c>
      <c r="BB14" s="11"/>
      <c r="BC14" s="32"/>
      <c r="BE14" s="30"/>
    </row>
    <row r="15" spans="1:57" x14ac:dyDescent="0.2">
      <c r="A15" s="8"/>
      <c r="B15" s="1"/>
      <c r="C15" s="30"/>
      <c r="D15" s="30"/>
      <c r="E15" s="30"/>
      <c r="F15" s="30"/>
      <c r="G15" s="30"/>
      <c r="H15" s="32"/>
      <c r="I15" s="8"/>
      <c r="J15" s="30"/>
      <c r="AF15" s="8"/>
      <c r="AG15" s="8"/>
      <c r="AH15" s="8"/>
      <c r="AU15" s="1"/>
      <c r="AV15" s="5" t="s">
        <v>1310</v>
      </c>
      <c r="AW15" s="11">
        <v>1</v>
      </c>
      <c r="AX15" s="32" t="s">
        <v>9</v>
      </c>
      <c r="AY15" s="8">
        <v>4</v>
      </c>
      <c r="BA15" s="5" t="s">
        <v>2131</v>
      </c>
      <c r="BB15" s="11">
        <v>0</v>
      </c>
      <c r="BC15" s="32" t="s">
        <v>9</v>
      </c>
      <c r="BD15" s="8">
        <v>5</v>
      </c>
      <c r="BE15" s="30"/>
    </row>
    <row r="16" spans="1:57" x14ac:dyDescent="0.2">
      <c r="A16" s="8"/>
      <c r="B16" s="1"/>
      <c r="C16" s="30"/>
      <c r="D16" s="30"/>
      <c r="E16" s="30"/>
      <c r="F16" s="30"/>
      <c r="G16" s="30"/>
      <c r="H16" s="32"/>
      <c r="I16" s="8"/>
      <c r="J16" s="30"/>
      <c r="M16" s="39"/>
      <c r="N16" s="11"/>
      <c r="O16" s="32"/>
      <c r="P16" s="8"/>
      <c r="AF16" s="8"/>
      <c r="AG16" s="8"/>
      <c r="AH16" s="8"/>
      <c r="AU16" s="1"/>
      <c r="AV16" s="5" t="s">
        <v>2097</v>
      </c>
      <c r="AW16" s="11">
        <v>4</v>
      </c>
      <c r="AX16" s="32" t="s">
        <v>9</v>
      </c>
      <c r="AY16" s="8">
        <v>1</v>
      </c>
      <c r="BA16" s="5" t="s">
        <v>2132</v>
      </c>
      <c r="BB16" s="11">
        <v>0</v>
      </c>
      <c r="BC16" s="32" t="s">
        <v>9</v>
      </c>
      <c r="BD16" s="8">
        <v>3</v>
      </c>
      <c r="BE16" s="30"/>
    </row>
    <row r="17" spans="1:57" x14ac:dyDescent="0.2">
      <c r="A17" s="8"/>
      <c r="B17" s="1"/>
      <c r="C17" s="30"/>
      <c r="D17" s="30"/>
      <c r="E17" s="30"/>
      <c r="F17" s="30"/>
      <c r="G17" s="30"/>
      <c r="H17" s="32"/>
      <c r="I17" s="30"/>
      <c r="J17" s="30"/>
      <c r="M17" s="5"/>
      <c r="N17" s="11"/>
      <c r="O17" s="32"/>
      <c r="P17" s="8"/>
      <c r="AF17" s="8"/>
      <c r="AG17" s="8"/>
      <c r="AH17" s="8"/>
      <c r="AU17" s="1"/>
      <c r="AV17" s="3" t="s">
        <v>1869</v>
      </c>
      <c r="AW17" s="8">
        <v>0</v>
      </c>
      <c r="AX17" s="31" t="s">
        <v>9</v>
      </c>
      <c r="AY17" s="8">
        <v>3</v>
      </c>
      <c r="BA17" s="3" t="s">
        <v>2042</v>
      </c>
      <c r="BB17" s="8">
        <v>5</v>
      </c>
      <c r="BC17" s="31" t="s">
        <v>9</v>
      </c>
      <c r="BD17" s="8">
        <v>1</v>
      </c>
      <c r="BE17" s="30"/>
    </row>
    <row r="18" spans="1:57" x14ac:dyDescent="0.2">
      <c r="A18" s="8"/>
      <c r="B18" s="7"/>
      <c r="C18" s="30"/>
      <c r="D18" s="30"/>
      <c r="E18" s="30"/>
      <c r="F18" s="30"/>
      <c r="G18" s="30"/>
      <c r="H18" s="32"/>
      <c r="I18" s="8"/>
      <c r="J18" s="30"/>
      <c r="M18" s="5"/>
      <c r="N18" s="11"/>
      <c r="O18" s="32"/>
      <c r="P18" s="8"/>
      <c r="AF18" s="8"/>
      <c r="AG18" s="8"/>
      <c r="AH18" s="8"/>
      <c r="AV18" s="3" t="s">
        <v>2019</v>
      </c>
      <c r="AW18" s="8">
        <v>2</v>
      </c>
      <c r="AX18" s="31" t="s">
        <v>9</v>
      </c>
      <c r="AY18" s="8">
        <v>1</v>
      </c>
      <c r="AZ18" s="76" t="s">
        <v>851</v>
      </c>
      <c r="BA18" s="3" t="s">
        <v>808</v>
      </c>
      <c r="BB18" s="8">
        <v>3</v>
      </c>
      <c r="BC18" s="31" t="s">
        <v>9</v>
      </c>
      <c r="BD18" s="8">
        <v>3</v>
      </c>
      <c r="BE18" s="30"/>
    </row>
    <row r="19" spans="1:57" x14ac:dyDescent="0.2">
      <c r="A19" s="8"/>
      <c r="B19" s="7"/>
      <c r="C19" s="30"/>
      <c r="D19" s="30"/>
      <c r="E19" s="30"/>
      <c r="F19" s="30"/>
      <c r="G19" s="30"/>
      <c r="H19" s="32"/>
      <c r="I19" s="30"/>
      <c r="J19" s="30"/>
      <c r="N19" s="8"/>
      <c r="O19" s="31"/>
      <c r="P19" s="8"/>
      <c r="AF19" s="8"/>
      <c r="AG19" s="8"/>
      <c r="AH19" s="8"/>
      <c r="AV19" s="3" t="s">
        <v>2100</v>
      </c>
      <c r="AW19" s="11">
        <v>3</v>
      </c>
      <c r="AX19" s="31" t="s">
        <v>9</v>
      </c>
      <c r="AY19" s="8">
        <v>6</v>
      </c>
      <c r="BA19" s="3" t="s">
        <v>2133</v>
      </c>
      <c r="BB19" s="11">
        <v>4</v>
      </c>
      <c r="BC19" s="31" t="s">
        <v>9</v>
      </c>
      <c r="BD19" s="8">
        <v>2</v>
      </c>
      <c r="BE19" s="3"/>
    </row>
    <row r="20" spans="1:57" x14ac:dyDescent="0.2">
      <c r="A20" s="8"/>
      <c r="B20" s="1"/>
      <c r="C20" s="8"/>
      <c r="D20" s="30"/>
      <c r="E20" s="30"/>
      <c r="F20" s="30"/>
      <c r="G20" s="8"/>
      <c r="H20" s="32"/>
      <c r="I20" s="8"/>
      <c r="J20" s="30"/>
      <c r="N20" s="8"/>
      <c r="O20" s="31"/>
      <c r="P20" s="8"/>
      <c r="AF20" s="8"/>
      <c r="AG20" s="8"/>
      <c r="AH20" s="8"/>
      <c r="AV20" s="39" t="s">
        <v>2101</v>
      </c>
      <c r="AW20" s="11"/>
      <c r="AX20" s="32"/>
      <c r="BA20" s="39" t="s">
        <v>2084</v>
      </c>
      <c r="BB20" s="11"/>
      <c r="BC20" s="32"/>
      <c r="BE20" s="3"/>
    </row>
    <row r="21" spans="1:57" x14ac:dyDescent="0.2">
      <c r="A21" s="8"/>
      <c r="B21" s="7"/>
      <c r="C21" s="8"/>
      <c r="D21" s="30"/>
      <c r="E21" s="30"/>
      <c r="F21" s="30"/>
      <c r="G21" s="8"/>
      <c r="H21" s="32"/>
      <c r="I21" s="8"/>
      <c r="J21" s="30"/>
      <c r="N21" s="11"/>
      <c r="O21" s="31"/>
      <c r="P21" s="8"/>
      <c r="AF21" s="8"/>
      <c r="AG21" s="8"/>
      <c r="AH21" s="8"/>
      <c r="AV21" s="5" t="s">
        <v>2040</v>
      </c>
      <c r="AW21" s="11">
        <v>1</v>
      </c>
      <c r="AX21" s="32" t="s">
        <v>9</v>
      </c>
      <c r="AY21" s="8">
        <v>1</v>
      </c>
      <c r="BA21" s="5" t="s">
        <v>2085</v>
      </c>
      <c r="BB21" s="11">
        <v>1</v>
      </c>
      <c r="BC21" s="32" t="s">
        <v>9</v>
      </c>
      <c r="BD21" s="8">
        <v>1</v>
      </c>
      <c r="BE21" s="3"/>
    </row>
    <row r="22" spans="1:57" x14ac:dyDescent="0.2">
      <c r="A22" s="8"/>
      <c r="B22" s="7"/>
      <c r="C22" s="30"/>
      <c r="D22" s="30"/>
      <c r="E22" s="30"/>
      <c r="F22" s="30"/>
      <c r="G22" s="30"/>
      <c r="H22" s="32"/>
      <c r="I22" s="30"/>
      <c r="J22" s="30"/>
      <c r="M22" s="39"/>
      <c r="N22" s="11"/>
      <c r="O22" s="32"/>
      <c r="P22" s="8"/>
      <c r="AF22" s="8"/>
      <c r="AG22" s="8"/>
      <c r="AH22" s="8"/>
      <c r="AV22" s="3" t="s">
        <v>545</v>
      </c>
      <c r="AW22" s="8">
        <v>2</v>
      </c>
      <c r="AX22" s="32" t="s">
        <v>9</v>
      </c>
      <c r="AY22" s="8">
        <v>1</v>
      </c>
      <c r="BA22" s="5" t="s">
        <v>605</v>
      </c>
      <c r="BB22" s="11">
        <v>1</v>
      </c>
      <c r="BC22" s="32" t="s">
        <v>9</v>
      </c>
      <c r="BD22" s="8">
        <v>0</v>
      </c>
    </row>
    <row r="23" spans="1:57" x14ac:dyDescent="0.2">
      <c r="A23" s="8"/>
      <c r="B23" s="7"/>
      <c r="C23" s="8"/>
      <c r="D23" s="30"/>
      <c r="E23" s="30"/>
      <c r="F23" s="30"/>
      <c r="G23" s="8"/>
      <c r="H23" s="32"/>
      <c r="I23" s="8"/>
      <c r="J23" s="30"/>
      <c r="M23" s="5"/>
      <c r="N23" s="11"/>
      <c r="O23" s="32"/>
      <c r="P23" s="8"/>
      <c r="AF23" s="8"/>
      <c r="AG23" s="8"/>
      <c r="AH23" s="8"/>
      <c r="AV23" s="3" t="s">
        <v>1664</v>
      </c>
      <c r="AW23" s="8">
        <v>3</v>
      </c>
      <c r="AX23" s="31" t="s">
        <v>9</v>
      </c>
      <c r="AY23" s="8">
        <v>1</v>
      </c>
      <c r="BA23" s="3" t="s">
        <v>2088</v>
      </c>
      <c r="BB23" s="8">
        <v>2</v>
      </c>
      <c r="BC23" s="31" t="s">
        <v>9</v>
      </c>
      <c r="BD23" s="8">
        <v>4</v>
      </c>
    </row>
    <row r="24" spans="1:57" x14ac:dyDescent="0.2">
      <c r="A24" s="8"/>
      <c r="B24" s="7"/>
      <c r="C24" s="30"/>
      <c r="D24" s="30"/>
      <c r="E24" s="30"/>
      <c r="F24" s="30"/>
      <c r="G24" s="30"/>
      <c r="H24" s="32"/>
      <c r="I24" s="30"/>
      <c r="J24" s="30"/>
      <c r="M24" s="5"/>
      <c r="N24" s="11"/>
      <c r="O24" s="32"/>
      <c r="P24" s="8"/>
      <c r="AF24" s="8"/>
      <c r="AG24" s="8"/>
      <c r="AH24" s="8"/>
      <c r="AV24" s="3" t="s">
        <v>2104</v>
      </c>
      <c r="AW24" s="8">
        <v>1</v>
      </c>
      <c r="AX24" s="31" t="s">
        <v>9</v>
      </c>
      <c r="AY24" s="8">
        <v>1</v>
      </c>
      <c r="BA24" s="3" t="s">
        <v>1974</v>
      </c>
      <c r="BB24" s="8">
        <v>2</v>
      </c>
      <c r="BC24" s="31" t="s">
        <v>9</v>
      </c>
      <c r="BD24" s="8">
        <v>1</v>
      </c>
      <c r="BE24" s="3"/>
    </row>
    <row r="25" spans="1:57" x14ac:dyDescent="0.2">
      <c r="A25" s="8"/>
      <c r="C25" s="8"/>
      <c r="D25" s="8"/>
      <c r="E25" s="8"/>
      <c r="F25" s="8"/>
      <c r="G25" s="8"/>
      <c r="H25" s="32"/>
      <c r="I25" s="8"/>
      <c r="J25" s="8"/>
      <c r="N25" s="8"/>
      <c r="O25" s="31"/>
      <c r="P25" s="8"/>
      <c r="AF25" s="8"/>
      <c r="AG25" s="8"/>
      <c r="AH25" s="8"/>
      <c r="AV25" s="3" t="s">
        <v>806</v>
      </c>
      <c r="AW25" s="11">
        <v>1</v>
      </c>
      <c r="AX25" s="31" t="s">
        <v>9</v>
      </c>
      <c r="AY25" s="8">
        <v>3</v>
      </c>
      <c r="BA25" s="3" t="s">
        <v>2026</v>
      </c>
      <c r="BB25" s="11">
        <v>0</v>
      </c>
      <c r="BC25" s="31" t="s">
        <v>9</v>
      </c>
      <c r="BD25" s="8">
        <v>1</v>
      </c>
      <c r="BE25" s="3"/>
    </row>
    <row r="26" spans="1:57" x14ac:dyDescent="0.2">
      <c r="N26" s="8"/>
      <c r="O26" s="31"/>
      <c r="P26" s="8"/>
      <c r="AF26" s="8"/>
      <c r="AG26" s="8"/>
      <c r="AH26" s="8"/>
      <c r="AV26" s="39" t="s">
        <v>2105</v>
      </c>
      <c r="AW26" s="11"/>
      <c r="AX26" s="32"/>
      <c r="BA26" s="39" t="s">
        <v>2090</v>
      </c>
      <c r="BB26" s="11"/>
      <c r="BC26" s="32"/>
    </row>
    <row r="27" spans="1:57" x14ac:dyDescent="0.2">
      <c r="N27" s="8"/>
      <c r="O27" s="31"/>
      <c r="P27" s="8"/>
      <c r="AF27" s="8"/>
      <c r="AG27" s="8"/>
      <c r="AH27" s="8"/>
      <c r="AV27" s="5" t="s">
        <v>554</v>
      </c>
      <c r="AW27" s="11">
        <v>1</v>
      </c>
      <c r="AX27" s="32" t="s">
        <v>9</v>
      </c>
      <c r="AY27" s="8">
        <v>0</v>
      </c>
      <c r="BA27" s="5" t="s">
        <v>2091</v>
      </c>
      <c r="BB27" s="11">
        <v>1</v>
      </c>
      <c r="BC27" s="32" t="s">
        <v>9</v>
      </c>
      <c r="BD27" s="8">
        <v>2</v>
      </c>
      <c r="BE27" s="3"/>
    </row>
    <row r="28" spans="1:57" x14ac:dyDescent="0.2">
      <c r="N28" s="11"/>
      <c r="O28" s="31"/>
      <c r="P28" s="8"/>
      <c r="AF28" s="8"/>
      <c r="AG28" s="8"/>
      <c r="AH28" s="8"/>
      <c r="AV28" s="5" t="s">
        <v>1353</v>
      </c>
      <c r="AW28" s="11">
        <v>2</v>
      </c>
      <c r="AX28" s="32" t="s">
        <v>9</v>
      </c>
      <c r="AY28" s="8">
        <v>1</v>
      </c>
      <c r="AZ28" s="30"/>
      <c r="BA28" s="5" t="s">
        <v>1648</v>
      </c>
      <c r="BB28" s="11">
        <v>3</v>
      </c>
      <c r="BC28" s="32" t="s">
        <v>9</v>
      </c>
      <c r="BD28" s="8">
        <v>2</v>
      </c>
      <c r="BE28" s="30"/>
    </row>
    <row r="29" spans="1:57" x14ac:dyDescent="0.2">
      <c r="M29" s="39"/>
      <c r="N29" s="11"/>
      <c r="O29" s="32"/>
      <c r="P29" s="8"/>
      <c r="AF29" s="8"/>
      <c r="AG29" s="8"/>
      <c r="AH29" s="8"/>
      <c r="AV29" s="3" t="s">
        <v>1671</v>
      </c>
      <c r="AW29" s="8">
        <v>6</v>
      </c>
      <c r="AX29" s="31" t="s">
        <v>9</v>
      </c>
      <c r="AY29" s="8">
        <v>1</v>
      </c>
      <c r="BA29" s="3" t="s">
        <v>1427</v>
      </c>
      <c r="BB29" s="8">
        <v>4</v>
      </c>
      <c r="BC29" s="31" t="s">
        <v>9</v>
      </c>
      <c r="BD29" s="8">
        <v>0</v>
      </c>
      <c r="BE29" s="3"/>
    </row>
    <row r="30" spans="1:57" x14ac:dyDescent="0.2">
      <c r="M30" s="5"/>
      <c r="N30" s="11"/>
      <c r="O30" s="32"/>
      <c r="P30" s="8"/>
      <c r="AF30" s="8"/>
      <c r="AG30" s="8"/>
      <c r="AH30" s="8"/>
      <c r="AV30" s="3" t="s">
        <v>2107</v>
      </c>
      <c r="AW30" s="8">
        <v>5</v>
      </c>
      <c r="AX30" s="31" t="s">
        <v>9</v>
      </c>
      <c r="AY30" s="8">
        <v>2</v>
      </c>
      <c r="BA30" s="3" t="s">
        <v>557</v>
      </c>
      <c r="BB30" s="8">
        <v>0</v>
      </c>
      <c r="BC30" s="31" t="s">
        <v>9</v>
      </c>
      <c r="BD30" s="8">
        <v>3</v>
      </c>
      <c r="BE30" s="3"/>
    </row>
    <row r="31" spans="1:57" x14ac:dyDescent="0.2">
      <c r="M31" s="5"/>
      <c r="N31" s="11"/>
      <c r="O31" s="32"/>
      <c r="P31" s="8"/>
      <c r="AF31" s="8"/>
      <c r="AG31" s="8"/>
      <c r="AH31" s="8"/>
      <c r="AV31" s="3" t="s">
        <v>2108</v>
      </c>
      <c r="AW31" s="11">
        <v>1</v>
      </c>
      <c r="AX31" s="31" t="s">
        <v>9</v>
      </c>
      <c r="AY31" s="8">
        <v>2</v>
      </c>
      <c r="BA31" s="3" t="s">
        <v>2093</v>
      </c>
      <c r="BB31" s="11">
        <v>4</v>
      </c>
      <c r="BC31" s="31" t="s">
        <v>9</v>
      </c>
      <c r="BD31" s="8">
        <v>1</v>
      </c>
      <c r="BE31" s="3"/>
    </row>
    <row r="32" spans="1:57" x14ac:dyDescent="0.2">
      <c r="N32" s="8"/>
      <c r="O32" s="31"/>
      <c r="P32" s="8"/>
      <c r="AF32" s="8"/>
      <c r="AG32" s="8"/>
      <c r="AH32" s="8"/>
      <c r="AV32" s="39" t="s">
        <v>2109</v>
      </c>
      <c r="AW32" s="11"/>
      <c r="AX32" s="32"/>
      <c r="BA32" s="39" t="s">
        <v>2095</v>
      </c>
      <c r="BB32" s="11"/>
      <c r="BC32" s="32"/>
      <c r="BE32" s="3"/>
    </row>
    <row r="33" spans="14:57" x14ac:dyDescent="0.2">
      <c r="N33" s="8"/>
      <c r="O33" s="31"/>
      <c r="P33" s="8"/>
      <c r="AF33" s="8"/>
      <c r="AG33" s="8"/>
      <c r="AH33" s="8"/>
      <c r="AV33" s="5" t="s">
        <v>2110</v>
      </c>
      <c r="AW33" s="11">
        <v>1</v>
      </c>
      <c r="AX33" s="32" t="s">
        <v>9</v>
      </c>
      <c r="AY33" s="8">
        <v>1</v>
      </c>
      <c r="BA33" s="5" t="s">
        <v>2096</v>
      </c>
      <c r="BB33" s="11">
        <v>4</v>
      </c>
      <c r="BC33" s="32" t="s">
        <v>9</v>
      </c>
      <c r="BD33" s="8">
        <v>0</v>
      </c>
    </row>
    <row r="34" spans="14:57" x14ac:dyDescent="0.2">
      <c r="N34" s="11"/>
      <c r="O34" s="31"/>
      <c r="P34" s="8"/>
      <c r="AF34" s="8"/>
      <c r="AG34" s="8"/>
      <c r="AH34" s="8"/>
      <c r="AV34" s="5" t="s">
        <v>123</v>
      </c>
      <c r="AW34" s="11">
        <v>0</v>
      </c>
      <c r="AX34" s="32" t="s">
        <v>9</v>
      </c>
      <c r="AY34" s="8">
        <v>1</v>
      </c>
      <c r="BA34" s="5" t="s">
        <v>2098</v>
      </c>
      <c r="BB34" s="11">
        <v>1</v>
      </c>
      <c r="BC34" s="32" t="s">
        <v>9</v>
      </c>
      <c r="BD34" s="8">
        <v>2</v>
      </c>
    </row>
    <row r="35" spans="14:57" x14ac:dyDescent="0.2">
      <c r="AF35" s="8"/>
      <c r="AG35" s="8"/>
      <c r="AH35" s="8"/>
      <c r="AV35" s="3" t="s">
        <v>2080</v>
      </c>
      <c r="AW35" s="8">
        <v>3</v>
      </c>
      <c r="AX35" s="31" t="s">
        <v>9</v>
      </c>
      <c r="AY35" s="8">
        <v>1</v>
      </c>
      <c r="BA35" s="3" t="s">
        <v>2099</v>
      </c>
      <c r="BB35" s="8">
        <v>0</v>
      </c>
      <c r="BC35" s="31" t="s">
        <v>9</v>
      </c>
      <c r="BD35" s="8">
        <v>5</v>
      </c>
      <c r="BE35" s="3"/>
    </row>
    <row r="36" spans="14:57" x14ac:dyDescent="0.2">
      <c r="AF36" s="8"/>
      <c r="AG36" s="8"/>
      <c r="AH36" s="8"/>
      <c r="AV36" s="3" t="s">
        <v>599</v>
      </c>
      <c r="AW36" s="8">
        <v>1</v>
      </c>
      <c r="AX36" s="31" t="s">
        <v>9</v>
      </c>
      <c r="AY36" s="8">
        <v>0</v>
      </c>
      <c r="BA36" s="3" t="s">
        <v>1650</v>
      </c>
      <c r="BB36" s="8">
        <v>4</v>
      </c>
      <c r="BC36" s="31" t="s">
        <v>9</v>
      </c>
      <c r="BD36" s="8">
        <v>1</v>
      </c>
      <c r="BE36" s="3"/>
    </row>
    <row r="37" spans="14:57" x14ac:dyDescent="0.2">
      <c r="AF37" s="8"/>
      <c r="AG37" s="8"/>
      <c r="AH37" s="8"/>
      <c r="AV37" s="3" t="s">
        <v>2112</v>
      </c>
      <c r="AW37" s="11">
        <v>1</v>
      </c>
      <c r="AX37" s="31" t="s">
        <v>9</v>
      </c>
      <c r="AY37" s="8">
        <v>0</v>
      </c>
      <c r="BA37" s="3" t="s">
        <v>5528</v>
      </c>
      <c r="BB37" s="11">
        <v>1</v>
      </c>
      <c r="BC37" s="31" t="s">
        <v>9</v>
      </c>
      <c r="BD37" s="8">
        <v>2</v>
      </c>
    </row>
    <row r="38" spans="14:57" x14ac:dyDescent="0.2">
      <c r="AF38" s="8"/>
      <c r="AG38" s="8"/>
      <c r="AH38" s="8"/>
      <c r="AV38" s="39" t="s">
        <v>2114</v>
      </c>
      <c r="AW38" s="11"/>
      <c r="AX38" s="32"/>
      <c r="BA38" s="39" t="s">
        <v>2102</v>
      </c>
      <c r="BB38" s="11"/>
      <c r="BC38" s="32"/>
    </row>
    <row r="39" spans="14:57" x14ac:dyDescent="0.2">
      <c r="AF39" s="8"/>
      <c r="AG39" s="8"/>
      <c r="AH39" s="8"/>
      <c r="AV39" s="5" t="s">
        <v>2115</v>
      </c>
      <c r="AW39" s="11">
        <v>1</v>
      </c>
      <c r="AX39" s="32" t="s">
        <v>9</v>
      </c>
      <c r="AY39" s="8">
        <v>5</v>
      </c>
      <c r="AZ39" s="30"/>
      <c r="BA39" s="5" t="s">
        <v>1862</v>
      </c>
      <c r="BB39" s="11">
        <v>7</v>
      </c>
      <c r="BC39" s="32" t="s">
        <v>9</v>
      </c>
      <c r="BD39" s="8">
        <v>0</v>
      </c>
      <c r="BE39" s="30"/>
    </row>
    <row r="40" spans="14:57" x14ac:dyDescent="0.2">
      <c r="AF40" s="8"/>
      <c r="AG40" s="8"/>
      <c r="AH40" s="8"/>
      <c r="AV40" s="5" t="s">
        <v>770</v>
      </c>
      <c r="AW40" s="11">
        <v>1</v>
      </c>
      <c r="AX40" s="32" t="s">
        <v>9</v>
      </c>
      <c r="AY40" s="8">
        <v>2</v>
      </c>
      <c r="AZ40" s="30"/>
      <c r="BA40" s="5" t="s">
        <v>2103</v>
      </c>
      <c r="BB40" s="11">
        <v>2</v>
      </c>
      <c r="BC40" s="32" t="s">
        <v>9</v>
      </c>
      <c r="BD40" s="8">
        <v>1</v>
      </c>
      <c r="BE40" s="30"/>
    </row>
    <row r="41" spans="14:57" x14ac:dyDescent="0.2">
      <c r="AF41" s="8"/>
      <c r="AG41" s="8"/>
      <c r="AH41" s="8"/>
      <c r="AV41" s="3" t="s">
        <v>2116</v>
      </c>
      <c r="AW41" s="8">
        <v>4</v>
      </c>
      <c r="AX41" s="31" t="s">
        <v>9</v>
      </c>
      <c r="AY41" s="8">
        <v>0</v>
      </c>
      <c r="AZ41" s="30"/>
      <c r="BA41" s="3" t="s">
        <v>1654</v>
      </c>
      <c r="BB41" s="8">
        <v>4</v>
      </c>
      <c r="BC41" s="31" t="s">
        <v>9</v>
      </c>
      <c r="BD41" s="8">
        <v>1</v>
      </c>
      <c r="BE41" s="3"/>
    </row>
    <row r="42" spans="14:57" x14ac:dyDescent="0.2">
      <c r="AF42" s="8"/>
      <c r="AG42" s="8"/>
      <c r="AH42" s="8"/>
      <c r="AV42" s="3" t="s">
        <v>2117</v>
      </c>
      <c r="AW42" s="8">
        <v>5</v>
      </c>
      <c r="AX42" s="31" t="s">
        <v>9</v>
      </c>
      <c r="AY42" s="8">
        <v>1</v>
      </c>
      <c r="AZ42" s="30"/>
      <c r="BA42" s="3" t="s">
        <v>2005</v>
      </c>
      <c r="BB42" s="8">
        <v>1</v>
      </c>
      <c r="BC42" s="31" t="s">
        <v>9</v>
      </c>
      <c r="BD42" s="8">
        <v>6</v>
      </c>
      <c r="BE42" s="30"/>
    </row>
    <row r="43" spans="14:57" x14ac:dyDescent="0.2">
      <c r="AF43" s="8"/>
      <c r="AG43" s="8"/>
      <c r="AH43" s="8"/>
      <c r="AV43" s="3" t="s">
        <v>1651</v>
      </c>
      <c r="AW43" s="11">
        <v>0</v>
      </c>
      <c r="AX43" s="31" t="s">
        <v>9</v>
      </c>
      <c r="AY43" s="8">
        <v>1</v>
      </c>
      <c r="AZ43" s="30"/>
      <c r="BA43" s="3" t="s">
        <v>1317</v>
      </c>
      <c r="BB43" s="11">
        <v>3</v>
      </c>
      <c r="BC43" s="31" t="s">
        <v>9</v>
      </c>
      <c r="BD43" s="8">
        <v>0</v>
      </c>
      <c r="BE43" s="30"/>
    </row>
    <row r="44" spans="14:57" x14ac:dyDescent="0.2">
      <c r="AF44" s="8"/>
      <c r="AG44" s="8"/>
      <c r="AH44" s="8"/>
      <c r="AV44" s="39" t="s">
        <v>2118</v>
      </c>
      <c r="AW44" s="11"/>
      <c r="AX44" s="32"/>
      <c r="BA44" s="39" t="s">
        <v>1711</v>
      </c>
      <c r="BB44" s="11"/>
      <c r="BC44" s="32"/>
      <c r="BE44" s="3"/>
    </row>
    <row r="45" spans="14:57" x14ac:dyDescent="0.2">
      <c r="AF45" s="8"/>
      <c r="AG45" s="8"/>
      <c r="AH45" s="8"/>
      <c r="AV45" s="5" t="s">
        <v>2119</v>
      </c>
      <c r="AW45" s="11">
        <v>1</v>
      </c>
      <c r="AX45" s="32" t="s">
        <v>9</v>
      </c>
      <c r="AY45" s="8">
        <v>0</v>
      </c>
      <c r="BA45" s="5" t="s">
        <v>1203</v>
      </c>
      <c r="BB45" s="11">
        <v>1</v>
      </c>
      <c r="BC45" s="32" t="s">
        <v>9</v>
      </c>
      <c r="BD45" s="8">
        <v>2</v>
      </c>
      <c r="BE45" s="3"/>
    </row>
    <row r="46" spans="14:57" x14ac:dyDescent="0.2">
      <c r="AF46" s="8"/>
      <c r="AG46" s="8"/>
      <c r="AH46" s="8"/>
      <c r="AV46" s="5" t="s">
        <v>1947</v>
      </c>
      <c r="AW46" s="11">
        <v>4</v>
      </c>
      <c r="AX46" s="32" t="s">
        <v>9</v>
      </c>
      <c r="AY46" s="8">
        <v>0</v>
      </c>
      <c r="BA46" s="5" t="s">
        <v>2007</v>
      </c>
      <c r="BB46" s="11">
        <v>1</v>
      </c>
      <c r="BC46" s="32" t="s">
        <v>9</v>
      </c>
      <c r="BD46" s="8">
        <v>1</v>
      </c>
      <c r="BE46" s="3"/>
    </row>
    <row r="47" spans="14:57" x14ac:dyDescent="0.2">
      <c r="AF47" s="8"/>
      <c r="AG47" s="8"/>
      <c r="AH47" s="8"/>
      <c r="AV47" s="3" t="s">
        <v>1645</v>
      </c>
      <c r="AW47" s="8">
        <v>4</v>
      </c>
      <c r="AX47" s="31" t="s">
        <v>9</v>
      </c>
      <c r="AY47" s="8">
        <v>1</v>
      </c>
      <c r="BA47" s="3" t="s">
        <v>2106</v>
      </c>
      <c r="BB47" s="8">
        <v>4</v>
      </c>
      <c r="BC47" s="31" t="s">
        <v>9</v>
      </c>
      <c r="BD47" s="8">
        <v>1</v>
      </c>
    </row>
    <row r="48" spans="14:57" x14ac:dyDescent="0.2">
      <c r="AF48" s="8"/>
      <c r="AG48" s="8"/>
      <c r="AH48" s="8"/>
      <c r="AV48" s="3" t="s">
        <v>1916</v>
      </c>
      <c r="AW48" s="8">
        <v>2</v>
      </c>
      <c r="AX48" s="31" t="s">
        <v>9</v>
      </c>
      <c r="AY48" s="8">
        <v>1</v>
      </c>
      <c r="BA48" s="3" t="s">
        <v>2027</v>
      </c>
      <c r="BB48" s="8">
        <v>0</v>
      </c>
      <c r="BC48" s="31" t="s">
        <v>9</v>
      </c>
      <c r="BD48" s="8">
        <v>2</v>
      </c>
    </row>
    <row r="49" spans="32:57" x14ac:dyDescent="0.2">
      <c r="AF49" s="8"/>
      <c r="AG49" s="8"/>
      <c r="AH49" s="8"/>
      <c r="AV49" s="3" t="s">
        <v>897</v>
      </c>
      <c r="AW49" s="11">
        <v>2</v>
      </c>
      <c r="AX49" s="31" t="s">
        <v>9</v>
      </c>
      <c r="AY49" s="8">
        <v>2</v>
      </c>
      <c r="BA49" s="3" t="s">
        <v>593</v>
      </c>
      <c r="BB49" s="11">
        <v>0</v>
      </c>
      <c r="BC49" s="31" t="s">
        <v>9</v>
      </c>
      <c r="BD49" s="8">
        <v>0</v>
      </c>
    </row>
    <row r="50" spans="32:57" x14ac:dyDescent="0.2">
      <c r="AF50" s="8"/>
      <c r="AG50" s="8"/>
      <c r="AH50" s="8"/>
      <c r="AV50" s="39" t="s">
        <v>2120</v>
      </c>
      <c r="AW50" s="11"/>
      <c r="AX50" s="32"/>
      <c r="BA50" s="39" t="s">
        <v>790</v>
      </c>
      <c r="BB50" s="11"/>
      <c r="BC50" s="32"/>
    </row>
    <row r="51" spans="32:57" x14ac:dyDescent="0.2">
      <c r="AF51" s="8"/>
      <c r="AG51" s="8"/>
      <c r="AH51" s="8"/>
      <c r="AV51" s="5" t="s">
        <v>791</v>
      </c>
      <c r="AW51" s="11">
        <v>3</v>
      </c>
      <c r="AX51" s="32" t="s">
        <v>9</v>
      </c>
      <c r="AY51" s="8">
        <v>2</v>
      </c>
      <c r="BA51" s="3" t="s">
        <v>1348</v>
      </c>
      <c r="BB51" s="8">
        <v>3</v>
      </c>
      <c r="BC51" s="32" t="s">
        <v>9</v>
      </c>
      <c r="BD51" s="8">
        <v>1</v>
      </c>
    </row>
    <row r="52" spans="32:57" x14ac:dyDescent="0.2">
      <c r="AF52" s="8"/>
      <c r="AG52" s="8"/>
      <c r="AH52" s="8"/>
      <c r="AV52" s="5" t="s">
        <v>2121</v>
      </c>
      <c r="AW52" s="11">
        <v>1</v>
      </c>
      <c r="AX52" s="32" t="s">
        <v>9</v>
      </c>
      <c r="AY52" s="8">
        <v>5</v>
      </c>
      <c r="BA52" s="3" t="s">
        <v>857</v>
      </c>
      <c r="BB52" s="8">
        <v>2</v>
      </c>
      <c r="BC52" s="32" t="s">
        <v>9</v>
      </c>
      <c r="BD52" s="8">
        <v>0</v>
      </c>
    </row>
    <row r="53" spans="32:57" x14ac:dyDescent="0.2">
      <c r="AF53" s="8"/>
      <c r="AG53" s="8"/>
      <c r="AH53" s="8"/>
      <c r="AV53" s="3" t="s">
        <v>2013</v>
      </c>
      <c r="AW53" s="8">
        <v>2</v>
      </c>
      <c r="AX53" s="31" t="s">
        <v>9</v>
      </c>
      <c r="AY53" s="8">
        <v>0</v>
      </c>
      <c r="BA53" s="3" t="s">
        <v>2111</v>
      </c>
      <c r="BB53" s="8">
        <v>2</v>
      </c>
      <c r="BC53" s="31" t="s">
        <v>9</v>
      </c>
      <c r="BD53" s="8">
        <v>2</v>
      </c>
    </row>
    <row r="54" spans="32:57" x14ac:dyDescent="0.2">
      <c r="AF54" s="8"/>
      <c r="AG54" s="8"/>
      <c r="AH54" s="8"/>
      <c r="AV54" s="3" t="s">
        <v>2122</v>
      </c>
      <c r="AW54" s="8">
        <v>2</v>
      </c>
      <c r="AX54" s="31" t="s">
        <v>9</v>
      </c>
      <c r="AY54" s="8">
        <v>2</v>
      </c>
      <c r="BA54" s="3" t="s">
        <v>1883</v>
      </c>
      <c r="BB54" s="8">
        <v>2</v>
      </c>
      <c r="BC54" s="31" t="s">
        <v>9</v>
      </c>
      <c r="BD54" s="8">
        <v>1</v>
      </c>
    </row>
    <row r="55" spans="32:57" x14ac:dyDescent="0.2">
      <c r="AF55" s="8"/>
      <c r="AG55" s="8"/>
      <c r="AH55" s="8"/>
      <c r="AV55" s="3" t="s">
        <v>453</v>
      </c>
      <c r="AW55" s="11">
        <v>2</v>
      </c>
      <c r="AX55" s="31" t="s">
        <v>9</v>
      </c>
      <c r="AY55" s="8">
        <v>4</v>
      </c>
      <c r="AZ55" s="30"/>
      <c r="BA55" s="3" t="s">
        <v>2113</v>
      </c>
      <c r="BB55" s="8">
        <v>4</v>
      </c>
      <c r="BC55" s="31" t="s">
        <v>9</v>
      </c>
      <c r="BD55" s="8">
        <v>2</v>
      </c>
      <c r="BE55" s="30"/>
    </row>
    <row r="56" spans="32:57" x14ac:dyDescent="0.2">
      <c r="AF56" s="8"/>
      <c r="AG56" s="8"/>
      <c r="AH56" s="8"/>
      <c r="AZ56" s="30"/>
      <c r="BE56" s="30"/>
    </row>
    <row r="57" spans="32:57" x14ac:dyDescent="0.2">
      <c r="AF57" s="8"/>
      <c r="AG57" s="8"/>
      <c r="AH57" s="8"/>
      <c r="BE57" s="3"/>
    </row>
    <row r="58" spans="32:57" x14ac:dyDescent="0.2">
      <c r="AF58" s="8"/>
      <c r="AG58" s="8"/>
      <c r="AH58" s="8"/>
      <c r="AZ58" s="30"/>
      <c r="BE58" s="30"/>
    </row>
    <row r="59" spans="32:57" x14ac:dyDescent="0.2">
      <c r="AF59" s="8"/>
      <c r="AG59" s="8"/>
      <c r="AH59" s="8"/>
      <c r="BE59" s="3"/>
    </row>
    <row r="60" spans="32:57" x14ac:dyDescent="0.2">
      <c r="AF60" s="8"/>
      <c r="AG60" s="8"/>
      <c r="AH60" s="8"/>
      <c r="AZ60" s="30"/>
      <c r="BE60" s="30"/>
    </row>
    <row r="61" spans="32:57" x14ac:dyDescent="0.2">
      <c r="AF61" s="8"/>
      <c r="AG61" s="8"/>
      <c r="AH61" s="8"/>
      <c r="AZ61" s="30"/>
      <c r="BE61" s="30"/>
    </row>
    <row r="62" spans="32:57" x14ac:dyDescent="0.2">
      <c r="AF62" s="8"/>
      <c r="AG62" s="8"/>
      <c r="AH62" s="8"/>
      <c r="AZ62" s="30"/>
      <c r="BE62" s="30"/>
    </row>
    <row r="63" spans="32:57" x14ac:dyDescent="0.2">
      <c r="AF63" s="8"/>
      <c r="AG63" s="8"/>
      <c r="AH63" s="8"/>
      <c r="AZ63" s="30"/>
      <c r="BE63" s="30"/>
    </row>
    <row r="64" spans="32:57" x14ac:dyDescent="0.2">
      <c r="AF64" s="8"/>
      <c r="AG64" s="8"/>
      <c r="AH64" s="8"/>
      <c r="AZ64" s="30"/>
      <c r="BE64" s="30"/>
    </row>
    <row r="65" spans="14:57" x14ac:dyDescent="0.2">
      <c r="AF65" s="8"/>
      <c r="AG65" s="8"/>
      <c r="AH65" s="8"/>
      <c r="AZ65" s="30"/>
      <c r="BE65" s="30"/>
    </row>
    <row r="66" spans="14:57" x14ac:dyDescent="0.2">
      <c r="AF66" s="8"/>
      <c r="AG66" s="8"/>
      <c r="AH66" s="8"/>
      <c r="AZ66" s="30"/>
      <c r="BE66" s="30"/>
    </row>
    <row r="67" spans="14:57" x14ac:dyDescent="0.2">
      <c r="N67" s="8"/>
      <c r="P67" s="8"/>
      <c r="AC67" s="8"/>
      <c r="AE67" s="8"/>
      <c r="AF67" s="8"/>
      <c r="AG67" s="8"/>
      <c r="AH67" s="8"/>
      <c r="AZ67" s="30"/>
      <c r="BE67" s="30"/>
    </row>
    <row r="68" spans="14:57" x14ac:dyDescent="0.2">
      <c r="N68" s="8"/>
      <c r="P68" s="8"/>
      <c r="AC68" s="8"/>
      <c r="AE68" s="8"/>
      <c r="AF68" s="8"/>
      <c r="AG68" s="8"/>
      <c r="AH68" s="8"/>
      <c r="BB68" s="11"/>
      <c r="BC68" s="32"/>
      <c r="BE68" s="3"/>
    </row>
    <row r="69" spans="14:57" x14ac:dyDescent="0.2">
      <c r="N69" s="8"/>
      <c r="P69" s="8"/>
      <c r="AC69" s="8"/>
      <c r="AE69" s="8"/>
      <c r="AF69" s="8"/>
      <c r="AG69" s="8"/>
      <c r="AH69" s="8"/>
      <c r="BC69" s="31"/>
      <c r="BE69" s="3"/>
    </row>
    <row r="70" spans="14:57" x14ac:dyDescent="0.2">
      <c r="N70" s="8"/>
      <c r="P70" s="8"/>
      <c r="AC70" s="8"/>
      <c r="AE70" s="8"/>
      <c r="AF70" s="8"/>
      <c r="AG70" s="8"/>
      <c r="AH70" s="8"/>
      <c r="BA70" s="43"/>
      <c r="BC70" s="31"/>
      <c r="BE70" s="3"/>
    </row>
    <row r="71" spans="14:57" x14ac:dyDescent="0.2">
      <c r="N71" s="8"/>
      <c r="P71" s="8"/>
      <c r="AC71" s="8"/>
      <c r="AE71" s="8"/>
      <c r="AF71" s="8"/>
      <c r="AG71" s="8"/>
      <c r="AH71" s="8"/>
      <c r="BA71" s="43"/>
      <c r="BB71" s="11"/>
      <c r="BC71" s="31"/>
      <c r="BE71" s="3"/>
    </row>
    <row r="72" spans="14:57" x14ac:dyDescent="0.2">
      <c r="N72" s="8"/>
      <c r="P72" s="8"/>
      <c r="AC72" s="8"/>
      <c r="AE72" s="8"/>
      <c r="AF72" s="8"/>
      <c r="AG72" s="8"/>
      <c r="AH72" s="8"/>
      <c r="BA72" s="39"/>
      <c r="BB72" s="11"/>
      <c r="BC72" s="31"/>
    </row>
    <row r="73" spans="14:57" x14ac:dyDescent="0.2">
      <c r="N73" s="8"/>
      <c r="P73" s="8"/>
      <c r="AC73" s="8"/>
      <c r="AE73" s="8"/>
      <c r="AF73" s="8"/>
      <c r="AG73" s="8"/>
      <c r="AH73" s="8"/>
      <c r="BA73" s="5"/>
      <c r="BC73" s="31"/>
    </row>
    <row r="74" spans="14:57" x14ac:dyDescent="0.2">
      <c r="N74" s="8"/>
      <c r="P74" s="8"/>
      <c r="AC74" s="8"/>
      <c r="AE74" s="8"/>
      <c r="AF74" s="8"/>
      <c r="AG74" s="8"/>
      <c r="AH74" s="8"/>
      <c r="AV74" s="5"/>
      <c r="AW74" s="11"/>
      <c r="AX74" s="32"/>
      <c r="BA74" s="5"/>
      <c r="BB74" s="11"/>
      <c r="BC74" s="32"/>
    </row>
    <row r="75" spans="14:57" x14ac:dyDescent="0.2">
      <c r="N75" s="8"/>
      <c r="P75" s="8"/>
      <c r="AC75" s="8"/>
      <c r="AE75" s="8"/>
      <c r="AF75" s="8"/>
      <c r="AG75" s="8"/>
      <c r="AH75" s="8"/>
      <c r="AX75" s="31"/>
      <c r="BB75" s="11"/>
      <c r="BC75" s="32"/>
    </row>
    <row r="76" spans="14:57" x14ac:dyDescent="0.2">
      <c r="N76" s="8"/>
      <c r="P76" s="8"/>
      <c r="AC76" s="8"/>
      <c r="AE76" s="8"/>
      <c r="AF76" s="8"/>
      <c r="AG76" s="8"/>
      <c r="AH76" s="8"/>
      <c r="AX76" s="31"/>
      <c r="BB76" s="11"/>
      <c r="BC76" s="32"/>
    </row>
    <row r="77" spans="14:57" x14ac:dyDescent="0.2">
      <c r="N77" s="8"/>
      <c r="P77" s="8"/>
      <c r="AC77" s="8"/>
      <c r="AE77" s="8"/>
      <c r="AF77" s="8"/>
      <c r="AG77" s="8"/>
      <c r="AH77" s="8"/>
      <c r="AV77" s="43"/>
      <c r="AW77" s="11"/>
      <c r="AX77" s="31"/>
      <c r="BA77" s="43"/>
      <c r="BC77" s="31"/>
    </row>
    <row r="78" spans="14:57" x14ac:dyDescent="0.2">
      <c r="N78" s="8"/>
      <c r="P78" s="8"/>
      <c r="AC78" s="8"/>
      <c r="AE78" s="8"/>
      <c r="AF78" s="8"/>
      <c r="AG78" s="8"/>
      <c r="AH78" s="8"/>
      <c r="AV78" s="43"/>
      <c r="AX78" s="31"/>
      <c r="BA78" s="43"/>
      <c r="BC78" s="31"/>
    </row>
    <row r="79" spans="14:57" x14ac:dyDescent="0.2">
      <c r="N79" s="8"/>
      <c r="P79" s="8"/>
      <c r="AC79" s="8"/>
      <c r="AE79" s="8"/>
      <c r="AF79" s="8"/>
      <c r="AG79" s="8"/>
      <c r="AH79" s="8"/>
      <c r="BB79" s="11"/>
      <c r="BC79" s="31"/>
      <c r="BE79" s="3"/>
    </row>
    <row r="80" spans="14:57" x14ac:dyDescent="0.2">
      <c r="N80" s="8"/>
      <c r="P80" s="8"/>
      <c r="AC80" s="8"/>
      <c r="AE80" s="8"/>
      <c r="AF80" s="8"/>
      <c r="AG80" s="8"/>
      <c r="AH80" s="8"/>
      <c r="BB80" s="11"/>
      <c r="BC80" s="31"/>
      <c r="BE80" s="3"/>
    </row>
    <row r="81" spans="51:57" x14ac:dyDescent="0.2">
      <c r="BC81" s="31"/>
    </row>
    <row r="82" spans="51:57" x14ac:dyDescent="0.2">
      <c r="AZ82" s="30"/>
      <c r="BB82" s="11"/>
      <c r="BC82" s="32"/>
      <c r="BE82" s="30"/>
    </row>
    <row r="83" spans="51:57" x14ac:dyDescent="0.2">
      <c r="BB83" s="11"/>
      <c r="BC83" s="32"/>
    </row>
    <row r="84" spans="51:57" x14ac:dyDescent="0.2">
      <c r="AZ84" s="30"/>
      <c r="BB84" s="11"/>
      <c r="BC84" s="32"/>
      <c r="BE84" s="30"/>
    </row>
    <row r="85" spans="51:57" x14ac:dyDescent="0.2">
      <c r="AZ85" s="30"/>
      <c r="BC85" s="31"/>
      <c r="BE85" s="30"/>
    </row>
    <row r="86" spans="51:57" x14ac:dyDescent="0.2">
      <c r="AZ86" s="30"/>
      <c r="BC86" s="31"/>
      <c r="BE86" s="30"/>
    </row>
    <row r="87" spans="51:57" x14ac:dyDescent="0.2">
      <c r="AZ87" s="30"/>
      <c r="BB87" s="11"/>
      <c r="BC87" s="31"/>
      <c r="BE87" s="30"/>
    </row>
    <row r="88" spans="51:57" x14ac:dyDescent="0.2">
      <c r="AZ88" s="30"/>
      <c r="BC88" s="31"/>
      <c r="BE88" s="30"/>
    </row>
    <row r="89" spans="51:57" x14ac:dyDescent="0.2">
      <c r="AZ89" s="30"/>
      <c r="BC89" s="31"/>
      <c r="BE89" s="30"/>
    </row>
    <row r="90" spans="51:57" x14ac:dyDescent="0.2">
      <c r="AY90" s="12"/>
      <c r="AZ90" s="30"/>
      <c r="BB90" s="12"/>
      <c r="BC90" s="12"/>
      <c r="BD90" s="12"/>
      <c r="BE90" s="30"/>
    </row>
    <row r="91" spans="51:57" x14ac:dyDescent="0.2">
      <c r="AZ91" s="30"/>
      <c r="BC91" s="32"/>
      <c r="BE91" s="30"/>
    </row>
    <row r="92" spans="51:57" x14ac:dyDescent="0.2">
      <c r="AZ92" s="30"/>
      <c r="BC92" s="32"/>
      <c r="BE92" s="30"/>
    </row>
    <row r="93" spans="51:57" x14ac:dyDescent="0.2">
      <c r="AZ93" s="30"/>
      <c r="BC93" s="31"/>
      <c r="BE93" s="30"/>
    </row>
    <row r="94" spans="51:57" x14ac:dyDescent="0.2">
      <c r="BC94" s="31"/>
      <c r="BE94" s="3"/>
    </row>
    <row r="95" spans="51:57" x14ac:dyDescent="0.2">
      <c r="BC95" s="31"/>
      <c r="BE95" s="3"/>
    </row>
    <row r="96" spans="51:57" x14ac:dyDescent="0.2">
      <c r="BC96" s="31"/>
    </row>
    <row r="97" spans="51:57" x14ac:dyDescent="0.2">
      <c r="BC97" s="31"/>
    </row>
    <row r="99" spans="51:57" x14ac:dyDescent="0.2">
      <c r="BC99" s="32"/>
    </row>
    <row r="100" spans="51:57" x14ac:dyDescent="0.2">
      <c r="BC100" s="32"/>
    </row>
    <row r="101" spans="51:57" x14ac:dyDescent="0.2">
      <c r="BC101" s="31"/>
    </row>
    <row r="102" spans="51:57" x14ac:dyDescent="0.2">
      <c r="BC102" s="31"/>
    </row>
    <row r="103" spans="51:57" x14ac:dyDescent="0.2">
      <c r="BC103" s="31"/>
    </row>
    <row r="104" spans="51:57" x14ac:dyDescent="0.2">
      <c r="BC104" s="31"/>
    </row>
    <row r="105" spans="51:57" x14ac:dyDescent="0.2">
      <c r="AZ105" s="30"/>
      <c r="BC105" s="31"/>
      <c r="BE105" s="30"/>
    </row>
    <row r="107" spans="51:57" x14ac:dyDescent="0.2">
      <c r="AY107" s="30"/>
      <c r="AZ107" s="30"/>
      <c r="BB107" s="30"/>
      <c r="BC107" s="30"/>
      <c r="BD107" s="30"/>
      <c r="BE107" s="30"/>
    </row>
    <row r="108" spans="51:57" x14ac:dyDescent="0.2">
      <c r="AY108" s="30"/>
      <c r="AZ108" s="30"/>
      <c r="BB108" s="30"/>
      <c r="BC108" s="30"/>
      <c r="BD108" s="30"/>
      <c r="BE108" s="30"/>
    </row>
    <row r="109" spans="51:57" x14ac:dyDescent="0.2">
      <c r="AY109" s="30"/>
      <c r="AZ109" s="30"/>
      <c r="BB109" s="30"/>
      <c r="BC109" s="30"/>
      <c r="BD109" s="30"/>
      <c r="BE109" s="30"/>
    </row>
    <row r="110" spans="51:57" x14ac:dyDescent="0.2">
      <c r="AY110" s="30"/>
      <c r="AZ110" s="30"/>
      <c r="BB110" s="30"/>
      <c r="BC110" s="30"/>
      <c r="BD110" s="30"/>
      <c r="BE110" s="30"/>
    </row>
    <row r="111" spans="51:57" x14ac:dyDescent="0.2">
      <c r="AY111" s="30"/>
      <c r="AZ111" s="30"/>
      <c r="BB111" s="30"/>
      <c r="BC111" s="30"/>
      <c r="BD111" s="30"/>
      <c r="BE111" s="30"/>
    </row>
    <row r="112" spans="51:57" x14ac:dyDescent="0.2">
      <c r="AY112" s="30"/>
      <c r="AZ112" s="30"/>
      <c r="BB112" s="30"/>
      <c r="BC112" s="30"/>
      <c r="BD112" s="30"/>
      <c r="BE112" s="30"/>
    </row>
    <row r="113" spans="51:57" x14ac:dyDescent="0.2">
      <c r="AY113" s="30"/>
      <c r="AZ113" s="30"/>
      <c r="BB113" s="30"/>
      <c r="BC113" s="30"/>
      <c r="BD113" s="30"/>
      <c r="BE113" s="30"/>
    </row>
    <row r="114" spans="51:57" x14ac:dyDescent="0.2">
      <c r="AY114" s="30"/>
      <c r="AZ114" s="30"/>
      <c r="BB114" s="30"/>
      <c r="BC114" s="30"/>
      <c r="BD114" s="30"/>
      <c r="BE114" s="30"/>
    </row>
    <row r="115" spans="51:57" x14ac:dyDescent="0.2">
      <c r="AY115" s="30"/>
      <c r="AZ115" s="30"/>
      <c r="BB115" s="30"/>
      <c r="BC115" s="30"/>
      <c r="BD115" s="30"/>
      <c r="BE115" s="30"/>
    </row>
    <row r="116" spans="51:57" x14ac:dyDescent="0.2">
      <c r="BE116" s="3"/>
    </row>
    <row r="120" spans="51:57" x14ac:dyDescent="0.2">
      <c r="BB120" s="11"/>
      <c r="BC120" s="32"/>
    </row>
    <row r="121" spans="51:57" x14ac:dyDescent="0.2">
      <c r="BB121" s="11"/>
      <c r="BC121" s="32"/>
    </row>
    <row r="122" spans="51:57" x14ac:dyDescent="0.2">
      <c r="BC122" s="32"/>
    </row>
    <row r="123" spans="51:57" x14ac:dyDescent="0.2">
      <c r="BC123" s="31"/>
    </row>
    <row r="124" spans="51:57" x14ac:dyDescent="0.2">
      <c r="BC124" s="31"/>
    </row>
    <row r="125" spans="51:57" x14ac:dyDescent="0.2">
      <c r="BB125" s="11"/>
      <c r="BC125" s="31"/>
    </row>
    <row r="126" spans="51:57" x14ac:dyDescent="0.2">
      <c r="AY126" s="30"/>
      <c r="AZ126" s="30"/>
      <c r="BB126" s="30"/>
      <c r="BC126" s="31"/>
      <c r="BD126" s="30"/>
      <c r="BE126" s="30"/>
    </row>
    <row r="128" spans="51:57" x14ac:dyDescent="0.2">
      <c r="AY128" s="30"/>
      <c r="AZ128" s="30"/>
      <c r="BB128" s="30"/>
      <c r="BC128" s="30"/>
      <c r="BD128" s="30"/>
      <c r="BE128" s="30"/>
    </row>
    <row r="129" spans="51:57" x14ac:dyDescent="0.2">
      <c r="AY129" s="30"/>
      <c r="AZ129" s="30"/>
      <c r="BB129" s="30"/>
      <c r="BC129" s="30"/>
      <c r="BD129" s="30"/>
      <c r="BE129" s="30"/>
    </row>
    <row r="130" spans="51:57" x14ac:dyDescent="0.2">
      <c r="AY130" s="30"/>
      <c r="AZ130" s="30"/>
      <c r="BB130" s="30"/>
      <c r="BC130" s="30"/>
      <c r="BD130" s="30"/>
      <c r="BE130" s="30"/>
    </row>
    <row r="131" spans="51:57" x14ac:dyDescent="0.2">
      <c r="AY131" s="30"/>
      <c r="AZ131" s="30"/>
      <c r="BB131" s="30"/>
      <c r="BC131" s="30"/>
      <c r="BD131" s="30"/>
      <c r="BE131" s="30"/>
    </row>
    <row r="132" spans="51:57" x14ac:dyDescent="0.2">
      <c r="AY132" s="30"/>
      <c r="AZ132" s="30"/>
      <c r="BB132" s="30"/>
      <c r="BC132" s="30"/>
      <c r="BD132" s="30"/>
      <c r="BE132" s="30"/>
    </row>
    <row r="133" spans="51:57" x14ac:dyDescent="0.2">
      <c r="AY133" s="30"/>
      <c r="AZ133" s="30"/>
      <c r="BB133" s="30"/>
      <c r="BC133" s="30"/>
      <c r="BD133" s="30"/>
      <c r="BE133" s="30"/>
    </row>
    <row r="134" spans="51:57" x14ac:dyDescent="0.2">
      <c r="AY134" s="30"/>
      <c r="AZ134" s="30"/>
      <c r="BB134" s="30"/>
      <c r="BC134" s="30"/>
      <c r="BD134" s="30"/>
      <c r="BE134" s="30"/>
    </row>
    <row r="135" spans="51:57" x14ac:dyDescent="0.2">
      <c r="BB135" s="30"/>
      <c r="BE135" s="3"/>
    </row>
    <row r="136" spans="51:57" x14ac:dyDescent="0.2">
      <c r="BB136" s="30"/>
      <c r="BE136" s="3"/>
    </row>
    <row r="137" spans="51:57" x14ac:dyDescent="0.2">
      <c r="BE137" s="3"/>
    </row>
    <row r="141" spans="51:57" x14ac:dyDescent="0.2">
      <c r="BB141" s="11"/>
      <c r="BC141" s="32"/>
    </row>
    <row r="142" spans="51:57" x14ac:dyDescent="0.2">
      <c r="BB142" s="11"/>
      <c r="BC142" s="32"/>
    </row>
    <row r="143" spans="51:57" x14ac:dyDescent="0.2">
      <c r="BB143" s="11"/>
      <c r="BC143" s="32"/>
    </row>
    <row r="144" spans="51:57" x14ac:dyDescent="0.2">
      <c r="BC144" s="31"/>
    </row>
    <row r="145" spans="48:57" x14ac:dyDescent="0.2">
      <c r="BC145" s="31"/>
      <c r="BE145" s="3"/>
    </row>
    <row r="146" spans="48:57" x14ac:dyDescent="0.2">
      <c r="AV146" s="43"/>
      <c r="AW146" s="11"/>
      <c r="AX146" s="31"/>
      <c r="BA146" s="43"/>
      <c r="BB146" s="11"/>
      <c r="BC146" s="31"/>
    </row>
    <row r="147" spans="48:57" x14ac:dyDescent="0.2">
      <c r="AV147" s="39"/>
      <c r="AW147" s="30"/>
      <c r="AX147" s="30"/>
      <c r="AY147" s="30"/>
      <c r="AZ147" s="30"/>
      <c r="BA147" s="39"/>
      <c r="BB147" s="30"/>
      <c r="BC147" s="30"/>
      <c r="BD147" s="30"/>
      <c r="BE147" s="30"/>
    </row>
    <row r="148" spans="48:57" x14ac:dyDescent="0.2">
      <c r="AV148" s="7"/>
      <c r="AW148" s="30"/>
      <c r="AX148" s="30"/>
      <c r="AY148" s="30"/>
      <c r="AZ148" s="30"/>
      <c r="BA148" s="7"/>
      <c r="BB148" s="30"/>
      <c r="BC148" s="30"/>
      <c r="BD148" s="30"/>
      <c r="BE148" s="30"/>
    </row>
    <row r="149" spans="48:57" x14ac:dyDescent="0.2">
      <c r="AW149" s="30"/>
      <c r="AX149" s="30"/>
      <c r="AY149" s="30"/>
      <c r="AZ149" s="30"/>
      <c r="BB149" s="30"/>
      <c r="BC149" s="30"/>
      <c r="BD149" s="30"/>
      <c r="BE149" s="30"/>
    </row>
    <row r="150" spans="48:57" x14ac:dyDescent="0.2">
      <c r="AW150" s="30"/>
      <c r="AX150" s="30"/>
      <c r="AY150" s="30"/>
      <c r="AZ150" s="30"/>
      <c r="BB150" s="30"/>
      <c r="BC150" s="30"/>
      <c r="BD150" s="30"/>
      <c r="BE150" s="30"/>
    </row>
    <row r="151" spans="48:57" x14ac:dyDescent="0.2">
      <c r="AW151" s="30"/>
      <c r="AX151" s="30"/>
      <c r="AY151" s="30"/>
      <c r="AZ151" s="30"/>
      <c r="BB151" s="30"/>
      <c r="BC151" s="30"/>
      <c r="BD151" s="30"/>
      <c r="BE151" s="30"/>
    </row>
    <row r="152" spans="48:57" x14ac:dyDescent="0.2">
      <c r="AV152" s="7"/>
      <c r="AW152" s="30"/>
      <c r="AX152" s="30"/>
      <c r="AY152" s="30"/>
      <c r="AZ152" s="30"/>
      <c r="BA152" s="7"/>
      <c r="BB152" s="30"/>
      <c r="BC152" s="30"/>
      <c r="BD152" s="30"/>
      <c r="BE152" s="30"/>
    </row>
    <row r="153" spans="48:57" x14ac:dyDescent="0.2">
      <c r="AV153" s="7"/>
      <c r="AW153" s="30"/>
      <c r="AX153" s="30"/>
      <c r="AY153" s="30"/>
      <c r="AZ153" s="30"/>
      <c r="BA153" s="7"/>
      <c r="BB153" s="30"/>
      <c r="BC153" s="30"/>
      <c r="BD153" s="30"/>
      <c r="BE153" s="30"/>
    </row>
    <row r="154" spans="48:57" x14ac:dyDescent="0.2">
      <c r="AV154" s="7"/>
      <c r="AW154" s="30"/>
      <c r="AX154" s="30"/>
      <c r="AY154" s="30"/>
      <c r="AZ154" s="30"/>
      <c r="BA154" s="7"/>
      <c r="BB154" s="30"/>
      <c r="BC154" s="30"/>
      <c r="BD154" s="30"/>
      <c r="BE154" s="30"/>
    </row>
    <row r="155" spans="48:57" x14ac:dyDescent="0.2">
      <c r="AW155" s="30"/>
      <c r="AX155" s="30"/>
      <c r="AY155" s="30"/>
      <c r="AZ155" s="30"/>
      <c r="BB155" s="30"/>
      <c r="BC155" s="30"/>
      <c r="BD155" s="30"/>
      <c r="BE155" s="30"/>
    </row>
    <row r="156" spans="48:57" x14ac:dyDescent="0.2">
      <c r="AW156" s="30"/>
      <c r="AX156" s="30"/>
      <c r="AY156" s="30"/>
      <c r="AZ156" s="30"/>
      <c r="BB156" s="30"/>
      <c r="BC156" s="30"/>
      <c r="BD156" s="30"/>
      <c r="BE156" s="30"/>
    </row>
    <row r="157" spans="48:57" x14ac:dyDescent="0.2">
      <c r="BE157" s="3"/>
    </row>
    <row r="161" spans="48:57" x14ac:dyDescent="0.2">
      <c r="AV161" s="39"/>
      <c r="AW161" s="11"/>
      <c r="AX161" s="32"/>
      <c r="BA161" s="39"/>
      <c r="BB161" s="11"/>
      <c r="BC161" s="32"/>
    </row>
    <row r="162" spans="48:57" x14ac:dyDescent="0.2">
      <c r="AX162" s="32"/>
      <c r="BC162" s="32"/>
    </row>
    <row r="163" spans="48:57" x14ac:dyDescent="0.2">
      <c r="AV163" s="5"/>
      <c r="AW163" s="11"/>
      <c r="AX163" s="32"/>
      <c r="BA163" s="5"/>
      <c r="BB163" s="11"/>
      <c r="BC163" s="32"/>
    </row>
    <row r="164" spans="48:57" x14ac:dyDescent="0.2">
      <c r="AV164" s="5"/>
      <c r="AW164" s="11"/>
      <c r="AX164" s="32"/>
      <c r="BA164" s="5"/>
      <c r="BB164" s="11"/>
      <c r="BC164" s="32"/>
    </row>
    <row r="165" spans="48:57" x14ac:dyDescent="0.2">
      <c r="AX165" s="31"/>
      <c r="BC165" s="31"/>
    </row>
    <row r="166" spans="48:57" x14ac:dyDescent="0.2">
      <c r="AX166" s="31"/>
      <c r="BC166" s="31"/>
      <c r="BE166" s="3"/>
    </row>
    <row r="167" spans="48:57" x14ac:dyDescent="0.2">
      <c r="AV167" s="43"/>
      <c r="AW167" s="11"/>
      <c r="AX167" s="31"/>
      <c r="BA167" s="43"/>
      <c r="BB167" s="11"/>
      <c r="BC167" s="31"/>
    </row>
    <row r="168" spans="48:57" x14ac:dyDescent="0.2">
      <c r="AV168" s="39"/>
      <c r="AW168" s="30"/>
      <c r="AX168" s="30"/>
      <c r="AY168" s="30"/>
      <c r="AZ168" s="30"/>
      <c r="BA168" s="39"/>
      <c r="BB168" s="30"/>
      <c r="BC168" s="30"/>
      <c r="BD168" s="30"/>
      <c r="BE168" s="30"/>
    </row>
    <row r="169" spans="48:57" x14ac:dyDescent="0.2">
      <c r="AV169" s="7"/>
      <c r="AW169" s="30"/>
      <c r="AX169" s="30"/>
      <c r="AY169" s="30"/>
      <c r="AZ169" s="30"/>
      <c r="BA169" s="7"/>
      <c r="BB169" s="30"/>
      <c r="BC169" s="30"/>
      <c r="BD169" s="30"/>
      <c r="BE169" s="30"/>
    </row>
    <row r="170" spans="48:57" x14ac:dyDescent="0.2">
      <c r="AW170" s="30"/>
      <c r="AX170" s="30"/>
      <c r="AY170" s="30"/>
      <c r="AZ170" s="30"/>
      <c r="BB170" s="30"/>
      <c r="BC170" s="30"/>
      <c r="BD170" s="30"/>
      <c r="BE170" s="30"/>
    </row>
    <row r="171" spans="48:57" x14ac:dyDescent="0.2">
      <c r="AW171" s="30"/>
      <c r="AX171" s="30"/>
      <c r="AY171" s="30"/>
      <c r="AZ171" s="30"/>
      <c r="BB171" s="30"/>
      <c r="BC171" s="30"/>
      <c r="BD171" s="30"/>
      <c r="BE171" s="30"/>
    </row>
    <row r="172" spans="48:57" x14ac:dyDescent="0.2">
      <c r="AW172" s="30"/>
      <c r="AX172" s="30"/>
      <c r="AY172" s="30"/>
      <c r="AZ172" s="30"/>
      <c r="BB172" s="30"/>
      <c r="BC172" s="30"/>
      <c r="BD172" s="30"/>
      <c r="BE172" s="30"/>
    </row>
    <row r="173" spans="48:57" x14ac:dyDescent="0.2">
      <c r="AV173" s="7"/>
      <c r="AW173" s="30"/>
      <c r="AX173" s="30"/>
      <c r="AY173" s="30"/>
      <c r="AZ173" s="30"/>
      <c r="BA173" s="7"/>
      <c r="BB173" s="30"/>
      <c r="BC173" s="30"/>
      <c r="BD173" s="30"/>
      <c r="BE173" s="30"/>
    </row>
    <row r="174" spans="48:57" x14ac:dyDescent="0.2">
      <c r="AV174" s="7"/>
      <c r="AW174" s="30"/>
      <c r="AX174" s="30"/>
      <c r="AY174" s="30"/>
      <c r="AZ174" s="30"/>
      <c r="BA174" s="7"/>
      <c r="BB174" s="30"/>
      <c r="BC174" s="30"/>
      <c r="BD174" s="30"/>
      <c r="BE174" s="30"/>
    </row>
    <row r="175" spans="48:57" x14ac:dyDescent="0.2">
      <c r="AV175" s="7"/>
      <c r="AW175" s="30"/>
      <c r="AX175" s="30"/>
      <c r="AY175" s="30"/>
      <c r="AZ175" s="30"/>
      <c r="BA175" s="7"/>
      <c r="BB175" s="30"/>
      <c r="BC175" s="30"/>
      <c r="BD175" s="30"/>
      <c r="BE175" s="30"/>
    </row>
    <row r="176" spans="48:57" x14ac:dyDescent="0.2">
      <c r="AW176" s="30"/>
      <c r="AX176" s="30"/>
      <c r="AY176" s="30"/>
      <c r="AZ176" s="30"/>
      <c r="BB176" s="30"/>
      <c r="BC176" s="30"/>
      <c r="BD176" s="30"/>
      <c r="BE176" s="30"/>
    </row>
    <row r="177" spans="48:57" x14ac:dyDescent="0.2">
      <c r="AW177" s="30"/>
      <c r="AX177" s="30"/>
      <c r="AY177" s="30"/>
      <c r="AZ177" s="30"/>
      <c r="BB177" s="30"/>
      <c r="BC177" s="30"/>
      <c r="BD177" s="30"/>
      <c r="BE177" s="30"/>
    </row>
    <row r="178" spans="48:57" x14ac:dyDescent="0.2">
      <c r="BE178" s="3"/>
    </row>
    <row r="182" spans="48:57" x14ac:dyDescent="0.2">
      <c r="AV182" s="39"/>
      <c r="AW182" s="11"/>
      <c r="AX182" s="32"/>
      <c r="BA182" s="39"/>
      <c r="BB182" s="11"/>
      <c r="BC182" s="32"/>
    </row>
    <row r="183" spans="48:57" x14ac:dyDescent="0.2">
      <c r="AV183" s="5"/>
      <c r="AW183" s="11"/>
      <c r="AX183" s="32"/>
      <c r="BA183" s="5"/>
      <c r="BB183" s="11"/>
      <c r="BC183" s="32"/>
    </row>
    <row r="184" spans="48:57" x14ac:dyDescent="0.2">
      <c r="AV184" s="5"/>
      <c r="AW184" s="11"/>
      <c r="AX184" s="32"/>
      <c r="BA184" s="5"/>
      <c r="BB184" s="11"/>
      <c r="BC184" s="32"/>
    </row>
    <row r="185" spans="48:57" x14ac:dyDescent="0.2">
      <c r="AX185" s="31"/>
      <c r="BC185" s="31"/>
    </row>
    <row r="186" spans="48:57" x14ac:dyDescent="0.2">
      <c r="AX186" s="31"/>
      <c r="BC186" s="31"/>
      <c r="BE186" s="3"/>
    </row>
    <row r="187" spans="48:57" x14ac:dyDescent="0.2">
      <c r="AV187" s="43"/>
      <c r="AW187" s="11"/>
      <c r="AX187" s="31"/>
      <c r="BA187" s="43"/>
      <c r="BB187" s="11"/>
      <c r="BC187" s="31"/>
    </row>
    <row r="188" spans="48:57" x14ac:dyDescent="0.2">
      <c r="AV188" s="39"/>
      <c r="AW188" s="30"/>
      <c r="AX188" s="31"/>
      <c r="AY188" s="30"/>
      <c r="AZ188" s="30"/>
      <c r="BA188" s="39"/>
      <c r="BB188" s="30"/>
      <c r="BC188" s="31"/>
      <c r="BD188" s="30"/>
      <c r="BE188" s="30"/>
    </row>
    <row r="190" spans="48:57" x14ac:dyDescent="0.2">
      <c r="AV190" s="7"/>
      <c r="AW190" s="30"/>
      <c r="AX190" s="30"/>
      <c r="AY190" s="30"/>
      <c r="AZ190" s="30"/>
      <c r="BA190" s="7"/>
      <c r="BB190" s="30"/>
      <c r="BC190" s="30"/>
      <c r="BD190" s="30"/>
      <c r="BE190" s="30"/>
    </row>
    <row r="191" spans="48:57" x14ac:dyDescent="0.2">
      <c r="AW191" s="30"/>
      <c r="AX191" s="30"/>
      <c r="AY191" s="30"/>
      <c r="AZ191" s="30"/>
      <c r="BB191" s="30"/>
      <c r="BC191" s="30"/>
      <c r="BD191" s="30"/>
      <c r="BE191" s="30"/>
    </row>
    <row r="192" spans="48:57" x14ac:dyDescent="0.2">
      <c r="AW192" s="30"/>
      <c r="AX192" s="30"/>
      <c r="AY192" s="30"/>
      <c r="AZ192" s="30"/>
      <c r="BB192" s="30"/>
      <c r="BC192" s="30"/>
      <c r="BD192" s="30"/>
      <c r="BE192" s="30"/>
    </row>
    <row r="193" spans="48:57" x14ac:dyDescent="0.2">
      <c r="AW193" s="30"/>
      <c r="AX193" s="30"/>
      <c r="AY193" s="30"/>
      <c r="AZ193" s="30"/>
      <c r="BB193" s="30"/>
      <c r="BC193" s="30"/>
      <c r="BD193" s="30"/>
      <c r="BE193" s="30"/>
    </row>
    <row r="194" spans="48:57" x14ac:dyDescent="0.2">
      <c r="AV194" s="7"/>
      <c r="AW194" s="30"/>
      <c r="AX194" s="30"/>
      <c r="AY194" s="30"/>
      <c r="AZ194" s="30"/>
      <c r="BA194" s="7"/>
      <c r="BB194" s="30"/>
      <c r="BC194" s="30"/>
      <c r="BD194" s="30"/>
      <c r="BE194" s="30"/>
    </row>
    <row r="195" spans="48:57" x14ac:dyDescent="0.2">
      <c r="AV195" s="7"/>
      <c r="AW195" s="30"/>
      <c r="AX195" s="30"/>
      <c r="AY195" s="30"/>
      <c r="AZ195" s="30"/>
      <c r="BA195" s="7"/>
      <c r="BB195" s="30"/>
      <c r="BC195" s="30"/>
      <c r="BD195" s="30"/>
      <c r="BE195" s="30"/>
    </row>
    <row r="196" spans="48:57" x14ac:dyDescent="0.2">
      <c r="AV196" s="7"/>
      <c r="AW196" s="30"/>
      <c r="AX196" s="30"/>
      <c r="AY196" s="30"/>
      <c r="AZ196" s="30"/>
      <c r="BA196" s="7"/>
      <c r="BB196" s="30"/>
      <c r="BC196" s="30"/>
      <c r="BD196" s="30"/>
      <c r="BE196" s="30"/>
    </row>
    <row r="197" spans="48:57" x14ac:dyDescent="0.2">
      <c r="AW197" s="30"/>
      <c r="AX197" s="30"/>
      <c r="AY197" s="30"/>
      <c r="AZ197" s="30"/>
      <c r="BB197" s="30"/>
      <c r="BC197" s="30"/>
      <c r="BD197" s="30"/>
      <c r="BE197" s="30"/>
    </row>
    <row r="198" spans="48:57" x14ac:dyDescent="0.2">
      <c r="AW198" s="30"/>
      <c r="AX198" s="30"/>
      <c r="AY198" s="30"/>
      <c r="AZ198" s="30"/>
      <c r="BB198" s="30"/>
      <c r="BC198" s="30"/>
      <c r="BD198" s="30"/>
      <c r="BE198" s="30"/>
    </row>
    <row r="199" spans="48:57" x14ac:dyDescent="0.2">
      <c r="BE199" s="3"/>
    </row>
    <row r="203" spans="48:57" x14ac:dyDescent="0.2">
      <c r="AV203" s="39"/>
      <c r="AW203" s="11"/>
      <c r="AX203" s="32"/>
      <c r="BA203" s="39"/>
      <c r="BB203" s="11"/>
      <c r="BC203" s="32"/>
    </row>
    <row r="204" spans="48:57" x14ac:dyDescent="0.2">
      <c r="AV204" s="5"/>
      <c r="AW204" s="11"/>
      <c r="AX204" s="32"/>
      <c r="BA204" s="5"/>
      <c r="BB204" s="11"/>
      <c r="BC204" s="32"/>
    </row>
    <row r="205" spans="48:57" x14ac:dyDescent="0.2">
      <c r="AV205" s="5"/>
      <c r="AW205" s="11"/>
      <c r="AX205" s="32"/>
      <c r="BA205" s="5"/>
      <c r="BB205" s="11"/>
      <c r="BC205" s="32"/>
    </row>
    <row r="206" spans="48:57" x14ac:dyDescent="0.2">
      <c r="AX206" s="31"/>
      <c r="BC206" s="31"/>
    </row>
    <row r="207" spans="48:57" x14ac:dyDescent="0.2">
      <c r="AX207" s="31"/>
      <c r="BC207" s="31"/>
      <c r="BE207" s="3"/>
    </row>
    <row r="208" spans="48:57" x14ac:dyDescent="0.2">
      <c r="AV208" s="43"/>
      <c r="AW208" s="11"/>
      <c r="AX208" s="31"/>
      <c r="BA208" s="43"/>
      <c r="BB208" s="11"/>
      <c r="BC208" s="31"/>
    </row>
    <row r="209" spans="48:57" x14ac:dyDescent="0.2">
      <c r="AV209" s="39"/>
      <c r="AW209" s="30"/>
      <c r="AX209" s="31"/>
      <c r="AY209" s="30"/>
      <c r="AZ209" s="30"/>
      <c r="BA209" s="39"/>
      <c r="BB209" s="30"/>
      <c r="BC209" s="31"/>
      <c r="BD209" s="30"/>
      <c r="BE209" s="30"/>
    </row>
    <row r="211" spans="48:57" x14ac:dyDescent="0.2">
      <c r="AV211" s="7"/>
      <c r="AW211" s="30"/>
      <c r="AX211" s="30"/>
      <c r="AY211" s="30"/>
      <c r="AZ211" s="30"/>
      <c r="BA211" s="7"/>
      <c r="BB211" s="30"/>
      <c r="BC211" s="30"/>
      <c r="BD211" s="30"/>
      <c r="BE211" s="30"/>
    </row>
    <row r="212" spans="48:57" x14ac:dyDescent="0.2">
      <c r="AW212" s="30"/>
      <c r="AX212" s="30"/>
      <c r="AY212" s="30"/>
      <c r="AZ212" s="30"/>
      <c r="BB212" s="30"/>
      <c r="BC212" s="30"/>
      <c r="BD212" s="30"/>
      <c r="BE212" s="30"/>
    </row>
    <row r="213" spans="48:57" x14ac:dyDescent="0.2">
      <c r="AW213" s="30"/>
      <c r="AX213" s="30"/>
      <c r="AY213" s="30"/>
      <c r="AZ213" s="30"/>
      <c r="BB213" s="30"/>
      <c r="BC213" s="30"/>
      <c r="BD213" s="30"/>
      <c r="BE213" s="30"/>
    </row>
    <row r="214" spans="48:57" x14ac:dyDescent="0.2">
      <c r="AW214" s="30"/>
      <c r="AX214" s="30"/>
      <c r="AY214" s="30"/>
      <c r="AZ214" s="30"/>
      <c r="BB214" s="30"/>
      <c r="BC214" s="30"/>
      <c r="BD214" s="30"/>
      <c r="BE214" s="30"/>
    </row>
    <row r="215" spans="48:57" x14ac:dyDescent="0.2">
      <c r="AV215" s="7"/>
      <c r="AW215" s="30"/>
      <c r="AX215" s="30"/>
      <c r="AY215" s="30"/>
      <c r="AZ215" s="30"/>
      <c r="BA215" s="7"/>
      <c r="BB215" s="30"/>
      <c r="BC215" s="30"/>
      <c r="BD215" s="30"/>
      <c r="BE215" s="30"/>
    </row>
    <row r="216" spans="48:57" x14ac:dyDescent="0.2">
      <c r="AV216" s="7"/>
      <c r="AW216" s="30"/>
      <c r="AX216" s="30"/>
      <c r="AY216" s="30"/>
      <c r="AZ216" s="30"/>
      <c r="BA216" s="7"/>
      <c r="BB216" s="30"/>
      <c r="BC216" s="30"/>
      <c r="BD216" s="30"/>
      <c r="BE216" s="30"/>
    </row>
    <row r="217" spans="48:57" x14ac:dyDescent="0.2">
      <c r="AV217" s="7"/>
      <c r="AW217" s="30"/>
      <c r="AX217" s="30"/>
      <c r="AY217" s="30"/>
      <c r="AZ217" s="30"/>
      <c r="BA217" s="7"/>
      <c r="BB217" s="30"/>
      <c r="BC217" s="30"/>
      <c r="BD217" s="30"/>
      <c r="BE217" s="30"/>
    </row>
    <row r="218" spans="48:57" x14ac:dyDescent="0.2">
      <c r="AW218" s="30"/>
      <c r="AX218" s="30"/>
      <c r="AY218" s="30"/>
      <c r="AZ218" s="30"/>
      <c r="BB218" s="30"/>
      <c r="BC218" s="30"/>
      <c r="BD218" s="30"/>
      <c r="BE218" s="30"/>
    </row>
    <row r="219" spans="48:57" x14ac:dyDescent="0.2">
      <c r="AW219" s="30"/>
      <c r="AX219" s="30"/>
      <c r="AY219" s="30"/>
      <c r="AZ219" s="30"/>
      <c r="BB219" s="30"/>
      <c r="BC219" s="30"/>
      <c r="BD219" s="30"/>
      <c r="BE219" s="30"/>
    </row>
    <row r="220" spans="48:57" x14ac:dyDescent="0.2">
      <c r="AW220" s="30"/>
      <c r="BB220" s="30"/>
      <c r="BE220" s="3"/>
    </row>
    <row r="221" spans="48:57" x14ac:dyDescent="0.2">
      <c r="AW221" s="30"/>
      <c r="BB221" s="30"/>
    </row>
    <row r="222" spans="48:57" x14ac:dyDescent="0.2">
      <c r="AW222" s="30"/>
      <c r="BB222" s="30"/>
    </row>
    <row r="224" spans="48:57" x14ac:dyDescent="0.2">
      <c r="AV224" s="39"/>
      <c r="AW224" s="11"/>
      <c r="AX224" s="32"/>
      <c r="BA224" s="39"/>
      <c r="BB224" s="11"/>
      <c r="BC224" s="32"/>
    </row>
    <row r="225" spans="48:57" x14ac:dyDescent="0.2">
      <c r="AV225" s="5"/>
      <c r="AW225" s="11"/>
      <c r="AX225" s="32"/>
      <c r="BA225" s="5"/>
      <c r="BB225" s="11"/>
      <c r="BC225" s="32"/>
    </row>
    <row r="226" spans="48:57" x14ac:dyDescent="0.2">
      <c r="AV226" s="5"/>
      <c r="AW226" s="11"/>
      <c r="AX226" s="32"/>
      <c r="BA226" s="5"/>
      <c r="BB226" s="11"/>
      <c r="BC226" s="32"/>
    </row>
    <row r="227" spans="48:57" x14ac:dyDescent="0.2">
      <c r="AX227" s="31"/>
      <c r="BC227" s="31"/>
    </row>
    <row r="228" spans="48:57" x14ac:dyDescent="0.2">
      <c r="AX228" s="31"/>
      <c r="BC228" s="31"/>
      <c r="BE228" s="3"/>
    </row>
    <row r="229" spans="48:57" x14ac:dyDescent="0.2">
      <c r="AV229" s="43"/>
      <c r="AW229" s="11"/>
      <c r="AX229" s="31"/>
      <c r="BA229" s="43"/>
      <c r="BB229" s="11"/>
      <c r="BC229" s="31"/>
    </row>
    <row r="230" spans="48:57" x14ac:dyDescent="0.2">
      <c r="AV230" s="39"/>
      <c r="AW230" s="30"/>
      <c r="AX230" s="31"/>
      <c r="AY230" s="30"/>
      <c r="AZ230" s="30"/>
      <c r="BA230" s="39"/>
      <c r="BB230" s="30"/>
      <c r="BC230" s="31"/>
      <c r="BD230" s="30"/>
      <c r="BE230" s="30"/>
    </row>
    <row r="232" spans="48:57" x14ac:dyDescent="0.2">
      <c r="AV232" s="7"/>
      <c r="AW232" s="30"/>
      <c r="AX232" s="30"/>
      <c r="AY232" s="30"/>
      <c r="AZ232" s="30"/>
      <c r="BA232" s="7"/>
      <c r="BB232" s="30"/>
      <c r="BC232" s="30"/>
      <c r="BD232" s="30"/>
      <c r="BE232" s="30"/>
    </row>
    <row r="233" spans="48:57" x14ac:dyDescent="0.2">
      <c r="AW233" s="30"/>
      <c r="AX233" s="30"/>
      <c r="AY233" s="30"/>
      <c r="AZ233" s="30"/>
      <c r="BB233" s="30"/>
      <c r="BC233" s="30"/>
      <c r="BD233" s="30"/>
      <c r="BE233" s="30"/>
    </row>
    <row r="234" spans="48:57" x14ac:dyDescent="0.2">
      <c r="AW234" s="30"/>
      <c r="AX234" s="30"/>
      <c r="AY234" s="30"/>
      <c r="AZ234" s="30"/>
      <c r="BB234" s="30"/>
      <c r="BC234" s="30"/>
      <c r="BD234" s="30"/>
      <c r="BE234" s="30"/>
    </row>
    <row r="235" spans="48:57" x14ac:dyDescent="0.2">
      <c r="AW235" s="30"/>
      <c r="AX235" s="30"/>
      <c r="AY235" s="30"/>
      <c r="AZ235" s="30"/>
      <c r="BB235" s="30"/>
      <c r="BC235" s="30"/>
      <c r="BD235" s="30"/>
      <c r="BE235" s="30"/>
    </row>
    <row r="236" spans="48:57" x14ac:dyDescent="0.2">
      <c r="AV236" s="7"/>
      <c r="AW236" s="30"/>
      <c r="AX236" s="30"/>
      <c r="AY236" s="30"/>
      <c r="AZ236" s="30"/>
      <c r="BA236" s="7"/>
      <c r="BB236" s="30"/>
      <c r="BC236" s="30"/>
      <c r="BD236" s="30"/>
      <c r="BE236" s="30"/>
    </row>
    <row r="237" spans="48:57" x14ac:dyDescent="0.2">
      <c r="AV237" s="7"/>
      <c r="AW237" s="30"/>
      <c r="AX237" s="30"/>
      <c r="AY237" s="30"/>
      <c r="AZ237" s="30"/>
      <c r="BA237" s="7"/>
      <c r="BB237" s="30"/>
      <c r="BC237" s="30"/>
      <c r="BD237" s="30"/>
      <c r="BE237" s="30"/>
    </row>
    <row r="238" spans="48:57" x14ac:dyDescent="0.2">
      <c r="AV238" s="7"/>
      <c r="AW238" s="30"/>
      <c r="AX238" s="30"/>
      <c r="AY238" s="30"/>
      <c r="AZ238" s="30"/>
      <c r="BA238" s="7"/>
      <c r="BB238" s="30"/>
      <c r="BC238" s="30"/>
      <c r="BD238" s="30"/>
      <c r="BE238" s="30"/>
    </row>
    <row r="239" spans="48:57" x14ac:dyDescent="0.2">
      <c r="AW239" s="30"/>
      <c r="AX239" s="30"/>
      <c r="AY239" s="30"/>
      <c r="AZ239" s="30"/>
      <c r="BB239" s="30"/>
      <c r="BC239" s="30"/>
      <c r="BD239" s="30"/>
      <c r="BE239" s="30"/>
    </row>
    <row r="240" spans="48:57" x14ac:dyDescent="0.2">
      <c r="AW240" s="30"/>
      <c r="AX240" s="30"/>
      <c r="AY240" s="30"/>
      <c r="AZ240" s="30"/>
      <c r="BB240" s="30"/>
      <c r="BC240" s="30"/>
      <c r="BD240" s="30"/>
      <c r="BE240" s="30"/>
    </row>
    <row r="241" spans="49:57" x14ac:dyDescent="0.2">
      <c r="AW241" s="30"/>
      <c r="BB241" s="30"/>
      <c r="BE241" s="3"/>
    </row>
    <row r="242" spans="49:57" x14ac:dyDescent="0.2">
      <c r="AW242" s="30"/>
      <c r="BB242" s="30"/>
    </row>
    <row r="243" spans="49:57" x14ac:dyDescent="0.2">
      <c r="AW243" s="30"/>
      <c r="BB243" s="30"/>
    </row>
    <row r="246" spans="49:57" x14ac:dyDescent="0.2">
      <c r="BE246" s="3"/>
    </row>
  </sheetData>
  <mergeCells count="12">
    <mergeCell ref="AC1:AE1"/>
    <mergeCell ref="N1:P1"/>
    <mergeCell ref="Q1:S1"/>
    <mergeCell ref="T1:V1"/>
    <mergeCell ref="W1:Y1"/>
    <mergeCell ref="Z1:AB1"/>
    <mergeCell ref="AV1:AY1"/>
    <mergeCell ref="BA1:BD1"/>
    <mergeCell ref="AF1:AH1"/>
    <mergeCell ref="AI1:AK1"/>
    <mergeCell ref="AL1:AN1"/>
    <mergeCell ref="AO1:AQ1"/>
  </mergeCells>
  <hyperlinks>
    <hyperlink ref="A1" location="Information!A1" display="I" xr:uid="{CD7381D4-B085-42CA-8417-0725E13F2D31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5" orientation="landscape" r:id="rId1"/>
  <headerFooter>
    <oddHeader>&amp;L&amp;9Södertäljefotbollen&amp;C&amp;24 1956/57 - Div 4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E7A61-4931-4892-B32C-F4FE6239143F}">
  <sheetPr>
    <pageSetUpPr fitToPage="1"/>
  </sheetPr>
  <dimension ref="A1:CH229"/>
  <sheetViews>
    <sheetView view="pageLayout" topLeftCell="S1" zoomScaleNormal="100" workbookViewId="0">
      <selection activeCell="BI10" sqref="BI10"/>
    </sheetView>
  </sheetViews>
  <sheetFormatPr defaultColWidth="9.140625" defaultRowHeight="12" x14ac:dyDescent="0.2"/>
  <cols>
    <col min="1" max="1" width="2.7109375" style="3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2.140625" style="3" bestFit="1" customWidth="1"/>
    <col min="9" max="10" width="3.5703125" style="3" bestFit="1" customWidth="1"/>
    <col min="11" max="11" width="5.28515625" style="3" bestFit="1" customWidth="1"/>
    <col min="12" max="12" width="2.7109375" style="3" bestFit="1" customWidth="1"/>
    <col min="13" max="13" width="15.140625" style="106" bestFit="1" customWidth="1"/>
    <col min="14" max="14" width="2.7109375" style="3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6" width="2.7109375" style="3" bestFit="1" customWidth="1"/>
    <col min="47" max="47" width="3.5703125" style="3" bestFit="1" customWidth="1"/>
    <col min="48" max="48" width="1.5703125" style="3" bestFit="1" customWidth="1"/>
    <col min="49" max="49" width="3.5703125" style="3" bestFit="1" customWidth="1"/>
    <col min="50" max="50" width="2.7109375" style="3" customWidth="1"/>
    <col min="51" max="51" width="23.85546875" style="3" bestFit="1" customWidth="1"/>
    <col min="52" max="52" width="1.85546875" style="3" bestFit="1" customWidth="1"/>
    <col min="53" max="53" width="1.5703125" style="3" bestFit="1" customWidth="1"/>
    <col min="54" max="54" width="1.85546875" style="3" bestFit="1" customWidth="1"/>
    <col min="55" max="55" width="2.7109375" style="8" customWidth="1"/>
    <col min="56" max="56" width="26.85546875" style="3" bestFit="1" customWidth="1"/>
    <col min="57" max="57" width="1.85546875" style="3" bestFit="1" customWidth="1"/>
    <col min="58" max="58" width="1.5703125" style="3" bestFit="1" customWidth="1"/>
    <col min="59" max="59" width="1.85546875" style="3" bestFit="1" customWidth="1"/>
    <col min="60" max="60" width="2.7109375" style="3" customWidth="1"/>
    <col min="61" max="61" width="24.5703125" style="3" bestFit="1" customWidth="1"/>
    <col min="62" max="62" width="1.85546875" style="3" bestFit="1" customWidth="1"/>
    <col min="63" max="63" width="1.5703125" style="3" bestFit="1" customWidth="1"/>
    <col min="64" max="64" width="1.85546875" style="3" bestFit="1" customWidth="1"/>
    <col min="65" max="65" width="2.7109375" style="8" customWidth="1"/>
    <col min="66" max="66" width="2.42578125" style="8" customWidth="1"/>
    <col min="67" max="67" width="15.140625" style="3" bestFit="1" customWidth="1"/>
    <col min="68" max="69" width="3.5703125" style="3" bestFit="1" customWidth="1"/>
    <col min="70" max="70" width="2.7109375" style="3" bestFit="1" customWidth="1"/>
    <col min="71" max="72" width="3.5703125" style="3" bestFit="1" customWidth="1"/>
    <col min="73" max="73" width="1.5703125" style="3" customWidth="1"/>
    <col min="74" max="75" width="3.5703125" style="3" bestFit="1" customWidth="1"/>
    <col min="76" max="76" width="2.7109375" style="8" customWidth="1"/>
    <col min="77" max="77" width="2.42578125" style="8" customWidth="1"/>
    <col min="78" max="78" width="15.140625" style="3" bestFit="1" customWidth="1"/>
    <col min="79" max="80" width="3.5703125" style="3" bestFit="1" customWidth="1"/>
    <col min="81" max="81" width="2.7109375" style="3" bestFit="1" customWidth="1"/>
    <col min="82" max="83" width="3.5703125" style="3" bestFit="1" customWidth="1"/>
    <col min="84" max="84" width="1.5703125" style="3" customWidth="1"/>
    <col min="85" max="86" width="3.5703125" style="3" bestFit="1" customWidth="1"/>
    <col min="87" max="16384" width="9.140625" style="3"/>
  </cols>
  <sheetData>
    <row r="1" spans="1:86" s="11" customFormat="1" ht="75" customHeight="1" x14ac:dyDescent="0.25">
      <c r="A1" s="24" t="s">
        <v>119</v>
      </c>
      <c r="B1" s="47" t="s">
        <v>2134</v>
      </c>
      <c r="N1" s="199" t="s">
        <v>26</v>
      </c>
      <c r="O1" s="199"/>
      <c r="P1" s="199"/>
      <c r="Q1" s="199" t="s">
        <v>41</v>
      </c>
      <c r="R1" s="199"/>
      <c r="S1" s="199"/>
      <c r="T1" s="199" t="s">
        <v>1139</v>
      </c>
      <c r="U1" s="199"/>
      <c r="V1" s="199"/>
      <c r="W1" s="199" t="s">
        <v>1794</v>
      </c>
      <c r="X1" s="199"/>
      <c r="Y1" s="199"/>
      <c r="Z1" s="199" t="s">
        <v>3</v>
      </c>
      <c r="AA1" s="199"/>
      <c r="AB1" s="199"/>
      <c r="AC1" s="199" t="s">
        <v>5</v>
      </c>
      <c r="AD1" s="199"/>
      <c r="AE1" s="199"/>
      <c r="AF1" s="199" t="s">
        <v>2</v>
      </c>
      <c r="AG1" s="199"/>
      <c r="AH1" s="199"/>
      <c r="AI1" s="199" t="s">
        <v>1359</v>
      </c>
      <c r="AJ1" s="199"/>
      <c r="AK1" s="199"/>
      <c r="AL1" s="199" t="s">
        <v>18</v>
      </c>
      <c r="AM1" s="199"/>
      <c r="AN1" s="199"/>
      <c r="AO1" s="199" t="s">
        <v>1</v>
      </c>
      <c r="AP1" s="199"/>
      <c r="AQ1" s="199"/>
      <c r="AR1" s="199" t="s">
        <v>1684</v>
      </c>
      <c r="AS1" s="199"/>
      <c r="AT1" s="199"/>
      <c r="AY1" s="198" t="s">
        <v>5517</v>
      </c>
      <c r="AZ1" s="198"/>
      <c r="BA1" s="198"/>
      <c r="BB1" s="198"/>
      <c r="BD1" s="198" t="s">
        <v>5529</v>
      </c>
      <c r="BE1" s="198"/>
      <c r="BF1" s="198"/>
      <c r="BG1" s="198"/>
      <c r="BI1" s="198" t="s">
        <v>5534</v>
      </c>
      <c r="BJ1" s="198"/>
      <c r="BK1" s="198"/>
      <c r="BL1" s="198"/>
    </row>
    <row r="2" spans="1:86" x14ac:dyDescent="0.2">
      <c r="A2" s="153">
        <v>1</v>
      </c>
      <c r="B2" s="153" t="s">
        <v>26</v>
      </c>
      <c r="C2" s="153">
        <v>30</v>
      </c>
      <c r="D2" s="153">
        <v>21</v>
      </c>
      <c r="E2" s="153">
        <v>6</v>
      </c>
      <c r="F2" s="153">
        <v>3</v>
      </c>
      <c r="G2" s="153">
        <v>97</v>
      </c>
      <c r="H2" s="153" t="s">
        <v>9</v>
      </c>
      <c r="I2" s="153">
        <v>34</v>
      </c>
      <c r="J2" s="153">
        <f t="shared" ref="J2:J11" si="0">SUM(2*D2+E2)</f>
        <v>48</v>
      </c>
      <c r="K2" s="153" t="s">
        <v>43</v>
      </c>
      <c r="L2" s="204">
        <v>1</v>
      </c>
      <c r="M2" s="205" t="s">
        <v>26</v>
      </c>
      <c r="N2" s="34"/>
      <c r="O2" s="34"/>
      <c r="P2" s="34"/>
      <c r="Q2" s="26">
        <v>4</v>
      </c>
      <c r="R2" s="32" t="s">
        <v>9</v>
      </c>
      <c r="S2" s="32">
        <v>0</v>
      </c>
      <c r="T2" s="32">
        <v>1</v>
      </c>
      <c r="U2" s="32" t="s">
        <v>9</v>
      </c>
      <c r="V2" s="32">
        <v>1</v>
      </c>
      <c r="W2" s="32">
        <v>1</v>
      </c>
      <c r="X2" s="32" t="s">
        <v>9</v>
      </c>
      <c r="Y2" s="32">
        <v>0</v>
      </c>
      <c r="Z2" s="32">
        <v>2</v>
      </c>
      <c r="AA2" s="32" t="s">
        <v>9</v>
      </c>
      <c r="AB2" s="32">
        <v>1</v>
      </c>
      <c r="AC2" s="32">
        <v>2</v>
      </c>
      <c r="AD2" s="32" t="s">
        <v>9</v>
      </c>
      <c r="AE2" s="32">
        <v>0</v>
      </c>
      <c r="AF2" s="32">
        <v>2</v>
      </c>
      <c r="AG2" s="32" t="s">
        <v>9</v>
      </c>
      <c r="AH2" s="32">
        <v>2</v>
      </c>
      <c r="AI2" s="32">
        <v>4</v>
      </c>
      <c r="AJ2" s="32" t="s">
        <v>9</v>
      </c>
      <c r="AK2" s="32">
        <v>1</v>
      </c>
      <c r="AL2" s="32">
        <v>3</v>
      </c>
      <c r="AM2" s="32" t="s">
        <v>9</v>
      </c>
      <c r="AN2" s="32">
        <v>0</v>
      </c>
      <c r="AO2" s="32">
        <v>3</v>
      </c>
      <c r="AP2" s="32" t="s">
        <v>9</v>
      </c>
      <c r="AQ2" s="32">
        <v>0</v>
      </c>
      <c r="AR2" s="32">
        <v>2</v>
      </c>
      <c r="AS2" s="32" t="s">
        <v>9</v>
      </c>
      <c r="AT2" s="36">
        <v>3</v>
      </c>
      <c r="AU2" s="206">
        <f>SUM(N2+Q2+T2+W2+Z2+AC2+AF2+AI2+AL2+AO2+AR2+N3+Q3+T3+W3+Z3+AC3+AF3+AI3+AL3+AO3+AR3)</f>
        <v>36</v>
      </c>
      <c r="AV2" s="207" t="s">
        <v>9</v>
      </c>
      <c r="AW2" s="206">
        <f>SUM(P2+S2+V2+Y2+AB2+AE2+AH2+AK2+AN2+AQ2+AT2+P3+S3+V3+Y3+AB3+AE3+AH3+AK3+AN3+AQ3+AT3)</f>
        <v>15</v>
      </c>
      <c r="AY2" s="39" t="s">
        <v>831</v>
      </c>
      <c r="BD2" s="39" t="s">
        <v>2202</v>
      </c>
      <c r="BF2" s="32"/>
      <c r="BI2" s="39" t="s">
        <v>2136</v>
      </c>
      <c r="BN2" s="12"/>
      <c r="BO2" s="39"/>
      <c r="BY2" s="12"/>
      <c r="BZ2" s="39"/>
    </row>
    <row r="3" spans="1:86" x14ac:dyDescent="0.2">
      <c r="A3" s="153">
        <v>2</v>
      </c>
      <c r="B3" s="153" t="s">
        <v>41</v>
      </c>
      <c r="C3" s="153">
        <v>30</v>
      </c>
      <c r="D3" s="153">
        <v>17</v>
      </c>
      <c r="E3" s="153">
        <v>5</v>
      </c>
      <c r="F3" s="153">
        <v>8</v>
      </c>
      <c r="G3" s="153">
        <v>68</v>
      </c>
      <c r="H3" s="153" t="s">
        <v>9</v>
      </c>
      <c r="I3" s="153">
        <v>49</v>
      </c>
      <c r="J3" s="153">
        <f t="shared" si="0"/>
        <v>39</v>
      </c>
      <c r="K3" s="147"/>
      <c r="L3" s="204"/>
      <c r="M3" s="205"/>
      <c r="N3" s="34"/>
      <c r="O3" s="34"/>
      <c r="P3" s="34"/>
      <c r="Q3" s="32"/>
      <c r="R3" s="32" t="s">
        <v>9</v>
      </c>
      <c r="S3" s="32"/>
      <c r="T3" s="32"/>
      <c r="U3" s="32" t="s">
        <v>9</v>
      </c>
      <c r="V3" s="32"/>
      <c r="W3" s="32">
        <v>2</v>
      </c>
      <c r="X3" s="32" t="s">
        <v>9</v>
      </c>
      <c r="Y3" s="32">
        <v>2</v>
      </c>
      <c r="Z3" s="32"/>
      <c r="AA3" s="32" t="s">
        <v>9</v>
      </c>
      <c r="AB3" s="32"/>
      <c r="AC3" s="32">
        <v>1</v>
      </c>
      <c r="AD3" s="32" t="s">
        <v>9</v>
      </c>
      <c r="AE3" s="32">
        <v>0</v>
      </c>
      <c r="AF3" s="32"/>
      <c r="AG3" s="32" t="s">
        <v>9</v>
      </c>
      <c r="AH3" s="32"/>
      <c r="AI3" s="32">
        <v>5</v>
      </c>
      <c r="AJ3" s="32" t="s">
        <v>9</v>
      </c>
      <c r="AK3" s="32">
        <v>3</v>
      </c>
      <c r="AL3" s="32">
        <v>3</v>
      </c>
      <c r="AM3" s="32" t="s">
        <v>9</v>
      </c>
      <c r="AN3" s="32">
        <v>0</v>
      </c>
      <c r="AO3" s="32">
        <v>1</v>
      </c>
      <c r="AP3" s="32" t="s">
        <v>9</v>
      </c>
      <c r="AQ3" s="32">
        <v>2</v>
      </c>
      <c r="AR3" s="32"/>
      <c r="AS3" s="32" t="s">
        <v>9</v>
      </c>
      <c r="AT3" s="51"/>
      <c r="AU3" s="206"/>
      <c r="AV3" s="207"/>
      <c r="AW3" s="206"/>
      <c r="AY3" s="3" t="s">
        <v>1715</v>
      </c>
      <c r="AZ3" s="3">
        <v>3</v>
      </c>
      <c r="BA3" s="32" t="s">
        <v>9</v>
      </c>
      <c r="BB3" s="3">
        <v>1</v>
      </c>
      <c r="BC3" s="30"/>
      <c r="BD3" s="5" t="s">
        <v>2158</v>
      </c>
      <c r="BE3" s="3">
        <v>1</v>
      </c>
      <c r="BF3" s="32" t="s">
        <v>9</v>
      </c>
      <c r="BG3" s="3">
        <v>1</v>
      </c>
      <c r="BI3" s="3" t="s">
        <v>2116</v>
      </c>
      <c r="BJ3" s="3">
        <v>1</v>
      </c>
      <c r="BK3" s="32" t="s">
        <v>9</v>
      </c>
      <c r="BL3" s="3">
        <v>1</v>
      </c>
      <c r="BM3" s="30"/>
      <c r="BO3" s="1"/>
      <c r="BP3" s="1"/>
      <c r="BQ3" s="1"/>
      <c r="BR3" s="1"/>
      <c r="BS3" s="1"/>
      <c r="BT3" s="1"/>
      <c r="BU3" s="42"/>
      <c r="BX3" s="30"/>
      <c r="BZ3" s="1"/>
      <c r="CA3" s="1"/>
      <c r="CB3" s="1"/>
      <c r="CC3" s="1"/>
      <c r="CD3" s="1"/>
      <c r="CE3" s="1"/>
      <c r="CF3" s="42"/>
    </row>
    <row r="4" spans="1:86" x14ac:dyDescent="0.2">
      <c r="A4" s="153">
        <v>3</v>
      </c>
      <c r="B4" s="153" t="s">
        <v>1139</v>
      </c>
      <c r="C4" s="153">
        <v>30</v>
      </c>
      <c r="D4" s="153">
        <v>14</v>
      </c>
      <c r="E4" s="153">
        <v>9</v>
      </c>
      <c r="F4" s="153">
        <v>7</v>
      </c>
      <c r="G4" s="153">
        <v>81</v>
      </c>
      <c r="H4" s="153" t="s">
        <v>9</v>
      </c>
      <c r="I4" s="153">
        <v>58</v>
      </c>
      <c r="J4" s="153">
        <f t="shared" si="0"/>
        <v>37</v>
      </c>
      <c r="K4" s="147"/>
      <c r="L4" s="204">
        <v>2</v>
      </c>
      <c r="M4" s="205" t="s">
        <v>41</v>
      </c>
      <c r="N4" s="32">
        <v>1</v>
      </c>
      <c r="O4" s="32" t="s">
        <v>9</v>
      </c>
      <c r="P4" s="32">
        <v>1</v>
      </c>
      <c r="Q4" s="34"/>
      <c r="R4" s="34"/>
      <c r="S4" s="34"/>
      <c r="T4" s="32">
        <v>2</v>
      </c>
      <c r="U4" s="32" t="s">
        <v>9</v>
      </c>
      <c r="V4" s="32">
        <v>4</v>
      </c>
      <c r="W4" s="32">
        <v>3</v>
      </c>
      <c r="X4" s="32" t="s">
        <v>9</v>
      </c>
      <c r="Y4" s="32">
        <v>2</v>
      </c>
      <c r="Z4" s="32">
        <v>4</v>
      </c>
      <c r="AA4" s="32" t="s">
        <v>9</v>
      </c>
      <c r="AB4" s="32">
        <v>0</v>
      </c>
      <c r="AC4" s="32">
        <v>5</v>
      </c>
      <c r="AD4" s="32" t="s">
        <v>9</v>
      </c>
      <c r="AE4" s="32">
        <v>2</v>
      </c>
      <c r="AF4" s="32">
        <v>1</v>
      </c>
      <c r="AG4" s="32" t="s">
        <v>9</v>
      </c>
      <c r="AH4" s="32">
        <v>0</v>
      </c>
      <c r="AI4" s="32">
        <v>5</v>
      </c>
      <c r="AJ4" s="32" t="s">
        <v>9</v>
      </c>
      <c r="AK4" s="32">
        <v>1</v>
      </c>
      <c r="AL4" s="32">
        <v>2</v>
      </c>
      <c r="AM4" s="32" t="s">
        <v>9</v>
      </c>
      <c r="AN4" s="32">
        <v>0</v>
      </c>
      <c r="AO4" s="32">
        <v>4</v>
      </c>
      <c r="AP4" s="32" t="s">
        <v>9</v>
      </c>
      <c r="AQ4" s="32">
        <v>1</v>
      </c>
      <c r="AR4" s="32">
        <v>5</v>
      </c>
      <c r="AS4" s="32" t="s">
        <v>9</v>
      </c>
      <c r="AT4" s="32">
        <v>4</v>
      </c>
      <c r="AU4" s="206">
        <f t="shared" ref="AU4" si="1">SUM(N4+Q4+T4+W4+Z4+AC4+AF4+AI4+AL4+AO4+AR4+N5+Q5+T5+W5+Z5+AC5+AF5+AI5+AL5+AO5+AR5)</f>
        <v>43</v>
      </c>
      <c r="AV4" s="207" t="s">
        <v>9</v>
      </c>
      <c r="AW4" s="206">
        <f t="shared" ref="AW4" si="2">SUM(P4+S4+V4+Y4+AB4+AE4+AH4+AK4+AN4+AQ4+AT4+P5+S5+V5+Y5+AB5+AE5+AH5+AK5+AN5+AQ5+AT5)</f>
        <v>25</v>
      </c>
      <c r="AY4" s="3" t="s">
        <v>1413</v>
      </c>
      <c r="AZ4" s="3">
        <v>5</v>
      </c>
      <c r="BA4" s="32" t="s">
        <v>9</v>
      </c>
      <c r="BB4" s="3">
        <v>1</v>
      </c>
      <c r="BC4" s="30"/>
      <c r="BD4" s="3" t="s">
        <v>2203</v>
      </c>
      <c r="BE4" s="3">
        <v>5</v>
      </c>
      <c r="BF4" s="32" t="s">
        <v>9</v>
      </c>
      <c r="BG4" s="3">
        <v>0</v>
      </c>
      <c r="BI4" s="3" t="s">
        <v>806</v>
      </c>
      <c r="BJ4" s="3">
        <v>5</v>
      </c>
      <c r="BK4" s="32" t="s">
        <v>9</v>
      </c>
      <c r="BL4" s="3">
        <v>3</v>
      </c>
      <c r="BM4" s="30"/>
      <c r="BO4" s="7"/>
      <c r="BP4" s="1"/>
      <c r="BQ4" s="1"/>
      <c r="BR4" s="1"/>
      <c r="BS4" s="1"/>
      <c r="BT4" s="1"/>
      <c r="BU4" s="42"/>
      <c r="BW4" s="1"/>
      <c r="BX4" s="30"/>
      <c r="BZ4" s="7"/>
      <c r="CA4" s="1"/>
      <c r="CB4" s="1"/>
      <c r="CC4" s="1"/>
      <c r="CD4" s="1"/>
      <c r="CE4" s="1"/>
      <c r="CF4" s="42"/>
      <c r="CH4" s="1"/>
    </row>
    <row r="5" spans="1:86" x14ac:dyDescent="0.2">
      <c r="A5" s="153">
        <v>4</v>
      </c>
      <c r="B5" s="153" t="s">
        <v>1794</v>
      </c>
      <c r="C5" s="153">
        <v>30</v>
      </c>
      <c r="D5" s="153">
        <v>15</v>
      </c>
      <c r="E5" s="153">
        <v>6</v>
      </c>
      <c r="F5" s="153">
        <v>9</v>
      </c>
      <c r="G5" s="153">
        <v>84</v>
      </c>
      <c r="H5" s="153" t="s">
        <v>9</v>
      </c>
      <c r="I5" s="153">
        <v>57</v>
      </c>
      <c r="J5" s="153">
        <f t="shared" si="0"/>
        <v>36</v>
      </c>
      <c r="K5" s="147"/>
      <c r="L5" s="204"/>
      <c r="M5" s="205"/>
      <c r="N5" s="32">
        <v>1</v>
      </c>
      <c r="O5" s="32" t="s">
        <v>9</v>
      </c>
      <c r="P5" s="32">
        <v>4</v>
      </c>
      <c r="Q5" s="34"/>
      <c r="R5" s="34"/>
      <c r="S5" s="34"/>
      <c r="T5" s="32"/>
      <c r="U5" s="32" t="s">
        <v>9</v>
      </c>
      <c r="V5" s="32"/>
      <c r="W5" s="32">
        <v>2</v>
      </c>
      <c r="X5" s="32" t="s">
        <v>9</v>
      </c>
      <c r="Y5" s="32">
        <v>1</v>
      </c>
      <c r="Z5" s="32">
        <v>0</v>
      </c>
      <c r="AA5" s="32" t="s">
        <v>9</v>
      </c>
      <c r="AB5" s="32">
        <v>2</v>
      </c>
      <c r="AC5" s="32"/>
      <c r="AD5" s="32" t="s">
        <v>9</v>
      </c>
      <c r="AE5" s="32"/>
      <c r="AF5" s="32">
        <v>4</v>
      </c>
      <c r="AG5" s="32" t="s">
        <v>9</v>
      </c>
      <c r="AH5" s="32">
        <v>1</v>
      </c>
      <c r="AI5" s="32">
        <v>4</v>
      </c>
      <c r="AJ5" s="32" t="s">
        <v>9</v>
      </c>
      <c r="AK5" s="32">
        <v>2</v>
      </c>
      <c r="AL5" s="32"/>
      <c r="AM5" s="32" t="s">
        <v>9</v>
      </c>
      <c r="AN5" s="32"/>
      <c r="AO5" s="32"/>
      <c r="AP5" s="32" t="s">
        <v>9</v>
      </c>
      <c r="AQ5" s="32"/>
      <c r="AR5" s="32"/>
      <c r="AS5" s="32" t="s">
        <v>9</v>
      </c>
      <c r="AT5" s="32"/>
      <c r="AU5" s="206"/>
      <c r="AV5" s="207"/>
      <c r="AW5" s="206"/>
      <c r="AY5" s="5" t="s">
        <v>785</v>
      </c>
      <c r="AZ5" s="3">
        <v>2</v>
      </c>
      <c r="BA5" s="31" t="s">
        <v>9</v>
      </c>
      <c r="BB5" s="3">
        <v>2</v>
      </c>
      <c r="BC5" s="30"/>
      <c r="BD5" s="3" t="s">
        <v>792</v>
      </c>
      <c r="BE5" s="3">
        <v>2</v>
      </c>
      <c r="BF5" s="31" t="s">
        <v>9</v>
      </c>
      <c r="BG5" s="3">
        <v>4</v>
      </c>
      <c r="BI5" s="5" t="s">
        <v>2024</v>
      </c>
      <c r="BJ5" s="3">
        <v>1</v>
      </c>
      <c r="BK5" s="31" t="s">
        <v>9</v>
      </c>
      <c r="BL5" s="3">
        <v>0</v>
      </c>
      <c r="BM5" s="30"/>
      <c r="BO5" s="7"/>
      <c r="BQ5" s="1"/>
      <c r="BR5" s="1"/>
      <c r="BS5" s="1"/>
      <c r="BU5" s="42"/>
      <c r="BW5" s="1"/>
      <c r="BX5" s="30"/>
      <c r="BZ5" s="7"/>
      <c r="CB5" s="1"/>
      <c r="CC5" s="1"/>
      <c r="CD5" s="1"/>
      <c r="CF5" s="42"/>
      <c r="CH5" s="1"/>
    </row>
    <row r="6" spans="1:86" x14ac:dyDescent="0.2">
      <c r="A6" s="153">
        <v>5</v>
      </c>
      <c r="B6" s="153" t="s">
        <v>3</v>
      </c>
      <c r="C6" s="153">
        <v>30</v>
      </c>
      <c r="D6" s="153">
        <v>14</v>
      </c>
      <c r="E6" s="153">
        <v>5</v>
      </c>
      <c r="F6" s="153">
        <v>11</v>
      </c>
      <c r="G6" s="153">
        <v>57</v>
      </c>
      <c r="H6" s="153" t="s">
        <v>9</v>
      </c>
      <c r="I6" s="153">
        <v>59</v>
      </c>
      <c r="J6" s="153">
        <f t="shared" si="0"/>
        <v>33</v>
      </c>
      <c r="K6" s="147"/>
      <c r="L6" s="204">
        <v>3</v>
      </c>
      <c r="M6" s="205" t="s">
        <v>1139</v>
      </c>
      <c r="N6" s="32">
        <v>1</v>
      </c>
      <c r="O6" s="32" t="s">
        <v>9</v>
      </c>
      <c r="P6" s="32">
        <v>3</v>
      </c>
      <c r="Q6" s="32">
        <v>0</v>
      </c>
      <c r="R6" s="32" t="s">
        <v>9</v>
      </c>
      <c r="S6" s="32">
        <v>2</v>
      </c>
      <c r="T6" s="34"/>
      <c r="U6" s="34"/>
      <c r="V6" s="34"/>
      <c r="W6" s="32">
        <v>3</v>
      </c>
      <c r="X6" s="32" t="s">
        <v>9</v>
      </c>
      <c r="Y6" s="32">
        <v>1</v>
      </c>
      <c r="Z6" s="32">
        <v>2</v>
      </c>
      <c r="AA6" s="32" t="s">
        <v>9</v>
      </c>
      <c r="AB6" s="32">
        <v>3</v>
      </c>
      <c r="AC6" s="32">
        <v>2</v>
      </c>
      <c r="AD6" s="32" t="s">
        <v>9</v>
      </c>
      <c r="AE6" s="32">
        <v>2</v>
      </c>
      <c r="AF6" s="32">
        <v>4</v>
      </c>
      <c r="AG6" s="32" t="s">
        <v>9</v>
      </c>
      <c r="AH6" s="32">
        <v>1</v>
      </c>
      <c r="AI6" s="32">
        <v>5</v>
      </c>
      <c r="AJ6" s="32" t="s">
        <v>9</v>
      </c>
      <c r="AK6" s="32">
        <v>0</v>
      </c>
      <c r="AL6" s="32">
        <v>6</v>
      </c>
      <c r="AM6" s="32" t="s">
        <v>9</v>
      </c>
      <c r="AN6" s="32">
        <v>1</v>
      </c>
      <c r="AO6" s="32">
        <v>1</v>
      </c>
      <c r="AP6" s="32" t="s">
        <v>9</v>
      </c>
      <c r="AQ6" s="32">
        <v>1</v>
      </c>
      <c r="AR6" s="32">
        <v>4</v>
      </c>
      <c r="AS6" s="32" t="s">
        <v>9</v>
      </c>
      <c r="AT6" s="32">
        <v>1</v>
      </c>
      <c r="AU6" s="206">
        <f t="shared" ref="AU6" si="3">SUM(N6+Q6+T6+W6+Z6+AC6+AF6+AI6+AL6+AO6+AR6+N7+Q7+T7+W7+Z7+AC7+AF7+AI7+AL7+AO7+AR7)</f>
        <v>45</v>
      </c>
      <c r="AV6" s="207" t="s">
        <v>9</v>
      </c>
      <c r="AW6" s="206">
        <f t="shared" ref="AW6" si="4">SUM(P6+S6+V6+Y6+AB6+AE6+AH6+AK6+AN6+AQ6+AT6+P7+S7+V7+Y7+AB7+AE7+AH7+AK7+AN7+AQ7+AT7)</f>
        <v>25</v>
      </c>
      <c r="AY6" s="3" t="s">
        <v>1662</v>
      </c>
      <c r="AZ6" s="3">
        <v>0</v>
      </c>
      <c r="BA6" s="31" t="s">
        <v>9</v>
      </c>
      <c r="BB6" s="3">
        <v>0</v>
      </c>
      <c r="BC6" s="30"/>
      <c r="BD6" s="3" t="s">
        <v>1453</v>
      </c>
      <c r="BE6" s="3">
        <v>1</v>
      </c>
      <c r="BF6" s="31" t="s">
        <v>9</v>
      </c>
      <c r="BG6" s="3">
        <v>3</v>
      </c>
      <c r="BI6" s="3" t="s">
        <v>241</v>
      </c>
      <c r="BJ6" s="3">
        <v>2</v>
      </c>
      <c r="BK6" s="31" t="s">
        <v>9</v>
      </c>
      <c r="BL6" s="3">
        <v>2</v>
      </c>
      <c r="BM6" s="30"/>
      <c r="BO6" s="7"/>
      <c r="BP6" s="1"/>
      <c r="BQ6" s="1"/>
      <c r="BR6" s="1"/>
      <c r="BS6" s="1"/>
      <c r="BT6" s="1"/>
      <c r="BU6" s="42"/>
      <c r="BV6" s="1"/>
      <c r="BW6" s="1"/>
      <c r="BX6" s="30"/>
      <c r="BZ6" s="7"/>
      <c r="CB6" s="1"/>
      <c r="CC6" s="1"/>
      <c r="CD6" s="1"/>
      <c r="CF6" s="42"/>
      <c r="CH6" s="1"/>
    </row>
    <row r="7" spans="1:86" x14ac:dyDescent="0.2">
      <c r="A7" s="153">
        <v>6</v>
      </c>
      <c r="B7" s="153" t="s">
        <v>5</v>
      </c>
      <c r="C7" s="153">
        <v>30</v>
      </c>
      <c r="D7" s="153">
        <v>12</v>
      </c>
      <c r="E7" s="153">
        <v>7</v>
      </c>
      <c r="F7" s="153">
        <v>11</v>
      </c>
      <c r="G7" s="153">
        <v>62</v>
      </c>
      <c r="H7" s="153" t="s">
        <v>9</v>
      </c>
      <c r="I7" s="153">
        <v>52</v>
      </c>
      <c r="J7" s="153">
        <f t="shared" si="0"/>
        <v>31</v>
      </c>
      <c r="K7" s="147"/>
      <c r="L7" s="204"/>
      <c r="M7" s="205"/>
      <c r="N7" s="32">
        <v>3</v>
      </c>
      <c r="O7" s="32" t="s">
        <v>9</v>
      </c>
      <c r="P7" s="32">
        <v>3</v>
      </c>
      <c r="Q7" s="32">
        <v>0</v>
      </c>
      <c r="R7" s="32" t="s">
        <v>9</v>
      </c>
      <c r="S7" s="32">
        <v>0</v>
      </c>
      <c r="T7" s="34"/>
      <c r="U7" s="34"/>
      <c r="V7" s="34"/>
      <c r="W7" s="32">
        <v>5</v>
      </c>
      <c r="X7" s="32" t="s">
        <v>9</v>
      </c>
      <c r="Y7" s="32">
        <v>5</v>
      </c>
      <c r="Z7" s="32">
        <v>5</v>
      </c>
      <c r="AA7" s="32" t="s">
        <v>9</v>
      </c>
      <c r="AB7" s="32">
        <v>0</v>
      </c>
      <c r="AC7" s="32"/>
      <c r="AD7" s="32" t="s">
        <v>9</v>
      </c>
      <c r="AE7" s="32"/>
      <c r="AF7" s="32">
        <v>4</v>
      </c>
      <c r="AG7" s="32" t="s">
        <v>9</v>
      </c>
      <c r="AH7" s="32">
        <v>2</v>
      </c>
      <c r="AI7" s="32"/>
      <c r="AJ7" s="32" t="s">
        <v>9</v>
      </c>
      <c r="AK7" s="32"/>
      <c r="AL7" s="32"/>
      <c r="AM7" s="32" t="s">
        <v>9</v>
      </c>
      <c r="AN7" s="32"/>
      <c r="AO7" s="32"/>
      <c r="AP7" s="32" t="s">
        <v>9</v>
      </c>
      <c r="AQ7" s="32"/>
      <c r="AR7" s="32"/>
      <c r="AS7" s="32" t="s">
        <v>9</v>
      </c>
      <c r="AT7" s="32"/>
      <c r="AU7" s="206"/>
      <c r="AV7" s="207"/>
      <c r="AW7" s="206"/>
      <c r="AY7" s="3" t="s">
        <v>2012</v>
      </c>
      <c r="AZ7" s="3">
        <v>2</v>
      </c>
      <c r="BA7" s="31" t="s">
        <v>9</v>
      </c>
      <c r="BB7" s="3">
        <v>2</v>
      </c>
      <c r="BD7" s="3" t="s">
        <v>1997</v>
      </c>
      <c r="BE7" s="3">
        <v>1</v>
      </c>
      <c r="BF7" s="31" t="s">
        <v>9</v>
      </c>
      <c r="BG7" s="3">
        <v>1</v>
      </c>
      <c r="BI7" s="39" t="s">
        <v>2140</v>
      </c>
      <c r="BK7" s="32"/>
      <c r="BM7" s="30"/>
      <c r="BO7" s="7"/>
      <c r="BQ7" s="1"/>
      <c r="BR7" s="1"/>
      <c r="BS7" s="1"/>
      <c r="BU7" s="42"/>
      <c r="BW7" s="1"/>
      <c r="BZ7" s="7"/>
      <c r="CA7" s="1"/>
      <c r="CB7" s="1"/>
      <c r="CC7" s="1"/>
      <c r="CD7" s="1"/>
      <c r="CE7" s="1"/>
      <c r="CF7" s="42"/>
      <c r="CG7" s="1"/>
      <c r="CH7" s="1"/>
    </row>
    <row r="8" spans="1:86" x14ac:dyDescent="0.2">
      <c r="A8" s="153">
        <v>7</v>
      </c>
      <c r="B8" s="153" t="s">
        <v>2</v>
      </c>
      <c r="C8" s="153">
        <v>30</v>
      </c>
      <c r="D8" s="153">
        <v>9</v>
      </c>
      <c r="E8" s="153">
        <v>8</v>
      </c>
      <c r="F8" s="153">
        <v>13</v>
      </c>
      <c r="G8" s="153">
        <v>59</v>
      </c>
      <c r="H8" s="153" t="s">
        <v>9</v>
      </c>
      <c r="I8" s="153">
        <v>65</v>
      </c>
      <c r="J8" s="153">
        <f t="shared" si="0"/>
        <v>26</v>
      </c>
      <c r="K8" s="147"/>
      <c r="L8" s="204">
        <v>4</v>
      </c>
      <c r="M8" s="205" t="s">
        <v>1794</v>
      </c>
      <c r="N8" s="32">
        <v>2</v>
      </c>
      <c r="O8" s="32" t="s">
        <v>9</v>
      </c>
      <c r="P8" s="32">
        <v>1</v>
      </c>
      <c r="Q8" s="32">
        <v>1</v>
      </c>
      <c r="R8" s="32" t="s">
        <v>9</v>
      </c>
      <c r="S8" s="32">
        <v>2</v>
      </c>
      <c r="T8" s="32">
        <v>3</v>
      </c>
      <c r="U8" s="32" t="s">
        <v>9</v>
      </c>
      <c r="V8" s="32">
        <v>1</v>
      </c>
      <c r="W8" s="34"/>
      <c r="X8" s="34"/>
      <c r="Y8" s="34"/>
      <c r="Z8" s="32">
        <v>1</v>
      </c>
      <c r="AA8" s="32" t="s">
        <v>9</v>
      </c>
      <c r="AB8" s="32">
        <v>1</v>
      </c>
      <c r="AC8" s="32">
        <v>1</v>
      </c>
      <c r="AD8" s="32" t="s">
        <v>9</v>
      </c>
      <c r="AE8" s="32">
        <v>1</v>
      </c>
      <c r="AF8" s="32">
        <v>2</v>
      </c>
      <c r="AG8" s="32" t="s">
        <v>9</v>
      </c>
      <c r="AH8" s="32">
        <v>1</v>
      </c>
      <c r="AI8" s="32">
        <v>2</v>
      </c>
      <c r="AJ8" s="32" t="s">
        <v>9</v>
      </c>
      <c r="AK8" s="32">
        <v>3</v>
      </c>
      <c r="AL8" s="32">
        <v>3</v>
      </c>
      <c r="AM8" s="32" t="s">
        <v>9</v>
      </c>
      <c r="AN8" s="32">
        <v>2</v>
      </c>
      <c r="AO8" s="32">
        <v>7</v>
      </c>
      <c r="AP8" s="32" t="s">
        <v>9</v>
      </c>
      <c r="AQ8" s="32">
        <v>1</v>
      </c>
      <c r="AR8" s="32">
        <v>6</v>
      </c>
      <c r="AS8" s="32" t="s">
        <v>9</v>
      </c>
      <c r="AT8" s="32">
        <v>2</v>
      </c>
      <c r="AU8" s="206">
        <f t="shared" ref="AU8" si="5">SUM(N8+Q8+T8+W8+Z8+AC8+AF8+AI8+AL8+AO8+AR8+N9+Q9+T9+W9+Z9+AC9+AF9+AI9+AL9+AO9+AR9)</f>
        <v>49</v>
      </c>
      <c r="AV8" s="207" t="s">
        <v>9</v>
      </c>
      <c r="AW8" s="206">
        <f t="shared" ref="AW8" si="6">SUM(P8+S8+V8+Y8+AB8+AE8+AH8+AK8+AN8+AQ8+AT8+P9+S9+V9+Y9+AB9+AE9+AH9+AK9+AN9+AQ9+AT9)</f>
        <v>26</v>
      </c>
      <c r="AY8" s="39" t="s">
        <v>840</v>
      </c>
      <c r="BA8" s="32"/>
      <c r="BD8" s="39" t="s">
        <v>2204</v>
      </c>
      <c r="BF8" s="32"/>
      <c r="BI8" s="5" t="s">
        <v>1676</v>
      </c>
      <c r="BJ8" s="3">
        <v>5</v>
      </c>
      <c r="BK8" s="32" t="s">
        <v>9</v>
      </c>
      <c r="BL8" s="3">
        <v>0</v>
      </c>
      <c r="BO8" s="7"/>
      <c r="BP8" s="1"/>
      <c r="BQ8" s="1"/>
      <c r="BR8" s="1"/>
      <c r="BS8" s="1"/>
      <c r="BT8" s="1"/>
      <c r="BU8" s="42"/>
      <c r="BV8" s="1"/>
      <c r="BW8" s="1"/>
      <c r="BX8" s="30"/>
      <c r="BZ8" s="7"/>
      <c r="CA8" s="1"/>
      <c r="CB8" s="1"/>
      <c r="CC8" s="1"/>
      <c r="CD8" s="1"/>
      <c r="CE8" s="1"/>
      <c r="CF8" s="42"/>
      <c r="CG8" s="1"/>
      <c r="CH8" s="1"/>
    </row>
    <row r="9" spans="1:86" x14ac:dyDescent="0.2">
      <c r="A9" s="153">
        <v>8</v>
      </c>
      <c r="B9" s="153" t="s">
        <v>1359</v>
      </c>
      <c r="C9" s="153">
        <v>30</v>
      </c>
      <c r="D9" s="153">
        <v>10</v>
      </c>
      <c r="E9" s="153">
        <v>5</v>
      </c>
      <c r="F9" s="153">
        <v>15</v>
      </c>
      <c r="G9" s="153">
        <v>59</v>
      </c>
      <c r="H9" s="153" t="s">
        <v>9</v>
      </c>
      <c r="I9" s="153">
        <v>92</v>
      </c>
      <c r="J9" s="153">
        <f t="shared" si="0"/>
        <v>25</v>
      </c>
      <c r="K9" s="147"/>
      <c r="L9" s="204"/>
      <c r="M9" s="205"/>
      <c r="N9" s="32"/>
      <c r="O9" s="32" t="s">
        <v>9</v>
      </c>
      <c r="P9" s="32"/>
      <c r="Q9" s="32"/>
      <c r="R9" s="32" t="s">
        <v>9</v>
      </c>
      <c r="S9" s="32"/>
      <c r="T9" s="32"/>
      <c r="U9" s="32" t="s">
        <v>9</v>
      </c>
      <c r="V9" s="32"/>
      <c r="W9" s="34"/>
      <c r="X9" s="34"/>
      <c r="Y9" s="34"/>
      <c r="Z9" s="32"/>
      <c r="AA9" s="32" t="s">
        <v>9</v>
      </c>
      <c r="AB9" s="32"/>
      <c r="AC9" s="32">
        <v>1</v>
      </c>
      <c r="AD9" s="32" t="s">
        <v>9</v>
      </c>
      <c r="AE9" s="32">
        <v>3</v>
      </c>
      <c r="AF9" s="32"/>
      <c r="AG9" s="32" t="s">
        <v>9</v>
      </c>
      <c r="AH9" s="32"/>
      <c r="AI9" s="32">
        <v>6</v>
      </c>
      <c r="AJ9" s="32" t="s">
        <v>9</v>
      </c>
      <c r="AK9" s="32">
        <v>1</v>
      </c>
      <c r="AL9" s="32">
        <v>4</v>
      </c>
      <c r="AM9" s="32" t="s">
        <v>9</v>
      </c>
      <c r="AN9" s="32">
        <v>3</v>
      </c>
      <c r="AO9" s="32">
        <v>4</v>
      </c>
      <c r="AP9" s="32" t="s">
        <v>9</v>
      </c>
      <c r="AQ9" s="32">
        <v>1</v>
      </c>
      <c r="AR9" s="32">
        <v>6</v>
      </c>
      <c r="AS9" s="32" t="s">
        <v>9</v>
      </c>
      <c r="AT9" s="32">
        <v>3</v>
      </c>
      <c r="AU9" s="206"/>
      <c r="AV9" s="207"/>
      <c r="AW9" s="206"/>
      <c r="AY9" s="5" t="s">
        <v>1645</v>
      </c>
      <c r="AZ9" s="3">
        <v>0</v>
      </c>
      <c r="BA9" s="32" t="s">
        <v>9</v>
      </c>
      <c r="BB9" s="3">
        <v>2</v>
      </c>
      <c r="BD9" s="5" t="s">
        <v>2205</v>
      </c>
      <c r="BE9" s="3">
        <v>1</v>
      </c>
      <c r="BF9" s="32" t="s">
        <v>9</v>
      </c>
      <c r="BG9" s="3">
        <v>2</v>
      </c>
      <c r="BI9" s="5" t="s">
        <v>2143</v>
      </c>
      <c r="BJ9" s="3">
        <v>3</v>
      </c>
      <c r="BK9" s="32" t="s">
        <v>9</v>
      </c>
      <c r="BL9" s="3">
        <v>2</v>
      </c>
      <c r="BO9" s="7"/>
      <c r="BP9" s="1"/>
      <c r="BQ9" s="1"/>
      <c r="BR9" s="1"/>
      <c r="BS9" s="1"/>
      <c r="BT9" s="1"/>
      <c r="BU9" s="42"/>
      <c r="BV9" s="1"/>
      <c r="BW9" s="1"/>
      <c r="BZ9" s="7"/>
      <c r="CA9" s="1"/>
      <c r="CB9" s="1"/>
      <c r="CC9" s="1"/>
      <c r="CD9" s="1"/>
      <c r="CE9" s="1"/>
      <c r="CF9" s="42"/>
      <c r="CG9" s="1"/>
      <c r="CH9" s="1"/>
    </row>
    <row r="10" spans="1:86" x14ac:dyDescent="0.2">
      <c r="A10" s="153">
        <v>9</v>
      </c>
      <c r="B10" s="153" t="s">
        <v>18</v>
      </c>
      <c r="C10" s="153">
        <v>30</v>
      </c>
      <c r="D10" s="153">
        <v>10</v>
      </c>
      <c r="E10" s="153">
        <v>3</v>
      </c>
      <c r="F10" s="153">
        <v>17</v>
      </c>
      <c r="G10" s="153">
        <v>56</v>
      </c>
      <c r="H10" s="153" t="s">
        <v>9</v>
      </c>
      <c r="I10" s="153">
        <v>76</v>
      </c>
      <c r="J10" s="153">
        <f t="shared" si="0"/>
        <v>23</v>
      </c>
      <c r="K10" s="147"/>
      <c r="L10" s="204">
        <v>5</v>
      </c>
      <c r="M10" s="205" t="s">
        <v>3</v>
      </c>
      <c r="N10" s="32">
        <v>0</v>
      </c>
      <c r="O10" s="32" t="s">
        <v>9</v>
      </c>
      <c r="P10" s="32">
        <v>5</v>
      </c>
      <c r="Q10" s="32">
        <v>2</v>
      </c>
      <c r="R10" s="32" t="s">
        <v>9</v>
      </c>
      <c r="S10" s="32">
        <v>4</v>
      </c>
      <c r="T10" s="32">
        <v>1</v>
      </c>
      <c r="U10" s="32" t="s">
        <v>9</v>
      </c>
      <c r="V10" s="32">
        <v>4</v>
      </c>
      <c r="W10" s="32">
        <v>2</v>
      </c>
      <c r="X10" s="32" t="s">
        <v>9</v>
      </c>
      <c r="Y10" s="32">
        <v>2</v>
      </c>
      <c r="Z10" s="34"/>
      <c r="AA10" s="34"/>
      <c r="AB10" s="34"/>
      <c r="AC10" s="32">
        <v>2</v>
      </c>
      <c r="AD10" s="32" t="s">
        <v>9</v>
      </c>
      <c r="AE10" s="32">
        <v>1</v>
      </c>
      <c r="AF10" s="32">
        <v>2</v>
      </c>
      <c r="AG10" s="32" t="s">
        <v>9</v>
      </c>
      <c r="AH10" s="32">
        <v>1</v>
      </c>
      <c r="AI10" s="32">
        <v>2</v>
      </c>
      <c r="AJ10" s="32" t="s">
        <v>9</v>
      </c>
      <c r="AK10" s="32">
        <v>2</v>
      </c>
      <c r="AL10" s="32">
        <v>4</v>
      </c>
      <c r="AM10" s="32" t="s">
        <v>9</v>
      </c>
      <c r="AN10" s="32">
        <v>0</v>
      </c>
      <c r="AO10" s="32">
        <v>4</v>
      </c>
      <c r="AP10" s="32" t="s">
        <v>9</v>
      </c>
      <c r="AQ10" s="32">
        <v>1</v>
      </c>
      <c r="AR10" s="32">
        <v>5</v>
      </c>
      <c r="AS10" s="32" t="s">
        <v>9</v>
      </c>
      <c r="AT10" s="32">
        <v>0</v>
      </c>
      <c r="AU10" s="206">
        <f t="shared" ref="AU10" si="7">SUM(N10+Q10+T10+W10+Z10+AC10+AF10+AI10+AL10+AO10+AR10+N11+Q11+T11+W11+Z11+AC11+AF11+AI11+AL11+AO11+AR11)</f>
        <v>29</v>
      </c>
      <c r="AV10" s="207" t="s">
        <v>9</v>
      </c>
      <c r="AW10" s="206">
        <f t="shared" ref="AW10" si="8">SUM(P10+S10+V10+Y10+AB10+AE10+AH10+AK10+AN10+AQ10+AT10+P11+S11+V11+Y11+AB11+AE11+AH11+AK11+AN11+AQ11+AT11)</f>
        <v>36</v>
      </c>
      <c r="AY10" s="5" t="s">
        <v>1720</v>
      </c>
      <c r="AZ10" s="3">
        <v>3</v>
      </c>
      <c r="BA10" s="32" t="s">
        <v>9</v>
      </c>
      <c r="BB10" s="3">
        <v>2</v>
      </c>
      <c r="BD10" s="3" t="s">
        <v>2206</v>
      </c>
      <c r="BE10" s="3">
        <v>2</v>
      </c>
      <c r="BF10" s="32" t="s">
        <v>9</v>
      </c>
      <c r="BG10" s="3">
        <v>3</v>
      </c>
      <c r="BI10" s="5" t="s">
        <v>1695</v>
      </c>
      <c r="BJ10" s="3">
        <v>2</v>
      </c>
      <c r="BK10" s="31" t="s">
        <v>9</v>
      </c>
      <c r="BL10" s="3">
        <v>6</v>
      </c>
      <c r="BO10" s="7"/>
      <c r="BP10" s="1"/>
      <c r="BQ10" s="1"/>
      <c r="BR10" s="1"/>
      <c r="BS10" s="1"/>
      <c r="BT10" s="1"/>
      <c r="BU10" s="42"/>
      <c r="BW10" s="1"/>
      <c r="BZ10" s="7"/>
      <c r="CA10" s="1"/>
      <c r="CB10" s="1"/>
      <c r="CC10" s="1"/>
      <c r="CD10" s="1"/>
      <c r="CE10" s="1"/>
      <c r="CF10" s="42"/>
      <c r="CH10" s="1"/>
    </row>
    <row r="11" spans="1:86" x14ac:dyDescent="0.2">
      <c r="A11" s="153">
        <v>10</v>
      </c>
      <c r="B11" s="153" t="s">
        <v>1</v>
      </c>
      <c r="C11" s="153">
        <v>30</v>
      </c>
      <c r="D11" s="153">
        <v>8</v>
      </c>
      <c r="E11" s="153">
        <v>6</v>
      </c>
      <c r="F11" s="153">
        <v>16</v>
      </c>
      <c r="G11" s="153">
        <v>45</v>
      </c>
      <c r="H11" s="153" t="s">
        <v>9</v>
      </c>
      <c r="I11" s="153">
        <v>72</v>
      </c>
      <c r="J11" s="153">
        <f t="shared" si="0"/>
        <v>22</v>
      </c>
      <c r="K11" s="153" t="s">
        <v>44</v>
      </c>
      <c r="L11" s="204"/>
      <c r="M11" s="205"/>
      <c r="N11" s="32">
        <v>0</v>
      </c>
      <c r="O11" s="32" t="s">
        <v>9</v>
      </c>
      <c r="P11" s="32">
        <v>8</v>
      </c>
      <c r="Q11" s="32"/>
      <c r="R11" s="32" t="s">
        <v>9</v>
      </c>
      <c r="S11" s="32"/>
      <c r="T11" s="32"/>
      <c r="U11" s="32" t="s">
        <v>9</v>
      </c>
      <c r="V11" s="32"/>
      <c r="W11" s="32">
        <v>0</v>
      </c>
      <c r="X11" s="32" t="s">
        <v>9</v>
      </c>
      <c r="Y11" s="32">
        <v>1</v>
      </c>
      <c r="Z11" s="34"/>
      <c r="AA11" s="34"/>
      <c r="AB11" s="34"/>
      <c r="AC11" s="32">
        <v>1</v>
      </c>
      <c r="AD11" s="32" t="s">
        <v>9</v>
      </c>
      <c r="AE11" s="32">
        <v>3</v>
      </c>
      <c r="AF11" s="32"/>
      <c r="AG11" s="32" t="s">
        <v>9</v>
      </c>
      <c r="AH11" s="32"/>
      <c r="AI11" s="32">
        <v>1</v>
      </c>
      <c r="AJ11" s="32" t="s">
        <v>9</v>
      </c>
      <c r="AK11" s="32">
        <v>0</v>
      </c>
      <c r="AL11" s="32">
        <v>3</v>
      </c>
      <c r="AM11" s="32" t="s">
        <v>9</v>
      </c>
      <c r="AN11" s="32">
        <v>4</v>
      </c>
      <c r="AO11" s="32"/>
      <c r="AP11" s="32" t="s">
        <v>9</v>
      </c>
      <c r="AQ11" s="32"/>
      <c r="AR11" s="32"/>
      <c r="AS11" s="32" t="s">
        <v>9</v>
      </c>
      <c r="AT11" s="32"/>
      <c r="AU11" s="206"/>
      <c r="AV11" s="207"/>
      <c r="AW11" s="206"/>
      <c r="AY11" s="5" t="s">
        <v>201</v>
      </c>
      <c r="AZ11" s="3">
        <v>7</v>
      </c>
      <c r="BA11" s="31" t="s">
        <v>9</v>
      </c>
      <c r="BB11" s="3">
        <v>1</v>
      </c>
      <c r="BC11" s="30"/>
      <c r="BD11" s="3" t="s">
        <v>2173</v>
      </c>
      <c r="BE11" s="3">
        <v>2</v>
      </c>
      <c r="BF11" s="31" t="s">
        <v>9</v>
      </c>
      <c r="BG11" s="3">
        <v>3</v>
      </c>
      <c r="BI11" s="3" t="s">
        <v>201</v>
      </c>
      <c r="BJ11" s="3">
        <v>4</v>
      </c>
      <c r="BK11" s="31" t="s">
        <v>9</v>
      </c>
      <c r="BL11" s="3">
        <v>1</v>
      </c>
      <c r="BM11" s="30"/>
      <c r="BO11" s="7"/>
      <c r="BQ11" s="1"/>
      <c r="BR11" s="1"/>
      <c r="BS11" s="1"/>
      <c r="BU11" s="42"/>
      <c r="BW11" s="1"/>
      <c r="BZ11" s="7"/>
      <c r="CB11" s="1"/>
      <c r="CC11" s="1"/>
      <c r="CD11" s="1"/>
      <c r="CF11" s="42"/>
      <c r="CH11" s="1"/>
    </row>
    <row r="12" spans="1:86" x14ac:dyDescent="0.2">
      <c r="A12" s="153">
        <v>11</v>
      </c>
      <c r="B12" s="153" t="s">
        <v>1684</v>
      </c>
      <c r="C12" s="153">
        <v>30</v>
      </c>
      <c r="D12" s="153">
        <v>4</v>
      </c>
      <c r="E12" s="153">
        <v>2</v>
      </c>
      <c r="F12" s="153">
        <v>24</v>
      </c>
      <c r="G12" s="153">
        <v>52</v>
      </c>
      <c r="H12" s="153" t="s">
        <v>9</v>
      </c>
      <c r="I12" s="153">
        <v>106</v>
      </c>
      <c r="J12" s="153">
        <f t="shared" ref="J12" si="9">SUM(2*D12+E12)</f>
        <v>10</v>
      </c>
      <c r="K12" s="153" t="s">
        <v>44</v>
      </c>
      <c r="L12" s="204">
        <v>6</v>
      </c>
      <c r="M12" s="205" t="s">
        <v>5</v>
      </c>
      <c r="N12" s="32">
        <v>0</v>
      </c>
      <c r="O12" s="32" t="s">
        <v>9</v>
      </c>
      <c r="P12" s="32">
        <v>2</v>
      </c>
      <c r="Q12" s="32">
        <v>1</v>
      </c>
      <c r="R12" s="32" t="s">
        <v>9</v>
      </c>
      <c r="S12" s="32">
        <v>1</v>
      </c>
      <c r="T12" s="32">
        <v>1</v>
      </c>
      <c r="U12" s="32" t="s">
        <v>9</v>
      </c>
      <c r="V12" s="32">
        <v>2</v>
      </c>
      <c r="W12" s="32">
        <v>0</v>
      </c>
      <c r="X12" s="32" t="s">
        <v>9</v>
      </c>
      <c r="Y12" s="32">
        <v>2</v>
      </c>
      <c r="Z12" s="32">
        <v>3</v>
      </c>
      <c r="AA12" s="32" t="s">
        <v>9</v>
      </c>
      <c r="AB12" s="32">
        <v>1</v>
      </c>
      <c r="AC12" s="34"/>
      <c r="AD12" s="34"/>
      <c r="AE12" s="34"/>
      <c r="AF12" s="8">
        <v>1</v>
      </c>
      <c r="AG12" s="32" t="s">
        <v>9</v>
      </c>
      <c r="AH12" s="8">
        <v>1</v>
      </c>
      <c r="AI12" s="32">
        <v>8</v>
      </c>
      <c r="AJ12" s="32" t="s">
        <v>9</v>
      </c>
      <c r="AK12" s="32">
        <v>1</v>
      </c>
      <c r="AL12" s="32">
        <v>1</v>
      </c>
      <c r="AM12" s="32" t="s">
        <v>9</v>
      </c>
      <c r="AN12" s="32">
        <v>1</v>
      </c>
      <c r="AO12" s="32">
        <v>3</v>
      </c>
      <c r="AP12" s="32" t="s">
        <v>9</v>
      </c>
      <c r="AQ12" s="32">
        <v>1</v>
      </c>
      <c r="AR12" s="32">
        <v>2</v>
      </c>
      <c r="AS12" s="32" t="s">
        <v>9</v>
      </c>
      <c r="AT12" s="32">
        <v>1</v>
      </c>
      <c r="AU12" s="206">
        <f t="shared" ref="AU12" si="10">SUM(N12+Q12+T12+W12+Z12+AC12+AF12+AI12+AL12+AO12+AR12+N13+Q13+T13+W13+Z13+AC13+AF13+AI13+AL13+AO13+AR13)</f>
        <v>35</v>
      </c>
      <c r="AV12" s="207" t="s">
        <v>9</v>
      </c>
      <c r="AW12" s="206">
        <f t="shared" ref="AW12" si="11">SUM(P12+S12+V12+Y12+AB12+AE12+AH12+AK12+AN12+AQ12+AT12+P13+S13+V13+Y13+AB13+AE13+AH13+AK13+AN13+AQ13+AT13)</f>
        <v>20</v>
      </c>
      <c r="AY12" s="3" t="s">
        <v>1648</v>
      </c>
      <c r="AZ12" s="3">
        <v>1</v>
      </c>
      <c r="BA12" s="31" t="s">
        <v>9</v>
      </c>
      <c r="BB12" s="3">
        <v>3</v>
      </c>
      <c r="BC12" s="30"/>
      <c r="BD12" s="3" t="s">
        <v>2018</v>
      </c>
      <c r="BE12" s="3">
        <v>3</v>
      </c>
      <c r="BF12" s="31" t="s">
        <v>9</v>
      </c>
      <c r="BG12" s="3">
        <v>2</v>
      </c>
      <c r="BI12" s="3" t="s">
        <v>1974</v>
      </c>
      <c r="BJ12" s="3">
        <v>4</v>
      </c>
      <c r="BK12" s="31" t="s">
        <v>9</v>
      </c>
      <c r="BL12" s="3">
        <v>1</v>
      </c>
      <c r="BM12" s="30"/>
      <c r="BO12" s="7"/>
      <c r="BP12" s="1"/>
      <c r="BQ12" s="1"/>
      <c r="BR12" s="1"/>
      <c r="BS12" s="1"/>
      <c r="BT12" s="1"/>
      <c r="BU12" s="42"/>
      <c r="BV12" s="1"/>
      <c r="BW12" s="1"/>
      <c r="BZ12" s="7"/>
      <c r="CF12" s="42"/>
    </row>
    <row r="13" spans="1:86" x14ac:dyDescent="0.2">
      <c r="A13" s="150"/>
      <c r="B13" s="151"/>
      <c r="C13" s="151">
        <f>SUM(C2:C12)</f>
        <v>330</v>
      </c>
      <c r="D13" s="151">
        <f>SUM(D2:D12)</f>
        <v>134</v>
      </c>
      <c r="E13" s="151">
        <f>SUM(E2:E12)</f>
        <v>62</v>
      </c>
      <c r="F13" s="151">
        <f>SUM(F2:F12)</f>
        <v>134</v>
      </c>
      <c r="G13" s="151">
        <f>SUM(G2:G12)</f>
        <v>720</v>
      </c>
      <c r="H13" s="152" t="s">
        <v>9</v>
      </c>
      <c r="I13" s="151">
        <f>SUM(I2:I12)</f>
        <v>720</v>
      </c>
      <c r="J13" s="151">
        <f>SUM(J2:J12)</f>
        <v>330</v>
      </c>
      <c r="K13" s="147"/>
      <c r="L13" s="204"/>
      <c r="M13" s="205"/>
      <c r="N13" s="32"/>
      <c r="O13" s="32" t="s">
        <v>9</v>
      </c>
      <c r="P13" s="32"/>
      <c r="Q13" s="32">
        <v>1</v>
      </c>
      <c r="R13" s="32" t="s">
        <v>9</v>
      </c>
      <c r="S13" s="32">
        <v>1</v>
      </c>
      <c r="T13" s="32">
        <v>5</v>
      </c>
      <c r="U13" s="32" t="s">
        <v>9</v>
      </c>
      <c r="V13" s="32">
        <v>3</v>
      </c>
      <c r="W13" s="32">
        <v>0</v>
      </c>
      <c r="X13" s="32" t="s">
        <v>9</v>
      </c>
      <c r="Y13" s="32">
        <v>0</v>
      </c>
      <c r="Z13" s="32"/>
      <c r="AA13" s="32" t="s">
        <v>9</v>
      </c>
      <c r="AB13" s="32"/>
      <c r="AC13" s="34"/>
      <c r="AD13" s="34"/>
      <c r="AE13" s="34"/>
      <c r="AF13" s="8">
        <v>2</v>
      </c>
      <c r="AG13" s="32" t="s">
        <v>9</v>
      </c>
      <c r="AH13" s="8">
        <v>0</v>
      </c>
      <c r="AI13" s="32"/>
      <c r="AJ13" s="32" t="s">
        <v>9</v>
      </c>
      <c r="AK13" s="32"/>
      <c r="AL13" s="32"/>
      <c r="AM13" s="32" t="s">
        <v>9</v>
      </c>
      <c r="AN13" s="32"/>
      <c r="AO13" s="32">
        <v>2</v>
      </c>
      <c r="AP13" s="32" t="s">
        <v>9</v>
      </c>
      <c r="AQ13" s="32">
        <v>2</v>
      </c>
      <c r="AR13" s="32">
        <v>5</v>
      </c>
      <c r="AS13" s="32" t="s">
        <v>9</v>
      </c>
      <c r="AT13" s="32">
        <v>1</v>
      </c>
      <c r="AU13" s="206"/>
      <c r="AV13" s="207"/>
      <c r="AW13" s="206"/>
      <c r="AY13" s="3" t="s">
        <v>557</v>
      </c>
      <c r="AZ13" s="3">
        <v>5</v>
      </c>
      <c r="BA13" s="31" t="s">
        <v>9</v>
      </c>
      <c r="BB13" s="3">
        <v>4</v>
      </c>
      <c r="BC13" s="30"/>
      <c r="BD13" s="3" t="s">
        <v>1314</v>
      </c>
      <c r="BE13" s="3">
        <v>1</v>
      </c>
      <c r="BF13" s="31" t="s">
        <v>9</v>
      </c>
      <c r="BG13" s="3">
        <v>1</v>
      </c>
      <c r="BI13" s="39" t="s">
        <v>2144</v>
      </c>
      <c r="BK13" s="32"/>
      <c r="BM13" s="30"/>
      <c r="BN13" s="30"/>
      <c r="BO13" s="7"/>
      <c r="BU13" s="42"/>
      <c r="BX13" s="30"/>
      <c r="BY13" s="30"/>
      <c r="BZ13" s="7"/>
      <c r="CA13" s="1"/>
      <c r="CB13" s="1"/>
      <c r="CC13" s="1"/>
      <c r="CD13" s="1"/>
      <c r="CE13" s="1"/>
      <c r="CF13" s="42"/>
      <c r="CG13" s="1"/>
      <c r="CH13" s="1"/>
    </row>
    <row r="14" spans="1:86" x14ac:dyDescent="0.2">
      <c r="A14" s="153"/>
      <c r="B14" s="153"/>
      <c r="C14" s="153"/>
      <c r="D14" s="153"/>
      <c r="E14" s="153"/>
      <c r="F14" s="153"/>
      <c r="G14" s="153"/>
      <c r="H14" s="153"/>
      <c r="I14" s="153"/>
      <c r="J14" s="153"/>
      <c r="K14" s="147"/>
      <c r="L14" s="204">
        <v>7</v>
      </c>
      <c r="M14" s="205" t="s">
        <v>2</v>
      </c>
      <c r="N14" s="32">
        <v>2</v>
      </c>
      <c r="O14" s="32" t="s">
        <v>9</v>
      </c>
      <c r="P14" s="32">
        <v>2</v>
      </c>
      <c r="Q14" s="32">
        <v>0</v>
      </c>
      <c r="R14" s="32" t="s">
        <v>9</v>
      </c>
      <c r="S14" s="32">
        <v>2</v>
      </c>
      <c r="T14" s="32">
        <v>3</v>
      </c>
      <c r="U14" s="32" t="s">
        <v>9</v>
      </c>
      <c r="V14" s="32">
        <v>3</v>
      </c>
      <c r="W14" s="32">
        <v>1</v>
      </c>
      <c r="X14" s="32" t="s">
        <v>9</v>
      </c>
      <c r="Y14" s="32">
        <v>6</v>
      </c>
      <c r="Z14" s="32">
        <v>1</v>
      </c>
      <c r="AA14" s="32" t="s">
        <v>9</v>
      </c>
      <c r="AB14" s="32">
        <v>1</v>
      </c>
      <c r="AC14" s="32">
        <v>5</v>
      </c>
      <c r="AD14" s="32" t="s">
        <v>9</v>
      </c>
      <c r="AE14" s="32">
        <v>4</v>
      </c>
      <c r="AF14" s="34"/>
      <c r="AG14" s="34"/>
      <c r="AH14" s="34"/>
      <c r="AI14" s="32">
        <v>1</v>
      </c>
      <c r="AJ14" s="32" t="s">
        <v>9</v>
      </c>
      <c r="AK14" s="32">
        <v>2</v>
      </c>
      <c r="AL14" s="32">
        <v>4</v>
      </c>
      <c r="AM14" s="32" t="s">
        <v>9</v>
      </c>
      <c r="AN14" s="32">
        <v>0</v>
      </c>
      <c r="AO14" s="32">
        <v>6</v>
      </c>
      <c r="AP14" s="32" t="s">
        <v>9</v>
      </c>
      <c r="AQ14" s="32">
        <v>2</v>
      </c>
      <c r="AR14" s="32">
        <v>4</v>
      </c>
      <c r="AS14" s="32" t="s">
        <v>9</v>
      </c>
      <c r="AT14" s="32">
        <v>2</v>
      </c>
      <c r="AU14" s="206">
        <f t="shared" ref="AU14" si="12">SUM(N14+Q14+T14+W14+Z14+AC14+AF14+AI14+AL14+AO14+AR14+N15+Q15+T15+W15+Z15+AC15+AF15+AI15+AL15+AO15+AR15)</f>
        <v>41</v>
      </c>
      <c r="AV14" s="207" t="s">
        <v>9</v>
      </c>
      <c r="AW14" s="206">
        <f t="shared" ref="AW14" si="13">SUM(P14+S14+V14+Y14+AB14+AE14+AH14+AK14+AN14+AQ14+AT14+P15+S15+V15+Y15+AB15+AE15+AH15+AK15+AN15+AQ15+AT15)</f>
        <v>35</v>
      </c>
      <c r="AY14" s="39" t="s">
        <v>727</v>
      </c>
      <c r="BA14" s="32"/>
      <c r="BC14" s="30"/>
      <c r="BD14" s="39" t="s">
        <v>2207</v>
      </c>
      <c r="BF14" s="32"/>
      <c r="BI14" s="3" t="s">
        <v>2028</v>
      </c>
      <c r="BJ14" s="3">
        <v>4</v>
      </c>
      <c r="BK14" s="32" t="s">
        <v>9</v>
      </c>
      <c r="BL14" s="3">
        <v>0</v>
      </c>
      <c r="BM14" s="30"/>
      <c r="BN14" s="12"/>
      <c r="BO14" s="39"/>
      <c r="BU14" s="42"/>
      <c r="BX14" s="30"/>
      <c r="BY14" s="12"/>
      <c r="BZ14" s="39"/>
      <c r="CF14" s="42"/>
    </row>
    <row r="15" spans="1:86" x14ac:dyDescent="0.2">
      <c r="A15" s="153"/>
      <c r="B15" s="153"/>
      <c r="C15" s="153"/>
      <c r="D15" s="153"/>
      <c r="E15" s="153"/>
      <c r="F15" s="153"/>
      <c r="G15" s="153"/>
      <c r="H15" s="153"/>
      <c r="I15" s="153"/>
      <c r="J15" s="153"/>
      <c r="K15" s="147"/>
      <c r="L15" s="204"/>
      <c r="M15" s="205"/>
      <c r="N15" s="32">
        <v>2</v>
      </c>
      <c r="O15" s="32" t="s">
        <v>9</v>
      </c>
      <c r="P15" s="32">
        <v>4</v>
      </c>
      <c r="Q15" s="32"/>
      <c r="R15" s="32" t="s">
        <v>9</v>
      </c>
      <c r="S15" s="32"/>
      <c r="T15" s="32"/>
      <c r="U15" s="32" t="s">
        <v>9</v>
      </c>
      <c r="V15" s="32"/>
      <c r="W15" s="32">
        <v>2</v>
      </c>
      <c r="X15" s="32" t="s">
        <v>9</v>
      </c>
      <c r="Y15" s="32">
        <v>1</v>
      </c>
      <c r="Z15" s="32">
        <v>1</v>
      </c>
      <c r="AA15" s="32" t="s">
        <v>9</v>
      </c>
      <c r="AB15" s="32">
        <v>3</v>
      </c>
      <c r="AC15" s="32"/>
      <c r="AD15" s="32" t="s">
        <v>9</v>
      </c>
      <c r="AE15" s="32"/>
      <c r="AF15" s="34"/>
      <c r="AG15" s="34"/>
      <c r="AH15" s="34"/>
      <c r="AI15" s="32">
        <v>4</v>
      </c>
      <c r="AJ15" s="32" t="s">
        <v>9</v>
      </c>
      <c r="AK15" s="32">
        <v>0</v>
      </c>
      <c r="AL15" s="32">
        <v>5</v>
      </c>
      <c r="AM15" s="32" t="s">
        <v>9</v>
      </c>
      <c r="AN15" s="32">
        <v>3</v>
      </c>
      <c r="AO15" s="32"/>
      <c r="AP15" s="32" t="s">
        <v>9</v>
      </c>
      <c r="AQ15" s="32"/>
      <c r="AR15" s="32"/>
      <c r="AS15" s="32" t="s">
        <v>9</v>
      </c>
      <c r="AT15" s="32"/>
      <c r="AU15" s="206"/>
      <c r="AV15" s="207"/>
      <c r="AW15" s="206"/>
      <c r="AY15" s="3" t="s">
        <v>2146</v>
      </c>
      <c r="AZ15" s="3">
        <v>3</v>
      </c>
      <c r="BA15" s="32" t="s">
        <v>9</v>
      </c>
      <c r="BB15" s="3">
        <v>4</v>
      </c>
      <c r="BC15" s="30"/>
      <c r="BD15" s="5" t="s">
        <v>1208</v>
      </c>
      <c r="BE15" s="3">
        <v>2</v>
      </c>
      <c r="BF15" s="32" t="s">
        <v>9</v>
      </c>
      <c r="BG15" s="3">
        <v>0</v>
      </c>
      <c r="BI15" s="5" t="s">
        <v>1662</v>
      </c>
      <c r="BJ15" s="3">
        <v>4</v>
      </c>
      <c r="BK15" s="31" t="s">
        <v>9</v>
      </c>
      <c r="BL15" s="3">
        <v>1</v>
      </c>
      <c r="BO15" s="114"/>
      <c r="BP15" s="1"/>
      <c r="BQ15" s="1"/>
      <c r="BR15" s="1"/>
      <c r="BS15" s="1"/>
      <c r="BT15" s="1"/>
      <c r="BU15" s="42"/>
      <c r="BW15" s="1"/>
      <c r="BX15" s="30"/>
      <c r="BZ15" s="114"/>
      <c r="CA15" s="1"/>
      <c r="CB15" s="1"/>
      <c r="CC15" s="1"/>
      <c r="CD15" s="1"/>
      <c r="CE15" s="1"/>
      <c r="CF15" s="42"/>
      <c r="CH15" s="1"/>
    </row>
    <row r="16" spans="1:86" x14ac:dyDescent="0.2">
      <c r="A16" s="153"/>
      <c r="B16" s="153"/>
      <c r="C16" s="153"/>
      <c r="D16" s="153"/>
      <c r="E16" s="153"/>
      <c r="F16" s="153"/>
      <c r="G16" s="153"/>
      <c r="H16" s="153"/>
      <c r="I16" s="153"/>
      <c r="J16" s="153"/>
      <c r="K16" s="147"/>
      <c r="L16" s="204">
        <v>8</v>
      </c>
      <c r="M16" s="205" t="s">
        <v>1359</v>
      </c>
      <c r="N16" s="32">
        <v>1</v>
      </c>
      <c r="O16" s="32" t="s">
        <v>9</v>
      </c>
      <c r="P16" s="32">
        <v>7</v>
      </c>
      <c r="Q16" s="32">
        <v>2</v>
      </c>
      <c r="R16" s="32" t="s">
        <v>9</v>
      </c>
      <c r="S16" s="32">
        <v>1</v>
      </c>
      <c r="T16" s="32">
        <v>0</v>
      </c>
      <c r="U16" s="32" t="s">
        <v>9</v>
      </c>
      <c r="V16" s="32">
        <v>3</v>
      </c>
      <c r="W16" s="32">
        <v>6</v>
      </c>
      <c r="X16" s="32" t="s">
        <v>9</v>
      </c>
      <c r="Y16" s="32">
        <v>4</v>
      </c>
      <c r="Z16" s="32">
        <v>1</v>
      </c>
      <c r="AA16" s="32" t="s">
        <v>9</v>
      </c>
      <c r="AB16" s="32">
        <v>1</v>
      </c>
      <c r="AC16" s="32">
        <v>3</v>
      </c>
      <c r="AD16" s="32" t="s">
        <v>9</v>
      </c>
      <c r="AE16" s="32">
        <v>4</v>
      </c>
      <c r="AF16" s="32">
        <v>1</v>
      </c>
      <c r="AG16" s="32" t="s">
        <v>9</v>
      </c>
      <c r="AH16" s="32">
        <v>1</v>
      </c>
      <c r="AI16" s="34"/>
      <c r="AJ16" s="34"/>
      <c r="AK16" s="34"/>
      <c r="AL16" s="32">
        <v>3</v>
      </c>
      <c r="AM16" s="32" t="s">
        <v>9</v>
      </c>
      <c r="AN16" s="32">
        <v>0</v>
      </c>
      <c r="AO16" s="32">
        <v>2</v>
      </c>
      <c r="AP16" s="32" t="s">
        <v>9</v>
      </c>
      <c r="AQ16" s="32">
        <v>2</v>
      </c>
      <c r="AR16" s="32">
        <v>3</v>
      </c>
      <c r="AS16" s="32" t="s">
        <v>9</v>
      </c>
      <c r="AT16" s="32">
        <v>2</v>
      </c>
      <c r="AU16" s="206">
        <f t="shared" ref="AU16" si="14">SUM(N16+Q16+T16+W16+Z16+AC16+AF16+AI16+AL16+AO16+AR16+N17+Q17+T17+W17+Z17+AC17+AF17+AI17+AL17+AO17+AR17)</f>
        <v>34</v>
      </c>
      <c r="AV16" s="207" t="s">
        <v>9</v>
      </c>
      <c r="AW16" s="206">
        <f t="shared" ref="AW16" si="15">SUM(P16+S16+V16+Y16+AB16+AE16+AH16+AK16+AN16+AQ16+AT16+P17+S17+V17+Y17+AB17+AE17+AH17+AK17+AN17+AQ17+AT17)</f>
        <v>37</v>
      </c>
      <c r="AY16" s="5" t="s">
        <v>2148</v>
      </c>
      <c r="AZ16" s="3">
        <v>6</v>
      </c>
      <c r="BA16" s="32" t="s">
        <v>9</v>
      </c>
      <c r="BB16" s="3">
        <v>2</v>
      </c>
      <c r="BC16" s="30"/>
      <c r="BD16" s="3" t="s">
        <v>726</v>
      </c>
      <c r="BE16" s="3">
        <v>0</v>
      </c>
      <c r="BF16" s="32" t="s">
        <v>9</v>
      </c>
      <c r="BG16" s="3">
        <v>3</v>
      </c>
      <c r="BM16" s="30"/>
      <c r="BN16" s="12"/>
      <c r="BO16" s="39"/>
      <c r="BX16" s="30"/>
      <c r="BY16" s="12"/>
      <c r="BZ16" s="39"/>
    </row>
    <row r="17" spans="1:86" x14ac:dyDescent="0.2">
      <c r="A17" s="153"/>
      <c r="B17" s="153"/>
      <c r="C17" s="153"/>
      <c r="D17" s="153"/>
      <c r="E17" s="153"/>
      <c r="F17" s="153"/>
      <c r="G17" s="153"/>
      <c r="H17" s="153"/>
      <c r="I17" s="153"/>
      <c r="J17" s="153"/>
      <c r="K17" s="147"/>
      <c r="L17" s="204"/>
      <c r="M17" s="205"/>
      <c r="N17" s="32"/>
      <c r="O17" s="32" t="s">
        <v>9</v>
      </c>
      <c r="P17" s="32"/>
      <c r="Q17" s="32"/>
      <c r="R17" s="32" t="s">
        <v>9</v>
      </c>
      <c r="S17" s="32"/>
      <c r="T17" s="32">
        <v>3</v>
      </c>
      <c r="U17" s="32" t="s">
        <v>9</v>
      </c>
      <c r="V17" s="32">
        <v>3</v>
      </c>
      <c r="W17" s="32"/>
      <c r="X17" s="32" t="s">
        <v>9</v>
      </c>
      <c r="Y17" s="32"/>
      <c r="Z17" s="32"/>
      <c r="AA17" s="32" t="s">
        <v>9</v>
      </c>
      <c r="AB17" s="32"/>
      <c r="AC17" s="32">
        <v>3</v>
      </c>
      <c r="AD17" s="32" t="s">
        <v>9</v>
      </c>
      <c r="AE17" s="32">
        <v>2</v>
      </c>
      <c r="AF17" s="32"/>
      <c r="AG17" s="32" t="s">
        <v>9</v>
      </c>
      <c r="AH17" s="32"/>
      <c r="AI17" s="34"/>
      <c r="AJ17" s="34"/>
      <c r="AK17" s="34"/>
      <c r="AL17" s="32">
        <v>0</v>
      </c>
      <c r="AM17" s="32" t="s">
        <v>9</v>
      </c>
      <c r="AN17" s="32">
        <v>3</v>
      </c>
      <c r="AO17" s="32">
        <v>0</v>
      </c>
      <c r="AP17" s="32" t="s">
        <v>9</v>
      </c>
      <c r="AQ17" s="32">
        <v>2</v>
      </c>
      <c r="AR17" s="32">
        <v>6</v>
      </c>
      <c r="AS17" s="32" t="s">
        <v>9</v>
      </c>
      <c r="AT17" s="32">
        <v>2</v>
      </c>
      <c r="AU17" s="206"/>
      <c r="AV17" s="207"/>
      <c r="AW17" s="206"/>
      <c r="AY17" s="5" t="s">
        <v>2007</v>
      </c>
      <c r="AZ17" s="3">
        <v>4</v>
      </c>
      <c r="BA17" s="31" t="s">
        <v>9</v>
      </c>
      <c r="BB17" s="3">
        <v>1</v>
      </c>
      <c r="BD17" s="3" t="s">
        <v>1940</v>
      </c>
      <c r="BE17" s="3">
        <v>0</v>
      </c>
      <c r="BF17" s="31" t="s">
        <v>9</v>
      </c>
      <c r="BG17" s="3">
        <v>2</v>
      </c>
      <c r="BI17" s="39" t="s">
        <v>2150</v>
      </c>
      <c r="BM17" s="30"/>
      <c r="BO17" s="1"/>
      <c r="BP17" s="1"/>
      <c r="BQ17" s="1"/>
      <c r="BR17" s="1"/>
      <c r="BS17" s="1"/>
      <c r="BT17" s="1"/>
      <c r="BU17" s="42"/>
      <c r="BX17" s="30"/>
      <c r="BZ17" s="1"/>
      <c r="CA17" s="1"/>
      <c r="CB17" s="1"/>
      <c r="CC17" s="1"/>
      <c r="CD17" s="1"/>
      <c r="CE17" s="1"/>
      <c r="CF17" s="42"/>
    </row>
    <row r="18" spans="1:86" x14ac:dyDescent="0.2">
      <c r="A18" s="153"/>
      <c r="B18" s="153"/>
      <c r="C18" s="153"/>
      <c r="D18" s="153"/>
      <c r="E18" s="153"/>
      <c r="F18" s="153"/>
      <c r="G18" s="153"/>
      <c r="H18" s="153"/>
      <c r="I18" s="153"/>
      <c r="J18" s="153"/>
      <c r="K18" s="147"/>
      <c r="L18" s="204">
        <v>9</v>
      </c>
      <c r="M18" s="205" t="s">
        <v>18</v>
      </c>
      <c r="N18" s="32">
        <v>2</v>
      </c>
      <c r="O18" s="32" t="s">
        <v>9</v>
      </c>
      <c r="P18" s="32">
        <v>4</v>
      </c>
      <c r="Q18" s="32">
        <v>3</v>
      </c>
      <c r="R18" s="32" t="s">
        <v>9</v>
      </c>
      <c r="S18" s="32">
        <v>2</v>
      </c>
      <c r="T18" s="32">
        <v>0</v>
      </c>
      <c r="U18" s="32" t="s">
        <v>9</v>
      </c>
      <c r="V18" s="32">
        <v>1</v>
      </c>
      <c r="W18" s="32">
        <v>1</v>
      </c>
      <c r="X18" s="32" t="s">
        <v>9</v>
      </c>
      <c r="Y18" s="32">
        <v>4</v>
      </c>
      <c r="Z18" s="32">
        <v>0</v>
      </c>
      <c r="AA18" s="32" t="s">
        <v>9</v>
      </c>
      <c r="AB18" s="32">
        <v>2</v>
      </c>
      <c r="AC18" s="32">
        <v>2</v>
      </c>
      <c r="AD18" s="32" t="s">
        <v>9</v>
      </c>
      <c r="AE18" s="32">
        <v>1</v>
      </c>
      <c r="AF18" s="32">
        <v>2</v>
      </c>
      <c r="AG18" s="32" t="s">
        <v>9</v>
      </c>
      <c r="AH18" s="32">
        <v>1</v>
      </c>
      <c r="AI18" s="32">
        <v>5</v>
      </c>
      <c r="AJ18" s="32" t="s">
        <v>9</v>
      </c>
      <c r="AK18" s="32">
        <v>4</v>
      </c>
      <c r="AL18" s="34"/>
      <c r="AM18" s="34"/>
      <c r="AN18" s="34"/>
      <c r="AO18" s="32">
        <v>0</v>
      </c>
      <c r="AP18" s="32" t="s">
        <v>9</v>
      </c>
      <c r="AQ18" s="32">
        <v>3</v>
      </c>
      <c r="AR18" s="32">
        <v>3</v>
      </c>
      <c r="AS18" s="32" t="s">
        <v>9</v>
      </c>
      <c r="AT18" s="32">
        <v>3</v>
      </c>
      <c r="AU18" s="206">
        <f t="shared" ref="AU18" si="16">SUM(N18+Q18+T18+W18+Z18+AC18+AF18+AI18+AL18+AO18+AR18+N19+Q19+T19+W19+Z19+AC19+AF19+AI19+AL19+AO19+AR19)</f>
        <v>31</v>
      </c>
      <c r="AV18" s="207" t="s">
        <v>9</v>
      </c>
      <c r="AW18" s="206">
        <f t="shared" ref="AW18" si="17">SUM(P18+S18+V18+Y18+AB18+AE18+AH18+AK18+AN18+AQ18+AT18+P19+S19+V19+Y19+AB19+AE19+AH19+AK19+AN19+AQ19+AT19)</f>
        <v>30</v>
      </c>
      <c r="AY18" s="3" t="s">
        <v>1427</v>
      </c>
      <c r="AZ18" s="3">
        <v>3</v>
      </c>
      <c r="BA18" s="31" t="s">
        <v>9</v>
      </c>
      <c r="BB18" s="3">
        <v>2</v>
      </c>
      <c r="BD18" s="3" t="s">
        <v>1998</v>
      </c>
      <c r="BE18" s="3">
        <v>1</v>
      </c>
      <c r="BF18" s="31" t="s">
        <v>9</v>
      </c>
      <c r="BG18" s="3">
        <v>1</v>
      </c>
      <c r="BI18" s="5" t="s">
        <v>2151</v>
      </c>
      <c r="BJ18" s="3">
        <v>0</v>
      </c>
      <c r="BK18" s="32" t="s">
        <v>9</v>
      </c>
      <c r="BL18" s="3">
        <v>1</v>
      </c>
      <c r="BM18" s="30"/>
      <c r="BO18" s="7"/>
      <c r="BP18" s="1"/>
      <c r="BQ18" s="1"/>
      <c r="BR18" s="1"/>
      <c r="BS18" s="1"/>
      <c r="BT18" s="1"/>
      <c r="BU18" s="42"/>
      <c r="BW18" s="1"/>
      <c r="BX18" s="30"/>
      <c r="BZ18" s="7"/>
      <c r="CA18" s="1"/>
      <c r="CB18" s="1"/>
      <c r="CC18" s="1"/>
      <c r="CD18" s="1"/>
      <c r="CE18" s="1"/>
      <c r="CF18" s="42"/>
      <c r="CH18" s="1"/>
    </row>
    <row r="19" spans="1:86" x14ac:dyDescent="0.2">
      <c r="A19" s="153"/>
      <c r="B19" s="153"/>
      <c r="C19" s="153"/>
      <c r="D19" s="153"/>
      <c r="E19" s="153"/>
      <c r="F19" s="153"/>
      <c r="G19" s="153"/>
      <c r="H19" s="153"/>
      <c r="I19" s="153"/>
      <c r="J19" s="153"/>
      <c r="K19" s="147"/>
      <c r="L19" s="204"/>
      <c r="M19" s="205"/>
      <c r="N19" s="32"/>
      <c r="O19" s="32" t="s">
        <v>9</v>
      </c>
      <c r="P19" s="32"/>
      <c r="Q19" s="32">
        <v>1</v>
      </c>
      <c r="R19" s="32" t="s">
        <v>9</v>
      </c>
      <c r="S19" s="32">
        <v>1</v>
      </c>
      <c r="T19" s="32">
        <v>4</v>
      </c>
      <c r="U19" s="32" t="s">
        <v>9</v>
      </c>
      <c r="V19" s="32">
        <v>0</v>
      </c>
      <c r="W19" s="32"/>
      <c r="X19" s="32" t="s">
        <v>9</v>
      </c>
      <c r="Y19" s="32"/>
      <c r="Z19" s="32"/>
      <c r="AA19" s="32" t="s">
        <v>9</v>
      </c>
      <c r="AB19" s="32"/>
      <c r="AC19" s="32">
        <v>4</v>
      </c>
      <c r="AD19" s="32" t="s">
        <v>9</v>
      </c>
      <c r="AE19" s="32">
        <v>1</v>
      </c>
      <c r="AF19" s="32"/>
      <c r="AG19" s="32" t="s">
        <v>9</v>
      </c>
      <c r="AH19" s="32"/>
      <c r="AI19" s="32"/>
      <c r="AJ19" s="32" t="s">
        <v>9</v>
      </c>
      <c r="AK19" s="32"/>
      <c r="AL19" s="34"/>
      <c r="AM19" s="34"/>
      <c r="AN19" s="34"/>
      <c r="AO19" s="32">
        <v>1</v>
      </c>
      <c r="AP19" s="32" t="s">
        <v>9</v>
      </c>
      <c r="AQ19" s="32">
        <v>2</v>
      </c>
      <c r="AR19" s="32">
        <v>3</v>
      </c>
      <c r="AS19" s="32" t="s">
        <v>9</v>
      </c>
      <c r="AT19" s="32">
        <v>1</v>
      </c>
      <c r="AU19" s="206"/>
      <c r="AV19" s="207"/>
      <c r="AW19" s="206"/>
      <c r="AY19" s="3" t="s">
        <v>1664</v>
      </c>
      <c r="AZ19" s="3">
        <v>2</v>
      </c>
      <c r="BA19" s="31" t="s">
        <v>9</v>
      </c>
      <c r="BB19" s="3">
        <v>1</v>
      </c>
      <c r="BD19" s="3" t="s">
        <v>2162</v>
      </c>
      <c r="BE19" s="3">
        <v>1</v>
      </c>
      <c r="BF19" s="31" t="s">
        <v>9</v>
      </c>
      <c r="BG19" s="3">
        <v>2</v>
      </c>
      <c r="BI19" s="3" t="s">
        <v>2129</v>
      </c>
      <c r="BJ19" s="3">
        <v>5</v>
      </c>
      <c r="BK19" s="31" t="s">
        <v>9</v>
      </c>
      <c r="BL19" s="3">
        <v>3</v>
      </c>
      <c r="BO19" s="7"/>
      <c r="BQ19" s="1"/>
      <c r="BR19" s="1"/>
      <c r="BS19" s="1"/>
      <c r="BU19" s="42"/>
      <c r="BW19" s="1"/>
      <c r="BZ19" s="7"/>
      <c r="CB19" s="1"/>
      <c r="CC19" s="1"/>
      <c r="CD19" s="1"/>
      <c r="CF19" s="42"/>
      <c r="CH19" s="1"/>
    </row>
    <row r="20" spans="1:86" x14ac:dyDescent="0.2">
      <c r="A20" s="153"/>
      <c r="B20" s="153"/>
      <c r="C20" s="153"/>
      <c r="D20" s="153"/>
      <c r="E20" s="153"/>
      <c r="F20" s="153"/>
      <c r="G20" s="153"/>
      <c r="H20" s="153"/>
      <c r="I20" s="153"/>
      <c r="J20" s="153"/>
      <c r="K20" s="153"/>
      <c r="L20" s="204">
        <v>10</v>
      </c>
      <c r="M20" s="205" t="s">
        <v>1</v>
      </c>
      <c r="N20" s="32">
        <v>1</v>
      </c>
      <c r="O20" s="32" t="s">
        <v>9</v>
      </c>
      <c r="P20" s="32">
        <v>7</v>
      </c>
      <c r="Q20" s="32">
        <v>1</v>
      </c>
      <c r="R20" s="32" t="s">
        <v>9</v>
      </c>
      <c r="S20" s="32">
        <v>3</v>
      </c>
      <c r="T20" s="32">
        <v>0</v>
      </c>
      <c r="U20" s="32" t="s">
        <v>9</v>
      </c>
      <c r="V20" s="32">
        <v>0</v>
      </c>
      <c r="W20" s="32">
        <v>2</v>
      </c>
      <c r="X20" s="32" t="s">
        <v>9</v>
      </c>
      <c r="Y20" s="32">
        <v>2</v>
      </c>
      <c r="Z20" s="32">
        <v>0</v>
      </c>
      <c r="AA20" s="32" t="s">
        <v>9</v>
      </c>
      <c r="AB20" s="32">
        <v>4</v>
      </c>
      <c r="AC20" s="32">
        <v>0</v>
      </c>
      <c r="AD20" s="32" t="s">
        <v>9</v>
      </c>
      <c r="AE20" s="32">
        <v>1</v>
      </c>
      <c r="AF20" s="32">
        <v>1</v>
      </c>
      <c r="AG20" s="32" t="s">
        <v>9</v>
      </c>
      <c r="AH20" s="32">
        <v>2</v>
      </c>
      <c r="AI20" s="32">
        <v>2</v>
      </c>
      <c r="AJ20" s="32" t="s">
        <v>9</v>
      </c>
      <c r="AK20" s="32">
        <v>3</v>
      </c>
      <c r="AL20" s="32">
        <v>2</v>
      </c>
      <c r="AM20" s="32" t="s">
        <v>9</v>
      </c>
      <c r="AN20" s="32">
        <v>7</v>
      </c>
      <c r="AO20" s="34"/>
      <c r="AP20" s="34"/>
      <c r="AQ20" s="34"/>
      <c r="AR20" s="32">
        <v>3</v>
      </c>
      <c r="AS20" s="32" t="s">
        <v>9</v>
      </c>
      <c r="AT20" s="32">
        <v>2</v>
      </c>
      <c r="AU20" s="206">
        <f t="shared" ref="AU20" si="18">SUM(N20+Q20+T20+W20+Z20+AC20+AF20+AI20+AL20+AO20+AR20+N21+Q21+T21+W21+Z21+AC21+AF21+AI21+AL21+AO21+AR21)</f>
        <v>24</v>
      </c>
      <c r="AV20" s="207" t="s">
        <v>9</v>
      </c>
      <c r="AW20" s="206">
        <f t="shared" ref="AW20" si="19">SUM(P20+S20+V20+Y20+AB20+AE20+AH20+AK20+AN20+AQ20+AT20+P21+S21+V21+Y21+AB21+AE21+AH21+AK21+AN21+AQ21+AT21)</f>
        <v>33</v>
      </c>
      <c r="AY20" s="39" t="s">
        <v>341</v>
      </c>
      <c r="BA20" s="32"/>
      <c r="BD20" s="39" t="s">
        <v>2135</v>
      </c>
      <c r="BI20" s="3" t="s">
        <v>1427</v>
      </c>
      <c r="BJ20" s="3">
        <v>1</v>
      </c>
      <c r="BK20" s="31" t="s">
        <v>9</v>
      </c>
      <c r="BL20" s="3">
        <v>1</v>
      </c>
      <c r="BO20" s="7"/>
      <c r="BQ20" s="1"/>
      <c r="BR20" s="1"/>
      <c r="BS20" s="1"/>
      <c r="BU20" s="42"/>
      <c r="BW20" s="1"/>
      <c r="BZ20" s="7"/>
      <c r="CB20" s="1"/>
      <c r="CC20" s="1"/>
      <c r="CD20" s="1"/>
      <c r="CF20" s="42"/>
      <c r="CH20" s="1"/>
    </row>
    <row r="21" spans="1:86" x14ac:dyDescent="0.2">
      <c r="A21" s="153"/>
      <c r="B21" s="153"/>
      <c r="C21" s="153"/>
      <c r="D21" s="153"/>
      <c r="E21" s="153"/>
      <c r="F21" s="153"/>
      <c r="G21" s="153"/>
      <c r="H21" s="153"/>
      <c r="I21" s="153"/>
      <c r="J21" s="153"/>
      <c r="K21" s="153"/>
      <c r="L21" s="204"/>
      <c r="M21" s="205"/>
      <c r="N21" s="32"/>
      <c r="O21" s="32" t="s">
        <v>9</v>
      </c>
      <c r="P21" s="32"/>
      <c r="Q21" s="32">
        <v>5</v>
      </c>
      <c r="R21" s="32" t="s">
        <v>9</v>
      </c>
      <c r="S21" s="32">
        <v>0</v>
      </c>
      <c r="T21" s="32">
        <v>4</v>
      </c>
      <c r="U21" s="32" t="s">
        <v>9</v>
      </c>
      <c r="V21" s="32">
        <v>1</v>
      </c>
      <c r="W21" s="32"/>
      <c r="X21" s="32" t="s">
        <v>9</v>
      </c>
      <c r="Y21" s="32"/>
      <c r="Z21" s="32">
        <v>0</v>
      </c>
      <c r="AA21" s="32" t="s">
        <v>9</v>
      </c>
      <c r="AB21" s="32">
        <v>1</v>
      </c>
      <c r="AC21" s="32"/>
      <c r="AD21" s="32" t="s">
        <v>9</v>
      </c>
      <c r="AE21" s="32"/>
      <c r="AF21" s="32">
        <v>0</v>
      </c>
      <c r="AG21" s="32" t="s">
        <v>9</v>
      </c>
      <c r="AH21" s="32">
        <v>0</v>
      </c>
      <c r="AI21" s="32"/>
      <c r="AJ21" s="32" t="s">
        <v>9</v>
      </c>
      <c r="AK21" s="32"/>
      <c r="AL21" s="32"/>
      <c r="AM21" s="32" t="s">
        <v>9</v>
      </c>
      <c r="AN21" s="32"/>
      <c r="AO21" s="34"/>
      <c r="AP21" s="34"/>
      <c r="AQ21" s="34"/>
      <c r="AR21" s="32">
        <v>3</v>
      </c>
      <c r="AS21" s="32" t="s">
        <v>9</v>
      </c>
      <c r="AT21" s="32">
        <v>0</v>
      </c>
      <c r="AU21" s="206"/>
      <c r="AV21" s="207"/>
      <c r="AW21" s="206"/>
      <c r="AY21" s="5" t="s">
        <v>1964</v>
      </c>
      <c r="AZ21" s="3">
        <v>3</v>
      </c>
      <c r="BA21" s="32" t="s">
        <v>9</v>
      </c>
      <c r="BB21" s="3">
        <v>2</v>
      </c>
      <c r="BD21" s="3" t="s">
        <v>2137</v>
      </c>
      <c r="BE21" s="3">
        <v>1</v>
      </c>
      <c r="BF21" s="32" t="s">
        <v>9</v>
      </c>
      <c r="BG21" s="3">
        <v>2</v>
      </c>
      <c r="BI21" s="3" t="s">
        <v>1703</v>
      </c>
      <c r="BJ21" s="3">
        <v>3</v>
      </c>
      <c r="BK21" s="31" t="s">
        <v>9</v>
      </c>
      <c r="BL21" s="3">
        <v>0</v>
      </c>
      <c r="BO21" s="7"/>
      <c r="BP21" s="1"/>
      <c r="BQ21" s="1"/>
      <c r="BR21" s="1"/>
      <c r="BS21" s="1"/>
      <c r="BT21" s="1"/>
      <c r="BU21" s="42"/>
      <c r="BV21" s="1"/>
      <c r="BW21" s="1"/>
      <c r="BZ21" s="7"/>
      <c r="CA21" s="1"/>
      <c r="CB21" s="1"/>
      <c r="CC21" s="1"/>
      <c r="CD21" s="1"/>
      <c r="CE21" s="1"/>
      <c r="CF21" s="42"/>
      <c r="CG21" s="1"/>
      <c r="CH21" s="1"/>
    </row>
    <row r="22" spans="1:86" x14ac:dyDescent="0.2">
      <c r="A22" s="153"/>
      <c r="B22" s="153"/>
      <c r="C22" s="153"/>
      <c r="D22" s="153"/>
      <c r="E22" s="153"/>
      <c r="F22" s="153"/>
      <c r="G22" s="153"/>
      <c r="H22" s="153"/>
      <c r="I22" s="153"/>
      <c r="J22" s="153"/>
      <c r="K22" s="153"/>
      <c r="L22" s="204">
        <v>11</v>
      </c>
      <c r="M22" s="205" t="s">
        <v>1684</v>
      </c>
      <c r="N22" s="32">
        <v>1</v>
      </c>
      <c r="O22" s="32" t="s">
        <v>9</v>
      </c>
      <c r="P22" s="32">
        <v>4</v>
      </c>
      <c r="Q22" s="32">
        <v>2</v>
      </c>
      <c r="R22" s="32" t="s">
        <v>9</v>
      </c>
      <c r="S22" s="32">
        <v>1</v>
      </c>
      <c r="T22" s="32">
        <v>1</v>
      </c>
      <c r="U22" s="32" t="s">
        <v>9</v>
      </c>
      <c r="V22" s="32">
        <v>3</v>
      </c>
      <c r="W22" s="32">
        <v>1</v>
      </c>
      <c r="X22" s="32" t="s">
        <v>9</v>
      </c>
      <c r="Y22" s="32">
        <v>2</v>
      </c>
      <c r="Z22" s="32">
        <v>1</v>
      </c>
      <c r="AA22" s="32" t="s">
        <v>9</v>
      </c>
      <c r="AB22" s="32">
        <v>4</v>
      </c>
      <c r="AC22" s="32">
        <v>0</v>
      </c>
      <c r="AD22" s="32" t="s">
        <v>9</v>
      </c>
      <c r="AE22" s="32">
        <v>2</v>
      </c>
      <c r="AF22" s="32">
        <v>2</v>
      </c>
      <c r="AG22" s="32" t="s">
        <v>9</v>
      </c>
      <c r="AH22" s="32">
        <v>3</v>
      </c>
      <c r="AI22" s="32">
        <v>1</v>
      </c>
      <c r="AJ22" s="32" t="s">
        <v>9</v>
      </c>
      <c r="AK22" s="32">
        <v>2</v>
      </c>
      <c r="AL22" s="32">
        <v>3</v>
      </c>
      <c r="AM22" s="32" t="s">
        <v>9</v>
      </c>
      <c r="AN22" s="32">
        <v>1</v>
      </c>
      <c r="AO22" s="32">
        <v>1</v>
      </c>
      <c r="AP22" s="32" t="s">
        <v>9</v>
      </c>
      <c r="AQ22" s="32">
        <v>0</v>
      </c>
      <c r="AR22" s="34"/>
      <c r="AS22" s="34"/>
      <c r="AT22" s="34"/>
      <c r="AU22" s="206">
        <f t="shared" ref="AU22" si="20">SUM(N22+Q22+T22+W22+Z22+AC22+AF22+AI22+AL22+AO22+AR22+N23+Q23+T23+W23+Z23+AC23+AF23+AI23+AL23+AO23+AR23)</f>
        <v>25</v>
      </c>
      <c r="AV22" s="207" t="s">
        <v>9</v>
      </c>
      <c r="AW22" s="206">
        <f t="shared" ref="AW22" si="21">SUM(P22+S22+V22+Y22+AB22+AE22+AH22+AK22+AN22+AQ22+AT22+P23+S23+V23+Y23+AB23+AE23+AH23+AK23+AN23+AQ23+AT23)</f>
        <v>46</v>
      </c>
      <c r="AY22" s="5" t="s">
        <v>1431</v>
      </c>
      <c r="AZ22" s="3">
        <v>4</v>
      </c>
      <c r="BA22" s="32" t="s">
        <v>9</v>
      </c>
      <c r="BB22" s="3">
        <v>1</v>
      </c>
      <c r="BD22" s="3" t="s">
        <v>2138</v>
      </c>
      <c r="BE22" s="3">
        <v>2</v>
      </c>
      <c r="BF22" s="32" t="s">
        <v>9</v>
      </c>
      <c r="BG22" s="3">
        <v>2</v>
      </c>
      <c r="BI22" s="39" t="s">
        <v>2154</v>
      </c>
      <c r="BK22" s="32"/>
      <c r="BO22" s="7"/>
      <c r="BP22" s="1"/>
      <c r="BQ22" s="1"/>
      <c r="BR22" s="1"/>
      <c r="BS22" s="1"/>
      <c r="BT22" s="1"/>
      <c r="BU22" s="42"/>
      <c r="BV22" s="1"/>
      <c r="BW22" s="1"/>
      <c r="BZ22" s="7"/>
      <c r="CA22" s="1"/>
      <c r="CB22" s="1"/>
      <c r="CC22" s="1"/>
      <c r="CD22" s="1"/>
      <c r="CE22" s="1"/>
      <c r="CF22" s="42"/>
      <c r="CG22" s="1"/>
      <c r="CH22" s="1"/>
    </row>
    <row r="23" spans="1:86" x14ac:dyDescent="0.2">
      <c r="A23" s="153"/>
      <c r="B23" s="153"/>
      <c r="C23" s="153"/>
      <c r="D23" s="153"/>
      <c r="E23" s="153"/>
      <c r="F23" s="153"/>
      <c r="G23" s="153"/>
      <c r="H23" s="153"/>
      <c r="I23" s="153"/>
      <c r="J23" s="153"/>
      <c r="K23" s="153"/>
      <c r="L23" s="204"/>
      <c r="M23" s="205"/>
      <c r="N23" s="32">
        <v>2</v>
      </c>
      <c r="O23" s="32" t="s">
        <v>9</v>
      </c>
      <c r="P23" s="32">
        <v>6</v>
      </c>
      <c r="Q23" s="32">
        <v>1</v>
      </c>
      <c r="R23" s="32" t="s">
        <v>9</v>
      </c>
      <c r="S23" s="32">
        <v>5</v>
      </c>
      <c r="T23" s="32">
        <v>5</v>
      </c>
      <c r="U23" s="32" t="s">
        <v>9</v>
      </c>
      <c r="V23" s="32">
        <v>7</v>
      </c>
      <c r="W23" s="32"/>
      <c r="X23" s="32" t="s">
        <v>9</v>
      </c>
      <c r="Y23" s="32"/>
      <c r="Z23" s="32">
        <v>2</v>
      </c>
      <c r="AA23" s="32" t="s">
        <v>9</v>
      </c>
      <c r="AB23" s="32">
        <v>4</v>
      </c>
      <c r="AC23" s="32"/>
      <c r="AD23" s="32" t="s">
        <v>9</v>
      </c>
      <c r="AE23" s="32"/>
      <c r="AF23" s="32">
        <v>2</v>
      </c>
      <c r="AG23" s="32" t="s">
        <v>9</v>
      </c>
      <c r="AH23" s="32">
        <v>2</v>
      </c>
      <c r="AI23" s="32"/>
      <c r="AJ23" s="32" t="s">
        <v>9</v>
      </c>
      <c r="AK23" s="32"/>
      <c r="AL23" s="32"/>
      <c r="AM23" s="32" t="s">
        <v>9</v>
      </c>
      <c r="AN23" s="32"/>
      <c r="AO23" s="32"/>
      <c r="AP23" s="32" t="s">
        <v>9</v>
      </c>
      <c r="AQ23" s="32"/>
      <c r="AR23" s="34"/>
      <c r="AS23" s="34"/>
      <c r="AT23" s="34"/>
      <c r="AU23" s="206"/>
      <c r="AV23" s="207"/>
      <c r="AW23" s="206"/>
      <c r="AY23" s="3" t="s">
        <v>1731</v>
      </c>
      <c r="AZ23" s="3">
        <v>1</v>
      </c>
      <c r="BA23" s="31" t="s">
        <v>9</v>
      </c>
      <c r="BB23" s="3">
        <v>0</v>
      </c>
      <c r="BD23" s="5" t="s">
        <v>2139</v>
      </c>
      <c r="BE23" s="3">
        <v>0</v>
      </c>
      <c r="BF23" s="31" t="s">
        <v>9</v>
      </c>
      <c r="BG23" s="3">
        <v>5</v>
      </c>
      <c r="BI23" s="5" t="s">
        <v>2155</v>
      </c>
      <c r="BJ23" s="3">
        <v>0</v>
      </c>
      <c r="BK23" s="32" t="s">
        <v>9</v>
      </c>
      <c r="BL23" s="3">
        <v>3</v>
      </c>
      <c r="BO23" s="7"/>
      <c r="BP23" s="1"/>
      <c r="BQ23" s="1"/>
      <c r="BR23" s="1"/>
      <c r="BS23" s="1"/>
      <c r="BT23" s="1"/>
      <c r="BU23" s="42"/>
      <c r="BW23" s="1"/>
      <c r="BZ23" s="7"/>
      <c r="CA23" s="1"/>
      <c r="CB23" s="1"/>
      <c r="CC23" s="1"/>
      <c r="CD23" s="1"/>
      <c r="CE23" s="1"/>
      <c r="CF23" s="42"/>
      <c r="CH23" s="1"/>
    </row>
    <row r="24" spans="1:86" x14ac:dyDescent="0.2">
      <c r="A24" s="150"/>
      <c r="B24" s="151"/>
      <c r="C24" s="151"/>
      <c r="D24" s="151"/>
      <c r="E24" s="151"/>
      <c r="F24" s="151"/>
      <c r="G24" s="151"/>
      <c r="H24" s="152"/>
      <c r="I24" s="151"/>
      <c r="J24" s="151"/>
      <c r="K24" s="147"/>
      <c r="L24" s="8"/>
      <c r="M24" s="112"/>
      <c r="N24" s="31">
        <f>SUM(N2:N23)</f>
        <v>19</v>
      </c>
      <c r="O24" s="31" t="s">
        <v>9</v>
      </c>
      <c r="P24" s="31">
        <f>SUM(P2:P23)</f>
        <v>61</v>
      </c>
      <c r="Q24" s="31">
        <f>SUM(Q2:Q23)</f>
        <v>24</v>
      </c>
      <c r="R24" s="31" t="s">
        <v>9</v>
      </c>
      <c r="S24" s="31">
        <f>SUM(S2:S23)</f>
        <v>25</v>
      </c>
      <c r="T24" s="31">
        <f>SUM(T2:T23)</f>
        <v>33</v>
      </c>
      <c r="U24" s="31" t="s">
        <v>9</v>
      </c>
      <c r="V24" s="31">
        <f>SUM(V2:V23)</f>
        <v>36</v>
      </c>
      <c r="W24" s="31">
        <f>SUM(W2:W23)</f>
        <v>31</v>
      </c>
      <c r="X24" s="31" t="s">
        <v>9</v>
      </c>
      <c r="Y24" s="31">
        <f>SUM(Y2:Y23)</f>
        <v>35</v>
      </c>
      <c r="Z24" s="31">
        <f>SUM(Z2:Z23)</f>
        <v>23</v>
      </c>
      <c r="AA24" s="31" t="s">
        <v>9</v>
      </c>
      <c r="AB24" s="31">
        <f>SUM(AB2:AB23)</f>
        <v>28</v>
      </c>
      <c r="AC24" s="31">
        <f>SUM(AC2:AC23)</f>
        <v>32</v>
      </c>
      <c r="AD24" s="31" t="s">
        <v>9</v>
      </c>
      <c r="AE24" s="31">
        <f>SUM(AE2:AE23)</f>
        <v>27</v>
      </c>
      <c r="AF24" s="31">
        <f>SUM(AF2:AF23)</f>
        <v>30</v>
      </c>
      <c r="AG24" s="31" t="s">
        <v>9</v>
      </c>
      <c r="AH24" s="31">
        <f>SUM(AH2:AH23)</f>
        <v>18</v>
      </c>
      <c r="AI24" s="31">
        <f>SUM(AI2:AI23)</f>
        <v>55</v>
      </c>
      <c r="AJ24" s="32" t="s">
        <v>9</v>
      </c>
      <c r="AK24" s="31">
        <f>SUM(AK2:AK23)</f>
        <v>25</v>
      </c>
      <c r="AL24" s="31">
        <f>SUM(AL2:AL23)</f>
        <v>46</v>
      </c>
      <c r="AM24" s="31" t="s">
        <v>9</v>
      </c>
      <c r="AN24" s="31">
        <f>SUM(AN2:AN23)</f>
        <v>25</v>
      </c>
      <c r="AO24" s="31">
        <f>SUM(AO2:AO23)</f>
        <v>39</v>
      </c>
      <c r="AP24" s="31" t="s">
        <v>9</v>
      </c>
      <c r="AQ24" s="31">
        <f>SUM(AQ2:AQ23)</f>
        <v>21</v>
      </c>
      <c r="AR24" s="31">
        <f>SUM(AR2:AR23)</f>
        <v>60</v>
      </c>
      <c r="AS24" s="31" t="s">
        <v>9</v>
      </c>
      <c r="AT24" s="31">
        <f>SUM(AT2:AT23)</f>
        <v>27</v>
      </c>
      <c r="AU24" s="31">
        <f>SUM(AU2:AU23)</f>
        <v>392</v>
      </c>
      <c r="AV24" s="31" t="s">
        <v>9</v>
      </c>
      <c r="AW24" s="31">
        <f>SUM(AW2:AW23)</f>
        <v>328</v>
      </c>
      <c r="AY24" s="3" t="s">
        <v>605</v>
      </c>
      <c r="AZ24" s="3">
        <v>1</v>
      </c>
      <c r="BA24" s="31" t="s">
        <v>9</v>
      </c>
      <c r="BB24" s="3">
        <v>1</v>
      </c>
      <c r="BD24" s="3" t="s">
        <v>2031</v>
      </c>
      <c r="BE24" s="3">
        <v>2</v>
      </c>
      <c r="BF24" s="31" t="s">
        <v>9</v>
      </c>
      <c r="BG24" s="3">
        <v>4</v>
      </c>
      <c r="BI24" s="5" t="s">
        <v>2157</v>
      </c>
      <c r="BJ24" s="3">
        <v>2</v>
      </c>
      <c r="BK24" s="32" t="s">
        <v>9</v>
      </c>
      <c r="BL24" s="3">
        <v>4</v>
      </c>
      <c r="BO24" s="7"/>
      <c r="BP24" s="1"/>
      <c r="BQ24" s="1"/>
      <c r="BR24" s="1"/>
      <c r="BS24" s="1"/>
      <c r="BT24" s="1"/>
      <c r="BU24" s="42"/>
      <c r="BV24" s="1"/>
      <c r="BW24" s="1"/>
      <c r="BZ24" s="7"/>
      <c r="CA24" s="1"/>
      <c r="CB24" s="1"/>
      <c r="CC24" s="1"/>
      <c r="CD24" s="1"/>
      <c r="CE24" s="1"/>
      <c r="CF24" s="42"/>
      <c r="CG24" s="1"/>
      <c r="CH24" s="1"/>
    </row>
    <row r="25" spans="1:86" x14ac:dyDescent="0.2">
      <c r="AY25" s="3" t="s">
        <v>1651</v>
      </c>
      <c r="AZ25" s="3">
        <v>1</v>
      </c>
      <c r="BA25" s="31" t="s">
        <v>9</v>
      </c>
      <c r="BB25" s="3">
        <v>4</v>
      </c>
      <c r="BD25" s="3" t="s">
        <v>1434</v>
      </c>
      <c r="BE25" s="3">
        <v>5</v>
      </c>
      <c r="BF25" s="31" t="s">
        <v>9</v>
      </c>
      <c r="BG25" s="3">
        <v>4</v>
      </c>
      <c r="BI25" s="3" t="s">
        <v>2158</v>
      </c>
      <c r="BJ25" s="3">
        <v>1</v>
      </c>
      <c r="BK25" s="31" t="s">
        <v>9</v>
      </c>
      <c r="BL25" s="3">
        <v>3</v>
      </c>
      <c r="BO25" s="7"/>
      <c r="BQ25" s="1"/>
      <c r="BR25" s="1"/>
      <c r="BS25" s="1"/>
      <c r="BU25" s="42"/>
      <c r="BW25" s="1"/>
      <c r="BZ25" s="7"/>
      <c r="CB25" s="1"/>
      <c r="CC25" s="1"/>
      <c r="CD25" s="1"/>
      <c r="CF25" s="42"/>
      <c r="CH25" s="1"/>
    </row>
    <row r="26" spans="1:86" x14ac:dyDescent="0.2">
      <c r="A26" s="147"/>
      <c r="B26" s="39" t="s">
        <v>5658</v>
      </c>
      <c r="C26" s="147"/>
      <c r="D26" s="147"/>
      <c r="E26" s="147"/>
      <c r="F26" s="147"/>
      <c r="G26" s="147"/>
      <c r="H26" s="147"/>
      <c r="I26" s="147"/>
      <c r="J26" s="147"/>
      <c r="AY26" s="39" t="s">
        <v>2159</v>
      </c>
      <c r="BA26" s="32"/>
      <c r="BD26" s="39" t="s">
        <v>2141</v>
      </c>
      <c r="BF26" s="32"/>
      <c r="BI26" s="3" t="s">
        <v>267</v>
      </c>
      <c r="BJ26" s="3">
        <v>1</v>
      </c>
      <c r="BK26" s="31" t="s">
        <v>9</v>
      </c>
      <c r="BL26" s="3">
        <v>2</v>
      </c>
      <c r="BO26" s="7"/>
      <c r="BP26" s="1"/>
      <c r="BQ26" s="1"/>
      <c r="BR26" s="1"/>
      <c r="BS26" s="1"/>
      <c r="BT26" s="1"/>
      <c r="BU26" s="42"/>
      <c r="BV26" s="1"/>
      <c r="BW26" s="1"/>
      <c r="BZ26" s="7"/>
      <c r="CA26" s="1"/>
      <c r="CB26" s="1"/>
      <c r="CC26" s="1"/>
      <c r="CD26" s="1"/>
      <c r="CE26" s="1"/>
      <c r="CF26" s="42"/>
      <c r="CG26" s="1"/>
      <c r="CH26" s="1"/>
    </row>
    <row r="27" spans="1:86" x14ac:dyDescent="0.2">
      <c r="A27" s="148">
        <v>1</v>
      </c>
      <c r="B27" s="149" t="s">
        <v>26</v>
      </c>
      <c r="C27" s="149">
        <v>30</v>
      </c>
      <c r="D27" s="149">
        <v>21</v>
      </c>
      <c r="E27" s="149">
        <v>6</v>
      </c>
      <c r="F27" s="149">
        <v>3</v>
      </c>
      <c r="G27" s="149">
        <v>97</v>
      </c>
      <c r="H27" s="150" t="s">
        <v>9</v>
      </c>
      <c r="I27" s="149">
        <v>34</v>
      </c>
      <c r="J27" s="151">
        <f t="shared" ref="J27:J37" si="22">SUM(2*D27+E27)</f>
        <v>48</v>
      </c>
      <c r="M27" s="115"/>
      <c r="N27" s="43"/>
      <c r="AY27" s="5" t="s">
        <v>1664</v>
      </c>
      <c r="AZ27" s="3">
        <v>2</v>
      </c>
      <c r="BA27" s="32" t="s">
        <v>9</v>
      </c>
      <c r="BB27" s="3">
        <v>1</v>
      </c>
      <c r="BD27" s="5" t="s">
        <v>2142</v>
      </c>
      <c r="BE27" s="3">
        <v>1</v>
      </c>
      <c r="BF27" s="32" t="s">
        <v>9</v>
      </c>
      <c r="BG27" s="3">
        <v>1</v>
      </c>
      <c r="BI27" s="3" t="s">
        <v>2007</v>
      </c>
      <c r="BJ27" s="3">
        <v>4</v>
      </c>
      <c r="BK27" s="31" t="s">
        <v>9</v>
      </c>
      <c r="BL27" s="3">
        <v>2</v>
      </c>
      <c r="BN27" s="30"/>
      <c r="BO27" s="7"/>
      <c r="BU27" s="42"/>
      <c r="BY27" s="30"/>
      <c r="BZ27" s="7"/>
      <c r="CF27" s="42"/>
    </row>
    <row r="28" spans="1:86" x14ac:dyDescent="0.2">
      <c r="A28" s="148">
        <v>2</v>
      </c>
      <c r="B28" s="149" t="s">
        <v>41</v>
      </c>
      <c r="C28" s="149">
        <v>30</v>
      </c>
      <c r="D28" s="149">
        <v>17</v>
      </c>
      <c r="E28" s="149">
        <v>5</v>
      </c>
      <c r="F28" s="149">
        <v>8</v>
      </c>
      <c r="G28" s="149">
        <v>68</v>
      </c>
      <c r="H28" s="6" t="s">
        <v>9</v>
      </c>
      <c r="I28" s="149">
        <v>49</v>
      </c>
      <c r="J28" s="7">
        <f t="shared" si="22"/>
        <v>39</v>
      </c>
      <c r="AY28" s="5" t="s">
        <v>2161</v>
      </c>
      <c r="AZ28" s="3">
        <v>0</v>
      </c>
      <c r="BA28" s="32" t="s">
        <v>9</v>
      </c>
      <c r="BB28" s="3">
        <v>2</v>
      </c>
      <c r="BD28" s="5" t="s">
        <v>1716</v>
      </c>
      <c r="BE28" s="3">
        <v>2</v>
      </c>
      <c r="BF28" s="32" t="s">
        <v>9</v>
      </c>
      <c r="BG28" s="3">
        <v>3</v>
      </c>
      <c r="BI28" s="39" t="s">
        <v>2164</v>
      </c>
      <c r="BK28" s="32"/>
      <c r="BN28" s="12"/>
      <c r="BO28" s="39"/>
      <c r="BU28" s="42"/>
      <c r="BY28" s="12"/>
      <c r="BZ28" s="39"/>
      <c r="CF28" s="42"/>
    </row>
    <row r="29" spans="1:86" x14ac:dyDescent="0.2">
      <c r="A29" s="148">
        <v>3</v>
      </c>
      <c r="B29" s="149" t="s">
        <v>1139</v>
      </c>
      <c r="C29" s="149">
        <v>30</v>
      </c>
      <c r="D29" s="149">
        <v>14</v>
      </c>
      <c r="E29" s="149">
        <v>9</v>
      </c>
      <c r="F29" s="149">
        <v>7</v>
      </c>
      <c r="G29" s="149">
        <v>81</v>
      </c>
      <c r="H29" s="6" t="s">
        <v>9</v>
      </c>
      <c r="I29" s="149">
        <v>58</v>
      </c>
      <c r="J29" s="7">
        <f t="shared" si="22"/>
        <v>37</v>
      </c>
      <c r="M29" s="3"/>
      <c r="O29" s="32"/>
      <c r="AY29" s="3" t="s">
        <v>2040</v>
      </c>
      <c r="AZ29" s="3">
        <v>0</v>
      </c>
      <c r="BA29" s="31" t="s">
        <v>9</v>
      </c>
      <c r="BB29" s="3">
        <v>2</v>
      </c>
      <c r="BD29" s="5" t="s">
        <v>1654</v>
      </c>
      <c r="BE29" s="3">
        <v>6</v>
      </c>
      <c r="BF29" s="31" t="s">
        <v>9</v>
      </c>
      <c r="BG29" s="3">
        <v>1</v>
      </c>
      <c r="BI29" s="5" t="s">
        <v>2166</v>
      </c>
      <c r="BJ29" s="3">
        <v>5</v>
      </c>
      <c r="BK29" s="32" t="s">
        <v>9</v>
      </c>
      <c r="BL29" s="3">
        <v>1</v>
      </c>
      <c r="BM29" s="30"/>
      <c r="BO29" s="5"/>
      <c r="BP29" s="1"/>
      <c r="BQ29" s="1"/>
      <c r="BR29" s="1"/>
      <c r="BS29" s="1"/>
      <c r="BT29" s="1"/>
      <c r="BU29" s="42"/>
      <c r="BV29" s="1"/>
      <c r="BW29" s="1"/>
      <c r="BX29" s="30"/>
      <c r="BZ29" s="5"/>
      <c r="CA29" s="1"/>
      <c r="CB29" s="1"/>
      <c r="CC29" s="1"/>
      <c r="CD29" s="1"/>
      <c r="CE29" s="1"/>
      <c r="CF29" s="42"/>
      <c r="CG29" s="1"/>
      <c r="CH29" s="1"/>
    </row>
    <row r="30" spans="1:86" x14ac:dyDescent="0.2">
      <c r="A30" s="148">
        <v>4</v>
      </c>
      <c r="B30" s="149" t="s">
        <v>1794</v>
      </c>
      <c r="C30" s="149">
        <v>30</v>
      </c>
      <c r="D30" s="149">
        <v>15</v>
      </c>
      <c r="E30" s="149">
        <v>6</v>
      </c>
      <c r="F30" s="149">
        <v>9</v>
      </c>
      <c r="G30" s="149">
        <v>84</v>
      </c>
      <c r="H30" s="6" t="s">
        <v>9</v>
      </c>
      <c r="I30" s="149">
        <v>57</v>
      </c>
      <c r="J30" s="7">
        <f t="shared" si="22"/>
        <v>36</v>
      </c>
      <c r="M30" s="3"/>
      <c r="O30" s="32"/>
      <c r="AY30" s="3" t="s">
        <v>1418</v>
      </c>
      <c r="AZ30" s="3">
        <v>3</v>
      </c>
      <c r="BA30" s="31" t="s">
        <v>9</v>
      </c>
      <c r="BB30" s="3">
        <v>0</v>
      </c>
      <c r="BD30" s="3" t="s">
        <v>2005</v>
      </c>
      <c r="BE30" s="3">
        <v>1</v>
      </c>
      <c r="BF30" s="31" t="s">
        <v>9</v>
      </c>
      <c r="BG30" s="3">
        <v>1</v>
      </c>
      <c r="BI30" s="5" t="s">
        <v>1650</v>
      </c>
      <c r="BJ30" s="3">
        <v>0</v>
      </c>
      <c r="BK30" s="32" t="s">
        <v>9</v>
      </c>
      <c r="BL30" s="3">
        <v>8</v>
      </c>
      <c r="BN30" s="12"/>
      <c r="BO30" s="39"/>
      <c r="BY30" s="12"/>
      <c r="BZ30" s="39"/>
    </row>
    <row r="31" spans="1:86" x14ac:dyDescent="0.2">
      <c r="A31" s="148">
        <v>5</v>
      </c>
      <c r="B31" s="149" t="s">
        <v>3</v>
      </c>
      <c r="C31" s="149">
        <v>30</v>
      </c>
      <c r="D31" s="149">
        <v>14</v>
      </c>
      <c r="E31" s="149">
        <v>5</v>
      </c>
      <c r="F31" s="149">
        <v>11</v>
      </c>
      <c r="G31" s="149">
        <v>57</v>
      </c>
      <c r="H31" s="6" t="s">
        <v>9</v>
      </c>
      <c r="I31" s="149">
        <v>59</v>
      </c>
      <c r="J31" s="7">
        <f t="shared" si="22"/>
        <v>33</v>
      </c>
      <c r="M31" s="3"/>
      <c r="O31" s="31"/>
      <c r="AY31" s="3" t="s">
        <v>465</v>
      </c>
      <c r="AZ31" s="3">
        <v>6</v>
      </c>
      <c r="BA31" s="31" t="s">
        <v>9</v>
      </c>
      <c r="BB31" s="3">
        <v>2</v>
      </c>
      <c r="BD31" s="3" t="s">
        <v>1819</v>
      </c>
      <c r="BE31" s="3">
        <v>6</v>
      </c>
      <c r="BF31" s="31" t="s">
        <v>9</v>
      </c>
      <c r="BG31" s="3">
        <v>4</v>
      </c>
      <c r="BI31" s="3" t="s">
        <v>1413</v>
      </c>
      <c r="BJ31" s="3">
        <v>4</v>
      </c>
      <c r="BK31" s="31" t="s">
        <v>9</v>
      </c>
      <c r="BL31" s="3">
        <v>2</v>
      </c>
      <c r="BO31" s="1"/>
      <c r="BP31" s="1"/>
      <c r="BQ31" s="1"/>
      <c r="BR31" s="1"/>
      <c r="BS31" s="1"/>
      <c r="BT31" s="1"/>
      <c r="BU31" s="42"/>
      <c r="BZ31" s="1"/>
      <c r="CA31" s="1"/>
      <c r="CB31" s="1"/>
      <c r="CC31" s="1"/>
      <c r="CD31" s="1"/>
      <c r="CE31" s="1"/>
      <c r="CF31" s="42"/>
    </row>
    <row r="32" spans="1:86" x14ac:dyDescent="0.2">
      <c r="A32" s="148">
        <v>6</v>
      </c>
      <c r="B32" s="149" t="s">
        <v>5</v>
      </c>
      <c r="C32" s="149">
        <v>30</v>
      </c>
      <c r="D32" s="149">
        <v>12</v>
      </c>
      <c r="E32" s="149">
        <v>7</v>
      </c>
      <c r="F32" s="149">
        <v>11</v>
      </c>
      <c r="G32" s="149">
        <v>62</v>
      </c>
      <c r="H32" s="73" t="s">
        <v>9</v>
      </c>
      <c r="I32" s="149">
        <v>52</v>
      </c>
      <c r="J32" s="7">
        <f t="shared" si="22"/>
        <v>31</v>
      </c>
      <c r="M32" s="3"/>
      <c r="O32" s="31"/>
      <c r="AY32" s="39" t="s">
        <v>2167</v>
      </c>
      <c r="BA32" s="32"/>
      <c r="BD32" s="39" t="s">
        <v>2145</v>
      </c>
      <c r="BF32" s="32"/>
      <c r="BI32" s="3" t="s">
        <v>1665</v>
      </c>
      <c r="BJ32" s="3">
        <v>4</v>
      </c>
      <c r="BK32" s="31" t="s">
        <v>9</v>
      </c>
      <c r="BL32" s="3">
        <v>0</v>
      </c>
      <c r="BO32" s="7"/>
      <c r="BP32" s="1"/>
      <c r="BQ32" s="1"/>
      <c r="BR32" s="1"/>
      <c r="BS32" s="1"/>
      <c r="BT32" s="1"/>
      <c r="BU32" s="42"/>
      <c r="BW32" s="1"/>
      <c r="BZ32" s="7"/>
      <c r="CA32" s="1"/>
      <c r="CB32" s="1"/>
      <c r="CC32" s="1"/>
      <c r="CD32" s="1"/>
      <c r="CE32" s="1"/>
      <c r="CF32" s="42"/>
      <c r="CH32" s="1"/>
    </row>
    <row r="33" spans="1:86" x14ac:dyDescent="0.2">
      <c r="A33" s="148">
        <v>7</v>
      </c>
      <c r="B33" s="149" t="s">
        <v>2</v>
      </c>
      <c r="C33" s="149">
        <v>30</v>
      </c>
      <c r="D33" s="149">
        <v>9</v>
      </c>
      <c r="E33" s="149">
        <v>8</v>
      </c>
      <c r="F33" s="149">
        <v>13</v>
      </c>
      <c r="G33" s="149">
        <v>59</v>
      </c>
      <c r="H33" s="6" t="s">
        <v>9</v>
      </c>
      <c r="I33" s="149">
        <v>65</v>
      </c>
      <c r="J33" s="7">
        <f t="shared" si="22"/>
        <v>26</v>
      </c>
      <c r="M33" s="3"/>
      <c r="O33" s="31"/>
      <c r="AY33" s="5" t="s">
        <v>1695</v>
      </c>
      <c r="AZ33" s="3">
        <v>1</v>
      </c>
      <c r="BA33" s="32" t="s">
        <v>9</v>
      </c>
      <c r="BB33" s="3">
        <v>4</v>
      </c>
      <c r="BD33" s="3" t="s">
        <v>2147</v>
      </c>
      <c r="BE33" s="3">
        <v>0</v>
      </c>
      <c r="BF33" s="32" t="s">
        <v>9</v>
      </c>
      <c r="BG33" s="3">
        <v>1</v>
      </c>
      <c r="BI33" s="3" t="s">
        <v>1876</v>
      </c>
      <c r="BJ33" s="3">
        <v>2</v>
      </c>
      <c r="BK33" s="31" t="s">
        <v>9</v>
      </c>
      <c r="BL33" s="3">
        <v>1</v>
      </c>
      <c r="BO33" s="7"/>
      <c r="BQ33" s="1"/>
      <c r="BR33" s="1"/>
      <c r="BS33" s="1"/>
      <c r="BU33" s="42"/>
      <c r="BW33" s="1"/>
      <c r="BZ33" s="7"/>
      <c r="CB33" s="1"/>
      <c r="CC33" s="1"/>
      <c r="CD33" s="1"/>
      <c r="CF33" s="42"/>
      <c r="CH33" s="1"/>
    </row>
    <row r="34" spans="1:86" x14ac:dyDescent="0.2">
      <c r="A34" s="148">
        <v>8</v>
      </c>
      <c r="B34" s="149" t="s">
        <v>1359</v>
      </c>
      <c r="C34" s="149">
        <v>30</v>
      </c>
      <c r="D34" s="149">
        <v>10</v>
      </c>
      <c r="E34" s="149">
        <v>5</v>
      </c>
      <c r="F34" s="149">
        <v>15</v>
      </c>
      <c r="G34" s="149">
        <v>59</v>
      </c>
      <c r="H34" s="6" t="s">
        <v>9</v>
      </c>
      <c r="I34" s="149">
        <v>92</v>
      </c>
      <c r="J34" s="7">
        <f t="shared" si="22"/>
        <v>25</v>
      </c>
      <c r="M34" s="43"/>
      <c r="AY34" s="5" t="s">
        <v>1805</v>
      </c>
      <c r="AZ34" s="3">
        <v>2</v>
      </c>
      <c r="BA34" s="32" t="s">
        <v>9</v>
      </c>
      <c r="BB34" s="3">
        <v>3</v>
      </c>
      <c r="BD34" s="5" t="s">
        <v>2149</v>
      </c>
      <c r="BE34" s="3">
        <v>1</v>
      </c>
      <c r="BF34" s="32" t="s">
        <v>9</v>
      </c>
      <c r="BG34" s="3">
        <v>3</v>
      </c>
      <c r="BI34" s="39" t="s">
        <v>2171</v>
      </c>
      <c r="BK34" s="32"/>
      <c r="BO34" s="7"/>
      <c r="BQ34" s="1"/>
      <c r="BR34" s="1"/>
      <c r="BS34" s="1"/>
      <c r="BU34" s="42"/>
      <c r="BW34" s="1"/>
      <c r="BZ34" s="7"/>
      <c r="CB34" s="1"/>
      <c r="CC34" s="1"/>
      <c r="CD34" s="1"/>
      <c r="CF34" s="42"/>
      <c r="CH34" s="1"/>
    </row>
    <row r="35" spans="1:86" x14ac:dyDescent="0.2">
      <c r="A35" s="148">
        <v>9</v>
      </c>
      <c r="B35" s="149" t="s">
        <v>18</v>
      </c>
      <c r="C35" s="149">
        <v>30</v>
      </c>
      <c r="D35" s="149">
        <v>10</v>
      </c>
      <c r="E35" s="149">
        <v>3</v>
      </c>
      <c r="F35" s="149">
        <v>17</v>
      </c>
      <c r="G35" s="149">
        <v>56</v>
      </c>
      <c r="H35" s="6" t="s">
        <v>9</v>
      </c>
      <c r="I35" s="149">
        <v>76</v>
      </c>
      <c r="J35" s="7">
        <f t="shared" si="22"/>
        <v>23</v>
      </c>
      <c r="M35" s="39"/>
      <c r="O35" s="32"/>
      <c r="AY35" s="3" t="s">
        <v>2019</v>
      </c>
      <c r="AZ35" s="3">
        <v>2</v>
      </c>
      <c r="BA35" s="31" t="s">
        <v>9</v>
      </c>
      <c r="BB35" s="3">
        <v>1</v>
      </c>
      <c r="BC35" s="30"/>
      <c r="BD35" s="5" t="s">
        <v>158</v>
      </c>
      <c r="BE35" s="3">
        <v>2</v>
      </c>
      <c r="BF35" s="31" t="s">
        <v>9</v>
      </c>
      <c r="BG35" s="3">
        <v>1</v>
      </c>
      <c r="BI35" s="5" t="s">
        <v>2172</v>
      </c>
      <c r="BJ35" s="3">
        <v>0</v>
      </c>
      <c r="BK35" s="32" t="s">
        <v>9</v>
      </c>
      <c r="BL35" s="3">
        <v>1</v>
      </c>
      <c r="BO35" s="7"/>
      <c r="BP35" s="1"/>
      <c r="BQ35" s="1"/>
      <c r="BR35" s="1"/>
      <c r="BS35" s="1"/>
      <c r="BT35" s="1"/>
      <c r="BU35" s="42"/>
      <c r="BV35" s="1"/>
      <c r="BW35" s="1"/>
      <c r="BZ35" s="7"/>
      <c r="CA35" s="1"/>
      <c r="CB35" s="1"/>
      <c r="CC35" s="1"/>
      <c r="CD35" s="1"/>
      <c r="CE35" s="1"/>
      <c r="CF35" s="42"/>
      <c r="CG35" s="1"/>
      <c r="CH35" s="1"/>
    </row>
    <row r="36" spans="1:86" x14ac:dyDescent="0.2">
      <c r="A36" s="148">
        <v>10</v>
      </c>
      <c r="B36" s="149" t="s">
        <v>1</v>
      </c>
      <c r="C36" s="149">
        <v>30</v>
      </c>
      <c r="D36" s="149">
        <v>8</v>
      </c>
      <c r="E36" s="149">
        <v>6</v>
      </c>
      <c r="F36" s="149">
        <v>16</v>
      </c>
      <c r="G36" s="149">
        <v>45</v>
      </c>
      <c r="H36" s="6" t="s">
        <v>9</v>
      </c>
      <c r="I36" s="149">
        <v>72</v>
      </c>
      <c r="J36" s="7">
        <f t="shared" si="22"/>
        <v>22</v>
      </c>
      <c r="M36" s="5"/>
      <c r="O36" s="32"/>
      <c r="AY36" s="3" t="s">
        <v>2132</v>
      </c>
      <c r="AZ36" s="3">
        <v>5</v>
      </c>
      <c r="BA36" s="31" t="s">
        <v>9</v>
      </c>
      <c r="BB36" s="3">
        <v>2</v>
      </c>
      <c r="BC36" s="30"/>
      <c r="BD36" s="3" t="s">
        <v>2013</v>
      </c>
      <c r="BE36" s="3">
        <v>2</v>
      </c>
      <c r="BF36" s="31" t="s">
        <v>9</v>
      </c>
      <c r="BG36" s="3">
        <v>4</v>
      </c>
      <c r="BI36" s="5" t="s">
        <v>2173</v>
      </c>
      <c r="BJ36" s="3">
        <v>2</v>
      </c>
      <c r="BK36" s="32" t="s">
        <v>9</v>
      </c>
      <c r="BL36" s="3">
        <v>2</v>
      </c>
      <c r="BO36" s="7"/>
      <c r="BP36" s="1"/>
      <c r="BQ36" s="1"/>
      <c r="BR36" s="1"/>
      <c r="BS36" s="1"/>
      <c r="BT36" s="1"/>
      <c r="BU36" s="42"/>
      <c r="BV36" s="1"/>
      <c r="BW36" s="1"/>
      <c r="BZ36" s="7"/>
      <c r="CA36" s="1"/>
      <c r="CB36" s="1"/>
      <c r="CC36" s="1"/>
      <c r="CD36" s="1"/>
      <c r="CE36" s="1"/>
      <c r="CF36" s="42"/>
      <c r="CG36" s="1"/>
      <c r="CH36" s="1"/>
    </row>
    <row r="37" spans="1:86" x14ac:dyDescent="0.2">
      <c r="A37" s="148">
        <v>11</v>
      </c>
      <c r="B37" s="149" t="s">
        <v>1684</v>
      </c>
      <c r="C37" s="149">
        <v>30</v>
      </c>
      <c r="D37" s="149">
        <v>4</v>
      </c>
      <c r="E37" s="149">
        <v>2</v>
      </c>
      <c r="F37" s="149">
        <v>24</v>
      </c>
      <c r="G37" s="149">
        <v>52</v>
      </c>
      <c r="H37" s="6" t="s">
        <v>9</v>
      </c>
      <c r="I37" s="149">
        <v>106</v>
      </c>
      <c r="J37" s="7">
        <f t="shared" si="22"/>
        <v>10</v>
      </c>
      <c r="M37" s="3"/>
      <c r="O37" s="32"/>
      <c r="AY37" s="3" t="s">
        <v>1665</v>
      </c>
      <c r="AZ37" s="3">
        <v>0</v>
      </c>
      <c r="BA37" s="31" t="s">
        <v>9</v>
      </c>
      <c r="BB37" s="3">
        <v>1</v>
      </c>
      <c r="BC37" s="30"/>
      <c r="BD37" s="3" t="s">
        <v>787</v>
      </c>
      <c r="BE37" s="3">
        <v>2</v>
      </c>
      <c r="BF37" s="31" t="s">
        <v>9</v>
      </c>
      <c r="BG37" s="3">
        <v>1</v>
      </c>
      <c r="BI37" s="3" t="s">
        <v>2018</v>
      </c>
      <c r="BJ37" s="3">
        <v>4</v>
      </c>
      <c r="BK37" s="31" t="s">
        <v>9</v>
      </c>
      <c r="BL37" s="3">
        <v>3</v>
      </c>
      <c r="BO37" s="7"/>
      <c r="BP37" s="1"/>
      <c r="BQ37" s="1"/>
      <c r="BR37" s="1"/>
      <c r="BS37" s="1"/>
      <c r="BT37" s="1"/>
      <c r="BU37" s="42"/>
      <c r="BW37" s="1"/>
      <c r="BZ37" s="7"/>
      <c r="CA37" s="1"/>
      <c r="CB37" s="1"/>
      <c r="CC37" s="1"/>
      <c r="CD37" s="1"/>
      <c r="CE37" s="1"/>
      <c r="CF37" s="42"/>
      <c r="CH37" s="1"/>
    </row>
    <row r="38" spans="1:86" x14ac:dyDescent="0.2">
      <c r="A38" s="147"/>
      <c r="B38" s="147"/>
      <c r="C38" s="151">
        <f>SUM(C27:C37)</f>
        <v>330</v>
      </c>
      <c r="D38" s="151">
        <f>SUM(D27:D37)</f>
        <v>134</v>
      </c>
      <c r="E38" s="151">
        <f>SUM(E27:E37)</f>
        <v>62</v>
      </c>
      <c r="F38" s="151">
        <f>SUM(F27:F37)</f>
        <v>134</v>
      </c>
      <c r="G38" s="151">
        <f>SUM(G27:G37)</f>
        <v>720</v>
      </c>
      <c r="H38" s="152" t="s">
        <v>9</v>
      </c>
      <c r="I38" s="151">
        <f>SUM(I27:I37)</f>
        <v>720</v>
      </c>
      <c r="J38" s="151">
        <f>SUM(J27:J37)</f>
        <v>330</v>
      </c>
      <c r="M38" s="3"/>
      <c r="O38" s="31"/>
      <c r="AY38" s="39" t="s">
        <v>2174</v>
      </c>
      <c r="BA38" s="32"/>
      <c r="BC38" s="30"/>
      <c r="BD38" s="39" t="s">
        <v>2152</v>
      </c>
      <c r="BF38" s="32"/>
      <c r="BI38" s="3" t="s">
        <v>2176</v>
      </c>
      <c r="BJ38" s="3">
        <v>1</v>
      </c>
      <c r="BK38" s="31" t="s">
        <v>9</v>
      </c>
      <c r="BL38" s="3">
        <v>0</v>
      </c>
      <c r="BO38" s="7"/>
      <c r="BP38" s="1"/>
      <c r="BQ38" s="1"/>
      <c r="BR38" s="1"/>
      <c r="BS38" s="1"/>
      <c r="BT38" s="1"/>
      <c r="BU38" s="42"/>
      <c r="BV38" s="1"/>
      <c r="BW38" s="1"/>
      <c r="BZ38" s="7"/>
      <c r="CA38" s="1"/>
      <c r="CB38" s="1"/>
      <c r="CC38" s="1"/>
      <c r="CD38" s="1"/>
      <c r="CE38" s="1"/>
      <c r="CF38" s="42"/>
      <c r="CG38" s="1"/>
      <c r="CH38" s="1"/>
    </row>
    <row r="39" spans="1:86" x14ac:dyDescent="0.2">
      <c r="A39" s="147"/>
      <c r="B39" s="147"/>
      <c r="C39" s="151"/>
      <c r="D39" s="151"/>
      <c r="E39" s="151"/>
      <c r="F39" s="151"/>
      <c r="G39" s="151"/>
      <c r="H39" s="152"/>
      <c r="I39" s="151"/>
      <c r="J39" s="151"/>
      <c r="M39" s="3"/>
      <c r="O39" s="31"/>
      <c r="AY39" s="5" t="s">
        <v>2177</v>
      </c>
      <c r="AZ39" s="3">
        <v>2</v>
      </c>
      <c r="BA39" s="32" t="s">
        <v>9</v>
      </c>
      <c r="BB39" s="3">
        <v>1</v>
      </c>
      <c r="BD39" s="5" t="s">
        <v>2153</v>
      </c>
      <c r="BE39" s="3">
        <v>3</v>
      </c>
      <c r="BF39" s="32" t="s">
        <v>9</v>
      </c>
      <c r="BG39" s="3">
        <v>1</v>
      </c>
      <c r="BI39" s="3" t="s">
        <v>2040</v>
      </c>
      <c r="BJ39" s="3">
        <v>0</v>
      </c>
      <c r="BK39" s="31" t="s">
        <v>9</v>
      </c>
      <c r="BL39" s="3">
        <v>0</v>
      </c>
      <c r="BO39" s="7"/>
      <c r="BQ39" s="1"/>
      <c r="BR39" s="1"/>
      <c r="BS39" s="1"/>
      <c r="BU39" s="42"/>
      <c r="BW39" s="1"/>
      <c r="BZ39" s="7"/>
      <c r="CB39" s="1"/>
      <c r="CC39" s="1"/>
      <c r="CD39" s="1"/>
      <c r="CF39" s="42"/>
      <c r="CH39" s="1"/>
    </row>
    <row r="40" spans="1:86" x14ac:dyDescent="0.2">
      <c r="A40" s="147"/>
      <c r="B40" s="39" t="s">
        <v>5652</v>
      </c>
      <c r="C40" s="147"/>
      <c r="D40" s="147"/>
      <c r="E40" s="147"/>
      <c r="F40" s="147"/>
      <c r="G40" s="147"/>
      <c r="H40" s="147"/>
      <c r="I40" s="147"/>
      <c r="J40" s="147"/>
      <c r="M40" s="3"/>
      <c r="O40" s="31"/>
      <c r="AY40" s="5" t="s">
        <v>1923</v>
      </c>
      <c r="AZ40" s="3">
        <v>2</v>
      </c>
      <c r="BA40" s="32" t="s">
        <v>9</v>
      </c>
      <c r="BB40" s="3">
        <v>1</v>
      </c>
      <c r="BD40" s="5" t="s">
        <v>267</v>
      </c>
      <c r="BE40" s="3">
        <v>3</v>
      </c>
      <c r="BF40" s="32" t="s">
        <v>9</v>
      </c>
      <c r="BG40" s="3">
        <v>0</v>
      </c>
      <c r="BI40" s="39" t="s">
        <v>2178</v>
      </c>
      <c r="BK40" s="32"/>
      <c r="BM40" s="30"/>
      <c r="BO40" s="7"/>
      <c r="BP40" s="1"/>
      <c r="BQ40" s="1"/>
      <c r="BR40" s="1"/>
      <c r="BS40" s="1"/>
      <c r="BT40" s="1"/>
      <c r="BU40" s="42"/>
      <c r="BV40" s="1"/>
      <c r="BW40" s="1"/>
      <c r="BX40" s="30"/>
      <c r="BZ40" s="7"/>
      <c r="CA40" s="1"/>
      <c r="CB40" s="1"/>
      <c r="CC40" s="1"/>
      <c r="CD40" s="1"/>
      <c r="CE40" s="1"/>
      <c r="CF40" s="42"/>
      <c r="CG40" s="1"/>
      <c r="CH40" s="1"/>
    </row>
    <row r="41" spans="1:86" x14ac:dyDescent="0.2">
      <c r="A41" s="148">
        <v>1</v>
      </c>
      <c r="B41" s="149" t="s">
        <v>26</v>
      </c>
      <c r="C41" s="149">
        <v>30</v>
      </c>
      <c r="D41" s="149">
        <v>21</v>
      </c>
      <c r="E41" s="149">
        <v>6</v>
      </c>
      <c r="F41" s="149">
        <v>3</v>
      </c>
      <c r="G41" s="149">
        <v>97</v>
      </c>
      <c r="H41" s="150" t="s">
        <v>9</v>
      </c>
      <c r="I41" s="149">
        <v>34</v>
      </c>
      <c r="J41" s="151">
        <f t="shared" ref="J41:J51" si="23">SUM(2*D41+E41)</f>
        <v>48</v>
      </c>
      <c r="M41" s="43"/>
      <c r="O41" s="32"/>
      <c r="AY41" s="3" t="s">
        <v>2111</v>
      </c>
      <c r="AZ41" s="3">
        <v>2</v>
      </c>
      <c r="BA41" s="31" t="s">
        <v>9</v>
      </c>
      <c r="BB41" s="3">
        <v>1</v>
      </c>
      <c r="BD41" s="3" t="s">
        <v>1999</v>
      </c>
      <c r="BE41" s="3">
        <v>5</v>
      </c>
      <c r="BF41" s="31" t="s">
        <v>9</v>
      </c>
      <c r="BG41" s="3">
        <v>0</v>
      </c>
      <c r="BI41" s="5" t="s">
        <v>2179</v>
      </c>
      <c r="BJ41" s="3">
        <v>2</v>
      </c>
      <c r="BK41" s="32" t="s">
        <v>9</v>
      </c>
      <c r="BL41" s="3">
        <v>4</v>
      </c>
      <c r="BM41" s="30"/>
      <c r="BN41" s="30"/>
      <c r="BO41" s="7"/>
      <c r="BU41" s="42"/>
      <c r="BX41" s="30"/>
      <c r="BY41" s="30"/>
      <c r="BZ41" s="7"/>
      <c r="CF41" s="42"/>
    </row>
    <row r="42" spans="1:86" x14ac:dyDescent="0.2">
      <c r="A42" s="148">
        <v>2</v>
      </c>
      <c r="B42" s="149" t="s">
        <v>41</v>
      </c>
      <c r="C42" s="149">
        <v>30</v>
      </c>
      <c r="D42" s="149">
        <v>17</v>
      </c>
      <c r="E42" s="149">
        <v>5</v>
      </c>
      <c r="F42" s="149">
        <v>8</v>
      </c>
      <c r="G42" s="149">
        <v>68</v>
      </c>
      <c r="H42" s="6" t="s">
        <v>9</v>
      </c>
      <c r="I42" s="149">
        <v>49</v>
      </c>
      <c r="J42" s="7">
        <f t="shared" si="23"/>
        <v>39</v>
      </c>
      <c r="M42" s="39"/>
      <c r="AY42" s="3" t="s">
        <v>2048</v>
      </c>
      <c r="AZ42" s="3">
        <v>0</v>
      </c>
      <c r="BA42" s="31" t="s">
        <v>9</v>
      </c>
      <c r="BB42" s="3">
        <v>3</v>
      </c>
      <c r="BD42" s="3" t="s">
        <v>2156</v>
      </c>
      <c r="BE42" s="3">
        <v>5</v>
      </c>
      <c r="BF42" s="31" t="s">
        <v>9</v>
      </c>
      <c r="BG42" s="3">
        <v>4</v>
      </c>
      <c r="BI42" s="5" t="s">
        <v>2180</v>
      </c>
      <c r="BJ42" s="3">
        <v>2</v>
      </c>
      <c r="BK42" s="32" t="s">
        <v>9</v>
      </c>
      <c r="BL42" s="3">
        <v>2</v>
      </c>
      <c r="BM42" s="30"/>
      <c r="BN42" s="12"/>
      <c r="BO42" s="39"/>
      <c r="BU42" s="42"/>
      <c r="BX42" s="30"/>
      <c r="BY42" s="12"/>
      <c r="BZ42" s="39"/>
      <c r="CF42" s="42"/>
    </row>
    <row r="43" spans="1:86" x14ac:dyDescent="0.2">
      <c r="A43" s="148">
        <v>3</v>
      </c>
      <c r="B43" s="149" t="s">
        <v>1139</v>
      </c>
      <c r="C43" s="149">
        <v>30</v>
      </c>
      <c r="D43" s="149">
        <v>14</v>
      </c>
      <c r="E43" s="149">
        <v>9</v>
      </c>
      <c r="F43" s="149">
        <v>7</v>
      </c>
      <c r="G43" s="149">
        <v>81</v>
      </c>
      <c r="H43" s="6" t="s">
        <v>9</v>
      </c>
      <c r="I43" s="149">
        <v>58</v>
      </c>
      <c r="J43" s="7">
        <f t="shared" si="23"/>
        <v>37</v>
      </c>
      <c r="AY43" s="3" t="s">
        <v>130</v>
      </c>
      <c r="AZ43" s="3">
        <v>1</v>
      </c>
      <c r="BA43" s="31" t="s">
        <v>9</v>
      </c>
      <c r="BB43" s="3">
        <v>7</v>
      </c>
      <c r="BD43" s="3" t="s">
        <v>1876</v>
      </c>
      <c r="BE43" s="3">
        <v>1</v>
      </c>
      <c r="BF43" s="31" t="s">
        <v>9</v>
      </c>
      <c r="BG43" s="3">
        <v>6</v>
      </c>
      <c r="BI43" s="3" t="s">
        <v>1964</v>
      </c>
      <c r="BJ43" s="3">
        <v>2</v>
      </c>
      <c r="BK43" s="31" t="s">
        <v>9</v>
      </c>
      <c r="BL43" s="3">
        <v>1</v>
      </c>
      <c r="BM43" s="30"/>
      <c r="BO43" s="114"/>
      <c r="BP43" s="1"/>
      <c r="BQ43" s="1"/>
      <c r="BR43" s="1"/>
      <c r="BS43" s="1"/>
      <c r="BT43" s="1"/>
      <c r="BU43" s="42"/>
      <c r="BW43" s="1"/>
      <c r="BX43" s="30"/>
      <c r="BZ43" s="114"/>
      <c r="CA43" s="1"/>
      <c r="CB43" s="1"/>
      <c r="CC43" s="1"/>
      <c r="CD43" s="1"/>
      <c r="CE43" s="1"/>
      <c r="CF43" s="42"/>
      <c r="CH43" s="1"/>
    </row>
    <row r="44" spans="1:86" x14ac:dyDescent="0.2">
      <c r="A44" s="148">
        <v>4</v>
      </c>
      <c r="B44" s="59" t="s">
        <v>1794</v>
      </c>
      <c r="C44" s="149">
        <v>30</v>
      </c>
      <c r="D44" s="149">
        <v>15</v>
      </c>
      <c r="E44" s="149">
        <v>6</v>
      </c>
      <c r="F44" s="149">
        <v>9</v>
      </c>
      <c r="G44" s="59">
        <v>82</v>
      </c>
      <c r="H44" s="73" t="s">
        <v>9</v>
      </c>
      <c r="I44" s="59">
        <v>58</v>
      </c>
      <c r="J44" s="7">
        <f t="shared" si="23"/>
        <v>36</v>
      </c>
      <c r="AY44" s="39" t="s">
        <v>2181</v>
      </c>
      <c r="BA44" s="32"/>
      <c r="BD44" s="39" t="s">
        <v>2160</v>
      </c>
      <c r="BF44" s="32"/>
      <c r="BI44" s="3" t="s">
        <v>1728</v>
      </c>
      <c r="BJ44" s="3">
        <v>3</v>
      </c>
      <c r="BK44" s="31" t="s">
        <v>9</v>
      </c>
      <c r="BL44" s="3">
        <v>1</v>
      </c>
      <c r="BM44" s="30"/>
      <c r="BN44" s="12"/>
      <c r="BO44" s="39"/>
      <c r="BX44" s="30"/>
      <c r="BY44" s="12"/>
      <c r="BZ44" s="39"/>
    </row>
    <row r="45" spans="1:86" x14ac:dyDescent="0.2">
      <c r="A45" s="148">
        <v>5</v>
      </c>
      <c r="B45" s="59" t="s">
        <v>3</v>
      </c>
      <c r="C45" s="149">
        <v>30</v>
      </c>
      <c r="D45" s="149">
        <v>14</v>
      </c>
      <c r="E45" s="149">
        <v>5</v>
      </c>
      <c r="F45" s="149">
        <v>11</v>
      </c>
      <c r="G45" s="149">
        <v>57</v>
      </c>
      <c r="H45" s="6" t="s">
        <v>9</v>
      </c>
      <c r="I45" s="59">
        <v>57</v>
      </c>
      <c r="J45" s="7">
        <f t="shared" si="23"/>
        <v>33</v>
      </c>
      <c r="AY45" s="5" t="s">
        <v>241</v>
      </c>
      <c r="AZ45" s="3">
        <v>1</v>
      </c>
      <c r="BA45" s="32" t="s">
        <v>9</v>
      </c>
      <c r="BB45" s="3">
        <v>0</v>
      </c>
      <c r="BD45" s="5" t="s">
        <v>2077</v>
      </c>
      <c r="BE45" s="3">
        <v>3</v>
      </c>
      <c r="BF45" s="32" t="s">
        <v>9</v>
      </c>
      <c r="BG45" s="3">
        <v>3</v>
      </c>
      <c r="BI45" s="3" t="s">
        <v>2048</v>
      </c>
      <c r="BJ45" s="3">
        <v>3</v>
      </c>
      <c r="BK45" s="31" t="s">
        <v>9</v>
      </c>
      <c r="BL45" s="3">
        <v>3</v>
      </c>
      <c r="BO45" s="1"/>
      <c r="BP45" s="1"/>
      <c r="BQ45" s="1"/>
      <c r="BR45" s="1"/>
      <c r="BS45" s="1"/>
      <c r="BT45" s="1"/>
      <c r="BU45" s="42"/>
      <c r="BZ45" s="1"/>
      <c r="CA45" s="1"/>
      <c r="CB45" s="1"/>
      <c r="CC45" s="1"/>
      <c r="CD45" s="1"/>
      <c r="CE45" s="1"/>
      <c r="CF45" s="42"/>
    </row>
    <row r="46" spans="1:86" x14ac:dyDescent="0.2">
      <c r="A46" s="148">
        <v>6</v>
      </c>
      <c r="B46" s="149" t="s">
        <v>5</v>
      </c>
      <c r="C46" s="149">
        <v>30</v>
      </c>
      <c r="D46" s="149">
        <v>12</v>
      </c>
      <c r="E46" s="149">
        <v>7</v>
      </c>
      <c r="F46" s="149">
        <v>11</v>
      </c>
      <c r="G46" s="149">
        <v>62</v>
      </c>
      <c r="H46" s="73" t="s">
        <v>9</v>
      </c>
      <c r="I46" s="149">
        <v>52</v>
      </c>
      <c r="J46" s="7">
        <f t="shared" si="23"/>
        <v>31</v>
      </c>
      <c r="AY46" s="5" t="s">
        <v>2180</v>
      </c>
      <c r="AZ46" s="3">
        <v>3</v>
      </c>
      <c r="BA46" s="32" t="s">
        <v>9</v>
      </c>
      <c r="BB46" s="3">
        <v>1</v>
      </c>
      <c r="BD46" s="5" t="s">
        <v>2162</v>
      </c>
      <c r="BE46" s="3" t="s">
        <v>2163</v>
      </c>
      <c r="BF46" s="32" t="s">
        <v>9</v>
      </c>
      <c r="BI46" s="39" t="s">
        <v>2185</v>
      </c>
      <c r="BK46" s="32"/>
      <c r="BO46" s="7"/>
      <c r="BP46" s="1"/>
      <c r="BQ46" s="1"/>
      <c r="BR46" s="1"/>
      <c r="BS46" s="1"/>
      <c r="BT46" s="1"/>
      <c r="BU46" s="42"/>
      <c r="BW46" s="1"/>
      <c r="BZ46" s="7"/>
      <c r="CA46" s="1"/>
      <c r="CB46" s="1"/>
      <c r="CC46" s="1"/>
      <c r="CD46" s="1"/>
      <c r="CE46" s="1"/>
      <c r="CF46" s="42"/>
      <c r="CH46" s="1"/>
    </row>
    <row r="47" spans="1:86" x14ac:dyDescent="0.2">
      <c r="A47" s="148">
        <v>7</v>
      </c>
      <c r="B47" s="149" t="s">
        <v>2</v>
      </c>
      <c r="C47" s="149">
        <v>30</v>
      </c>
      <c r="D47" s="149">
        <v>9</v>
      </c>
      <c r="E47" s="149">
        <v>8</v>
      </c>
      <c r="F47" s="149">
        <v>13</v>
      </c>
      <c r="G47" s="149">
        <v>59</v>
      </c>
      <c r="H47" s="6" t="s">
        <v>9</v>
      </c>
      <c r="I47" s="149">
        <v>65</v>
      </c>
      <c r="J47" s="7">
        <f t="shared" si="23"/>
        <v>26</v>
      </c>
      <c r="AY47" s="3" t="s">
        <v>2186</v>
      </c>
      <c r="AZ47" s="3">
        <v>4</v>
      </c>
      <c r="BA47" s="31" t="s">
        <v>9</v>
      </c>
      <c r="BB47" s="3">
        <v>1</v>
      </c>
      <c r="BD47" s="3" t="s">
        <v>2165</v>
      </c>
      <c r="BE47" s="3">
        <v>8</v>
      </c>
      <c r="BF47" s="31" t="s">
        <v>9</v>
      </c>
      <c r="BG47" s="3">
        <v>1</v>
      </c>
      <c r="BI47" s="5" t="s">
        <v>2187</v>
      </c>
      <c r="BJ47" s="3">
        <v>0</v>
      </c>
      <c r="BK47" s="32" t="s">
        <v>9</v>
      </c>
      <c r="BL47" s="3">
        <v>0</v>
      </c>
      <c r="BO47" s="7"/>
      <c r="BQ47" s="1"/>
      <c r="BR47" s="1"/>
      <c r="BS47" s="1"/>
      <c r="BU47" s="42"/>
      <c r="BW47" s="1"/>
      <c r="BZ47" s="7"/>
      <c r="CB47" s="1"/>
      <c r="CC47" s="1"/>
      <c r="CD47" s="1"/>
      <c r="CF47" s="42"/>
      <c r="CH47" s="1"/>
    </row>
    <row r="48" spans="1:86" x14ac:dyDescent="0.2">
      <c r="A48" s="148">
        <v>8</v>
      </c>
      <c r="B48" s="149" t="s">
        <v>1359</v>
      </c>
      <c r="C48" s="149">
        <v>30</v>
      </c>
      <c r="D48" s="149">
        <v>10</v>
      </c>
      <c r="E48" s="149">
        <v>5</v>
      </c>
      <c r="F48" s="149">
        <v>15</v>
      </c>
      <c r="G48" s="149">
        <v>59</v>
      </c>
      <c r="H48" s="6" t="s">
        <v>9</v>
      </c>
      <c r="I48" s="149">
        <v>92</v>
      </c>
      <c r="J48" s="7">
        <f t="shared" si="23"/>
        <v>25</v>
      </c>
      <c r="AY48" s="3" t="s">
        <v>2008</v>
      </c>
      <c r="AZ48" s="3">
        <v>4</v>
      </c>
      <c r="BA48" s="31" t="s">
        <v>9</v>
      </c>
      <c r="BB48" s="3">
        <v>0</v>
      </c>
      <c r="BD48" s="3" t="s">
        <v>1670</v>
      </c>
      <c r="BE48" s="3">
        <v>4</v>
      </c>
      <c r="BF48" s="31" t="s">
        <v>9</v>
      </c>
      <c r="BG48" s="3">
        <v>1</v>
      </c>
      <c r="BI48" s="5" t="s">
        <v>2177</v>
      </c>
      <c r="BJ48" s="3">
        <v>1</v>
      </c>
      <c r="BK48" s="32" t="s">
        <v>9</v>
      </c>
      <c r="BL48" s="3">
        <v>5</v>
      </c>
      <c r="BO48" s="7"/>
      <c r="BQ48" s="1"/>
      <c r="BR48" s="1"/>
      <c r="BS48" s="1"/>
      <c r="BU48" s="42"/>
      <c r="BW48" s="1"/>
      <c r="BX48" s="3"/>
      <c r="BZ48" s="7"/>
      <c r="CB48" s="1"/>
      <c r="CC48" s="1"/>
      <c r="CD48" s="1"/>
      <c r="CF48" s="42"/>
      <c r="CH48" s="1"/>
    </row>
    <row r="49" spans="1:86" x14ac:dyDescent="0.2">
      <c r="A49" s="148">
        <v>9</v>
      </c>
      <c r="B49" s="149" t="s">
        <v>18</v>
      </c>
      <c r="C49" s="149">
        <v>30</v>
      </c>
      <c r="D49" s="149">
        <v>10</v>
      </c>
      <c r="E49" s="149">
        <v>3</v>
      </c>
      <c r="F49" s="149">
        <v>17</v>
      </c>
      <c r="G49" s="149">
        <v>56</v>
      </c>
      <c r="H49" s="6" t="s">
        <v>9</v>
      </c>
      <c r="I49" s="149">
        <v>76</v>
      </c>
      <c r="J49" s="7">
        <f t="shared" si="23"/>
        <v>23</v>
      </c>
      <c r="AY49" s="3" t="s">
        <v>806</v>
      </c>
      <c r="AZ49" s="3">
        <v>4</v>
      </c>
      <c r="BA49" s="31" t="s">
        <v>9</v>
      </c>
      <c r="BB49" s="3">
        <v>0</v>
      </c>
      <c r="BC49" s="30"/>
      <c r="BD49" s="3" t="s">
        <v>1353</v>
      </c>
      <c r="BE49" s="3">
        <v>2</v>
      </c>
      <c r="BF49" s="31" t="s">
        <v>9</v>
      </c>
      <c r="BG49" s="3">
        <v>0</v>
      </c>
      <c r="BI49" s="3" t="s">
        <v>1805</v>
      </c>
      <c r="BJ49" s="3">
        <v>6</v>
      </c>
      <c r="BK49" s="31" t="s">
        <v>9</v>
      </c>
      <c r="BL49" s="3">
        <v>1</v>
      </c>
      <c r="BO49" s="7"/>
      <c r="BP49" s="1"/>
      <c r="BQ49" s="1"/>
      <c r="BR49" s="1"/>
      <c r="BS49" s="1"/>
      <c r="BT49" s="1"/>
      <c r="BU49" s="42"/>
      <c r="BV49" s="1"/>
      <c r="BW49" s="1"/>
      <c r="BZ49" s="7"/>
      <c r="CA49" s="1"/>
      <c r="CB49" s="1"/>
      <c r="CC49" s="1"/>
      <c r="CD49" s="1"/>
      <c r="CE49" s="1"/>
      <c r="CF49" s="42"/>
      <c r="CG49" s="1"/>
      <c r="CH49" s="1"/>
    </row>
    <row r="50" spans="1:86" x14ac:dyDescent="0.2">
      <c r="A50" s="148">
        <v>10</v>
      </c>
      <c r="B50" s="59" t="s">
        <v>1</v>
      </c>
      <c r="C50" s="149">
        <v>30</v>
      </c>
      <c r="D50" s="149">
        <v>8</v>
      </c>
      <c r="E50" s="149">
        <v>6</v>
      </c>
      <c r="F50" s="149">
        <v>16</v>
      </c>
      <c r="G50" s="149">
        <v>44</v>
      </c>
      <c r="H50" s="6" t="s">
        <v>9</v>
      </c>
      <c r="I50" s="59">
        <v>71</v>
      </c>
      <c r="J50" s="7">
        <f t="shared" si="23"/>
        <v>22</v>
      </c>
      <c r="AY50" s="39" t="s">
        <v>2188</v>
      </c>
      <c r="BA50" s="32"/>
      <c r="BC50" s="30"/>
      <c r="BD50" s="39" t="s">
        <v>2168</v>
      </c>
      <c r="BF50" s="32"/>
      <c r="BI50" s="3" t="s">
        <v>791</v>
      </c>
      <c r="BJ50" s="3">
        <v>3</v>
      </c>
      <c r="BK50" s="31" t="s">
        <v>9</v>
      </c>
      <c r="BL50" s="3">
        <v>0</v>
      </c>
      <c r="BO50" s="7"/>
      <c r="BP50" s="1"/>
      <c r="BQ50" s="1"/>
      <c r="BR50" s="1"/>
      <c r="BS50" s="1"/>
      <c r="BT50" s="1"/>
      <c r="BU50" s="42"/>
      <c r="BV50" s="1"/>
      <c r="BW50" s="1"/>
      <c r="BZ50" s="7"/>
      <c r="CA50" s="1"/>
      <c r="CB50" s="1"/>
      <c r="CC50" s="1"/>
      <c r="CD50" s="1"/>
      <c r="CE50" s="1"/>
      <c r="CF50" s="42"/>
      <c r="CG50" s="1"/>
      <c r="CH50" s="1"/>
    </row>
    <row r="51" spans="1:86" x14ac:dyDescent="0.2">
      <c r="A51" s="148">
        <v>11</v>
      </c>
      <c r="B51" s="59" t="s">
        <v>1684</v>
      </c>
      <c r="C51" s="149">
        <v>30</v>
      </c>
      <c r="D51" s="149">
        <v>4</v>
      </c>
      <c r="E51" s="149">
        <v>2</v>
      </c>
      <c r="F51" s="149">
        <v>24</v>
      </c>
      <c r="G51" s="59">
        <v>53</v>
      </c>
      <c r="H51" s="6" t="s">
        <v>9</v>
      </c>
      <c r="I51" s="149">
        <v>106</v>
      </c>
      <c r="J51" s="7">
        <f t="shared" si="23"/>
        <v>10</v>
      </c>
      <c r="AY51" s="5" t="s">
        <v>1348</v>
      </c>
      <c r="AZ51" s="3">
        <v>4</v>
      </c>
      <c r="BA51" s="32" t="s">
        <v>9</v>
      </c>
      <c r="BB51" s="3">
        <v>0</v>
      </c>
      <c r="BD51" s="5" t="s">
        <v>2169</v>
      </c>
      <c r="BE51" s="3">
        <v>1</v>
      </c>
      <c r="BF51" s="32" t="s">
        <v>9</v>
      </c>
      <c r="BG51" s="3">
        <v>7</v>
      </c>
      <c r="BI51" s="3" t="s">
        <v>2111</v>
      </c>
      <c r="BJ51" s="3">
        <v>1</v>
      </c>
      <c r="BK51" s="31" t="s">
        <v>9</v>
      </c>
      <c r="BL51" s="3">
        <v>3</v>
      </c>
      <c r="BO51" s="7"/>
      <c r="BP51" s="1"/>
      <c r="BQ51" s="1"/>
      <c r="BR51" s="1"/>
      <c r="BS51" s="1"/>
      <c r="BT51" s="1"/>
      <c r="BU51" s="42"/>
      <c r="BW51" s="1"/>
      <c r="BZ51" s="7"/>
      <c r="CA51" s="1"/>
      <c r="CB51" s="1"/>
      <c r="CC51" s="1"/>
      <c r="CD51" s="1"/>
      <c r="CE51" s="1"/>
      <c r="CF51" s="42"/>
      <c r="CH51" s="1"/>
    </row>
    <row r="52" spans="1:86" x14ac:dyDescent="0.2">
      <c r="A52" s="147"/>
      <c r="B52" s="147"/>
      <c r="C52" s="151">
        <f>SUM(C41:C51)</f>
        <v>330</v>
      </c>
      <c r="D52" s="151">
        <f>SUM(D41:D51)</f>
        <v>134</v>
      </c>
      <c r="E52" s="151">
        <f>SUM(E41:E51)</f>
        <v>62</v>
      </c>
      <c r="F52" s="151">
        <f>SUM(F41:F51)</f>
        <v>134</v>
      </c>
      <c r="G52" s="151">
        <f>SUM(G41:G51)</f>
        <v>718</v>
      </c>
      <c r="H52" s="152" t="s">
        <v>9</v>
      </c>
      <c r="I52" s="151">
        <f>SUM(I41:I51)</f>
        <v>718</v>
      </c>
      <c r="J52" s="151">
        <f>SUM(J41:J51)</f>
        <v>330</v>
      </c>
      <c r="AY52" s="3" t="s">
        <v>2119</v>
      </c>
      <c r="AZ52" s="3">
        <v>2</v>
      </c>
      <c r="BA52" s="32" t="s">
        <v>9</v>
      </c>
      <c r="BB52" s="3">
        <v>2</v>
      </c>
      <c r="BC52" s="30"/>
      <c r="BD52" s="5" t="s">
        <v>2170</v>
      </c>
      <c r="BE52" s="3">
        <v>2</v>
      </c>
      <c r="BF52" s="32" t="s">
        <v>9</v>
      </c>
      <c r="BG52" s="3">
        <v>1</v>
      </c>
      <c r="BI52" s="39" t="s">
        <v>2189</v>
      </c>
      <c r="BK52" s="32"/>
      <c r="BO52" s="7"/>
      <c r="BP52" s="1"/>
      <c r="BQ52" s="1"/>
      <c r="BR52" s="1"/>
      <c r="BS52" s="1"/>
      <c r="BT52" s="1"/>
      <c r="BU52" s="42"/>
      <c r="BV52" s="1"/>
      <c r="BW52" s="1"/>
      <c r="BZ52" s="7"/>
      <c r="CA52" s="1"/>
      <c r="CB52" s="1"/>
      <c r="CC52" s="1"/>
      <c r="CD52" s="1"/>
      <c r="CE52" s="1"/>
      <c r="CF52" s="42"/>
      <c r="CG52" s="1"/>
      <c r="CH52" s="1"/>
    </row>
    <row r="53" spans="1:86" x14ac:dyDescent="0.2">
      <c r="C53" s="1"/>
      <c r="D53" s="1"/>
      <c r="E53" s="1"/>
      <c r="F53" s="1"/>
      <c r="G53" s="1"/>
      <c r="H53" s="9"/>
      <c r="I53" s="1"/>
      <c r="J53" s="1"/>
      <c r="AY53" s="3" t="s">
        <v>2003</v>
      </c>
      <c r="AZ53" s="3">
        <v>1</v>
      </c>
      <c r="BA53" s="31" t="s">
        <v>9</v>
      </c>
      <c r="BB53" s="3">
        <v>4</v>
      </c>
      <c r="BD53" s="3" t="s">
        <v>1676</v>
      </c>
      <c r="BE53" s="3">
        <v>2</v>
      </c>
      <c r="BF53" s="31" t="s">
        <v>9</v>
      </c>
      <c r="BG53" s="3">
        <v>3</v>
      </c>
      <c r="BI53" s="5" t="s">
        <v>2190</v>
      </c>
      <c r="BJ53" s="3">
        <v>1</v>
      </c>
      <c r="BK53" s="32" t="s">
        <v>9</v>
      </c>
      <c r="BL53" s="3">
        <v>3</v>
      </c>
      <c r="BO53" s="7"/>
      <c r="BQ53" s="1"/>
      <c r="BR53" s="1"/>
      <c r="BS53" s="1"/>
      <c r="BU53" s="42"/>
      <c r="BW53" s="1"/>
      <c r="BZ53" s="7"/>
      <c r="CB53" s="1"/>
      <c r="CC53" s="1"/>
      <c r="CD53" s="1"/>
      <c r="CF53" s="42"/>
      <c r="CH53" s="1"/>
    </row>
    <row r="54" spans="1:86" x14ac:dyDescent="0.2">
      <c r="AY54" s="3" t="s">
        <v>2191</v>
      </c>
      <c r="AZ54" s="3">
        <v>4</v>
      </c>
      <c r="BA54" s="31" t="s">
        <v>9</v>
      </c>
      <c r="BB54" s="3">
        <v>2</v>
      </c>
      <c r="BC54" s="30"/>
      <c r="BD54" s="3" t="s">
        <v>599</v>
      </c>
      <c r="BE54" s="3">
        <v>2</v>
      </c>
      <c r="BF54" s="31" t="s">
        <v>9</v>
      </c>
      <c r="BG54" s="3">
        <v>1</v>
      </c>
      <c r="BI54" s="3" t="s">
        <v>2034</v>
      </c>
      <c r="BJ54" s="3">
        <v>5</v>
      </c>
      <c r="BK54" s="32" t="s">
        <v>9</v>
      </c>
      <c r="BL54" s="3">
        <v>5</v>
      </c>
      <c r="BO54" s="7"/>
      <c r="BP54" s="1"/>
      <c r="BQ54" s="1"/>
      <c r="BR54" s="1"/>
      <c r="BS54" s="1"/>
      <c r="BT54" s="1"/>
      <c r="BU54" s="42"/>
      <c r="BV54" s="1"/>
      <c r="BW54" s="1"/>
      <c r="BZ54" s="7"/>
      <c r="CA54" s="1"/>
      <c r="CB54" s="1"/>
      <c r="CC54" s="1"/>
      <c r="CD54" s="1"/>
      <c r="CE54" s="1"/>
      <c r="CF54" s="42"/>
      <c r="CG54" s="1"/>
      <c r="CH54" s="1"/>
    </row>
    <row r="55" spans="1:86" x14ac:dyDescent="0.2">
      <c r="AY55" s="3" t="s">
        <v>1772</v>
      </c>
      <c r="AZ55" s="3">
        <v>2</v>
      </c>
      <c r="BA55" s="31" t="s">
        <v>9</v>
      </c>
      <c r="BB55" s="3">
        <v>2</v>
      </c>
      <c r="BC55" s="30"/>
      <c r="BD55" s="3" t="s">
        <v>1703</v>
      </c>
      <c r="BE55" s="3">
        <v>3</v>
      </c>
      <c r="BF55" s="31" t="s">
        <v>9</v>
      </c>
      <c r="BG55" s="3">
        <v>2</v>
      </c>
      <c r="BI55" s="3" t="s">
        <v>1314</v>
      </c>
      <c r="BJ55" s="3">
        <v>1</v>
      </c>
      <c r="BK55" s="31" t="s">
        <v>9</v>
      </c>
      <c r="BL55" s="3">
        <v>4</v>
      </c>
      <c r="BN55" s="30"/>
      <c r="BO55" s="7"/>
      <c r="BU55" s="42"/>
      <c r="BY55" s="30"/>
      <c r="BZ55" s="7"/>
      <c r="CF55" s="42"/>
    </row>
    <row r="56" spans="1:86" x14ac:dyDescent="0.2">
      <c r="AY56" s="39" t="s">
        <v>2192</v>
      </c>
      <c r="BC56" s="30"/>
      <c r="BD56" s="39" t="s">
        <v>2175</v>
      </c>
      <c r="BF56" s="32"/>
      <c r="BI56" s="3" t="s">
        <v>726</v>
      </c>
      <c r="BJ56" s="3">
        <v>1</v>
      </c>
      <c r="BK56" s="31" t="s">
        <v>9</v>
      </c>
      <c r="BL56" s="3">
        <v>2</v>
      </c>
      <c r="BM56" s="30"/>
      <c r="BN56" s="12"/>
      <c r="BO56" s="39"/>
      <c r="BU56" s="42"/>
      <c r="BX56" s="30"/>
      <c r="BY56" s="12"/>
      <c r="BZ56" s="39"/>
      <c r="CF56" s="42"/>
    </row>
    <row r="57" spans="1:86" x14ac:dyDescent="0.2">
      <c r="AY57" s="3" t="s">
        <v>2193</v>
      </c>
      <c r="AZ57" s="3">
        <v>0</v>
      </c>
      <c r="BA57" s="32" t="s">
        <v>9</v>
      </c>
      <c r="BB57" s="3">
        <v>2</v>
      </c>
      <c r="BC57" s="30"/>
      <c r="BD57" s="5" t="s">
        <v>1708</v>
      </c>
      <c r="BE57" s="3">
        <v>1</v>
      </c>
      <c r="BF57" s="32" t="s">
        <v>9</v>
      </c>
      <c r="BG57" s="3">
        <v>2</v>
      </c>
      <c r="BI57" s="3" t="s">
        <v>1720</v>
      </c>
      <c r="BJ57" s="3">
        <v>6</v>
      </c>
      <c r="BK57" s="31" t="s">
        <v>9</v>
      </c>
      <c r="BL57" s="3">
        <v>2</v>
      </c>
      <c r="BM57" s="30"/>
      <c r="BN57" s="12"/>
      <c r="BO57" s="39"/>
      <c r="BX57" s="30"/>
      <c r="BY57" s="12"/>
      <c r="BZ57" s="39"/>
    </row>
    <row r="58" spans="1:86" x14ac:dyDescent="0.2">
      <c r="AY58" s="3" t="s">
        <v>2194</v>
      </c>
      <c r="AZ58" s="3">
        <v>2</v>
      </c>
      <c r="BA58" s="32" t="s">
        <v>9</v>
      </c>
      <c r="BB58" s="3">
        <v>7</v>
      </c>
      <c r="BC58" s="30"/>
      <c r="BD58" s="5" t="s">
        <v>1671</v>
      </c>
      <c r="BE58" s="3">
        <v>1</v>
      </c>
      <c r="BF58" s="32" t="s">
        <v>9</v>
      </c>
      <c r="BG58" s="3">
        <v>1</v>
      </c>
      <c r="BI58" s="39" t="s">
        <v>2195</v>
      </c>
      <c r="BO58" s="1"/>
      <c r="BP58" s="1"/>
      <c r="BQ58" s="1"/>
      <c r="BR58" s="1"/>
      <c r="BS58" s="1"/>
      <c r="BT58" s="1"/>
      <c r="BU58" s="42"/>
      <c r="BZ58" s="1"/>
      <c r="CA58" s="1"/>
      <c r="CB58" s="1"/>
      <c r="CC58" s="1"/>
      <c r="CD58" s="1"/>
      <c r="CE58" s="1"/>
      <c r="CF58" s="42"/>
    </row>
    <row r="59" spans="1:86" x14ac:dyDescent="0.2">
      <c r="AY59" s="3" t="s">
        <v>2037</v>
      </c>
      <c r="AZ59" s="3">
        <v>3</v>
      </c>
      <c r="BA59" s="31" t="s">
        <v>9</v>
      </c>
      <c r="BB59" s="3">
        <v>1</v>
      </c>
      <c r="BC59" s="30"/>
      <c r="BD59" s="3" t="s">
        <v>554</v>
      </c>
      <c r="BE59" s="3">
        <v>1</v>
      </c>
      <c r="BF59" s="31" t="s">
        <v>9</v>
      </c>
      <c r="BG59" s="3">
        <v>1</v>
      </c>
      <c r="BI59" s="3" t="s">
        <v>2196</v>
      </c>
      <c r="BJ59" s="3">
        <v>5</v>
      </c>
      <c r="BK59" s="32" t="s">
        <v>9</v>
      </c>
      <c r="BL59" s="3">
        <v>0</v>
      </c>
      <c r="BM59" s="30"/>
      <c r="BO59" s="7"/>
      <c r="BP59" s="1"/>
      <c r="BQ59" s="1"/>
      <c r="BR59" s="1"/>
      <c r="BS59" s="1"/>
      <c r="BT59" s="1"/>
      <c r="BU59" s="42"/>
      <c r="BW59" s="1"/>
      <c r="BX59" s="30"/>
      <c r="BZ59" s="7"/>
      <c r="CA59" s="1"/>
      <c r="CB59" s="1"/>
      <c r="CC59" s="1"/>
      <c r="CD59" s="1"/>
      <c r="CE59" s="1"/>
      <c r="CF59" s="42"/>
      <c r="CH59" s="1"/>
    </row>
    <row r="60" spans="1:86" x14ac:dyDescent="0.2">
      <c r="AY60" s="3" t="s">
        <v>2024</v>
      </c>
      <c r="AZ60" s="3">
        <v>2</v>
      </c>
      <c r="BA60" s="31" t="s">
        <v>9</v>
      </c>
      <c r="BB60" s="3">
        <v>2</v>
      </c>
      <c r="BC60" s="30"/>
      <c r="BD60" s="3" t="s">
        <v>1659</v>
      </c>
      <c r="BE60" s="3">
        <v>4</v>
      </c>
      <c r="BF60" s="31" t="s">
        <v>9</v>
      </c>
      <c r="BG60" s="3">
        <v>0</v>
      </c>
      <c r="BI60" s="3" t="s">
        <v>2149</v>
      </c>
      <c r="BJ60" s="3">
        <v>5</v>
      </c>
      <c r="BK60" s="32" t="s">
        <v>9</v>
      </c>
      <c r="BL60" s="3">
        <v>7</v>
      </c>
      <c r="BO60" s="7"/>
      <c r="BQ60" s="1"/>
      <c r="BR60" s="1"/>
      <c r="BS60" s="1"/>
      <c r="BU60" s="42"/>
      <c r="BW60" s="1"/>
      <c r="BZ60" s="7"/>
      <c r="CB60" s="1"/>
      <c r="CC60" s="1"/>
      <c r="CD60" s="1"/>
      <c r="CF60" s="42"/>
      <c r="CH60" s="1"/>
    </row>
    <row r="61" spans="1:86" x14ac:dyDescent="0.2">
      <c r="AY61" s="3" t="s">
        <v>2197</v>
      </c>
      <c r="AZ61" s="3">
        <v>1</v>
      </c>
      <c r="BA61" s="31" t="s">
        <v>9</v>
      </c>
      <c r="BB61" s="3">
        <v>0</v>
      </c>
      <c r="BD61" s="3" t="s">
        <v>194</v>
      </c>
      <c r="BE61" s="3">
        <v>2</v>
      </c>
      <c r="BF61" s="31" t="s">
        <v>9</v>
      </c>
      <c r="BG61" s="3">
        <v>2</v>
      </c>
      <c r="BI61" s="3" t="s">
        <v>1431</v>
      </c>
      <c r="BJ61" s="3">
        <v>5</v>
      </c>
      <c r="BK61" s="31" t="s">
        <v>9</v>
      </c>
      <c r="BL61" s="3">
        <v>3</v>
      </c>
      <c r="BM61" s="30"/>
      <c r="BO61" s="7"/>
      <c r="BQ61" s="1"/>
      <c r="BR61" s="1"/>
      <c r="BS61" s="1"/>
      <c r="BU61" s="42"/>
      <c r="BW61" s="1"/>
      <c r="BX61" s="30"/>
      <c r="BZ61" s="7"/>
      <c r="CB61" s="1"/>
      <c r="CC61" s="1"/>
      <c r="CD61" s="1"/>
      <c r="CF61" s="42"/>
      <c r="CH61" s="1"/>
    </row>
    <row r="62" spans="1:86" x14ac:dyDescent="0.2">
      <c r="AY62" s="39" t="s">
        <v>2198</v>
      </c>
      <c r="BA62" s="32"/>
      <c r="BD62" s="39" t="s">
        <v>2182</v>
      </c>
      <c r="BF62" s="32"/>
      <c r="BI62" s="3" t="s">
        <v>1659</v>
      </c>
      <c r="BJ62" s="3">
        <v>3</v>
      </c>
      <c r="BK62" s="31" t="s">
        <v>9</v>
      </c>
      <c r="BL62" s="3">
        <v>4</v>
      </c>
      <c r="BM62" s="30"/>
      <c r="BO62" s="7"/>
      <c r="BP62" s="1"/>
      <c r="BQ62" s="1"/>
      <c r="BR62" s="1"/>
      <c r="BS62" s="1"/>
      <c r="BT62" s="1"/>
      <c r="BU62" s="42"/>
      <c r="BV62" s="1"/>
      <c r="BW62" s="1"/>
      <c r="BX62" s="30"/>
      <c r="BZ62" s="7"/>
      <c r="CA62" s="1"/>
      <c r="CB62" s="1"/>
      <c r="CC62" s="1"/>
      <c r="CD62" s="1"/>
      <c r="CE62" s="1"/>
      <c r="CF62" s="42"/>
      <c r="CG62" s="1"/>
      <c r="CH62" s="1"/>
    </row>
    <row r="63" spans="1:86" x14ac:dyDescent="0.2">
      <c r="AY63" s="5" t="s">
        <v>2199</v>
      </c>
      <c r="AZ63" s="3">
        <v>1</v>
      </c>
      <c r="BA63" s="32" t="s">
        <v>9</v>
      </c>
      <c r="BB63" s="3">
        <v>2</v>
      </c>
      <c r="BD63" s="5" t="s">
        <v>2183</v>
      </c>
      <c r="BE63" s="3">
        <v>2</v>
      </c>
      <c r="BF63" s="32" t="s">
        <v>9</v>
      </c>
      <c r="BG63" s="3">
        <v>1</v>
      </c>
      <c r="BI63" s="3" t="s">
        <v>554</v>
      </c>
      <c r="BJ63" s="3">
        <v>2</v>
      </c>
      <c r="BK63" s="31" t="s">
        <v>9</v>
      </c>
      <c r="BL63" s="3">
        <v>0</v>
      </c>
      <c r="BM63" s="30"/>
      <c r="BO63" s="7"/>
      <c r="BP63" s="1"/>
      <c r="BQ63" s="1"/>
      <c r="BR63" s="1"/>
      <c r="BS63" s="1"/>
      <c r="BT63" s="1"/>
      <c r="BU63" s="42"/>
      <c r="BW63" s="1"/>
      <c r="BX63" s="30"/>
      <c r="BZ63" s="7"/>
      <c r="CA63" s="1"/>
      <c r="CB63" s="1"/>
      <c r="CC63" s="1"/>
      <c r="CD63" s="1"/>
      <c r="CE63" s="1"/>
      <c r="CF63" s="42"/>
      <c r="CH63" s="1"/>
    </row>
    <row r="64" spans="1:86" x14ac:dyDescent="0.2">
      <c r="AY64" s="3" t="s">
        <v>2200</v>
      </c>
      <c r="AZ64" s="3">
        <v>1</v>
      </c>
      <c r="BA64" s="32" t="s">
        <v>9</v>
      </c>
      <c r="BB64" s="3">
        <v>4</v>
      </c>
      <c r="BD64" s="5" t="s">
        <v>2184</v>
      </c>
      <c r="BE64" s="3">
        <v>1</v>
      </c>
      <c r="BF64" s="32" t="s">
        <v>9</v>
      </c>
      <c r="BG64" s="3">
        <v>1</v>
      </c>
      <c r="BI64" s="39" t="s">
        <v>2201</v>
      </c>
      <c r="BK64" s="32"/>
      <c r="BM64" s="30"/>
      <c r="BO64" s="7"/>
      <c r="BP64" s="1"/>
      <c r="BQ64" s="1"/>
      <c r="BR64" s="1"/>
      <c r="BS64" s="1"/>
      <c r="BT64" s="1"/>
      <c r="BU64" s="42"/>
      <c r="BV64" s="1"/>
      <c r="BW64" s="1"/>
      <c r="BX64" s="30"/>
      <c r="BZ64" s="7"/>
      <c r="CA64" s="1"/>
      <c r="CB64" s="1"/>
      <c r="CC64" s="1"/>
      <c r="CD64" s="1"/>
      <c r="CE64" s="1"/>
      <c r="CF64" s="42"/>
      <c r="CG64" s="1"/>
      <c r="CH64" s="1"/>
    </row>
    <row r="65" spans="51:86" x14ac:dyDescent="0.2">
      <c r="AY65" s="3" t="s">
        <v>2034</v>
      </c>
      <c r="AZ65" s="3">
        <v>3</v>
      </c>
      <c r="BA65" s="31" t="s">
        <v>9</v>
      </c>
      <c r="BB65" s="3">
        <v>1</v>
      </c>
      <c r="BD65" s="3" t="s">
        <v>1647</v>
      </c>
      <c r="BE65" s="3">
        <v>1</v>
      </c>
      <c r="BF65" s="31" t="s">
        <v>9</v>
      </c>
      <c r="BG65" s="3">
        <v>1</v>
      </c>
      <c r="BI65" s="5" t="s">
        <v>2148</v>
      </c>
      <c r="BJ65" s="3">
        <v>6</v>
      </c>
      <c r="BK65" s="32" t="s">
        <v>9</v>
      </c>
      <c r="BL65" s="3">
        <v>3</v>
      </c>
      <c r="BM65" s="30"/>
      <c r="BO65" s="7"/>
      <c r="BQ65" s="1"/>
      <c r="BR65" s="1"/>
      <c r="BS65" s="1"/>
      <c r="BU65" s="42"/>
      <c r="BW65" s="1"/>
      <c r="BX65" s="30"/>
      <c r="BZ65" s="7"/>
      <c r="CB65" s="1"/>
      <c r="CC65" s="1"/>
      <c r="CD65" s="1"/>
      <c r="CF65" s="42"/>
      <c r="CH65" s="1"/>
    </row>
    <row r="66" spans="51:86" x14ac:dyDescent="0.2">
      <c r="AY66" s="3" t="s">
        <v>791</v>
      </c>
      <c r="AZ66" s="3">
        <v>3</v>
      </c>
      <c r="BA66" s="31" t="s">
        <v>9</v>
      </c>
      <c r="BB66" s="3">
        <v>0</v>
      </c>
      <c r="BD66" s="3" t="s">
        <v>1728</v>
      </c>
      <c r="BE66" s="3">
        <v>3</v>
      </c>
      <c r="BF66" s="31" t="s">
        <v>9</v>
      </c>
      <c r="BG66" s="3">
        <v>3</v>
      </c>
      <c r="BI66" s="3" t="s">
        <v>1648</v>
      </c>
      <c r="BJ66" s="3">
        <v>3</v>
      </c>
      <c r="BK66" s="32" t="s">
        <v>9</v>
      </c>
      <c r="BL66" s="3">
        <v>3</v>
      </c>
      <c r="BM66" s="30"/>
      <c r="BO66" s="7"/>
      <c r="BP66" s="1"/>
      <c r="BQ66" s="1"/>
      <c r="BR66" s="1"/>
      <c r="BS66" s="1"/>
      <c r="BT66" s="1"/>
      <c r="BU66" s="42"/>
      <c r="BV66" s="1"/>
      <c r="BW66" s="1"/>
      <c r="BX66" s="30"/>
      <c r="BZ66" s="7"/>
      <c r="CA66" s="1"/>
      <c r="CB66" s="1"/>
      <c r="CC66" s="1"/>
      <c r="CD66" s="1"/>
      <c r="CE66" s="1"/>
      <c r="CF66" s="42"/>
      <c r="CG66" s="1"/>
      <c r="CH66" s="1"/>
    </row>
    <row r="67" spans="51:86" x14ac:dyDescent="0.2">
      <c r="AY67" s="3" t="s">
        <v>1466</v>
      </c>
      <c r="AZ67" s="3">
        <v>4</v>
      </c>
      <c r="BA67" s="31" t="s">
        <v>9</v>
      </c>
      <c r="BB67" s="3">
        <v>1</v>
      </c>
      <c r="BD67" s="3" t="s">
        <v>1916</v>
      </c>
      <c r="BE67" s="3">
        <v>2</v>
      </c>
      <c r="BF67" s="31" t="s">
        <v>9</v>
      </c>
      <c r="BG67" s="3">
        <v>2</v>
      </c>
      <c r="BI67" s="3" t="s">
        <v>2008</v>
      </c>
      <c r="BJ67" s="3">
        <v>0</v>
      </c>
      <c r="BK67" s="31" t="s">
        <v>9</v>
      </c>
      <c r="BL67" s="3">
        <v>2</v>
      </c>
      <c r="BM67" s="30"/>
      <c r="BN67" s="30"/>
      <c r="BO67" s="7"/>
      <c r="BU67" s="42"/>
      <c r="BX67" s="30"/>
      <c r="BY67" s="30"/>
      <c r="BZ67" s="7"/>
      <c r="CF67" s="42"/>
    </row>
    <row r="68" spans="51:86" x14ac:dyDescent="0.2">
      <c r="BI68" s="3" t="s">
        <v>599</v>
      </c>
      <c r="BJ68" s="3">
        <v>4</v>
      </c>
      <c r="BK68" s="31" t="s">
        <v>9</v>
      </c>
      <c r="BL68" s="3">
        <v>1</v>
      </c>
      <c r="BN68" s="12"/>
      <c r="BO68" s="39"/>
      <c r="BU68" s="42"/>
      <c r="BY68" s="12"/>
      <c r="BZ68" s="39"/>
      <c r="CF68" s="42"/>
    </row>
    <row r="69" spans="51:86" x14ac:dyDescent="0.2">
      <c r="BI69" s="3" t="s">
        <v>1772</v>
      </c>
      <c r="BJ69" s="3">
        <v>0</v>
      </c>
      <c r="BK69" s="31" t="s">
        <v>9</v>
      </c>
      <c r="BL69" s="3">
        <v>2</v>
      </c>
      <c r="BN69" s="12"/>
      <c r="BO69" s="39"/>
      <c r="BY69" s="12"/>
    </row>
    <row r="70" spans="51:86" x14ac:dyDescent="0.2">
      <c r="BO70" s="1"/>
      <c r="BP70" s="1"/>
      <c r="BQ70" s="1"/>
      <c r="BR70" s="1"/>
      <c r="BS70" s="1"/>
      <c r="BT70" s="1"/>
      <c r="BU70" s="42"/>
      <c r="BZ70" s="1"/>
      <c r="CA70" s="1"/>
      <c r="CB70" s="1"/>
      <c r="CC70" s="1"/>
      <c r="CD70" s="1"/>
      <c r="CE70" s="1"/>
      <c r="CF70" s="42"/>
    </row>
    <row r="71" spans="51:86" x14ac:dyDescent="0.2">
      <c r="BO71" s="7"/>
      <c r="BP71" s="1"/>
      <c r="BQ71" s="1"/>
      <c r="BR71" s="1"/>
      <c r="BS71" s="1"/>
      <c r="BT71" s="1"/>
      <c r="BU71" s="42"/>
      <c r="BW71" s="1"/>
      <c r="BZ71" s="7"/>
      <c r="CA71" s="1"/>
      <c r="CB71" s="1"/>
      <c r="CC71" s="1"/>
      <c r="CD71" s="1"/>
      <c r="CE71" s="1"/>
      <c r="CF71" s="42"/>
      <c r="CH71" s="1"/>
    </row>
    <row r="72" spans="51:86" x14ac:dyDescent="0.2">
      <c r="BO72" s="7"/>
      <c r="BQ72" s="1"/>
      <c r="BR72" s="1"/>
      <c r="BS72" s="1"/>
      <c r="BU72" s="42"/>
      <c r="BW72" s="1"/>
      <c r="BZ72" s="7"/>
      <c r="CB72" s="1"/>
      <c r="CC72" s="1"/>
      <c r="CD72" s="1"/>
      <c r="CF72" s="42"/>
      <c r="CH72" s="1"/>
    </row>
    <row r="73" spans="51:86" x14ac:dyDescent="0.2">
      <c r="BO73" s="7"/>
      <c r="BQ73" s="1"/>
      <c r="BR73" s="1"/>
      <c r="BS73" s="1"/>
      <c r="BU73" s="42"/>
      <c r="BW73" s="1"/>
      <c r="BZ73" s="7"/>
      <c r="CB73" s="1"/>
      <c r="CC73" s="1"/>
      <c r="CD73" s="1"/>
      <c r="CF73" s="42"/>
      <c r="CH73" s="1"/>
    </row>
    <row r="74" spans="51:86" x14ac:dyDescent="0.2">
      <c r="BC74" s="30"/>
      <c r="BD74" s="39"/>
      <c r="BF74" s="32"/>
      <c r="BO74" s="7"/>
      <c r="BP74" s="1"/>
      <c r="BQ74" s="1"/>
      <c r="BR74" s="1"/>
      <c r="BS74" s="1"/>
      <c r="BT74" s="1"/>
      <c r="BU74" s="42"/>
      <c r="BV74" s="1"/>
      <c r="BW74" s="1"/>
    </row>
    <row r="75" spans="51:86" x14ac:dyDescent="0.2">
      <c r="BC75" s="30"/>
      <c r="BD75" s="39"/>
      <c r="BF75" s="32"/>
      <c r="BI75" s="39"/>
      <c r="BK75" s="32"/>
      <c r="BO75" s="7"/>
      <c r="BP75" s="1"/>
      <c r="BQ75" s="1"/>
      <c r="BR75" s="1"/>
      <c r="BS75" s="1"/>
      <c r="BT75" s="1"/>
      <c r="BU75" s="42"/>
      <c r="BW75" s="1"/>
      <c r="BZ75" s="7"/>
      <c r="CA75" s="1"/>
      <c r="CB75" s="1"/>
      <c r="CC75" s="1"/>
      <c r="CD75" s="1"/>
      <c r="CE75" s="1"/>
      <c r="CF75" s="42"/>
      <c r="CH75" s="1"/>
    </row>
    <row r="76" spans="51:86" x14ac:dyDescent="0.2">
      <c r="BC76" s="30"/>
      <c r="BD76" s="5"/>
      <c r="BF76" s="32"/>
      <c r="BI76" s="5"/>
      <c r="BK76" s="32"/>
      <c r="BO76" s="7"/>
      <c r="BP76" s="1"/>
      <c r="BQ76" s="1"/>
      <c r="BR76" s="1"/>
      <c r="BS76" s="1"/>
      <c r="BT76" s="1"/>
      <c r="BU76" s="42"/>
      <c r="BV76" s="1"/>
      <c r="BW76" s="1"/>
      <c r="BZ76" s="7"/>
      <c r="CA76" s="1"/>
      <c r="CB76" s="1"/>
      <c r="CC76" s="1"/>
      <c r="CD76" s="1"/>
      <c r="CE76" s="1"/>
      <c r="CF76" s="42"/>
      <c r="CG76" s="1"/>
      <c r="CH76" s="1"/>
    </row>
    <row r="77" spans="51:86" x14ac:dyDescent="0.2">
      <c r="BC77" s="30"/>
      <c r="BF77" s="32"/>
      <c r="BK77" s="32"/>
      <c r="BO77" s="7"/>
      <c r="BQ77" s="1"/>
      <c r="BR77" s="1"/>
      <c r="BS77" s="1"/>
      <c r="BU77" s="42"/>
      <c r="BW77" s="1"/>
      <c r="BZ77" s="7"/>
      <c r="CF77" s="42"/>
    </row>
    <row r="78" spans="51:86" x14ac:dyDescent="0.2">
      <c r="BC78" s="30"/>
      <c r="BF78" s="31"/>
      <c r="BK78" s="31"/>
      <c r="BO78" s="7"/>
      <c r="BP78" s="1"/>
      <c r="BQ78" s="1"/>
      <c r="BR78" s="1"/>
      <c r="BS78" s="1"/>
      <c r="BT78" s="1"/>
      <c r="BU78" s="42"/>
      <c r="BV78" s="1"/>
      <c r="BW78" s="1"/>
      <c r="BZ78" s="7"/>
      <c r="CB78" s="1"/>
      <c r="CC78" s="1"/>
      <c r="CD78" s="1"/>
      <c r="CF78" s="42"/>
      <c r="CH78" s="1"/>
    </row>
    <row r="79" spans="51:86" x14ac:dyDescent="0.2">
      <c r="BC79" s="30"/>
      <c r="BF79" s="31"/>
      <c r="BK79" s="31"/>
      <c r="BN79" s="30"/>
      <c r="BO79" s="7"/>
      <c r="BU79" s="42"/>
      <c r="BY79" s="30"/>
      <c r="BZ79" s="7"/>
      <c r="CA79" s="1"/>
      <c r="CB79" s="1"/>
      <c r="CC79" s="1"/>
      <c r="CD79" s="1"/>
      <c r="CE79" s="1"/>
      <c r="CF79" s="42"/>
      <c r="CG79" s="1"/>
      <c r="CH79" s="1"/>
    </row>
    <row r="80" spans="51:86" x14ac:dyDescent="0.2">
      <c r="BC80" s="30"/>
      <c r="BF80" s="31"/>
      <c r="BK80" s="31"/>
      <c r="BN80" s="12"/>
      <c r="BO80" s="39"/>
      <c r="BU80" s="42"/>
      <c r="BY80" s="12"/>
      <c r="BZ80" s="39"/>
      <c r="CF80" s="42"/>
    </row>
    <row r="81" spans="51:86" x14ac:dyDescent="0.2">
      <c r="BC81" s="30"/>
      <c r="BD81" s="43"/>
      <c r="BF81" s="32"/>
      <c r="BI81" s="43"/>
      <c r="BK81" s="32"/>
      <c r="BM81" s="30"/>
      <c r="BP81" s="1"/>
      <c r="BQ81" s="1"/>
      <c r="BR81" s="1"/>
      <c r="BS81" s="1"/>
      <c r="BT81" s="1"/>
      <c r="BU81" s="42"/>
      <c r="BW81" s="1"/>
      <c r="BX81" s="30"/>
      <c r="CA81" s="1"/>
      <c r="CB81" s="1"/>
      <c r="CC81" s="1"/>
      <c r="CD81" s="1"/>
      <c r="CE81" s="1"/>
      <c r="CF81" s="42"/>
      <c r="CH81" s="1"/>
    </row>
    <row r="82" spans="51:86" x14ac:dyDescent="0.2">
      <c r="BC82" s="30"/>
      <c r="BD82" s="39"/>
      <c r="BF82" s="32"/>
      <c r="BI82" s="39"/>
      <c r="BK82" s="32"/>
      <c r="BM82" s="30"/>
      <c r="BN82" s="12"/>
      <c r="BO82" s="39"/>
      <c r="BX82" s="30"/>
      <c r="BY82" s="12"/>
      <c r="BZ82" s="39"/>
    </row>
    <row r="83" spans="51:86" x14ac:dyDescent="0.2">
      <c r="BD83" s="5"/>
      <c r="BF83" s="32"/>
      <c r="BI83" s="5"/>
      <c r="BK83" s="32"/>
      <c r="BM83" s="30"/>
      <c r="BO83" s="1"/>
      <c r="BP83" s="1"/>
      <c r="BQ83" s="1"/>
      <c r="BR83" s="1"/>
      <c r="BS83" s="1"/>
      <c r="BT83" s="1"/>
      <c r="BU83" s="42"/>
      <c r="BX83" s="30"/>
      <c r="BZ83" s="1"/>
      <c r="CA83" s="1"/>
      <c r="CB83" s="1"/>
      <c r="CC83" s="1"/>
      <c r="CD83" s="1"/>
      <c r="CE83" s="1"/>
      <c r="CF83" s="42"/>
    </row>
    <row r="84" spans="51:86" x14ac:dyDescent="0.2">
      <c r="BF84" s="32"/>
      <c r="BK84" s="32"/>
      <c r="BM84" s="30"/>
      <c r="BO84" s="7"/>
      <c r="BP84" s="1"/>
      <c r="BQ84" s="1"/>
      <c r="BR84" s="1"/>
      <c r="BS84" s="1"/>
      <c r="BT84" s="1"/>
      <c r="BU84" s="42"/>
      <c r="BW84" s="1"/>
      <c r="BX84" s="30"/>
      <c r="BZ84" s="7"/>
      <c r="CA84" s="1"/>
      <c r="CB84" s="1"/>
      <c r="CC84" s="1"/>
      <c r="CD84" s="1"/>
      <c r="CE84" s="1"/>
      <c r="CF84" s="42"/>
      <c r="CH84" s="1"/>
    </row>
    <row r="85" spans="51:86" x14ac:dyDescent="0.2">
      <c r="BF85" s="31"/>
      <c r="BK85" s="31"/>
      <c r="BM85" s="30"/>
      <c r="BO85" s="7"/>
      <c r="BQ85" s="1"/>
      <c r="BR85" s="1"/>
      <c r="BS85" s="1"/>
      <c r="BU85" s="42"/>
      <c r="BW85" s="1"/>
      <c r="BX85" s="30"/>
      <c r="BZ85" s="7"/>
      <c r="CB85" s="1"/>
      <c r="CC85" s="1"/>
      <c r="CD85" s="1"/>
      <c r="CF85" s="42"/>
      <c r="CH85" s="1"/>
    </row>
    <row r="86" spans="51:86" x14ac:dyDescent="0.2">
      <c r="BF86" s="31"/>
      <c r="BK86" s="31"/>
      <c r="BM86" s="30"/>
      <c r="BO86" s="7"/>
      <c r="BQ86" s="1"/>
      <c r="BR86" s="1"/>
      <c r="BS86" s="1"/>
      <c r="BU86" s="42"/>
      <c r="BW86" s="1"/>
      <c r="BX86" s="30"/>
      <c r="BZ86" s="7"/>
      <c r="CB86" s="1"/>
      <c r="CC86" s="1"/>
      <c r="CD86" s="1"/>
      <c r="CF86" s="42"/>
      <c r="CH86" s="1"/>
    </row>
    <row r="87" spans="51:86" x14ac:dyDescent="0.2">
      <c r="BK87" s="31"/>
      <c r="BM87" s="30"/>
      <c r="BO87" s="7"/>
      <c r="BP87" s="1"/>
      <c r="BQ87" s="1"/>
      <c r="BR87" s="1"/>
      <c r="BS87" s="1"/>
      <c r="BT87" s="1"/>
      <c r="BU87" s="42"/>
      <c r="BV87" s="1"/>
      <c r="BW87" s="1"/>
      <c r="BX87" s="30"/>
      <c r="BZ87" s="7"/>
      <c r="CA87" s="1"/>
      <c r="CB87" s="1"/>
      <c r="CC87" s="1"/>
      <c r="CD87" s="1"/>
      <c r="CE87" s="1"/>
      <c r="CF87" s="42"/>
      <c r="CG87" s="1"/>
      <c r="CH87" s="1"/>
    </row>
    <row r="88" spans="51:86" x14ac:dyDescent="0.2">
      <c r="BI88" s="39"/>
      <c r="BK88" s="32"/>
      <c r="BM88" s="30"/>
      <c r="BO88" s="7"/>
      <c r="BP88" s="1"/>
      <c r="BQ88" s="1"/>
      <c r="BR88" s="1"/>
      <c r="BS88" s="1"/>
      <c r="BT88" s="1"/>
      <c r="BU88" s="42"/>
      <c r="BW88" s="1"/>
      <c r="BX88" s="30"/>
      <c r="BZ88" s="7"/>
      <c r="CA88" s="1"/>
      <c r="CB88" s="1"/>
      <c r="CC88" s="1"/>
      <c r="CD88" s="1"/>
      <c r="CE88" s="1"/>
      <c r="CF88" s="42"/>
      <c r="CH88" s="1"/>
    </row>
    <row r="89" spans="51:86" x14ac:dyDescent="0.2">
      <c r="BK89" s="32"/>
      <c r="BO89" s="7"/>
      <c r="BU89" s="42"/>
      <c r="BZ89" s="7"/>
      <c r="CF89" s="42"/>
    </row>
    <row r="90" spans="51:86" x14ac:dyDescent="0.2">
      <c r="BK90" s="31"/>
      <c r="BN90" s="30"/>
      <c r="BO90" s="7"/>
      <c r="BP90" s="1"/>
      <c r="BQ90" s="1"/>
      <c r="BR90" s="1"/>
      <c r="BS90" s="1"/>
      <c r="BT90" s="1"/>
      <c r="BU90" s="42"/>
      <c r="BV90" s="1"/>
      <c r="BW90" s="1"/>
      <c r="BY90" s="30"/>
      <c r="BZ90" s="7"/>
      <c r="CA90" s="1"/>
      <c r="CB90" s="1"/>
      <c r="CC90" s="1"/>
      <c r="CD90" s="1"/>
      <c r="CE90" s="1"/>
      <c r="CF90" s="42"/>
      <c r="CG90" s="1"/>
      <c r="CH90" s="1"/>
    </row>
    <row r="91" spans="51:86" x14ac:dyDescent="0.2">
      <c r="AY91" s="43"/>
      <c r="BA91" s="32"/>
      <c r="BD91" s="43"/>
      <c r="BF91" s="32"/>
      <c r="BI91" s="43"/>
      <c r="BK91" s="32"/>
      <c r="BN91" s="12"/>
      <c r="BO91" s="39"/>
      <c r="BP91" s="39"/>
      <c r="BQ91" s="39"/>
      <c r="BR91" s="39"/>
      <c r="BS91" s="39"/>
      <c r="BT91" s="39"/>
      <c r="BU91" s="39"/>
      <c r="BV91" s="39"/>
      <c r="BW91" s="39"/>
      <c r="BY91" s="12"/>
      <c r="BZ91" s="39"/>
      <c r="CA91" s="39"/>
      <c r="CB91" s="39"/>
      <c r="CC91" s="39"/>
      <c r="CD91" s="39"/>
      <c r="CE91" s="39"/>
      <c r="CF91" s="39"/>
      <c r="CG91" s="39"/>
      <c r="CH91" s="39"/>
    </row>
    <row r="92" spans="51:86" x14ac:dyDescent="0.2">
      <c r="BQ92" s="42"/>
      <c r="CB92" s="42"/>
    </row>
    <row r="93" spans="51:86" x14ac:dyDescent="0.2">
      <c r="BQ93" s="41"/>
      <c r="CB93" s="41"/>
    </row>
    <row r="94" spans="51:86" x14ac:dyDescent="0.2">
      <c r="BC94" s="30"/>
      <c r="BM94" s="30"/>
      <c r="BO94" s="39"/>
      <c r="BQ94" s="41"/>
      <c r="BX94" s="30"/>
      <c r="BZ94" s="39"/>
      <c r="CB94" s="41"/>
    </row>
    <row r="95" spans="51:86" x14ac:dyDescent="0.2">
      <c r="BC95" s="30"/>
      <c r="BM95" s="30"/>
      <c r="BP95" s="1"/>
      <c r="BQ95" s="1"/>
      <c r="BR95" s="1"/>
      <c r="BS95" s="1"/>
      <c r="BT95" s="1"/>
      <c r="BU95" s="42"/>
      <c r="BW95" s="1"/>
      <c r="BX95" s="30"/>
      <c r="CA95" s="1"/>
      <c r="CB95" s="1"/>
      <c r="CC95" s="1"/>
      <c r="CD95" s="1"/>
      <c r="CE95" s="1"/>
      <c r="CF95" s="42"/>
      <c r="CH95" s="1"/>
    </row>
    <row r="96" spans="51:86" x14ac:dyDescent="0.2">
      <c r="BC96" s="30"/>
      <c r="BM96" s="30"/>
      <c r="BO96" s="7"/>
      <c r="BP96" s="1"/>
      <c r="BQ96" s="1"/>
      <c r="BR96" s="1"/>
      <c r="BS96" s="1"/>
      <c r="BT96" s="1"/>
      <c r="BU96" s="42"/>
      <c r="BW96" s="1"/>
      <c r="BX96" s="30"/>
      <c r="BZ96" s="7"/>
      <c r="CA96" s="1"/>
      <c r="CB96" s="1"/>
      <c r="CC96" s="1"/>
      <c r="CD96" s="1"/>
      <c r="CE96" s="1"/>
      <c r="CF96" s="42"/>
      <c r="CH96" s="1"/>
    </row>
    <row r="97" spans="55:86" x14ac:dyDescent="0.2">
      <c r="BC97" s="30"/>
      <c r="BM97" s="30"/>
      <c r="BP97" s="1"/>
      <c r="BQ97" s="1"/>
      <c r="BR97" s="1"/>
      <c r="BS97" s="1"/>
      <c r="BT97" s="1"/>
      <c r="BU97" s="42"/>
      <c r="BV97" s="1"/>
      <c r="BW97" s="1"/>
      <c r="BX97" s="30"/>
      <c r="CA97" s="1"/>
      <c r="CB97" s="1"/>
      <c r="CC97" s="1"/>
      <c r="CD97" s="1"/>
      <c r="CE97" s="1"/>
      <c r="CF97" s="42"/>
      <c r="CG97" s="1"/>
      <c r="CH97" s="1"/>
    </row>
    <row r="98" spans="55:86" x14ac:dyDescent="0.2">
      <c r="BC98" s="30"/>
      <c r="BM98" s="30"/>
      <c r="BO98" s="7"/>
      <c r="BP98" s="1"/>
      <c r="BQ98" s="1"/>
      <c r="BR98" s="1"/>
      <c r="BS98" s="1"/>
      <c r="BT98" s="1"/>
      <c r="BU98" s="42"/>
      <c r="BV98" s="1"/>
      <c r="BW98" s="1"/>
      <c r="BX98" s="30"/>
      <c r="BZ98" s="7"/>
      <c r="CA98" s="1"/>
      <c r="CB98" s="1"/>
      <c r="CC98" s="1"/>
      <c r="CD98" s="1"/>
      <c r="CE98" s="1"/>
      <c r="CF98" s="42"/>
      <c r="CG98" s="1"/>
      <c r="CH98" s="1"/>
    </row>
    <row r="99" spans="55:86" x14ac:dyDescent="0.2">
      <c r="BC99" s="30"/>
      <c r="BM99" s="30"/>
      <c r="BO99" s="7"/>
      <c r="BP99" s="1"/>
      <c r="BQ99" s="1"/>
      <c r="BR99" s="1"/>
      <c r="BS99" s="1"/>
      <c r="BT99" s="1"/>
      <c r="BU99" s="42"/>
      <c r="BV99" s="1"/>
      <c r="BW99" s="1"/>
      <c r="BX99" s="30"/>
      <c r="BZ99" s="7"/>
      <c r="CA99" s="1"/>
      <c r="CB99" s="1"/>
      <c r="CC99" s="1"/>
      <c r="CD99" s="1"/>
      <c r="CE99" s="1"/>
      <c r="CF99" s="42"/>
      <c r="CG99" s="1"/>
      <c r="CH99" s="1"/>
    </row>
    <row r="100" spans="55:86" x14ac:dyDescent="0.2">
      <c r="BC100" s="30"/>
      <c r="BM100" s="30"/>
      <c r="BO100" s="7"/>
      <c r="BP100" s="1"/>
      <c r="BQ100" s="1"/>
      <c r="BR100" s="1"/>
      <c r="BS100" s="1"/>
      <c r="BT100" s="1"/>
      <c r="BU100" s="42"/>
      <c r="BV100" s="1"/>
      <c r="BW100" s="1"/>
      <c r="BX100" s="30"/>
      <c r="BZ100" s="7"/>
      <c r="CA100" s="1"/>
      <c r="CB100" s="1"/>
      <c r="CC100" s="1"/>
      <c r="CD100" s="1"/>
      <c r="CE100" s="1"/>
      <c r="CF100" s="42"/>
      <c r="CG100" s="1"/>
      <c r="CH100" s="1"/>
    </row>
    <row r="101" spans="55:86" x14ac:dyDescent="0.2">
      <c r="BP101" s="1"/>
      <c r="BU101" s="42"/>
      <c r="BW101" s="1"/>
      <c r="CA101" s="1"/>
      <c r="CF101" s="42"/>
      <c r="CH101" s="1"/>
    </row>
    <row r="102" spans="55:86" x14ac:dyDescent="0.2">
      <c r="BP102" s="1"/>
      <c r="BU102" s="42"/>
      <c r="BW102" s="1"/>
      <c r="CA102" s="1"/>
      <c r="CF102" s="42"/>
      <c r="CH102" s="1"/>
    </row>
    <row r="103" spans="55:86" x14ac:dyDescent="0.2">
      <c r="BP103" s="1"/>
      <c r="BU103" s="42"/>
      <c r="BW103" s="1"/>
      <c r="CA103" s="1"/>
      <c r="CF103" s="42"/>
      <c r="CH103" s="1"/>
    </row>
    <row r="104" spans="55:86" x14ac:dyDescent="0.2">
      <c r="BU104" s="42"/>
      <c r="CF104" s="42"/>
    </row>
    <row r="105" spans="55:86" x14ac:dyDescent="0.2">
      <c r="BN105" s="12"/>
      <c r="BO105" s="39"/>
      <c r="BY105" s="12"/>
      <c r="BZ105" s="39"/>
    </row>
    <row r="106" spans="55:86" x14ac:dyDescent="0.2">
      <c r="BQ106" s="42"/>
      <c r="CB106" s="42"/>
    </row>
    <row r="107" spans="55:86" x14ac:dyDescent="0.2">
      <c r="BQ107" s="42"/>
      <c r="CB107" s="42"/>
    </row>
    <row r="108" spans="55:86" x14ac:dyDescent="0.2">
      <c r="BQ108" s="41"/>
      <c r="BT108" s="1"/>
      <c r="BU108" s="103"/>
      <c r="BV108" s="1"/>
      <c r="BW108" s="1"/>
      <c r="CB108" s="41"/>
      <c r="CE108" s="1"/>
      <c r="CF108" s="103"/>
      <c r="CG108" s="1"/>
      <c r="CH108" s="1"/>
    </row>
    <row r="109" spans="55:86" x14ac:dyDescent="0.2">
      <c r="BQ109" s="41"/>
      <c r="CB109" s="41"/>
    </row>
    <row r="110" spans="55:86" x14ac:dyDescent="0.2">
      <c r="BN110" s="18"/>
      <c r="BO110" s="43"/>
      <c r="BQ110" s="41"/>
      <c r="BY110" s="18"/>
      <c r="BZ110" s="43"/>
      <c r="CB110" s="41"/>
    </row>
    <row r="111" spans="55:86" x14ac:dyDescent="0.2">
      <c r="BC111" s="30"/>
      <c r="BM111" s="30"/>
      <c r="BO111" s="39"/>
      <c r="BQ111" s="41"/>
      <c r="BX111" s="30"/>
      <c r="BZ111" s="39"/>
      <c r="CB111" s="41"/>
    </row>
    <row r="113" spans="55:86" x14ac:dyDescent="0.2">
      <c r="BC113" s="30"/>
      <c r="BM113" s="30"/>
      <c r="BP113" s="1"/>
      <c r="BQ113" s="1"/>
      <c r="BR113" s="1"/>
      <c r="BS113" s="1"/>
      <c r="BT113" s="1"/>
      <c r="BU113" s="42"/>
      <c r="BW113" s="1"/>
      <c r="BX113" s="30"/>
      <c r="CA113" s="1"/>
      <c r="CB113" s="1"/>
      <c r="CC113" s="1"/>
      <c r="CD113" s="1"/>
      <c r="CE113" s="1"/>
      <c r="CF113" s="42"/>
      <c r="CH113" s="1"/>
    </row>
    <row r="114" spans="55:86" x14ac:dyDescent="0.2">
      <c r="BC114" s="30"/>
      <c r="BM114" s="30"/>
      <c r="BP114" s="1"/>
      <c r="BQ114" s="1"/>
      <c r="BR114" s="1"/>
      <c r="BS114" s="1"/>
      <c r="BT114" s="1"/>
      <c r="BU114" s="42"/>
      <c r="BW114" s="1"/>
      <c r="BX114" s="30"/>
      <c r="CA114" s="1"/>
      <c r="CB114" s="1"/>
      <c r="CC114" s="1"/>
      <c r="CD114" s="1"/>
      <c r="CE114" s="1"/>
      <c r="CF114" s="42"/>
      <c r="CH114" s="1"/>
    </row>
    <row r="115" spans="55:86" x14ac:dyDescent="0.2">
      <c r="BC115" s="30"/>
      <c r="BM115" s="30"/>
      <c r="BO115" s="7"/>
      <c r="BP115" s="1"/>
      <c r="BQ115" s="1"/>
      <c r="BR115" s="1"/>
      <c r="BS115" s="1"/>
      <c r="BT115" s="1"/>
      <c r="BU115" s="42"/>
      <c r="BW115" s="1"/>
      <c r="BX115" s="30"/>
      <c r="BZ115" s="7"/>
      <c r="CA115" s="1"/>
      <c r="CB115" s="1"/>
      <c r="CC115" s="1"/>
      <c r="CD115" s="1"/>
      <c r="CE115" s="1"/>
      <c r="CF115" s="42"/>
      <c r="CH115" s="1"/>
    </row>
    <row r="116" spans="55:86" x14ac:dyDescent="0.2">
      <c r="BC116" s="30"/>
      <c r="BM116" s="30"/>
      <c r="BO116" s="7"/>
      <c r="BP116" s="1"/>
      <c r="BQ116" s="1"/>
      <c r="BR116" s="1"/>
      <c r="BS116" s="1"/>
      <c r="BT116" s="1"/>
      <c r="BU116" s="42"/>
      <c r="BW116" s="1"/>
      <c r="BX116" s="30"/>
      <c r="BZ116" s="7"/>
      <c r="CA116" s="1"/>
      <c r="CB116" s="1"/>
      <c r="CC116" s="1"/>
      <c r="CD116" s="1"/>
      <c r="CE116" s="1"/>
      <c r="CF116" s="42"/>
      <c r="CH116" s="1"/>
    </row>
    <row r="117" spans="55:86" x14ac:dyDescent="0.2">
      <c r="BC117" s="30"/>
      <c r="BM117" s="30"/>
      <c r="BO117" s="7"/>
      <c r="BP117" s="1"/>
      <c r="BQ117" s="1"/>
      <c r="BR117" s="1"/>
      <c r="BS117" s="1"/>
      <c r="BT117" s="1"/>
      <c r="BU117" s="42"/>
      <c r="BV117" s="1"/>
      <c r="BW117" s="1"/>
      <c r="BX117" s="30"/>
      <c r="BZ117" s="7"/>
      <c r="CA117" s="1"/>
      <c r="CB117" s="1"/>
      <c r="CC117" s="1"/>
      <c r="CD117" s="1"/>
      <c r="CE117" s="1"/>
      <c r="CF117" s="42"/>
      <c r="CG117" s="1"/>
      <c r="CH117" s="1"/>
    </row>
    <row r="118" spans="55:86" x14ac:dyDescent="0.2">
      <c r="BC118" s="30"/>
      <c r="BM118" s="30"/>
      <c r="BP118" s="1"/>
      <c r="BQ118" s="1"/>
      <c r="BR118" s="1"/>
      <c r="BS118" s="1"/>
      <c r="BT118" s="1"/>
      <c r="BU118" s="42"/>
      <c r="BV118" s="1"/>
      <c r="BW118" s="1"/>
      <c r="BX118" s="30"/>
      <c r="CA118" s="1"/>
      <c r="CB118" s="1"/>
      <c r="CC118" s="1"/>
      <c r="CD118" s="1"/>
      <c r="CE118" s="1"/>
      <c r="CF118" s="42"/>
      <c r="CG118" s="1"/>
      <c r="CH118" s="1"/>
    </row>
    <row r="119" spans="55:86" x14ac:dyDescent="0.2">
      <c r="BC119" s="30"/>
      <c r="BM119" s="30"/>
      <c r="BO119" s="7"/>
      <c r="BP119" s="1"/>
      <c r="BQ119" s="1"/>
      <c r="BR119" s="1"/>
      <c r="BS119" s="1"/>
      <c r="BT119" s="1"/>
      <c r="BU119" s="42"/>
      <c r="BV119" s="1"/>
      <c r="BW119" s="1"/>
      <c r="BX119" s="30"/>
      <c r="BZ119" s="7"/>
      <c r="CA119" s="1"/>
      <c r="CB119" s="1"/>
      <c r="CC119" s="1"/>
      <c r="CD119" s="1"/>
      <c r="CE119" s="1"/>
      <c r="CF119" s="42"/>
      <c r="CG119" s="1"/>
      <c r="CH119" s="1"/>
    </row>
    <row r="120" spans="55:86" x14ac:dyDescent="0.2">
      <c r="BP120" s="1"/>
      <c r="BQ120" s="1"/>
      <c r="BR120" s="1"/>
      <c r="BS120" s="1"/>
      <c r="BT120" s="1"/>
      <c r="BU120" s="42"/>
      <c r="BV120" s="1"/>
      <c r="BW120" s="1"/>
      <c r="CA120" s="1"/>
      <c r="CB120" s="1"/>
      <c r="CC120" s="1"/>
      <c r="CD120" s="1"/>
      <c r="CE120" s="1"/>
      <c r="CF120" s="42"/>
      <c r="CG120" s="1"/>
      <c r="CH120" s="1"/>
    </row>
    <row r="121" spans="55:86" x14ac:dyDescent="0.2">
      <c r="BP121" s="1"/>
      <c r="BQ121" s="1"/>
      <c r="BR121" s="1"/>
      <c r="BS121" s="1"/>
      <c r="BT121" s="1"/>
      <c r="BU121" s="42"/>
      <c r="BV121" s="1"/>
      <c r="BW121" s="1"/>
      <c r="CA121" s="1"/>
      <c r="CB121" s="1"/>
      <c r="CC121" s="1"/>
      <c r="CD121" s="1"/>
      <c r="CE121" s="1"/>
      <c r="CF121" s="42"/>
      <c r="CG121" s="1"/>
      <c r="CH121" s="1"/>
    </row>
    <row r="122" spans="55:86" x14ac:dyDescent="0.2">
      <c r="BP122" s="1"/>
      <c r="BU122" s="42"/>
      <c r="BW122" s="1"/>
      <c r="CA122" s="1"/>
      <c r="CF122" s="42"/>
      <c r="CH122" s="1"/>
    </row>
    <row r="123" spans="55:86" x14ac:dyDescent="0.2">
      <c r="BP123" s="1"/>
      <c r="BU123" s="42"/>
      <c r="BW123" s="1"/>
      <c r="CA123" s="1"/>
      <c r="CF123" s="42"/>
      <c r="CH123" s="1"/>
    </row>
    <row r="124" spans="55:86" x14ac:dyDescent="0.2">
      <c r="BP124" s="1"/>
      <c r="BU124" s="42"/>
      <c r="BW124" s="1"/>
      <c r="CA124" s="1"/>
      <c r="CF124" s="42"/>
      <c r="CH124" s="1"/>
    </row>
    <row r="125" spans="55:86" x14ac:dyDescent="0.2">
      <c r="BU125" s="42"/>
      <c r="CF125" s="42"/>
    </row>
    <row r="126" spans="55:86" x14ac:dyDescent="0.2">
      <c r="BN126" s="12"/>
      <c r="BO126" s="39"/>
      <c r="BY126" s="12"/>
      <c r="BZ126" s="39"/>
    </row>
    <row r="127" spans="55:86" x14ac:dyDescent="0.2">
      <c r="BQ127" s="42"/>
      <c r="CB127" s="42"/>
    </row>
    <row r="128" spans="55:86" x14ac:dyDescent="0.2">
      <c r="BQ128" s="42"/>
      <c r="CB128" s="42"/>
    </row>
    <row r="129" spans="53:86" x14ac:dyDescent="0.2">
      <c r="BQ129" s="41"/>
      <c r="CB129" s="41"/>
    </row>
    <row r="130" spans="53:86" x14ac:dyDescent="0.2">
      <c r="BQ130" s="41"/>
      <c r="CB130" s="41"/>
    </row>
    <row r="131" spans="53:86" x14ac:dyDescent="0.2">
      <c r="BA131" s="31"/>
      <c r="BF131" s="31"/>
      <c r="BK131" s="31"/>
      <c r="BN131" s="18"/>
      <c r="BO131" s="43"/>
      <c r="BQ131" s="41"/>
      <c r="BS131" s="1"/>
      <c r="BT131" s="1"/>
      <c r="BU131" s="103"/>
      <c r="BV131" s="1"/>
      <c r="BW131" s="1"/>
      <c r="BY131" s="18"/>
      <c r="BZ131" s="43"/>
      <c r="CB131" s="41"/>
      <c r="CD131" s="1"/>
      <c r="CE131" s="1"/>
      <c r="CF131" s="103"/>
      <c r="CG131" s="1"/>
      <c r="CH131" s="1"/>
    </row>
    <row r="132" spans="53:86" x14ac:dyDescent="0.2">
      <c r="BA132" s="30"/>
      <c r="BC132" s="30"/>
      <c r="BF132" s="30"/>
      <c r="BK132" s="30"/>
      <c r="BM132" s="30"/>
      <c r="BO132" s="39"/>
      <c r="BX132" s="30"/>
      <c r="BZ132" s="39"/>
    </row>
    <row r="133" spans="53:86" x14ac:dyDescent="0.2">
      <c r="BA133" s="30"/>
      <c r="BC133" s="30"/>
      <c r="BF133" s="30"/>
      <c r="BK133" s="30"/>
      <c r="BM133" s="30"/>
      <c r="BP133" s="1"/>
      <c r="BQ133" s="1"/>
      <c r="BR133" s="1"/>
      <c r="BS133" s="1"/>
      <c r="BT133" s="1"/>
      <c r="BU133" s="42"/>
      <c r="BW133" s="1"/>
      <c r="BX133" s="30"/>
      <c r="CA133" s="1"/>
      <c r="CB133" s="1"/>
      <c r="CC133" s="1"/>
      <c r="CD133" s="1"/>
      <c r="CE133" s="1"/>
      <c r="CF133" s="42"/>
      <c r="CH133" s="1"/>
    </row>
    <row r="134" spans="53:86" x14ac:dyDescent="0.2">
      <c r="BA134" s="30"/>
      <c r="BC134" s="30"/>
      <c r="BF134" s="30"/>
      <c r="BK134" s="30"/>
      <c r="BM134" s="30"/>
      <c r="BP134" s="1"/>
      <c r="BQ134" s="1"/>
      <c r="BR134" s="1"/>
      <c r="BS134" s="1"/>
      <c r="BT134" s="1"/>
      <c r="BU134" s="42"/>
      <c r="BW134" s="1"/>
      <c r="BX134" s="30"/>
      <c r="CA134" s="1"/>
      <c r="CB134" s="1"/>
      <c r="CC134" s="1"/>
      <c r="CD134" s="1"/>
      <c r="CE134" s="1"/>
      <c r="CF134" s="42"/>
      <c r="CH134" s="1"/>
    </row>
    <row r="135" spans="53:86" x14ac:dyDescent="0.2">
      <c r="BA135" s="30"/>
      <c r="BC135" s="30"/>
      <c r="BF135" s="30"/>
      <c r="BK135" s="30"/>
      <c r="BM135" s="30"/>
      <c r="BO135" s="7"/>
      <c r="BP135" s="1"/>
      <c r="BQ135" s="1"/>
      <c r="BR135" s="1"/>
      <c r="BS135" s="1"/>
      <c r="BT135" s="1"/>
      <c r="BU135" s="42"/>
      <c r="BW135" s="1"/>
      <c r="BX135" s="30"/>
      <c r="BZ135" s="7"/>
      <c r="CA135" s="1"/>
      <c r="CB135" s="1"/>
      <c r="CC135" s="1"/>
      <c r="CD135" s="1"/>
      <c r="CE135" s="1"/>
      <c r="CF135" s="42"/>
      <c r="CH135" s="1"/>
    </row>
    <row r="136" spans="53:86" x14ac:dyDescent="0.2">
      <c r="BA136" s="30"/>
      <c r="BC136" s="30"/>
      <c r="BF136" s="30"/>
      <c r="BK136" s="30"/>
      <c r="BM136" s="30"/>
      <c r="BO136" s="7"/>
      <c r="BP136" s="1"/>
      <c r="BQ136" s="1"/>
      <c r="BR136" s="1"/>
      <c r="BS136" s="1"/>
      <c r="BT136" s="1"/>
      <c r="BU136" s="42"/>
      <c r="BW136" s="1"/>
      <c r="BX136" s="30"/>
      <c r="BZ136" s="7"/>
      <c r="CA136" s="1"/>
      <c r="CB136" s="1"/>
      <c r="CC136" s="1"/>
      <c r="CD136" s="1"/>
      <c r="CE136" s="1"/>
      <c r="CF136" s="42"/>
      <c r="CH136" s="1"/>
    </row>
    <row r="137" spans="53:86" x14ac:dyDescent="0.2">
      <c r="BA137" s="30"/>
      <c r="BC137" s="30"/>
      <c r="BF137" s="30"/>
      <c r="BK137" s="30"/>
      <c r="BM137" s="30"/>
      <c r="BP137" s="1"/>
      <c r="BQ137" s="1"/>
      <c r="BR137" s="1"/>
      <c r="BS137" s="1"/>
      <c r="BT137" s="1"/>
      <c r="BU137" s="42"/>
      <c r="BV137" s="1"/>
      <c r="BW137" s="1"/>
      <c r="BX137" s="30"/>
      <c r="CA137" s="1"/>
      <c r="CB137" s="1"/>
      <c r="CC137" s="1"/>
      <c r="CD137" s="1"/>
      <c r="CE137" s="1"/>
      <c r="CF137" s="42"/>
      <c r="CG137" s="1"/>
      <c r="CH137" s="1"/>
    </row>
    <row r="138" spans="53:86" x14ac:dyDescent="0.2">
      <c r="BA138" s="30"/>
      <c r="BC138" s="30"/>
      <c r="BF138" s="30"/>
      <c r="BK138" s="30"/>
      <c r="BM138" s="30"/>
      <c r="BO138" s="7"/>
      <c r="BP138" s="1"/>
      <c r="BQ138" s="1"/>
      <c r="BR138" s="1"/>
      <c r="BS138" s="1"/>
      <c r="BT138" s="1"/>
      <c r="BU138" s="42"/>
      <c r="BV138" s="1"/>
      <c r="BW138" s="1"/>
      <c r="BX138" s="30"/>
      <c r="BZ138" s="7"/>
      <c r="CA138" s="1"/>
      <c r="CB138" s="1"/>
      <c r="CC138" s="1"/>
      <c r="CD138" s="1"/>
      <c r="CE138" s="1"/>
      <c r="CF138" s="42"/>
      <c r="CG138" s="1"/>
      <c r="CH138" s="1"/>
    </row>
    <row r="139" spans="53:86" x14ac:dyDescent="0.2">
      <c r="BA139" s="30"/>
      <c r="BC139" s="30"/>
      <c r="BF139" s="30"/>
      <c r="BK139" s="30"/>
      <c r="BM139" s="30"/>
      <c r="BO139" s="7"/>
      <c r="BP139" s="1"/>
      <c r="BQ139" s="1"/>
      <c r="BR139" s="1"/>
      <c r="BS139" s="1"/>
      <c r="BT139" s="1"/>
      <c r="BU139" s="42"/>
      <c r="BV139" s="1"/>
      <c r="BW139" s="1"/>
      <c r="BX139" s="30"/>
      <c r="BZ139" s="7"/>
      <c r="CA139" s="1"/>
      <c r="CB139" s="1"/>
      <c r="CC139" s="1"/>
      <c r="CD139" s="1"/>
      <c r="CE139" s="1"/>
      <c r="CF139" s="42"/>
      <c r="CG139" s="1"/>
      <c r="CH139" s="1"/>
    </row>
    <row r="140" spans="53:86" x14ac:dyDescent="0.2">
      <c r="BA140" s="30"/>
      <c r="BC140" s="30"/>
      <c r="BF140" s="30"/>
      <c r="BK140" s="30"/>
      <c r="BM140" s="30"/>
      <c r="BP140" s="1"/>
      <c r="BQ140" s="1"/>
      <c r="BR140" s="1"/>
      <c r="BS140" s="1"/>
      <c r="BT140" s="1"/>
      <c r="BU140" s="42"/>
      <c r="BV140" s="1"/>
      <c r="BW140" s="1"/>
      <c r="BX140" s="30"/>
      <c r="CA140" s="1"/>
      <c r="CB140" s="1"/>
      <c r="CC140" s="1"/>
      <c r="CD140" s="1"/>
      <c r="CE140" s="1"/>
      <c r="CF140" s="42"/>
      <c r="CG140" s="1"/>
      <c r="CH140" s="1"/>
    </row>
    <row r="141" spans="53:86" x14ac:dyDescent="0.2">
      <c r="BA141" s="30"/>
      <c r="BC141" s="30"/>
      <c r="BF141" s="30"/>
      <c r="BK141" s="30"/>
      <c r="BM141" s="30"/>
      <c r="BP141" s="1"/>
      <c r="BQ141" s="1"/>
      <c r="BR141" s="1"/>
      <c r="BS141" s="1"/>
      <c r="BT141" s="1"/>
      <c r="BU141" s="42"/>
      <c r="BV141" s="1"/>
      <c r="BW141" s="1"/>
      <c r="BX141" s="30"/>
      <c r="CA141" s="1"/>
      <c r="CB141" s="1"/>
      <c r="CC141" s="1"/>
      <c r="CD141" s="1"/>
      <c r="CE141" s="1"/>
      <c r="CF141" s="42"/>
      <c r="CG141" s="1"/>
      <c r="CH141" s="1"/>
    </row>
    <row r="142" spans="53:86" x14ac:dyDescent="0.2">
      <c r="BP142" s="1"/>
      <c r="BU142" s="42"/>
      <c r="BW142" s="1"/>
      <c r="CA142" s="1"/>
      <c r="CF142" s="42"/>
      <c r="CH142" s="1"/>
    </row>
    <row r="143" spans="53:86" x14ac:dyDescent="0.2">
      <c r="BA143" s="8"/>
      <c r="BF143" s="8"/>
      <c r="BK143" s="8"/>
      <c r="BP143" s="1"/>
      <c r="BU143" s="42"/>
      <c r="BW143" s="1"/>
      <c r="CA143" s="1"/>
      <c r="CF143" s="42"/>
      <c r="CH143" s="1"/>
    </row>
    <row r="144" spans="53:86" x14ac:dyDescent="0.2">
      <c r="BA144" s="8"/>
      <c r="BF144" s="8"/>
      <c r="BK144" s="8"/>
      <c r="BP144" s="1"/>
      <c r="BU144" s="42"/>
      <c r="BW144" s="1"/>
      <c r="CA144" s="1"/>
      <c r="CF144" s="42"/>
      <c r="CH144" s="1"/>
    </row>
    <row r="145" spans="53:86" x14ac:dyDescent="0.2">
      <c r="BA145" s="8"/>
      <c r="BF145" s="8"/>
      <c r="BK145" s="8"/>
      <c r="BU145" s="42"/>
      <c r="CF145" s="42"/>
    </row>
    <row r="146" spans="53:86" x14ac:dyDescent="0.2">
      <c r="BA146" s="32"/>
      <c r="BF146" s="32"/>
      <c r="BK146" s="32"/>
      <c r="BN146" s="12"/>
      <c r="BO146" s="39"/>
      <c r="BY146" s="12"/>
      <c r="BZ146" s="39"/>
    </row>
    <row r="147" spans="53:86" x14ac:dyDescent="0.2">
      <c r="BA147" s="32"/>
      <c r="BF147" s="32"/>
      <c r="BK147" s="32"/>
      <c r="BQ147" s="42"/>
      <c r="CB147" s="42"/>
    </row>
    <row r="148" spans="53:86" x14ac:dyDescent="0.2">
      <c r="BQ148" s="42"/>
      <c r="CB148" s="42"/>
    </row>
    <row r="149" spans="53:86" x14ac:dyDescent="0.2">
      <c r="BQ149" s="42"/>
      <c r="CB149" s="42"/>
    </row>
    <row r="150" spans="53:86" x14ac:dyDescent="0.2">
      <c r="BQ150" s="41"/>
      <c r="CB150" s="41"/>
    </row>
    <row r="151" spans="53:86" x14ac:dyDescent="0.2">
      <c r="BQ151" s="41"/>
      <c r="CB151" s="41"/>
    </row>
    <row r="152" spans="53:86" x14ac:dyDescent="0.2">
      <c r="BN152" s="18"/>
      <c r="BO152" s="43"/>
      <c r="BQ152" s="41"/>
      <c r="BS152" s="1"/>
      <c r="BT152" s="1"/>
      <c r="BU152" s="103"/>
      <c r="BV152" s="1"/>
      <c r="BW152" s="1"/>
      <c r="BY152" s="18"/>
      <c r="BZ152" s="43"/>
      <c r="CB152" s="41"/>
      <c r="CD152" s="1"/>
      <c r="CE152" s="1"/>
      <c r="CF152" s="103"/>
      <c r="CG152" s="1"/>
      <c r="CH152" s="1"/>
    </row>
    <row r="153" spans="53:86" x14ac:dyDescent="0.2">
      <c r="BC153" s="30"/>
      <c r="BM153" s="30"/>
      <c r="BO153" s="39"/>
      <c r="BX153" s="30"/>
      <c r="BZ153" s="39"/>
    </row>
    <row r="154" spans="53:86" x14ac:dyDescent="0.2">
      <c r="BC154" s="30"/>
      <c r="BM154" s="30"/>
      <c r="BP154" s="1"/>
      <c r="BQ154" s="1"/>
      <c r="BR154" s="1"/>
      <c r="BS154" s="1"/>
      <c r="BT154" s="1"/>
      <c r="BU154" s="42"/>
      <c r="BW154" s="1"/>
      <c r="BX154" s="30"/>
      <c r="CA154" s="1"/>
      <c r="CB154" s="1"/>
      <c r="CC154" s="1"/>
      <c r="CD154" s="1"/>
      <c r="CE154" s="1"/>
      <c r="CF154" s="42"/>
      <c r="CH154" s="1"/>
    </row>
    <row r="155" spans="53:86" x14ac:dyDescent="0.2">
      <c r="BC155" s="30"/>
      <c r="BM155" s="30"/>
      <c r="BP155" s="1"/>
      <c r="BQ155" s="1"/>
      <c r="BR155" s="1"/>
      <c r="BS155" s="1"/>
      <c r="BT155" s="1"/>
      <c r="BU155" s="42"/>
      <c r="BW155" s="1"/>
      <c r="BX155" s="30"/>
      <c r="CA155" s="1"/>
      <c r="CB155" s="1"/>
      <c r="CC155" s="1"/>
      <c r="CD155" s="1"/>
      <c r="CE155" s="1"/>
      <c r="CF155" s="42"/>
      <c r="CH155" s="1"/>
    </row>
    <row r="156" spans="53:86" x14ac:dyDescent="0.2">
      <c r="BC156" s="30"/>
      <c r="BM156" s="30"/>
      <c r="BO156" s="7"/>
      <c r="BP156" s="1"/>
      <c r="BQ156" s="1"/>
      <c r="BR156" s="1"/>
      <c r="BS156" s="1"/>
      <c r="BT156" s="1"/>
      <c r="BU156" s="42"/>
      <c r="BW156" s="1"/>
      <c r="BX156" s="30"/>
      <c r="BZ156" s="7"/>
      <c r="CA156" s="1"/>
      <c r="CB156" s="1"/>
      <c r="CC156" s="1"/>
      <c r="CD156" s="1"/>
      <c r="CE156" s="1"/>
      <c r="CF156" s="42"/>
      <c r="CH156" s="1"/>
    </row>
    <row r="157" spans="53:86" x14ac:dyDescent="0.2">
      <c r="BC157" s="30"/>
      <c r="BM157" s="30"/>
      <c r="BO157" s="7"/>
      <c r="BP157" s="1"/>
      <c r="BQ157" s="1"/>
      <c r="BR157" s="1"/>
      <c r="BS157" s="1"/>
      <c r="BT157" s="1"/>
      <c r="BU157" s="42"/>
      <c r="BW157" s="1"/>
      <c r="BX157" s="30"/>
      <c r="BZ157" s="7"/>
      <c r="CA157" s="1"/>
      <c r="CB157" s="1"/>
      <c r="CC157" s="1"/>
      <c r="CD157" s="1"/>
      <c r="CE157" s="1"/>
      <c r="CF157" s="42"/>
      <c r="CH157" s="1"/>
    </row>
    <row r="158" spans="53:86" x14ac:dyDescent="0.2">
      <c r="BC158" s="30"/>
      <c r="BM158" s="30"/>
      <c r="BP158" s="1"/>
      <c r="BQ158" s="1"/>
      <c r="BR158" s="1"/>
      <c r="BS158" s="1"/>
      <c r="BT158" s="1"/>
      <c r="BU158" s="42"/>
      <c r="BV158" s="1"/>
      <c r="BW158" s="1"/>
      <c r="BX158" s="30"/>
      <c r="CA158" s="1"/>
      <c r="CB158" s="1"/>
      <c r="CC158" s="1"/>
      <c r="CD158" s="1"/>
      <c r="CE158" s="1"/>
      <c r="CF158" s="42"/>
      <c r="CG158" s="1"/>
      <c r="CH158" s="1"/>
    </row>
    <row r="159" spans="53:86" x14ac:dyDescent="0.2">
      <c r="BC159" s="30"/>
      <c r="BM159" s="30"/>
      <c r="BO159" s="7"/>
      <c r="BP159" s="1"/>
      <c r="BQ159" s="1"/>
      <c r="BR159" s="1"/>
      <c r="BS159" s="1"/>
      <c r="BT159" s="1"/>
      <c r="BU159" s="42"/>
      <c r="BV159" s="1"/>
      <c r="BW159" s="1"/>
      <c r="BX159" s="30"/>
      <c r="BZ159" s="7"/>
      <c r="CA159" s="1"/>
      <c r="CB159" s="1"/>
      <c r="CC159" s="1"/>
      <c r="CD159" s="1"/>
      <c r="CE159" s="1"/>
      <c r="CF159" s="42"/>
      <c r="CG159" s="1"/>
      <c r="CH159" s="1"/>
    </row>
    <row r="160" spans="53:86" x14ac:dyDescent="0.2">
      <c r="BC160" s="30"/>
      <c r="BM160" s="30"/>
      <c r="BO160" s="7"/>
      <c r="BP160" s="1"/>
      <c r="BQ160" s="1"/>
      <c r="BR160" s="1"/>
      <c r="BS160" s="1"/>
      <c r="BT160" s="1"/>
      <c r="BU160" s="42"/>
      <c r="BV160" s="1"/>
      <c r="BW160" s="1"/>
      <c r="BX160" s="30"/>
      <c r="BZ160" s="7"/>
      <c r="CA160" s="1"/>
      <c r="CB160" s="1"/>
      <c r="CC160" s="1"/>
      <c r="CD160" s="1"/>
      <c r="CE160" s="1"/>
      <c r="CF160" s="42"/>
      <c r="CG160" s="1"/>
      <c r="CH160" s="1"/>
    </row>
    <row r="161" spans="55:86" x14ac:dyDescent="0.2">
      <c r="BC161" s="30"/>
      <c r="BM161" s="30"/>
      <c r="BP161" s="1"/>
      <c r="BQ161" s="1"/>
      <c r="BR161" s="1"/>
      <c r="BS161" s="1"/>
      <c r="BT161" s="1"/>
      <c r="BU161" s="42"/>
      <c r="BV161" s="1"/>
      <c r="BW161" s="1"/>
      <c r="BX161" s="30"/>
      <c r="CA161" s="1"/>
      <c r="CB161" s="1"/>
      <c r="CC161" s="1"/>
      <c r="CD161" s="1"/>
      <c r="CE161" s="1"/>
      <c r="CF161" s="42"/>
      <c r="CG161" s="1"/>
      <c r="CH161" s="1"/>
    </row>
    <row r="162" spans="55:86" x14ac:dyDescent="0.2">
      <c r="BC162" s="30"/>
      <c r="BM162" s="30"/>
      <c r="BP162" s="1"/>
      <c r="BQ162" s="1"/>
      <c r="BR162" s="1"/>
      <c r="BS162" s="1"/>
      <c r="BT162" s="1"/>
      <c r="BU162" s="42"/>
      <c r="BV162" s="1"/>
      <c r="BW162" s="1"/>
      <c r="BX162" s="30"/>
      <c r="CA162" s="1"/>
      <c r="CB162" s="1"/>
      <c r="CC162" s="1"/>
      <c r="CD162" s="1"/>
      <c r="CE162" s="1"/>
      <c r="CF162" s="42"/>
      <c r="CG162" s="1"/>
      <c r="CH162" s="1"/>
    </row>
    <row r="163" spans="55:86" x14ac:dyDescent="0.2">
      <c r="BP163" s="1"/>
      <c r="BU163" s="42"/>
      <c r="BW163" s="1"/>
      <c r="CA163" s="1"/>
      <c r="CF163" s="42"/>
      <c r="CH163" s="1"/>
    </row>
    <row r="164" spans="55:86" x14ac:dyDescent="0.2">
      <c r="BP164" s="1"/>
      <c r="BU164" s="42"/>
      <c r="BW164" s="1"/>
      <c r="CA164" s="1"/>
      <c r="CF164" s="42"/>
      <c r="CH164" s="1"/>
    </row>
    <row r="165" spans="55:86" x14ac:dyDescent="0.2">
      <c r="BP165" s="1"/>
      <c r="BU165" s="42"/>
      <c r="BW165" s="1"/>
      <c r="CA165" s="1"/>
      <c r="CF165" s="42"/>
      <c r="CH165" s="1"/>
    </row>
    <row r="166" spans="55:86" x14ac:dyDescent="0.2">
      <c r="BU166" s="42"/>
      <c r="CF166" s="42"/>
    </row>
    <row r="167" spans="55:86" x14ac:dyDescent="0.2">
      <c r="BN167" s="12"/>
      <c r="BO167" s="39"/>
      <c r="BY167" s="12"/>
      <c r="BZ167" s="39"/>
    </row>
    <row r="168" spans="55:86" x14ac:dyDescent="0.2">
      <c r="BQ168" s="42"/>
      <c r="CB168" s="42"/>
    </row>
    <row r="169" spans="55:86" x14ac:dyDescent="0.2">
      <c r="BQ169" s="42"/>
      <c r="CB169" s="42"/>
    </row>
    <row r="170" spans="55:86" x14ac:dyDescent="0.2">
      <c r="BQ170" s="41"/>
      <c r="CB170" s="41"/>
    </row>
    <row r="171" spans="55:86" x14ac:dyDescent="0.2">
      <c r="BQ171" s="41"/>
      <c r="CB171" s="41"/>
    </row>
    <row r="172" spans="55:86" x14ac:dyDescent="0.2">
      <c r="BN172" s="18"/>
      <c r="BO172" s="43"/>
      <c r="BQ172" s="41"/>
      <c r="BS172" s="1"/>
      <c r="BT172" s="1"/>
      <c r="BU172" s="103"/>
      <c r="BV172" s="1"/>
      <c r="BW172" s="1"/>
      <c r="BY172" s="18"/>
      <c r="BZ172" s="43"/>
      <c r="CB172" s="41"/>
      <c r="CD172" s="1"/>
      <c r="CE172" s="1"/>
      <c r="CF172" s="103"/>
      <c r="CG172" s="1"/>
      <c r="CH172" s="1"/>
    </row>
    <row r="173" spans="55:86" x14ac:dyDescent="0.2">
      <c r="BC173" s="30"/>
      <c r="BM173" s="30"/>
      <c r="BO173" s="39"/>
      <c r="BQ173" s="41"/>
      <c r="BX173" s="30"/>
      <c r="BZ173" s="39"/>
      <c r="CB173" s="41"/>
    </row>
    <row r="175" spans="55:86" x14ac:dyDescent="0.2">
      <c r="BC175" s="30"/>
      <c r="BM175" s="30"/>
      <c r="BP175" s="1"/>
      <c r="BQ175" s="1"/>
      <c r="BR175" s="1"/>
      <c r="BS175" s="1"/>
      <c r="BT175" s="1"/>
      <c r="BU175" s="42"/>
      <c r="BW175" s="1"/>
      <c r="BX175" s="30"/>
      <c r="CA175" s="1"/>
      <c r="CB175" s="1"/>
      <c r="CC175" s="1"/>
      <c r="CD175" s="1"/>
      <c r="CE175" s="1"/>
      <c r="CF175" s="42"/>
      <c r="CH175" s="1"/>
    </row>
    <row r="176" spans="55:86" x14ac:dyDescent="0.2">
      <c r="BC176" s="30"/>
      <c r="BM176" s="30"/>
      <c r="BP176" s="1"/>
      <c r="BQ176" s="1"/>
      <c r="BR176" s="1"/>
      <c r="BS176" s="1"/>
      <c r="BT176" s="1"/>
      <c r="BU176" s="42"/>
      <c r="BW176" s="1"/>
      <c r="BX176" s="30"/>
      <c r="CA176" s="1"/>
      <c r="CB176" s="1"/>
      <c r="CC176" s="1"/>
      <c r="CD176" s="1"/>
      <c r="CE176" s="1"/>
      <c r="CF176" s="42"/>
      <c r="CH176" s="1"/>
    </row>
    <row r="177" spans="55:86" x14ac:dyDescent="0.2">
      <c r="BC177" s="30"/>
      <c r="BM177" s="30"/>
      <c r="BO177" s="7"/>
      <c r="BP177" s="1"/>
      <c r="BQ177" s="1"/>
      <c r="BR177" s="1"/>
      <c r="BS177" s="1"/>
      <c r="BT177" s="1"/>
      <c r="BU177" s="42"/>
      <c r="BW177" s="1"/>
      <c r="BX177" s="30"/>
      <c r="BZ177" s="7"/>
      <c r="CA177" s="1"/>
      <c r="CB177" s="1"/>
      <c r="CC177" s="1"/>
      <c r="CD177" s="1"/>
      <c r="CE177" s="1"/>
      <c r="CF177" s="42"/>
      <c r="CH177" s="1"/>
    </row>
    <row r="178" spans="55:86" x14ac:dyDescent="0.2">
      <c r="BC178" s="30"/>
      <c r="BM178" s="30"/>
      <c r="BO178" s="7"/>
      <c r="BP178" s="1"/>
      <c r="BQ178" s="1"/>
      <c r="BR178" s="1"/>
      <c r="BS178" s="1"/>
      <c r="BT178" s="1"/>
      <c r="BU178" s="42"/>
      <c r="BW178" s="1"/>
      <c r="BX178" s="30"/>
      <c r="BZ178" s="7"/>
      <c r="CA178" s="1"/>
      <c r="CB178" s="1"/>
      <c r="CC178" s="1"/>
      <c r="CD178" s="1"/>
      <c r="CE178" s="1"/>
      <c r="CF178" s="42"/>
      <c r="CH178" s="1"/>
    </row>
    <row r="179" spans="55:86" x14ac:dyDescent="0.2">
      <c r="BC179" s="30"/>
      <c r="BM179" s="30"/>
      <c r="BP179" s="1"/>
      <c r="BQ179" s="1"/>
      <c r="BR179" s="1"/>
      <c r="BS179" s="1"/>
      <c r="BT179" s="1"/>
      <c r="BU179" s="42"/>
      <c r="BV179" s="1"/>
      <c r="BW179" s="1"/>
      <c r="BX179" s="30"/>
      <c r="CA179" s="1"/>
      <c r="CB179" s="1"/>
      <c r="CC179" s="1"/>
      <c r="CD179" s="1"/>
      <c r="CE179" s="1"/>
      <c r="CF179" s="42"/>
      <c r="CG179" s="1"/>
      <c r="CH179" s="1"/>
    </row>
    <row r="180" spans="55:86" x14ac:dyDescent="0.2">
      <c r="BC180" s="30"/>
      <c r="BM180" s="30"/>
      <c r="BO180" s="7"/>
      <c r="BP180" s="1"/>
      <c r="BQ180" s="1"/>
      <c r="BR180" s="1"/>
      <c r="BS180" s="1"/>
      <c r="BT180" s="1"/>
      <c r="BU180" s="42"/>
      <c r="BV180" s="1"/>
      <c r="BW180" s="1"/>
      <c r="BX180" s="30"/>
      <c r="BZ180" s="7"/>
      <c r="CA180" s="1"/>
      <c r="CB180" s="1"/>
      <c r="CC180" s="1"/>
      <c r="CD180" s="1"/>
      <c r="CE180" s="1"/>
      <c r="CF180" s="42"/>
      <c r="CG180" s="1"/>
      <c r="CH180" s="1"/>
    </row>
    <row r="181" spans="55:86" x14ac:dyDescent="0.2">
      <c r="BC181" s="30"/>
      <c r="BM181" s="30"/>
      <c r="BO181" s="7"/>
      <c r="BP181" s="1"/>
      <c r="BQ181" s="1"/>
      <c r="BR181" s="1"/>
      <c r="BS181" s="1"/>
      <c r="BT181" s="1"/>
      <c r="BU181" s="42"/>
      <c r="BV181" s="1"/>
      <c r="BW181" s="1"/>
      <c r="BX181" s="30"/>
      <c r="BZ181" s="7"/>
      <c r="CA181" s="1"/>
      <c r="CB181" s="1"/>
      <c r="CC181" s="1"/>
      <c r="CD181" s="1"/>
      <c r="CE181" s="1"/>
      <c r="CF181" s="42"/>
      <c r="CG181" s="1"/>
      <c r="CH181" s="1"/>
    </row>
    <row r="182" spans="55:86" x14ac:dyDescent="0.2">
      <c r="BC182" s="30"/>
      <c r="BM182" s="30"/>
      <c r="BP182" s="1"/>
      <c r="BQ182" s="1"/>
      <c r="BR182" s="1"/>
      <c r="BS182" s="1"/>
      <c r="BT182" s="1"/>
      <c r="BU182" s="42"/>
      <c r="BV182" s="1"/>
      <c r="BW182" s="1"/>
      <c r="BX182" s="30"/>
      <c r="CA182" s="1"/>
      <c r="CB182" s="1"/>
      <c r="CC182" s="1"/>
      <c r="CD182" s="1"/>
      <c r="CE182" s="1"/>
      <c r="CF182" s="42"/>
      <c r="CG182" s="1"/>
      <c r="CH182" s="1"/>
    </row>
    <row r="183" spans="55:86" x14ac:dyDescent="0.2">
      <c r="BC183" s="30"/>
      <c r="BM183" s="30"/>
      <c r="BP183" s="1"/>
      <c r="BQ183" s="1"/>
      <c r="BR183" s="1"/>
      <c r="BS183" s="1"/>
      <c r="BT183" s="1"/>
      <c r="BU183" s="42"/>
      <c r="BV183" s="1"/>
      <c r="BW183" s="1"/>
      <c r="BX183" s="30"/>
      <c r="CA183" s="1"/>
      <c r="CB183" s="1"/>
      <c r="CC183" s="1"/>
      <c r="CD183" s="1"/>
      <c r="CE183" s="1"/>
      <c r="CF183" s="42"/>
      <c r="CG183" s="1"/>
      <c r="CH183" s="1"/>
    </row>
    <row r="184" spans="55:86" x14ac:dyDescent="0.2">
      <c r="BP184" s="1"/>
      <c r="BU184" s="42"/>
      <c r="BW184" s="1"/>
      <c r="CA184" s="1"/>
      <c r="CF184" s="42"/>
      <c r="CH184" s="1"/>
    </row>
    <row r="185" spans="55:86" x14ac:dyDescent="0.2">
      <c r="BP185" s="1"/>
      <c r="BU185" s="42"/>
      <c r="BW185" s="1"/>
      <c r="CA185" s="1"/>
      <c r="CF185" s="42"/>
      <c r="CH185" s="1"/>
    </row>
    <row r="186" spans="55:86" x14ac:dyDescent="0.2">
      <c r="BP186" s="1"/>
      <c r="BU186" s="42"/>
      <c r="BW186" s="1"/>
      <c r="CA186" s="1"/>
      <c r="CF186" s="42"/>
      <c r="CH186" s="1"/>
    </row>
    <row r="187" spans="55:86" x14ac:dyDescent="0.2">
      <c r="BU187" s="42"/>
      <c r="CF187" s="42"/>
    </row>
    <row r="188" spans="55:86" x14ac:dyDescent="0.2">
      <c r="BN188" s="12"/>
      <c r="BO188" s="39"/>
      <c r="BY188" s="12"/>
      <c r="BZ188" s="39"/>
    </row>
    <row r="189" spans="55:86" x14ac:dyDescent="0.2">
      <c r="BQ189" s="42"/>
      <c r="CB189" s="42"/>
    </row>
    <row r="190" spans="55:86" x14ac:dyDescent="0.2">
      <c r="BQ190" s="42"/>
      <c r="CB190" s="42"/>
    </row>
    <row r="191" spans="55:86" x14ac:dyDescent="0.2">
      <c r="BQ191" s="41"/>
      <c r="CB191" s="41"/>
    </row>
    <row r="192" spans="55:86" x14ac:dyDescent="0.2">
      <c r="BQ192" s="41"/>
      <c r="CB192" s="41"/>
    </row>
    <row r="193" spans="55:86" x14ac:dyDescent="0.2">
      <c r="BN193" s="18"/>
      <c r="BO193" s="43"/>
      <c r="BQ193" s="41"/>
      <c r="BS193" s="1"/>
      <c r="BT193" s="1"/>
      <c r="BU193" s="103"/>
      <c r="BV193" s="1"/>
      <c r="BW193" s="1"/>
      <c r="BY193" s="18"/>
      <c r="BZ193" s="43"/>
      <c r="CB193" s="41"/>
      <c r="CD193" s="1"/>
      <c r="CE193" s="1"/>
      <c r="CF193" s="103"/>
      <c r="CG193" s="1"/>
      <c r="CH193" s="1"/>
    </row>
    <row r="194" spans="55:86" x14ac:dyDescent="0.2">
      <c r="BC194" s="30"/>
      <c r="BM194" s="30"/>
      <c r="BO194" s="39"/>
      <c r="BQ194" s="41"/>
      <c r="BX194" s="30"/>
      <c r="BZ194" s="39"/>
      <c r="CB194" s="41"/>
    </row>
    <row r="196" spans="55:86" x14ac:dyDescent="0.2">
      <c r="BC196" s="30"/>
      <c r="BM196" s="30"/>
      <c r="BP196" s="1"/>
      <c r="BQ196" s="1"/>
      <c r="BR196" s="1"/>
      <c r="BS196" s="1"/>
      <c r="BT196" s="1"/>
      <c r="BU196" s="42"/>
      <c r="BW196" s="1"/>
      <c r="BX196" s="30"/>
      <c r="CA196" s="1"/>
      <c r="CB196" s="1"/>
      <c r="CC196" s="1"/>
      <c r="CD196" s="1"/>
      <c r="CE196" s="1"/>
      <c r="CF196" s="42"/>
      <c r="CH196" s="1"/>
    </row>
    <row r="197" spans="55:86" x14ac:dyDescent="0.2">
      <c r="BC197" s="30"/>
      <c r="BM197" s="30"/>
      <c r="BP197" s="1"/>
      <c r="BQ197" s="1"/>
      <c r="BR197" s="1"/>
      <c r="BS197" s="1"/>
      <c r="BT197" s="1"/>
      <c r="BU197" s="42"/>
      <c r="BW197" s="1"/>
      <c r="BX197" s="30"/>
      <c r="CA197" s="1"/>
      <c r="CB197" s="1"/>
      <c r="CC197" s="1"/>
      <c r="CD197" s="1"/>
      <c r="CE197" s="1"/>
      <c r="CF197" s="42"/>
      <c r="CH197" s="1"/>
    </row>
    <row r="198" spans="55:86" x14ac:dyDescent="0.2">
      <c r="BC198" s="30"/>
      <c r="BM198" s="30"/>
      <c r="BO198" s="7"/>
      <c r="BP198" s="1"/>
      <c r="BQ198" s="1"/>
      <c r="BR198" s="1"/>
      <c r="BS198" s="1"/>
      <c r="BT198" s="1"/>
      <c r="BU198" s="42"/>
      <c r="BW198" s="1"/>
      <c r="BX198" s="30"/>
      <c r="BZ198" s="7"/>
      <c r="CA198" s="1"/>
      <c r="CB198" s="1"/>
      <c r="CC198" s="1"/>
      <c r="CD198" s="1"/>
      <c r="CE198" s="1"/>
      <c r="CF198" s="42"/>
      <c r="CH198" s="1"/>
    </row>
    <row r="199" spans="55:86" x14ac:dyDescent="0.2">
      <c r="BC199" s="30"/>
      <c r="BM199" s="30"/>
      <c r="BO199" s="7"/>
      <c r="BP199" s="1"/>
      <c r="BQ199" s="1"/>
      <c r="BR199" s="1"/>
      <c r="BS199" s="1"/>
      <c r="BT199" s="1"/>
      <c r="BU199" s="42"/>
      <c r="BW199" s="1"/>
      <c r="BX199" s="30"/>
      <c r="BZ199" s="7"/>
      <c r="CA199" s="1"/>
      <c r="CB199" s="1"/>
      <c r="CC199" s="1"/>
      <c r="CD199" s="1"/>
      <c r="CE199" s="1"/>
      <c r="CF199" s="42"/>
      <c r="CH199" s="1"/>
    </row>
    <row r="200" spans="55:86" x14ac:dyDescent="0.2">
      <c r="BC200" s="30"/>
      <c r="BM200" s="30"/>
      <c r="BP200" s="1"/>
      <c r="BQ200" s="1"/>
      <c r="BR200" s="1"/>
      <c r="BS200" s="1"/>
      <c r="BT200" s="1"/>
      <c r="BU200" s="42"/>
      <c r="BV200" s="1"/>
      <c r="BW200" s="1"/>
      <c r="BX200" s="30"/>
      <c r="CA200" s="1"/>
      <c r="CB200" s="1"/>
      <c r="CC200" s="1"/>
      <c r="CD200" s="1"/>
      <c r="CE200" s="1"/>
      <c r="CF200" s="42"/>
      <c r="CG200" s="1"/>
      <c r="CH200" s="1"/>
    </row>
    <row r="201" spans="55:86" x14ac:dyDescent="0.2">
      <c r="BC201" s="30"/>
      <c r="BM201" s="30"/>
      <c r="BO201" s="7"/>
      <c r="BP201" s="1"/>
      <c r="BQ201" s="1"/>
      <c r="BR201" s="1"/>
      <c r="BS201" s="1"/>
      <c r="BT201" s="1"/>
      <c r="BU201" s="42"/>
      <c r="BV201" s="1"/>
      <c r="BW201" s="1"/>
      <c r="BX201" s="30"/>
      <c r="BZ201" s="7"/>
      <c r="CA201" s="1"/>
      <c r="CB201" s="1"/>
      <c r="CC201" s="1"/>
      <c r="CD201" s="1"/>
      <c r="CE201" s="1"/>
      <c r="CF201" s="42"/>
      <c r="CG201" s="1"/>
      <c r="CH201" s="1"/>
    </row>
    <row r="202" spans="55:86" x14ac:dyDescent="0.2">
      <c r="BC202" s="30"/>
      <c r="BM202" s="30"/>
      <c r="BO202" s="7"/>
      <c r="BP202" s="1"/>
      <c r="BQ202" s="1"/>
      <c r="BR202" s="1"/>
      <c r="BS202" s="1"/>
      <c r="BT202" s="1"/>
      <c r="BU202" s="42"/>
      <c r="BV202" s="1"/>
      <c r="BW202" s="1"/>
      <c r="BX202" s="30"/>
      <c r="BZ202" s="7"/>
      <c r="CA202" s="1"/>
      <c r="CB202" s="1"/>
      <c r="CC202" s="1"/>
      <c r="CD202" s="1"/>
      <c r="CE202" s="1"/>
      <c r="CF202" s="42"/>
      <c r="CG202" s="1"/>
      <c r="CH202" s="1"/>
    </row>
    <row r="203" spans="55:86" x14ac:dyDescent="0.2">
      <c r="BC203" s="30"/>
      <c r="BM203" s="30"/>
      <c r="BP203" s="1"/>
      <c r="BQ203" s="1"/>
      <c r="BR203" s="1"/>
      <c r="BS203" s="1"/>
      <c r="BT203" s="1"/>
      <c r="BU203" s="42"/>
      <c r="BV203" s="1"/>
      <c r="BW203" s="1"/>
      <c r="BX203" s="30"/>
      <c r="CA203" s="1"/>
      <c r="CB203" s="1"/>
      <c r="CC203" s="1"/>
      <c r="CD203" s="1"/>
      <c r="CE203" s="1"/>
      <c r="CF203" s="42"/>
      <c r="CG203" s="1"/>
      <c r="CH203" s="1"/>
    </row>
    <row r="204" spans="55:86" x14ac:dyDescent="0.2">
      <c r="BC204" s="30"/>
      <c r="BM204" s="30"/>
      <c r="BP204" s="1"/>
      <c r="BQ204" s="1"/>
      <c r="BR204" s="1"/>
      <c r="BS204" s="1"/>
      <c r="BT204" s="1"/>
      <c r="BU204" s="42"/>
      <c r="BV204" s="1"/>
      <c r="BW204" s="1"/>
      <c r="BX204" s="30"/>
      <c r="CA204" s="1"/>
      <c r="CB204" s="1"/>
      <c r="CC204" s="1"/>
      <c r="CD204" s="1"/>
      <c r="CE204" s="1"/>
      <c r="CF204" s="42"/>
      <c r="CG204" s="1"/>
      <c r="CH204" s="1"/>
    </row>
    <row r="205" spans="55:86" x14ac:dyDescent="0.2">
      <c r="BP205" s="1"/>
      <c r="BU205" s="42"/>
      <c r="BW205" s="1"/>
      <c r="CA205" s="1"/>
      <c r="CF205" s="42"/>
      <c r="CH205" s="1"/>
    </row>
    <row r="206" spans="55:86" x14ac:dyDescent="0.2">
      <c r="BP206" s="1"/>
      <c r="BU206" s="42"/>
      <c r="BW206" s="1"/>
      <c r="CA206" s="1"/>
      <c r="CF206" s="42"/>
      <c r="CH206" s="1"/>
    </row>
    <row r="207" spans="55:86" x14ac:dyDescent="0.2">
      <c r="BP207" s="1"/>
      <c r="BU207" s="42"/>
      <c r="BW207" s="1"/>
      <c r="CA207" s="1"/>
      <c r="CF207" s="42"/>
      <c r="CH207" s="1"/>
    </row>
    <row r="208" spans="55:86" x14ac:dyDescent="0.2">
      <c r="BU208" s="42"/>
      <c r="CF208" s="42"/>
    </row>
    <row r="209" spans="55:86" x14ac:dyDescent="0.2">
      <c r="BN209" s="12"/>
      <c r="BO209" s="39"/>
      <c r="BY209" s="12"/>
      <c r="BZ209" s="39"/>
    </row>
    <row r="210" spans="55:86" x14ac:dyDescent="0.2">
      <c r="BQ210" s="42"/>
      <c r="CB210" s="42"/>
    </row>
    <row r="211" spans="55:86" x14ac:dyDescent="0.2">
      <c r="BQ211" s="42"/>
      <c r="CB211" s="42"/>
    </row>
    <row r="212" spans="55:86" x14ac:dyDescent="0.2">
      <c r="BQ212" s="41"/>
      <c r="CB212" s="41"/>
    </row>
    <row r="213" spans="55:86" x14ac:dyDescent="0.2">
      <c r="BQ213" s="41"/>
      <c r="CB213" s="41"/>
    </row>
    <row r="214" spans="55:86" x14ac:dyDescent="0.2">
      <c r="BN214" s="18"/>
      <c r="BO214" s="43"/>
      <c r="BQ214" s="41"/>
      <c r="BS214" s="1"/>
      <c r="BT214" s="1"/>
      <c r="BU214" s="103"/>
      <c r="BV214" s="1"/>
      <c r="BW214" s="1"/>
      <c r="BY214" s="18"/>
      <c r="BZ214" s="43"/>
      <c r="CB214" s="41"/>
      <c r="CD214" s="1"/>
      <c r="CE214" s="1"/>
      <c r="CF214" s="103"/>
      <c r="CG214" s="1"/>
      <c r="CH214" s="1"/>
    </row>
    <row r="215" spans="55:86" x14ac:dyDescent="0.2">
      <c r="BC215" s="30"/>
      <c r="BM215" s="30"/>
      <c r="BO215" s="39"/>
      <c r="BQ215" s="41"/>
      <c r="BX215" s="30"/>
      <c r="BZ215" s="39"/>
      <c r="CB215" s="41"/>
    </row>
    <row r="217" spans="55:86" x14ac:dyDescent="0.2">
      <c r="BC217" s="30"/>
      <c r="BM217" s="30"/>
      <c r="BP217" s="1"/>
      <c r="BQ217" s="1"/>
      <c r="BR217" s="1"/>
      <c r="BS217" s="1"/>
      <c r="BT217" s="1"/>
      <c r="BU217" s="42"/>
      <c r="BW217" s="1"/>
      <c r="BX217" s="30"/>
      <c r="CA217" s="1"/>
      <c r="CB217" s="1"/>
      <c r="CC217" s="1"/>
      <c r="CD217" s="1"/>
      <c r="CE217" s="1"/>
      <c r="CF217" s="42"/>
      <c r="CH217" s="1"/>
    </row>
    <row r="218" spans="55:86" x14ac:dyDescent="0.2">
      <c r="BC218" s="30"/>
      <c r="BM218" s="30"/>
      <c r="BP218" s="1"/>
      <c r="BQ218" s="1"/>
      <c r="BR218" s="1"/>
      <c r="BS218" s="1"/>
      <c r="BT218" s="1"/>
      <c r="BU218" s="42"/>
      <c r="BW218" s="1"/>
      <c r="BX218" s="30"/>
      <c r="CA218" s="1"/>
      <c r="CB218" s="1"/>
      <c r="CC218" s="1"/>
      <c r="CD218" s="1"/>
      <c r="CE218" s="1"/>
      <c r="CF218" s="42"/>
      <c r="CH218" s="1"/>
    </row>
    <row r="219" spans="55:86" x14ac:dyDescent="0.2">
      <c r="BC219" s="30"/>
      <c r="BM219" s="30"/>
      <c r="BO219" s="7"/>
      <c r="BP219" s="1"/>
      <c r="BQ219" s="1"/>
      <c r="BR219" s="1"/>
      <c r="BS219" s="1"/>
      <c r="BT219" s="1"/>
      <c r="BU219" s="42"/>
      <c r="BW219" s="1"/>
      <c r="BX219" s="30"/>
      <c r="BZ219" s="7"/>
      <c r="CA219" s="1"/>
      <c r="CB219" s="1"/>
      <c r="CC219" s="1"/>
      <c r="CD219" s="1"/>
      <c r="CE219" s="1"/>
      <c r="CF219" s="42"/>
      <c r="CH219" s="1"/>
    </row>
    <row r="220" spans="55:86" x14ac:dyDescent="0.2">
      <c r="BC220" s="30"/>
      <c r="BM220" s="30"/>
      <c r="BO220" s="7"/>
      <c r="BP220" s="1"/>
      <c r="BQ220" s="1"/>
      <c r="BR220" s="1"/>
      <c r="BS220" s="1"/>
      <c r="BT220" s="1"/>
      <c r="BU220" s="42"/>
      <c r="BW220" s="1"/>
      <c r="BX220" s="30"/>
      <c r="BZ220" s="7"/>
      <c r="CA220" s="1"/>
      <c r="CB220" s="1"/>
      <c r="CC220" s="1"/>
      <c r="CD220" s="1"/>
      <c r="CE220" s="1"/>
      <c r="CF220" s="42"/>
      <c r="CH220" s="1"/>
    </row>
    <row r="221" spans="55:86" x14ac:dyDescent="0.2">
      <c r="BC221" s="30"/>
      <c r="BM221" s="30"/>
      <c r="BP221" s="1"/>
      <c r="BQ221" s="1"/>
      <c r="BR221" s="1"/>
      <c r="BS221" s="1"/>
      <c r="BT221" s="1"/>
      <c r="BU221" s="42"/>
      <c r="BV221" s="1"/>
      <c r="BW221" s="1"/>
      <c r="BX221" s="30"/>
      <c r="CA221" s="1"/>
      <c r="CB221" s="1"/>
      <c r="CC221" s="1"/>
      <c r="CD221" s="1"/>
      <c r="CE221" s="1"/>
      <c r="CF221" s="42"/>
      <c r="CG221" s="1"/>
      <c r="CH221" s="1"/>
    </row>
    <row r="222" spans="55:86" x14ac:dyDescent="0.2">
      <c r="BC222" s="30"/>
      <c r="BM222" s="30"/>
      <c r="BO222" s="7"/>
      <c r="BP222" s="1"/>
      <c r="BQ222" s="1"/>
      <c r="BR222" s="1"/>
      <c r="BS222" s="1"/>
      <c r="BT222" s="1"/>
      <c r="BU222" s="42"/>
      <c r="BV222" s="1"/>
      <c r="BW222" s="1"/>
      <c r="BX222" s="30"/>
      <c r="BZ222" s="7"/>
      <c r="CA222" s="1"/>
      <c r="CB222" s="1"/>
      <c r="CC222" s="1"/>
      <c r="CD222" s="1"/>
      <c r="CE222" s="1"/>
      <c r="CF222" s="42"/>
      <c r="CG222" s="1"/>
      <c r="CH222" s="1"/>
    </row>
    <row r="223" spans="55:86" x14ac:dyDescent="0.2">
      <c r="BC223" s="30"/>
      <c r="BM223" s="30"/>
      <c r="BO223" s="7"/>
      <c r="BP223" s="1"/>
      <c r="BQ223" s="1"/>
      <c r="BR223" s="1"/>
      <c r="BS223" s="1"/>
      <c r="BT223" s="1"/>
      <c r="BU223" s="42"/>
      <c r="BV223" s="1"/>
      <c r="BW223" s="1"/>
      <c r="BX223" s="30"/>
      <c r="BZ223" s="7"/>
      <c r="CA223" s="1"/>
      <c r="CB223" s="1"/>
      <c r="CC223" s="1"/>
      <c r="CD223" s="1"/>
      <c r="CE223" s="1"/>
      <c r="CF223" s="42"/>
      <c r="CG223" s="1"/>
      <c r="CH223" s="1"/>
    </row>
    <row r="224" spans="55:86" x14ac:dyDescent="0.2">
      <c r="BC224" s="30"/>
      <c r="BM224" s="30"/>
      <c r="BP224" s="1"/>
      <c r="BQ224" s="1"/>
      <c r="BR224" s="1"/>
      <c r="BS224" s="1"/>
      <c r="BT224" s="1"/>
      <c r="BU224" s="42"/>
      <c r="BV224" s="1"/>
      <c r="BW224" s="1"/>
      <c r="BX224" s="30"/>
      <c r="CA224" s="1"/>
      <c r="CB224" s="1"/>
      <c r="CC224" s="1"/>
      <c r="CD224" s="1"/>
      <c r="CE224" s="1"/>
      <c r="CF224" s="42"/>
      <c r="CG224" s="1"/>
      <c r="CH224" s="1"/>
    </row>
    <row r="225" spans="55:86" x14ac:dyDescent="0.2">
      <c r="BC225" s="30"/>
      <c r="BM225" s="30"/>
      <c r="BP225" s="1"/>
      <c r="BQ225" s="1"/>
      <c r="BR225" s="1"/>
      <c r="BS225" s="1"/>
      <c r="BT225" s="1"/>
      <c r="BU225" s="42"/>
      <c r="BV225" s="1"/>
      <c r="BW225" s="1"/>
      <c r="BX225" s="30"/>
      <c r="CA225" s="1"/>
      <c r="CB225" s="1"/>
      <c r="CC225" s="1"/>
      <c r="CD225" s="1"/>
      <c r="CE225" s="1"/>
      <c r="CF225" s="42"/>
      <c r="CG225" s="1"/>
      <c r="CH225" s="1"/>
    </row>
    <row r="226" spans="55:86" x14ac:dyDescent="0.2">
      <c r="BP226" s="1"/>
      <c r="BU226" s="42"/>
      <c r="BW226" s="1"/>
      <c r="CA226" s="1"/>
      <c r="CF226" s="42"/>
      <c r="CH226" s="1"/>
    </row>
    <row r="227" spans="55:86" x14ac:dyDescent="0.2">
      <c r="BP227" s="1"/>
      <c r="BU227" s="42"/>
      <c r="BW227" s="1"/>
      <c r="CA227" s="1"/>
      <c r="CF227" s="42"/>
      <c r="CH227" s="1"/>
    </row>
    <row r="228" spans="55:86" x14ac:dyDescent="0.2">
      <c r="BP228" s="1"/>
      <c r="BU228" s="42"/>
      <c r="BW228" s="1"/>
      <c r="CA228" s="1"/>
      <c r="CF228" s="42"/>
      <c r="CH228" s="1"/>
    </row>
    <row r="229" spans="55:86" x14ac:dyDescent="0.2">
      <c r="BU229" s="42"/>
      <c r="CF229" s="42"/>
    </row>
  </sheetData>
  <mergeCells count="69">
    <mergeCell ref="AR1:AT1"/>
    <mergeCell ref="N1:P1"/>
    <mergeCell ref="Q1:S1"/>
    <mergeCell ref="T1:V1"/>
    <mergeCell ref="W1:Y1"/>
    <mergeCell ref="Z1:AB1"/>
    <mergeCell ref="AC1:AE1"/>
    <mergeCell ref="L4:L5"/>
    <mergeCell ref="AF1:AH1"/>
    <mergeCell ref="AI1:AK1"/>
    <mergeCell ref="AL1:AN1"/>
    <mergeCell ref="AO1:AQ1"/>
    <mergeCell ref="L2:L3"/>
    <mergeCell ref="M2:M3"/>
    <mergeCell ref="AU2:AU3"/>
    <mergeCell ref="AV2:AV3"/>
    <mergeCell ref="AW2:AW3"/>
    <mergeCell ref="M4:M5"/>
    <mergeCell ref="AU4:AU5"/>
    <mergeCell ref="AV4:AV5"/>
    <mergeCell ref="AW4:AW5"/>
    <mergeCell ref="AV8:AV9"/>
    <mergeCell ref="AW8:AW9"/>
    <mergeCell ref="L8:L9"/>
    <mergeCell ref="M8:M9"/>
    <mergeCell ref="AU8:AU9"/>
    <mergeCell ref="AU6:AU7"/>
    <mergeCell ref="AV6:AV7"/>
    <mergeCell ref="AW6:AW7"/>
    <mergeCell ref="L6:L7"/>
    <mergeCell ref="M6:M7"/>
    <mergeCell ref="AW10:AW11"/>
    <mergeCell ref="L10:L11"/>
    <mergeCell ref="M10:M11"/>
    <mergeCell ref="AU10:AU11"/>
    <mergeCell ref="AV10:AV11"/>
    <mergeCell ref="AW18:AW19"/>
    <mergeCell ref="L18:L19"/>
    <mergeCell ref="L12:L13"/>
    <mergeCell ref="M12:M13"/>
    <mergeCell ref="AU12:AU13"/>
    <mergeCell ref="AV12:AV13"/>
    <mergeCell ref="AW12:AW13"/>
    <mergeCell ref="AV16:AV17"/>
    <mergeCell ref="AW16:AW17"/>
    <mergeCell ref="L16:L17"/>
    <mergeCell ref="M16:M17"/>
    <mergeCell ref="AU16:AU17"/>
    <mergeCell ref="AW22:AW23"/>
    <mergeCell ref="L22:L23"/>
    <mergeCell ref="M22:M23"/>
    <mergeCell ref="AU22:AU23"/>
    <mergeCell ref="AV22:AV23"/>
    <mergeCell ref="AY1:BB1"/>
    <mergeCell ref="BD1:BG1"/>
    <mergeCell ref="BI1:BL1"/>
    <mergeCell ref="L20:L21"/>
    <mergeCell ref="M20:M21"/>
    <mergeCell ref="AU20:AU21"/>
    <mergeCell ref="AV20:AV21"/>
    <mergeCell ref="M18:M19"/>
    <mergeCell ref="AU18:AU19"/>
    <mergeCell ref="AV18:AV19"/>
    <mergeCell ref="AW20:AW21"/>
    <mergeCell ref="AU14:AU15"/>
    <mergeCell ref="AV14:AV15"/>
    <mergeCell ref="AW14:AW15"/>
    <mergeCell ref="L14:L15"/>
    <mergeCell ref="M14:M15"/>
  </mergeCells>
  <hyperlinks>
    <hyperlink ref="A1" location="Information!A1" display="I" xr:uid="{CC6C9B37-B41B-413C-9EC4-92B3E950FD1A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5" orientation="landscape" r:id="rId1"/>
  <headerFooter>
    <oddHeader>&amp;L&amp;9Södertäljefotbollen&amp;C&amp;24 1957/58 - Div 4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4D3F8-44E6-48E7-85D2-A0ED74764946}">
  <sheetPr>
    <pageSetUpPr fitToPage="1"/>
  </sheetPr>
  <dimension ref="A1:BJ106"/>
  <sheetViews>
    <sheetView view="pageLayout" zoomScaleNormal="100" workbookViewId="0">
      <selection activeCell="D22" sqref="D22"/>
    </sheetView>
  </sheetViews>
  <sheetFormatPr defaultColWidth="9.140625" defaultRowHeight="12" x14ac:dyDescent="0.2"/>
  <cols>
    <col min="1" max="1" width="2.7109375" style="3" bestFit="1" customWidth="1"/>
    <col min="2" max="2" width="20.7109375" style="3" customWidth="1"/>
    <col min="3" max="3" width="3.5703125" style="3" bestFit="1" customWidth="1"/>
    <col min="4" max="6" width="2.7109375" style="3" bestFit="1" customWidth="1"/>
    <col min="7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106" bestFit="1" customWidth="1"/>
    <col min="12" max="12" width="3.140625" style="3" bestFit="1" customWidth="1"/>
    <col min="13" max="13" width="15.140625" style="3" bestFit="1" customWidth="1"/>
    <col min="14" max="14" width="2.7109375" style="8" bestFit="1" customWidth="1"/>
    <col min="15" max="15" width="1.5703125" style="8" bestFit="1" customWidth="1"/>
    <col min="16" max="17" width="2.7109375" style="8" bestFit="1" customWidth="1"/>
    <col min="18" max="18" width="1.5703125" style="8" bestFit="1" customWidth="1"/>
    <col min="19" max="20" width="2.7109375" style="8" bestFit="1" customWidth="1"/>
    <col min="21" max="21" width="1.5703125" style="8" bestFit="1" customWidth="1"/>
    <col min="22" max="23" width="2.7109375" style="8" bestFit="1" customWidth="1"/>
    <col min="24" max="24" width="1.5703125" style="8" bestFit="1" customWidth="1"/>
    <col min="25" max="26" width="2.7109375" style="8" bestFit="1" customWidth="1"/>
    <col min="27" max="27" width="1.5703125" style="8" bestFit="1" customWidth="1"/>
    <col min="28" max="29" width="2.7109375" style="8" bestFit="1" customWidth="1"/>
    <col min="30" max="30" width="1.5703125" style="8" bestFit="1" customWidth="1"/>
    <col min="31" max="32" width="2.7109375" style="8" bestFit="1" customWidth="1"/>
    <col min="33" max="33" width="1.5703125" style="8" bestFit="1" customWidth="1"/>
    <col min="34" max="35" width="2.7109375" style="8" bestFit="1" customWidth="1"/>
    <col min="36" max="36" width="1.5703125" style="8" bestFit="1" customWidth="1"/>
    <col min="37" max="38" width="2.7109375" style="8" bestFit="1" customWidth="1"/>
    <col min="39" max="39" width="1.5703125" style="8" bestFit="1" customWidth="1"/>
    <col min="40" max="40" width="1.85546875" style="8" bestFit="1" customWidth="1"/>
    <col min="41" max="41" width="2.7109375" style="8" bestFit="1" customWidth="1"/>
    <col min="42" max="42" width="1.5703125" style="8" bestFit="1" customWidth="1"/>
    <col min="43" max="44" width="2.7109375" style="8" bestFit="1" customWidth="1"/>
    <col min="45" max="45" width="1.5703125" style="8" bestFit="1" customWidth="1"/>
    <col min="46" max="46" width="2.7109375" style="8" bestFit="1" customWidth="1"/>
    <col min="47" max="47" width="3.5703125" style="8" bestFit="1" customWidth="1"/>
    <col min="48" max="48" width="1.5703125" style="8" bestFit="1" customWidth="1"/>
    <col min="49" max="49" width="3.5703125" style="8" bestFit="1" customWidth="1"/>
    <col min="50" max="50" width="2.7109375" style="3" customWidth="1"/>
    <col min="51" max="51" width="24.7109375" style="3" bestFit="1" customWidth="1"/>
    <col min="52" max="52" width="1.85546875" style="3" bestFit="1" customWidth="1"/>
    <col min="53" max="53" width="1.5703125" style="3" bestFit="1" customWidth="1"/>
    <col min="54" max="54" width="1.85546875" style="3" bestFit="1" customWidth="1"/>
    <col min="55" max="55" width="2.7109375" style="3" customWidth="1"/>
    <col min="56" max="56" width="26.7109375" style="3" bestFit="1" customWidth="1"/>
    <col min="57" max="57" width="1.85546875" style="8" bestFit="1" customWidth="1"/>
    <col min="58" max="58" width="1.5703125" style="8" bestFit="1" customWidth="1"/>
    <col min="59" max="59" width="1.85546875" style="8" bestFit="1" customWidth="1"/>
    <col min="60" max="16384" width="9.140625" style="3"/>
  </cols>
  <sheetData>
    <row r="1" spans="1:62" s="11" customFormat="1" ht="75" customHeight="1" x14ac:dyDescent="0.25">
      <c r="A1" s="24" t="s">
        <v>119</v>
      </c>
      <c r="B1" s="47" t="s">
        <v>2208</v>
      </c>
      <c r="K1" s="113"/>
      <c r="N1" s="199" t="s">
        <v>28</v>
      </c>
      <c r="O1" s="199"/>
      <c r="P1" s="199"/>
      <c r="Q1" s="199" t="s">
        <v>3</v>
      </c>
      <c r="R1" s="199"/>
      <c r="S1" s="199"/>
      <c r="T1" s="199" t="s">
        <v>41</v>
      </c>
      <c r="U1" s="199"/>
      <c r="V1" s="199"/>
      <c r="W1" s="199" t="s">
        <v>1139</v>
      </c>
      <c r="X1" s="199"/>
      <c r="Y1" s="199"/>
      <c r="Z1" s="199" t="s">
        <v>5</v>
      </c>
      <c r="AA1" s="199"/>
      <c r="AB1" s="199"/>
      <c r="AC1" s="199" t="s">
        <v>1794</v>
      </c>
      <c r="AD1" s="199"/>
      <c r="AE1" s="199"/>
      <c r="AF1" s="199" t="s">
        <v>13</v>
      </c>
      <c r="AG1" s="199"/>
      <c r="AH1" s="199"/>
      <c r="AI1" s="199" t="s">
        <v>2</v>
      </c>
      <c r="AJ1" s="199"/>
      <c r="AK1" s="199"/>
      <c r="AL1" s="199" t="s">
        <v>1497</v>
      </c>
      <c r="AM1" s="199"/>
      <c r="AN1" s="199"/>
      <c r="AO1" s="199" t="s">
        <v>18</v>
      </c>
      <c r="AP1" s="199"/>
      <c r="AQ1" s="199"/>
      <c r="AR1" s="199" t="s">
        <v>1359</v>
      </c>
      <c r="AS1" s="199"/>
      <c r="AT1" s="199"/>
      <c r="AY1" s="202" t="s">
        <v>5676</v>
      </c>
      <c r="AZ1" s="202"/>
      <c r="BA1" s="202"/>
      <c r="BB1" s="202"/>
      <c r="BC1" s="56"/>
      <c r="BD1" s="202" t="s">
        <v>5677</v>
      </c>
      <c r="BE1" s="202"/>
      <c r="BF1" s="202"/>
      <c r="BG1" s="202"/>
    </row>
    <row r="2" spans="1:62" x14ac:dyDescent="0.2">
      <c r="A2" s="30">
        <v>1</v>
      </c>
      <c r="B2" s="1" t="s">
        <v>28</v>
      </c>
      <c r="C2" s="1">
        <v>20</v>
      </c>
      <c r="D2" s="1">
        <v>12</v>
      </c>
      <c r="E2" s="1">
        <v>5</v>
      </c>
      <c r="F2" s="1">
        <v>3</v>
      </c>
      <c r="G2" s="1">
        <v>48</v>
      </c>
      <c r="H2" s="30" t="s">
        <v>9</v>
      </c>
      <c r="I2" s="1">
        <v>34</v>
      </c>
      <c r="J2" s="1">
        <f t="shared" ref="J2:J12" si="0">SUM(2*D2+E2)</f>
        <v>29</v>
      </c>
      <c r="K2" s="106" t="s">
        <v>43</v>
      </c>
      <c r="L2" s="11">
        <v>1</v>
      </c>
      <c r="M2" s="1" t="s">
        <v>28</v>
      </c>
      <c r="N2" s="116"/>
      <c r="O2" s="116"/>
      <c r="P2" s="116"/>
      <c r="Q2" s="8">
        <v>2</v>
      </c>
      <c r="R2" s="11" t="s">
        <v>9</v>
      </c>
      <c r="S2" s="8">
        <v>1</v>
      </c>
      <c r="T2" s="8">
        <v>2</v>
      </c>
      <c r="U2" s="11" t="s">
        <v>9</v>
      </c>
      <c r="V2" s="8">
        <v>2</v>
      </c>
      <c r="W2" s="8">
        <v>3</v>
      </c>
      <c r="X2" s="11" t="s">
        <v>9</v>
      </c>
      <c r="Y2" s="8">
        <v>1</v>
      </c>
      <c r="Z2" s="8">
        <v>3</v>
      </c>
      <c r="AA2" s="11" t="s">
        <v>9</v>
      </c>
      <c r="AB2" s="8">
        <v>4</v>
      </c>
      <c r="AC2" s="8">
        <v>2</v>
      </c>
      <c r="AD2" s="11" t="s">
        <v>9</v>
      </c>
      <c r="AE2" s="8">
        <v>2</v>
      </c>
      <c r="AF2" s="8">
        <v>3</v>
      </c>
      <c r="AG2" s="11" t="s">
        <v>9</v>
      </c>
      <c r="AH2" s="8">
        <v>1</v>
      </c>
      <c r="AI2" s="8">
        <v>1</v>
      </c>
      <c r="AJ2" s="11" t="s">
        <v>9</v>
      </c>
      <c r="AK2" s="8">
        <v>1</v>
      </c>
      <c r="AL2" s="8">
        <v>3</v>
      </c>
      <c r="AM2" s="11" t="s">
        <v>9</v>
      </c>
      <c r="AN2" s="8">
        <v>1</v>
      </c>
      <c r="AO2" s="8">
        <v>3</v>
      </c>
      <c r="AP2" s="11" t="s">
        <v>9</v>
      </c>
      <c r="AQ2" s="8">
        <v>2</v>
      </c>
      <c r="AR2" s="8">
        <v>2</v>
      </c>
      <c r="AS2" s="11" t="s">
        <v>9</v>
      </c>
      <c r="AT2" s="8">
        <v>0</v>
      </c>
      <c r="AU2" s="31">
        <f>SUM(N2+Q2+T2+W2+Z2+AC2+AF2+AI2+AL2+AO2+AR2)</f>
        <v>24</v>
      </c>
      <c r="AV2" s="32" t="s">
        <v>9</v>
      </c>
      <c r="AW2" s="31">
        <f>SUM(P2+S2+V2+Y2+AB2+AE2+AH2+AK2+AN2+AQ2+AT2)</f>
        <v>15</v>
      </c>
      <c r="AY2" s="39" t="s">
        <v>875</v>
      </c>
      <c r="BC2" s="8"/>
      <c r="BD2" s="39" t="s">
        <v>1366</v>
      </c>
      <c r="BH2" s="8"/>
      <c r="BI2" s="8"/>
      <c r="BJ2" s="8"/>
    </row>
    <row r="3" spans="1:62" x14ac:dyDescent="0.2">
      <c r="A3" s="30">
        <v>2</v>
      </c>
      <c r="B3" s="1" t="s">
        <v>3</v>
      </c>
      <c r="C3" s="1">
        <v>20</v>
      </c>
      <c r="D3" s="1">
        <v>9</v>
      </c>
      <c r="E3" s="1">
        <v>5</v>
      </c>
      <c r="F3" s="1">
        <v>6</v>
      </c>
      <c r="G3" s="1">
        <v>54</v>
      </c>
      <c r="H3" s="30" t="s">
        <v>9</v>
      </c>
      <c r="I3" s="1">
        <v>39</v>
      </c>
      <c r="J3" s="1">
        <f t="shared" si="0"/>
        <v>23</v>
      </c>
      <c r="L3" s="11">
        <v>2</v>
      </c>
      <c r="M3" s="1" t="s">
        <v>3</v>
      </c>
      <c r="N3" s="8">
        <v>3</v>
      </c>
      <c r="O3" s="11" t="s">
        <v>9</v>
      </c>
      <c r="P3" s="8">
        <v>4</v>
      </c>
      <c r="Q3" s="116"/>
      <c r="R3" s="116"/>
      <c r="S3" s="116"/>
      <c r="T3" s="8">
        <v>2</v>
      </c>
      <c r="U3" s="11" t="s">
        <v>9</v>
      </c>
      <c r="V3" s="8">
        <v>2</v>
      </c>
      <c r="W3" s="8">
        <v>1</v>
      </c>
      <c r="X3" s="11" t="s">
        <v>9</v>
      </c>
      <c r="Y3" s="8">
        <v>2</v>
      </c>
      <c r="Z3" s="8">
        <v>2</v>
      </c>
      <c r="AA3" s="11" t="s">
        <v>9</v>
      </c>
      <c r="AB3" s="8">
        <v>2</v>
      </c>
      <c r="AC3" s="8">
        <v>5</v>
      </c>
      <c r="AD3" s="11" t="s">
        <v>9</v>
      </c>
      <c r="AE3" s="8">
        <v>0</v>
      </c>
      <c r="AF3" s="8">
        <v>5</v>
      </c>
      <c r="AG3" s="11" t="s">
        <v>9</v>
      </c>
      <c r="AH3" s="8">
        <v>2</v>
      </c>
      <c r="AI3" s="8">
        <v>2</v>
      </c>
      <c r="AJ3" s="11" t="s">
        <v>9</v>
      </c>
      <c r="AK3" s="8">
        <v>1</v>
      </c>
      <c r="AL3" s="8">
        <v>0</v>
      </c>
      <c r="AM3" s="11" t="s">
        <v>9</v>
      </c>
      <c r="AN3" s="8">
        <v>1</v>
      </c>
      <c r="AO3" s="8">
        <v>7</v>
      </c>
      <c r="AP3" s="11" t="s">
        <v>9</v>
      </c>
      <c r="AQ3" s="8">
        <v>2</v>
      </c>
      <c r="AR3" s="8">
        <v>4</v>
      </c>
      <c r="AS3" s="11" t="s">
        <v>9</v>
      </c>
      <c r="AT3" s="8">
        <v>2</v>
      </c>
      <c r="AU3" s="31">
        <f t="shared" ref="AU3:AU12" si="1">SUM(N3+Q3+T3+W3+Z3+AC3+AF3+AI3+AL3+AO3+AR3)</f>
        <v>31</v>
      </c>
      <c r="AV3" s="32" t="s">
        <v>9</v>
      </c>
      <c r="AW3" s="31">
        <f t="shared" ref="AW3:AW12" si="2">SUM(P3+S3+V3+Y3+AB3+AE3+AH3+AK3+AN3+AQ3+AT3)</f>
        <v>18</v>
      </c>
      <c r="AY3" s="3" t="s">
        <v>2209</v>
      </c>
      <c r="AZ3" s="8">
        <v>3</v>
      </c>
      <c r="BA3" s="31" t="s">
        <v>9</v>
      </c>
      <c r="BB3" s="8">
        <v>1</v>
      </c>
      <c r="BC3" s="30"/>
      <c r="BD3" s="3" t="s">
        <v>2210</v>
      </c>
      <c r="BE3" s="8">
        <v>0</v>
      </c>
      <c r="BF3" s="32" t="s">
        <v>9</v>
      </c>
      <c r="BG3" s="8">
        <v>1</v>
      </c>
      <c r="BH3" s="8"/>
      <c r="BI3" s="8"/>
      <c r="BJ3" s="8"/>
    </row>
    <row r="4" spans="1:62" x14ac:dyDescent="0.2">
      <c r="A4" s="30">
        <v>3</v>
      </c>
      <c r="B4" s="7" t="s">
        <v>41</v>
      </c>
      <c r="C4" s="7">
        <v>20</v>
      </c>
      <c r="D4" s="7">
        <v>9</v>
      </c>
      <c r="E4" s="7">
        <v>5</v>
      </c>
      <c r="F4" s="7">
        <v>6</v>
      </c>
      <c r="G4" s="7">
        <v>49</v>
      </c>
      <c r="H4" s="6" t="s">
        <v>9</v>
      </c>
      <c r="I4" s="7">
        <v>37</v>
      </c>
      <c r="J4" s="7">
        <f t="shared" si="0"/>
        <v>23</v>
      </c>
      <c r="L4" s="11">
        <v>3</v>
      </c>
      <c r="M4" s="7" t="s">
        <v>41</v>
      </c>
      <c r="N4" s="8">
        <v>1</v>
      </c>
      <c r="O4" s="11" t="s">
        <v>9</v>
      </c>
      <c r="P4" s="8">
        <v>2</v>
      </c>
      <c r="Q4" s="8">
        <v>1</v>
      </c>
      <c r="R4" s="11" t="s">
        <v>9</v>
      </c>
      <c r="S4" s="8">
        <v>1</v>
      </c>
      <c r="T4" s="116"/>
      <c r="U4" s="116"/>
      <c r="V4" s="116"/>
      <c r="W4" s="8">
        <v>3</v>
      </c>
      <c r="X4" s="11" t="s">
        <v>9</v>
      </c>
      <c r="Y4" s="8">
        <v>1</v>
      </c>
      <c r="Z4" s="8">
        <v>1</v>
      </c>
      <c r="AA4" s="11" t="s">
        <v>9</v>
      </c>
      <c r="AB4" s="8">
        <v>1</v>
      </c>
      <c r="AC4" s="8">
        <v>0</v>
      </c>
      <c r="AD4" s="11" t="s">
        <v>9</v>
      </c>
      <c r="AE4" s="8">
        <v>2</v>
      </c>
      <c r="AF4" s="8">
        <v>2</v>
      </c>
      <c r="AG4" s="11" t="s">
        <v>9</v>
      </c>
      <c r="AH4" s="8">
        <v>3</v>
      </c>
      <c r="AI4" s="8">
        <v>3</v>
      </c>
      <c r="AJ4" s="11" t="s">
        <v>9</v>
      </c>
      <c r="AK4" s="8">
        <v>2</v>
      </c>
      <c r="AL4" s="8">
        <v>2</v>
      </c>
      <c r="AM4" s="11" t="s">
        <v>9</v>
      </c>
      <c r="AN4" s="8">
        <v>1</v>
      </c>
      <c r="AO4" s="8">
        <v>1</v>
      </c>
      <c r="AP4" s="11" t="s">
        <v>9</v>
      </c>
      <c r="AQ4" s="8">
        <v>2</v>
      </c>
      <c r="AR4" s="8">
        <v>5</v>
      </c>
      <c r="AS4" s="11" t="s">
        <v>9</v>
      </c>
      <c r="AT4" s="8">
        <v>2</v>
      </c>
      <c r="AU4" s="31">
        <f t="shared" si="1"/>
        <v>19</v>
      </c>
      <c r="AV4" s="32" t="s">
        <v>9</v>
      </c>
      <c r="AW4" s="31">
        <f t="shared" si="2"/>
        <v>17</v>
      </c>
      <c r="AY4" s="39" t="s">
        <v>1199</v>
      </c>
      <c r="BC4" s="30"/>
      <c r="BD4" s="3" t="s">
        <v>2211</v>
      </c>
      <c r="BE4" s="8">
        <v>1</v>
      </c>
      <c r="BF4" s="31" t="s">
        <v>9</v>
      </c>
      <c r="BG4" s="8">
        <v>3</v>
      </c>
      <c r="BH4" s="8"/>
      <c r="BI4" s="8"/>
      <c r="BJ4" s="8"/>
    </row>
    <row r="5" spans="1:62" x14ac:dyDescent="0.2">
      <c r="A5" s="30">
        <v>4</v>
      </c>
      <c r="B5" s="7" t="s">
        <v>1139</v>
      </c>
      <c r="C5" s="7">
        <v>20</v>
      </c>
      <c r="D5" s="7">
        <v>10</v>
      </c>
      <c r="E5" s="7">
        <v>3</v>
      </c>
      <c r="F5" s="7">
        <v>7</v>
      </c>
      <c r="G5" s="7">
        <v>55</v>
      </c>
      <c r="H5" s="6" t="s">
        <v>9</v>
      </c>
      <c r="I5" s="7">
        <v>44</v>
      </c>
      <c r="J5" s="7">
        <f t="shared" si="0"/>
        <v>23</v>
      </c>
      <c r="L5" s="11">
        <v>4</v>
      </c>
      <c r="M5" s="7" t="s">
        <v>1139</v>
      </c>
      <c r="N5" s="8">
        <v>3</v>
      </c>
      <c r="O5" s="11" t="s">
        <v>9</v>
      </c>
      <c r="P5" s="8">
        <v>5</v>
      </c>
      <c r="Q5" s="8">
        <v>5</v>
      </c>
      <c r="R5" s="11" t="s">
        <v>9</v>
      </c>
      <c r="S5" s="8">
        <v>3</v>
      </c>
      <c r="T5" s="8">
        <v>1</v>
      </c>
      <c r="U5" s="11" t="s">
        <v>9</v>
      </c>
      <c r="V5" s="8">
        <v>2</v>
      </c>
      <c r="W5" s="116"/>
      <c r="X5" s="116"/>
      <c r="Y5" s="116"/>
      <c r="Z5" s="8">
        <v>1</v>
      </c>
      <c r="AA5" s="11" t="s">
        <v>9</v>
      </c>
      <c r="AB5" s="8">
        <v>1</v>
      </c>
      <c r="AC5" s="8">
        <v>7</v>
      </c>
      <c r="AD5" s="11" t="s">
        <v>9</v>
      </c>
      <c r="AE5" s="8">
        <v>0</v>
      </c>
      <c r="AF5" s="8">
        <v>2</v>
      </c>
      <c r="AG5" s="11" t="s">
        <v>9</v>
      </c>
      <c r="AH5" s="8">
        <v>2</v>
      </c>
      <c r="AI5" s="8">
        <v>8</v>
      </c>
      <c r="AJ5" s="11" t="s">
        <v>9</v>
      </c>
      <c r="AK5" s="8">
        <v>4</v>
      </c>
      <c r="AL5" s="8">
        <v>1</v>
      </c>
      <c r="AM5" s="11" t="s">
        <v>9</v>
      </c>
      <c r="AN5" s="8">
        <v>0</v>
      </c>
      <c r="AO5" s="8">
        <v>4</v>
      </c>
      <c r="AP5" s="11" t="s">
        <v>9</v>
      </c>
      <c r="AQ5" s="8">
        <v>2</v>
      </c>
      <c r="AR5" s="8">
        <v>2</v>
      </c>
      <c r="AS5" s="11" t="s">
        <v>9</v>
      </c>
      <c r="AT5" s="8">
        <v>5</v>
      </c>
      <c r="AU5" s="31">
        <f t="shared" si="1"/>
        <v>34</v>
      </c>
      <c r="AV5" s="32" t="s">
        <v>9</v>
      </c>
      <c r="AW5" s="31">
        <f t="shared" si="2"/>
        <v>24</v>
      </c>
      <c r="AY5" s="3" t="s">
        <v>2212</v>
      </c>
      <c r="AZ5" s="11">
        <v>2</v>
      </c>
      <c r="BA5" s="31" t="s">
        <v>9</v>
      </c>
      <c r="BB5" s="8">
        <v>2</v>
      </c>
      <c r="BC5" s="30"/>
      <c r="BD5" s="39" t="s">
        <v>652</v>
      </c>
      <c r="BH5" s="8"/>
      <c r="BI5" s="8"/>
      <c r="BJ5" s="8"/>
    </row>
    <row r="6" spans="1:62" x14ac:dyDescent="0.2">
      <c r="A6" s="30">
        <v>5</v>
      </c>
      <c r="B6" s="7" t="s">
        <v>5</v>
      </c>
      <c r="C6" s="7">
        <v>20</v>
      </c>
      <c r="D6" s="7">
        <v>8</v>
      </c>
      <c r="E6" s="7">
        <v>6</v>
      </c>
      <c r="F6" s="7">
        <v>6</v>
      </c>
      <c r="G6" s="7">
        <v>42</v>
      </c>
      <c r="H6" s="6" t="s">
        <v>9</v>
      </c>
      <c r="I6" s="7">
        <v>31</v>
      </c>
      <c r="J6" s="7">
        <f t="shared" si="0"/>
        <v>22</v>
      </c>
      <c r="L6" s="11">
        <v>5</v>
      </c>
      <c r="M6" s="7" t="s">
        <v>5</v>
      </c>
      <c r="N6" s="8">
        <v>2</v>
      </c>
      <c r="O6" s="11" t="s">
        <v>9</v>
      </c>
      <c r="P6" s="8">
        <v>3</v>
      </c>
      <c r="Q6" s="8">
        <v>1</v>
      </c>
      <c r="R6" s="11" t="s">
        <v>9</v>
      </c>
      <c r="S6" s="8">
        <v>2</v>
      </c>
      <c r="T6" s="8">
        <v>1</v>
      </c>
      <c r="U6" s="11" t="s">
        <v>9</v>
      </c>
      <c r="V6" s="8">
        <v>2</v>
      </c>
      <c r="W6" s="8">
        <v>1</v>
      </c>
      <c r="X6" s="11" t="s">
        <v>9</v>
      </c>
      <c r="Y6" s="8">
        <v>0</v>
      </c>
      <c r="Z6" s="116"/>
      <c r="AA6" s="116"/>
      <c r="AB6" s="116"/>
      <c r="AC6" s="8">
        <v>0</v>
      </c>
      <c r="AD6" s="11" t="s">
        <v>9</v>
      </c>
      <c r="AE6" s="8">
        <v>1</v>
      </c>
      <c r="AF6" s="8">
        <v>1</v>
      </c>
      <c r="AG6" s="11" t="s">
        <v>9</v>
      </c>
      <c r="AH6" s="8">
        <v>1</v>
      </c>
      <c r="AI6" s="8">
        <v>4</v>
      </c>
      <c r="AJ6" s="11" t="s">
        <v>9</v>
      </c>
      <c r="AK6" s="8">
        <v>2</v>
      </c>
      <c r="AL6" s="8">
        <v>2</v>
      </c>
      <c r="AM6" s="11" t="s">
        <v>9</v>
      </c>
      <c r="AN6" s="8">
        <v>1</v>
      </c>
      <c r="AO6" s="8">
        <v>3</v>
      </c>
      <c r="AP6" s="11" t="s">
        <v>9</v>
      </c>
      <c r="AQ6" s="8">
        <v>0</v>
      </c>
      <c r="AR6" s="8">
        <v>1</v>
      </c>
      <c r="AS6" s="11" t="s">
        <v>9</v>
      </c>
      <c r="AT6" s="8">
        <v>1</v>
      </c>
      <c r="AU6" s="31">
        <f t="shared" si="1"/>
        <v>16</v>
      </c>
      <c r="AV6" s="32" t="s">
        <v>9</v>
      </c>
      <c r="AW6" s="31">
        <f t="shared" si="2"/>
        <v>13</v>
      </c>
      <c r="AY6" s="39" t="s">
        <v>942</v>
      </c>
      <c r="AZ6" s="8"/>
      <c r="BA6" s="8"/>
      <c r="BB6" s="8"/>
      <c r="BC6" s="30"/>
      <c r="BD6" s="3" t="s">
        <v>2213</v>
      </c>
      <c r="BE6" s="8">
        <v>1</v>
      </c>
      <c r="BF6" s="32" t="s">
        <v>9</v>
      </c>
      <c r="BG6" s="8">
        <v>3</v>
      </c>
      <c r="BH6" s="8"/>
      <c r="BI6" s="8"/>
      <c r="BJ6" s="8"/>
    </row>
    <row r="7" spans="1:62" x14ac:dyDescent="0.2">
      <c r="A7" s="30">
        <v>6</v>
      </c>
      <c r="B7" s="7" t="s">
        <v>1794</v>
      </c>
      <c r="C7" s="7">
        <v>20</v>
      </c>
      <c r="D7" s="7">
        <v>7</v>
      </c>
      <c r="E7" s="7">
        <v>5</v>
      </c>
      <c r="F7" s="7">
        <v>8</v>
      </c>
      <c r="G7" s="7">
        <v>37</v>
      </c>
      <c r="H7" s="6" t="s">
        <v>9</v>
      </c>
      <c r="I7" s="7">
        <v>47</v>
      </c>
      <c r="J7" s="7">
        <f t="shared" si="0"/>
        <v>19</v>
      </c>
      <c r="L7" s="11">
        <v>6</v>
      </c>
      <c r="M7" s="7" t="s">
        <v>1794</v>
      </c>
      <c r="N7" s="8">
        <v>2</v>
      </c>
      <c r="O7" s="11" t="s">
        <v>9</v>
      </c>
      <c r="P7" s="8">
        <v>5</v>
      </c>
      <c r="Q7" s="8">
        <v>3</v>
      </c>
      <c r="R7" s="11" t="s">
        <v>9</v>
      </c>
      <c r="S7" s="8">
        <v>3</v>
      </c>
      <c r="T7" s="8">
        <v>3</v>
      </c>
      <c r="U7" s="11" t="s">
        <v>9</v>
      </c>
      <c r="V7" s="8">
        <v>3</v>
      </c>
      <c r="W7" s="8">
        <v>1</v>
      </c>
      <c r="X7" s="11" t="s">
        <v>9</v>
      </c>
      <c r="Y7" s="8">
        <v>2</v>
      </c>
      <c r="Z7" s="8">
        <v>1</v>
      </c>
      <c r="AA7" s="11" t="s">
        <v>9</v>
      </c>
      <c r="AB7" s="8">
        <v>0</v>
      </c>
      <c r="AC7" s="116"/>
      <c r="AD7" s="116"/>
      <c r="AE7" s="116"/>
      <c r="AF7" s="8">
        <v>1</v>
      </c>
      <c r="AG7" s="11" t="s">
        <v>9</v>
      </c>
      <c r="AH7" s="8">
        <v>4</v>
      </c>
      <c r="AI7" s="8">
        <v>1</v>
      </c>
      <c r="AJ7" s="11" t="s">
        <v>9</v>
      </c>
      <c r="AK7" s="8">
        <v>0</v>
      </c>
      <c r="AL7" s="8">
        <v>2</v>
      </c>
      <c r="AM7" s="11" t="s">
        <v>9</v>
      </c>
      <c r="AN7" s="8">
        <v>0</v>
      </c>
      <c r="AO7" s="8">
        <v>1</v>
      </c>
      <c r="AP7" s="11" t="s">
        <v>9</v>
      </c>
      <c r="AQ7" s="8">
        <v>3</v>
      </c>
      <c r="AR7" s="8">
        <v>6</v>
      </c>
      <c r="AS7" s="11" t="s">
        <v>9</v>
      </c>
      <c r="AT7" s="8">
        <v>1</v>
      </c>
      <c r="AU7" s="31">
        <f t="shared" si="1"/>
        <v>21</v>
      </c>
      <c r="AV7" s="32" t="s">
        <v>9</v>
      </c>
      <c r="AW7" s="31">
        <f t="shared" si="2"/>
        <v>21</v>
      </c>
      <c r="AY7" s="3" t="s">
        <v>2214</v>
      </c>
      <c r="AZ7" s="8">
        <v>2</v>
      </c>
      <c r="BA7" s="32" t="s">
        <v>9</v>
      </c>
      <c r="BB7" s="8">
        <v>1</v>
      </c>
      <c r="BC7" s="8"/>
      <c r="BD7" s="3" t="s">
        <v>1376</v>
      </c>
      <c r="BE7" s="8">
        <v>4</v>
      </c>
      <c r="BF7" s="32" t="s">
        <v>9</v>
      </c>
      <c r="BG7" s="8">
        <v>8</v>
      </c>
      <c r="BH7" s="8"/>
      <c r="BI7" s="8"/>
      <c r="BJ7" s="8"/>
    </row>
    <row r="8" spans="1:62" x14ac:dyDescent="0.2">
      <c r="A8" s="30">
        <v>7</v>
      </c>
      <c r="B8" s="7" t="s">
        <v>13</v>
      </c>
      <c r="C8" s="7">
        <v>20</v>
      </c>
      <c r="D8" s="7">
        <v>6</v>
      </c>
      <c r="E8" s="7">
        <v>6</v>
      </c>
      <c r="F8" s="7">
        <v>8</v>
      </c>
      <c r="G8" s="7">
        <v>45</v>
      </c>
      <c r="H8" s="6" t="s">
        <v>9</v>
      </c>
      <c r="I8" s="7">
        <v>42</v>
      </c>
      <c r="J8" s="7">
        <f t="shared" si="0"/>
        <v>18</v>
      </c>
      <c r="L8" s="11">
        <v>7</v>
      </c>
      <c r="M8" s="7" t="s">
        <v>13</v>
      </c>
      <c r="N8" s="8">
        <v>1</v>
      </c>
      <c r="O8" s="11" t="s">
        <v>9</v>
      </c>
      <c r="P8" s="8">
        <v>3</v>
      </c>
      <c r="Q8" s="8">
        <v>2</v>
      </c>
      <c r="R8" s="11" t="s">
        <v>9</v>
      </c>
      <c r="S8" s="8">
        <v>3</v>
      </c>
      <c r="T8" s="8">
        <v>1</v>
      </c>
      <c r="U8" s="11" t="s">
        <v>9</v>
      </c>
      <c r="V8" s="8">
        <v>3</v>
      </c>
      <c r="W8" s="8">
        <v>1</v>
      </c>
      <c r="X8" s="11" t="s">
        <v>9</v>
      </c>
      <c r="Y8" s="8">
        <v>3</v>
      </c>
      <c r="Z8" s="8">
        <v>2</v>
      </c>
      <c r="AA8" s="11" t="s">
        <v>9</v>
      </c>
      <c r="AB8" s="8">
        <v>2</v>
      </c>
      <c r="AC8" s="8">
        <v>2</v>
      </c>
      <c r="AD8" s="11" t="s">
        <v>9</v>
      </c>
      <c r="AE8" s="8">
        <v>2</v>
      </c>
      <c r="AF8" s="116"/>
      <c r="AG8" s="116"/>
      <c r="AH8" s="116"/>
      <c r="AI8" s="8">
        <v>1</v>
      </c>
      <c r="AJ8" s="11" t="s">
        <v>9</v>
      </c>
      <c r="AK8" s="8">
        <v>3</v>
      </c>
      <c r="AL8" s="8">
        <v>5</v>
      </c>
      <c r="AM8" s="11" t="s">
        <v>9</v>
      </c>
      <c r="AN8" s="8">
        <v>1</v>
      </c>
      <c r="AO8" s="8">
        <v>5</v>
      </c>
      <c r="AP8" s="11" t="s">
        <v>9</v>
      </c>
      <c r="AQ8" s="8">
        <v>0</v>
      </c>
      <c r="AR8" s="8">
        <v>2</v>
      </c>
      <c r="AS8" s="11" t="s">
        <v>9</v>
      </c>
      <c r="AT8" s="8">
        <v>1</v>
      </c>
      <c r="AU8" s="31">
        <f t="shared" si="1"/>
        <v>22</v>
      </c>
      <c r="AV8" s="32" t="s">
        <v>9</v>
      </c>
      <c r="AW8" s="31">
        <f t="shared" si="2"/>
        <v>21</v>
      </c>
      <c r="AY8" s="3" t="s">
        <v>2215</v>
      </c>
      <c r="AZ8" s="8">
        <v>2</v>
      </c>
      <c r="BA8" s="32" t="s">
        <v>9</v>
      </c>
      <c r="BB8" s="8">
        <v>2</v>
      </c>
      <c r="BC8" s="30"/>
      <c r="BD8" s="39" t="s">
        <v>1058</v>
      </c>
      <c r="BH8" s="8"/>
      <c r="BI8" s="8"/>
      <c r="BJ8" s="8"/>
    </row>
    <row r="9" spans="1:62" x14ac:dyDescent="0.2">
      <c r="A9" s="30">
        <v>8</v>
      </c>
      <c r="B9" s="7" t="s">
        <v>2</v>
      </c>
      <c r="C9" s="7">
        <v>20</v>
      </c>
      <c r="D9" s="7">
        <v>5</v>
      </c>
      <c r="E9" s="7">
        <v>6</v>
      </c>
      <c r="F9" s="7">
        <v>9</v>
      </c>
      <c r="G9" s="7">
        <v>33</v>
      </c>
      <c r="H9" s="6" t="s">
        <v>9</v>
      </c>
      <c r="I9" s="7">
        <v>38</v>
      </c>
      <c r="J9" s="7">
        <f t="shared" si="0"/>
        <v>16</v>
      </c>
      <c r="L9" s="11">
        <v>8</v>
      </c>
      <c r="M9" s="7" t="s">
        <v>2</v>
      </c>
      <c r="N9" s="8">
        <v>1</v>
      </c>
      <c r="O9" s="11" t="s">
        <v>9</v>
      </c>
      <c r="P9" s="8">
        <v>1</v>
      </c>
      <c r="Q9" s="8">
        <v>2</v>
      </c>
      <c r="R9" s="11" t="s">
        <v>9</v>
      </c>
      <c r="S9" s="8">
        <v>1</v>
      </c>
      <c r="T9" s="8">
        <v>0</v>
      </c>
      <c r="U9" s="11" t="s">
        <v>9</v>
      </c>
      <c r="V9" s="8">
        <v>4</v>
      </c>
      <c r="W9" s="8">
        <v>4</v>
      </c>
      <c r="X9" s="11" t="s">
        <v>9</v>
      </c>
      <c r="Y9" s="8">
        <v>0</v>
      </c>
      <c r="Z9" s="8">
        <v>3</v>
      </c>
      <c r="AA9" s="11" t="s">
        <v>9</v>
      </c>
      <c r="AB9" s="8">
        <v>1</v>
      </c>
      <c r="AC9" s="8">
        <v>5</v>
      </c>
      <c r="AD9" s="11" t="s">
        <v>9</v>
      </c>
      <c r="AE9" s="8">
        <v>5</v>
      </c>
      <c r="AF9" s="8">
        <v>1</v>
      </c>
      <c r="AG9" s="11" t="s">
        <v>9</v>
      </c>
      <c r="AH9" s="8">
        <v>1</v>
      </c>
      <c r="AI9" s="116"/>
      <c r="AJ9" s="116"/>
      <c r="AK9" s="116"/>
      <c r="AL9" s="8">
        <v>0</v>
      </c>
      <c r="AM9" s="11" t="s">
        <v>9</v>
      </c>
      <c r="AN9" s="8">
        <v>1</v>
      </c>
      <c r="AO9" s="8">
        <v>0</v>
      </c>
      <c r="AP9" s="11" t="s">
        <v>9</v>
      </c>
      <c r="AQ9" s="8">
        <v>0</v>
      </c>
      <c r="AR9" s="8">
        <v>3</v>
      </c>
      <c r="AS9" s="11" t="s">
        <v>9</v>
      </c>
      <c r="AT9" s="8">
        <v>1</v>
      </c>
      <c r="AU9" s="31">
        <f t="shared" si="1"/>
        <v>19</v>
      </c>
      <c r="AV9" s="32" t="s">
        <v>9</v>
      </c>
      <c r="AW9" s="31">
        <f t="shared" si="2"/>
        <v>15</v>
      </c>
      <c r="AY9" s="5" t="s">
        <v>2216</v>
      </c>
      <c r="AZ9" s="11">
        <v>2</v>
      </c>
      <c r="BA9" s="31" t="s">
        <v>9</v>
      </c>
      <c r="BB9" s="8">
        <v>1</v>
      </c>
      <c r="BC9" s="8"/>
      <c r="BD9" s="5" t="s">
        <v>2217</v>
      </c>
      <c r="BE9" s="11">
        <v>3</v>
      </c>
      <c r="BF9" s="31" t="s">
        <v>9</v>
      </c>
      <c r="BG9" s="8">
        <v>0</v>
      </c>
      <c r="BH9" s="8"/>
      <c r="BI9" s="8"/>
      <c r="BJ9" s="8"/>
    </row>
    <row r="10" spans="1:62" x14ac:dyDescent="0.2">
      <c r="A10" s="30">
        <v>9</v>
      </c>
      <c r="B10" s="1" t="s">
        <v>1497</v>
      </c>
      <c r="C10" s="1">
        <v>20</v>
      </c>
      <c r="D10" s="1">
        <v>8</v>
      </c>
      <c r="E10" s="1">
        <v>0</v>
      </c>
      <c r="F10" s="1">
        <v>12</v>
      </c>
      <c r="G10" s="1">
        <v>25</v>
      </c>
      <c r="H10" s="30" t="s">
        <v>9</v>
      </c>
      <c r="I10" s="1">
        <v>37</v>
      </c>
      <c r="J10" s="1">
        <f t="shared" si="0"/>
        <v>16</v>
      </c>
      <c r="L10" s="11">
        <v>9</v>
      </c>
      <c r="M10" s="1" t="s">
        <v>1497</v>
      </c>
      <c r="N10" s="8">
        <v>2</v>
      </c>
      <c r="O10" s="11" t="s">
        <v>9</v>
      </c>
      <c r="P10" s="8">
        <v>0</v>
      </c>
      <c r="Q10" s="8">
        <v>2</v>
      </c>
      <c r="R10" s="11" t="s">
        <v>9</v>
      </c>
      <c r="S10" s="8">
        <v>4</v>
      </c>
      <c r="T10" s="8">
        <v>2</v>
      </c>
      <c r="U10" s="11" t="s">
        <v>9</v>
      </c>
      <c r="V10" s="8">
        <v>1</v>
      </c>
      <c r="W10" s="8">
        <v>2</v>
      </c>
      <c r="X10" s="11" t="s">
        <v>9</v>
      </c>
      <c r="Y10" s="8">
        <v>4</v>
      </c>
      <c r="Z10" s="8">
        <v>1</v>
      </c>
      <c r="AA10" s="11" t="s">
        <v>9</v>
      </c>
      <c r="AB10" s="8">
        <v>5</v>
      </c>
      <c r="AC10" s="8">
        <v>0</v>
      </c>
      <c r="AD10" s="11" t="s">
        <v>9</v>
      </c>
      <c r="AE10" s="8">
        <v>1</v>
      </c>
      <c r="AF10" s="8">
        <v>4</v>
      </c>
      <c r="AG10" s="11" t="s">
        <v>9</v>
      </c>
      <c r="AH10" s="8">
        <v>3</v>
      </c>
      <c r="AI10" s="8">
        <v>1</v>
      </c>
      <c r="AJ10" s="11" t="s">
        <v>9</v>
      </c>
      <c r="AK10" s="8">
        <v>0</v>
      </c>
      <c r="AL10" s="116"/>
      <c r="AM10" s="116"/>
      <c r="AN10" s="116"/>
      <c r="AO10" s="8">
        <v>0</v>
      </c>
      <c r="AP10" s="11" t="s">
        <v>9</v>
      </c>
      <c r="AQ10" s="8">
        <v>1</v>
      </c>
      <c r="AR10" s="8">
        <v>2</v>
      </c>
      <c r="AS10" s="11" t="s">
        <v>9</v>
      </c>
      <c r="AT10" s="8">
        <v>0</v>
      </c>
      <c r="AU10" s="31">
        <f t="shared" si="1"/>
        <v>16</v>
      </c>
      <c r="AV10" s="32" t="s">
        <v>9</v>
      </c>
      <c r="AW10" s="31">
        <f t="shared" si="2"/>
        <v>19</v>
      </c>
      <c r="AY10" s="39" t="s">
        <v>570</v>
      </c>
      <c r="AZ10" s="11"/>
      <c r="BA10" s="32"/>
      <c r="BB10" s="8"/>
      <c r="BC10" s="8"/>
      <c r="BD10" s="3" t="s">
        <v>2218</v>
      </c>
      <c r="BE10" s="11">
        <v>3</v>
      </c>
      <c r="BF10" s="31" t="s">
        <v>9</v>
      </c>
      <c r="BG10" s="8">
        <v>1</v>
      </c>
      <c r="BH10" s="8"/>
      <c r="BI10" s="8"/>
      <c r="BJ10" s="8"/>
    </row>
    <row r="11" spans="1:62" x14ac:dyDescent="0.2">
      <c r="A11" s="30">
        <v>10</v>
      </c>
      <c r="B11" s="1" t="s">
        <v>18</v>
      </c>
      <c r="C11" s="1">
        <v>20</v>
      </c>
      <c r="D11" s="1">
        <v>6</v>
      </c>
      <c r="E11" s="1">
        <v>4</v>
      </c>
      <c r="F11" s="1">
        <v>10</v>
      </c>
      <c r="G11" s="1">
        <v>28</v>
      </c>
      <c r="H11" s="30" t="s">
        <v>9</v>
      </c>
      <c r="I11" s="1">
        <v>54</v>
      </c>
      <c r="J11" s="1">
        <f t="shared" si="0"/>
        <v>16</v>
      </c>
      <c r="K11" s="106" t="s">
        <v>44</v>
      </c>
      <c r="L11" s="11">
        <v>10</v>
      </c>
      <c r="M11" s="1" t="s">
        <v>18</v>
      </c>
      <c r="N11" s="8">
        <v>0</v>
      </c>
      <c r="O11" s="11" t="s">
        <v>9</v>
      </c>
      <c r="P11" s="8">
        <v>0</v>
      </c>
      <c r="Q11" s="8">
        <v>2</v>
      </c>
      <c r="R11" s="11" t="s">
        <v>9</v>
      </c>
      <c r="S11" s="8">
        <v>2</v>
      </c>
      <c r="T11" s="8">
        <v>4</v>
      </c>
      <c r="U11" s="11" t="s">
        <v>9</v>
      </c>
      <c r="V11" s="8">
        <v>3</v>
      </c>
      <c r="W11" s="8">
        <v>2</v>
      </c>
      <c r="X11" s="11" t="s">
        <v>9</v>
      </c>
      <c r="Y11" s="8">
        <v>6</v>
      </c>
      <c r="Z11" s="8">
        <v>3</v>
      </c>
      <c r="AA11" s="11" t="s">
        <v>9</v>
      </c>
      <c r="AB11" s="8">
        <v>8</v>
      </c>
      <c r="AC11" s="8">
        <v>2</v>
      </c>
      <c r="AD11" s="11" t="s">
        <v>9</v>
      </c>
      <c r="AE11" s="8">
        <v>1</v>
      </c>
      <c r="AF11" s="8">
        <v>1</v>
      </c>
      <c r="AG11" s="11" t="s">
        <v>9</v>
      </c>
      <c r="AH11" s="8">
        <v>1</v>
      </c>
      <c r="AI11" s="8">
        <v>1</v>
      </c>
      <c r="AJ11" s="11" t="s">
        <v>9</v>
      </c>
      <c r="AK11" s="8">
        <v>0</v>
      </c>
      <c r="AL11" s="8">
        <v>0</v>
      </c>
      <c r="AM11" s="11" t="s">
        <v>9</v>
      </c>
      <c r="AN11" s="8">
        <v>2</v>
      </c>
      <c r="AO11" s="116"/>
      <c r="AP11" s="116"/>
      <c r="AQ11" s="116"/>
      <c r="AR11" s="8">
        <v>1</v>
      </c>
      <c r="AS11" s="11" t="s">
        <v>9</v>
      </c>
      <c r="AT11" s="8">
        <v>4</v>
      </c>
      <c r="AU11" s="31">
        <f t="shared" si="1"/>
        <v>16</v>
      </c>
      <c r="AV11" s="32" t="s">
        <v>9</v>
      </c>
      <c r="AW11" s="31">
        <f t="shared" si="2"/>
        <v>27</v>
      </c>
      <c r="AY11" s="5" t="s">
        <v>2219</v>
      </c>
      <c r="AZ11" s="11">
        <v>1</v>
      </c>
      <c r="BA11" s="32" t="s">
        <v>9</v>
      </c>
      <c r="BB11" s="8">
        <v>0</v>
      </c>
      <c r="BC11" s="8"/>
      <c r="BD11" s="39" t="s">
        <v>657</v>
      </c>
      <c r="BH11" s="8"/>
      <c r="BI11" s="8"/>
      <c r="BJ11" s="8"/>
    </row>
    <row r="12" spans="1:62" x14ac:dyDescent="0.2">
      <c r="A12" s="30">
        <v>11</v>
      </c>
      <c r="B12" s="1" t="s">
        <v>1359</v>
      </c>
      <c r="C12" s="1">
        <v>20</v>
      </c>
      <c r="D12" s="1">
        <v>6</v>
      </c>
      <c r="E12" s="1">
        <v>3</v>
      </c>
      <c r="F12" s="1">
        <v>11</v>
      </c>
      <c r="G12" s="1">
        <v>40</v>
      </c>
      <c r="H12" s="30" t="s">
        <v>9</v>
      </c>
      <c r="I12" s="1">
        <v>53</v>
      </c>
      <c r="J12" s="1">
        <f t="shared" si="0"/>
        <v>15</v>
      </c>
      <c r="K12" s="106" t="s">
        <v>44</v>
      </c>
      <c r="L12" s="11" t="s">
        <v>140</v>
      </c>
      <c r="M12" s="1" t="s">
        <v>1359</v>
      </c>
      <c r="N12" s="8">
        <v>4</v>
      </c>
      <c r="O12" s="11" t="s">
        <v>9</v>
      </c>
      <c r="P12" s="8">
        <v>1</v>
      </c>
      <c r="Q12" s="8">
        <v>1</v>
      </c>
      <c r="R12" s="11" t="s">
        <v>9</v>
      </c>
      <c r="S12" s="8">
        <v>3</v>
      </c>
      <c r="T12" s="8">
        <v>4</v>
      </c>
      <c r="U12" s="11" t="s">
        <v>9</v>
      </c>
      <c r="V12" s="8">
        <v>8</v>
      </c>
      <c r="W12" s="8">
        <v>2</v>
      </c>
      <c r="X12" s="11" t="s">
        <v>9</v>
      </c>
      <c r="Y12" s="8">
        <v>2</v>
      </c>
      <c r="Z12" s="8">
        <v>1</v>
      </c>
      <c r="AA12" s="11" t="s">
        <v>9</v>
      </c>
      <c r="AB12" s="8">
        <v>2</v>
      </c>
      <c r="AC12" s="8">
        <v>3</v>
      </c>
      <c r="AD12" s="11" t="s">
        <v>9</v>
      </c>
      <c r="AE12" s="8">
        <v>2</v>
      </c>
      <c r="AF12" s="8">
        <v>1</v>
      </c>
      <c r="AG12" s="11" t="s">
        <v>9</v>
      </c>
      <c r="AH12" s="8">
        <v>5</v>
      </c>
      <c r="AI12" s="8">
        <v>1</v>
      </c>
      <c r="AJ12" s="11" t="s">
        <v>9</v>
      </c>
      <c r="AK12" s="8">
        <v>1</v>
      </c>
      <c r="AL12" s="8">
        <v>3</v>
      </c>
      <c r="AM12" s="11" t="s">
        <v>9</v>
      </c>
      <c r="AN12" s="8">
        <v>1</v>
      </c>
      <c r="AO12" s="8">
        <v>3</v>
      </c>
      <c r="AP12" s="11" t="s">
        <v>9</v>
      </c>
      <c r="AQ12" s="8">
        <v>0</v>
      </c>
      <c r="AR12" s="116"/>
      <c r="AS12" s="116"/>
      <c r="AT12" s="116"/>
      <c r="AU12" s="31">
        <f t="shared" si="1"/>
        <v>23</v>
      </c>
      <c r="AV12" s="32" t="s">
        <v>9</v>
      </c>
      <c r="AW12" s="31">
        <f t="shared" si="2"/>
        <v>25</v>
      </c>
      <c r="AY12" s="5" t="s">
        <v>2220</v>
      </c>
      <c r="AZ12" s="11">
        <v>1</v>
      </c>
      <c r="BA12" s="32" t="s">
        <v>9</v>
      </c>
      <c r="BB12" s="8">
        <v>2</v>
      </c>
      <c r="BC12" s="30"/>
      <c r="BD12" s="3" t="s">
        <v>2221</v>
      </c>
      <c r="BE12" s="8">
        <v>0</v>
      </c>
      <c r="BF12" s="31" t="s">
        <v>9</v>
      </c>
      <c r="BG12" s="8">
        <v>1</v>
      </c>
      <c r="BH12" s="8"/>
      <c r="BI12" s="8"/>
      <c r="BJ12" s="8"/>
    </row>
    <row r="13" spans="1:62" x14ac:dyDescent="0.2">
      <c r="C13" s="1">
        <f>SUM(C2:C12)</f>
        <v>220</v>
      </c>
      <c r="D13" s="1">
        <f>SUM(D2:D12)</f>
        <v>86</v>
      </c>
      <c r="E13" s="1">
        <f>SUM(E2:E12)</f>
        <v>48</v>
      </c>
      <c r="F13" s="1">
        <f>SUM(F2:F12)</f>
        <v>86</v>
      </c>
      <c r="G13" s="1">
        <f>SUM(G2:G12)</f>
        <v>456</v>
      </c>
      <c r="H13" s="9" t="s">
        <v>9</v>
      </c>
      <c r="I13" s="1">
        <f>SUM(I2:I12)</f>
        <v>456</v>
      </c>
      <c r="J13" s="1">
        <f>SUM(J2:J12)</f>
        <v>220</v>
      </c>
      <c r="N13" s="31">
        <f>SUM(N2:N12)</f>
        <v>19</v>
      </c>
      <c r="O13" s="31" t="s">
        <v>9</v>
      </c>
      <c r="P13" s="31">
        <f>SUM(P2:P12)</f>
        <v>24</v>
      </c>
      <c r="Q13" s="31">
        <f>SUM(Q2:Q12)</f>
        <v>21</v>
      </c>
      <c r="R13" s="31" t="s">
        <v>9</v>
      </c>
      <c r="S13" s="31">
        <f>SUM(S2:S12)</f>
        <v>23</v>
      </c>
      <c r="T13" s="31">
        <f>SUM(T2:T12)</f>
        <v>20</v>
      </c>
      <c r="U13" s="31" t="s">
        <v>9</v>
      </c>
      <c r="V13" s="31">
        <f>SUM(V2:V12)</f>
        <v>30</v>
      </c>
      <c r="W13" s="31">
        <f>SUM(W2:W12)</f>
        <v>20</v>
      </c>
      <c r="X13" s="31" t="s">
        <v>9</v>
      </c>
      <c r="Y13" s="31">
        <f>SUM(Y2:Y12)</f>
        <v>21</v>
      </c>
      <c r="Z13" s="31">
        <f>SUM(Z2:Z12)</f>
        <v>18</v>
      </c>
      <c r="AA13" s="31" t="s">
        <v>9</v>
      </c>
      <c r="AB13" s="31">
        <f>SUM(AB2:AB12)</f>
        <v>26</v>
      </c>
      <c r="AC13" s="31">
        <f>SUM(AC2:AC12)</f>
        <v>26</v>
      </c>
      <c r="AD13" s="31" t="s">
        <v>9</v>
      </c>
      <c r="AE13" s="31">
        <f>SUM(AE2:AE12)</f>
        <v>16</v>
      </c>
      <c r="AF13" s="31">
        <f>SUM(AF2:AF12)</f>
        <v>21</v>
      </c>
      <c r="AG13" s="31" t="s">
        <v>9</v>
      </c>
      <c r="AH13" s="31">
        <f>SUM(AH2:AH12)</f>
        <v>23</v>
      </c>
      <c r="AI13" s="31">
        <f>SUM(AI2:AI12)</f>
        <v>23</v>
      </c>
      <c r="AJ13" s="31" t="s">
        <v>9</v>
      </c>
      <c r="AK13" s="31">
        <f>SUM(AK2:AK12)</f>
        <v>14</v>
      </c>
      <c r="AL13" s="31">
        <f>SUM(AL2:AL12)</f>
        <v>18</v>
      </c>
      <c r="AM13" s="31" t="s">
        <v>9</v>
      </c>
      <c r="AN13" s="31">
        <f>SUM(AN2:AN12)</f>
        <v>9</v>
      </c>
      <c r="AO13" s="31">
        <f>SUM(AO2:AO12)</f>
        <v>27</v>
      </c>
      <c r="AP13" s="31" t="s">
        <v>9</v>
      </c>
      <c r="AQ13" s="31">
        <f>SUM(AQ2:AQ12)</f>
        <v>12</v>
      </c>
      <c r="AR13" s="31">
        <f>SUM(AR2:AR12)</f>
        <v>28</v>
      </c>
      <c r="AS13" s="31" t="s">
        <v>9</v>
      </c>
      <c r="AT13" s="31">
        <f>SUM(AT2:AT12)</f>
        <v>17</v>
      </c>
      <c r="AU13" s="31">
        <f>SUM(AU2:AU12)</f>
        <v>241</v>
      </c>
      <c r="AV13" s="31" t="s">
        <v>9</v>
      </c>
      <c r="AW13" s="31">
        <f>SUM(AW2:AW12)</f>
        <v>215</v>
      </c>
      <c r="AY13" s="5" t="s">
        <v>2222</v>
      </c>
      <c r="AZ13" s="11">
        <v>1</v>
      </c>
      <c r="BA13" s="31" t="s">
        <v>9</v>
      </c>
      <c r="BB13" s="8">
        <v>3</v>
      </c>
      <c r="BC13" s="30"/>
      <c r="BD13" s="39" t="s">
        <v>468</v>
      </c>
      <c r="BF13" s="31"/>
      <c r="BH13" s="8"/>
      <c r="BI13" s="8"/>
      <c r="BJ13" s="8"/>
    </row>
    <row r="14" spans="1:62" x14ac:dyDescent="0.2">
      <c r="AY14" s="3" t="s">
        <v>2223</v>
      </c>
      <c r="AZ14" s="8">
        <v>2</v>
      </c>
      <c r="BA14" s="31" t="s">
        <v>9</v>
      </c>
      <c r="BB14" s="8">
        <v>2</v>
      </c>
      <c r="BC14" s="8"/>
      <c r="BD14" s="5" t="s">
        <v>2224</v>
      </c>
      <c r="BE14" s="11">
        <v>1</v>
      </c>
      <c r="BF14" s="32" t="s">
        <v>9</v>
      </c>
      <c r="BG14" s="8">
        <v>1</v>
      </c>
      <c r="BH14" s="8"/>
      <c r="BI14" s="8"/>
      <c r="BJ14" s="8"/>
    </row>
    <row r="15" spans="1:62" x14ac:dyDescent="0.2">
      <c r="AY15" s="39" t="s">
        <v>676</v>
      </c>
      <c r="AZ15" s="11"/>
      <c r="BA15" s="32"/>
      <c r="BB15" s="8"/>
      <c r="BC15" s="30"/>
      <c r="BD15" s="39" t="s">
        <v>616</v>
      </c>
      <c r="BH15" s="8"/>
      <c r="BI15" s="8"/>
      <c r="BJ15" s="8"/>
    </row>
    <row r="16" spans="1:62" x14ac:dyDescent="0.2">
      <c r="A16" s="8"/>
      <c r="B16" s="39"/>
      <c r="M16" s="39"/>
      <c r="AY16" s="3" t="s">
        <v>2225</v>
      </c>
      <c r="AZ16" s="11">
        <v>2</v>
      </c>
      <c r="BA16" s="31" t="s">
        <v>9</v>
      </c>
      <c r="BB16" s="8">
        <v>0</v>
      </c>
      <c r="BC16" s="30"/>
      <c r="BD16" s="5" t="s">
        <v>2226</v>
      </c>
      <c r="BE16" s="11">
        <v>3</v>
      </c>
      <c r="BF16" s="32" t="s">
        <v>9</v>
      </c>
      <c r="BG16" s="8">
        <v>5</v>
      </c>
      <c r="BH16" s="8"/>
      <c r="BI16" s="8"/>
      <c r="BJ16" s="8"/>
    </row>
    <row r="17" spans="1:62" x14ac:dyDescent="0.2">
      <c r="A17" s="14"/>
      <c r="B17" s="14"/>
      <c r="C17" s="14"/>
      <c r="D17" s="14"/>
      <c r="E17" s="14"/>
      <c r="F17" s="14"/>
      <c r="G17" s="14"/>
      <c r="H17" s="30"/>
      <c r="I17" s="14"/>
      <c r="J17" s="1"/>
      <c r="AY17" s="5" t="s">
        <v>2227</v>
      </c>
      <c r="AZ17" s="11">
        <v>7</v>
      </c>
      <c r="BA17" s="32" t="s">
        <v>9</v>
      </c>
      <c r="BB17" s="8">
        <v>2</v>
      </c>
      <c r="BC17" s="30"/>
      <c r="BD17" s="5" t="s">
        <v>1413</v>
      </c>
      <c r="BE17" s="11">
        <v>5</v>
      </c>
      <c r="BF17" s="31" t="s">
        <v>9</v>
      </c>
      <c r="BG17" s="8">
        <v>2</v>
      </c>
      <c r="BH17" s="8"/>
      <c r="BI17" s="8"/>
      <c r="BJ17" s="8"/>
    </row>
    <row r="18" spans="1:62" x14ac:dyDescent="0.2">
      <c r="A18" s="14"/>
      <c r="B18" s="14"/>
      <c r="C18" s="14"/>
      <c r="D18" s="14"/>
      <c r="E18" s="14"/>
      <c r="F18" s="14"/>
      <c r="G18" s="14"/>
      <c r="H18" s="30"/>
      <c r="I18" s="14"/>
      <c r="J18" s="1"/>
      <c r="M18" s="39"/>
      <c r="N18" s="11"/>
      <c r="O18" s="31"/>
      <c r="AY18" s="5" t="s">
        <v>2228</v>
      </c>
      <c r="AZ18" s="11">
        <v>0</v>
      </c>
      <c r="BA18" s="31" t="s">
        <v>9</v>
      </c>
      <c r="BB18" s="8">
        <v>2</v>
      </c>
      <c r="BC18" s="30"/>
      <c r="BD18" s="3" t="s">
        <v>2229</v>
      </c>
      <c r="BE18" s="11">
        <v>3</v>
      </c>
      <c r="BF18" s="31" t="s">
        <v>9</v>
      </c>
      <c r="BG18" s="8">
        <v>8</v>
      </c>
      <c r="BH18" s="8"/>
      <c r="BI18" s="8"/>
      <c r="BJ18" s="8"/>
    </row>
    <row r="19" spans="1:62" x14ac:dyDescent="0.2">
      <c r="A19" s="14"/>
      <c r="B19" s="14"/>
      <c r="C19" s="14"/>
      <c r="D19" s="14"/>
      <c r="E19" s="14"/>
      <c r="F19" s="14"/>
      <c r="G19" s="14"/>
      <c r="H19" s="6"/>
      <c r="I19" s="14"/>
      <c r="J19" s="7"/>
      <c r="N19" s="11"/>
      <c r="O19" s="31"/>
      <c r="AY19" s="3" t="s">
        <v>2230</v>
      </c>
      <c r="AZ19" s="8">
        <v>3</v>
      </c>
      <c r="BA19" s="31" t="s">
        <v>9</v>
      </c>
      <c r="BB19" s="8">
        <v>1</v>
      </c>
      <c r="BC19" s="8"/>
      <c r="BD19" s="39" t="s">
        <v>1065</v>
      </c>
      <c r="BE19" s="11"/>
      <c r="BF19" s="31"/>
      <c r="BH19" s="8"/>
      <c r="BI19" s="8"/>
      <c r="BJ19" s="8"/>
    </row>
    <row r="20" spans="1:62" x14ac:dyDescent="0.2">
      <c r="A20" s="14"/>
      <c r="B20" s="14"/>
      <c r="C20" s="14"/>
      <c r="D20" s="14"/>
      <c r="E20" s="14"/>
      <c r="F20" s="14"/>
      <c r="G20" s="14"/>
      <c r="H20" s="6"/>
      <c r="I20" s="14"/>
      <c r="J20" s="7"/>
      <c r="N20" s="39"/>
      <c r="O20" s="31"/>
      <c r="AD20" s="39"/>
      <c r="AY20" s="39" t="s">
        <v>575</v>
      </c>
      <c r="AZ20" s="11"/>
      <c r="BA20" s="32"/>
      <c r="BB20" s="8"/>
      <c r="BC20" s="8"/>
      <c r="BD20" s="3" t="s">
        <v>2231</v>
      </c>
      <c r="BE20" s="8">
        <v>0</v>
      </c>
      <c r="BF20" s="32" t="s">
        <v>9</v>
      </c>
      <c r="BG20" s="8">
        <v>1</v>
      </c>
      <c r="BH20" s="8"/>
      <c r="BI20" s="8"/>
      <c r="BJ20" s="8"/>
    </row>
    <row r="21" spans="1:62" x14ac:dyDescent="0.2">
      <c r="A21" s="14"/>
      <c r="B21" s="14"/>
      <c r="C21" s="14"/>
      <c r="D21" s="14"/>
      <c r="E21" s="14"/>
      <c r="F21" s="14"/>
      <c r="G21" s="14"/>
      <c r="H21" s="6"/>
      <c r="I21" s="14"/>
      <c r="J21" s="7"/>
      <c r="N21" s="39"/>
      <c r="O21" s="32"/>
      <c r="AD21" s="3"/>
      <c r="AQ21" s="31"/>
      <c r="AY21" s="5" t="s">
        <v>2232</v>
      </c>
      <c r="AZ21" s="11">
        <v>1</v>
      </c>
      <c r="BA21" s="32" t="s">
        <v>9</v>
      </c>
      <c r="BB21" s="8">
        <v>0</v>
      </c>
      <c r="BC21" s="8"/>
      <c r="BD21" s="5" t="s">
        <v>2233</v>
      </c>
      <c r="BE21" s="11">
        <v>1</v>
      </c>
      <c r="BF21" s="32" t="s">
        <v>9</v>
      </c>
      <c r="BG21" s="8">
        <v>1</v>
      </c>
      <c r="BH21" s="8"/>
      <c r="BI21" s="8"/>
      <c r="BJ21" s="8"/>
    </row>
    <row r="22" spans="1:62" x14ac:dyDescent="0.2">
      <c r="A22" s="14"/>
      <c r="B22" s="14"/>
      <c r="C22" s="14"/>
      <c r="D22" s="14"/>
      <c r="E22" s="14"/>
      <c r="F22" s="14"/>
      <c r="G22" s="14"/>
      <c r="H22" s="6"/>
      <c r="I22" s="14"/>
      <c r="J22" s="7"/>
      <c r="M22" s="5"/>
      <c r="N22" s="3"/>
      <c r="O22" s="32"/>
      <c r="AA22" s="32"/>
      <c r="AC22" s="30"/>
      <c r="AD22" s="39"/>
      <c r="AY22" s="5" t="s">
        <v>2234</v>
      </c>
      <c r="AZ22" s="11">
        <v>2</v>
      </c>
      <c r="BA22" s="32" t="s">
        <v>9</v>
      </c>
      <c r="BB22" s="8">
        <v>0</v>
      </c>
      <c r="BC22" s="8"/>
      <c r="BD22" s="5" t="s">
        <v>2235</v>
      </c>
      <c r="BE22" s="11">
        <v>1</v>
      </c>
      <c r="BF22" s="31" t="s">
        <v>9</v>
      </c>
      <c r="BG22" s="8">
        <v>3</v>
      </c>
      <c r="BH22" s="8"/>
      <c r="BI22" s="8"/>
      <c r="BJ22" s="8"/>
    </row>
    <row r="23" spans="1:62" x14ac:dyDescent="0.2">
      <c r="A23" s="14"/>
      <c r="B23" s="14"/>
      <c r="C23" s="14"/>
      <c r="D23" s="14"/>
      <c r="E23" s="14"/>
      <c r="F23" s="14"/>
      <c r="G23" s="14"/>
      <c r="H23" s="6"/>
      <c r="I23" s="14"/>
      <c r="J23" s="7"/>
      <c r="M23" s="5"/>
      <c r="N23" s="3"/>
      <c r="O23" s="31"/>
      <c r="AA23" s="32"/>
      <c r="AC23" s="30"/>
      <c r="AD23" s="3"/>
      <c r="AQ23" s="31"/>
      <c r="AY23" s="3" t="s">
        <v>2236</v>
      </c>
      <c r="AZ23" s="8">
        <v>1</v>
      </c>
      <c r="BA23" s="31" t="s">
        <v>9</v>
      </c>
      <c r="BB23" s="8">
        <v>0</v>
      </c>
      <c r="BC23" s="8"/>
      <c r="BD23" s="39" t="s">
        <v>670</v>
      </c>
      <c r="BF23" s="31"/>
      <c r="BH23" s="8"/>
      <c r="BI23" s="8"/>
      <c r="BJ23" s="8"/>
    </row>
    <row r="24" spans="1:62" x14ac:dyDescent="0.2">
      <c r="A24" s="14"/>
      <c r="B24" s="14"/>
      <c r="C24" s="14"/>
      <c r="D24" s="14"/>
      <c r="E24" s="14"/>
      <c r="F24" s="14"/>
      <c r="G24" s="14"/>
      <c r="H24" s="6"/>
      <c r="I24" s="14"/>
      <c r="J24" s="7"/>
      <c r="M24" s="43"/>
      <c r="N24" s="5"/>
      <c r="O24" s="31"/>
      <c r="Z24" s="11"/>
      <c r="AA24" s="31"/>
      <c r="AC24" s="30"/>
      <c r="AD24" s="3"/>
      <c r="AQ24" s="32"/>
      <c r="AY24" s="3" t="s">
        <v>2237</v>
      </c>
      <c r="AZ24" s="8">
        <v>4</v>
      </c>
      <c r="BA24" s="31" t="s">
        <v>9</v>
      </c>
      <c r="BB24" s="8">
        <v>3</v>
      </c>
      <c r="BC24" s="8"/>
      <c r="BD24" s="3" t="s">
        <v>2238</v>
      </c>
      <c r="BE24" s="11">
        <v>1</v>
      </c>
      <c r="BF24" s="31" t="s">
        <v>9</v>
      </c>
      <c r="BG24" s="8">
        <v>4</v>
      </c>
      <c r="BH24" s="8"/>
      <c r="BI24" s="8"/>
      <c r="BJ24" s="8"/>
    </row>
    <row r="25" spans="1:62" x14ac:dyDescent="0.2">
      <c r="A25" s="14"/>
      <c r="B25" s="14"/>
      <c r="C25" s="14"/>
      <c r="D25" s="14"/>
      <c r="E25" s="14"/>
      <c r="F25" s="14"/>
      <c r="G25" s="14"/>
      <c r="H25" s="30"/>
      <c r="I25" s="14"/>
      <c r="J25" s="1"/>
      <c r="M25" s="39"/>
      <c r="N25" s="3"/>
      <c r="O25" s="32"/>
      <c r="Z25" s="11"/>
      <c r="AA25" s="31"/>
      <c r="AC25" s="30"/>
      <c r="AD25" s="3"/>
      <c r="AQ25" s="32"/>
      <c r="AY25" s="39" t="s">
        <v>455</v>
      </c>
      <c r="BC25" s="8"/>
      <c r="BD25" s="39" t="s">
        <v>619</v>
      </c>
      <c r="BF25" s="31"/>
      <c r="BH25" s="8"/>
      <c r="BI25" s="8"/>
      <c r="BJ25" s="8"/>
    </row>
    <row r="26" spans="1:62" x14ac:dyDescent="0.2">
      <c r="A26" s="14"/>
      <c r="B26" s="14"/>
      <c r="C26" s="14"/>
      <c r="D26" s="14"/>
      <c r="E26" s="14"/>
      <c r="F26" s="14"/>
      <c r="G26" s="14"/>
      <c r="H26" s="30"/>
      <c r="I26" s="14"/>
      <c r="J26" s="1"/>
      <c r="M26" s="5"/>
      <c r="N26" s="3"/>
      <c r="O26" s="32"/>
      <c r="AA26" s="31"/>
      <c r="AD26" s="3"/>
      <c r="AQ26" s="32"/>
      <c r="AY26" s="5" t="s">
        <v>2239</v>
      </c>
      <c r="AZ26" s="11">
        <v>1</v>
      </c>
      <c r="BA26" s="31" t="s">
        <v>9</v>
      </c>
      <c r="BB26" s="8">
        <v>5</v>
      </c>
      <c r="BC26" s="8"/>
      <c r="BD26" s="5" t="s">
        <v>2240</v>
      </c>
      <c r="BE26" s="8">
        <v>5</v>
      </c>
      <c r="BF26" s="32" t="s">
        <v>9</v>
      </c>
      <c r="BG26" s="8">
        <v>2</v>
      </c>
      <c r="BH26" s="8"/>
      <c r="BI26" s="8"/>
      <c r="BJ26" s="8"/>
    </row>
    <row r="27" spans="1:62" x14ac:dyDescent="0.2">
      <c r="A27" s="14"/>
      <c r="B27" s="14"/>
      <c r="C27" s="14"/>
      <c r="D27" s="14"/>
      <c r="E27" s="14"/>
      <c r="F27" s="14"/>
      <c r="G27" s="14"/>
      <c r="H27" s="30"/>
      <c r="I27" s="14"/>
      <c r="J27" s="1"/>
      <c r="M27" s="5"/>
      <c r="N27" s="43"/>
      <c r="O27" s="32"/>
      <c r="AA27" s="31"/>
      <c r="AC27" s="30"/>
      <c r="AD27" s="5"/>
      <c r="AP27" s="11"/>
      <c r="AQ27" s="31"/>
      <c r="AY27" s="5" t="s">
        <v>2241</v>
      </c>
      <c r="AZ27" s="11">
        <v>3</v>
      </c>
      <c r="BA27" s="32" t="s">
        <v>9</v>
      </c>
      <c r="BB27" s="8">
        <v>3</v>
      </c>
      <c r="BC27" s="8"/>
      <c r="BD27" s="5" t="s">
        <v>2242</v>
      </c>
      <c r="BE27" s="8">
        <v>1</v>
      </c>
      <c r="BF27" s="32" t="s">
        <v>9</v>
      </c>
      <c r="BG27" s="8">
        <v>2</v>
      </c>
      <c r="BH27" s="8"/>
      <c r="BI27" s="8"/>
      <c r="BJ27" s="8"/>
    </row>
    <row r="28" spans="1:62" x14ac:dyDescent="0.2">
      <c r="C28" s="1"/>
      <c r="D28" s="1"/>
      <c r="E28" s="1"/>
      <c r="F28" s="1"/>
      <c r="G28" s="1"/>
      <c r="H28" s="9"/>
      <c r="I28" s="1"/>
      <c r="J28" s="1"/>
      <c r="N28" s="39"/>
      <c r="O28" s="31"/>
      <c r="Z28" s="11"/>
      <c r="AA28" s="32"/>
      <c r="AD28" s="3"/>
      <c r="AP28" s="11"/>
      <c r="AQ28" s="31"/>
      <c r="AY28" s="39" t="s">
        <v>685</v>
      </c>
      <c r="BC28" s="30"/>
      <c r="BD28" s="3" t="s">
        <v>2243</v>
      </c>
      <c r="BE28" s="11">
        <v>4</v>
      </c>
      <c r="BF28" s="31" t="s">
        <v>9</v>
      </c>
      <c r="BG28" s="8">
        <v>0</v>
      </c>
      <c r="BH28" s="8"/>
      <c r="BI28" s="8"/>
      <c r="BJ28" s="8"/>
    </row>
    <row r="29" spans="1:62" x14ac:dyDescent="0.2">
      <c r="A29" s="12"/>
      <c r="B29" s="39"/>
      <c r="C29" s="8"/>
      <c r="D29" s="8"/>
      <c r="E29" s="8"/>
      <c r="F29" s="8"/>
      <c r="G29" s="8"/>
      <c r="H29" s="8"/>
      <c r="I29" s="8"/>
      <c r="J29" s="8"/>
      <c r="N29" s="5"/>
      <c r="O29" s="31"/>
      <c r="Z29" s="11"/>
      <c r="AA29" s="32"/>
      <c r="AD29" s="39"/>
      <c r="AQ29" s="31"/>
      <c r="AY29" s="3" t="s">
        <v>2244</v>
      </c>
      <c r="AZ29" s="11">
        <v>1</v>
      </c>
      <c r="BA29" s="31" t="s">
        <v>9</v>
      </c>
      <c r="BB29" s="8">
        <v>0</v>
      </c>
      <c r="BC29" s="8"/>
      <c r="BD29" s="39" t="s">
        <v>773</v>
      </c>
      <c r="BH29" s="8"/>
      <c r="BI29" s="8"/>
      <c r="BJ29" s="8"/>
    </row>
    <row r="30" spans="1:62" x14ac:dyDescent="0.2">
      <c r="A30" s="8"/>
      <c r="B30" s="1"/>
      <c r="C30" s="8"/>
      <c r="D30" s="30"/>
      <c r="E30" s="30"/>
      <c r="F30" s="30"/>
      <c r="G30" s="8"/>
      <c r="H30" s="32"/>
      <c r="I30" s="8"/>
      <c r="J30" s="30"/>
      <c r="N30" s="5"/>
      <c r="O30" s="31"/>
      <c r="Z30" s="11"/>
      <c r="AA30" s="32"/>
      <c r="AD30" s="5"/>
      <c r="AP30" s="11"/>
      <c r="AQ30" s="32"/>
      <c r="AY30" s="39" t="s">
        <v>1025</v>
      </c>
      <c r="AZ30" s="11"/>
      <c r="BA30" s="32"/>
      <c r="BB30" s="8"/>
      <c r="BC30" s="8"/>
      <c r="BD30" s="3" t="s">
        <v>2245</v>
      </c>
      <c r="BE30" s="11">
        <v>2</v>
      </c>
      <c r="BF30" s="31" t="s">
        <v>9</v>
      </c>
      <c r="BG30" s="8">
        <v>0</v>
      </c>
      <c r="BH30" s="8"/>
      <c r="BI30" s="8"/>
      <c r="BJ30" s="8"/>
    </row>
    <row r="31" spans="1:62" x14ac:dyDescent="0.2">
      <c r="A31" s="8"/>
      <c r="B31" s="7"/>
      <c r="C31" s="30"/>
      <c r="D31" s="30"/>
      <c r="E31" s="30"/>
      <c r="F31" s="30"/>
      <c r="G31" s="30"/>
      <c r="H31" s="32"/>
      <c r="I31" s="8"/>
      <c r="J31" s="30"/>
      <c r="M31" s="43"/>
      <c r="N31" s="5"/>
      <c r="O31" s="31"/>
      <c r="Z31" s="11"/>
      <c r="AA31" s="31"/>
      <c r="AC31" s="30"/>
      <c r="AD31" s="5"/>
      <c r="AP31" s="11"/>
      <c r="AQ31" s="32"/>
      <c r="AY31" s="5" t="s">
        <v>2246</v>
      </c>
      <c r="AZ31" s="11">
        <v>3</v>
      </c>
      <c r="BA31" s="32" t="s">
        <v>9</v>
      </c>
      <c r="BB31" s="8">
        <v>4</v>
      </c>
      <c r="BC31" s="8"/>
      <c r="BD31" s="39" t="s">
        <v>477</v>
      </c>
      <c r="BH31" s="8"/>
      <c r="BI31" s="8"/>
      <c r="BJ31" s="8"/>
    </row>
    <row r="32" spans="1:62" x14ac:dyDescent="0.2">
      <c r="A32" s="8"/>
      <c r="B32" s="7"/>
      <c r="C32" s="30"/>
      <c r="D32" s="30"/>
      <c r="E32" s="30"/>
      <c r="F32" s="30"/>
      <c r="G32" s="30"/>
      <c r="H32" s="32"/>
      <c r="I32" s="30"/>
      <c r="J32" s="30"/>
      <c r="M32" s="39"/>
      <c r="N32" s="3"/>
      <c r="AA32" s="31"/>
      <c r="AC32" s="30"/>
      <c r="AD32" s="5"/>
      <c r="AP32" s="11"/>
      <c r="AQ32" s="31"/>
      <c r="AY32" s="5" t="s">
        <v>2247</v>
      </c>
      <c r="AZ32" s="11">
        <v>7</v>
      </c>
      <c r="BA32" s="32" t="s">
        <v>9</v>
      </c>
      <c r="BB32" s="8">
        <v>0</v>
      </c>
      <c r="BC32" s="8"/>
      <c r="BD32" s="5" t="s">
        <v>2248</v>
      </c>
      <c r="BE32" s="8">
        <v>1</v>
      </c>
      <c r="BF32" s="31" t="s">
        <v>9</v>
      </c>
      <c r="BG32" s="8">
        <v>5</v>
      </c>
      <c r="BH32" s="8"/>
      <c r="BI32" s="8"/>
      <c r="BJ32" s="8"/>
    </row>
    <row r="33" spans="1:62" x14ac:dyDescent="0.2">
      <c r="A33" s="8"/>
      <c r="B33" s="7"/>
      <c r="C33" s="30"/>
      <c r="D33" s="30"/>
      <c r="E33" s="30"/>
      <c r="F33" s="30"/>
      <c r="G33" s="30"/>
      <c r="H33" s="32"/>
      <c r="I33" s="8"/>
      <c r="J33" s="30"/>
      <c r="M33" s="5"/>
      <c r="N33" s="5"/>
      <c r="O33" s="31"/>
      <c r="Z33" s="11"/>
      <c r="AA33" s="32"/>
      <c r="AD33" s="3"/>
      <c r="AP33" s="11"/>
      <c r="AQ33" s="31"/>
      <c r="AY33" s="3" t="s">
        <v>2249</v>
      </c>
      <c r="AZ33" s="8">
        <v>1</v>
      </c>
      <c r="BA33" s="31" t="s">
        <v>9</v>
      </c>
      <c r="BB33" s="8">
        <v>1</v>
      </c>
      <c r="BC33" s="8"/>
      <c r="BD33" s="39" t="s">
        <v>622</v>
      </c>
      <c r="BF33" s="31"/>
      <c r="BH33" s="8"/>
      <c r="BI33" s="8"/>
      <c r="BJ33" s="8"/>
    </row>
    <row r="34" spans="1:62" x14ac:dyDescent="0.2">
      <c r="A34" s="8"/>
      <c r="B34" s="7"/>
      <c r="C34" s="30"/>
      <c r="D34" s="30"/>
      <c r="E34" s="30"/>
      <c r="F34" s="30"/>
      <c r="G34" s="30"/>
      <c r="H34" s="32"/>
      <c r="I34" s="30"/>
      <c r="J34" s="30"/>
      <c r="M34" s="5"/>
      <c r="N34" s="43"/>
      <c r="O34" s="32"/>
      <c r="AA34" s="31"/>
      <c r="AC34" s="30"/>
      <c r="AD34" s="3"/>
      <c r="AQ34" s="31"/>
      <c r="AY34" s="3" t="s">
        <v>2250</v>
      </c>
      <c r="AZ34" s="8">
        <v>0</v>
      </c>
      <c r="BA34" s="31" t="s">
        <v>9</v>
      </c>
      <c r="BB34" s="8">
        <v>0</v>
      </c>
      <c r="BC34" s="8"/>
      <c r="BD34" s="5" t="s">
        <v>2251</v>
      </c>
      <c r="BE34" s="8">
        <v>2</v>
      </c>
      <c r="BF34" s="32" t="s">
        <v>9</v>
      </c>
      <c r="BG34" s="8">
        <v>1</v>
      </c>
      <c r="BH34" s="8"/>
      <c r="BI34" s="8"/>
      <c r="BJ34" s="8"/>
    </row>
    <row r="35" spans="1:62" x14ac:dyDescent="0.2">
      <c r="A35" s="8"/>
      <c r="B35" s="7"/>
      <c r="C35" s="8"/>
      <c r="D35" s="30"/>
      <c r="E35" s="30"/>
      <c r="F35" s="30"/>
      <c r="G35" s="8"/>
      <c r="H35" s="32"/>
      <c r="I35" s="8"/>
      <c r="J35" s="30"/>
      <c r="N35" s="39"/>
      <c r="O35" s="32"/>
      <c r="Z35" s="11"/>
      <c r="AA35" s="32"/>
      <c r="AC35" s="30"/>
      <c r="AD35" s="43"/>
      <c r="AQ35" s="31"/>
      <c r="AY35" s="3" t="s">
        <v>2252</v>
      </c>
      <c r="AZ35" s="11">
        <v>5</v>
      </c>
      <c r="BA35" s="31" t="s">
        <v>9</v>
      </c>
      <c r="BB35" s="8">
        <v>1</v>
      </c>
      <c r="BC35" s="8"/>
      <c r="BD35" s="3" t="s">
        <v>2253</v>
      </c>
      <c r="BE35" s="8">
        <v>1</v>
      </c>
      <c r="BF35" s="31" t="s">
        <v>9</v>
      </c>
      <c r="BG35" s="8">
        <v>2</v>
      </c>
      <c r="BH35" s="8"/>
      <c r="BI35" s="8"/>
      <c r="BJ35" s="8"/>
    </row>
    <row r="36" spans="1:62" x14ac:dyDescent="0.2">
      <c r="A36" s="8"/>
      <c r="B36" s="7"/>
      <c r="C36" s="30"/>
      <c r="D36" s="30"/>
      <c r="E36" s="30"/>
      <c r="F36" s="30"/>
      <c r="G36" s="30"/>
      <c r="H36" s="32"/>
      <c r="I36" s="8"/>
      <c r="J36" s="30"/>
      <c r="N36" s="3"/>
      <c r="O36" s="31"/>
      <c r="Z36" s="11"/>
      <c r="AA36" s="31"/>
      <c r="AC36" s="30"/>
      <c r="AD36" s="3"/>
      <c r="AY36" s="39" t="s">
        <v>1221</v>
      </c>
      <c r="BC36" s="8"/>
      <c r="BD36" s="3" t="s">
        <v>2254</v>
      </c>
      <c r="BE36" s="11">
        <v>5</v>
      </c>
      <c r="BF36" s="31" t="s">
        <v>9</v>
      </c>
      <c r="BG36" s="8">
        <v>0</v>
      </c>
      <c r="BH36" s="8"/>
      <c r="BI36" s="8"/>
      <c r="BJ36" s="8"/>
    </row>
    <row r="37" spans="1:62" x14ac:dyDescent="0.2">
      <c r="A37" s="8"/>
      <c r="B37" s="7"/>
      <c r="C37" s="30"/>
      <c r="D37" s="30"/>
      <c r="E37" s="30"/>
      <c r="F37" s="30"/>
      <c r="G37" s="30"/>
      <c r="H37" s="32"/>
      <c r="I37" s="30"/>
      <c r="J37" s="30"/>
      <c r="N37" s="5"/>
      <c r="O37" s="31"/>
      <c r="Z37" s="11"/>
      <c r="AA37" s="32"/>
      <c r="AC37" s="30"/>
      <c r="AD37" s="39"/>
      <c r="AP37" s="11"/>
      <c r="AQ37" s="31"/>
      <c r="AY37" s="3" t="s">
        <v>2255</v>
      </c>
      <c r="AZ37" s="8">
        <v>2</v>
      </c>
      <c r="BA37" s="31" t="s">
        <v>9</v>
      </c>
      <c r="BB37" s="8">
        <v>1</v>
      </c>
      <c r="BC37" s="8"/>
      <c r="BD37" s="3" t="s">
        <v>2256</v>
      </c>
      <c r="BE37" s="11">
        <v>3</v>
      </c>
      <c r="BF37" s="31" t="s">
        <v>9</v>
      </c>
      <c r="BG37" s="8">
        <v>2</v>
      </c>
      <c r="BH37" s="8"/>
      <c r="BI37" s="8"/>
      <c r="BJ37" s="8"/>
    </row>
    <row r="38" spans="1:62" x14ac:dyDescent="0.2">
      <c r="A38" s="8"/>
      <c r="B38" s="1"/>
      <c r="C38" s="8"/>
      <c r="D38" s="30"/>
      <c r="E38" s="30"/>
      <c r="F38" s="30"/>
      <c r="G38" s="8"/>
      <c r="H38" s="32"/>
      <c r="I38" s="8"/>
      <c r="J38" s="30"/>
      <c r="M38" s="43"/>
      <c r="N38" s="5"/>
      <c r="O38" s="31"/>
      <c r="Z38" s="11"/>
      <c r="AA38" s="31"/>
      <c r="AD38" s="3"/>
      <c r="AQ38" s="32"/>
      <c r="AY38" s="39" t="s">
        <v>850</v>
      </c>
      <c r="AZ38" s="8"/>
      <c r="BA38" s="8"/>
      <c r="BB38" s="8"/>
      <c r="BC38" s="8"/>
      <c r="BD38" s="39" t="s">
        <v>1075</v>
      </c>
      <c r="BF38" s="31"/>
      <c r="BH38" s="8"/>
      <c r="BI38" s="8"/>
      <c r="BJ38" s="8"/>
    </row>
    <row r="39" spans="1:62" x14ac:dyDescent="0.2">
      <c r="A39" s="8"/>
      <c r="B39" s="1"/>
      <c r="C39" s="30"/>
      <c r="D39" s="30"/>
      <c r="E39" s="30"/>
      <c r="F39" s="30"/>
      <c r="G39" s="30"/>
      <c r="H39" s="32"/>
      <c r="I39" s="30"/>
      <c r="J39" s="30"/>
      <c r="M39" s="39"/>
      <c r="N39" s="3"/>
      <c r="AA39" s="31"/>
      <c r="AD39" s="5"/>
      <c r="AP39" s="11"/>
      <c r="AQ39" s="32"/>
      <c r="AY39" s="3" t="s">
        <v>2257</v>
      </c>
      <c r="AZ39" s="8">
        <v>2</v>
      </c>
      <c r="BA39" s="31" t="s">
        <v>9</v>
      </c>
      <c r="BB39" s="8">
        <v>5</v>
      </c>
      <c r="BC39" s="30"/>
      <c r="BD39" s="5" t="s">
        <v>2258</v>
      </c>
      <c r="BE39" s="8">
        <v>1</v>
      </c>
      <c r="BF39" s="31" t="s">
        <v>9</v>
      </c>
      <c r="BG39" s="8">
        <v>2</v>
      </c>
      <c r="BH39" s="8"/>
      <c r="BI39" s="8"/>
      <c r="BJ39" s="8"/>
    </row>
    <row r="40" spans="1:62" x14ac:dyDescent="0.2">
      <c r="A40" s="8"/>
      <c r="B40" s="1"/>
      <c r="C40" s="8"/>
      <c r="D40" s="30"/>
      <c r="E40" s="30"/>
      <c r="F40" s="30"/>
      <c r="G40" s="8"/>
      <c r="H40" s="32"/>
      <c r="I40" s="8"/>
      <c r="J40" s="30"/>
      <c r="M40" s="5"/>
      <c r="N40" s="3"/>
      <c r="O40" s="31"/>
      <c r="Z40" s="11"/>
      <c r="AA40" s="31"/>
      <c r="AD40" s="5"/>
      <c r="AP40" s="11"/>
      <c r="AQ40" s="31"/>
      <c r="AY40" s="3" t="s">
        <v>2259</v>
      </c>
      <c r="AZ40" s="11">
        <v>2</v>
      </c>
      <c r="BA40" s="31" t="s">
        <v>9</v>
      </c>
      <c r="BB40" s="8">
        <v>0</v>
      </c>
      <c r="BC40" s="30"/>
      <c r="BD40" s="39" t="s">
        <v>481</v>
      </c>
      <c r="BH40" s="8"/>
      <c r="BI40" s="8"/>
      <c r="BJ40" s="8"/>
    </row>
    <row r="41" spans="1:62" x14ac:dyDescent="0.2">
      <c r="A41" s="8"/>
      <c r="C41" s="8"/>
      <c r="D41" s="8"/>
      <c r="E41" s="8"/>
      <c r="F41" s="8"/>
      <c r="G41" s="8"/>
      <c r="H41" s="32"/>
      <c r="I41" s="8"/>
      <c r="J41" s="8"/>
      <c r="M41" s="5"/>
      <c r="N41" s="43"/>
      <c r="O41" s="31"/>
      <c r="AA41" s="31"/>
      <c r="AD41" s="43"/>
      <c r="AP41" s="11"/>
      <c r="AQ41" s="31"/>
      <c r="AY41" s="3" t="s">
        <v>2260</v>
      </c>
      <c r="AZ41" s="8">
        <v>1</v>
      </c>
      <c r="BA41" s="31" t="s">
        <v>9</v>
      </c>
      <c r="BB41" s="8">
        <v>1</v>
      </c>
      <c r="BC41" s="30"/>
      <c r="BD41" s="5" t="s">
        <v>2261</v>
      </c>
      <c r="BE41" s="11">
        <v>0</v>
      </c>
      <c r="BF41" s="31" t="s">
        <v>9</v>
      </c>
      <c r="BG41" s="8">
        <v>0</v>
      </c>
      <c r="BH41" s="8"/>
      <c r="BI41" s="8"/>
      <c r="BJ41" s="8"/>
    </row>
    <row r="42" spans="1:62" x14ac:dyDescent="0.2">
      <c r="N42" s="39"/>
      <c r="O42" s="32"/>
      <c r="Z42" s="11"/>
      <c r="AA42" s="32"/>
      <c r="AD42" s="39"/>
      <c r="AQ42" s="31"/>
      <c r="AY42" s="3" t="s">
        <v>2262</v>
      </c>
      <c r="AZ42" s="8">
        <v>2</v>
      </c>
      <c r="BA42" s="31" t="s">
        <v>9</v>
      </c>
      <c r="BB42" s="8">
        <v>6</v>
      </c>
      <c r="BC42" s="30"/>
      <c r="BD42" s="39" t="s">
        <v>629</v>
      </c>
      <c r="BH42" s="8"/>
      <c r="BI42" s="8"/>
      <c r="BJ42" s="8"/>
    </row>
    <row r="43" spans="1:62" x14ac:dyDescent="0.2">
      <c r="N43" s="5"/>
      <c r="O43" s="32"/>
      <c r="Z43" s="11"/>
      <c r="AA43" s="32"/>
      <c r="AD43" s="3"/>
      <c r="AP43" s="11"/>
      <c r="AQ43" s="31"/>
      <c r="AY43" s="39" t="s">
        <v>463</v>
      </c>
      <c r="BC43" s="30"/>
      <c r="BD43" s="3" t="s">
        <v>2263</v>
      </c>
      <c r="BE43" s="8">
        <v>1</v>
      </c>
      <c r="BF43" s="31" t="s">
        <v>9</v>
      </c>
      <c r="BG43" s="8">
        <v>4</v>
      </c>
      <c r="BH43" s="8"/>
      <c r="BI43" s="8"/>
      <c r="BJ43" s="8"/>
    </row>
    <row r="44" spans="1:62" x14ac:dyDescent="0.2">
      <c r="N44" s="5"/>
      <c r="O44" s="31"/>
      <c r="Z44" s="11"/>
      <c r="AA44" s="32"/>
      <c r="AD44" s="5"/>
      <c r="AQ44" s="32"/>
      <c r="AY44" s="3" t="s">
        <v>2264</v>
      </c>
      <c r="AZ44" s="11">
        <v>5</v>
      </c>
      <c r="BA44" s="31" t="s">
        <v>9</v>
      </c>
      <c r="BB44" s="8">
        <v>3</v>
      </c>
      <c r="BC44" s="8"/>
      <c r="BD44" s="3" t="s">
        <v>2265</v>
      </c>
      <c r="BE44" s="8">
        <v>1</v>
      </c>
      <c r="BF44" s="31" t="s">
        <v>9</v>
      </c>
      <c r="BG44" s="8">
        <v>1</v>
      </c>
      <c r="BH44" s="8"/>
      <c r="BI44" s="8"/>
      <c r="BJ44" s="8"/>
    </row>
    <row r="45" spans="1:62" x14ac:dyDescent="0.2">
      <c r="M45" s="43"/>
      <c r="N45" s="3"/>
      <c r="O45" s="31"/>
      <c r="AA45" s="31"/>
      <c r="AD45" s="5"/>
      <c r="AQ45" s="32"/>
      <c r="AY45" s="39" t="s">
        <v>467</v>
      </c>
      <c r="AZ45" s="11"/>
      <c r="BA45" s="32"/>
      <c r="BB45" s="8"/>
      <c r="BC45" s="8"/>
      <c r="BD45" s="3" t="s">
        <v>2266</v>
      </c>
      <c r="BE45" s="11">
        <v>3</v>
      </c>
      <c r="BF45" s="31" t="s">
        <v>9</v>
      </c>
      <c r="BG45" s="8">
        <v>2</v>
      </c>
      <c r="BH45" s="8"/>
      <c r="BI45" s="8"/>
      <c r="BJ45" s="8"/>
    </row>
    <row r="46" spans="1:62" x14ac:dyDescent="0.2">
      <c r="M46" s="39"/>
      <c r="N46" s="3"/>
      <c r="O46" s="31"/>
      <c r="AA46" s="31"/>
      <c r="AD46" s="3"/>
      <c r="AP46" s="11"/>
      <c r="AQ46" s="31"/>
      <c r="AY46" s="5" t="s">
        <v>2267</v>
      </c>
      <c r="AZ46" s="11">
        <v>0</v>
      </c>
      <c r="BA46" s="32" t="s">
        <v>9</v>
      </c>
      <c r="BB46" s="8">
        <v>4</v>
      </c>
      <c r="BC46" s="8"/>
      <c r="BD46" s="39" t="s">
        <v>2268</v>
      </c>
      <c r="BE46" s="11"/>
      <c r="BF46" s="32"/>
      <c r="BH46" s="8"/>
      <c r="BI46" s="8"/>
      <c r="BJ46" s="8"/>
    </row>
    <row r="47" spans="1:62" x14ac:dyDescent="0.2">
      <c r="N47" s="5"/>
      <c r="O47" s="31"/>
      <c r="Z47" s="11"/>
      <c r="AA47" s="31"/>
      <c r="AC47" s="30"/>
      <c r="AD47" s="3"/>
      <c r="AP47" s="11"/>
      <c r="AQ47" s="31"/>
      <c r="AY47" s="39" t="s">
        <v>1086</v>
      </c>
      <c r="BC47" s="8"/>
      <c r="BD47" s="5" t="s">
        <v>2269</v>
      </c>
      <c r="BE47" s="8">
        <v>2</v>
      </c>
      <c r="BF47" s="31" t="s">
        <v>9</v>
      </c>
      <c r="BG47" s="8">
        <v>1</v>
      </c>
      <c r="BH47" s="8"/>
      <c r="BI47" s="8"/>
      <c r="BJ47" s="8"/>
    </row>
    <row r="48" spans="1:62" x14ac:dyDescent="0.2">
      <c r="N48" s="43"/>
      <c r="O48" s="31"/>
      <c r="AA48" s="31"/>
      <c r="AD48" s="43"/>
      <c r="AP48" s="11"/>
      <c r="AQ48" s="31"/>
      <c r="AY48" s="5" t="s">
        <v>2270</v>
      </c>
      <c r="AZ48" s="11">
        <v>3</v>
      </c>
      <c r="BA48" s="32" t="s">
        <v>9</v>
      </c>
      <c r="BB48" s="8">
        <v>2</v>
      </c>
      <c r="BC48" s="8"/>
      <c r="BD48" s="39" t="s">
        <v>2271</v>
      </c>
      <c r="BE48" s="8">
        <v>2</v>
      </c>
      <c r="BF48" s="31" t="s">
        <v>9</v>
      </c>
      <c r="BG48" s="8">
        <v>2</v>
      </c>
      <c r="BH48" s="8"/>
      <c r="BI48" s="8"/>
      <c r="BJ48" s="8"/>
    </row>
    <row r="49" spans="13:62" x14ac:dyDescent="0.2">
      <c r="N49" s="39"/>
      <c r="O49" s="32"/>
      <c r="Z49" s="11"/>
      <c r="AA49" s="32"/>
      <c r="AD49" s="43"/>
      <c r="AQ49" s="31"/>
      <c r="AY49" s="3" t="s">
        <v>2272</v>
      </c>
      <c r="AZ49" s="8">
        <v>2</v>
      </c>
      <c r="BA49" s="31" t="s">
        <v>9</v>
      </c>
      <c r="BB49" s="8">
        <v>2</v>
      </c>
      <c r="BC49" s="8"/>
      <c r="BD49" s="5" t="s">
        <v>2273</v>
      </c>
      <c r="BE49" s="8">
        <v>2</v>
      </c>
      <c r="BF49" s="31" t="s">
        <v>9</v>
      </c>
      <c r="BG49" s="8">
        <v>2</v>
      </c>
      <c r="BH49" s="8"/>
      <c r="BI49" s="8"/>
      <c r="BJ49" s="8"/>
    </row>
    <row r="50" spans="13:62" x14ac:dyDescent="0.2">
      <c r="M50" s="5"/>
      <c r="N50" s="5"/>
      <c r="O50" s="32"/>
      <c r="Z50" s="11"/>
      <c r="AA50" s="32"/>
      <c r="AD50" s="39"/>
      <c r="AQ50" s="31"/>
      <c r="AY50" s="3" t="s">
        <v>2274</v>
      </c>
      <c r="AZ50" s="8">
        <v>1</v>
      </c>
      <c r="BA50" s="31" t="s">
        <v>9</v>
      </c>
      <c r="BB50" s="8">
        <v>2</v>
      </c>
      <c r="BC50" s="8"/>
      <c r="BD50" s="3" t="s">
        <v>2275</v>
      </c>
      <c r="BE50" s="11">
        <v>4</v>
      </c>
      <c r="BF50" s="31" t="s">
        <v>9</v>
      </c>
      <c r="BG50" s="8">
        <v>2</v>
      </c>
      <c r="BH50" s="8"/>
      <c r="BI50" s="8"/>
      <c r="BJ50" s="8"/>
    </row>
    <row r="51" spans="13:62" x14ac:dyDescent="0.2">
      <c r="M51" s="5"/>
      <c r="N51" s="5"/>
      <c r="O51" s="31"/>
      <c r="Z51" s="11"/>
      <c r="AA51" s="32"/>
      <c r="AD51" s="5"/>
      <c r="AP51" s="11"/>
      <c r="AQ51" s="32"/>
      <c r="AY51" s="39" t="s">
        <v>977</v>
      </c>
      <c r="AZ51" s="8"/>
      <c r="BA51" s="31"/>
      <c r="BB51" s="8"/>
      <c r="BC51" s="8"/>
      <c r="BD51" s="3" t="s">
        <v>2276</v>
      </c>
      <c r="BE51" s="8">
        <v>2</v>
      </c>
      <c r="BF51" s="31" t="s">
        <v>9</v>
      </c>
      <c r="BG51" s="8">
        <v>2</v>
      </c>
      <c r="BH51" s="8"/>
      <c r="BI51" s="8"/>
      <c r="BJ51" s="8"/>
    </row>
    <row r="52" spans="13:62" x14ac:dyDescent="0.2">
      <c r="N52" s="3"/>
      <c r="AA52" s="31"/>
      <c r="AD52" s="5"/>
      <c r="AQ52" s="32"/>
      <c r="AY52" s="3" t="s">
        <v>2277</v>
      </c>
      <c r="AZ52" s="8">
        <v>6</v>
      </c>
      <c r="BA52" s="31" t="s">
        <v>9</v>
      </c>
      <c r="BB52" s="8">
        <v>1</v>
      </c>
      <c r="BC52" s="8"/>
      <c r="BD52" s="3" t="s">
        <v>2278</v>
      </c>
      <c r="BE52" s="8">
        <v>3</v>
      </c>
      <c r="BF52" s="31" t="s">
        <v>9</v>
      </c>
      <c r="BG52" s="8">
        <v>1</v>
      </c>
      <c r="BH52" s="8"/>
      <c r="BI52" s="8"/>
      <c r="BJ52" s="8"/>
    </row>
    <row r="53" spans="13:62" x14ac:dyDescent="0.2">
      <c r="N53" s="3"/>
      <c r="AA53" s="31"/>
      <c r="AD53" s="3"/>
      <c r="AQ53" s="31"/>
      <c r="AY53" s="3" t="s">
        <v>2279</v>
      </c>
      <c r="AZ53" s="11">
        <v>2</v>
      </c>
      <c r="BA53" s="31" t="s">
        <v>9</v>
      </c>
      <c r="BB53" s="8">
        <v>1</v>
      </c>
      <c r="BC53" s="8"/>
      <c r="BD53" s="39" t="s">
        <v>485</v>
      </c>
      <c r="BE53" s="11"/>
      <c r="BF53" s="32"/>
      <c r="BH53" s="8"/>
      <c r="BI53" s="8"/>
      <c r="BJ53" s="8"/>
    </row>
    <row r="54" spans="13:62" x14ac:dyDescent="0.2">
      <c r="N54" s="3"/>
      <c r="Z54" s="11"/>
      <c r="AA54" s="31"/>
      <c r="AD54" s="3"/>
      <c r="AP54" s="11"/>
      <c r="AQ54" s="31"/>
      <c r="AY54" s="5" t="s">
        <v>2280</v>
      </c>
      <c r="AZ54" s="11">
        <v>1</v>
      </c>
      <c r="BA54" s="32" t="s">
        <v>9</v>
      </c>
      <c r="BB54" s="8">
        <v>1</v>
      </c>
      <c r="BC54" s="8"/>
      <c r="BD54" s="5" t="s">
        <v>2281</v>
      </c>
      <c r="BE54" s="11">
        <v>2</v>
      </c>
      <c r="BF54" s="32" t="s">
        <v>9</v>
      </c>
      <c r="BG54" s="8">
        <v>2</v>
      </c>
      <c r="BH54" s="8"/>
      <c r="BI54" s="8"/>
      <c r="BJ54" s="8"/>
    </row>
    <row r="55" spans="13:62" x14ac:dyDescent="0.2">
      <c r="N55" s="43"/>
      <c r="AA55" s="31"/>
      <c r="AD55" s="3"/>
      <c r="AP55" s="11"/>
      <c r="AQ55" s="31"/>
      <c r="AY55" s="39" t="s">
        <v>2282</v>
      </c>
      <c r="AZ55" s="11"/>
      <c r="BA55" s="32"/>
      <c r="BB55" s="8"/>
      <c r="BC55" s="30"/>
      <c r="BD55" s="5" t="s">
        <v>2283</v>
      </c>
      <c r="BE55" s="8">
        <v>1</v>
      </c>
      <c r="BF55" s="31" t="s">
        <v>9</v>
      </c>
      <c r="BG55" s="8">
        <v>0</v>
      </c>
      <c r="BH55" s="8"/>
      <c r="BI55" s="8"/>
      <c r="BJ55" s="8"/>
    </row>
    <row r="56" spans="13:62" x14ac:dyDescent="0.2">
      <c r="N56" s="39"/>
      <c r="AD56" s="43"/>
      <c r="AQ56" s="31"/>
      <c r="AY56" s="5" t="s">
        <v>2284</v>
      </c>
      <c r="AZ56" s="11">
        <v>3</v>
      </c>
      <c r="BA56" s="32" t="s">
        <v>9</v>
      </c>
      <c r="BB56" s="8">
        <v>1</v>
      </c>
      <c r="BC56" s="30"/>
      <c r="BD56" s="39" t="s">
        <v>637</v>
      </c>
      <c r="BH56" s="8"/>
      <c r="BI56" s="8"/>
      <c r="BJ56" s="8"/>
    </row>
    <row r="57" spans="13:62" x14ac:dyDescent="0.2">
      <c r="N57" s="3"/>
      <c r="AA57" s="31"/>
      <c r="AD57" s="39"/>
      <c r="AQ57" s="31"/>
      <c r="AY57" s="3" t="s">
        <v>2285</v>
      </c>
      <c r="AZ57" s="8">
        <v>3</v>
      </c>
      <c r="BA57" s="31" t="s">
        <v>9</v>
      </c>
      <c r="BB57" s="8">
        <v>4</v>
      </c>
      <c r="BC57" s="8"/>
      <c r="BD57" s="3" t="s">
        <v>2286</v>
      </c>
      <c r="BE57" s="8">
        <v>1</v>
      </c>
      <c r="BF57" s="31" t="s">
        <v>9</v>
      </c>
      <c r="BG57" s="8">
        <v>2</v>
      </c>
      <c r="BH57" s="8"/>
      <c r="BI57" s="8"/>
      <c r="BJ57" s="8"/>
    </row>
    <row r="58" spans="13:62" x14ac:dyDescent="0.2">
      <c r="N58" s="3"/>
      <c r="AA58" s="31"/>
      <c r="AC58" s="30"/>
      <c r="AD58" s="5"/>
      <c r="AQ58" s="31"/>
      <c r="AY58" s="39" t="s">
        <v>598</v>
      </c>
      <c r="AZ58" s="11"/>
      <c r="BA58" s="32"/>
      <c r="BB58" s="8"/>
      <c r="BC58" s="30"/>
      <c r="BD58" s="3" t="s">
        <v>2287</v>
      </c>
      <c r="BE58" s="11">
        <v>4</v>
      </c>
      <c r="BF58" s="31" t="s">
        <v>9</v>
      </c>
      <c r="BG58" s="8">
        <v>3</v>
      </c>
      <c r="BH58" s="8"/>
      <c r="BI58" s="8"/>
      <c r="BJ58" s="8"/>
    </row>
    <row r="59" spans="13:62" x14ac:dyDescent="0.2">
      <c r="N59" s="3"/>
      <c r="Z59" s="11"/>
      <c r="AA59" s="31"/>
      <c r="AC59" s="30"/>
      <c r="AD59" s="5"/>
      <c r="AP59" s="11"/>
      <c r="AQ59" s="31"/>
      <c r="AY59" s="5" t="s">
        <v>2288</v>
      </c>
      <c r="AZ59" s="11">
        <v>2</v>
      </c>
      <c r="BA59" s="32" t="s">
        <v>9</v>
      </c>
      <c r="BB59" s="8">
        <v>2</v>
      </c>
      <c r="BC59" s="8"/>
      <c r="BD59" s="3" t="s">
        <v>2289</v>
      </c>
      <c r="BE59" s="11">
        <v>2</v>
      </c>
      <c r="BF59" s="31" t="s">
        <v>9</v>
      </c>
      <c r="BG59" s="8">
        <v>3</v>
      </c>
      <c r="BH59" s="8"/>
      <c r="BI59" s="8"/>
      <c r="BJ59" s="8"/>
    </row>
    <row r="60" spans="13:62" x14ac:dyDescent="0.2">
      <c r="N60" s="3"/>
      <c r="AA60" s="31"/>
      <c r="AC60" s="30"/>
      <c r="AD60" s="3"/>
      <c r="AQ60" s="31"/>
      <c r="AY60" s="5" t="s">
        <v>2290</v>
      </c>
      <c r="AZ60" s="11">
        <v>8</v>
      </c>
      <c r="BA60" s="32" t="s">
        <v>9</v>
      </c>
      <c r="BB60" s="8">
        <v>4</v>
      </c>
      <c r="BC60" s="8"/>
      <c r="BD60" s="39" t="s">
        <v>640</v>
      </c>
      <c r="BE60" s="11"/>
      <c r="BF60" s="32"/>
      <c r="BH60" s="8"/>
      <c r="BI60" s="8"/>
      <c r="BJ60" s="8"/>
    </row>
    <row r="61" spans="13:62" x14ac:dyDescent="0.2">
      <c r="N61" s="3"/>
      <c r="AA61" s="31"/>
      <c r="AC61" s="30"/>
      <c r="AD61" s="3"/>
      <c r="AQ61" s="31"/>
      <c r="AY61" s="3" t="s">
        <v>2291</v>
      </c>
      <c r="AZ61" s="8">
        <v>2</v>
      </c>
      <c r="BA61" s="31" t="s">
        <v>9</v>
      </c>
      <c r="BB61" s="8">
        <v>3</v>
      </c>
      <c r="BC61" s="8"/>
      <c r="BD61" s="5" t="s">
        <v>2292</v>
      </c>
      <c r="BE61" s="11">
        <v>3</v>
      </c>
      <c r="BF61" s="32" t="s">
        <v>9</v>
      </c>
      <c r="BG61" s="8">
        <v>1</v>
      </c>
      <c r="BH61" s="8"/>
      <c r="BI61" s="8"/>
      <c r="BJ61" s="8"/>
    </row>
    <row r="62" spans="13:62" x14ac:dyDescent="0.2">
      <c r="N62" s="43"/>
      <c r="AC62" s="30"/>
      <c r="AD62" s="3"/>
      <c r="AP62" s="11"/>
      <c r="AQ62" s="31"/>
      <c r="AY62" s="39" t="s">
        <v>2293</v>
      </c>
      <c r="BC62" s="30"/>
      <c r="BD62" s="5" t="s">
        <v>2294</v>
      </c>
      <c r="BE62" s="11">
        <v>1</v>
      </c>
      <c r="BF62" s="32" t="s">
        <v>9</v>
      </c>
      <c r="BG62" s="8">
        <v>1</v>
      </c>
      <c r="BH62" s="8"/>
      <c r="BI62" s="8"/>
      <c r="BJ62" s="8"/>
    </row>
    <row r="63" spans="13:62" x14ac:dyDescent="0.2">
      <c r="N63" s="39"/>
      <c r="Z63" s="11"/>
      <c r="AA63" s="32"/>
      <c r="AD63" s="43"/>
      <c r="AQ63" s="31"/>
      <c r="AY63" s="3" t="s">
        <v>2295</v>
      </c>
      <c r="AZ63" s="11">
        <v>0</v>
      </c>
      <c r="BA63" s="31" t="s">
        <v>9</v>
      </c>
      <c r="BB63" s="8">
        <v>1</v>
      </c>
      <c r="BC63" s="30"/>
      <c r="BD63" s="3" t="s">
        <v>2296</v>
      </c>
      <c r="BE63" s="8">
        <v>1</v>
      </c>
      <c r="BF63" s="31" t="s">
        <v>9</v>
      </c>
      <c r="BG63" s="8">
        <v>2</v>
      </c>
      <c r="BH63" s="8"/>
      <c r="BI63" s="8"/>
      <c r="BJ63" s="8"/>
    </row>
    <row r="64" spans="13:62" x14ac:dyDescent="0.2">
      <c r="N64" s="5"/>
      <c r="Z64" s="11"/>
      <c r="AA64" s="32"/>
      <c r="AD64" s="39"/>
      <c r="AP64" s="11"/>
      <c r="AQ64" s="32"/>
      <c r="AY64" s="3" t="s">
        <v>2238</v>
      </c>
      <c r="AZ64" s="8">
        <v>0</v>
      </c>
      <c r="BA64" s="31" t="s">
        <v>9</v>
      </c>
      <c r="BB64" s="8">
        <v>3</v>
      </c>
      <c r="BC64" s="30"/>
      <c r="BD64" s="3" t="s">
        <v>2297</v>
      </c>
      <c r="BE64" s="8">
        <v>5</v>
      </c>
      <c r="BF64" s="31" t="s">
        <v>9</v>
      </c>
      <c r="BG64" s="8">
        <v>5</v>
      </c>
      <c r="BH64" s="8"/>
      <c r="BI64" s="8"/>
      <c r="BJ64" s="8"/>
    </row>
    <row r="65" spans="14:62" x14ac:dyDescent="0.2">
      <c r="N65" s="5"/>
      <c r="Z65" s="11"/>
      <c r="AA65" s="32"/>
      <c r="AD65" s="5"/>
      <c r="AQ65" s="31"/>
      <c r="AY65" s="39" t="s">
        <v>1043</v>
      </c>
      <c r="BC65" s="30"/>
      <c r="BD65" s="3" t="s">
        <v>2298</v>
      </c>
      <c r="BE65" s="11">
        <v>2</v>
      </c>
      <c r="BF65" s="31" t="s">
        <v>9</v>
      </c>
      <c r="BG65" s="8">
        <v>1</v>
      </c>
      <c r="BH65" s="8"/>
      <c r="BI65" s="8"/>
      <c r="BJ65" s="8"/>
    </row>
    <row r="66" spans="14:62" x14ac:dyDescent="0.2">
      <c r="N66" s="3"/>
      <c r="AA66" s="31"/>
      <c r="AD66" s="5"/>
      <c r="AQ66" s="31"/>
      <c r="AY66" s="5" t="s">
        <v>2299</v>
      </c>
      <c r="AZ66" s="11">
        <v>2</v>
      </c>
      <c r="BA66" s="32" t="s">
        <v>9</v>
      </c>
      <c r="BB66" s="8">
        <v>3</v>
      </c>
      <c r="BC66" s="30"/>
      <c r="BD66" s="39" t="s">
        <v>2300</v>
      </c>
      <c r="BH66" s="8"/>
      <c r="BI66" s="8"/>
      <c r="BJ66" s="8"/>
    </row>
    <row r="67" spans="14:62" x14ac:dyDescent="0.2">
      <c r="N67" s="3"/>
      <c r="AA67" s="31"/>
      <c r="AD67" s="3"/>
      <c r="AP67" s="11"/>
      <c r="AQ67" s="31"/>
      <c r="AY67" s="39" t="s">
        <v>478</v>
      </c>
      <c r="BC67" s="30"/>
      <c r="BD67" s="5" t="s">
        <v>2301</v>
      </c>
      <c r="BE67" s="11">
        <v>2</v>
      </c>
      <c r="BF67" s="31" t="s">
        <v>9</v>
      </c>
      <c r="BG67" s="8">
        <v>4</v>
      </c>
      <c r="BH67" s="8"/>
      <c r="BI67" s="8"/>
      <c r="BJ67" s="8"/>
    </row>
    <row r="68" spans="14:62" x14ac:dyDescent="0.2">
      <c r="N68" s="3"/>
      <c r="Z68" s="11"/>
      <c r="AA68" s="31"/>
      <c r="AD68" s="3"/>
      <c r="AQ68" s="31"/>
      <c r="AY68" s="5" t="s">
        <v>2302</v>
      </c>
      <c r="AZ68" s="11">
        <v>1</v>
      </c>
      <c r="BA68" s="32" t="s">
        <v>9</v>
      </c>
      <c r="BB68" s="8">
        <v>0</v>
      </c>
      <c r="BC68" s="8"/>
      <c r="BD68" s="5" t="s">
        <v>2303</v>
      </c>
      <c r="BE68" s="11">
        <v>4</v>
      </c>
      <c r="BF68" s="32" t="s">
        <v>9</v>
      </c>
      <c r="BG68" s="8">
        <v>2</v>
      </c>
      <c r="BH68" s="8"/>
      <c r="BI68" s="8"/>
      <c r="BJ68" s="8"/>
    </row>
    <row r="69" spans="14:62" x14ac:dyDescent="0.2">
      <c r="N69" s="43"/>
      <c r="AA69" s="31"/>
      <c r="AD69" s="3"/>
      <c r="AQ69" s="31"/>
      <c r="AY69" s="39" t="s">
        <v>2304</v>
      </c>
      <c r="AZ69" s="11"/>
      <c r="BA69" s="32"/>
      <c r="BB69" s="8"/>
      <c r="BC69" s="8"/>
      <c r="BD69" s="3" t="s">
        <v>2305</v>
      </c>
      <c r="BE69" s="11">
        <v>4</v>
      </c>
      <c r="BF69" s="32" t="s">
        <v>9</v>
      </c>
      <c r="BG69" s="8">
        <v>1</v>
      </c>
      <c r="BH69" s="8"/>
      <c r="BI69" s="8"/>
      <c r="BJ69" s="8"/>
    </row>
    <row r="70" spans="14:62" x14ac:dyDescent="0.2">
      <c r="N70" s="39"/>
      <c r="Z70" s="11"/>
      <c r="AA70" s="32"/>
      <c r="AD70" s="43"/>
      <c r="AQ70" s="31"/>
      <c r="AY70" s="3" t="s">
        <v>2306</v>
      </c>
      <c r="AZ70" s="8">
        <v>4</v>
      </c>
      <c r="BA70" s="31" t="s">
        <v>9</v>
      </c>
      <c r="BB70" s="8">
        <v>2</v>
      </c>
      <c r="BC70" s="8"/>
      <c r="BD70" s="39" t="s">
        <v>1977</v>
      </c>
      <c r="BH70" s="8"/>
      <c r="BI70" s="8"/>
      <c r="BJ70" s="8"/>
    </row>
    <row r="71" spans="14:62" x14ac:dyDescent="0.2">
      <c r="N71" s="5"/>
      <c r="Z71" s="11"/>
      <c r="AA71" s="32"/>
      <c r="AD71" s="39"/>
      <c r="AP71" s="11"/>
      <c r="AQ71" s="32"/>
      <c r="AY71" s="3" t="s">
        <v>2307</v>
      </c>
      <c r="AZ71" s="8">
        <v>0</v>
      </c>
      <c r="BA71" s="31" t="s">
        <v>9</v>
      </c>
      <c r="BB71" s="8">
        <v>2</v>
      </c>
      <c r="BC71" s="8"/>
      <c r="BD71" s="3" t="s">
        <v>2308</v>
      </c>
      <c r="BE71" s="8">
        <v>3</v>
      </c>
      <c r="BF71" s="31" t="s">
        <v>9</v>
      </c>
      <c r="BG71" s="8">
        <v>3</v>
      </c>
      <c r="BH71" s="8"/>
      <c r="BI71" s="8"/>
      <c r="BJ71" s="8"/>
    </row>
    <row r="72" spans="14:62" x14ac:dyDescent="0.2">
      <c r="N72" s="5"/>
      <c r="Z72" s="11"/>
      <c r="AA72" s="32"/>
      <c r="AD72" s="5"/>
      <c r="AP72" s="11"/>
      <c r="AQ72" s="32"/>
      <c r="AY72" s="3" t="s">
        <v>2309</v>
      </c>
      <c r="AZ72" s="11">
        <v>1</v>
      </c>
      <c r="BA72" s="31" t="s">
        <v>9</v>
      </c>
      <c r="BB72" s="8">
        <v>1</v>
      </c>
      <c r="BC72" s="8"/>
      <c r="BD72" s="3" t="s">
        <v>2310</v>
      </c>
      <c r="BE72" s="8">
        <v>2</v>
      </c>
      <c r="BF72" s="31" t="s">
        <v>9</v>
      </c>
      <c r="BG72" s="8">
        <v>2</v>
      </c>
      <c r="BH72" s="8"/>
      <c r="BI72" s="8"/>
      <c r="BJ72" s="8"/>
    </row>
    <row r="73" spans="14:62" x14ac:dyDescent="0.2">
      <c r="N73" s="3"/>
      <c r="AA73" s="31"/>
      <c r="AD73" s="5"/>
      <c r="AQ73" s="31"/>
      <c r="AY73" s="39" t="s">
        <v>2311</v>
      </c>
      <c r="BC73" s="8"/>
      <c r="BD73" s="39" t="s">
        <v>2312</v>
      </c>
      <c r="BE73" s="11"/>
      <c r="BH73" s="8"/>
      <c r="BI73" s="8"/>
      <c r="BJ73" s="8"/>
    </row>
    <row r="74" spans="14:62" x14ac:dyDescent="0.2">
      <c r="N74" s="3"/>
      <c r="AA74" s="31"/>
      <c r="AC74" s="30"/>
      <c r="AD74" s="3"/>
      <c r="AQ74" s="31"/>
      <c r="AY74" s="3" t="s">
        <v>2313</v>
      </c>
      <c r="AZ74" s="8">
        <v>2</v>
      </c>
      <c r="BA74" s="31" t="s">
        <v>9</v>
      </c>
      <c r="BB74" s="8">
        <v>4</v>
      </c>
      <c r="BC74" s="8"/>
      <c r="BD74" s="5" t="s">
        <v>2314</v>
      </c>
      <c r="BE74" s="8">
        <v>5</v>
      </c>
      <c r="BF74" s="31" t="s">
        <v>9</v>
      </c>
      <c r="BG74" s="8">
        <v>0</v>
      </c>
      <c r="BH74" s="8"/>
      <c r="BI74" s="8"/>
      <c r="BJ74" s="8"/>
    </row>
    <row r="75" spans="14:62" x14ac:dyDescent="0.2">
      <c r="N75" s="3"/>
      <c r="Z75" s="11"/>
      <c r="AA75" s="31"/>
      <c r="AC75" s="30"/>
      <c r="AD75" s="3"/>
      <c r="AP75" s="11"/>
      <c r="AQ75" s="31"/>
      <c r="AY75" s="8"/>
      <c r="AZ75" s="8"/>
      <c r="BA75" s="31"/>
      <c r="BB75" s="8"/>
      <c r="BC75" s="8"/>
      <c r="BD75" s="39" t="s">
        <v>1979</v>
      </c>
      <c r="BH75" s="8"/>
      <c r="BI75" s="8"/>
      <c r="BJ75" s="8"/>
    </row>
    <row r="76" spans="14:62" x14ac:dyDescent="0.2">
      <c r="N76" s="43"/>
      <c r="AA76" s="31"/>
      <c r="AD76" s="3"/>
      <c r="AP76" s="11"/>
      <c r="AQ76" s="31"/>
      <c r="AY76" s="8"/>
      <c r="AZ76" s="11"/>
      <c r="BA76" s="32"/>
      <c r="BB76" s="8"/>
      <c r="BC76" s="8"/>
      <c r="BD76" s="5" t="s">
        <v>2315</v>
      </c>
      <c r="BE76" s="11">
        <v>3</v>
      </c>
      <c r="BF76" s="31" t="s">
        <v>9</v>
      </c>
      <c r="BG76" s="8">
        <v>1</v>
      </c>
      <c r="BH76" s="8"/>
      <c r="BI76" s="8"/>
      <c r="BJ76" s="8"/>
    </row>
    <row r="77" spans="14:62" x14ac:dyDescent="0.2">
      <c r="N77" s="39"/>
      <c r="Z77" s="11"/>
      <c r="AA77" s="32"/>
      <c r="AC77" s="30"/>
      <c r="AD77" s="43"/>
      <c r="AQ77" s="31"/>
      <c r="AY77" s="8"/>
      <c r="AZ77" s="11"/>
      <c r="BA77" s="32"/>
      <c r="BB77" s="8"/>
      <c r="BC77" s="8"/>
      <c r="BD77" s="3" t="s">
        <v>2316</v>
      </c>
      <c r="BE77" s="11">
        <v>2</v>
      </c>
      <c r="BF77" s="32" t="s">
        <v>9</v>
      </c>
      <c r="BG77" s="8">
        <v>5</v>
      </c>
      <c r="BH77" s="8"/>
      <c r="BI77" s="8"/>
      <c r="BJ77" s="8"/>
    </row>
    <row r="78" spans="14:62" x14ac:dyDescent="0.2">
      <c r="N78" s="5"/>
      <c r="Z78" s="11"/>
      <c r="AA78" s="32"/>
      <c r="AD78" s="39"/>
      <c r="AP78" s="11"/>
      <c r="AQ78" s="32"/>
      <c r="AY78" s="8"/>
      <c r="AZ78" s="8"/>
      <c r="BA78" s="31"/>
      <c r="BB78" s="8"/>
      <c r="BC78" s="8"/>
      <c r="BD78" s="3" t="s">
        <v>2317</v>
      </c>
      <c r="BE78" s="11">
        <v>1</v>
      </c>
      <c r="BF78" s="32" t="s">
        <v>9</v>
      </c>
      <c r="BG78" s="8">
        <v>1</v>
      </c>
      <c r="BH78" s="8"/>
      <c r="BI78" s="8"/>
      <c r="BJ78" s="8"/>
    </row>
    <row r="79" spans="14:62" x14ac:dyDescent="0.2">
      <c r="N79" s="5"/>
      <c r="Z79" s="11"/>
      <c r="AA79" s="32"/>
      <c r="AD79" s="5"/>
      <c r="AP79" s="11"/>
      <c r="AQ79" s="32"/>
      <c r="AY79" s="8"/>
      <c r="AZ79" s="8"/>
      <c r="BA79" s="8"/>
      <c r="BB79" s="8"/>
      <c r="BC79" s="8"/>
      <c r="BD79" s="3" t="s">
        <v>2318</v>
      </c>
      <c r="BE79" s="8">
        <v>0</v>
      </c>
      <c r="BF79" s="31" t="s">
        <v>9</v>
      </c>
      <c r="BG79" s="8">
        <v>1</v>
      </c>
      <c r="BH79" s="8"/>
      <c r="BI79" s="8"/>
      <c r="BJ79" s="8"/>
    </row>
    <row r="80" spans="14:62" x14ac:dyDescent="0.2">
      <c r="N80" s="3"/>
      <c r="AA80" s="31"/>
      <c r="AD80" s="5"/>
      <c r="AP80" s="11"/>
      <c r="AQ80" s="32"/>
      <c r="AY80" s="8"/>
      <c r="AZ80" s="8"/>
      <c r="BA80" s="8"/>
      <c r="BB80" s="8"/>
      <c r="BC80" s="8"/>
      <c r="BD80" s="39" t="s">
        <v>1983</v>
      </c>
      <c r="BE80" s="11"/>
      <c r="BF80" s="31"/>
      <c r="BH80" s="8"/>
      <c r="BI80" s="8"/>
      <c r="BJ80" s="8"/>
    </row>
    <row r="81" spans="14:62" x14ac:dyDescent="0.2">
      <c r="N81" s="3"/>
      <c r="AA81" s="31"/>
      <c r="AC81" s="30"/>
      <c r="AD81" s="3"/>
      <c r="AQ81" s="31"/>
      <c r="AY81" s="8"/>
      <c r="AZ81" s="8"/>
      <c r="BA81" s="8"/>
      <c r="BB81" s="8"/>
      <c r="BC81" s="8"/>
      <c r="BD81" s="3" t="s">
        <v>2319</v>
      </c>
      <c r="BE81" s="11">
        <v>1</v>
      </c>
      <c r="BF81" s="31" t="s">
        <v>9</v>
      </c>
      <c r="BG81" s="8">
        <v>3</v>
      </c>
      <c r="BH81" s="8"/>
      <c r="BI81" s="8"/>
      <c r="BJ81" s="8"/>
    </row>
    <row r="82" spans="14:62" x14ac:dyDescent="0.2">
      <c r="N82" s="3"/>
      <c r="Z82" s="11"/>
      <c r="AA82" s="31"/>
      <c r="AC82" s="30"/>
      <c r="AD82" s="3"/>
      <c r="AQ82" s="31"/>
      <c r="AY82" s="8"/>
      <c r="AZ82" s="8"/>
      <c r="BA82" s="8"/>
      <c r="BB82" s="8"/>
      <c r="BC82" s="30"/>
      <c r="BD82" s="3" t="s">
        <v>2320</v>
      </c>
      <c r="BE82" s="8">
        <v>2</v>
      </c>
      <c r="BF82" s="31" t="s">
        <v>9</v>
      </c>
      <c r="BG82" s="8">
        <v>1</v>
      </c>
      <c r="BH82" s="8"/>
      <c r="BI82" s="8"/>
      <c r="BJ82" s="8"/>
    </row>
    <row r="83" spans="14:62" x14ac:dyDescent="0.2">
      <c r="N83" s="43"/>
      <c r="AA83" s="31"/>
      <c r="AC83" s="30"/>
      <c r="AD83" s="3"/>
      <c r="AP83" s="11"/>
      <c r="AQ83" s="31"/>
      <c r="AY83" s="8"/>
      <c r="AZ83" s="8"/>
      <c r="BA83" s="8"/>
      <c r="BB83" s="8"/>
      <c r="BC83" s="8"/>
      <c r="BD83" s="3" t="s">
        <v>2321</v>
      </c>
      <c r="BE83" s="11">
        <v>1</v>
      </c>
      <c r="BF83" s="32" t="s">
        <v>9</v>
      </c>
      <c r="BG83" s="8">
        <v>2</v>
      </c>
      <c r="BH83" s="8"/>
      <c r="BI83" s="8"/>
      <c r="BJ83" s="8"/>
    </row>
    <row r="84" spans="14:62" x14ac:dyDescent="0.2">
      <c r="N84" s="39"/>
      <c r="Z84" s="11"/>
      <c r="AA84" s="32"/>
      <c r="AC84" s="30"/>
      <c r="AD84" s="43"/>
      <c r="AQ84" s="31"/>
      <c r="AY84" s="8"/>
      <c r="AZ84" s="8"/>
      <c r="BA84" s="8"/>
      <c r="BB84" s="8"/>
      <c r="BC84" s="30"/>
      <c r="BD84" s="5" t="s">
        <v>2322</v>
      </c>
      <c r="BE84" s="11">
        <v>1</v>
      </c>
      <c r="BF84" s="32" t="s">
        <v>9</v>
      </c>
      <c r="BG84" s="8">
        <v>3</v>
      </c>
      <c r="BH84" s="8"/>
      <c r="BI84" s="8"/>
      <c r="BJ84" s="8"/>
    </row>
    <row r="85" spans="14:62" x14ac:dyDescent="0.2">
      <c r="N85" s="5"/>
      <c r="Z85" s="11"/>
      <c r="AA85" s="32"/>
      <c r="AC85" s="30"/>
      <c r="AD85" s="39"/>
      <c r="AY85" s="8"/>
      <c r="AZ85" s="8"/>
      <c r="BA85" s="8"/>
      <c r="BB85" s="8"/>
      <c r="BC85" s="30"/>
      <c r="BD85" s="5" t="s">
        <v>2323</v>
      </c>
      <c r="BE85" s="11">
        <v>1</v>
      </c>
      <c r="BF85" s="31" t="s">
        <v>9</v>
      </c>
      <c r="BG85" s="8">
        <v>1</v>
      </c>
      <c r="BH85" s="8"/>
      <c r="BI85" s="8"/>
      <c r="BJ85" s="8"/>
    </row>
    <row r="86" spans="14:62" x14ac:dyDescent="0.2">
      <c r="N86" s="5"/>
      <c r="Z86" s="11"/>
      <c r="AA86" s="32"/>
      <c r="AC86" s="30"/>
      <c r="AD86" s="5"/>
      <c r="AP86" s="11"/>
      <c r="AQ86" s="31"/>
      <c r="AY86" s="8"/>
      <c r="AZ86" s="8"/>
      <c r="BA86" s="8"/>
      <c r="BB86" s="8"/>
      <c r="BC86" s="30"/>
      <c r="BH86" s="8"/>
      <c r="BI86" s="8"/>
      <c r="BJ86" s="8"/>
    </row>
    <row r="87" spans="14:62" x14ac:dyDescent="0.2">
      <c r="N87" s="3"/>
      <c r="AA87" s="31"/>
      <c r="AD87" s="5"/>
      <c r="AP87" s="11"/>
      <c r="AQ87" s="32"/>
      <c r="AY87" s="8"/>
      <c r="AZ87" s="8"/>
      <c r="BA87" s="8"/>
      <c r="BB87" s="8"/>
      <c r="BC87" s="30"/>
      <c r="BH87" s="8"/>
      <c r="BI87" s="8"/>
      <c r="BJ87" s="8"/>
    </row>
    <row r="88" spans="14:62" x14ac:dyDescent="0.2">
      <c r="N88" s="3"/>
      <c r="AA88" s="31"/>
      <c r="AD88" s="3"/>
      <c r="AP88" s="11"/>
      <c r="AQ88" s="32"/>
      <c r="AY88" s="8"/>
      <c r="AZ88" s="8"/>
      <c r="BA88" s="8"/>
      <c r="BB88" s="8"/>
      <c r="BC88" s="8"/>
      <c r="BD88" s="8"/>
      <c r="BH88" s="8"/>
      <c r="BI88" s="8"/>
      <c r="BJ88" s="8"/>
    </row>
    <row r="89" spans="14:62" x14ac:dyDescent="0.2">
      <c r="N89" s="3"/>
      <c r="Z89" s="11"/>
      <c r="AA89" s="31"/>
      <c r="AD89" s="3"/>
      <c r="AQ89" s="31"/>
      <c r="AY89" s="8"/>
      <c r="AZ89" s="8"/>
      <c r="BA89" s="8"/>
      <c r="BB89" s="8"/>
      <c r="BC89" s="8"/>
      <c r="BD89" s="8"/>
      <c r="BH89" s="8"/>
      <c r="BI89" s="8"/>
      <c r="BJ89" s="8"/>
    </row>
    <row r="90" spans="14:62" x14ac:dyDescent="0.2">
      <c r="AA90" s="31"/>
      <c r="AD90" s="3"/>
      <c r="AQ90" s="31"/>
    </row>
    <row r="91" spans="14:62" x14ac:dyDescent="0.2">
      <c r="Z91" s="11"/>
      <c r="AA91" s="32"/>
      <c r="AD91" s="43"/>
      <c r="AQ91" s="31"/>
    </row>
    <row r="92" spans="14:62" x14ac:dyDescent="0.2">
      <c r="Z92" s="11"/>
      <c r="AA92" s="32"/>
      <c r="AD92" s="39"/>
      <c r="AP92" s="11"/>
    </row>
    <row r="93" spans="14:62" x14ac:dyDescent="0.2">
      <c r="Z93" s="11"/>
      <c r="AA93" s="32"/>
      <c r="AD93" s="5"/>
      <c r="AQ93" s="31"/>
    </row>
    <row r="94" spans="14:62" x14ac:dyDescent="0.2">
      <c r="AA94" s="31"/>
      <c r="AD94" s="5"/>
      <c r="AP94" s="11"/>
      <c r="AQ94" s="31"/>
    </row>
    <row r="95" spans="14:62" x14ac:dyDescent="0.2">
      <c r="AA95" s="31"/>
      <c r="AD95" s="3"/>
      <c r="AP95" s="11"/>
      <c r="AQ95" s="32"/>
    </row>
    <row r="96" spans="14:62" x14ac:dyDescent="0.2">
      <c r="Z96" s="11"/>
      <c r="AA96" s="31"/>
      <c r="AD96" s="3"/>
      <c r="AP96" s="11"/>
      <c r="AQ96" s="32"/>
    </row>
    <row r="97" spans="27:43" x14ac:dyDescent="0.2">
      <c r="AA97" s="31"/>
      <c r="AD97" s="3"/>
      <c r="AQ97" s="31"/>
    </row>
    <row r="98" spans="27:43" x14ac:dyDescent="0.2">
      <c r="AD98" s="43"/>
      <c r="AQ98" s="31"/>
    </row>
    <row r="99" spans="27:43" x14ac:dyDescent="0.2">
      <c r="AD99" s="39"/>
      <c r="AP99" s="11"/>
      <c r="AQ99" s="31"/>
    </row>
    <row r="100" spans="27:43" x14ac:dyDescent="0.2">
      <c r="AD100" s="3"/>
      <c r="AP100" s="11"/>
      <c r="AQ100" s="31"/>
    </row>
    <row r="101" spans="27:43" x14ac:dyDescent="0.2">
      <c r="AC101" s="30"/>
      <c r="AD101" s="3"/>
      <c r="AQ101" s="31"/>
    </row>
    <row r="102" spans="27:43" x14ac:dyDescent="0.2">
      <c r="AD102" s="3"/>
      <c r="AP102" s="11"/>
      <c r="AQ102" s="32"/>
    </row>
    <row r="103" spans="27:43" x14ac:dyDescent="0.2">
      <c r="AC103" s="30"/>
      <c r="AD103" s="5"/>
      <c r="AP103" s="11"/>
      <c r="AQ103" s="32"/>
    </row>
    <row r="104" spans="27:43" x14ac:dyDescent="0.2">
      <c r="AC104" s="30"/>
      <c r="AD104" s="5"/>
      <c r="AP104" s="11"/>
      <c r="AQ104" s="31"/>
    </row>
    <row r="105" spans="27:43" x14ac:dyDescent="0.2">
      <c r="AC105" s="30"/>
      <c r="AD105" s="3"/>
    </row>
    <row r="106" spans="27:43" x14ac:dyDescent="0.2">
      <c r="AC106" s="30"/>
      <c r="AD106" s="3"/>
    </row>
  </sheetData>
  <mergeCells count="13">
    <mergeCell ref="AC1:AE1"/>
    <mergeCell ref="N1:P1"/>
    <mergeCell ref="Q1:S1"/>
    <mergeCell ref="T1:V1"/>
    <mergeCell ref="W1:Y1"/>
    <mergeCell ref="Z1:AB1"/>
    <mergeCell ref="AY1:BB1"/>
    <mergeCell ref="BD1:BG1"/>
    <mergeCell ref="AF1:AH1"/>
    <mergeCell ref="AI1:AK1"/>
    <mergeCell ref="AL1:AN1"/>
    <mergeCell ref="AO1:AQ1"/>
    <mergeCell ref="AR1:AT1"/>
  </mergeCells>
  <hyperlinks>
    <hyperlink ref="A1" location="Information!A1" display="I" xr:uid="{0571CD33-91E6-4ED4-935D-632BDF9ED3F1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6" orientation="landscape" r:id="rId1"/>
  <headerFooter>
    <oddHeader>&amp;L&amp;9Södertäljefotbollen&amp;C&amp;24 1959 - Div 4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D3F68-0FAC-4C53-86F4-009E586A125B}">
  <sheetPr>
    <pageSetUpPr fitToPage="1"/>
  </sheetPr>
  <dimension ref="A1:BD55"/>
  <sheetViews>
    <sheetView view="pageLayout" zoomScaleNormal="100" workbookViewId="0">
      <selection activeCell="I18" sqref="I18"/>
    </sheetView>
  </sheetViews>
  <sheetFormatPr defaultColWidth="9.140625" defaultRowHeight="12" x14ac:dyDescent="0.2"/>
  <cols>
    <col min="1" max="1" width="2.7109375" style="3" bestFit="1" customWidth="1"/>
    <col min="2" max="2" width="20.7109375" style="3" customWidth="1"/>
    <col min="3" max="3" width="3.5703125" style="3" bestFit="1" customWidth="1"/>
    <col min="4" max="6" width="2.7109375" style="3" bestFit="1" customWidth="1"/>
    <col min="7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3.140625" style="3" bestFit="1" customWidth="1"/>
    <col min="13" max="13" width="15.140625" style="3" bestFit="1" customWidth="1"/>
    <col min="14" max="14" width="1.855468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3" width="1.85546875" style="3" bestFit="1" customWidth="1"/>
    <col min="44" max="44" width="3.5703125" style="3" bestFit="1" customWidth="1"/>
    <col min="45" max="45" width="1.5703125" style="3" bestFit="1" customWidth="1"/>
    <col min="46" max="46" width="3.5703125" style="3" bestFit="1" customWidth="1"/>
    <col min="47" max="47" width="2.7109375" style="3" customWidth="1"/>
    <col min="48" max="48" width="23.85546875" style="3" bestFit="1" customWidth="1"/>
    <col min="49" max="49" width="1.85546875" style="8" bestFit="1" customWidth="1"/>
    <col min="50" max="50" width="1.5703125" style="8" bestFit="1" customWidth="1"/>
    <col min="51" max="51" width="2.7109375" style="8" bestFit="1" customWidth="1"/>
    <col min="52" max="52" width="2.7109375" style="3" customWidth="1"/>
    <col min="53" max="53" width="23.85546875" style="3" bestFit="1" customWidth="1"/>
    <col min="54" max="54" width="1.85546875" style="8" bestFit="1" customWidth="1"/>
    <col min="55" max="55" width="1.5703125" style="8" bestFit="1" customWidth="1"/>
    <col min="56" max="56" width="1.85546875" style="8" bestFit="1" customWidth="1"/>
    <col min="57" max="57" width="2.7109375" style="3" customWidth="1"/>
    <col min="58" max="16384" width="9.140625" style="3"/>
  </cols>
  <sheetData>
    <row r="1" spans="1:56" s="11" customFormat="1" ht="76.5" customHeight="1" x14ac:dyDescent="0.25">
      <c r="A1" s="24" t="s">
        <v>119</v>
      </c>
      <c r="B1" s="47" t="s">
        <v>2334</v>
      </c>
      <c r="M1" s="87"/>
      <c r="N1" s="199" t="s">
        <v>3</v>
      </c>
      <c r="O1" s="199"/>
      <c r="P1" s="199"/>
      <c r="Q1" s="199" t="s">
        <v>41</v>
      </c>
      <c r="R1" s="199"/>
      <c r="S1" s="199"/>
      <c r="T1" s="199" t="s">
        <v>5</v>
      </c>
      <c r="U1" s="199"/>
      <c r="V1" s="199"/>
      <c r="W1" s="199" t="s">
        <v>2</v>
      </c>
      <c r="X1" s="199"/>
      <c r="Y1" s="199"/>
      <c r="Z1" s="199" t="s">
        <v>13</v>
      </c>
      <c r="AA1" s="199"/>
      <c r="AB1" s="199"/>
      <c r="AC1" s="199" t="s">
        <v>1497</v>
      </c>
      <c r="AD1" s="199"/>
      <c r="AE1" s="199"/>
      <c r="AF1" s="199" t="s">
        <v>1139</v>
      </c>
      <c r="AG1" s="199"/>
      <c r="AH1" s="199"/>
      <c r="AI1" s="199" t="s">
        <v>1794</v>
      </c>
      <c r="AJ1" s="199"/>
      <c r="AK1" s="199"/>
      <c r="AL1" s="199" t="s">
        <v>2335</v>
      </c>
      <c r="AM1" s="199"/>
      <c r="AN1" s="199"/>
      <c r="AO1" s="199" t="s">
        <v>33</v>
      </c>
      <c r="AP1" s="199"/>
      <c r="AQ1" s="199"/>
      <c r="AV1" s="202" t="s">
        <v>5520</v>
      </c>
      <c r="AW1" s="202"/>
      <c r="AX1" s="202"/>
      <c r="AY1" s="202"/>
      <c r="AZ1" s="56"/>
      <c r="BA1" s="202" t="s">
        <v>5521</v>
      </c>
      <c r="BB1" s="202"/>
      <c r="BC1" s="202"/>
      <c r="BD1" s="202"/>
    </row>
    <row r="2" spans="1:56" x14ac:dyDescent="0.2">
      <c r="A2" s="30">
        <v>1</v>
      </c>
      <c r="B2" s="7" t="s">
        <v>3</v>
      </c>
      <c r="C2" s="7">
        <v>18</v>
      </c>
      <c r="D2" s="7">
        <v>14</v>
      </c>
      <c r="E2" s="7">
        <v>1</v>
      </c>
      <c r="F2" s="7">
        <v>3</v>
      </c>
      <c r="G2" s="7">
        <v>62</v>
      </c>
      <c r="H2" s="6" t="s">
        <v>9</v>
      </c>
      <c r="I2" s="7">
        <v>14</v>
      </c>
      <c r="J2" s="7">
        <f t="shared" ref="J2:J11" si="0">SUM(2*D2+E2)</f>
        <v>29</v>
      </c>
      <c r="K2" s="3" t="s">
        <v>43</v>
      </c>
      <c r="L2" s="11">
        <v>1</v>
      </c>
      <c r="M2" s="7" t="s">
        <v>3</v>
      </c>
      <c r="N2" s="34"/>
      <c r="O2" s="34"/>
      <c r="P2" s="34"/>
      <c r="Q2" s="32">
        <v>3</v>
      </c>
      <c r="R2" s="32" t="s">
        <v>9</v>
      </c>
      <c r="S2" s="32">
        <v>0</v>
      </c>
      <c r="T2" s="32">
        <v>1</v>
      </c>
      <c r="U2" s="32" t="s">
        <v>9</v>
      </c>
      <c r="V2" s="32">
        <v>2</v>
      </c>
      <c r="W2" s="32">
        <v>5</v>
      </c>
      <c r="X2" s="32" t="s">
        <v>9</v>
      </c>
      <c r="Y2" s="32">
        <v>1</v>
      </c>
      <c r="Z2" s="32">
        <v>8</v>
      </c>
      <c r="AA2" s="32" t="s">
        <v>9</v>
      </c>
      <c r="AB2" s="32">
        <v>1</v>
      </c>
      <c r="AC2" s="32">
        <v>1</v>
      </c>
      <c r="AD2" s="32" t="s">
        <v>9</v>
      </c>
      <c r="AE2" s="32">
        <v>2</v>
      </c>
      <c r="AF2" s="32">
        <v>3</v>
      </c>
      <c r="AG2" s="32" t="s">
        <v>9</v>
      </c>
      <c r="AH2" s="32">
        <v>0</v>
      </c>
      <c r="AI2" s="32">
        <v>2</v>
      </c>
      <c r="AJ2" s="32" t="s">
        <v>9</v>
      </c>
      <c r="AK2" s="32">
        <v>0</v>
      </c>
      <c r="AL2" s="32">
        <v>6</v>
      </c>
      <c r="AM2" s="32" t="s">
        <v>9</v>
      </c>
      <c r="AN2" s="32">
        <v>1</v>
      </c>
      <c r="AO2" s="32">
        <v>7</v>
      </c>
      <c r="AP2" s="32" t="s">
        <v>9</v>
      </c>
      <c r="AQ2" s="32">
        <v>0</v>
      </c>
      <c r="AR2" s="31">
        <f>SUM(N2+Q2+T2+W2+Z2+AC2+AF2+AI2+AL2+AO2)</f>
        <v>36</v>
      </c>
      <c r="AS2" s="32" t="s">
        <v>9</v>
      </c>
      <c r="AT2" s="31">
        <f>SUM(P2+S2+V2+Y2+AB2+AE2+AH2+AK2+AN2+AQ2)</f>
        <v>7</v>
      </c>
      <c r="AV2" s="39" t="s">
        <v>310</v>
      </c>
      <c r="BA2" s="115" t="s">
        <v>403</v>
      </c>
    </row>
    <row r="3" spans="1:56" x14ac:dyDescent="0.2">
      <c r="A3" s="30">
        <v>2</v>
      </c>
      <c r="B3" s="7" t="s">
        <v>41</v>
      </c>
      <c r="C3" s="7">
        <v>18</v>
      </c>
      <c r="D3" s="7">
        <v>13</v>
      </c>
      <c r="E3" s="7">
        <v>2</v>
      </c>
      <c r="F3" s="7">
        <v>3</v>
      </c>
      <c r="G3" s="7">
        <v>66</v>
      </c>
      <c r="H3" s="6" t="s">
        <v>9</v>
      </c>
      <c r="I3" s="7">
        <v>33</v>
      </c>
      <c r="J3" s="7">
        <f t="shared" si="0"/>
        <v>28</v>
      </c>
      <c r="L3" s="11">
        <v>2</v>
      </c>
      <c r="M3" s="7" t="s">
        <v>41</v>
      </c>
      <c r="N3" s="32">
        <v>2</v>
      </c>
      <c r="O3" s="32" t="s">
        <v>9</v>
      </c>
      <c r="P3" s="32">
        <v>1</v>
      </c>
      <c r="Q3" s="34"/>
      <c r="R3" s="34"/>
      <c r="S3" s="34"/>
      <c r="T3" s="32">
        <v>1</v>
      </c>
      <c r="U3" s="32" t="s">
        <v>9</v>
      </c>
      <c r="V3" s="32">
        <v>4</v>
      </c>
      <c r="W3" s="32">
        <v>3</v>
      </c>
      <c r="X3" s="32" t="s">
        <v>9</v>
      </c>
      <c r="Y3" s="32">
        <v>2</v>
      </c>
      <c r="Z3" s="32">
        <v>4</v>
      </c>
      <c r="AA3" s="32" t="s">
        <v>9</v>
      </c>
      <c r="AB3" s="32">
        <v>0</v>
      </c>
      <c r="AC3" s="32">
        <v>5</v>
      </c>
      <c r="AD3" s="32" t="s">
        <v>9</v>
      </c>
      <c r="AE3" s="32">
        <v>1</v>
      </c>
      <c r="AF3" s="32">
        <v>2</v>
      </c>
      <c r="AG3" s="32" t="s">
        <v>9</v>
      </c>
      <c r="AH3" s="32">
        <v>1</v>
      </c>
      <c r="AI3" s="32">
        <v>3</v>
      </c>
      <c r="AJ3" s="32" t="s">
        <v>9</v>
      </c>
      <c r="AK3" s="32">
        <v>1</v>
      </c>
      <c r="AL3" s="32">
        <v>3</v>
      </c>
      <c r="AM3" s="32" t="s">
        <v>9</v>
      </c>
      <c r="AN3" s="32">
        <v>2</v>
      </c>
      <c r="AO3" s="32">
        <v>8</v>
      </c>
      <c r="AP3" s="32" t="s">
        <v>9</v>
      </c>
      <c r="AQ3" s="32">
        <v>0</v>
      </c>
      <c r="AR3" s="31">
        <f t="shared" ref="AR3:AR11" si="1">SUM(N3+Q3+T3+W3+Z3+AC3+AF3+AI3+AL3+AO3)</f>
        <v>31</v>
      </c>
      <c r="AS3" s="32" t="s">
        <v>9</v>
      </c>
      <c r="AT3" s="31">
        <f t="shared" ref="AT3:AT11" si="2">SUM(P3+S3+V3+Y3+AB3+AE3+AH3+AK3+AN3+AQ3)</f>
        <v>12</v>
      </c>
      <c r="AV3" s="3" t="s">
        <v>2336</v>
      </c>
      <c r="AW3" s="8">
        <v>3</v>
      </c>
      <c r="AX3" s="8" t="s">
        <v>9</v>
      </c>
      <c r="AY3" s="8">
        <v>4</v>
      </c>
      <c r="BA3" s="3" t="s">
        <v>2337</v>
      </c>
      <c r="BB3" s="8">
        <v>6</v>
      </c>
      <c r="BC3" s="8" t="s">
        <v>9</v>
      </c>
      <c r="BD3" s="8">
        <v>1</v>
      </c>
    </row>
    <row r="4" spans="1:56" x14ac:dyDescent="0.2">
      <c r="A4" s="30">
        <v>3</v>
      </c>
      <c r="B4" s="7" t="s">
        <v>5</v>
      </c>
      <c r="C4" s="7">
        <v>18</v>
      </c>
      <c r="D4" s="7">
        <v>12</v>
      </c>
      <c r="E4" s="7">
        <v>1</v>
      </c>
      <c r="F4" s="7">
        <v>5</v>
      </c>
      <c r="G4" s="7">
        <v>50</v>
      </c>
      <c r="H4" s="6" t="s">
        <v>9</v>
      </c>
      <c r="I4" s="7">
        <v>24</v>
      </c>
      <c r="J4" s="7">
        <f t="shared" si="0"/>
        <v>25</v>
      </c>
      <c r="L4" s="11">
        <v>3</v>
      </c>
      <c r="M4" s="7" t="s">
        <v>5</v>
      </c>
      <c r="N4" s="32">
        <v>1</v>
      </c>
      <c r="O4" s="32" t="s">
        <v>9</v>
      </c>
      <c r="P4" s="32">
        <v>2</v>
      </c>
      <c r="Q4" s="32">
        <v>4</v>
      </c>
      <c r="R4" s="32" t="s">
        <v>9</v>
      </c>
      <c r="S4" s="32">
        <v>2</v>
      </c>
      <c r="T4" s="34"/>
      <c r="U4" s="34"/>
      <c r="V4" s="34"/>
      <c r="W4" s="32">
        <v>1</v>
      </c>
      <c r="X4" s="32" t="s">
        <v>9</v>
      </c>
      <c r="Y4" s="32">
        <v>1</v>
      </c>
      <c r="Z4" s="32">
        <v>1</v>
      </c>
      <c r="AA4" s="32" t="s">
        <v>9</v>
      </c>
      <c r="AB4" s="32">
        <v>3</v>
      </c>
      <c r="AC4" s="32">
        <v>1</v>
      </c>
      <c r="AD4" s="32" t="s">
        <v>9</v>
      </c>
      <c r="AE4" s="32">
        <v>2</v>
      </c>
      <c r="AF4" s="32">
        <v>8</v>
      </c>
      <c r="AG4" s="32" t="s">
        <v>9</v>
      </c>
      <c r="AH4" s="32">
        <v>0</v>
      </c>
      <c r="AI4" s="32">
        <v>4</v>
      </c>
      <c r="AJ4" s="32" t="s">
        <v>9</v>
      </c>
      <c r="AK4" s="32">
        <v>3</v>
      </c>
      <c r="AL4" s="32">
        <v>6</v>
      </c>
      <c r="AM4" s="32" t="s">
        <v>9</v>
      </c>
      <c r="AN4" s="32">
        <v>1</v>
      </c>
      <c r="AO4" s="32">
        <v>1</v>
      </c>
      <c r="AP4" s="32" t="s">
        <v>9</v>
      </c>
      <c r="AQ4" s="32">
        <v>0</v>
      </c>
      <c r="AR4" s="31">
        <f t="shared" si="1"/>
        <v>27</v>
      </c>
      <c r="AS4" s="32" t="s">
        <v>9</v>
      </c>
      <c r="AT4" s="31">
        <f t="shared" si="2"/>
        <v>14</v>
      </c>
      <c r="AV4" s="3" t="s">
        <v>2338</v>
      </c>
      <c r="AW4" s="8">
        <v>0</v>
      </c>
      <c r="AX4" s="8" t="s">
        <v>9</v>
      </c>
      <c r="AY4" s="8">
        <v>0</v>
      </c>
      <c r="BA4" s="3" t="s">
        <v>2129</v>
      </c>
      <c r="BB4" s="8">
        <v>8</v>
      </c>
      <c r="BC4" s="8" t="s">
        <v>9</v>
      </c>
      <c r="BD4" s="8">
        <v>0</v>
      </c>
    </row>
    <row r="5" spans="1:56" x14ac:dyDescent="0.2">
      <c r="A5" s="30">
        <v>4</v>
      </c>
      <c r="B5" s="7" t="s">
        <v>2</v>
      </c>
      <c r="C5" s="7">
        <v>18</v>
      </c>
      <c r="D5" s="7">
        <v>10</v>
      </c>
      <c r="E5" s="7">
        <v>3</v>
      </c>
      <c r="F5" s="7">
        <v>5</v>
      </c>
      <c r="G5" s="7">
        <v>48</v>
      </c>
      <c r="H5" s="6" t="s">
        <v>9</v>
      </c>
      <c r="I5" s="7">
        <v>35</v>
      </c>
      <c r="J5" s="7">
        <f t="shared" si="0"/>
        <v>23</v>
      </c>
      <c r="L5" s="11">
        <v>4</v>
      </c>
      <c r="M5" s="7" t="s">
        <v>2</v>
      </c>
      <c r="N5" s="32">
        <v>0</v>
      </c>
      <c r="O5" s="32" t="s">
        <v>9</v>
      </c>
      <c r="P5" s="32">
        <v>5</v>
      </c>
      <c r="Q5" s="32">
        <v>2</v>
      </c>
      <c r="R5" s="32" t="s">
        <v>9</v>
      </c>
      <c r="S5" s="32">
        <v>2</v>
      </c>
      <c r="T5" s="32">
        <v>4</v>
      </c>
      <c r="U5" s="32" t="s">
        <v>9</v>
      </c>
      <c r="V5" s="32">
        <v>1</v>
      </c>
      <c r="W5" s="34"/>
      <c r="X5" s="34"/>
      <c r="Y5" s="34"/>
      <c r="Z5" s="32">
        <v>2</v>
      </c>
      <c r="AA5" s="32" t="s">
        <v>9</v>
      </c>
      <c r="AB5" s="32">
        <v>0</v>
      </c>
      <c r="AC5" s="32">
        <v>4</v>
      </c>
      <c r="AD5" s="32" t="s">
        <v>9</v>
      </c>
      <c r="AE5" s="32">
        <v>1</v>
      </c>
      <c r="AF5" s="32">
        <v>3</v>
      </c>
      <c r="AG5" s="32" t="s">
        <v>9</v>
      </c>
      <c r="AH5" s="32">
        <v>2</v>
      </c>
      <c r="AI5" s="32">
        <v>3</v>
      </c>
      <c r="AJ5" s="32" t="s">
        <v>9</v>
      </c>
      <c r="AK5" s="32">
        <v>1</v>
      </c>
      <c r="AL5" s="32">
        <v>5</v>
      </c>
      <c r="AM5" s="32" t="s">
        <v>9</v>
      </c>
      <c r="AN5" s="32">
        <v>3</v>
      </c>
      <c r="AO5" s="32">
        <v>3</v>
      </c>
      <c r="AP5" s="32" t="s">
        <v>9</v>
      </c>
      <c r="AQ5" s="32">
        <v>0</v>
      </c>
      <c r="AR5" s="31">
        <f t="shared" si="1"/>
        <v>26</v>
      </c>
      <c r="AS5" s="32" t="s">
        <v>9</v>
      </c>
      <c r="AT5" s="31">
        <f t="shared" si="2"/>
        <v>15</v>
      </c>
      <c r="AV5" s="3" t="s">
        <v>554</v>
      </c>
      <c r="AW5" s="8">
        <v>1</v>
      </c>
      <c r="AX5" s="8" t="s">
        <v>9</v>
      </c>
      <c r="AY5" s="8">
        <v>1</v>
      </c>
      <c r="BA5" s="3" t="s">
        <v>2339</v>
      </c>
      <c r="BB5" s="8">
        <v>2</v>
      </c>
      <c r="BC5" s="8" t="s">
        <v>9</v>
      </c>
      <c r="BD5" s="8">
        <v>1</v>
      </c>
    </row>
    <row r="6" spans="1:56" x14ac:dyDescent="0.2">
      <c r="A6" s="30">
        <v>5</v>
      </c>
      <c r="B6" s="7" t="s">
        <v>13</v>
      </c>
      <c r="C6" s="7">
        <v>18</v>
      </c>
      <c r="D6" s="7">
        <v>7</v>
      </c>
      <c r="E6" s="7">
        <v>2</v>
      </c>
      <c r="F6" s="7">
        <v>9</v>
      </c>
      <c r="G6" s="7">
        <v>24</v>
      </c>
      <c r="H6" s="6" t="s">
        <v>9</v>
      </c>
      <c r="I6" s="7">
        <v>39</v>
      </c>
      <c r="J6" s="7">
        <f t="shared" si="0"/>
        <v>16</v>
      </c>
      <c r="L6" s="11">
        <v>5</v>
      </c>
      <c r="M6" s="7" t="s">
        <v>13</v>
      </c>
      <c r="N6" s="32">
        <v>0</v>
      </c>
      <c r="O6" s="32" t="s">
        <v>9</v>
      </c>
      <c r="P6" s="32">
        <v>3</v>
      </c>
      <c r="Q6" s="32">
        <v>2</v>
      </c>
      <c r="R6" s="32" t="s">
        <v>9</v>
      </c>
      <c r="S6" s="32">
        <v>2</v>
      </c>
      <c r="T6" s="32">
        <v>3</v>
      </c>
      <c r="U6" s="32" t="s">
        <v>9</v>
      </c>
      <c r="V6" s="32">
        <v>4</v>
      </c>
      <c r="W6" s="32">
        <v>4</v>
      </c>
      <c r="X6" s="32" t="s">
        <v>9</v>
      </c>
      <c r="Y6" s="32">
        <v>1</v>
      </c>
      <c r="Z6" s="34"/>
      <c r="AA6" s="34"/>
      <c r="AB6" s="34"/>
      <c r="AC6" s="32">
        <v>0</v>
      </c>
      <c r="AD6" s="32" t="s">
        <v>9</v>
      </c>
      <c r="AE6" s="32">
        <v>1</v>
      </c>
      <c r="AF6" s="32">
        <v>0</v>
      </c>
      <c r="AG6" s="32" t="s">
        <v>9</v>
      </c>
      <c r="AH6" s="32">
        <v>1</v>
      </c>
      <c r="AI6" s="32">
        <v>0</v>
      </c>
      <c r="AJ6" s="32" t="s">
        <v>9</v>
      </c>
      <c r="AK6" s="32">
        <v>0</v>
      </c>
      <c r="AL6" s="32">
        <v>1</v>
      </c>
      <c r="AM6" s="32" t="s">
        <v>9</v>
      </c>
      <c r="AN6" s="32">
        <v>7</v>
      </c>
      <c r="AO6" s="32">
        <v>2</v>
      </c>
      <c r="AP6" s="32" t="s">
        <v>9</v>
      </c>
      <c r="AQ6" s="32">
        <v>1</v>
      </c>
      <c r="AR6" s="31">
        <f t="shared" si="1"/>
        <v>12</v>
      </c>
      <c r="AS6" s="32" t="s">
        <v>9</v>
      </c>
      <c r="AT6" s="31">
        <f t="shared" si="2"/>
        <v>20</v>
      </c>
      <c r="AV6" s="3" t="s">
        <v>1651</v>
      </c>
      <c r="AW6" s="8">
        <v>3</v>
      </c>
      <c r="AX6" s="8" t="s">
        <v>9</v>
      </c>
      <c r="AY6" s="8">
        <v>0</v>
      </c>
      <c r="BA6" s="3" t="s">
        <v>1974</v>
      </c>
      <c r="BB6" s="8">
        <v>3</v>
      </c>
      <c r="BC6" s="8" t="s">
        <v>9</v>
      </c>
      <c r="BD6" s="8">
        <v>2</v>
      </c>
    </row>
    <row r="7" spans="1:56" x14ac:dyDescent="0.2">
      <c r="A7" s="30">
        <v>6</v>
      </c>
      <c r="B7" s="1" t="s">
        <v>1497</v>
      </c>
      <c r="C7" s="1">
        <v>18</v>
      </c>
      <c r="D7" s="1">
        <v>7</v>
      </c>
      <c r="E7" s="1">
        <v>1</v>
      </c>
      <c r="F7" s="1">
        <v>10</v>
      </c>
      <c r="G7" s="1">
        <v>27</v>
      </c>
      <c r="H7" s="30" t="s">
        <v>9</v>
      </c>
      <c r="I7" s="1">
        <v>39</v>
      </c>
      <c r="J7" s="1">
        <f t="shared" si="0"/>
        <v>15</v>
      </c>
      <c r="L7" s="11">
        <v>6</v>
      </c>
      <c r="M7" s="1" t="s">
        <v>1497</v>
      </c>
      <c r="N7" s="32">
        <v>1</v>
      </c>
      <c r="O7" s="32" t="s">
        <v>9</v>
      </c>
      <c r="P7" s="32">
        <v>4</v>
      </c>
      <c r="Q7" s="32">
        <v>3</v>
      </c>
      <c r="R7" s="32" t="s">
        <v>9</v>
      </c>
      <c r="S7" s="32">
        <v>4</v>
      </c>
      <c r="T7" s="32">
        <v>1</v>
      </c>
      <c r="U7" s="32" t="s">
        <v>9</v>
      </c>
      <c r="V7" s="32">
        <v>0</v>
      </c>
      <c r="W7" s="32">
        <v>0</v>
      </c>
      <c r="X7" s="32" t="s">
        <v>9</v>
      </c>
      <c r="Y7" s="32">
        <v>5</v>
      </c>
      <c r="Z7" s="32">
        <v>1</v>
      </c>
      <c r="AA7" s="32" t="s">
        <v>9</v>
      </c>
      <c r="AB7" s="32">
        <v>3</v>
      </c>
      <c r="AC7" s="34"/>
      <c r="AD7" s="34"/>
      <c r="AE7" s="34"/>
      <c r="AF7" s="8">
        <v>0</v>
      </c>
      <c r="AG7" s="32" t="s">
        <v>9</v>
      </c>
      <c r="AH7" s="8">
        <v>2</v>
      </c>
      <c r="AI7" s="32">
        <v>1</v>
      </c>
      <c r="AJ7" s="32" t="s">
        <v>9</v>
      </c>
      <c r="AK7" s="32">
        <v>3</v>
      </c>
      <c r="AL7" s="32">
        <v>3</v>
      </c>
      <c r="AM7" s="32" t="s">
        <v>9</v>
      </c>
      <c r="AN7" s="32">
        <v>1</v>
      </c>
      <c r="AO7" s="32">
        <v>4</v>
      </c>
      <c r="AP7" s="32" t="s">
        <v>9</v>
      </c>
      <c r="AQ7" s="32">
        <v>0</v>
      </c>
      <c r="AR7" s="31">
        <f t="shared" si="1"/>
        <v>14</v>
      </c>
      <c r="AS7" s="32" t="s">
        <v>9</v>
      </c>
      <c r="AT7" s="31">
        <f t="shared" si="2"/>
        <v>22</v>
      </c>
      <c r="AV7" s="3" t="s">
        <v>2340</v>
      </c>
      <c r="AW7" s="8">
        <v>0</v>
      </c>
      <c r="AX7" s="8" t="s">
        <v>9</v>
      </c>
      <c r="AY7" s="8">
        <v>0</v>
      </c>
      <c r="BA7" s="3" t="s">
        <v>2341</v>
      </c>
      <c r="BB7" s="8">
        <v>0</v>
      </c>
      <c r="BC7" s="8" t="s">
        <v>9</v>
      </c>
      <c r="BD7" s="8">
        <v>1</v>
      </c>
    </row>
    <row r="8" spans="1:56" x14ac:dyDescent="0.2">
      <c r="A8" s="30">
        <v>7</v>
      </c>
      <c r="B8" s="1" t="s">
        <v>1139</v>
      </c>
      <c r="C8" s="1">
        <v>18</v>
      </c>
      <c r="D8" s="1">
        <v>6</v>
      </c>
      <c r="E8" s="1">
        <v>2</v>
      </c>
      <c r="F8" s="1">
        <v>10</v>
      </c>
      <c r="G8" s="1">
        <v>30</v>
      </c>
      <c r="H8" s="30" t="s">
        <v>9</v>
      </c>
      <c r="I8" s="1">
        <v>53</v>
      </c>
      <c r="J8" s="1">
        <f t="shared" si="0"/>
        <v>14</v>
      </c>
      <c r="L8" s="11">
        <v>7</v>
      </c>
      <c r="M8" s="1" t="s">
        <v>1139</v>
      </c>
      <c r="N8" s="32">
        <v>3</v>
      </c>
      <c r="O8" s="32" t="s">
        <v>9</v>
      </c>
      <c r="P8" s="32">
        <v>3</v>
      </c>
      <c r="Q8" s="32">
        <v>3</v>
      </c>
      <c r="R8" s="32" t="s">
        <v>9</v>
      </c>
      <c r="S8" s="32">
        <v>12</v>
      </c>
      <c r="T8" s="32">
        <v>0</v>
      </c>
      <c r="U8" s="32" t="s">
        <v>9</v>
      </c>
      <c r="V8" s="32">
        <v>2</v>
      </c>
      <c r="W8" s="32">
        <v>4</v>
      </c>
      <c r="X8" s="32" t="s">
        <v>9</v>
      </c>
      <c r="Y8" s="32">
        <v>1</v>
      </c>
      <c r="Z8" s="32">
        <v>0</v>
      </c>
      <c r="AA8" s="32" t="s">
        <v>9</v>
      </c>
      <c r="AB8" s="32">
        <v>2</v>
      </c>
      <c r="AC8" s="32">
        <v>1</v>
      </c>
      <c r="AD8" s="32" t="s">
        <v>9</v>
      </c>
      <c r="AE8" s="32">
        <v>3</v>
      </c>
      <c r="AF8" s="34"/>
      <c r="AG8" s="34"/>
      <c r="AH8" s="34"/>
      <c r="AI8" s="32">
        <v>5</v>
      </c>
      <c r="AJ8" s="32" t="s">
        <v>9</v>
      </c>
      <c r="AK8" s="32">
        <v>5</v>
      </c>
      <c r="AL8" s="32">
        <v>1</v>
      </c>
      <c r="AM8" s="32" t="s">
        <v>9</v>
      </c>
      <c r="AN8" s="32">
        <v>5</v>
      </c>
      <c r="AO8" s="32">
        <v>1</v>
      </c>
      <c r="AP8" s="32" t="s">
        <v>9</v>
      </c>
      <c r="AQ8" s="32">
        <v>0</v>
      </c>
      <c r="AR8" s="31">
        <f t="shared" si="1"/>
        <v>18</v>
      </c>
      <c r="AS8" s="32" t="s">
        <v>9</v>
      </c>
      <c r="AT8" s="31">
        <f t="shared" si="2"/>
        <v>33</v>
      </c>
      <c r="AV8" s="39" t="s">
        <v>322</v>
      </c>
      <c r="AW8" s="11"/>
      <c r="AX8" s="32"/>
      <c r="BA8" s="39" t="s">
        <v>411</v>
      </c>
      <c r="BC8" s="31"/>
    </row>
    <row r="9" spans="1:56" x14ac:dyDescent="0.2">
      <c r="A9" s="30">
        <v>8</v>
      </c>
      <c r="B9" s="1" t="s">
        <v>1794</v>
      </c>
      <c r="C9" s="1">
        <v>18</v>
      </c>
      <c r="D9" s="1">
        <v>4</v>
      </c>
      <c r="E9" s="1">
        <v>4</v>
      </c>
      <c r="F9" s="1">
        <v>10</v>
      </c>
      <c r="G9" s="1">
        <v>27</v>
      </c>
      <c r="H9" s="30" t="s">
        <v>9</v>
      </c>
      <c r="I9" s="1">
        <v>40</v>
      </c>
      <c r="J9" s="1">
        <f t="shared" si="0"/>
        <v>12</v>
      </c>
      <c r="L9" s="11">
        <v>8</v>
      </c>
      <c r="M9" s="1" t="s">
        <v>1794</v>
      </c>
      <c r="N9" s="32">
        <v>0</v>
      </c>
      <c r="O9" s="32" t="s">
        <v>9</v>
      </c>
      <c r="P9" s="32">
        <v>2</v>
      </c>
      <c r="Q9" s="32">
        <v>1</v>
      </c>
      <c r="R9" s="32" t="s">
        <v>9</v>
      </c>
      <c r="S9" s="32">
        <v>5</v>
      </c>
      <c r="T9" s="32">
        <v>0</v>
      </c>
      <c r="U9" s="32" t="s">
        <v>9</v>
      </c>
      <c r="V9" s="32">
        <v>4</v>
      </c>
      <c r="W9" s="32">
        <v>2</v>
      </c>
      <c r="X9" s="32" t="s">
        <v>9</v>
      </c>
      <c r="Y9" s="32">
        <v>2</v>
      </c>
      <c r="Z9" s="32">
        <v>3</v>
      </c>
      <c r="AA9" s="32" t="s">
        <v>9</v>
      </c>
      <c r="AB9" s="32">
        <v>0</v>
      </c>
      <c r="AC9" s="32">
        <v>2</v>
      </c>
      <c r="AD9" s="32" t="s">
        <v>9</v>
      </c>
      <c r="AE9" s="32">
        <v>2</v>
      </c>
      <c r="AF9" s="32">
        <v>0</v>
      </c>
      <c r="AG9" s="32" t="s">
        <v>9</v>
      </c>
      <c r="AH9" s="32">
        <v>1</v>
      </c>
      <c r="AI9" s="34"/>
      <c r="AJ9" s="34"/>
      <c r="AK9" s="34"/>
      <c r="AL9" s="32">
        <v>0</v>
      </c>
      <c r="AM9" s="32" t="s">
        <v>9</v>
      </c>
      <c r="AN9" s="32">
        <v>2</v>
      </c>
      <c r="AO9" s="32">
        <v>3</v>
      </c>
      <c r="AP9" s="32" t="s">
        <v>9</v>
      </c>
      <c r="AQ9" s="32">
        <v>1</v>
      </c>
      <c r="AR9" s="31">
        <f t="shared" si="1"/>
        <v>11</v>
      </c>
      <c r="AS9" s="32" t="s">
        <v>9</v>
      </c>
      <c r="AT9" s="31">
        <f t="shared" si="2"/>
        <v>19</v>
      </c>
      <c r="AV9" s="3" t="s">
        <v>2342</v>
      </c>
      <c r="AW9" s="8">
        <v>0</v>
      </c>
      <c r="AX9" s="8" t="s">
        <v>9</v>
      </c>
      <c r="AY9" s="8">
        <v>1</v>
      </c>
      <c r="BA9" s="3" t="s">
        <v>2006</v>
      </c>
      <c r="BB9" s="8">
        <v>0</v>
      </c>
      <c r="BC9" s="8" t="s">
        <v>9</v>
      </c>
      <c r="BD9" s="8">
        <v>2</v>
      </c>
    </row>
    <row r="10" spans="1:56" x14ac:dyDescent="0.2">
      <c r="A10" s="30">
        <v>9</v>
      </c>
      <c r="B10" s="1" t="s">
        <v>2335</v>
      </c>
      <c r="C10" s="1">
        <v>18</v>
      </c>
      <c r="D10" s="1">
        <v>5</v>
      </c>
      <c r="E10" s="1">
        <v>1</v>
      </c>
      <c r="F10" s="1">
        <v>12</v>
      </c>
      <c r="G10" s="1">
        <v>32</v>
      </c>
      <c r="H10" s="30" t="s">
        <v>9</v>
      </c>
      <c r="I10" s="1">
        <v>48</v>
      </c>
      <c r="J10" s="1">
        <f t="shared" si="0"/>
        <v>11</v>
      </c>
      <c r="K10" s="3" t="s">
        <v>44</v>
      </c>
      <c r="L10" s="11">
        <v>9</v>
      </c>
      <c r="M10" s="1" t="s">
        <v>2335</v>
      </c>
      <c r="N10" s="32">
        <v>0</v>
      </c>
      <c r="O10" s="32" t="s">
        <v>9</v>
      </c>
      <c r="P10" s="32">
        <v>4</v>
      </c>
      <c r="Q10" s="32">
        <v>1</v>
      </c>
      <c r="R10" s="32" t="s">
        <v>9</v>
      </c>
      <c r="S10" s="32">
        <v>5</v>
      </c>
      <c r="T10" s="32">
        <v>0</v>
      </c>
      <c r="U10" s="32" t="s">
        <v>9</v>
      </c>
      <c r="V10" s="32">
        <v>1</v>
      </c>
      <c r="W10" s="32">
        <v>1</v>
      </c>
      <c r="X10" s="32" t="s">
        <v>9</v>
      </c>
      <c r="Y10" s="32">
        <v>3</v>
      </c>
      <c r="Z10" s="32">
        <v>0</v>
      </c>
      <c r="AA10" s="32" t="s">
        <v>9</v>
      </c>
      <c r="AB10" s="32">
        <v>1</v>
      </c>
      <c r="AC10" s="32">
        <v>2</v>
      </c>
      <c r="AD10" s="32" t="s">
        <v>9</v>
      </c>
      <c r="AE10" s="32">
        <v>1</v>
      </c>
      <c r="AF10" s="32">
        <v>0</v>
      </c>
      <c r="AG10" s="32" t="s">
        <v>9</v>
      </c>
      <c r="AH10" s="32">
        <v>4</v>
      </c>
      <c r="AI10" s="32">
        <v>1</v>
      </c>
      <c r="AJ10" s="32" t="s">
        <v>9</v>
      </c>
      <c r="AK10" s="32">
        <v>2</v>
      </c>
      <c r="AL10" s="34"/>
      <c r="AM10" s="34"/>
      <c r="AN10" s="34"/>
      <c r="AO10" s="32">
        <v>5</v>
      </c>
      <c r="AP10" s="32" t="s">
        <v>9</v>
      </c>
      <c r="AQ10" s="32">
        <v>2</v>
      </c>
      <c r="AR10" s="31">
        <f t="shared" si="1"/>
        <v>10</v>
      </c>
      <c r="AS10" s="32" t="s">
        <v>9</v>
      </c>
      <c r="AT10" s="31">
        <f t="shared" si="2"/>
        <v>23</v>
      </c>
      <c r="AV10" s="3" t="s">
        <v>2005</v>
      </c>
      <c r="AW10" s="8">
        <v>0</v>
      </c>
      <c r="AX10" s="8" t="s">
        <v>9</v>
      </c>
      <c r="AY10" s="8">
        <v>5</v>
      </c>
      <c r="BA10" s="3" t="s">
        <v>2007</v>
      </c>
      <c r="BB10" s="8">
        <v>4</v>
      </c>
      <c r="BC10" s="8" t="s">
        <v>9</v>
      </c>
      <c r="BD10" s="8">
        <v>1</v>
      </c>
    </row>
    <row r="11" spans="1:56" x14ac:dyDescent="0.2">
      <c r="A11" s="30">
        <v>10</v>
      </c>
      <c r="B11" s="1" t="s">
        <v>33</v>
      </c>
      <c r="C11" s="1">
        <v>18</v>
      </c>
      <c r="D11" s="1">
        <v>3</v>
      </c>
      <c r="E11" s="1">
        <v>1</v>
      </c>
      <c r="F11" s="1">
        <v>14</v>
      </c>
      <c r="G11" s="1">
        <v>13</v>
      </c>
      <c r="H11" s="30" t="s">
        <v>9</v>
      </c>
      <c r="I11" s="1">
        <v>54</v>
      </c>
      <c r="J11" s="1">
        <f t="shared" si="0"/>
        <v>7</v>
      </c>
      <c r="K11" s="3" t="s">
        <v>44</v>
      </c>
      <c r="L11" s="11">
        <v>10</v>
      </c>
      <c r="M11" s="1" t="s">
        <v>33</v>
      </c>
      <c r="N11" s="32">
        <v>0</v>
      </c>
      <c r="O11" s="32" t="s">
        <v>9</v>
      </c>
      <c r="P11" s="32">
        <v>2</v>
      </c>
      <c r="Q11" s="32">
        <v>2</v>
      </c>
      <c r="R11" s="32" t="s">
        <v>9</v>
      </c>
      <c r="S11" s="32">
        <v>3</v>
      </c>
      <c r="T11" s="32">
        <v>0</v>
      </c>
      <c r="U11" s="32" t="s">
        <v>9</v>
      </c>
      <c r="V11" s="32">
        <v>5</v>
      </c>
      <c r="W11" s="32">
        <v>0</v>
      </c>
      <c r="X11" s="32" t="s">
        <v>9</v>
      </c>
      <c r="Y11" s="32">
        <v>6</v>
      </c>
      <c r="Z11" s="32">
        <v>0</v>
      </c>
      <c r="AA11" s="32" t="s">
        <v>9</v>
      </c>
      <c r="AB11" s="32">
        <v>2</v>
      </c>
      <c r="AC11" s="32">
        <v>1</v>
      </c>
      <c r="AD11" s="32" t="s">
        <v>9</v>
      </c>
      <c r="AE11" s="32">
        <v>0</v>
      </c>
      <c r="AF11" s="32">
        <v>4</v>
      </c>
      <c r="AG11" s="32" t="s">
        <v>9</v>
      </c>
      <c r="AH11" s="32">
        <v>1</v>
      </c>
      <c r="AI11" s="32">
        <v>2</v>
      </c>
      <c r="AJ11" s="32" t="s">
        <v>9</v>
      </c>
      <c r="AK11" s="32">
        <v>1</v>
      </c>
      <c r="AL11" s="32">
        <v>0</v>
      </c>
      <c r="AM11" s="32" t="s">
        <v>9</v>
      </c>
      <c r="AN11" s="32">
        <v>0</v>
      </c>
      <c r="AO11" s="34"/>
      <c r="AP11" s="34"/>
      <c r="AQ11" s="34"/>
      <c r="AR11" s="31">
        <f t="shared" si="1"/>
        <v>9</v>
      </c>
      <c r="AS11" s="32" t="s">
        <v>9</v>
      </c>
      <c r="AT11" s="31">
        <f t="shared" si="2"/>
        <v>20</v>
      </c>
      <c r="AV11" s="3" t="s">
        <v>2343</v>
      </c>
      <c r="AW11" s="8">
        <v>2</v>
      </c>
      <c r="AX11" s="8" t="s">
        <v>9</v>
      </c>
      <c r="AY11" s="8">
        <v>2</v>
      </c>
      <c r="BA11" s="3" t="s">
        <v>545</v>
      </c>
      <c r="BB11" s="8">
        <v>3</v>
      </c>
      <c r="BC11" s="8" t="s">
        <v>9</v>
      </c>
      <c r="BD11" s="8">
        <v>4</v>
      </c>
    </row>
    <row r="12" spans="1:56" x14ac:dyDescent="0.2">
      <c r="A12" s="30"/>
      <c r="B12" s="1"/>
      <c r="C12" s="1">
        <f>SUM(C2:C11)</f>
        <v>180</v>
      </c>
      <c r="D12" s="1">
        <f>SUM(D2:D11)</f>
        <v>81</v>
      </c>
      <c r="E12" s="1">
        <f>SUM(E2:E11)</f>
        <v>18</v>
      </c>
      <c r="F12" s="1">
        <f>SUM(F2:F11)</f>
        <v>81</v>
      </c>
      <c r="G12" s="1">
        <f>SUM(G2:G11)</f>
        <v>379</v>
      </c>
      <c r="H12" s="9" t="s">
        <v>9</v>
      </c>
      <c r="I12" s="1">
        <f>SUM(I2:I11)</f>
        <v>379</v>
      </c>
      <c r="J12" s="1">
        <f>SUM(J2:J11)</f>
        <v>180</v>
      </c>
      <c r="N12" s="31">
        <v>7</v>
      </c>
      <c r="O12" s="31" t="s">
        <v>9</v>
      </c>
      <c r="P12" s="31">
        <v>26</v>
      </c>
      <c r="Q12" s="31">
        <v>21</v>
      </c>
      <c r="R12" s="31" t="s">
        <v>9</v>
      </c>
      <c r="S12" s="31">
        <v>35</v>
      </c>
      <c r="T12" s="31">
        <v>10</v>
      </c>
      <c r="U12" s="31" t="s">
        <v>9</v>
      </c>
      <c r="V12" s="31">
        <v>23</v>
      </c>
      <c r="W12" s="31">
        <v>20</v>
      </c>
      <c r="X12" s="31" t="s">
        <v>9</v>
      </c>
      <c r="Y12" s="31">
        <v>22</v>
      </c>
      <c r="Z12" s="31">
        <v>19</v>
      </c>
      <c r="AA12" s="31" t="s">
        <v>9</v>
      </c>
      <c r="AB12" s="31">
        <v>12</v>
      </c>
      <c r="AC12" s="31">
        <v>17</v>
      </c>
      <c r="AD12" s="31" t="s">
        <v>9</v>
      </c>
      <c r="AE12" s="31">
        <v>13</v>
      </c>
      <c r="AF12" s="31">
        <v>20</v>
      </c>
      <c r="AG12" s="31" t="s">
        <v>9</v>
      </c>
      <c r="AH12" s="31">
        <v>12</v>
      </c>
      <c r="AI12" s="31">
        <v>21</v>
      </c>
      <c r="AJ12" s="31" t="s">
        <v>9</v>
      </c>
      <c r="AK12" s="31">
        <v>16</v>
      </c>
      <c r="AL12" s="31">
        <v>25</v>
      </c>
      <c r="AM12" s="31" t="s">
        <v>9</v>
      </c>
      <c r="AN12" s="31">
        <v>22</v>
      </c>
      <c r="AO12" s="31">
        <v>34</v>
      </c>
      <c r="AP12" s="31" t="s">
        <v>9</v>
      </c>
      <c r="AQ12" s="31">
        <v>4</v>
      </c>
      <c r="AR12" s="31">
        <f>SUM(AR2:AR11)</f>
        <v>194</v>
      </c>
      <c r="AS12" s="31" t="s">
        <v>9</v>
      </c>
      <c r="AT12" s="31">
        <f>SUM(AT2:AT11)</f>
        <v>185</v>
      </c>
      <c r="AV12" s="3" t="s">
        <v>2344</v>
      </c>
      <c r="AW12" s="8">
        <v>1</v>
      </c>
      <c r="AX12" s="8" t="s">
        <v>9</v>
      </c>
      <c r="AY12" s="8">
        <v>0</v>
      </c>
      <c r="BA12" s="3" t="s">
        <v>2345</v>
      </c>
      <c r="BB12" s="8">
        <v>4</v>
      </c>
      <c r="BC12" s="8" t="s">
        <v>9</v>
      </c>
      <c r="BD12" s="8">
        <v>0</v>
      </c>
    </row>
    <row r="13" spans="1:56" x14ac:dyDescent="0.2">
      <c r="AV13" s="3" t="s">
        <v>2132</v>
      </c>
      <c r="AW13" s="8">
        <v>1</v>
      </c>
      <c r="AX13" s="8" t="s">
        <v>9</v>
      </c>
      <c r="AY13" s="8">
        <v>4</v>
      </c>
      <c r="BA13" s="3" t="s">
        <v>2346</v>
      </c>
      <c r="BB13" s="8">
        <v>1</v>
      </c>
      <c r="BC13" s="8" t="s">
        <v>9</v>
      </c>
      <c r="BD13" s="8">
        <v>5</v>
      </c>
    </row>
    <row r="14" spans="1:56" x14ac:dyDescent="0.2">
      <c r="L14" s="39"/>
      <c r="M14" s="84"/>
      <c r="N14" s="8"/>
      <c r="O14" s="8"/>
      <c r="P14" s="8"/>
      <c r="AV14" s="39" t="s">
        <v>330</v>
      </c>
      <c r="AW14" s="11"/>
      <c r="AX14" s="32"/>
      <c r="BA14" s="115" t="s">
        <v>311</v>
      </c>
      <c r="BC14" s="31"/>
    </row>
    <row r="15" spans="1:56" x14ac:dyDescent="0.2">
      <c r="B15" s="39"/>
      <c r="H15" s="8"/>
      <c r="L15" s="8"/>
      <c r="M15" s="39"/>
      <c r="N15" s="8"/>
      <c r="O15" s="32"/>
      <c r="P15" s="32"/>
      <c r="AV15" s="3" t="s">
        <v>1956</v>
      </c>
      <c r="AW15" s="8">
        <v>1</v>
      </c>
      <c r="AX15" s="8" t="s">
        <v>9</v>
      </c>
      <c r="AY15" s="8">
        <v>5</v>
      </c>
      <c r="BA15" s="3" t="s">
        <v>2031</v>
      </c>
      <c r="BB15" s="8">
        <v>2</v>
      </c>
      <c r="BC15" s="8" t="s">
        <v>9</v>
      </c>
      <c r="BD15" s="8">
        <v>1</v>
      </c>
    </row>
    <row r="16" spans="1:56" x14ac:dyDescent="0.2">
      <c r="A16" s="14"/>
      <c r="B16" s="14"/>
      <c r="C16" s="14"/>
      <c r="D16" s="14"/>
      <c r="E16" s="14"/>
      <c r="F16" s="14"/>
      <c r="G16" s="14"/>
      <c r="H16" s="6"/>
      <c r="I16" s="14"/>
      <c r="J16" s="7"/>
      <c r="N16" s="8"/>
      <c r="O16" s="32"/>
      <c r="P16" s="32"/>
      <c r="AV16" s="3" t="s">
        <v>2347</v>
      </c>
      <c r="AW16" s="8">
        <v>3</v>
      </c>
      <c r="AX16" s="8" t="s">
        <v>9</v>
      </c>
      <c r="AY16" s="8">
        <v>1</v>
      </c>
      <c r="BA16" s="3" t="s">
        <v>2348</v>
      </c>
      <c r="BB16" s="8">
        <v>5</v>
      </c>
      <c r="BC16" s="8" t="s">
        <v>9</v>
      </c>
      <c r="BD16" s="8">
        <v>3</v>
      </c>
    </row>
    <row r="17" spans="1:56" x14ac:dyDescent="0.2">
      <c r="A17" s="14"/>
      <c r="B17" s="14"/>
      <c r="C17" s="14"/>
      <c r="D17" s="14"/>
      <c r="E17" s="14"/>
      <c r="F17" s="14"/>
      <c r="G17" s="14"/>
      <c r="H17" s="6"/>
      <c r="I17" s="14"/>
      <c r="J17" s="7"/>
      <c r="N17" s="8"/>
      <c r="O17" s="32"/>
      <c r="P17" s="32"/>
      <c r="AV17" s="3" t="s">
        <v>2349</v>
      </c>
      <c r="AW17" s="8">
        <v>0</v>
      </c>
      <c r="AX17" s="8" t="s">
        <v>9</v>
      </c>
      <c r="AY17" s="8">
        <v>6</v>
      </c>
      <c r="BA17" s="3" t="s">
        <v>937</v>
      </c>
      <c r="BB17" s="8">
        <v>0</v>
      </c>
      <c r="BC17" s="8" t="s">
        <v>9</v>
      </c>
      <c r="BD17" s="8">
        <v>2</v>
      </c>
    </row>
    <row r="18" spans="1:56" x14ac:dyDescent="0.2">
      <c r="A18" s="14"/>
      <c r="B18" s="14"/>
      <c r="C18" s="14"/>
      <c r="D18" s="14"/>
      <c r="E18" s="14"/>
      <c r="F18" s="14"/>
      <c r="G18" s="14"/>
      <c r="H18" s="6"/>
      <c r="I18" s="14"/>
      <c r="J18" s="7"/>
      <c r="N18" s="8"/>
      <c r="O18" s="32"/>
      <c r="P18" s="8"/>
      <c r="AV18" s="3" t="s">
        <v>2111</v>
      </c>
      <c r="AW18" s="8">
        <v>1</v>
      </c>
      <c r="AX18" s="8" t="s">
        <v>9</v>
      </c>
      <c r="AY18" s="8">
        <v>2</v>
      </c>
      <c r="BA18" s="3" t="s">
        <v>2161</v>
      </c>
      <c r="BB18" s="8">
        <v>4</v>
      </c>
      <c r="BC18" s="8" t="s">
        <v>9</v>
      </c>
      <c r="BD18" s="8">
        <v>3</v>
      </c>
    </row>
    <row r="19" spans="1:56" x14ac:dyDescent="0.2">
      <c r="A19" s="14"/>
      <c r="B19" s="14"/>
      <c r="C19" s="14"/>
      <c r="D19" s="14"/>
      <c r="E19" s="14"/>
      <c r="F19" s="14"/>
      <c r="G19" s="14"/>
      <c r="H19" s="6"/>
      <c r="I19" s="14"/>
      <c r="J19" s="7"/>
      <c r="N19" s="8"/>
      <c r="O19" s="32"/>
      <c r="P19" s="8"/>
      <c r="AV19" s="3" t="s">
        <v>2350</v>
      </c>
      <c r="AW19" s="8">
        <v>0</v>
      </c>
      <c r="AX19" s="8" t="s">
        <v>9</v>
      </c>
      <c r="AY19" s="8">
        <v>1</v>
      </c>
      <c r="BA19" s="3" t="s">
        <v>2351</v>
      </c>
      <c r="BB19" s="8">
        <v>1</v>
      </c>
      <c r="BC19" s="8" t="s">
        <v>9</v>
      </c>
      <c r="BD19" s="8">
        <v>2</v>
      </c>
    </row>
    <row r="20" spans="1:56" x14ac:dyDescent="0.2">
      <c r="A20" s="14"/>
      <c r="B20" s="14"/>
      <c r="C20" s="14"/>
      <c r="D20" s="14"/>
      <c r="E20" s="14"/>
      <c r="F20" s="14"/>
      <c r="G20" s="14"/>
      <c r="H20" s="6"/>
      <c r="I20" s="14"/>
      <c r="J20" s="7"/>
      <c r="L20" s="39"/>
      <c r="M20" s="84"/>
      <c r="N20" s="8"/>
      <c r="O20" s="8"/>
      <c r="P20" s="8"/>
      <c r="AV20" s="39" t="s">
        <v>341</v>
      </c>
      <c r="AW20" s="11"/>
      <c r="AX20" s="32"/>
      <c r="BA20" s="115" t="s">
        <v>323</v>
      </c>
      <c r="BC20" s="31"/>
    </row>
    <row r="21" spans="1:56" x14ac:dyDescent="0.2">
      <c r="A21" s="14"/>
      <c r="B21" s="14"/>
      <c r="C21" s="14"/>
      <c r="D21" s="14"/>
      <c r="E21" s="14"/>
      <c r="F21" s="14"/>
      <c r="G21" s="14"/>
      <c r="H21" s="30"/>
      <c r="I21" s="14"/>
      <c r="J21" s="1"/>
      <c r="N21" s="8"/>
      <c r="O21" s="32"/>
      <c r="P21" s="32"/>
      <c r="AV21" s="3" t="s">
        <v>2008</v>
      </c>
      <c r="AW21" s="8">
        <v>2</v>
      </c>
      <c r="AX21" s="8" t="s">
        <v>9</v>
      </c>
      <c r="AY21" s="8">
        <v>1</v>
      </c>
      <c r="BA21" s="3" t="s">
        <v>1923</v>
      </c>
      <c r="BB21" s="8">
        <v>2</v>
      </c>
      <c r="BC21" s="8" t="s">
        <v>9</v>
      </c>
      <c r="BD21" s="8">
        <v>2</v>
      </c>
    </row>
    <row r="22" spans="1:56" x14ac:dyDescent="0.2">
      <c r="A22" s="14"/>
      <c r="B22" s="14"/>
      <c r="C22" s="14"/>
      <c r="D22" s="14"/>
      <c r="E22" s="14"/>
      <c r="F22" s="14"/>
      <c r="G22" s="14"/>
      <c r="H22" s="30"/>
      <c r="I22" s="14"/>
      <c r="J22" s="1"/>
      <c r="N22" s="8"/>
      <c r="O22" s="32"/>
      <c r="P22" s="32"/>
      <c r="AV22" s="3" t="s">
        <v>466</v>
      </c>
      <c r="AW22" s="8">
        <v>2</v>
      </c>
      <c r="AX22" s="8" t="s">
        <v>9</v>
      </c>
      <c r="AY22" s="8">
        <v>0</v>
      </c>
      <c r="BA22" s="3" t="s">
        <v>2112</v>
      </c>
      <c r="BB22" s="8">
        <v>0</v>
      </c>
      <c r="BC22" s="8" t="s">
        <v>9</v>
      </c>
      <c r="BD22" s="8">
        <v>3</v>
      </c>
    </row>
    <row r="23" spans="1:56" x14ac:dyDescent="0.2">
      <c r="A23" s="14"/>
      <c r="B23" s="14"/>
      <c r="C23" s="14"/>
      <c r="D23" s="14"/>
      <c r="E23" s="14"/>
      <c r="F23" s="14"/>
      <c r="G23" s="14"/>
      <c r="H23" s="30"/>
      <c r="I23" s="14"/>
      <c r="J23" s="1"/>
      <c r="N23" s="8"/>
      <c r="O23" s="32"/>
      <c r="P23" s="32"/>
      <c r="AV23" s="3" t="s">
        <v>2352</v>
      </c>
      <c r="AW23" s="8">
        <v>1</v>
      </c>
      <c r="AX23" s="8" t="s">
        <v>9</v>
      </c>
      <c r="AY23" s="8">
        <v>0</v>
      </c>
      <c r="BA23" s="3" t="s">
        <v>2353</v>
      </c>
      <c r="BB23" s="8">
        <v>2</v>
      </c>
      <c r="BC23" s="8" t="s">
        <v>9</v>
      </c>
      <c r="BD23" s="8">
        <v>3</v>
      </c>
    </row>
    <row r="24" spans="1:56" x14ac:dyDescent="0.2">
      <c r="A24" s="14"/>
      <c r="B24" s="14"/>
      <c r="C24" s="14"/>
      <c r="D24" s="14"/>
      <c r="E24" s="14"/>
      <c r="F24" s="14"/>
      <c r="G24" s="14"/>
      <c r="H24" s="30"/>
      <c r="I24" s="14"/>
      <c r="J24" s="1"/>
      <c r="N24" s="8"/>
      <c r="O24" s="32"/>
      <c r="P24" s="8"/>
      <c r="AV24" s="3" t="s">
        <v>2354</v>
      </c>
      <c r="AW24" s="8">
        <v>1</v>
      </c>
      <c r="AX24" s="8" t="s">
        <v>9</v>
      </c>
      <c r="AY24" s="8">
        <v>3</v>
      </c>
      <c r="BA24" s="3" t="s">
        <v>2355</v>
      </c>
      <c r="BB24" s="8">
        <v>1</v>
      </c>
      <c r="BC24" s="8" t="s">
        <v>9</v>
      </c>
      <c r="BD24" s="8">
        <v>0</v>
      </c>
    </row>
    <row r="25" spans="1:56" x14ac:dyDescent="0.2">
      <c r="A25" s="14"/>
      <c r="B25" s="14"/>
      <c r="C25" s="14"/>
      <c r="D25" s="14"/>
      <c r="E25" s="14"/>
      <c r="F25" s="14"/>
      <c r="G25" s="14"/>
      <c r="H25" s="30"/>
      <c r="I25" s="14"/>
      <c r="J25" s="1"/>
      <c r="N25" s="8"/>
      <c r="O25" s="32"/>
      <c r="P25" s="8"/>
      <c r="AV25" s="3" t="s">
        <v>2356</v>
      </c>
      <c r="AW25" s="8">
        <v>1</v>
      </c>
      <c r="AX25" s="8" t="s">
        <v>9</v>
      </c>
      <c r="AY25" s="8">
        <v>2</v>
      </c>
      <c r="BA25" s="3" t="s">
        <v>2357</v>
      </c>
      <c r="BB25" s="8">
        <v>0</v>
      </c>
      <c r="BC25" s="8" t="s">
        <v>9</v>
      </c>
      <c r="BD25" s="8">
        <v>4</v>
      </c>
    </row>
    <row r="26" spans="1:56" x14ac:dyDescent="0.2">
      <c r="C26" s="1"/>
      <c r="D26" s="1"/>
      <c r="E26" s="1"/>
      <c r="F26" s="1"/>
      <c r="G26" s="1"/>
      <c r="H26" s="9"/>
      <c r="I26" s="1"/>
      <c r="J26" s="1"/>
      <c r="L26" s="39"/>
      <c r="M26" s="84"/>
      <c r="N26" s="8"/>
      <c r="O26" s="8"/>
      <c r="P26" s="8"/>
      <c r="AV26" s="39" t="s">
        <v>353</v>
      </c>
      <c r="AW26" s="11"/>
      <c r="AX26" s="32"/>
      <c r="BA26" s="115" t="s">
        <v>331</v>
      </c>
    </row>
    <row r="27" spans="1:56" x14ac:dyDescent="0.2">
      <c r="N27" s="8"/>
      <c r="O27" s="32"/>
      <c r="P27" s="32"/>
      <c r="AV27" s="3" t="s">
        <v>2037</v>
      </c>
      <c r="AW27" s="8">
        <v>0</v>
      </c>
      <c r="AX27" s="8" t="s">
        <v>9</v>
      </c>
      <c r="AY27" s="8">
        <v>1</v>
      </c>
      <c r="BA27" s="3" t="s">
        <v>2358</v>
      </c>
      <c r="BB27" s="8">
        <v>7</v>
      </c>
      <c r="BC27" s="8" t="s">
        <v>9</v>
      </c>
      <c r="BD27" s="8">
        <v>0</v>
      </c>
    </row>
    <row r="28" spans="1:56" x14ac:dyDescent="0.2">
      <c r="N28" s="8"/>
      <c r="O28" s="32"/>
      <c r="P28" s="32"/>
      <c r="AV28" s="3" t="s">
        <v>2359</v>
      </c>
      <c r="AW28" s="8">
        <v>0</v>
      </c>
      <c r="AX28" s="8" t="s">
        <v>9</v>
      </c>
      <c r="AY28" s="8">
        <v>2</v>
      </c>
      <c r="BA28" s="3" t="s">
        <v>1310</v>
      </c>
      <c r="BB28" s="8">
        <v>4</v>
      </c>
      <c r="BC28" s="8" t="s">
        <v>9</v>
      </c>
      <c r="BD28" s="8">
        <v>0</v>
      </c>
    </row>
    <row r="29" spans="1:56" x14ac:dyDescent="0.2">
      <c r="N29" s="8"/>
      <c r="O29" s="32"/>
      <c r="P29" s="32"/>
      <c r="AV29" s="3" t="s">
        <v>2360</v>
      </c>
      <c r="AW29" s="8">
        <v>0</v>
      </c>
      <c r="AX29" s="8" t="s">
        <v>9</v>
      </c>
      <c r="AY29" s="8">
        <v>5</v>
      </c>
      <c r="BA29" s="3" t="s">
        <v>2361</v>
      </c>
      <c r="BB29" s="8">
        <v>4</v>
      </c>
      <c r="BC29" s="8" t="s">
        <v>9</v>
      </c>
      <c r="BD29" s="8">
        <v>1</v>
      </c>
    </row>
    <row r="30" spans="1:56" x14ac:dyDescent="0.2">
      <c r="N30" s="8"/>
      <c r="O30" s="32"/>
      <c r="P30" s="8"/>
      <c r="AV30" s="3" t="s">
        <v>2362</v>
      </c>
      <c r="AW30" s="8">
        <v>0</v>
      </c>
      <c r="AX30" s="8" t="s">
        <v>9</v>
      </c>
      <c r="AY30" s="8">
        <v>1</v>
      </c>
      <c r="BA30" s="3" t="s">
        <v>2363</v>
      </c>
      <c r="BB30" s="8">
        <v>6</v>
      </c>
      <c r="BC30" s="8" t="s">
        <v>9</v>
      </c>
      <c r="BD30" s="8">
        <v>1</v>
      </c>
    </row>
    <row r="31" spans="1:56" x14ac:dyDescent="0.2">
      <c r="N31" s="8"/>
      <c r="O31" s="32"/>
      <c r="P31" s="8"/>
      <c r="AV31" s="3" t="s">
        <v>1317</v>
      </c>
      <c r="AW31" s="8">
        <v>2</v>
      </c>
      <c r="AX31" s="8" t="s">
        <v>9</v>
      </c>
      <c r="AY31" s="8">
        <v>2</v>
      </c>
      <c r="BA31" s="3" t="s">
        <v>2034</v>
      </c>
      <c r="BB31" s="8">
        <v>5</v>
      </c>
      <c r="BC31" s="8" t="s">
        <v>9</v>
      </c>
      <c r="BD31" s="8">
        <v>5</v>
      </c>
    </row>
    <row r="32" spans="1:56" x14ac:dyDescent="0.2">
      <c r="L32" s="39"/>
      <c r="M32" s="84"/>
      <c r="N32" s="8"/>
      <c r="O32" s="8"/>
      <c r="P32" s="8"/>
      <c r="AV32" s="39" t="s">
        <v>363</v>
      </c>
      <c r="AW32" s="11"/>
      <c r="AX32" s="32"/>
      <c r="BA32" s="115" t="s">
        <v>342</v>
      </c>
      <c r="BC32" s="31"/>
    </row>
    <row r="33" spans="12:56" x14ac:dyDescent="0.2">
      <c r="N33" s="8"/>
      <c r="O33" s="32"/>
      <c r="P33" s="32"/>
      <c r="AV33" s="3" t="s">
        <v>2364</v>
      </c>
      <c r="AW33" s="8">
        <v>1</v>
      </c>
      <c r="AX33" s="8" t="s">
        <v>9</v>
      </c>
      <c r="AY33" s="8">
        <v>5</v>
      </c>
      <c r="BA33" s="3" t="s">
        <v>2365</v>
      </c>
      <c r="BB33" s="8">
        <v>0</v>
      </c>
      <c r="BC33" s="8" t="s">
        <v>9</v>
      </c>
      <c r="BD33" s="8">
        <v>2</v>
      </c>
    </row>
    <row r="34" spans="12:56" x14ac:dyDescent="0.2">
      <c r="N34" s="8"/>
      <c r="O34" s="32"/>
      <c r="P34" s="32"/>
      <c r="AV34" s="3" t="s">
        <v>1876</v>
      </c>
      <c r="AW34" s="8">
        <v>3</v>
      </c>
      <c r="AX34" s="8" t="s">
        <v>9</v>
      </c>
      <c r="AY34" s="8">
        <v>1</v>
      </c>
      <c r="BA34" s="3" t="s">
        <v>2366</v>
      </c>
      <c r="BB34" s="8">
        <v>0</v>
      </c>
      <c r="BC34" s="8" t="s">
        <v>9</v>
      </c>
      <c r="BD34" s="8">
        <v>2</v>
      </c>
    </row>
    <row r="35" spans="12:56" x14ac:dyDescent="0.2">
      <c r="N35" s="8"/>
      <c r="O35" s="32"/>
      <c r="P35" s="32"/>
      <c r="AV35" s="3" t="s">
        <v>2367</v>
      </c>
      <c r="AW35" s="8">
        <v>1</v>
      </c>
      <c r="AX35" s="8" t="s">
        <v>9</v>
      </c>
      <c r="AY35" s="8">
        <v>2</v>
      </c>
      <c r="BA35" s="3" t="s">
        <v>2368</v>
      </c>
      <c r="BB35" s="8">
        <v>0</v>
      </c>
      <c r="BC35" s="8" t="s">
        <v>9</v>
      </c>
      <c r="BD35" s="8">
        <v>5</v>
      </c>
    </row>
    <row r="36" spans="12:56" x14ac:dyDescent="0.2">
      <c r="N36" s="8"/>
      <c r="O36" s="32"/>
      <c r="P36" s="8"/>
      <c r="AV36" s="3" t="s">
        <v>2088</v>
      </c>
      <c r="AW36" s="8">
        <v>8</v>
      </c>
      <c r="AX36" s="8" t="s">
        <v>9</v>
      </c>
      <c r="AY36" s="8">
        <v>1</v>
      </c>
      <c r="BA36" s="3" t="s">
        <v>2013</v>
      </c>
      <c r="BB36" s="8">
        <v>3</v>
      </c>
      <c r="BC36" s="8" t="s">
        <v>9</v>
      </c>
      <c r="BD36" s="8">
        <v>0</v>
      </c>
    </row>
    <row r="37" spans="12:56" x14ac:dyDescent="0.2">
      <c r="N37" s="8"/>
      <c r="O37" s="32"/>
      <c r="P37" s="8"/>
      <c r="AV37" s="3" t="s">
        <v>2369</v>
      </c>
      <c r="AW37" s="8">
        <v>8</v>
      </c>
      <c r="AX37" s="8" t="s">
        <v>9</v>
      </c>
      <c r="AY37" s="8">
        <v>0</v>
      </c>
      <c r="BA37" s="3" t="s">
        <v>453</v>
      </c>
      <c r="BB37" s="8">
        <v>4</v>
      </c>
      <c r="BC37" s="8" t="s">
        <v>9</v>
      </c>
      <c r="BD37" s="8">
        <v>1</v>
      </c>
    </row>
    <row r="38" spans="12:56" x14ac:dyDescent="0.2">
      <c r="L38" s="39"/>
      <c r="M38" s="84"/>
      <c r="N38" s="8"/>
      <c r="O38" s="8"/>
      <c r="P38" s="8"/>
      <c r="AV38" s="39" t="s">
        <v>371</v>
      </c>
      <c r="AW38" s="11"/>
      <c r="AX38" s="32"/>
      <c r="BA38" s="115" t="s">
        <v>354</v>
      </c>
    </row>
    <row r="39" spans="12:56" x14ac:dyDescent="0.2">
      <c r="N39" s="8"/>
      <c r="O39" s="32"/>
      <c r="P39" s="32"/>
      <c r="AV39" s="3" t="s">
        <v>2370</v>
      </c>
      <c r="AW39" s="8">
        <v>1</v>
      </c>
      <c r="AX39" s="8" t="s">
        <v>9</v>
      </c>
      <c r="AY39" s="8">
        <v>4</v>
      </c>
      <c r="BA39" s="3" t="s">
        <v>2371</v>
      </c>
      <c r="BB39" s="8">
        <v>1</v>
      </c>
      <c r="BC39" s="8" t="s">
        <v>9</v>
      </c>
      <c r="BD39" s="8">
        <v>2</v>
      </c>
    </row>
    <row r="40" spans="12:56" x14ac:dyDescent="0.2">
      <c r="N40" s="8"/>
      <c r="O40" s="32"/>
      <c r="P40" s="32"/>
      <c r="AV40" s="3" t="s">
        <v>2040</v>
      </c>
      <c r="AW40" s="8">
        <v>3</v>
      </c>
      <c r="AX40" s="8" t="s">
        <v>9</v>
      </c>
      <c r="AY40" s="8">
        <v>12</v>
      </c>
      <c r="BA40" s="3" t="s">
        <v>2087</v>
      </c>
      <c r="BB40" s="8">
        <v>0</v>
      </c>
      <c r="BC40" s="8" t="s">
        <v>9</v>
      </c>
      <c r="BD40" s="8">
        <v>2</v>
      </c>
    </row>
    <row r="41" spans="12:56" x14ac:dyDescent="0.2">
      <c r="N41" s="8"/>
      <c r="O41" s="32"/>
      <c r="P41" s="32"/>
      <c r="AV41" s="3" t="s">
        <v>2372</v>
      </c>
      <c r="AW41" s="8">
        <v>1</v>
      </c>
      <c r="AX41" s="8" t="s">
        <v>9</v>
      </c>
      <c r="AY41" s="8">
        <v>3</v>
      </c>
      <c r="BA41" s="3" t="s">
        <v>2373</v>
      </c>
      <c r="BB41" s="8">
        <v>2</v>
      </c>
      <c r="BC41" s="8" t="s">
        <v>9</v>
      </c>
      <c r="BD41" s="8">
        <v>1</v>
      </c>
    </row>
    <row r="42" spans="12:56" x14ac:dyDescent="0.2">
      <c r="N42" s="8"/>
      <c r="O42" s="32"/>
      <c r="P42" s="8"/>
      <c r="AV42" s="3" t="s">
        <v>982</v>
      </c>
      <c r="AW42" s="8">
        <v>2</v>
      </c>
      <c r="AX42" s="8" t="s">
        <v>9</v>
      </c>
      <c r="AY42" s="8">
        <v>1</v>
      </c>
      <c r="BA42" s="3" t="s">
        <v>1964</v>
      </c>
      <c r="BB42" s="8">
        <v>3</v>
      </c>
      <c r="BC42" s="8" t="s">
        <v>9</v>
      </c>
      <c r="BD42" s="8">
        <v>1</v>
      </c>
    </row>
    <row r="43" spans="12:56" x14ac:dyDescent="0.2">
      <c r="N43" s="8"/>
      <c r="O43" s="32"/>
      <c r="P43" s="8"/>
      <c r="AV43" s="3" t="s">
        <v>2158</v>
      </c>
      <c r="AW43" s="8">
        <v>0</v>
      </c>
      <c r="AX43" s="8" t="s">
        <v>9</v>
      </c>
      <c r="AY43" s="8">
        <v>4</v>
      </c>
      <c r="BA43" s="3" t="s">
        <v>2374</v>
      </c>
      <c r="BB43" s="8">
        <v>3</v>
      </c>
      <c r="BC43" s="8" t="s">
        <v>9</v>
      </c>
      <c r="BD43" s="8">
        <v>0</v>
      </c>
    </row>
    <row r="44" spans="12:56" x14ac:dyDescent="0.2">
      <c r="L44" s="39"/>
      <c r="M44" s="84"/>
      <c r="N44" s="8"/>
      <c r="O44" s="8"/>
      <c r="P44" s="8"/>
      <c r="AV44" s="39" t="s">
        <v>381</v>
      </c>
      <c r="AW44" s="11"/>
      <c r="AX44" s="32"/>
      <c r="BA44" s="115" t="s">
        <v>364</v>
      </c>
    </row>
    <row r="45" spans="12:56" x14ac:dyDescent="0.2">
      <c r="N45" s="8"/>
      <c r="O45" s="32"/>
      <c r="P45" s="32"/>
      <c r="AV45" s="3" t="s">
        <v>533</v>
      </c>
      <c r="AW45" s="8">
        <v>1</v>
      </c>
      <c r="AX45" s="8" t="s">
        <v>9</v>
      </c>
      <c r="AY45" s="8">
        <v>3</v>
      </c>
      <c r="BA45" s="3" t="s">
        <v>2375</v>
      </c>
      <c r="BB45" s="8">
        <v>1</v>
      </c>
      <c r="BC45" s="8" t="s">
        <v>9</v>
      </c>
      <c r="BD45" s="8">
        <v>3</v>
      </c>
    </row>
    <row r="46" spans="12:56" x14ac:dyDescent="0.2">
      <c r="N46" s="8"/>
      <c r="O46" s="32"/>
      <c r="P46" s="32"/>
      <c r="AV46" s="3" t="s">
        <v>2376</v>
      </c>
      <c r="AW46" s="8">
        <v>3</v>
      </c>
      <c r="AX46" s="8" t="s">
        <v>9</v>
      </c>
      <c r="AY46" s="8">
        <v>2</v>
      </c>
      <c r="BA46" s="3" t="s">
        <v>2377</v>
      </c>
      <c r="BB46" s="8">
        <v>4</v>
      </c>
      <c r="BC46" s="8" t="s">
        <v>9</v>
      </c>
      <c r="BD46" s="8">
        <v>1</v>
      </c>
    </row>
    <row r="47" spans="12:56" x14ac:dyDescent="0.2">
      <c r="N47" s="8"/>
      <c r="O47" s="32"/>
      <c r="P47" s="32"/>
      <c r="AV47" s="3" t="s">
        <v>2077</v>
      </c>
      <c r="AW47" s="8">
        <v>3</v>
      </c>
      <c r="AX47" s="8" t="s">
        <v>9</v>
      </c>
      <c r="AY47" s="8">
        <v>2</v>
      </c>
      <c r="BA47" s="3" t="s">
        <v>2116</v>
      </c>
      <c r="BB47" s="8">
        <v>4</v>
      </c>
      <c r="BC47" s="8" t="s">
        <v>9</v>
      </c>
      <c r="BD47" s="8">
        <v>2</v>
      </c>
    </row>
    <row r="48" spans="12:56" x14ac:dyDescent="0.2">
      <c r="N48" s="8"/>
      <c r="O48" s="32"/>
      <c r="P48" s="8"/>
      <c r="AV48" s="3" t="s">
        <v>2378</v>
      </c>
      <c r="AW48" s="8">
        <v>1</v>
      </c>
      <c r="AX48" s="8" t="s">
        <v>9</v>
      </c>
      <c r="AY48" s="8">
        <v>0</v>
      </c>
      <c r="BA48" s="3" t="s">
        <v>2019</v>
      </c>
      <c r="BB48" s="8">
        <v>5</v>
      </c>
      <c r="BC48" s="8" t="s">
        <v>9</v>
      </c>
      <c r="BD48" s="8">
        <v>1</v>
      </c>
    </row>
    <row r="49" spans="14:56" x14ac:dyDescent="0.2">
      <c r="N49" s="8"/>
      <c r="O49" s="32"/>
      <c r="P49" s="8"/>
      <c r="AV49" s="3" t="s">
        <v>2012</v>
      </c>
      <c r="AW49" s="8">
        <v>2</v>
      </c>
      <c r="AX49" s="8" t="s">
        <v>9</v>
      </c>
      <c r="AY49" s="8">
        <v>0</v>
      </c>
      <c r="BA49" s="3" t="s">
        <v>2379</v>
      </c>
      <c r="BB49" s="8">
        <v>1</v>
      </c>
      <c r="BC49" s="8" t="s">
        <v>9</v>
      </c>
      <c r="BD49" s="8">
        <v>7</v>
      </c>
    </row>
    <row r="50" spans="14:56" x14ac:dyDescent="0.2">
      <c r="AV50" s="39" t="s">
        <v>393</v>
      </c>
      <c r="AW50" s="11"/>
      <c r="AX50" s="32"/>
      <c r="BA50" s="115" t="s">
        <v>2380</v>
      </c>
    </row>
    <row r="51" spans="14:56" x14ac:dyDescent="0.2">
      <c r="AV51" s="3" t="s">
        <v>2381</v>
      </c>
      <c r="AW51" s="8">
        <v>0</v>
      </c>
      <c r="AX51" s="8" t="s">
        <v>9</v>
      </c>
      <c r="AY51" s="8">
        <v>4</v>
      </c>
      <c r="BA51" s="3" t="s">
        <v>2382</v>
      </c>
      <c r="BB51" s="8">
        <v>3</v>
      </c>
      <c r="BC51" s="8" t="s">
        <v>9</v>
      </c>
      <c r="BD51" s="8">
        <v>0</v>
      </c>
    </row>
    <row r="52" spans="14:56" x14ac:dyDescent="0.2">
      <c r="AV52" s="3" t="s">
        <v>2119</v>
      </c>
      <c r="AW52" s="8">
        <v>0</v>
      </c>
      <c r="AX52" s="8" t="s">
        <v>9</v>
      </c>
      <c r="AY52" s="8">
        <v>2</v>
      </c>
      <c r="BA52" s="3" t="s">
        <v>1676</v>
      </c>
      <c r="BB52" s="8">
        <v>3</v>
      </c>
      <c r="BC52" s="8" t="s">
        <v>9</v>
      </c>
      <c r="BD52" s="8">
        <v>3</v>
      </c>
    </row>
    <row r="53" spans="14:56" x14ac:dyDescent="0.2">
      <c r="AV53" s="3" t="s">
        <v>1940</v>
      </c>
      <c r="AW53" s="8">
        <v>2</v>
      </c>
      <c r="AX53" s="8" t="s">
        <v>9</v>
      </c>
      <c r="AY53" s="8">
        <v>2</v>
      </c>
      <c r="BA53" s="3" t="s">
        <v>2383</v>
      </c>
      <c r="BB53" s="8">
        <v>5</v>
      </c>
      <c r="BC53" s="8" t="s">
        <v>9</v>
      </c>
      <c r="BD53" s="8">
        <v>2</v>
      </c>
    </row>
    <row r="54" spans="14:56" x14ac:dyDescent="0.2">
      <c r="AV54" s="3" t="s">
        <v>2384</v>
      </c>
      <c r="AW54" s="8">
        <v>3</v>
      </c>
      <c r="AX54" s="8" t="s">
        <v>9</v>
      </c>
      <c r="AY54" s="8">
        <v>1</v>
      </c>
      <c r="BA54" s="3" t="s">
        <v>2385</v>
      </c>
      <c r="BB54" s="8">
        <v>5</v>
      </c>
      <c r="BC54" s="8" t="s">
        <v>9</v>
      </c>
      <c r="BD54" s="8">
        <v>1</v>
      </c>
    </row>
    <row r="55" spans="14:56" x14ac:dyDescent="0.2">
      <c r="AV55" s="3" t="s">
        <v>2386</v>
      </c>
      <c r="AW55" s="8">
        <v>1</v>
      </c>
      <c r="AX55" s="8" t="s">
        <v>9</v>
      </c>
      <c r="AY55" s="8">
        <v>3</v>
      </c>
      <c r="BA55" s="3" t="s">
        <v>557</v>
      </c>
      <c r="BB55" s="8">
        <v>4</v>
      </c>
      <c r="BC55" s="8" t="s">
        <v>9</v>
      </c>
      <c r="BD55" s="8">
        <v>1</v>
      </c>
    </row>
  </sheetData>
  <mergeCells count="12">
    <mergeCell ref="AC1:AE1"/>
    <mergeCell ref="N1:P1"/>
    <mergeCell ref="Q1:S1"/>
    <mergeCell ref="T1:V1"/>
    <mergeCell ref="W1:Y1"/>
    <mergeCell ref="Z1:AB1"/>
    <mergeCell ref="AV1:AY1"/>
    <mergeCell ref="BA1:BD1"/>
    <mergeCell ref="AF1:AH1"/>
    <mergeCell ref="AI1:AK1"/>
    <mergeCell ref="AL1:AN1"/>
    <mergeCell ref="AO1:AQ1"/>
  </mergeCells>
  <hyperlinks>
    <hyperlink ref="A1" location="Information!A1" display="I" xr:uid="{C7F7932D-0FC0-45E2-8802-682AF8D00158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7" orientation="landscape" r:id="rId1"/>
  <headerFooter>
    <oddHeader>&amp;L&amp;9Södertäljefotbollen&amp;C&amp;24 1960 - Div 4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7A846-0474-4A53-B263-3AA9821072FA}">
  <sheetPr>
    <pageSetUpPr fitToPage="1"/>
  </sheetPr>
  <dimension ref="A1:BE55"/>
  <sheetViews>
    <sheetView view="pageLayout" zoomScaleNormal="100" workbookViewId="0">
      <selection activeCell="M20" sqref="M20"/>
    </sheetView>
  </sheetViews>
  <sheetFormatPr defaultColWidth="9.140625" defaultRowHeight="12" x14ac:dyDescent="0.2"/>
  <cols>
    <col min="1" max="1" width="2.7109375" style="3" bestFit="1" customWidth="1"/>
    <col min="2" max="2" width="20.7109375" style="3" customWidth="1"/>
    <col min="3" max="3" width="4" style="3" bestFit="1" customWidth="1"/>
    <col min="4" max="5" width="3" style="3" bestFit="1" customWidth="1"/>
    <col min="6" max="6" width="3.5703125" style="3" bestFit="1" customWidth="1"/>
    <col min="7" max="7" width="4" style="3" bestFit="1" customWidth="1"/>
    <col min="8" max="8" width="2.140625" style="3" bestFit="1" customWidth="1"/>
    <col min="9" max="10" width="4" style="3" bestFit="1" customWidth="1"/>
    <col min="11" max="11" width="5.28515625" style="3" bestFit="1" customWidth="1"/>
    <col min="12" max="12" width="3" style="3" bestFit="1" customWidth="1"/>
    <col min="13" max="13" width="15.140625" style="3" bestFit="1" customWidth="1"/>
    <col min="14" max="14" width="2" style="3" bestFit="1" customWidth="1"/>
    <col min="15" max="15" width="1.5703125" style="3" bestFit="1" customWidth="1"/>
    <col min="16" max="17" width="3" style="3" bestFit="1" customWidth="1"/>
    <col min="18" max="18" width="1.5703125" style="3" bestFit="1" customWidth="1"/>
    <col min="19" max="20" width="3" style="3" bestFit="1" customWidth="1"/>
    <col min="21" max="21" width="1.5703125" style="3" bestFit="1" customWidth="1"/>
    <col min="22" max="23" width="3" style="3" bestFit="1" customWidth="1"/>
    <col min="24" max="24" width="1.5703125" style="3" bestFit="1" customWidth="1"/>
    <col min="25" max="26" width="3" style="3" bestFit="1" customWidth="1"/>
    <col min="27" max="27" width="1.5703125" style="3" bestFit="1" customWidth="1"/>
    <col min="28" max="29" width="3" style="3" bestFit="1" customWidth="1"/>
    <col min="30" max="30" width="1.5703125" style="3" bestFit="1" customWidth="1"/>
    <col min="31" max="32" width="3" style="3" bestFit="1" customWidth="1"/>
    <col min="33" max="33" width="1.5703125" style="3" bestFit="1" customWidth="1"/>
    <col min="34" max="35" width="3" style="3" bestFit="1" customWidth="1"/>
    <col min="36" max="36" width="1.5703125" style="3" bestFit="1" customWidth="1"/>
    <col min="37" max="38" width="3" style="3" bestFit="1" customWidth="1"/>
    <col min="39" max="39" width="1.5703125" style="3" bestFit="1" customWidth="1"/>
    <col min="40" max="41" width="3" style="3" bestFit="1" customWidth="1"/>
    <col min="42" max="42" width="1.5703125" style="3" bestFit="1" customWidth="1"/>
    <col min="43" max="43" width="3" style="3" bestFit="1" customWidth="1"/>
    <col min="44" max="44" width="4" style="3" bestFit="1" customWidth="1"/>
    <col min="45" max="45" width="1.5703125" style="3" bestFit="1" customWidth="1"/>
    <col min="46" max="46" width="4" style="3" bestFit="1" customWidth="1"/>
    <col min="47" max="47" width="2.7109375" style="3" customWidth="1"/>
    <col min="48" max="48" width="26.42578125" style="3" bestFit="1" customWidth="1"/>
    <col min="49" max="49" width="2" style="3" bestFit="1" customWidth="1"/>
    <col min="50" max="50" width="1.5703125" style="3" bestFit="1" customWidth="1"/>
    <col min="51" max="51" width="2" style="3" bestFit="1" customWidth="1"/>
    <col min="52" max="52" width="2.7109375" style="8" customWidth="1"/>
    <col min="53" max="53" width="26.42578125" style="3" bestFit="1" customWidth="1"/>
    <col min="54" max="54" width="1.85546875" style="8" bestFit="1" customWidth="1"/>
    <col min="55" max="55" width="1.5703125" style="8" bestFit="1" customWidth="1"/>
    <col min="56" max="56" width="1.85546875" style="8" bestFit="1" customWidth="1"/>
    <col min="57" max="57" width="2.7109375" style="8" customWidth="1"/>
    <col min="58" max="16384" width="9.140625" style="3"/>
  </cols>
  <sheetData>
    <row r="1" spans="1:56" s="11" customFormat="1" ht="77.25" customHeight="1" x14ac:dyDescent="0.25">
      <c r="A1" s="24" t="s">
        <v>119</v>
      </c>
      <c r="B1" s="13" t="s">
        <v>2387</v>
      </c>
      <c r="M1" s="87"/>
      <c r="N1" s="199" t="s">
        <v>1497</v>
      </c>
      <c r="O1" s="199"/>
      <c r="P1" s="199"/>
      <c r="Q1" s="199" t="s">
        <v>41</v>
      </c>
      <c r="R1" s="199"/>
      <c r="S1" s="199"/>
      <c r="T1" s="199" t="s">
        <v>1794</v>
      </c>
      <c r="U1" s="199"/>
      <c r="V1" s="199"/>
      <c r="W1" s="199" t="s">
        <v>2</v>
      </c>
      <c r="X1" s="199"/>
      <c r="Y1" s="199"/>
      <c r="Z1" s="199" t="s">
        <v>1139</v>
      </c>
      <c r="AA1" s="199"/>
      <c r="AB1" s="199"/>
      <c r="AC1" s="199" t="s">
        <v>13</v>
      </c>
      <c r="AD1" s="199"/>
      <c r="AE1" s="199"/>
      <c r="AF1" s="199" t="s">
        <v>1359</v>
      </c>
      <c r="AG1" s="199"/>
      <c r="AH1" s="199"/>
      <c r="AI1" s="199" t="s">
        <v>6</v>
      </c>
      <c r="AJ1" s="199"/>
      <c r="AK1" s="199"/>
      <c r="AL1" s="199" t="s">
        <v>5</v>
      </c>
      <c r="AM1" s="199"/>
      <c r="AN1" s="199"/>
      <c r="AO1" s="199" t="s">
        <v>1</v>
      </c>
      <c r="AP1" s="199"/>
      <c r="AQ1" s="199"/>
      <c r="AV1" s="202" t="s">
        <v>5520</v>
      </c>
      <c r="AW1" s="202"/>
      <c r="AX1" s="202"/>
      <c r="AY1" s="202"/>
      <c r="AZ1" s="56"/>
      <c r="BA1" s="202" t="s">
        <v>5521</v>
      </c>
      <c r="BB1" s="202"/>
      <c r="BC1" s="202"/>
      <c r="BD1" s="202"/>
    </row>
    <row r="2" spans="1:56" x14ac:dyDescent="0.2">
      <c r="A2" s="30">
        <v>1</v>
      </c>
      <c r="B2" s="1" t="s">
        <v>1497</v>
      </c>
      <c r="C2" s="1">
        <v>18</v>
      </c>
      <c r="D2" s="1">
        <v>13</v>
      </c>
      <c r="E2" s="1">
        <v>1</v>
      </c>
      <c r="F2" s="1">
        <v>4</v>
      </c>
      <c r="G2" s="1">
        <v>48</v>
      </c>
      <c r="H2" s="30" t="s">
        <v>9</v>
      </c>
      <c r="I2" s="1">
        <v>26</v>
      </c>
      <c r="J2" s="1">
        <f t="shared" ref="J2:J11" si="0">SUM(2*D2+E2)</f>
        <v>27</v>
      </c>
      <c r="K2" s="3" t="s">
        <v>43</v>
      </c>
      <c r="L2" s="11">
        <v>1</v>
      </c>
      <c r="M2" s="1" t="s">
        <v>1497</v>
      </c>
      <c r="N2" s="34"/>
      <c r="O2" s="34"/>
      <c r="P2" s="34"/>
      <c r="Q2" s="32">
        <v>2</v>
      </c>
      <c r="R2" s="32" t="s">
        <v>9</v>
      </c>
      <c r="S2" s="32">
        <v>1</v>
      </c>
      <c r="T2" s="32">
        <v>3</v>
      </c>
      <c r="U2" s="32" t="s">
        <v>9</v>
      </c>
      <c r="V2" s="32">
        <v>5</v>
      </c>
      <c r="W2" s="32">
        <v>7</v>
      </c>
      <c r="X2" s="32" t="s">
        <v>9</v>
      </c>
      <c r="Y2" s="32">
        <v>1</v>
      </c>
      <c r="Z2" s="32">
        <v>3</v>
      </c>
      <c r="AA2" s="32" t="s">
        <v>9</v>
      </c>
      <c r="AB2" s="32">
        <v>0</v>
      </c>
      <c r="AC2" s="32">
        <v>4</v>
      </c>
      <c r="AD2" s="32" t="s">
        <v>9</v>
      </c>
      <c r="AE2" s="32">
        <v>3</v>
      </c>
      <c r="AF2" s="32">
        <v>3</v>
      </c>
      <c r="AG2" s="32" t="s">
        <v>9</v>
      </c>
      <c r="AH2" s="32">
        <v>4</v>
      </c>
      <c r="AI2" s="32">
        <v>3</v>
      </c>
      <c r="AJ2" s="32" t="s">
        <v>9</v>
      </c>
      <c r="AK2" s="32">
        <v>2</v>
      </c>
      <c r="AL2" s="32">
        <v>4</v>
      </c>
      <c r="AM2" s="32" t="s">
        <v>9</v>
      </c>
      <c r="AN2" s="32">
        <v>0</v>
      </c>
      <c r="AO2" s="32">
        <v>2</v>
      </c>
      <c r="AP2" s="32" t="s">
        <v>9</v>
      </c>
      <c r="AQ2" s="32">
        <v>1</v>
      </c>
      <c r="AR2" s="31">
        <f>SUM(N2+Q2+T2+W2+Z2+AC2+AF2+AI2+AL2+AO2)</f>
        <v>31</v>
      </c>
      <c r="AS2" s="32" t="s">
        <v>9</v>
      </c>
      <c r="AT2" s="31">
        <f>SUM(P2+S2+V2+Y2+AB2+AE2+AH2+AK2+AN2+AQ2)</f>
        <v>17</v>
      </c>
      <c r="AV2" s="55" t="s">
        <v>2388</v>
      </c>
      <c r="AW2" s="5"/>
      <c r="AX2" s="5"/>
      <c r="BA2" s="55" t="s">
        <v>2389</v>
      </c>
    </row>
    <row r="3" spans="1:56" x14ac:dyDescent="0.2">
      <c r="A3" s="30">
        <v>2</v>
      </c>
      <c r="B3" s="7" t="s">
        <v>41</v>
      </c>
      <c r="C3" s="7">
        <v>18</v>
      </c>
      <c r="D3" s="7">
        <v>9</v>
      </c>
      <c r="E3" s="7">
        <v>5</v>
      </c>
      <c r="F3" s="7">
        <v>4</v>
      </c>
      <c r="G3" s="7">
        <v>47</v>
      </c>
      <c r="H3" s="6" t="s">
        <v>9</v>
      </c>
      <c r="I3" s="7">
        <v>34</v>
      </c>
      <c r="J3" s="7">
        <f t="shared" si="0"/>
        <v>23</v>
      </c>
      <c r="L3" s="11">
        <v>2</v>
      </c>
      <c r="M3" s="7" t="s">
        <v>41</v>
      </c>
      <c r="N3" s="32">
        <v>1</v>
      </c>
      <c r="O3" s="32" t="s">
        <v>9</v>
      </c>
      <c r="P3" s="32">
        <v>2</v>
      </c>
      <c r="Q3" s="34"/>
      <c r="R3" s="34"/>
      <c r="S3" s="34"/>
      <c r="T3" s="32">
        <v>5</v>
      </c>
      <c r="U3" s="32" t="s">
        <v>9</v>
      </c>
      <c r="V3" s="32">
        <v>1</v>
      </c>
      <c r="W3" s="32">
        <v>3</v>
      </c>
      <c r="X3" s="32" t="s">
        <v>9</v>
      </c>
      <c r="Y3" s="32">
        <v>3</v>
      </c>
      <c r="Z3" s="32">
        <v>2</v>
      </c>
      <c r="AA3" s="32" t="s">
        <v>9</v>
      </c>
      <c r="AB3" s="32">
        <v>2</v>
      </c>
      <c r="AC3" s="32">
        <v>3</v>
      </c>
      <c r="AD3" s="32" t="s">
        <v>9</v>
      </c>
      <c r="AE3" s="32">
        <v>1</v>
      </c>
      <c r="AF3" s="32">
        <v>1</v>
      </c>
      <c r="AG3" s="32" t="s">
        <v>9</v>
      </c>
      <c r="AH3" s="32">
        <v>0</v>
      </c>
      <c r="AI3" s="32">
        <v>2</v>
      </c>
      <c r="AJ3" s="32" t="s">
        <v>9</v>
      </c>
      <c r="AK3" s="32">
        <v>0</v>
      </c>
      <c r="AL3" s="32">
        <v>4</v>
      </c>
      <c r="AM3" s="32" t="s">
        <v>9</v>
      </c>
      <c r="AN3" s="32">
        <v>2</v>
      </c>
      <c r="AO3" s="32">
        <v>6</v>
      </c>
      <c r="AP3" s="32" t="s">
        <v>9</v>
      </c>
      <c r="AQ3" s="32">
        <v>3</v>
      </c>
      <c r="AR3" s="31">
        <f t="shared" ref="AR3:AR11" si="1">SUM(N3+Q3+T3+W3+Z3+AC3+AF3+AI3+AL3+AO3)</f>
        <v>27</v>
      </c>
      <c r="AS3" s="32" t="s">
        <v>9</v>
      </c>
      <c r="AT3" s="31">
        <f t="shared" ref="AT3:AT11" si="2">SUM(P3+S3+V3+Y3+AB3+AE3+AH3+AK3+AN3+AQ3)</f>
        <v>14</v>
      </c>
      <c r="AV3" s="5" t="s">
        <v>2070</v>
      </c>
      <c r="AW3" s="5">
        <v>2</v>
      </c>
      <c r="AX3" s="5" t="s">
        <v>9</v>
      </c>
      <c r="AY3" s="3">
        <v>0</v>
      </c>
      <c r="BA3" s="3" t="s">
        <v>2390</v>
      </c>
      <c r="BB3" s="8">
        <v>5</v>
      </c>
      <c r="BC3" s="11" t="s">
        <v>9</v>
      </c>
      <c r="BD3" s="8">
        <v>3</v>
      </c>
    </row>
    <row r="4" spans="1:56" x14ac:dyDescent="0.2">
      <c r="A4" s="30">
        <v>3</v>
      </c>
      <c r="B4" s="7" t="s">
        <v>1794</v>
      </c>
      <c r="C4" s="7">
        <v>18</v>
      </c>
      <c r="D4" s="7">
        <v>9</v>
      </c>
      <c r="E4" s="7">
        <v>1</v>
      </c>
      <c r="F4" s="7">
        <v>8</v>
      </c>
      <c r="G4" s="7">
        <v>52</v>
      </c>
      <c r="H4" s="6" t="s">
        <v>9</v>
      </c>
      <c r="I4" s="7">
        <v>46</v>
      </c>
      <c r="J4" s="7">
        <f t="shared" si="0"/>
        <v>19</v>
      </c>
      <c r="L4" s="11">
        <v>3</v>
      </c>
      <c r="M4" s="7" t="s">
        <v>1794</v>
      </c>
      <c r="N4" s="32">
        <v>1</v>
      </c>
      <c r="O4" s="32" t="s">
        <v>9</v>
      </c>
      <c r="P4" s="32">
        <v>3</v>
      </c>
      <c r="Q4" s="32">
        <v>2</v>
      </c>
      <c r="R4" s="32" t="s">
        <v>9</v>
      </c>
      <c r="S4" s="32">
        <v>3</v>
      </c>
      <c r="T4" s="34"/>
      <c r="U4" s="34"/>
      <c r="V4" s="34"/>
      <c r="W4" s="32">
        <v>3</v>
      </c>
      <c r="X4" s="32" t="s">
        <v>9</v>
      </c>
      <c r="Y4" s="32">
        <v>1</v>
      </c>
      <c r="Z4" s="32">
        <v>3</v>
      </c>
      <c r="AA4" s="32" t="s">
        <v>9</v>
      </c>
      <c r="AB4" s="32">
        <v>9</v>
      </c>
      <c r="AC4" s="32">
        <v>2</v>
      </c>
      <c r="AD4" s="32" t="s">
        <v>9</v>
      </c>
      <c r="AE4" s="32">
        <v>7</v>
      </c>
      <c r="AF4" s="32">
        <v>2</v>
      </c>
      <c r="AG4" s="32" t="s">
        <v>9</v>
      </c>
      <c r="AH4" s="32">
        <v>1</v>
      </c>
      <c r="AI4" s="32">
        <v>1</v>
      </c>
      <c r="AJ4" s="32" t="s">
        <v>9</v>
      </c>
      <c r="AK4" s="32">
        <v>1</v>
      </c>
      <c r="AL4" s="32">
        <v>1</v>
      </c>
      <c r="AM4" s="32" t="s">
        <v>9</v>
      </c>
      <c r="AN4" s="32">
        <v>0</v>
      </c>
      <c r="AO4" s="32">
        <v>2</v>
      </c>
      <c r="AP4" s="32" t="s">
        <v>9</v>
      </c>
      <c r="AQ4" s="32">
        <v>1</v>
      </c>
      <c r="AR4" s="31">
        <f t="shared" si="1"/>
        <v>17</v>
      </c>
      <c r="AS4" s="32" t="s">
        <v>9</v>
      </c>
      <c r="AT4" s="31">
        <f t="shared" si="2"/>
        <v>26</v>
      </c>
      <c r="AV4" s="5" t="s">
        <v>658</v>
      </c>
      <c r="AW4" s="5">
        <v>6</v>
      </c>
      <c r="AX4" s="5" t="s">
        <v>9</v>
      </c>
      <c r="AY4" s="3">
        <v>1</v>
      </c>
      <c r="BA4" s="3" t="s">
        <v>2391</v>
      </c>
      <c r="BB4" s="8">
        <v>2</v>
      </c>
      <c r="BC4" s="11" t="s">
        <v>9</v>
      </c>
      <c r="BD4" s="8">
        <v>1</v>
      </c>
    </row>
    <row r="5" spans="1:56" x14ac:dyDescent="0.2">
      <c r="A5" s="30">
        <v>4</v>
      </c>
      <c r="B5" s="7" t="s">
        <v>2</v>
      </c>
      <c r="C5" s="7">
        <v>18</v>
      </c>
      <c r="D5" s="7">
        <v>6</v>
      </c>
      <c r="E5" s="7">
        <v>7</v>
      </c>
      <c r="F5" s="7">
        <v>5</v>
      </c>
      <c r="G5" s="7">
        <v>32</v>
      </c>
      <c r="H5" s="6" t="s">
        <v>9</v>
      </c>
      <c r="I5" s="7">
        <v>35</v>
      </c>
      <c r="J5" s="7">
        <f t="shared" si="0"/>
        <v>19</v>
      </c>
      <c r="L5" s="11">
        <v>4</v>
      </c>
      <c r="M5" s="7" t="s">
        <v>2</v>
      </c>
      <c r="N5" s="32">
        <v>2</v>
      </c>
      <c r="O5" s="32" t="s">
        <v>9</v>
      </c>
      <c r="P5" s="32">
        <v>2</v>
      </c>
      <c r="Q5" s="32">
        <v>3</v>
      </c>
      <c r="R5" s="32" t="s">
        <v>9</v>
      </c>
      <c r="S5" s="32">
        <v>3</v>
      </c>
      <c r="T5" s="32">
        <v>1</v>
      </c>
      <c r="U5" s="32" t="s">
        <v>9</v>
      </c>
      <c r="V5" s="32">
        <v>0</v>
      </c>
      <c r="W5" s="34"/>
      <c r="X5" s="34"/>
      <c r="Y5" s="34"/>
      <c r="Z5" s="32">
        <v>3</v>
      </c>
      <c r="AA5" s="32" t="s">
        <v>9</v>
      </c>
      <c r="AB5" s="32">
        <v>2</v>
      </c>
      <c r="AC5" s="32">
        <v>2</v>
      </c>
      <c r="AD5" s="32" t="s">
        <v>9</v>
      </c>
      <c r="AE5" s="32">
        <v>2</v>
      </c>
      <c r="AF5" s="32">
        <v>1</v>
      </c>
      <c r="AG5" s="32" t="s">
        <v>9</v>
      </c>
      <c r="AH5" s="32">
        <v>3</v>
      </c>
      <c r="AI5" s="32">
        <v>2</v>
      </c>
      <c r="AJ5" s="32" t="s">
        <v>9</v>
      </c>
      <c r="AK5" s="32">
        <v>0</v>
      </c>
      <c r="AL5" s="32">
        <v>6</v>
      </c>
      <c r="AM5" s="32" t="s">
        <v>9</v>
      </c>
      <c r="AN5" s="32">
        <v>2</v>
      </c>
      <c r="AO5" s="32">
        <v>0</v>
      </c>
      <c r="AP5" s="32" t="s">
        <v>9</v>
      </c>
      <c r="AQ5" s="32">
        <v>0</v>
      </c>
      <c r="AR5" s="31">
        <f t="shared" si="1"/>
        <v>20</v>
      </c>
      <c r="AS5" s="32" t="s">
        <v>9</v>
      </c>
      <c r="AT5" s="31">
        <f t="shared" si="2"/>
        <v>14</v>
      </c>
      <c r="AV5" s="5" t="s">
        <v>465</v>
      </c>
      <c r="AW5" s="5">
        <v>0</v>
      </c>
      <c r="AX5" s="5" t="s">
        <v>9</v>
      </c>
      <c r="AY5" s="3">
        <v>0</v>
      </c>
      <c r="BA5" s="3" t="s">
        <v>2392</v>
      </c>
      <c r="BB5" s="8">
        <v>2</v>
      </c>
      <c r="BC5" s="11" t="s">
        <v>9</v>
      </c>
      <c r="BD5" s="8">
        <v>2</v>
      </c>
    </row>
    <row r="6" spans="1:56" x14ac:dyDescent="0.2">
      <c r="A6" s="30">
        <v>5</v>
      </c>
      <c r="B6" s="7" t="s">
        <v>1139</v>
      </c>
      <c r="C6" s="7">
        <v>18</v>
      </c>
      <c r="D6" s="7">
        <v>8</v>
      </c>
      <c r="E6" s="7">
        <v>3</v>
      </c>
      <c r="F6" s="7">
        <v>7</v>
      </c>
      <c r="G6" s="7">
        <v>42</v>
      </c>
      <c r="H6" s="6" t="s">
        <v>9</v>
      </c>
      <c r="I6" s="7">
        <v>46</v>
      </c>
      <c r="J6" s="7">
        <f t="shared" si="0"/>
        <v>19</v>
      </c>
      <c r="L6" s="11">
        <v>5</v>
      </c>
      <c r="M6" s="7" t="s">
        <v>1139</v>
      </c>
      <c r="N6" s="32">
        <v>3</v>
      </c>
      <c r="O6" s="32" t="s">
        <v>9</v>
      </c>
      <c r="P6" s="32">
        <v>0</v>
      </c>
      <c r="Q6" s="32">
        <v>2</v>
      </c>
      <c r="R6" s="32" t="s">
        <v>9</v>
      </c>
      <c r="S6" s="32">
        <v>1</v>
      </c>
      <c r="T6" s="32">
        <v>3</v>
      </c>
      <c r="U6" s="32" t="s">
        <v>9</v>
      </c>
      <c r="V6" s="32">
        <v>5</v>
      </c>
      <c r="W6" s="32">
        <v>3</v>
      </c>
      <c r="X6" s="32" t="s">
        <v>9</v>
      </c>
      <c r="Y6" s="32">
        <v>3</v>
      </c>
      <c r="Z6" s="34"/>
      <c r="AA6" s="34"/>
      <c r="AB6" s="34"/>
      <c r="AC6" s="32">
        <v>1</v>
      </c>
      <c r="AD6" s="32" t="s">
        <v>9</v>
      </c>
      <c r="AE6" s="32">
        <v>2</v>
      </c>
      <c r="AF6" s="32">
        <v>4</v>
      </c>
      <c r="AG6" s="32" t="s">
        <v>9</v>
      </c>
      <c r="AH6" s="32">
        <v>2</v>
      </c>
      <c r="AI6" s="32">
        <v>3</v>
      </c>
      <c r="AJ6" s="32" t="s">
        <v>9</v>
      </c>
      <c r="AK6" s="32">
        <v>4</v>
      </c>
      <c r="AL6" s="32">
        <v>0</v>
      </c>
      <c r="AM6" s="32" t="s">
        <v>9</v>
      </c>
      <c r="AN6" s="32">
        <v>4</v>
      </c>
      <c r="AO6" s="32">
        <v>5</v>
      </c>
      <c r="AP6" s="32" t="s">
        <v>9</v>
      </c>
      <c r="AQ6" s="32">
        <v>3</v>
      </c>
      <c r="AR6" s="31">
        <f t="shared" si="1"/>
        <v>24</v>
      </c>
      <c r="AS6" s="32" t="s">
        <v>9</v>
      </c>
      <c r="AT6" s="31">
        <f t="shared" si="2"/>
        <v>24</v>
      </c>
      <c r="AV6" s="5" t="s">
        <v>2393</v>
      </c>
      <c r="AW6" s="5">
        <v>3</v>
      </c>
      <c r="AX6" s="5" t="s">
        <v>9</v>
      </c>
      <c r="AY6" s="3">
        <v>5</v>
      </c>
      <c r="BA6" s="3" t="s">
        <v>1378</v>
      </c>
      <c r="BB6" s="8">
        <v>1</v>
      </c>
      <c r="BC6" s="11" t="s">
        <v>9</v>
      </c>
      <c r="BD6" s="8">
        <v>1</v>
      </c>
    </row>
    <row r="7" spans="1:56" x14ac:dyDescent="0.2">
      <c r="A7" s="30">
        <v>6</v>
      </c>
      <c r="B7" s="7" t="s">
        <v>13</v>
      </c>
      <c r="C7" s="7">
        <v>18</v>
      </c>
      <c r="D7" s="7">
        <v>8</v>
      </c>
      <c r="E7" s="7">
        <v>2</v>
      </c>
      <c r="F7" s="7">
        <v>8</v>
      </c>
      <c r="G7" s="7">
        <v>42</v>
      </c>
      <c r="H7" s="6" t="s">
        <v>9</v>
      </c>
      <c r="I7" s="7">
        <v>40</v>
      </c>
      <c r="J7" s="7">
        <f t="shared" si="0"/>
        <v>18</v>
      </c>
      <c r="L7" s="11">
        <v>6</v>
      </c>
      <c r="M7" s="7" t="s">
        <v>13</v>
      </c>
      <c r="N7" s="32">
        <v>1</v>
      </c>
      <c r="O7" s="32" t="s">
        <v>9</v>
      </c>
      <c r="P7" s="32">
        <v>3</v>
      </c>
      <c r="Q7" s="32">
        <v>2</v>
      </c>
      <c r="R7" s="32" t="s">
        <v>9</v>
      </c>
      <c r="S7" s="32">
        <v>5</v>
      </c>
      <c r="T7" s="32">
        <v>4</v>
      </c>
      <c r="U7" s="32" t="s">
        <v>9</v>
      </c>
      <c r="V7" s="32">
        <v>0</v>
      </c>
      <c r="W7" s="32">
        <v>3</v>
      </c>
      <c r="X7" s="32" t="s">
        <v>9</v>
      </c>
      <c r="Y7" s="32">
        <v>0</v>
      </c>
      <c r="Z7" s="32">
        <v>3</v>
      </c>
      <c r="AA7" s="32" t="s">
        <v>9</v>
      </c>
      <c r="AB7" s="32">
        <v>4</v>
      </c>
      <c r="AC7" s="34"/>
      <c r="AD7" s="34"/>
      <c r="AE7" s="34"/>
      <c r="AF7" s="8">
        <v>2</v>
      </c>
      <c r="AG7" s="32" t="s">
        <v>9</v>
      </c>
      <c r="AH7" s="8">
        <v>0</v>
      </c>
      <c r="AI7" s="32">
        <v>2</v>
      </c>
      <c r="AJ7" s="32" t="s">
        <v>9</v>
      </c>
      <c r="AK7" s="32">
        <v>3</v>
      </c>
      <c r="AL7" s="32">
        <v>1</v>
      </c>
      <c r="AM7" s="32" t="s">
        <v>9</v>
      </c>
      <c r="AN7" s="32">
        <v>1</v>
      </c>
      <c r="AO7" s="32">
        <v>1</v>
      </c>
      <c r="AP7" s="32" t="s">
        <v>9</v>
      </c>
      <c r="AQ7" s="32">
        <v>0</v>
      </c>
      <c r="AR7" s="31">
        <f t="shared" si="1"/>
        <v>19</v>
      </c>
      <c r="AS7" s="32" t="s">
        <v>9</v>
      </c>
      <c r="AT7" s="31">
        <f t="shared" si="2"/>
        <v>16</v>
      </c>
      <c r="AV7" s="3" t="s">
        <v>2394</v>
      </c>
      <c r="AW7" s="3">
        <v>1</v>
      </c>
      <c r="AX7" s="5" t="s">
        <v>9</v>
      </c>
      <c r="AY7" s="3">
        <v>0</v>
      </c>
      <c r="BA7" s="3" t="s">
        <v>2395</v>
      </c>
      <c r="BB7" s="8">
        <v>0</v>
      </c>
      <c r="BC7" s="11" t="s">
        <v>9</v>
      </c>
      <c r="BD7" s="8">
        <v>4</v>
      </c>
    </row>
    <row r="8" spans="1:56" x14ac:dyDescent="0.2">
      <c r="A8" s="30">
        <v>7</v>
      </c>
      <c r="B8" s="7" t="s">
        <v>1359</v>
      </c>
      <c r="C8" s="7">
        <v>18</v>
      </c>
      <c r="D8" s="7">
        <v>9</v>
      </c>
      <c r="E8" s="7">
        <v>0</v>
      </c>
      <c r="F8" s="7">
        <v>9</v>
      </c>
      <c r="G8" s="7">
        <v>30</v>
      </c>
      <c r="H8" s="6" t="s">
        <v>9</v>
      </c>
      <c r="I8" s="7">
        <v>33</v>
      </c>
      <c r="J8" s="7">
        <f t="shared" si="0"/>
        <v>18</v>
      </c>
      <c r="L8" s="11">
        <v>7</v>
      </c>
      <c r="M8" s="7" t="s">
        <v>1359</v>
      </c>
      <c r="N8" s="32">
        <v>1</v>
      </c>
      <c r="O8" s="32" t="s">
        <v>9</v>
      </c>
      <c r="P8" s="32">
        <v>0</v>
      </c>
      <c r="Q8" s="32">
        <v>0</v>
      </c>
      <c r="R8" s="32" t="s">
        <v>9</v>
      </c>
      <c r="S8" s="32">
        <v>2</v>
      </c>
      <c r="T8" s="32">
        <v>2</v>
      </c>
      <c r="U8" s="32" t="s">
        <v>9</v>
      </c>
      <c r="V8" s="32">
        <v>4</v>
      </c>
      <c r="W8" s="32">
        <v>1</v>
      </c>
      <c r="X8" s="32" t="s">
        <v>9</v>
      </c>
      <c r="Y8" s="32">
        <v>0</v>
      </c>
      <c r="Z8" s="32">
        <v>1</v>
      </c>
      <c r="AA8" s="32" t="s">
        <v>9</v>
      </c>
      <c r="AB8" s="32">
        <v>2</v>
      </c>
      <c r="AC8" s="32">
        <v>0</v>
      </c>
      <c r="AD8" s="32" t="s">
        <v>9</v>
      </c>
      <c r="AE8" s="32">
        <v>3</v>
      </c>
      <c r="AF8" s="34"/>
      <c r="AG8" s="34"/>
      <c r="AH8" s="34"/>
      <c r="AI8" s="32">
        <v>3</v>
      </c>
      <c r="AJ8" s="32" t="s">
        <v>9</v>
      </c>
      <c r="AK8" s="32">
        <v>2</v>
      </c>
      <c r="AL8" s="32">
        <v>5</v>
      </c>
      <c r="AM8" s="32" t="s">
        <v>9</v>
      </c>
      <c r="AN8" s="32">
        <v>3</v>
      </c>
      <c r="AO8" s="32">
        <v>1</v>
      </c>
      <c r="AP8" s="32" t="s">
        <v>9</v>
      </c>
      <c r="AQ8" s="32">
        <v>2</v>
      </c>
      <c r="AR8" s="31">
        <f t="shared" si="1"/>
        <v>14</v>
      </c>
      <c r="AS8" s="32" t="s">
        <v>9</v>
      </c>
      <c r="AT8" s="31">
        <f t="shared" si="2"/>
        <v>18</v>
      </c>
      <c r="AV8" s="55" t="s">
        <v>2396</v>
      </c>
      <c r="BA8" s="55" t="s">
        <v>2397</v>
      </c>
    </row>
    <row r="9" spans="1:56" x14ac:dyDescent="0.2">
      <c r="A9" s="30">
        <v>8</v>
      </c>
      <c r="B9" s="1" t="s">
        <v>6</v>
      </c>
      <c r="C9" s="1">
        <v>18</v>
      </c>
      <c r="D9" s="1">
        <v>8</v>
      </c>
      <c r="E9" s="1">
        <v>1</v>
      </c>
      <c r="F9" s="1">
        <v>9</v>
      </c>
      <c r="G9" s="1">
        <v>49</v>
      </c>
      <c r="H9" s="30" t="s">
        <v>9</v>
      </c>
      <c r="I9" s="1">
        <v>42</v>
      </c>
      <c r="J9" s="1">
        <f t="shared" si="0"/>
        <v>17</v>
      </c>
      <c r="L9" s="11">
        <v>8</v>
      </c>
      <c r="M9" s="1" t="s">
        <v>6</v>
      </c>
      <c r="N9" s="32">
        <v>0</v>
      </c>
      <c r="O9" s="32" t="s">
        <v>9</v>
      </c>
      <c r="P9" s="32">
        <v>4</v>
      </c>
      <c r="Q9" s="32">
        <v>1</v>
      </c>
      <c r="R9" s="32" t="s">
        <v>9</v>
      </c>
      <c r="S9" s="32">
        <v>1</v>
      </c>
      <c r="T9" s="32">
        <v>4</v>
      </c>
      <c r="U9" s="32" t="s">
        <v>9</v>
      </c>
      <c r="V9" s="32">
        <v>9</v>
      </c>
      <c r="W9" s="32">
        <v>0</v>
      </c>
      <c r="X9" s="32" t="s">
        <v>9</v>
      </c>
      <c r="Y9" s="32">
        <v>2</v>
      </c>
      <c r="Z9" s="32">
        <v>2</v>
      </c>
      <c r="AA9" s="32" t="s">
        <v>9</v>
      </c>
      <c r="AB9" s="32">
        <v>3</v>
      </c>
      <c r="AC9" s="32">
        <v>5</v>
      </c>
      <c r="AD9" s="32" t="s">
        <v>9</v>
      </c>
      <c r="AE9" s="32">
        <v>1</v>
      </c>
      <c r="AF9" s="32">
        <v>1</v>
      </c>
      <c r="AG9" s="32" t="s">
        <v>9</v>
      </c>
      <c r="AH9" s="32">
        <v>2</v>
      </c>
      <c r="AI9" s="34"/>
      <c r="AJ9" s="34"/>
      <c r="AK9" s="34"/>
      <c r="AL9" s="32">
        <v>5</v>
      </c>
      <c r="AM9" s="32" t="s">
        <v>9</v>
      </c>
      <c r="AN9" s="32">
        <v>1</v>
      </c>
      <c r="AO9" s="32">
        <v>2</v>
      </c>
      <c r="AP9" s="32" t="s">
        <v>9</v>
      </c>
      <c r="AQ9" s="32">
        <v>3</v>
      </c>
      <c r="AR9" s="31">
        <f t="shared" si="1"/>
        <v>20</v>
      </c>
      <c r="AS9" s="32" t="s">
        <v>9</v>
      </c>
      <c r="AT9" s="31">
        <f t="shared" si="2"/>
        <v>26</v>
      </c>
      <c r="AV9" s="3" t="s">
        <v>2398</v>
      </c>
      <c r="AW9" s="3">
        <v>1</v>
      </c>
      <c r="AX9" s="5" t="s">
        <v>9</v>
      </c>
      <c r="AY9" s="3">
        <v>2</v>
      </c>
      <c r="BA9" s="3" t="s">
        <v>2399</v>
      </c>
      <c r="BB9" s="8">
        <v>0</v>
      </c>
      <c r="BC9" s="11" t="s">
        <v>9</v>
      </c>
      <c r="BD9" s="8">
        <v>3</v>
      </c>
    </row>
    <row r="10" spans="1:56" x14ac:dyDescent="0.2">
      <c r="A10" s="30">
        <v>9</v>
      </c>
      <c r="B10" s="1" t="s">
        <v>5</v>
      </c>
      <c r="C10" s="1">
        <v>18</v>
      </c>
      <c r="D10" s="1">
        <v>4</v>
      </c>
      <c r="E10" s="1">
        <v>4</v>
      </c>
      <c r="F10" s="1">
        <v>10</v>
      </c>
      <c r="G10" s="1">
        <v>29</v>
      </c>
      <c r="H10" s="30" t="s">
        <v>9</v>
      </c>
      <c r="I10" s="1">
        <v>41</v>
      </c>
      <c r="J10" s="1">
        <f t="shared" si="0"/>
        <v>12</v>
      </c>
      <c r="K10" s="3" t="s">
        <v>44</v>
      </c>
      <c r="L10" s="11">
        <v>9</v>
      </c>
      <c r="M10" s="1" t="s">
        <v>5</v>
      </c>
      <c r="N10" s="32">
        <v>0</v>
      </c>
      <c r="O10" s="32" t="s">
        <v>9</v>
      </c>
      <c r="P10" s="32">
        <v>2</v>
      </c>
      <c r="Q10" s="32">
        <v>1</v>
      </c>
      <c r="R10" s="32" t="s">
        <v>9</v>
      </c>
      <c r="S10" s="32">
        <v>1</v>
      </c>
      <c r="T10" s="32">
        <v>3</v>
      </c>
      <c r="U10" s="32" t="s">
        <v>9</v>
      </c>
      <c r="V10" s="32">
        <v>2</v>
      </c>
      <c r="W10" s="32">
        <v>0</v>
      </c>
      <c r="X10" s="32" t="s">
        <v>9</v>
      </c>
      <c r="Y10" s="32">
        <v>0</v>
      </c>
      <c r="Z10" s="32">
        <v>2</v>
      </c>
      <c r="AA10" s="32" t="s">
        <v>9</v>
      </c>
      <c r="AB10" s="32">
        <v>3</v>
      </c>
      <c r="AC10" s="32">
        <v>6</v>
      </c>
      <c r="AD10" s="32" t="s">
        <v>9</v>
      </c>
      <c r="AE10" s="32">
        <v>1</v>
      </c>
      <c r="AF10" s="32">
        <v>0</v>
      </c>
      <c r="AG10" s="32" t="s">
        <v>9</v>
      </c>
      <c r="AH10" s="32">
        <v>2</v>
      </c>
      <c r="AI10" s="32">
        <v>1</v>
      </c>
      <c r="AJ10" s="32" t="s">
        <v>9</v>
      </c>
      <c r="AK10" s="32">
        <v>3</v>
      </c>
      <c r="AL10" s="34"/>
      <c r="AM10" s="34"/>
      <c r="AN10" s="34"/>
      <c r="AO10" s="32">
        <v>3</v>
      </c>
      <c r="AP10" s="32" t="s">
        <v>9</v>
      </c>
      <c r="AQ10" s="32">
        <v>1</v>
      </c>
      <c r="AR10" s="31">
        <f t="shared" si="1"/>
        <v>16</v>
      </c>
      <c r="AS10" s="32" t="s">
        <v>9</v>
      </c>
      <c r="AT10" s="31">
        <f t="shared" si="2"/>
        <v>15</v>
      </c>
      <c r="AV10" s="3" t="s">
        <v>2400</v>
      </c>
      <c r="AW10" s="3">
        <v>3</v>
      </c>
      <c r="AX10" s="5" t="s">
        <v>9</v>
      </c>
      <c r="AY10" s="3">
        <v>1</v>
      </c>
      <c r="BA10" s="3" t="s">
        <v>2401</v>
      </c>
      <c r="BB10" s="8">
        <v>2</v>
      </c>
      <c r="BC10" s="11" t="s">
        <v>9</v>
      </c>
      <c r="BD10" s="8">
        <v>1</v>
      </c>
    </row>
    <row r="11" spans="1:56" x14ac:dyDescent="0.2">
      <c r="A11" s="30">
        <v>10</v>
      </c>
      <c r="B11" s="1" t="s">
        <v>1</v>
      </c>
      <c r="C11" s="1">
        <v>18</v>
      </c>
      <c r="D11" s="1">
        <v>2</v>
      </c>
      <c r="E11" s="1">
        <v>4</v>
      </c>
      <c r="F11" s="1">
        <v>12</v>
      </c>
      <c r="G11" s="1">
        <v>21</v>
      </c>
      <c r="H11" s="30" t="s">
        <v>9</v>
      </c>
      <c r="I11" s="1">
        <v>49</v>
      </c>
      <c r="J11" s="1">
        <f t="shared" si="0"/>
        <v>8</v>
      </c>
      <c r="K11" s="3" t="s">
        <v>44</v>
      </c>
      <c r="L11" s="11">
        <v>10</v>
      </c>
      <c r="M11" s="1" t="s">
        <v>1</v>
      </c>
      <c r="N11" s="32">
        <v>0</v>
      </c>
      <c r="O11" s="32" t="s">
        <v>9</v>
      </c>
      <c r="P11" s="32">
        <v>1</v>
      </c>
      <c r="Q11" s="32">
        <v>2</v>
      </c>
      <c r="R11" s="32" t="s">
        <v>9</v>
      </c>
      <c r="S11" s="32">
        <v>2</v>
      </c>
      <c r="T11" s="32">
        <v>0</v>
      </c>
      <c r="U11" s="32" t="s">
        <v>9</v>
      </c>
      <c r="V11" s="32">
        <v>9</v>
      </c>
      <c r="W11" s="32">
        <v>1</v>
      </c>
      <c r="X11" s="32" t="s">
        <v>9</v>
      </c>
      <c r="Y11" s="32">
        <v>2</v>
      </c>
      <c r="Z11" s="32">
        <v>1</v>
      </c>
      <c r="AA11" s="32" t="s">
        <v>9</v>
      </c>
      <c r="AB11" s="32">
        <v>1</v>
      </c>
      <c r="AC11" s="32">
        <v>1</v>
      </c>
      <c r="AD11" s="32" t="s">
        <v>9</v>
      </c>
      <c r="AE11" s="32">
        <v>3</v>
      </c>
      <c r="AF11" s="32">
        <v>1</v>
      </c>
      <c r="AG11" s="32" t="s">
        <v>9</v>
      </c>
      <c r="AH11" s="32">
        <v>2</v>
      </c>
      <c r="AI11" s="32">
        <v>1</v>
      </c>
      <c r="AJ11" s="32" t="s">
        <v>9</v>
      </c>
      <c r="AK11" s="32">
        <v>8</v>
      </c>
      <c r="AL11" s="32">
        <v>0</v>
      </c>
      <c r="AM11" s="32" t="s">
        <v>9</v>
      </c>
      <c r="AN11" s="32">
        <v>0</v>
      </c>
      <c r="AO11" s="34"/>
      <c r="AP11" s="34"/>
      <c r="AQ11" s="34"/>
      <c r="AR11" s="31">
        <f t="shared" si="1"/>
        <v>7</v>
      </c>
      <c r="AS11" s="32" t="s">
        <v>9</v>
      </c>
      <c r="AT11" s="31">
        <f t="shared" si="2"/>
        <v>28</v>
      </c>
      <c r="AV11" s="3" t="s">
        <v>2402</v>
      </c>
      <c r="AW11" s="3">
        <v>2</v>
      </c>
      <c r="AX11" s="5" t="s">
        <v>9</v>
      </c>
      <c r="AY11" s="3">
        <v>5</v>
      </c>
      <c r="BA11" s="3" t="s">
        <v>1949</v>
      </c>
      <c r="BB11" s="8">
        <v>6</v>
      </c>
      <c r="BC11" s="11" t="s">
        <v>9</v>
      </c>
      <c r="BD11" s="8">
        <v>2</v>
      </c>
    </row>
    <row r="12" spans="1:56" x14ac:dyDescent="0.2">
      <c r="A12" s="30"/>
      <c r="B12" s="1"/>
      <c r="C12" s="1">
        <f>SUM(C2:C11)</f>
        <v>180</v>
      </c>
      <c r="D12" s="1">
        <f>SUM(D2:D11)</f>
        <v>76</v>
      </c>
      <c r="E12" s="1">
        <f>SUM(E2:E11)</f>
        <v>28</v>
      </c>
      <c r="F12" s="1">
        <f>SUM(F2:F11)</f>
        <v>76</v>
      </c>
      <c r="G12" s="1">
        <f>SUM(G2:G11)</f>
        <v>392</v>
      </c>
      <c r="H12" s="9" t="s">
        <v>9</v>
      </c>
      <c r="I12" s="1">
        <f>SUM(I2:I11)</f>
        <v>392</v>
      </c>
      <c r="J12" s="1">
        <f>SUM(J2:J11)</f>
        <v>180</v>
      </c>
      <c r="N12" s="31">
        <f>SUM(N2:N11)</f>
        <v>9</v>
      </c>
      <c r="O12" s="31" t="s">
        <v>9</v>
      </c>
      <c r="P12" s="31">
        <f>SUM(P2:P11)</f>
        <v>17</v>
      </c>
      <c r="Q12" s="31">
        <f>SUM(Q2:Q11)</f>
        <v>15</v>
      </c>
      <c r="R12" s="31" t="s">
        <v>9</v>
      </c>
      <c r="S12" s="31">
        <f>SUM(S2:S11)</f>
        <v>19</v>
      </c>
      <c r="T12" s="31">
        <f>SUM(T2:T11)</f>
        <v>25</v>
      </c>
      <c r="U12" s="31" t="s">
        <v>9</v>
      </c>
      <c r="V12" s="31">
        <f>SUM(V2:V11)</f>
        <v>35</v>
      </c>
      <c r="W12" s="31">
        <f>SUM(W2:W11)</f>
        <v>21</v>
      </c>
      <c r="X12" s="31" t="s">
        <v>9</v>
      </c>
      <c r="Y12" s="31">
        <f>SUM(Y2:Y11)</f>
        <v>12</v>
      </c>
      <c r="Z12" s="31">
        <f>SUM(Z2:Z11)</f>
        <v>20</v>
      </c>
      <c r="AA12" s="31" t="s">
        <v>9</v>
      </c>
      <c r="AB12" s="31">
        <f>SUM(AB2:AB11)</f>
        <v>26</v>
      </c>
      <c r="AC12" s="31">
        <f>SUM(AC2:AC11)</f>
        <v>24</v>
      </c>
      <c r="AD12" s="31" t="s">
        <v>9</v>
      </c>
      <c r="AE12" s="31">
        <f>SUM(AE2:AE11)</f>
        <v>23</v>
      </c>
      <c r="AF12" s="31">
        <f>SUM(AF2:AF11)</f>
        <v>15</v>
      </c>
      <c r="AG12" s="31" t="s">
        <v>9</v>
      </c>
      <c r="AH12" s="31">
        <f>SUM(AH2:AH11)</f>
        <v>16</v>
      </c>
      <c r="AI12" s="31">
        <f>SUM(AI2:AI11)</f>
        <v>18</v>
      </c>
      <c r="AJ12" s="31" t="s">
        <v>9</v>
      </c>
      <c r="AK12" s="31">
        <f>SUM(AK2:AK11)</f>
        <v>23</v>
      </c>
      <c r="AL12" s="31">
        <f>SUM(AL2:AL11)</f>
        <v>26</v>
      </c>
      <c r="AM12" s="31" t="s">
        <v>9</v>
      </c>
      <c r="AN12" s="31">
        <f>SUM(AN2:AN11)</f>
        <v>13</v>
      </c>
      <c r="AO12" s="31">
        <f>SUM(AO2:AO11)</f>
        <v>22</v>
      </c>
      <c r="AP12" s="31" t="s">
        <v>9</v>
      </c>
      <c r="AQ12" s="31">
        <f>SUM(AQ2:AQ11)</f>
        <v>14</v>
      </c>
      <c r="AR12" s="31">
        <f>SUM(AR2:AR11)</f>
        <v>195</v>
      </c>
      <c r="AS12" s="31" t="s">
        <v>9</v>
      </c>
      <c r="AT12" s="31">
        <f>SUM(AT2:AT11)</f>
        <v>198</v>
      </c>
      <c r="AV12" s="3" t="s">
        <v>2403</v>
      </c>
      <c r="AW12" s="3">
        <v>0</v>
      </c>
      <c r="AX12" s="5" t="s">
        <v>9</v>
      </c>
      <c r="AY12" s="3">
        <v>0</v>
      </c>
      <c r="BA12" s="3" t="s">
        <v>2040</v>
      </c>
      <c r="BB12" s="8">
        <v>2</v>
      </c>
      <c r="BC12" s="11" t="s">
        <v>9</v>
      </c>
      <c r="BD12" s="8">
        <v>1</v>
      </c>
    </row>
    <row r="13" spans="1:56" x14ac:dyDescent="0.2">
      <c r="AV13" s="3" t="s">
        <v>2365</v>
      </c>
      <c r="AW13" s="3">
        <v>3</v>
      </c>
      <c r="AX13" s="5" t="s">
        <v>9</v>
      </c>
      <c r="AY13" s="3">
        <v>0</v>
      </c>
      <c r="BA13" s="3" t="s">
        <v>1920</v>
      </c>
      <c r="BB13" s="8">
        <v>4</v>
      </c>
      <c r="BC13" s="11" t="s">
        <v>9</v>
      </c>
      <c r="BD13" s="8">
        <v>9</v>
      </c>
    </row>
    <row r="14" spans="1:56" x14ac:dyDescent="0.2">
      <c r="L14" s="39"/>
      <c r="M14" s="84"/>
      <c r="N14" s="8"/>
      <c r="O14" s="8"/>
      <c r="P14" s="8"/>
      <c r="AV14" s="55" t="s">
        <v>2404</v>
      </c>
      <c r="BA14" s="55" t="s">
        <v>2405</v>
      </c>
    </row>
    <row r="15" spans="1:56" x14ac:dyDescent="0.2">
      <c r="A15" s="13"/>
      <c r="B15" s="55"/>
      <c r="M15" s="39"/>
      <c r="N15" s="62"/>
      <c r="O15" s="32"/>
      <c r="P15" s="32"/>
      <c r="AV15" s="3" t="s">
        <v>2406</v>
      </c>
      <c r="AW15" s="3">
        <v>2</v>
      </c>
      <c r="AX15" s="5" t="s">
        <v>9</v>
      </c>
      <c r="AY15" s="3">
        <v>3</v>
      </c>
      <c r="BA15" s="3" t="s">
        <v>2407</v>
      </c>
      <c r="BB15" s="8">
        <v>1</v>
      </c>
      <c r="BC15" s="11" t="s">
        <v>9</v>
      </c>
      <c r="BD15" s="8">
        <v>8</v>
      </c>
    </row>
    <row r="16" spans="1:56" x14ac:dyDescent="0.2">
      <c r="A16" s="30"/>
      <c r="B16" s="7"/>
      <c r="C16" s="7"/>
      <c r="D16" s="7"/>
      <c r="E16" s="7"/>
      <c r="F16" s="7"/>
      <c r="G16" s="7"/>
      <c r="H16" s="6"/>
      <c r="I16" s="7"/>
      <c r="J16" s="7"/>
      <c r="N16" s="8"/>
      <c r="O16" s="32"/>
      <c r="P16" s="32"/>
      <c r="AV16" s="3" t="s">
        <v>2408</v>
      </c>
      <c r="AW16" s="3">
        <v>1</v>
      </c>
      <c r="AX16" s="5" t="s">
        <v>9</v>
      </c>
      <c r="AY16" s="3">
        <v>0</v>
      </c>
      <c r="BA16" s="3" t="s">
        <v>2409</v>
      </c>
      <c r="BB16" s="8">
        <v>3</v>
      </c>
      <c r="BC16" s="11" t="s">
        <v>9</v>
      </c>
      <c r="BD16" s="8">
        <v>4</v>
      </c>
    </row>
    <row r="17" spans="1:56" x14ac:dyDescent="0.2">
      <c r="A17" s="30"/>
      <c r="B17" s="86"/>
      <c r="C17" s="86"/>
      <c r="D17" s="86"/>
      <c r="E17" s="86"/>
      <c r="F17" s="86"/>
      <c r="G17" s="86"/>
      <c r="H17" s="73"/>
      <c r="I17" s="86"/>
      <c r="J17" s="86"/>
      <c r="N17" s="62"/>
      <c r="O17" s="32"/>
      <c r="P17" s="32"/>
      <c r="AV17" s="3" t="s">
        <v>2410</v>
      </c>
      <c r="AW17" s="3">
        <v>4</v>
      </c>
      <c r="AX17" s="5" t="s">
        <v>9</v>
      </c>
      <c r="AY17" s="3">
        <v>0</v>
      </c>
      <c r="BA17" s="3" t="s">
        <v>1405</v>
      </c>
      <c r="BB17" s="8">
        <v>0</v>
      </c>
      <c r="BC17" s="11" t="s">
        <v>9</v>
      </c>
      <c r="BD17" s="8">
        <v>2</v>
      </c>
    </row>
    <row r="18" spans="1:56" x14ac:dyDescent="0.2">
      <c r="A18" s="30"/>
      <c r="B18" s="86"/>
      <c r="C18" s="67"/>
      <c r="D18" s="67"/>
      <c r="E18" s="67"/>
      <c r="F18" s="67"/>
      <c r="G18" s="67"/>
      <c r="H18" s="60"/>
      <c r="I18" s="67"/>
      <c r="J18" s="67"/>
      <c r="O18" s="32"/>
      <c r="P18" s="8"/>
      <c r="AV18" s="3" t="s">
        <v>2066</v>
      </c>
      <c r="AW18" s="3">
        <v>2</v>
      </c>
      <c r="AX18" s="5" t="s">
        <v>9</v>
      </c>
      <c r="AY18" s="3">
        <v>3</v>
      </c>
      <c r="BA18" s="3" t="s">
        <v>2343</v>
      </c>
      <c r="BB18" s="8">
        <v>1</v>
      </c>
      <c r="BC18" s="11" t="s">
        <v>9</v>
      </c>
      <c r="BD18" s="8">
        <v>3</v>
      </c>
    </row>
    <row r="19" spans="1:56" x14ac:dyDescent="0.2">
      <c r="A19" s="30"/>
      <c r="B19" s="86"/>
      <c r="C19" s="7"/>
      <c r="D19" s="7"/>
      <c r="E19" s="7"/>
      <c r="F19" s="7"/>
      <c r="G19" s="7"/>
      <c r="H19" s="6"/>
      <c r="I19" s="86"/>
      <c r="J19" s="7"/>
      <c r="O19" s="32"/>
      <c r="P19" s="8"/>
      <c r="AV19" s="3" t="s">
        <v>476</v>
      </c>
      <c r="AW19" s="3">
        <v>1</v>
      </c>
      <c r="AX19" s="5" t="s">
        <v>9</v>
      </c>
      <c r="AY19" s="3">
        <v>3</v>
      </c>
      <c r="BA19" s="3" t="s">
        <v>1974</v>
      </c>
      <c r="BB19" s="8">
        <v>3</v>
      </c>
      <c r="BC19" s="11" t="s">
        <v>9</v>
      </c>
      <c r="BD19" s="8">
        <v>3</v>
      </c>
    </row>
    <row r="20" spans="1:56" x14ac:dyDescent="0.2">
      <c r="A20" s="30"/>
      <c r="B20" s="7"/>
      <c r="C20" s="7"/>
      <c r="D20" s="7"/>
      <c r="E20" s="7"/>
      <c r="F20" s="7"/>
      <c r="G20" s="7"/>
      <c r="H20" s="6"/>
      <c r="I20" s="7"/>
      <c r="J20" s="7"/>
      <c r="L20" s="39"/>
      <c r="M20" s="84"/>
      <c r="N20" s="8"/>
      <c r="O20" s="8"/>
      <c r="P20" s="8"/>
      <c r="AV20" s="55" t="s">
        <v>2327</v>
      </c>
      <c r="BA20" s="55" t="s">
        <v>2411</v>
      </c>
    </row>
    <row r="21" spans="1:56" x14ac:dyDescent="0.2">
      <c r="A21" s="30"/>
      <c r="B21" s="7"/>
      <c r="C21" s="1"/>
      <c r="D21" s="1"/>
      <c r="E21" s="1"/>
      <c r="F21" s="1"/>
      <c r="G21" s="1"/>
      <c r="H21" s="30"/>
      <c r="I21" s="1"/>
      <c r="J21" s="1"/>
      <c r="N21" s="8"/>
      <c r="O21" s="32"/>
      <c r="P21" s="32"/>
      <c r="AV21" s="3" t="s">
        <v>2385</v>
      </c>
      <c r="AW21" s="3">
        <v>1</v>
      </c>
      <c r="AX21" s="5" t="s">
        <v>9</v>
      </c>
      <c r="AY21" s="3">
        <v>2</v>
      </c>
      <c r="BA21" s="3" t="s">
        <v>2412</v>
      </c>
      <c r="BB21" s="8">
        <v>2</v>
      </c>
      <c r="BC21" s="11" t="s">
        <v>9</v>
      </c>
      <c r="BD21" s="8">
        <v>0</v>
      </c>
    </row>
    <row r="22" spans="1:56" x14ac:dyDescent="0.2">
      <c r="A22" s="30"/>
      <c r="B22" s="7"/>
      <c r="C22" s="7"/>
      <c r="D22" s="7"/>
      <c r="E22" s="7"/>
      <c r="F22" s="7"/>
      <c r="G22" s="7"/>
      <c r="H22" s="6"/>
      <c r="I22" s="7"/>
      <c r="J22" s="7"/>
      <c r="N22" s="8"/>
      <c r="O22" s="32"/>
      <c r="P22" s="32"/>
      <c r="AV22" s="3" t="s">
        <v>2413</v>
      </c>
      <c r="AW22" s="3">
        <v>1</v>
      </c>
      <c r="AX22" s="5" t="s">
        <v>9</v>
      </c>
      <c r="AY22" s="3">
        <v>3</v>
      </c>
      <c r="BA22" s="3" t="s">
        <v>2414</v>
      </c>
      <c r="BB22" s="8">
        <v>1</v>
      </c>
      <c r="BC22" s="11" t="s">
        <v>9</v>
      </c>
      <c r="BD22" s="8">
        <v>0</v>
      </c>
    </row>
    <row r="23" spans="1:56" x14ac:dyDescent="0.2">
      <c r="A23" s="30"/>
      <c r="B23" s="67"/>
      <c r="C23" s="67"/>
      <c r="D23" s="67"/>
      <c r="E23" s="67"/>
      <c r="F23" s="67"/>
      <c r="G23" s="67"/>
      <c r="H23" s="60"/>
      <c r="I23" s="67"/>
      <c r="J23" s="67"/>
      <c r="N23" s="8"/>
      <c r="O23" s="32"/>
      <c r="P23" s="32"/>
      <c r="AV23" s="3" t="s">
        <v>2340</v>
      </c>
      <c r="AW23" s="3">
        <v>4</v>
      </c>
      <c r="AX23" s="5" t="s">
        <v>9</v>
      </c>
      <c r="AY23" s="3">
        <v>0</v>
      </c>
      <c r="BA23" s="3" t="s">
        <v>194</v>
      </c>
      <c r="BB23" s="8">
        <v>0</v>
      </c>
      <c r="BC23" s="11" t="s">
        <v>9</v>
      </c>
      <c r="BD23" s="8">
        <v>9</v>
      </c>
    </row>
    <row r="24" spans="1:56" x14ac:dyDescent="0.2">
      <c r="A24" s="30"/>
      <c r="B24" s="1"/>
      <c r="C24" s="1"/>
      <c r="D24" s="1"/>
      <c r="E24" s="1"/>
      <c r="F24" s="1"/>
      <c r="G24" s="1"/>
      <c r="H24" s="30"/>
      <c r="I24" s="1"/>
      <c r="J24" s="1"/>
      <c r="N24" s="8"/>
      <c r="O24" s="32"/>
      <c r="P24" s="8"/>
      <c r="AV24" s="3" t="s">
        <v>2415</v>
      </c>
      <c r="AW24" s="3">
        <v>1</v>
      </c>
      <c r="AX24" s="5" t="s">
        <v>9</v>
      </c>
      <c r="AY24" s="3">
        <v>2</v>
      </c>
      <c r="BA24" s="3" t="s">
        <v>2341</v>
      </c>
      <c r="BB24" s="8">
        <v>1</v>
      </c>
      <c r="BC24" s="11" t="s">
        <v>9</v>
      </c>
      <c r="BD24" s="8">
        <v>3</v>
      </c>
    </row>
    <row r="25" spans="1:56" x14ac:dyDescent="0.2">
      <c r="A25" s="30"/>
      <c r="B25" s="67"/>
      <c r="C25" s="7"/>
      <c r="D25" s="7"/>
      <c r="E25" s="7"/>
      <c r="F25" s="7"/>
      <c r="G25" s="7"/>
      <c r="H25" s="6"/>
      <c r="I25" s="86"/>
      <c r="J25" s="7"/>
      <c r="N25" s="8"/>
      <c r="O25" s="32"/>
      <c r="P25" s="8"/>
      <c r="AV25" s="3" t="s">
        <v>2077</v>
      </c>
      <c r="AW25" s="3">
        <v>3</v>
      </c>
      <c r="AX25" s="5" t="s">
        <v>9</v>
      </c>
      <c r="AY25" s="3">
        <v>2</v>
      </c>
      <c r="BA25" s="3" t="s">
        <v>1679</v>
      </c>
      <c r="BB25" s="8">
        <v>2</v>
      </c>
      <c r="BC25" s="11" t="s">
        <v>9</v>
      </c>
      <c r="BD25" s="8">
        <v>3</v>
      </c>
    </row>
    <row r="26" spans="1:56" x14ac:dyDescent="0.2">
      <c r="A26" s="30"/>
      <c r="B26" s="1"/>
      <c r="C26" s="1"/>
      <c r="D26" s="1"/>
      <c r="E26" s="1"/>
      <c r="F26" s="1"/>
      <c r="G26" s="1"/>
      <c r="H26" s="9"/>
      <c r="I26" s="1"/>
      <c r="J26" s="1"/>
      <c r="L26" s="39"/>
      <c r="M26" s="84"/>
      <c r="N26" s="8"/>
      <c r="O26" s="8"/>
      <c r="P26" s="8"/>
      <c r="AV26" s="55" t="s">
        <v>2416</v>
      </c>
      <c r="BA26" s="55" t="s">
        <v>2417</v>
      </c>
    </row>
    <row r="27" spans="1:56" x14ac:dyDescent="0.2">
      <c r="N27" s="8"/>
      <c r="O27" s="32"/>
      <c r="P27" s="32"/>
      <c r="AV27" s="3" t="s">
        <v>2418</v>
      </c>
      <c r="AW27" s="3">
        <v>0</v>
      </c>
      <c r="AX27" s="5" t="s">
        <v>9</v>
      </c>
      <c r="AY27" s="3">
        <v>2</v>
      </c>
      <c r="BA27" s="3" t="s">
        <v>2419</v>
      </c>
      <c r="BB27" s="8">
        <v>3</v>
      </c>
      <c r="BC27" s="11" t="s">
        <v>9</v>
      </c>
      <c r="BD27" s="8">
        <v>3</v>
      </c>
    </row>
    <row r="28" spans="1:56" x14ac:dyDescent="0.2">
      <c r="N28" s="8"/>
      <c r="O28" s="32"/>
      <c r="P28" s="32"/>
      <c r="AV28" s="3" t="s">
        <v>2420</v>
      </c>
      <c r="AW28" s="3">
        <v>4</v>
      </c>
      <c r="AX28" s="5" t="s">
        <v>9</v>
      </c>
      <c r="AY28" s="3">
        <v>3</v>
      </c>
      <c r="BA28" s="3" t="s">
        <v>2421</v>
      </c>
      <c r="BB28" s="8">
        <v>1</v>
      </c>
      <c r="BC28" s="11" t="s">
        <v>9</v>
      </c>
      <c r="BD28" s="8">
        <v>2</v>
      </c>
    </row>
    <row r="29" spans="1:56" x14ac:dyDescent="0.2">
      <c r="N29" s="8"/>
      <c r="O29" s="32"/>
      <c r="P29" s="32"/>
      <c r="AV29" s="3" t="s">
        <v>2422</v>
      </c>
      <c r="AW29" s="3">
        <v>0</v>
      </c>
      <c r="AX29" s="5" t="s">
        <v>9</v>
      </c>
      <c r="AY29" s="3">
        <v>2</v>
      </c>
      <c r="BA29" s="3" t="s">
        <v>2336</v>
      </c>
      <c r="BB29" s="8">
        <v>2</v>
      </c>
      <c r="BC29" s="11" t="s">
        <v>9</v>
      </c>
      <c r="BD29" s="8">
        <v>1</v>
      </c>
    </row>
    <row r="30" spans="1:56" x14ac:dyDescent="0.2">
      <c r="N30" s="8"/>
      <c r="O30" s="32"/>
      <c r="P30" s="8"/>
      <c r="AV30" s="3" t="s">
        <v>2423</v>
      </c>
      <c r="AW30" s="3">
        <v>0</v>
      </c>
      <c r="AX30" s="5" t="s">
        <v>9</v>
      </c>
      <c r="AY30" s="3">
        <v>4</v>
      </c>
      <c r="BA30" s="3" t="s">
        <v>2382</v>
      </c>
      <c r="BB30" s="8">
        <v>2</v>
      </c>
      <c r="BC30" s="11" t="s">
        <v>9</v>
      </c>
      <c r="BD30" s="8">
        <v>7</v>
      </c>
    </row>
    <row r="31" spans="1:56" x14ac:dyDescent="0.2">
      <c r="N31" s="8"/>
      <c r="O31" s="32"/>
      <c r="P31" s="8"/>
      <c r="AV31" s="3" t="s">
        <v>2424</v>
      </c>
      <c r="AW31" s="3">
        <v>2</v>
      </c>
      <c r="AX31" s="5" t="s">
        <v>9</v>
      </c>
      <c r="AY31" s="3">
        <v>1</v>
      </c>
      <c r="BA31" s="3" t="s">
        <v>2425</v>
      </c>
      <c r="BB31" s="8">
        <v>5</v>
      </c>
      <c r="BC31" s="11" t="s">
        <v>9</v>
      </c>
      <c r="BD31" s="8">
        <v>1</v>
      </c>
    </row>
    <row r="32" spans="1:56" x14ac:dyDescent="0.2">
      <c r="L32" s="39"/>
      <c r="M32" s="84"/>
      <c r="N32" s="8"/>
      <c r="O32" s="8"/>
      <c r="P32" s="8"/>
      <c r="AV32" s="55" t="s">
        <v>2426</v>
      </c>
      <c r="BA32" s="55" t="s">
        <v>2427</v>
      </c>
    </row>
    <row r="33" spans="12:56" x14ac:dyDescent="0.2">
      <c r="N33" s="8"/>
      <c r="O33" s="32"/>
      <c r="P33" s="32"/>
      <c r="AV33" s="3" t="s">
        <v>1960</v>
      </c>
      <c r="AW33" s="3">
        <v>0</v>
      </c>
      <c r="AX33" s="5" t="s">
        <v>9</v>
      </c>
      <c r="AY33" s="3">
        <v>0</v>
      </c>
      <c r="BA33" s="3" t="s">
        <v>2428</v>
      </c>
      <c r="BB33" s="8">
        <v>0</v>
      </c>
      <c r="BC33" s="11" t="s">
        <v>9</v>
      </c>
      <c r="BD33" s="8">
        <v>2</v>
      </c>
    </row>
    <row r="34" spans="12:56" x14ac:dyDescent="0.2">
      <c r="N34" s="8"/>
      <c r="O34" s="32"/>
      <c r="P34" s="32"/>
      <c r="AV34" s="3" t="s">
        <v>1933</v>
      </c>
      <c r="AW34" s="3">
        <v>1</v>
      </c>
      <c r="AX34" s="5" t="s">
        <v>9</v>
      </c>
      <c r="AY34" s="3">
        <v>1</v>
      </c>
      <c r="BA34" s="3" t="s">
        <v>2050</v>
      </c>
      <c r="BB34" s="8">
        <v>3</v>
      </c>
      <c r="BC34" s="11" t="s">
        <v>9</v>
      </c>
      <c r="BD34" s="8">
        <v>4</v>
      </c>
    </row>
    <row r="35" spans="12:56" x14ac:dyDescent="0.2">
      <c r="N35" s="8"/>
      <c r="O35" s="32"/>
      <c r="P35" s="32"/>
      <c r="AV35" s="3" t="s">
        <v>2031</v>
      </c>
      <c r="AW35" s="3">
        <v>2</v>
      </c>
      <c r="AX35" s="5" t="s">
        <v>9</v>
      </c>
      <c r="AY35" s="3">
        <v>2</v>
      </c>
      <c r="BA35" s="3" t="s">
        <v>2028</v>
      </c>
      <c r="BB35" s="8">
        <v>1</v>
      </c>
      <c r="BC35" s="11" t="s">
        <v>9</v>
      </c>
      <c r="BD35" s="8">
        <v>3</v>
      </c>
    </row>
    <row r="36" spans="12:56" x14ac:dyDescent="0.2">
      <c r="N36" s="8"/>
      <c r="O36" s="32"/>
      <c r="P36" s="8"/>
      <c r="AV36" s="3" t="s">
        <v>2429</v>
      </c>
      <c r="AW36" s="3">
        <v>0</v>
      </c>
      <c r="AX36" s="5" t="s">
        <v>9</v>
      </c>
      <c r="AY36" s="3">
        <v>1</v>
      </c>
      <c r="BA36" s="3" t="s">
        <v>474</v>
      </c>
      <c r="BB36" s="8">
        <v>1</v>
      </c>
      <c r="BC36" s="11" t="s">
        <v>9</v>
      </c>
      <c r="BD36" s="8">
        <v>0</v>
      </c>
    </row>
    <row r="37" spans="12:56" x14ac:dyDescent="0.2">
      <c r="N37" s="8"/>
      <c r="O37" s="32"/>
      <c r="P37" s="8"/>
      <c r="AV37" s="3" t="s">
        <v>2430</v>
      </c>
      <c r="AW37" s="3">
        <v>2</v>
      </c>
      <c r="AX37" s="5" t="s">
        <v>9</v>
      </c>
      <c r="AY37" s="3">
        <v>0</v>
      </c>
      <c r="BA37" s="3" t="s">
        <v>2431</v>
      </c>
      <c r="BB37" s="8">
        <v>5</v>
      </c>
      <c r="BC37" s="11" t="s">
        <v>9</v>
      </c>
      <c r="BD37" s="8">
        <v>1</v>
      </c>
    </row>
    <row r="38" spans="12:56" x14ac:dyDescent="0.2">
      <c r="L38" s="39"/>
      <c r="M38" s="84"/>
      <c r="N38" s="8"/>
      <c r="O38" s="8"/>
      <c r="P38" s="8"/>
      <c r="AV38" s="55" t="s">
        <v>2432</v>
      </c>
      <c r="BA38" s="55" t="s">
        <v>2433</v>
      </c>
    </row>
    <row r="39" spans="12:56" x14ac:dyDescent="0.2">
      <c r="N39" s="8"/>
      <c r="O39" s="32"/>
      <c r="P39" s="32"/>
      <c r="AV39" s="3" t="s">
        <v>2434</v>
      </c>
      <c r="AW39" s="3">
        <v>1</v>
      </c>
      <c r="AX39" s="5" t="s">
        <v>9</v>
      </c>
      <c r="AY39" s="3">
        <v>2</v>
      </c>
      <c r="BA39" s="3" t="s">
        <v>2048</v>
      </c>
      <c r="BB39" s="8">
        <v>1</v>
      </c>
      <c r="BC39" s="11" t="s">
        <v>9</v>
      </c>
      <c r="BD39" s="8">
        <v>2</v>
      </c>
    </row>
    <row r="40" spans="12:56" x14ac:dyDescent="0.2">
      <c r="N40" s="8"/>
      <c r="O40" s="32"/>
      <c r="P40" s="32"/>
      <c r="AV40" s="3" t="s">
        <v>2435</v>
      </c>
      <c r="AW40" s="3">
        <v>3</v>
      </c>
      <c r="AX40" s="5" t="s">
        <v>9</v>
      </c>
      <c r="AY40" s="3">
        <v>5</v>
      </c>
      <c r="BA40" s="3" t="s">
        <v>1942</v>
      </c>
      <c r="BB40" s="8">
        <v>1</v>
      </c>
      <c r="BC40" s="11" t="s">
        <v>9</v>
      </c>
      <c r="BD40" s="8">
        <v>0</v>
      </c>
    </row>
    <row r="41" spans="12:56" x14ac:dyDescent="0.2">
      <c r="N41" s="8"/>
      <c r="O41" s="32"/>
      <c r="P41" s="32"/>
      <c r="AV41" s="3" t="s">
        <v>2436</v>
      </c>
      <c r="AW41" s="3">
        <v>2</v>
      </c>
      <c r="AX41" s="5" t="s">
        <v>9</v>
      </c>
      <c r="AY41" s="3">
        <v>3</v>
      </c>
      <c r="BA41" s="3" t="s">
        <v>2360</v>
      </c>
      <c r="BB41" s="8">
        <v>7</v>
      </c>
      <c r="BC41" s="11" t="s">
        <v>9</v>
      </c>
      <c r="BD41" s="8">
        <v>1</v>
      </c>
    </row>
    <row r="42" spans="12:56" x14ac:dyDescent="0.2">
      <c r="N42" s="8"/>
      <c r="O42" s="32"/>
      <c r="P42" s="8"/>
      <c r="AV42" s="3" t="s">
        <v>1389</v>
      </c>
      <c r="AW42" s="3">
        <v>5</v>
      </c>
      <c r="AX42" s="5" t="s">
        <v>9</v>
      </c>
      <c r="AY42" s="3">
        <v>3</v>
      </c>
      <c r="BA42" s="3" t="s">
        <v>1453</v>
      </c>
      <c r="BB42" s="8">
        <v>2</v>
      </c>
      <c r="BC42" s="11" t="s">
        <v>9</v>
      </c>
      <c r="BD42" s="8">
        <v>2</v>
      </c>
    </row>
    <row r="43" spans="12:56" x14ac:dyDescent="0.2">
      <c r="N43" s="8"/>
      <c r="O43" s="32"/>
      <c r="P43" s="8"/>
      <c r="AV43" s="3" t="s">
        <v>1940</v>
      </c>
      <c r="AW43" s="3">
        <v>3</v>
      </c>
      <c r="AX43" s="5" t="s">
        <v>9</v>
      </c>
      <c r="AY43" s="3">
        <v>3</v>
      </c>
      <c r="BA43" s="3" t="s">
        <v>2437</v>
      </c>
      <c r="BB43" s="8">
        <v>5</v>
      </c>
      <c r="BC43" s="11" t="s">
        <v>9</v>
      </c>
      <c r="BD43" s="8">
        <v>1</v>
      </c>
    </row>
    <row r="44" spans="12:56" x14ac:dyDescent="0.2">
      <c r="L44" s="39"/>
      <c r="M44" s="84"/>
      <c r="N44" s="8"/>
      <c r="O44" s="8"/>
      <c r="P44" s="8"/>
      <c r="AV44" s="55" t="s">
        <v>2438</v>
      </c>
      <c r="BA44" s="55" t="s">
        <v>2439</v>
      </c>
    </row>
    <row r="45" spans="12:56" x14ac:dyDescent="0.2">
      <c r="N45" s="8"/>
      <c r="O45" s="32"/>
      <c r="P45" s="32"/>
      <c r="AV45" s="3" t="s">
        <v>2440</v>
      </c>
      <c r="AW45" s="3">
        <v>2</v>
      </c>
      <c r="AX45" s="5" t="s">
        <v>9</v>
      </c>
      <c r="AY45" s="3">
        <v>2</v>
      </c>
      <c r="BA45" s="3" t="s">
        <v>2354</v>
      </c>
      <c r="BB45" s="8">
        <v>3</v>
      </c>
      <c r="BC45" s="11" t="s">
        <v>9</v>
      </c>
      <c r="BD45" s="8">
        <v>0</v>
      </c>
    </row>
    <row r="46" spans="12:56" x14ac:dyDescent="0.2">
      <c r="N46" s="8"/>
      <c r="O46" s="32"/>
      <c r="P46" s="32"/>
      <c r="AV46" s="3" t="s">
        <v>2441</v>
      </c>
      <c r="AW46" s="3">
        <v>4</v>
      </c>
      <c r="AX46" s="5" t="s">
        <v>9</v>
      </c>
      <c r="AY46" s="3">
        <v>2</v>
      </c>
      <c r="BA46" s="3" t="s">
        <v>2081</v>
      </c>
      <c r="BB46" s="8">
        <v>3</v>
      </c>
      <c r="BC46" s="11" t="s">
        <v>9</v>
      </c>
      <c r="BD46" s="8">
        <v>2</v>
      </c>
    </row>
    <row r="47" spans="12:56" x14ac:dyDescent="0.2">
      <c r="N47" s="8"/>
      <c r="O47" s="32"/>
      <c r="P47" s="32"/>
      <c r="AV47" s="3" t="s">
        <v>1466</v>
      </c>
      <c r="AW47" s="3">
        <v>6</v>
      </c>
      <c r="AX47" s="5" t="s">
        <v>9</v>
      </c>
      <c r="AY47" s="3">
        <v>3</v>
      </c>
      <c r="BA47" s="3" t="s">
        <v>1310</v>
      </c>
      <c r="BB47" s="8">
        <v>3</v>
      </c>
      <c r="BC47" s="11" t="s">
        <v>9</v>
      </c>
      <c r="BD47" s="8">
        <v>1</v>
      </c>
    </row>
    <row r="48" spans="12:56" x14ac:dyDescent="0.2">
      <c r="N48" s="8"/>
      <c r="O48" s="32"/>
      <c r="P48" s="8"/>
      <c r="AV48" s="3" t="s">
        <v>1972</v>
      </c>
      <c r="AW48" s="3">
        <v>3</v>
      </c>
      <c r="AX48" s="5" t="s">
        <v>9</v>
      </c>
      <c r="AY48" s="3">
        <v>2</v>
      </c>
      <c r="BA48" s="3" t="s">
        <v>1680</v>
      </c>
      <c r="BB48" s="8">
        <v>3</v>
      </c>
      <c r="BC48" s="11" t="s">
        <v>9</v>
      </c>
      <c r="BD48" s="8">
        <v>1</v>
      </c>
    </row>
    <row r="49" spans="14:56" x14ac:dyDescent="0.2">
      <c r="N49" s="8"/>
      <c r="O49" s="32"/>
      <c r="P49" s="8"/>
      <c r="AV49" s="3" t="s">
        <v>2442</v>
      </c>
      <c r="AW49" s="3">
        <v>2</v>
      </c>
      <c r="AX49" s="5" t="s">
        <v>9</v>
      </c>
      <c r="AY49" s="3">
        <v>3</v>
      </c>
      <c r="BA49" s="3" t="s">
        <v>1876</v>
      </c>
      <c r="BB49" s="8">
        <v>1</v>
      </c>
      <c r="BC49" s="11" t="s">
        <v>9</v>
      </c>
      <c r="BD49" s="8">
        <v>0</v>
      </c>
    </row>
    <row r="50" spans="14:56" x14ac:dyDescent="0.2">
      <c r="AV50" s="55" t="s">
        <v>2443</v>
      </c>
      <c r="BA50" s="55" t="s">
        <v>2444</v>
      </c>
    </row>
    <row r="51" spans="14:56" x14ac:dyDescent="0.2">
      <c r="AV51" s="3" t="s">
        <v>1662</v>
      </c>
      <c r="AW51" s="3">
        <v>1</v>
      </c>
      <c r="AX51" s="5" t="s">
        <v>9</v>
      </c>
      <c r="AY51" s="3">
        <v>1</v>
      </c>
      <c r="BA51" s="3" t="s">
        <v>2445</v>
      </c>
      <c r="BB51" s="8">
        <v>3</v>
      </c>
      <c r="BC51" s="11" t="s">
        <v>9</v>
      </c>
      <c r="BD51" s="8">
        <v>4</v>
      </c>
    </row>
    <row r="52" spans="14:56" x14ac:dyDescent="0.2">
      <c r="AV52" s="3" t="s">
        <v>2446</v>
      </c>
      <c r="AW52" s="3">
        <v>3</v>
      </c>
      <c r="AX52" s="5" t="s">
        <v>9</v>
      </c>
      <c r="AY52" s="3">
        <v>2</v>
      </c>
      <c r="BA52" s="3" t="s">
        <v>2037</v>
      </c>
      <c r="BB52" s="8">
        <v>3</v>
      </c>
      <c r="BC52" s="11" t="s">
        <v>9</v>
      </c>
      <c r="BD52" s="8">
        <v>9</v>
      </c>
    </row>
    <row r="53" spans="14:56" x14ac:dyDescent="0.2">
      <c r="AV53" s="5" t="s">
        <v>2447</v>
      </c>
      <c r="AW53" s="11">
        <v>4</v>
      </c>
      <c r="AX53" s="11" t="s">
        <v>9</v>
      </c>
      <c r="AY53" s="8">
        <v>2</v>
      </c>
      <c r="BA53" s="3" t="s">
        <v>796</v>
      </c>
      <c r="BB53" s="8">
        <v>1</v>
      </c>
      <c r="BC53" s="11" t="s">
        <v>9</v>
      </c>
      <c r="BD53" s="8">
        <v>2</v>
      </c>
    </row>
    <row r="54" spans="14:56" x14ac:dyDescent="0.2">
      <c r="AV54" s="5" t="s">
        <v>2448</v>
      </c>
      <c r="AW54" s="11">
        <v>3</v>
      </c>
      <c r="AX54" s="11" t="s">
        <v>9</v>
      </c>
      <c r="AY54" s="8">
        <v>0</v>
      </c>
      <c r="BA54" s="3" t="s">
        <v>688</v>
      </c>
      <c r="BB54" s="8">
        <v>1</v>
      </c>
      <c r="BC54" s="11" t="s">
        <v>9</v>
      </c>
      <c r="BD54" s="8">
        <v>1</v>
      </c>
    </row>
    <row r="55" spans="14:56" x14ac:dyDescent="0.2">
      <c r="AV55" s="5" t="s">
        <v>2449</v>
      </c>
      <c r="AW55" s="11">
        <v>2</v>
      </c>
      <c r="AX55" s="11" t="s">
        <v>9</v>
      </c>
      <c r="AY55" s="8">
        <v>4</v>
      </c>
      <c r="BA55" s="3" t="s">
        <v>2046</v>
      </c>
      <c r="BB55" s="8">
        <v>1</v>
      </c>
      <c r="BC55" s="11" t="s">
        <v>9</v>
      </c>
      <c r="BD55" s="8">
        <v>1</v>
      </c>
    </row>
  </sheetData>
  <mergeCells count="12">
    <mergeCell ref="AC1:AE1"/>
    <mergeCell ref="N1:P1"/>
    <mergeCell ref="Q1:S1"/>
    <mergeCell ref="T1:V1"/>
    <mergeCell ref="W1:Y1"/>
    <mergeCell ref="Z1:AB1"/>
    <mergeCell ref="AV1:AY1"/>
    <mergeCell ref="BA1:BD1"/>
    <mergeCell ref="AF1:AH1"/>
    <mergeCell ref="AI1:AK1"/>
    <mergeCell ref="AL1:AN1"/>
    <mergeCell ref="AO1:AQ1"/>
  </mergeCells>
  <hyperlinks>
    <hyperlink ref="A1" location="Information!A1" display="I" xr:uid="{C169F793-8654-431E-8A52-B3DCEB1C424C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2" orientation="landscape" r:id="rId1"/>
  <headerFooter>
    <oddHeader>&amp;L&amp;9Södertäljefotbollen&amp;C&amp;24 1961 - Div 4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AFCAE-930E-4686-9E47-10C8EC4B17E0}">
  <sheetPr>
    <pageSetUpPr fitToPage="1"/>
  </sheetPr>
  <dimension ref="A1:BD55"/>
  <sheetViews>
    <sheetView view="pageLayout" zoomScaleNormal="100" workbookViewId="0">
      <selection activeCell="W16" sqref="W16"/>
    </sheetView>
  </sheetViews>
  <sheetFormatPr defaultColWidth="9.140625" defaultRowHeight="12" x14ac:dyDescent="0.2"/>
  <cols>
    <col min="1" max="1" width="2.7109375" style="8" bestFit="1" customWidth="1"/>
    <col min="2" max="2" width="20.5703125" style="3" customWidth="1"/>
    <col min="3" max="3" width="3.5703125" style="3" bestFit="1" customWidth="1"/>
    <col min="4" max="6" width="2.7109375" style="3" bestFit="1" customWidth="1"/>
    <col min="7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3" style="3" bestFit="1" customWidth="1"/>
    <col min="13" max="13" width="15.140625" style="3" bestFit="1" customWidth="1"/>
    <col min="14" max="14" width="2.71093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3" width="2.7109375" style="3" bestFit="1" customWidth="1"/>
    <col min="44" max="44" width="3.5703125" style="3" bestFit="1" customWidth="1"/>
    <col min="45" max="45" width="1.5703125" style="3" bestFit="1" customWidth="1"/>
    <col min="46" max="46" width="3.5703125" style="3" bestFit="1" customWidth="1"/>
    <col min="47" max="47" width="2.7109375" style="3" customWidth="1"/>
    <col min="48" max="48" width="24.28515625" style="3" bestFit="1" customWidth="1"/>
    <col min="49" max="49" width="1.85546875" style="8" bestFit="1" customWidth="1"/>
    <col min="50" max="50" width="1.5703125" style="8" bestFit="1" customWidth="1"/>
    <col min="51" max="51" width="1.85546875" style="8" bestFit="1" customWidth="1"/>
    <col min="52" max="52" width="2.7109375" style="3" customWidth="1"/>
    <col min="53" max="53" width="24.28515625" style="3" bestFit="1" customWidth="1"/>
    <col min="54" max="54" width="1.85546875" style="8" bestFit="1" customWidth="1"/>
    <col min="55" max="55" width="1.5703125" style="8" bestFit="1" customWidth="1"/>
    <col min="56" max="56" width="1.85546875" style="8" bestFit="1" customWidth="1"/>
    <col min="57" max="16384" width="9.140625" style="3"/>
  </cols>
  <sheetData>
    <row r="1" spans="1:56" s="11" customFormat="1" ht="77.25" customHeight="1" x14ac:dyDescent="0.25">
      <c r="A1" s="24" t="s">
        <v>119</v>
      </c>
      <c r="B1" s="47" t="s">
        <v>2450</v>
      </c>
      <c r="M1" s="87"/>
      <c r="N1" s="199" t="s">
        <v>1139</v>
      </c>
      <c r="O1" s="199"/>
      <c r="P1" s="199"/>
      <c r="Q1" s="199" t="s">
        <v>41</v>
      </c>
      <c r="R1" s="199"/>
      <c r="S1" s="199"/>
      <c r="T1" s="199" t="s">
        <v>36</v>
      </c>
      <c r="U1" s="199"/>
      <c r="V1" s="199"/>
      <c r="W1" s="199" t="s">
        <v>1794</v>
      </c>
      <c r="X1" s="199"/>
      <c r="Y1" s="199"/>
      <c r="Z1" s="199" t="s">
        <v>24</v>
      </c>
      <c r="AA1" s="199"/>
      <c r="AB1" s="199"/>
      <c r="AC1" s="199" t="s">
        <v>6</v>
      </c>
      <c r="AD1" s="199"/>
      <c r="AE1" s="199"/>
      <c r="AF1" s="199" t="s">
        <v>13</v>
      </c>
      <c r="AG1" s="199"/>
      <c r="AH1" s="199"/>
      <c r="AI1" s="199" t="s">
        <v>2</v>
      </c>
      <c r="AJ1" s="199"/>
      <c r="AK1" s="199"/>
      <c r="AL1" s="199" t="s">
        <v>1359</v>
      </c>
      <c r="AM1" s="199"/>
      <c r="AN1" s="199"/>
      <c r="AO1" s="199" t="s">
        <v>2335</v>
      </c>
      <c r="AP1" s="199"/>
      <c r="AQ1" s="199"/>
      <c r="AV1" s="202" t="s">
        <v>5520</v>
      </c>
      <c r="AW1" s="202"/>
      <c r="AX1" s="202"/>
      <c r="AY1" s="202"/>
      <c r="AZ1" s="56"/>
      <c r="BA1" s="202" t="s">
        <v>5521</v>
      </c>
      <c r="BB1" s="202"/>
      <c r="BC1" s="202"/>
      <c r="BD1" s="202"/>
    </row>
    <row r="2" spans="1:56" x14ac:dyDescent="0.2">
      <c r="A2" s="30">
        <v>1</v>
      </c>
      <c r="B2" s="1" t="s">
        <v>1139</v>
      </c>
      <c r="C2" s="1">
        <v>18</v>
      </c>
      <c r="D2" s="1">
        <v>14</v>
      </c>
      <c r="E2" s="1">
        <v>0</v>
      </c>
      <c r="F2" s="1">
        <v>4</v>
      </c>
      <c r="G2" s="1">
        <v>59</v>
      </c>
      <c r="H2" s="30" t="s">
        <v>9</v>
      </c>
      <c r="I2" s="1">
        <v>32</v>
      </c>
      <c r="J2" s="1">
        <f t="shared" ref="J2:J11" si="0">SUM(2*D2+E2)</f>
        <v>28</v>
      </c>
      <c r="K2" s="3" t="s">
        <v>43</v>
      </c>
      <c r="L2" s="11">
        <v>1</v>
      </c>
      <c r="M2" s="1" t="s">
        <v>1139</v>
      </c>
      <c r="N2" s="34"/>
      <c r="O2" s="34"/>
      <c r="P2" s="34"/>
      <c r="Q2" s="32">
        <v>3</v>
      </c>
      <c r="R2" s="32" t="s">
        <v>9</v>
      </c>
      <c r="S2" s="32">
        <v>6</v>
      </c>
      <c r="T2" s="32">
        <v>3</v>
      </c>
      <c r="U2" s="32" t="s">
        <v>9</v>
      </c>
      <c r="V2" s="32">
        <v>0</v>
      </c>
      <c r="W2" s="32">
        <v>3</v>
      </c>
      <c r="X2" s="32" t="s">
        <v>9</v>
      </c>
      <c r="Y2" s="32">
        <v>2</v>
      </c>
      <c r="Z2" s="32">
        <v>3</v>
      </c>
      <c r="AA2" s="32" t="s">
        <v>9</v>
      </c>
      <c r="AB2" s="32">
        <v>1</v>
      </c>
      <c r="AC2" s="32">
        <v>3</v>
      </c>
      <c r="AD2" s="32" t="s">
        <v>9</v>
      </c>
      <c r="AE2" s="32">
        <v>1</v>
      </c>
      <c r="AF2" s="32">
        <v>6</v>
      </c>
      <c r="AG2" s="32" t="s">
        <v>9</v>
      </c>
      <c r="AH2" s="32">
        <v>1</v>
      </c>
      <c r="AI2" s="32">
        <v>5</v>
      </c>
      <c r="AJ2" s="32" t="s">
        <v>9</v>
      </c>
      <c r="AK2" s="32">
        <v>2</v>
      </c>
      <c r="AL2" s="32">
        <v>2</v>
      </c>
      <c r="AM2" s="32" t="s">
        <v>9</v>
      </c>
      <c r="AN2" s="32">
        <v>1</v>
      </c>
      <c r="AO2" s="32">
        <v>6</v>
      </c>
      <c r="AP2" s="32" t="s">
        <v>9</v>
      </c>
      <c r="AQ2" s="32">
        <v>0</v>
      </c>
      <c r="AR2" s="31">
        <f>SUM(N2+Q2+T2+W2+Z2+AC2+AF2+AI2+AL2+AO2)</f>
        <v>34</v>
      </c>
      <c r="AS2" s="32" t="s">
        <v>9</v>
      </c>
      <c r="AT2" s="31">
        <f>SUM(P2+S2+V2+Y2+AB2+AE2+AH2+AK2+AN2+AQ2)</f>
        <v>14</v>
      </c>
      <c r="AV2" s="39" t="s">
        <v>310</v>
      </c>
      <c r="BA2" s="115" t="s">
        <v>403</v>
      </c>
    </row>
    <row r="3" spans="1:56" x14ac:dyDescent="0.2">
      <c r="A3" s="30">
        <v>2</v>
      </c>
      <c r="B3" s="7" t="s">
        <v>41</v>
      </c>
      <c r="C3" s="7">
        <v>18</v>
      </c>
      <c r="D3" s="7">
        <v>10</v>
      </c>
      <c r="E3" s="7">
        <v>3</v>
      </c>
      <c r="F3" s="7">
        <v>5</v>
      </c>
      <c r="G3" s="7">
        <v>52</v>
      </c>
      <c r="H3" s="6" t="s">
        <v>9</v>
      </c>
      <c r="I3" s="7">
        <v>34</v>
      </c>
      <c r="J3" s="7">
        <f t="shared" si="0"/>
        <v>23</v>
      </c>
      <c r="L3" s="11">
        <v>2</v>
      </c>
      <c r="M3" s="7" t="s">
        <v>41</v>
      </c>
      <c r="N3" s="32">
        <v>1</v>
      </c>
      <c r="O3" s="32" t="s">
        <v>9</v>
      </c>
      <c r="P3" s="32">
        <v>3</v>
      </c>
      <c r="Q3" s="34"/>
      <c r="R3" s="34"/>
      <c r="S3" s="34"/>
      <c r="T3" s="32">
        <v>5</v>
      </c>
      <c r="U3" s="32" t="s">
        <v>9</v>
      </c>
      <c r="V3" s="32">
        <v>3</v>
      </c>
      <c r="W3" s="32">
        <v>6</v>
      </c>
      <c r="X3" s="32" t="s">
        <v>9</v>
      </c>
      <c r="Y3" s="32">
        <v>0</v>
      </c>
      <c r="Z3" s="32">
        <v>1</v>
      </c>
      <c r="AA3" s="32" t="s">
        <v>9</v>
      </c>
      <c r="AB3" s="32">
        <v>2</v>
      </c>
      <c r="AC3" s="32">
        <v>4</v>
      </c>
      <c r="AD3" s="32" t="s">
        <v>9</v>
      </c>
      <c r="AE3" s="32">
        <v>0</v>
      </c>
      <c r="AF3" s="32">
        <v>1</v>
      </c>
      <c r="AG3" s="32" t="s">
        <v>9</v>
      </c>
      <c r="AH3" s="32">
        <v>2</v>
      </c>
      <c r="AI3" s="32">
        <v>2</v>
      </c>
      <c r="AJ3" s="32" t="s">
        <v>9</v>
      </c>
      <c r="AK3" s="32">
        <v>1</v>
      </c>
      <c r="AL3" s="32">
        <v>6</v>
      </c>
      <c r="AM3" s="32" t="s">
        <v>9</v>
      </c>
      <c r="AN3" s="32">
        <v>4</v>
      </c>
      <c r="AO3" s="32">
        <v>0</v>
      </c>
      <c r="AP3" s="32" t="s">
        <v>9</v>
      </c>
      <c r="AQ3" s="32">
        <v>0</v>
      </c>
      <c r="AR3" s="31">
        <f t="shared" ref="AR3:AR11" si="1">SUM(N3+Q3+T3+W3+Z3+AC3+AF3+AI3+AL3+AO3)</f>
        <v>26</v>
      </c>
      <c r="AS3" s="32" t="s">
        <v>9</v>
      </c>
      <c r="AT3" s="31">
        <f t="shared" ref="AT3:AT11" si="2">SUM(P3+S3+V3+Y3+AB3+AE3+AH3+AK3+AN3+AQ3)</f>
        <v>15</v>
      </c>
      <c r="AV3" s="3" t="s">
        <v>2451</v>
      </c>
      <c r="AW3" s="8">
        <v>0</v>
      </c>
      <c r="AX3" s="8" t="s">
        <v>9</v>
      </c>
      <c r="AY3" s="8">
        <v>1</v>
      </c>
      <c r="BA3" s="3" t="s">
        <v>2364</v>
      </c>
      <c r="BB3" s="8">
        <v>6</v>
      </c>
      <c r="BC3" s="8" t="s">
        <v>9</v>
      </c>
      <c r="BD3" s="8">
        <v>0</v>
      </c>
    </row>
    <row r="4" spans="1:56" x14ac:dyDescent="0.2">
      <c r="A4" s="30">
        <v>3</v>
      </c>
      <c r="B4" s="7" t="s">
        <v>36</v>
      </c>
      <c r="C4" s="7">
        <v>18</v>
      </c>
      <c r="D4" s="7">
        <v>11</v>
      </c>
      <c r="E4" s="7">
        <v>1</v>
      </c>
      <c r="F4" s="7">
        <v>6</v>
      </c>
      <c r="G4" s="7">
        <v>55</v>
      </c>
      <c r="H4" s="6" t="s">
        <v>9</v>
      </c>
      <c r="I4" s="7">
        <v>42</v>
      </c>
      <c r="J4" s="7">
        <f t="shared" si="0"/>
        <v>23</v>
      </c>
      <c r="L4" s="11">
        <v>3</v>
      </c>
      <c r="M4" s="7" t="s">
        <v>36</v>
      </c>
      <c r="N4" s="32">
        <v>5</v>
      </c>
      <c r="O4" s="32" t="s">
        <v>9</v>
      </c>
      <c r="P4" s="32">
        <v>4</v>
      </c>
      <c r="Q4" s="32">
        <v>5</v>
      </c>
      <c r="R4" s="32" t="s">
        <v>9</v>
      </c>
      <c r="S4" s="32">
        <v>3</v>
      </c>
      <c r="T4" s="34"/>
      <c r="U4" s="34"/>
      <c r="V4" s="34"/>
      <c r="W4" s="32">
        <v>5</v>
      </c>
      <c r="X4" s="32" t="s">
        <v>9</v>
      </c>
      <c r="Y4" s="32">
        <v>2</v>
      </c>
      <c r="Z4" s="32">
        <v>4</v>
      </c>
      <c r="AA4" s="32" t="s">
        <v>9</v>
      </c>
      <c r="AB4" s="32">
        <v>2</v>
      </c>
      <c r="AC4" s="32">
        <v>2</v>
      </c>
      <c r="AD4" s="32" t="s">
        <v>9</v>
      </c>
      <c r="AE4" s="32">
        <v>1</v>
      </c>
      <c r="AF4" s="32">
        <v>2</v>
      </c>
      <c r="AG4" s="32" t="s">
        <v>9</v>
      </c>
      <c r="AH4" s="32">
        <v>1</v>
      </c>
      <c r="AI4" s="32">
        <v>4</v>
      </c>
      <c r="AJ4" s="32" t="s">
        <v>9</v>
      </c>
      <c r="AK4" s="32">
        <v>2</v>
      </c>
      <c r="AL4" s="32">
        <v>1</v>
      </c>
      <c r="AM4" s="32" t="s">
        <v>9</v>
      </c>
      <c r="AN4" s="32">
        <v>3</v>
      </c>
      <c r="AO4" s="32">
        <v>5</v>
      </c>
      <c r="AP4" s="32" t="s">
        <v>9</v>
      </c>
      <c r="AQ4" s="32">
        <v>2</v>
      </c>
      <c r="AR4" s="31">
        <f t="shared" si="1"/>
        <v>33</v>
      </c>
      <c r="AS4" s="32" t="s">
        <v>9</v>
      </c>
      <c r="AT4" s="31">
        <f t="shared" si="2"/>
        <v>20</v>
      </c>
      <c r="AV4" s="3" t="s">
        <v>2452</v>
      </c>
      <c r="AW4" s="8">
        <v>1</v>
      </c>
      <c r="AX4" s="8" t="s">
        <v>9</v>
      </c>
      <c r="AY4" s="8">
        <v>2</v>
      </c>
      <c r="BA4" s="3" t="s">
        <v>453</v>
      </c>
      <c r="BB4" s="8">
        <v>5</v>
      </c>
      <c r="BC4" s="8" t="s">
        <v>9</v>
      </c>
      <c r="BD4" s="8">
        <v>2</v>
      </c>
    </row>
    <row r="5" spans="1:56" x14ac:dyDescent="0.2">
      <c r="A5" s="30">
        <v>4</v>
      </c>
      <c r="B5" s="7" t="s">
        <v>1794</v>
      </c>
      <c r="C5" s="7">
        <v>18</v>
      </c>
      <c r="D5" s="7">
        <v>9</v>
      </c>
      <c r="E5" s="7">
        <v>3</v>
      </c>
      <c r="F5" s="7">
        <v>6</v>
      </c>
      <c r="G5" s="7">
        <v>39</v>
      </c>
      <c r="H5" s="6" t="s">
        <v>9</v>
      </c>
      <c r="I5" s="7">
        <v>33</v>
      </c>
      <c r="J5" s="7">
        <f t="shared" si="0"/>
        <v>21</v>
      </c>
      <c r="L5" s="11">
        <v>4</v>
      </c>
      <c r="M5" s="7" t="s">
        <v>1794</v>
      </c>
      <c r="N5" s="32">
        <v>4</v>
      </c>
      <c r="O5" s="32" t="s">
        <v>9</v>
      </c>
      <c r="P5" s="32">
        <v>3</v>
      </c>
      <c r="Q5" s="32">
        <v>1</v>
      </c>
      <c r="R5" s="32" t="s">
        <v>9</v>
      </c>
      <c r="S5" s="32">
        <v>2</v>
      </c>
      <c r="T5" s="32">
        <v>4</v>
      </c>
      <c r="U5" s="32" t="s">
        <v>9</v>
      </c>
      <c r="V5" s="32">
        <v>2</v>
      </c>
      <c r="W5" s="34"/>
      <c r="X5" s="34"/>
      <c r="Y5" s="34"/>
      <c r="Z5" s="32">
        <v>1</v>
      </c>
      <c r="AA5" s="32" t="s">
        <v>9</v>
      </c>
      <c r="AB5" s="32">
        <v>1</v>
      </c>
      <c r="AC5" s="32">
        <v>1</v>
      </c>
      <c r="AD5" s="32" t="s">
        <v>9</v>
      </c>
      <c r="AE5" s="32">
        <v>2</v>
      </c>
      <c r="AF5" s="32">
        <v>2</v>
      </c>
      <c r="AG5" s="32" t="s">
        <v>9</v>
      </c>
      <c r="AH5" s="32">
        <v>0</v>
      </c>
      <c r="AI5" s="32">
        <v>0</v>
      </c>
      <c r="AJ5" s="32" t="s">
        <v>9</v>
      </c>
      <c r="AK5" s="32">
        <v>2</v>
      </c>
      <c r="AL5" s="32">
        <v>4</v>
      </c>
      <c r="AM5" s="32" t="s">
        <v>9</v>
      </c>
      <c r="AN5" s="32">
        <v>1</v>
      </c>
      <c r="AO5" s="32">
        <v>1</v>
      </c>
      <c r="AP5" s="32" t="s">
        <v>9</v>
      </c>
      <c r="AQ5" s="32">
        <v>1</v>
      </c>
      <c r="AR5" s="31">
        <f t="shared" si="1"/>
        <v>18</v>
      </c>
      <c r="AS5" s="32" t="s">
        <v>9</v>
      </c>
      <c r="AT5" s="31">
        <f t="shared" si="2"/>
        <v>14</v>
      </c>
      <c r="AV5" s="3" t="s">
        <v>2376</v>
      </c>
      <c r="AW5" s="8">
        <v>0</v>
      </c>
      <c r="AX5" s="8" t="s">
        <v>9</v>
      </c>
      <c r="AY5" s="8">
        <v>0</v>
      </c>
      <c r="BA5" s="3" t="s">
        <v>1422</v>
      </c>
      <c r="BB5" s="8">
        <v>2</v>
      </c>
      <c r="BC5" s="8" t="s">
        <v>9</v>
      </c>
      <c r="BD5" s="8">
        <v>2</v>
      </c>
    </row>
    <row r="6" spans="1:56" x14ac:dyDescent="0.2">
      <c r="A6" s="30">
        <v>5</v>
      </c>
      <c r="B6" s="7" t="s">
        <v>24</v>
      </c>
      <c r="C6" s="7">
        <v>18</v>
      </c>
      <c r="D6" s="7">
        <v>8</v>
      </c>
      <c r="E6" s="7">
        <v>3</v>
      </c>
      <c r="F6" s="7">
        <v>7</v>
      </c>
      <c r="G6" s="7">
        <v>36</v>
      </c>
      <c r="H6" s="6" t="s">
        <v>9</v>
      </c>
      <c r="I6" s="7">
        <v>37</v>
      </c>
      <c r="J6" s="7">
        <f t="shared" si="0"/>
        <v>19</v>
      </c>
      <c r="L6" s="11">
        <v>5</v>
      </c>
      <c r="M6" s="7" t="s">
        <v>24</v>
      </c>
      <c r="N6" s="32">
        <v>0</v>
      </c>
      <c r="O6" s="32" t="s">
        <v>9</v>
      </c>
      <c r="P6" s="32">
        <v>2</v>
      </c>
      <c r="Q6" s="32">
        <v>1</v>
      </c>
      <c r="R6" s="32" t="s">
        <v>9</v>
      </c>
      <c r="S6" s="32">
        <v>2</v>
      </c>
      <c r="T6" s="32">
        <v>2</v>
      </c>
      <c r="U6" s="32" t="s">
        <v>9</v>
      </c>
      <c r="V6" s="32">
        <v>7</v>
      </c>
      <c r="W6" s="32">
        <v>2</v>
      </c>
      <c r="X6" s="32" t="s">
        <v>9</v>
      </c>
      <c r="Y6" s="32">
        <v>2</v>
      </c>
      <c r="Z6" s="34"/>
      <c r="AA6" s="34"/>
      <c r="AB6" s="34"/>
      <c r="AC6" s="32">
        <v>2</v>
      </c>
      <c r="AD6" s="32" t="s">
        <v>9</v>
      </c>
      <c r="AE6" s="32">
        <v>1</v>
      </c>
      <c r="AF6" s="32">
        <v>2</v>
      </c>
      <c r="AG6" s="32" t="s">
        <v>9</v>
      </c>
      <c r="AH6" s="32">
        <v>1</v>
      </c>
      <c r="AI6" s="32">
        <v>1</v>
      </c>
      <c r="AJ6" s="32" t="s">
        <v>9</v>
      </c>
      <c r="AK6" s="32">
        <v>1</v>
      </c>
      <c r="AL6" s="32">
        <v>5</v>
      </c>
      <c r="AM6" s="32" t="s">
        <v>9</v>
      </c>
      <c r="AN6" s="32">
        <v>1</v>
      </c>
      <c r="AO6" s="32">
        <v>3</v>
      </c>
      <c r="AP6" s="32" t="s">
        <v>9</v>
      </c>
      <c r="AQ6" s="32">
        <v>2</v>
      </c>
      <c r="AR6" s="31">
        <f t="shared" si="1"/>
        <v>18</v>
      </c>
      <c r="AS6" s="32" t="s">
        <v>9</v>
      </c>
      <c r="AT6" s="31">
        <f t="shared" si="2"/>
        <v>19</v>
      </c>
      <c r="AV6" s="3" t="s">
        <v>684</v>
      </c>
      <c r="AW6" s="8">
        <v>3</v>
      </c>
      <c r="AX6" s="8" t="s">
        <v>9</v>
      </c>
      <c r="AY6" s="8">
        <v>1</v>
      </c>
      <c r="BA6" s="3" t="s">
        <v>5522</v>
      </c>
      <c r="BB6" s="8">
        <v>1</v>
      </c>
      <c r="BC6" s="8" t="s">
        <v>9</v>
      </c>
      <c r="BD6" s="8">
        <v>1</v>
      </c>
    </row>
    <row r="7" spans="1:56" x14ac:dyDescent="0.2">
      <c r="A7" s="30">
        <v>6</v>
      </c>
      <c r="B7" s="7" t="s">
        <v>6</v>
      </c>
      <c r="C7" s="7">
        <v>18</v>
      </c>
      <c r="D7" s="7">
        <v>8</v>
      </c>
      <c r="E7" s="7">
        <v>2</v>
      </c>
      <c r="F7" s="7">
        <v>8</v>
      </c>
      <c r="G7" s="7">
        <v>32</v>
      </c>
      <c r="H7" s="6" t="s">
        <v>9</v>
      </c>
      <c r="I7" s="7">
        <v>31</v>
      </c>
      <c r="J7" s="7">
        <f t="shared" si="0"/>
        <v>18</v>
      </c>
      <c r="L7" s="11">
        <v>6</v>
      </c>
      <c r="M7" s="7" t="s">
        <v>6</v>
      </c>
      <c r="N7" s="32">
        <v>4</v>
      </c>
      <c r="O7" s="32" t="s">
        <v>9</v>
      </c>
      <c r="P7" s="32">
        <v>0</v>
      </c>
      <c r="Q7" s="32">
        <v>3</v>
      </c>
      <c r="R7" s="32" t="s">
        <v>9</v>
      </c>
      <c r="S7" s="32">
        <v>3</v>
      </c>
      <c r="T7" s="32">
        <v>2</v>
      </c>
      <c r="U7" s="32" t="s">
        <v>9</v>
      </c>
      <c r="V7" s="32">
        <v>1</v>
      </c>
      <c r="W7" s="32">
        <v>0</v>
      </c>
      <c r="X7" s="32" t="s">
        <v>9</v>
      </c>
      <c r="Y7" s="32">
        <v>2</v>
      </c>
      <c r="Z7" s="32">
        <v>1</v>
      </c>
      <c r="AA7" s="32" t="s">
        <v>9</v>
      </c>
      <c r="AB7" s="32">
        <v>0</v>
      </c>
      <c r="AC7" s="34"/>
      <c r="AD7" s="34"/>
      <c r="AE7" s="34"/>
      <c r="AF7" s="8">
        <v>2</v>
      </c>
      <c r="AG7" s="32" t="s">
        <v>9</v>
      </c>
      <c r="AH7" s="8">
        <v>1</v>
      </c>
      <c r="AI7" s="32">
        <v>1</v>
      </c>
      <c r="AJ7" s="32" t="s">
        <v>9</v>
      </c>
      <c r="AK7" s="32">
        <v>3</v>
      </c>
      <c r="AL7" s="32">
        <v>1</v>
      </c>
      <c r="AM7" s="32" t="s">
        <v>9</v>
      </c>
      <c r="AN7" s="32">
        <v>2</v>
      </c>
      <c r="AO7" s="32">
        <v>4</v>
      </c>
      <c r="AP7" s="32" t="s">
        <v>9</v>
      </c>
      <c r="AQ7" s="32">
        <v>1</v>
      </c>
      <c r="AR7" s="31">
        <f t="shared" si="1"/>
        <v>18</v>
      </c>
      <c r="AS7" s="32" t="s">
        <v>9</v>
      </c>
      <c r="AT7" s="31">
        <f t="shared" si="2"/>
        <v>13</v>
      </c>
      <c r="AV7" s="3" t="s">
        <v>1999</v>
      </c>
      <c r="AW7" s="8">
        <v>2</v>
      </c>
      <c r="AX7" s="8" t="s">
        <v>9</v>
      </c>
      <c r="AY7" s="8">
        <v>1</v>
      </c>
      <c r="BA7" s="3" t="s">
        <v>2070</v>
      </c>
      <c r="BB7" s="8">
        <v>4</v>
      </c>
      <c r="BC7" s="8" t="s">
        <v>9</v>
      </c>
      <c r="BD7" s="8">
        <v>0</v>
      </c>
    </row>
    <row r="8" spans="1:56" x14ac:dyDescent="0.2">
      <c r="A8" s="30">
        <v>7</v>
      </c>
      <c r="B8" s="7" t="s">
        <v>13</v>
      </c>
      <c r="C8" s="7">
        <v>18</v>
      </c>
      <c r="D8" s="7">
        <v>8</v>
      </c>
      <c r="E8" s="7">
        <v>1</v>
      </c>
      <c r="F8" s="7">
        <v>9</v>
      </c>
      <c r="G8" s="7">
        <v>36</v>
      </c>
      <c r="H8" s="6" t="s">
        <v>9</v>
      </c>
      <c r="I8" s="7">
        <v>35</v>
      </c>
      <c r="J8" s="7">
        <f t="shared" si="0"/>
        <v>17</v>
      </c>
      <c r="L8" s="11">
        <v>7</v>
      </c>
      <c r="M8" s="7" t="s">
        <v>13</v>
      </c>
      <c r="N8" s="32">
        <v>0</v>
      </c>
      <c r="O8" s="32" t="s">
        <v>9</v>
      </c>
      <c r="P8" s="32">
        <v>1</v>
      </c>
      <c r="Q8" s="32">
        <v>3</v>
      </c>
      <c r="R8" s="32" t="s">
        <v>9</v>
      </c>
      <c r="S8" s="32">
        <v>2</v>
      </c>
      <c r="T8" s="32">
        <v>3</v>
      </c>
      <c r="U8" s="32" t="s">
        <v>9</v>
      </c>
      <c r="V8" s="32">
        <v>2</v>
      </c>
      <c r="W8" s="32">
        <v>0</v>
      </c>
      <c r="X8" s="32" t="s">
        <v>9</v>
      </c>
      <c r="Y8" s="32">
        <v>3</v>
      </c>
      <c r="Z8" s="32">
        <v>3</v>
      </c>
      <c r="AA8" s="32" t="s">
        <v>9</v>
      </c>
      <c r="AB8" s="32">
        <v>1</v>
      </c>
      <c r="AC8" s="32">
        <v>2</v>
      </c>
      <c r="AD8" s="32" t="s">
        <v>9</v>
      </c>
      <c r="AE8" s="32">
        <v>2</v>
      </c>
      <c r="AF8" s="34"/>
      <c r="AG8" s="34"/>
      <c r="AH8" s="34"/>
      <c r="AI8" s="32">
        <v>5</v>
      </c>
      <c r="AJ8" s="32" t="s">
        <v>9</v>
      </c>
      <c r="AK8" s="32">
        <v>2</v>
      </c>
      <c r="AL8" s="32">
        <v>1</v>
      </c>
      <c r="AM8" s="32" t="s">
        <v>9</v>
      </c>
      <c r="AN8" s="32">
        <v>4</v>
      </c>
      <c r="AO8" s="32">
        <v>5</v>
      </c>
      <c r="AP8" s="32" t="s">
        <v>9</v>
      </c>
      <c r="AQ8" s="32">
        <v>0</v>
      </c>
      <c r="AR8" s="31">
        <f t="shared" si="1"/>
        <v>22</v>
      </c>
      <c r="AS8" s="32" t="s">
        <v>9</v>
      </c>
      <c r="AT8" s="31">
        <f t="shared" si="2"/>
        <v>17</v>
      </c>
      <c r="AV8" s="39" t="s">
        <v>2453</v>
      </c>
      <c r="AW8" s="11"/>
      <c r="AX8" s="32"/>
      <c r="BA8" s="39" t="s">
        <v>411</v>
      </c>
      <c r="BC8" s="31"/>
    </row>
    <row r="9" spans="1:56" x14ac:dyDescent="0.2">
      <c r="A9" s="30">
        <v>8</v>
      </c>
      <c r="B9" s="7" t="s">
        <v>2</v>
      </c>
      <c r="C9" s="7">
        <v>18</v>
      </c>
      <c r="D9" s="7">
        <v>7</v>
      </c>
      <c r="E9" s="7">
        <v>3</v>
      </c>
      <c r="F9" s="7">
        <v>8</v>
      </c>
      <c r="G9" s="7">
        <v>35</v>
      </c>
      <c r="H9" s="6" t="s">
        <v>9</v>
      </c>
      <c r="I9" s="7">
        <v>40</v>
      </c>
      <c r="J9" s="7">
        <f t="shared" si="0"/>
        <v>17</v>
      </c>
      <c r="L9" s="11">
        <v>8</v>
      </c>
      <c r="M9" s="7" t="s">
        <v>2</v>
      </c>
      <c r="N9" s="32">
        <v>1</v>
      </c>
      <c r="O9" s="32" t="s">
        <v>9</v>
      </c>
      <c r="P9" s="32">
        <v>4</v>
      </c>
      <c r="Q9" s="32">
        <v>2</v>
      </c>
      <c r="R9" s="32" t="s">
        <v>9</v>
      </c>
      <c r="S9" s="32">
        <v>2</v>
      </c>
      <c r="T9" s="32">
        <v>0</v>
      </c>
      <c r="U9" s="32" t="s">
        <v>9</v>
      </c>
      <c r="V9" s="32">
        <v>1</v>
      </c>
      <c r="W9" s="32">
        <v>1</v>
      </c>
      <c r="X9" s="32" t="s">
        <v>9</v>
      </c>
      <c r="Y9" s="32">
        <v>5</v>
      </c>
      <c r="Z9" s="32">
        <v>2</v>
      </c>
      <c r="AA9" s="32" t="s">
        <v>9</v>
      </c>
      <c r="AB9" s="32">
        <v>3</v>
      </c>
      <c r="AC9" s="32">
        <v>3</v>
      </c>
      <c r="AD9" s="32" t="s">
        <v>9</v>
      </c>
      <c r="AE9" s="32">
        <v>2</v>
      </c>
      <c r="AF9" s="32">
        <v>1</v>
      </c>
      <c r="AG9" s="32" t="s">
        <v>9</v>
      </c>
      <c r="AH9" s="32">
        <v>0</v>
      </c>
      <c r="AI9" s="34"/>
      <c r="AJ9" s="34"/>
      <c r="AK9" s="34"/>
      <c r="AL9" s="32">
        <v>3</v>
      </c>
      <c r="AM9" s="32" t="s">
        <v>9</v>
      </c>
      <c r="AN9" s="32">
        <v>0</v>
      </c>
      <c r="AO9" s="32">
        <v>6</v>
      </c>
      <c r="AP9" s="32" t="s">
        <v>9</v>
      </c>
      <c r="AQ9" s="32">
        <v>3</v>
      </c>
      <c r="AR9" s="31">
        <f t="shared" si="1"/>
        <v>19</v>
      </c>
      <c r="AS9" s="32" t="s">
        <v>9</v>
      </c>
      <c r="AT9" s="31">
        <f t="shared" si="2"/>
        <v>20</v>
      </c>
      <c r="AV9" s="3" t="s">
        <v>2454</v>
      </c>
      <c r="AW9" s="8">
        <v>1</v>
      </c>
      <c r="AX9" s="8" t="s">
        <v>9</v>
      </c>
      <c r="AY9" s="8">
        <v>2</v>
      </c>
      <c r="BA9" s="3" t="s">
        <v>2455</v>
      </c>
      <c r="BB9" s="8">
        <v>2</v>
      </c>
      <c r="BC9" s="8" t="s">
        <v>9</v>
      </c>
      <c r="BD9" s="8">
        <v>0</v>
      </c>
    </row>
    <row r="10" spans="1:56" x14ac:dyDescent="0.2">
      <c r="A10" s="30">
        <v>9</v>
      </c>
      <c r="B10" s="7" t="s">
        <v>1359</v>
      </c>
      <c r="C10" s="7">
        <v>18</v>
      </c>
      <c r="D10" s="7">
        <v>4</v>
      </c>
      <c r="E10" s="7">
        <v>2</v>
      </c>
      <c r="F10" s="7">
        <v>12</v>
      </c>
      <c r="G10" s="7">
        <v>28</v>
      </c>
      <c r="H10" s="6" t="s">
        <v>9</v>
      </c>
      <c r="I10" s="7">
        <v>49</v>
      </c>
      <c r="J10" s="7">
        <f t="shared" si="0"/>
        <v>10</v>
      </c>
      <c r="K10" s="3" t="s">
        <v>44</v>
      </c>
      <c r="L10" s="11">
        <v>9</v>
      </c>
      <c r="M10" s="7" t="s">
        <v>1359</v>
      </c>
      <c r="N10" s="32">
        <v>1</v>
      </c>
      <c r="O10" s="32" t="s">
        <v>9</v>
      </c>
      <c r="P10" s="32">
        <v>3</v>
      </c>
      <c r="Q10" s="32">
        <v>0</v>
      </c>
      <c r="R10" s="32" t="s">
        <v>9</v>
      </c>
      <c r="S10" s="32">
        <v>1</v>
      </c>
      <c r="T10" s="32">
        <v>2</v>
      </c>
      <c r="U10" s="32" t="s">
        <v>9</v>
      </c>
      <c r="V10" s="32">
        <v>2</v>
      </c>
      <c r="W10" s="32">
        <v>1</v>
      </c>
      <c r="X10" s="32" t="s">
        <v>9</v>
      </c>
      <c r="Y10" s="32">
        <v>3</v>
      </c>
      <c r="Z10" s="32">
        <v>0</v>
      </c>
      <c r="AA10" s="32" t="s">
        <v>9</v>
      </c>
      <c r="AB10" s="32">
        <v>4</v>
      </c>
      <c r="AC10" s="32">
        <v>0</v>
      </c>
      <c r="AD10" s="32" t="s">
        <v>9</v>
      </c>
      <c r="AE10" s="32">
        <v>1</v>
      </c>
      <c r="AF10" s="32">
        <v>1</v>
      </c>
      <c r="AG10" s="32" t="s">
        <v>9</v>
      </c>
      <c r="AH10" s="32">
        <v>5</v>
      </c>
      <c r="AI10" s="32">
        <v>1</v>
      </c>
      <c r="AJ10" s="32" t="s">
        <v>9</v>
      </c>
      <c r="AK10" s="32">
        <v>1</v>
      </c>
      <c r="AL10" s="34"/>
      <c r="AM10" s="34"/>
      <c r="AN10" s="34"/>
      <c r="AO10" s="32">
        <v>5</v>
      </c>
      <c r="AP10" s="32" t="s">
        <v>9</v>
      </c>
      <c r="AQ10" s="32">
        <v>2</v>
      </c>
      <c r="AR10" s="31">
        <f t="shared" si="1"/>
        <v>11</v>
      </c>
      <c r="AS10" s="32" t="s">
        <v>9</v>
      </c>
      <c r="AT10" s="31">
        <f t="shared" si="2"/>
        <v>22</v>
      </c>
      <c r="AV10" s="3" t="s">
        <v>1376</v>
      </c>
      <c r="AW10" s="8">
        <v>0</v>
      </c>
      <c r="AX10" s="8" t="s">
        <v>9</v>
      </c>
      <c r="AY10" s="8">
        <v>1</v>
      </c>
      <c r="BA10" s="3" t="s">
        <v>2081</v>
      </c>
      <c r="BB10" s="8">
        <v>0</v>
      </c>
      <c r="BC10" s="8" t="s">
        <v>9</v>
      </c>
      <c r="BD10" s="8">
        <v>1</v>
      </c>
    </row>
    <row r="11" spans="1:56" x14ac:dyDescent="0.2">
      <c r="A11" s="30">
        <v>10</v>
      </c>
      <c r="B11" s="7" t="s">
        <v>2335</v>
      </c>
      <c r="C11" s="7">
        <v>18</v>
      </c>
      <c r="D11" s="7">
        <v>1</v>
      </c>
      <c r="E11" s="7">
        <v>2</v>
      </c>
      <c r="F11" s="7">
        <v>15</v>
      </c>
      <c r="G11" s="7">
        <v>26</v>
      </c>
      <c r="H11" s="6" t="s">
        <v>9</v>
      </c>
      <c r="I11" s="7">
        <v>65</v>
      </c>
      <c r="J11" s="7">
        <f t="shared" si="0"/>
        <v>4</v>
      </c>
      <c r="K11" s="3" t="s">
        <v>44</v>
      </c>
      <c r="L11" s="11">
        <v>10</v>
      </c>
      <c r="M11" s="7" t="s">
        <v>2335</v>
      </c>
      <c r="N11" s="32">
        <v>2</v>
      </c>
      <c r="O11" s="32" t="s">
        <v>9</v>
      </c>
      <c r="P11" s="32">
        <v>5</v>
      </c>
      <c r="Q11" s="32">
        <v>1</v>
      </c>
      <c r="R11" s="32" t="s">
        <v>9</v>
      </c>
      <c r="S11" s="32">
        <v>5</v>
      </c>
      <c r="T11" s="32">
        <v>1</v>
      </c>
      <c r="U11" s="32" t="s">
        <v>9</v>
      </c>
      <c r="V11" s="32">
        <v>4</v>
      </c>
      <c r="W11" s="32">
        <v>1</v>
      </c>
      <c r="X11" s="32" t="s">
        <v>9</v>
      </c>
      <c r="Y11" s="32">
        <v>2</v>
      </c>
      <c r="Z11" s="32">
        <v>3</v>
      </c>
      <c r="AA11" s="32" t="s">
        <v>9</v>
      </c>
      <c r="AB11" s="32">
        <v>4</v>
      </c>
      <c r="AC11" s="32">
        <v>1</v>
      </c>
      <c r="AD11" s="32" t="s">
        <v>9</v>
      </c>
      <c r="AE11" s="32">
        <v>4</v>
      </c>
      <c r="AF11" s="32">
        <v>1</v>
      </c>
      <c r="AG11" s="32" t="s">
        <v>9</v>
      </c>
      <c r="AH11" s="32">
        <v>3</v>
      </c>
      <c r="AI11" s="32">
        <v>1</v>
      </c>
      <c r="AJ11" s="32" t="s">
        <v>9</v>
      </c>
      <c r="AK11" s="32">
        <v>2</v>
      </c>
      <c r="AL11" s="32">
        <v>4</v>
      </c>
      <c r="AM11" s="32" t="s">
        <v>9</v>
      </c>
      <c r="AN11" s="32">
        <v>1</v>
      </c>
      <c r="AO11" s="34"/>
      <c r="AP11" s="34"/>
      <c r="AQ11" s="34"/>
      <c r="AR11" s="31">
        <f t="shared" si="1"/>
        <v>15</v>
      </c>
      <c r="AS11" s="32" t="s">
        <v>9</v>
      </c>
      <c r="AT11" s="31">
        <f t="shared" si="2"/>
        <v>30</v>
      </c>
      <c r="AV11" s="3" t="s">
        <v>762</v>
      </c>
      <c r="AW11" s="8">
        <v>1</v>
      </c>
      <c r="AX11" s="8" t="s">
        <v>9</v>
      </c>
      <c r="AY11" s="8">
        <v>1</v>
      </c>
      <c r="BA11" s="3" t="s">
        <v>1974</v>
      </c>
      <c r="BB11" s="8">
        <v>2</v>
      </c>
      <c r="BC11" s="8" t="s">
        <v>9</v>
      </c>
      <c r="BD11" s="8">
        <v>1</v>
      </c>
    </row>
    <row r="12" spans="1:56" x14ac:dyDescent="0.2">
      <c r="A12" s="30"/>
      <c r="B12" s="1"/>
      <c r="C12" s="1">
        <f>SUM(C2:C11)</f>
        <v>180</v>
      </c>
      <c r="D12" s="1">
        <f>SUM(D2:D11)</f>
        <v>80</v>
      </c>
      <c r="E12" s="1">
        <f>SUM(E2:E11)</f>
        <v>20</v>
      </c>
      <c r="F12" s="1">
        <f>SUM(F2:F11)</f>
        <v>80</v>
      </c>
      <c r="G12" s="1">
        <f>SUM(G2:G11)</f>
        <v>398</v>
      </c>
      <c r="H12" s="9" t="s">
        <v>9</v>
      </c>
      <c r="I12" s="1">
        <f>SUM(I2:I11)</f>
        <v>398</v>
      </c>
      <c r="J12" s="1">
        <f>SUM(J2:J11)</f>
        <v>180</v>
      </c>
      <c r="N12" s="31">
        <f>SUM(N2:N11)</f>
        <v>18</v>
      </c>
      <c r="O12" s="31" t="s">
        <v>9</v>
      </c>
      <c r="P12" s="31">
        <f>SUM(P2:P11)</f>
        <v>25</v>
      </c>
      <c r="Q12" s="31">
        <f>SUM(Q2:Q11)</f>
        <v>19</v>
      </c>
      <c r="R12" s="31" t="s">
        <v>9</v>
      </c>
      <c r="S12" s="31">
        <f>SUM(S2:S11)</f>
        <v>26</v>
      </c>
      <c r="T12" s="31">
        <f>SUM(T2:T11)</f>
        <v>22</v>
      </c>
      <c r="U12" s="31" t="s">
        <v>9</v>
      </c>
      <c r="V12" s="31">
        <f>SUM(V2:V11)</f>
        <v>22</v>
      </c>
      <c r="W12" s="31">
        <f>SUM(W2:W11)</f>
        <v>19</v>
      </c>
      <c r="X12" s="31" t="s">
        <v>9</v>
      </c>
      <c r="Y12" s="31">
        <f>SUM(Y2:Y11)</f>
        <v>21</v>
      </c>
      <c r="Z12" s="31">
        <f>SUM(Z2:Z11)</f>
        <v>18</v>
      </c>
      <c r="AA12" s="31" t="s">
        <v>9</v>
      </c>
      <c r="AB12" s="31">
        <f>SUM(AB2:AB11)</f>
        <v>18</v>
      </c>
      <c r="AC12" s="31">
        <f>SUM(AC2:AC11)</f>
        <v>18</v>
      </c>
      <c r="AD12" s="31" t="s">
        <v>9</v>
      </c>
      <c r="AE12" s="31">
        <f>SUM(AE2:AE11)</f>
        <v>14</v>
      </c>
      <c r="AF12" s="31">
        <f>SUM(AF2:AF11)</f>
        <v>18</v>
      </c>
      <c r="AG12" s="31" t="s">
        <v>9</v>
      </c>
      <c r="AH12" s="31">
        <f>SUM(AH2:AH11)</f>
        <v>14</v>
      </c>
      <c r="AI12" s="31">
        <f>SUM(AI2:AI11)</f>
        <v>20</v>
      </c>
      <c r="AJ12" s="31" t="s">
        <v>9</v>
      </c>
      <c r="AK12" s="31">
        <f>SUM(AK2:AK11)</f>
        <v>16</v>
      </c>
      <c r="AL12" s="31">
        <f>SUM(AL2:AL11)</f>
        <v>27</v>
      </c>
      <c r="AM12" s="31" t="s">
        <v>9</v>
      </c>
      <c r="AN12" s="31">
        <f>SUM(AN2:AN11)</f>
        <v>17</v>
      </c>
      <c r="AO12" s="31">
        <f>SUM(AO2:AO11)</f>
        <v>35</v>
      </c>
      <c r="AP12" s="31" t="s">
        <v>9</v>
      </c>
      <c r="AQ12" s="31">
        <f>SUM(AQ2:AQ11)</f>
        <v>11</v>
      </c>
      <c r="AR12" s="31">
        <f>SUM(AR2:AR11)</f>
        <v>214</v>
      </c>
      <c r="AS12" s="31" t="s">
        <v>9</v>
      </c>
      <c r="AT12" s="31">
        <f>SUM(AT2:AT11)</f>
        <v>184</v>
      </c>
      <c r="AV12" s="3" t="s">
        <v>2456</v>
      </c>
      <c r="AW12" s="8">
        <v>5</v>
      </c>
      <c r="AX12" s="8" t="s">
        <v>9</v>
      </c>
      <c r="AY12" s="8">
        <v>4</v>
      </c>
      <c r="BA12" s="3" t="s">
        <v>5523</v>
      </c>
      <c r="BB12" s="8">
        <v>3</v>
      </c>
      <c r="BC12" s="8" t="s">
        <v>9</v>
      </c>
      <c r="BD12" s="8">
        <v>1</v>
      </c>
    </row>
    <row r="13" spans="1:56" x14ac:dyDescent="0.2">
      <c r="AV13" s="3" t="s">
        <v>2437</v>
      </c>
      <c r="AW13" s="8">
        <v>2</v>
      </c>
      <c r="AX13" s="8" t="s">
        <v>9</v>
      </c>
      <c r="AY13" s="8">
        <v>1</v>
      </c>
      <c r="BA13" s="3" t="s">
        <v>2457</v>
      </c>
      <c r="BB13" s="8">
        <v>5</v>
      </c>
      <c r="BC13" s="8" t="s">
        <v>9</v>
      </c>
      <c r="BD13" s="8">
        <v>2</v>
      </c>
    </row>
    <row r="14" spans="1:56" x14ac:dyDescent="0.2">
      <c r="L14" s="39"/>
      <c r="M14" s="84"/>
      <c r="N14" s="8"/>
      <c r="O14" s="8"/>
      <c r="P14" s="8"/>
      <c r="AV14" s="39" t="s">
        <v>330</v>
      </c>
      <c r="AW14" s="11"/>
      <c r="AX14" s="32"/>
      <c r="BA14" s="115" t="s">
        <v>311</v>
      </c>
      <c r="BC14" s="31"/>
    </row>
    <row r="15" spans="1:56" x14ac:dyDescent="0.2">
      <c r="B15" s="39"/>
      <c r="H15" s="8"/>
      <c r="M15" s="39"/>
      <c r="O15" s="32"/>
      <c r="P15" s="32"/>
      <c r="AV15" s="3" t="s">
        <v>2458</v>
      </c>
      <c r="AW15" s="8">
        <v>3</v>
      </c>
      <c r="AX15" s="8" t="s">
        <v>9</v>
      </c>
      <c r="AY15" s="8">
        <v>2</v>
      </c>
      <c r="BA15" s="3" t="s">
        <v>2459</v>
      </c>
      <c r="BB15" s="8">
        <v>1</v>
      </c>
      <c r="BC15" s="8" t="s">
        <v>9</v>
      </c>
      <c r="BD15" s="8">
        <v>5</v>
      </c>
    </row>
    <row r="16" spans="1:56" x14ac:dyDescent="0.2">
      <c r="A16" s="79"/>
      <c r="B16" s="14"/>
      <c r="C16" s="14"/>
      <c r="D16" s="14"/>
      <c r="E16" s="14"/>
      <c r="F16" s="14"/>
      <c r="G16" s="14"/>
      <c r="H16" s="30"/>
      <c r="I16" s="14"/>
      <c r="J16" s="1"/>
      <c r="N16" s="8"/>
      <c r="O16" s="32"/>
      <c r="P16" s="32"/>
      <c r="AV16" s="3" t="s">
        <v>2460</v>
      </c>
      <c r="AW16" s="8">
        <v>4</v>
      </c>
      <c r="AX16" s="8" t="s">
        <v>9</v>
      </c>
      <c r="AY16" s="8">
        <v>1</v>
      </c>
      <c r="BA16" s="3" t="s">
        <v>2350</v>
      </c>
      <c r="BB16" s="8">
        <v>0</v>
      </c>
      <c r="BC16" s="8" t="s">
        <v>9</v>
      </c>
      <c r="BD16" s="8">
        <v>1</v>
      </c>
    </row>
    <row r="17" spans="1:56" x14ac:dyDescent="0.2">
      <c r="A17" s="79"/>
      <c r="B17" s="14"/>
      <c r="C17" s="14"/>
      <c r="D17" s="14"/>
      <c r="E17" s="14"/>
      <c r="F17" s="14"/>
      <c r="G17" s="14"/>
      <c r="H17" s="6"/>
      <c r="I17" s="14"/>
      <c r="J17" s="7"/>
      <c r="N17" s="8"/>
      <c r="O17" s="32"/>
      <c r="P17" s="32"/>
      <c r="AV17" s="3" t="s">
        <v>1029</v>
      </c>
      <c r="AW17" s="8">
        <v>2</v>
      </c>
      <c r="AX17" s="8" t="s">
        <v>9</v>
      </c>
      <c r="AY17" s="8">
        <v>7</v>
      </c>
      <c r="BA17" s="3" t="s">
        <v>2462</v>
      </c>
      <c r="BB17" s="8">
        <v>4</v>
      </c>
      <c r="BC17" s="8" t="s">
        <v>9</v>
      </c>
      <c r="BD17" s="8">
        <v>1</v>
      </c>
    </row>
    <row r="18" spans="1:56" x14ac:dyDescent="0.2">
      <c r="A18" s="79"/>
      <c r="B18" s="14"/>
      <c r="C18" s="14"/>
      <c r="D18" s="14"/>
      <c r="E18" s="14"/>
      <c r="F18" s="14"/>
      <c r="G18" s="14"/>
      <c r="H18" s="6"/>
      <c r="I18" s="14"/>
      <c r="J18" s="7"/>
      <c r="N18" s="8"/>
      <c r="O18" s="32"/>
      <c r="P18" s="8"/>
      <c r="AV18" s="3" t="s">
        <v>2379</v>
      </c>
      <c r="AW18" s="8">
        <v>5</v>
      </c>
      <c r="AX18" s="8" t="s">
        <v>9</v>
      </c>
      <c r="AY18" s="8">
        <v>0</v>
      </c>
      <c r="BA18" s="3" t="s">
        <v>2503</v>
      </c>
      <c r="BB18" s="8">
        <v>1</v>
      </c>
      <c r="BC18" s="8" t="s">
        <v>9</v>
      </c>
      <c r="BD18" s="8">
        <v>2</v>
      </c>
    </row>
    <row r="19" spans="1:56" x14ac:dyDescent="0.2">
      <c r="A19" s="79"/>
      <c r="B19" s="14"/>
      <c r="C19" s="14"/>
      <c r="D19" s="14"/>
      <c r="E19" s="14"/>
      <c r="F19" s="14"/>
      <c r="G19" s="14"/>
      <c r="H19" s="6"/>
      <c r="I19" s="14"/>
      <c r="J19" s="7"/>
      <c r="N19" s="8"/>
      <c r="O19" s="32"/>
      <c r="P19" s="8"/>
      <c r="AV19" s="3" t="s">
        <v>2031</v>
      </c>
      <c r="AW19" s="8">
        <v>1</v>
      </c>
      <c r="AX19" s="8" t="s">
        <v>9</v>
      </c>
      <c r="AY19" s="8">
        <v>3</v>
      </c>
      <c r="BA19" s="3" t="s">
        <v>2463</v>
      </c>
      <c r="BB19" s="8">
        <v>2</v>
      </c>
      <c r="BC19" s="8" t="s">
        <v>9</v>
      </c>
      <c r="BD19" s="8">
        <v>1</v>
      </c>
    </row>
    <row r="20" spans="1:56" x14ac:dyDescent="0.2">
      <c r="A20" s="79"/>
      <c r="B20" s="14"/>
      <c r="C20" s="14"/>
      <c r="D20" s="14"/>
      <c r="E20" s="14"/>
      <c r="F20" s="14"/>
      <c r="G20" s="14"/>
      <c r="H20" s="6"/>
      <c r="I20" s="14"/>
      <c r="J20" s="7"/>
      <c r="L20" s="39"/>
      <c r="M20" s="84"/>
      <c r="N20" s="8"/>
      <c r="O20" s="8"/>
      <c r="P20" s="8"/>
      <c r="AV20" s="39" t="s">
        <v>2464</v>
      </c>
      <c r="AW20" s="11"/>
      <c r="AX20" s="32"/>
      <c r="BA20" s="115" t="s">
        <v>323</v>
      </c>
      <c r="BC20" s="31"/>
    </row>
    <row r="21" spans="1:56" x14ac:dyDescent="0.2">
      <c r="A21" s="79"/>
      <c r="B21" s="14"/>
      <c r="C21" s="14"/>
      <c r="D21" s="14"/>
      <c r="E21" s="14"/>
      <c r="F21" s="14"/>
      <c r="G21" s="14"/>
      <c r="H21" s="6"/>
      <c r="I21" s="14"/>
      <c r="J21" s="7"/>
      <c r="N21" s="8"/>
      <c r="O21" s="32"/>
      <c r="P21" s="32"/>
      <c r="AV21" s="3" t="s">
        <v>2465</v>
      </c>
      <c r="AW21" s="8">
        <v>3</v>
      </c>
      <c r="AX21" s="8" t="s">
        <v>9</v>
      </c>
      <c r="AY21" s="8">
        <v>2</v>
      </c>
      <c r="BA21" s="3" t="s">
        <v>2466</v>
      </c>
      <c r="BB21" s="8">
        <v>4</v>
      </c>
      <c r="BC21" s="8" t="s">
        <v>9</v>
      </c>
      <c r="BD21" s="8">
        <v>2</v>
      </c>
    </row>
    <row r="22" spans="1:56" x14ac:dyDescent="0.2">
      <c r="A22" s="79"/>
      <c r="B22" s="14"/>
      <c r="C22" s="14"/>
      <c r="D22" s="14"/>
      <c r="E22" s="14"/>
      <c r="F22" s="14"/>
      <c r="G22" s="14"/>
      <c r="H22" s="6"/>
      <c r="I22" s="14"/>
      <c r="J22" s="7"/>
      <c r="N22" s="8"/>
      <c r="O22" s="32"/>
      <c r="P22" s="32"/>
      <c r="AV22" s="3" t="s">
        <v>2467</v>
      </c>
      <c r="AW22" s="8">
        <v>1</v>
      </c>
      <c r="AX22" s="8" t="s">
        <v>9</v>
      </c>
      <c r="AY22" s="8">
        <v>5</v>
      </c>
      <c r="BA22" s="3" t="s">
        <v>2077</v>
      </c>
      <c r="BB22" s="8">
        <v>1</v>
      </c>
      <c r="BC22" s="8" t="s">
        <v>9</v>
      </c>
      <c r="BD22" s="8">
        <v>4</v>
      </c>
    </row>
    <row r="23" spans="1:56" x14ac:dyDescent="0.2">
      <c r="A23" s="79"/>
      <c r="B23" s="14"/>
      <c r="C23" s="14"/>
      <c r="D23" s="14"/>
      <c r="E23" s="14"/>
      <c r="F23" s="14"/>
      <c r="G23" s="14"/>
      <c r="H23" s="6"/>
      <c r="I23" s="14"/>
      <c r="J23" s="7"/>
      <c r="N23" s="8"/>
      <c r="O23" s="32"/>
      <c r="P23" s="32"/>
      <c r="AV23" s="3" t="s">
        <v>2372</v>
      </c>
      <c r="AW23" s="8">
        <v>1</v>
      </c>
      <c r="AX23" s="8" t="s">
        <v>9</v>
      </c>
      <c r="AY23" s="8">
        <v>2</v>
      </c>
      <c r="BA23" s="3" t="s">
        <v>1317</v>
      </c>
      <c r="BB23" s="8">
        <v>3</v>
      </c>
      <c r="BC23" s="8" t="s">
        <v>9</v>
      </c>
      <c r="BD23" s="8">
        <v>2</v>
      </c>
    </row>
    <row r="24" spans="1:56" x14ac:dyDescent="0.2">
      <c r="A24" s="79"/>
      <c r="B24" s="14"/>
      <c r="C24" s="14"/>
      <c r="D24" s="14"/>
      <c r="E24" s="14"/>
      <c r="F24" s="14"/>
      <c r="G24" s="14"/>
      <c r="H24" s="6"/>
      <c r="I24" s="14"/>
      <c r="J24" s="7"/>
      <c r="N24" s="8"/>
      <c r="O24" s="32"/>
      <c r="P24" s="8"/>
      <c r="AV24" s="3" t="s">
        <v>1898</v>
      </c>
      <c r="AW24" s="8">
        <v>1</v>
      </c>
      <c r="AX24" s="8" t="s">
        <v>9</v>
      </c>
      <c r="AY24" s="8">
        <v>0</v>
      </c>
      <c r="BA24" s="3" t="s">
        <v>1762</v>
      </c>
      <c r="BB24" s="8">
        <v>5</v>
      </c>
      <c r="BC24" s="8" t="s">
        <v>9</v>
      </c>
      <c r="BD24" s="8">
        <v>1</v>
      </c>
    </row>
    <row r="25" spans="1:56" x14ac:dyDescent="0.2">
      <c r="A25" s="79"/>
      <c r="B25" s="14"/>
      <c r="C25" s="14"/>
      <c r="D25" s="14"/>
      <c r="E25" s="14"/>
      <c r="F25" s="14"/>
      <c r="G25" s="14"/>
      <c r="H25" s="6"/>
      <c r="I25" s="14"/>
      <c r="J25" s="7"/>
      <c r="N25" s="8"/>
      <c r="O25" s="32"/>
      <c r="P25" s="8"/>
      <c r="AV25" s="3" t="s">
        <v>1334</v>
      </c>
      <c r="AW25" s="8">
        <v>5</v>
      </c>
      <c r="AX25" s="8" t="s">
        <v>9</v>
      </c>
      <c r="AY25" s="8">
        <v>3</v>
      </c>
      <c r="BA25" s="3" t="s">
        <v>2468</v>
      </c>
      <c r="BB25" s="8">
        <v>4</v>
      </c>
      <c r="BC25" s="8" t="s">
        <v>9</v>
      </c>
      <c r="BD25" s="8">
        <v>1</v>
      </c>
    </row>
    <row r="26" spans="1:56" x14ac:dyDescent="0.2">
      <c r="C26" s="1"/>
      <c r="D26" s="1"/>
      <c r="E26" s="1"/>
      <c r="F26" s="1"/>
      <c r="G26" s="1"/>
      <c r="H26" s="9"/>
      <c r="I26" s="1"/>
      <c r="J26" s="1"/>
      <c r="L26" s="39"/>
      <c r="M26" s="84"/>
      <c r="N26" s="8"/>
      <c r="O26" s="8"/>
      <c r="P26" s="8"/>
      <c r="AV26" s="39" t="s">
        <v>2469</v>
      </c>
      <c r="AW26" s="11"/>
      <c r="AX26" s="32"/>
      <c r="BA26" s="115" t="s">
        <v>331</v>
      </c>
    </row>
    <row r="27" spans="1:56" x14ac:dyDescent="0.2">
      <c r="N27" s="8"/>
      <c r="O27" s="32"/>
      <c r="P27" s="32"/>
      <c r="AV27" s="3" t="s">
        <v>2028</v>
      </c>
      <c r="AW27" s="8">
        <v>1</v>
      </c>
      <c r="AX27" s="8" t="s">
        <v>9</v>
      </c>
      <c r="AY27" s="8">
        <v>0</v>
      </c>
      <c r="BA27" s="3" t="s">
        <v>2050</v>
      </c>
      <c r="BB27" s="8">
        <v>3</v>
      </c>
      <c r="BC27" s="8" t="s">
        <v>9</v>
      </c>
      <c r="BD27" s="8">
        <v>1</v>
      </c>
    </row>
    <row r="28" spans="1:56" x14ac:dyDescent="0.2">
      <c r="N28" s="8"/>
      <c r="O28" s="32"/>
      <c r="P28" s="32"/>
      <c r="AV28" s="3" t="s">
        <v>2066</v>
      </c>
      <c r="AW28" s="8">
        <v>4</v>
      </c>
      <c r="AX28" s="8" t="s">
        <v>9</v>
      </c>
      <c r="AY28" s="8">
        <v>0</v>
      </c>
      <c r="BA28" s="3" t="s">
        <v>1997</v>
      </c>
      <c r="BB28" s="8">
        <v>1</v>
      </c>
      <c r="BC28" s="8" t="s">
        <v>9</v>
      </c>
      <c r="BD28" s="8">
        <v>1</v>
      </c>
    </row>
    <row r="29" spans="1:56" x14ac:dyDescent="0.2">
      <c r="N29" s="8"/>
      <c r="O29" s="32"/>
      <c r="P29" s="32"/>
      <c r="AV29" s="3" t="s">
        <v>2470</v>
      </c>
      <c r="AW29" s="8">
        <v>1</v>
      </c>
      <c r="AX29" s="8" t="s">
        <v>9</v>
      </c>
      <c r="AY29" s="8">
        <v>2</v>
      </c>
      <c r="BA29" s="3" t="s">
        <v>2471</v>
      </c>
      <c r="BB29" s="8">
        <v>6</v>
      </c>
      <c r="BC29" s="8" t="s">
        <v>9</v>
      </c>
      <c r="BD29" s="8">
        <v>0</v>
      </c>
    </row>
    <row r="30" spans="1:56" x14ac:dyDescent="0.2">
      <c r="N30" s="8"/>
      <c r="O30" s="32"/>
      <c r="P30" s="8"/>
      <c r="AV30" s="3" t="s">
        <v>5524</v>
      </c>
      <c r="AW30" s="8">
        <v>3</v>
      </c>
      <c r="AX30" s="8" t="s">
        <v>9</v>
      </c>
      <c r="AY30" s="8">
        <v>2</v>
      </c>
      <c r="BA30" s="3" t="s">
        <v>5525</v>
      </c>
      <c r="BB30" s="8">
        <v>3</v>
      </c>
      <c r="BC30" s="8" t="s">
        <v>9</v>
      </c>
      <c r="BD30" s="8">
        <v>4</v>
      </c>
    </row>
    <row r="31" spans="1:56" x14ac:dyDescent="0.2">
      <c r="N31" s="8"/>
      <c r="O31" s="32"/>
      <c r="P31" s="8"/>
      <c r="AV31" s="3" t="s">
        <v>1003</v>
      </c>
      <c r="AW31" s="8">
        <v>3</v>
      </c>
      <c r="AX31" s="8" t="s">
        <v>9</v>
      </c>
      <c r="AY31" s="8">
        <v>2</v>
      </c>
      <c r="BA31" s="3" t="s">
        <v>1015</v>
      </c>
      <c r="BB31" s="8">
        <v>2</v>
      </c>
      <c r="BC31" s="8" t="s">
        <v>9</v>
      </c>
      <c r="BD31" s="8">
        <v>1</v>
      </c>
    </row>
    <row r="32" spans="1:56" x14ac:dyDescent="0.2">
      <c r="L32" s="39"/>
      <c r="M32" s="84"/>
      <c r="N32" s="8"/>
      <c r="O32" s="8"/>
      <c r="P32" s="8"/>
      <c r="AV32" s="39" t="s">
        <v>363</v>
      </c>
      <c r="AW32" s="11"/>
      <c r="AX32" s="32"/>
      <c r="BA32" s="115" t="s">
        <v>342</v>
      </c>
      <c r="BC32" s="31"/>
    </row>
    <row r="33" spans="12:56" x14ac:dyDescent="0.2">
      <c r="N33" s="8"/>
      <c r="O33" s="32"/>
      <c r="P33" s="32"/>
      <c r="AV33" s="3" t="s">
        <v>1821</v>
      </c>
      <c r="AW33" s="8">
        <v>0</v>
      </c>
      <c r="AX33" s="8" t="s">
        <v>9</v>
      </c>
      <c r="AY33" s="8">
        <v>4</v>
      </c>
      <c r="BA33" s="3" t="s">
        <v>2348</v>
      </c>
      <c r="BB33" s="8">
        <v>6</v>
      </c>
      <c r="BC33" s="8" t="s">
        <v>9</v>
      </c>
      <c r="BD33" s="8">
        <v>3</v>
      </c>
    </row>
    <row r="34" spans="12:56" x14ac:dyDescent="0.2">
      <c r="N34" s="8"/>
      <c r="O34" s="32"/>
      <c r="P34" s="32"/>
      <c r="AV34" s="3" t="s">
        <v>1310</v>
      </c>
      <c r="AW34" s="8">
        <v>1</v>
      </c>
      <c r="AX34" s="8" t="s">
        <v>9</v>
      </c>
      <c r="AY34" s="8">
        <v>2</v>
      </c>
      <c r="BA34" s="3" t="s">
        <v>2430</v>
      </c>
      <c r="BB34" s="8">
        <v>1</v>
      </c>
      <c r="BC34" s="8" t="s">
        <v>9</v>
      </c>
      <c r="BD34" s="8">
        <v>4</v>
      </c>
    </row>
    <row r="35" spans="12:56" x14ac:dyDescent="0.2">
      <c r="N35" s="8"/>
      <c r="O35" s="32"/>
      <c r="P35" s="32"/>
      <c r="AV35" s="3" t="s">
        <v>2007</v>
      </c>
      <c r="AW35" s="8">
        <v>5</v>
      </c>
      <c r="AX35" s="8" t="s">
        <v>9</v>
      </c>
      <c r="AY35" s="8">
        <v>2</v>
      </c>
      <c r="BA35" s="3" t="s">
        <v>2472</v>
      </c>
      <c r="BB35" s="8">
        <v>4</v>
      </c>
      <c r="BC35" s="8" t="s">
        <v>9</v>
      </c>
      <c r="BD35" s="8">
        <v>3</v>
      </c>
    </row>
    <row r="36" spans="12:56" x14ac:dyDescent="0.2">
      <c r="N36" s="8"/>
      <c r="O36" s="32"/>
      <c r="P36" s="8"/>
      <c r="AV36" s="3" t="s">
        <v>2473</v>
      </c>
      <c r="AW36" s="8">
        <v>1</v>
      </c>
      <c r="AX36" s="8" t="s">
        <v>9</v>
      </c>
      <c r="AY36" s="8">
        <v>4</v>
      </c>
      <c r="BA36" s="3" t="s">
        <v>1899</v>
      </c>
      <c r="BB36" s="8">
        <v>2</v>
      </c>
      <c r="BC36" s="8" t="s">
        <v>9</v>
      </c>
      <c r="BD36" s="8">
        <v>1</v>
      </c>
    </row>
    <row r="37" spans="12:56" x14ac:dyDescent="0.2">
      <c r="N37" s="8"/>
      <c r="O37" s="32"/>
      <c r="P37" s="8"/>
      <c r="AV37" s="3" t="s">
        <v>2474</v>
      </c>
      <c r="AW37" s="8">
        <v>5</v>
      </c>
      <c r="AX37" s="8" t="s">
        <v>9</v>
      </c>
      <c r="AY37" s="8">
        <v>2</v>
      </c>
      <c r="BA37" s="3" t="s">
        <v>1324</v>
      </c>
      <c r="BB37" s="8">
        <v>5</v>
      </c>
      <c r="BC37" s="8" t="s">
        <v>9</v>
      </c>
      <c r="BD37" s="8">
        <v>3</v>
      </c>
    </row>
    <row r="38" spans="12:56" x14ac:dyDescent="0.2">
      <c r="L38" s="39"/>
      <c r="M38" s="84"/>
      <c r="N38" s="8"/>
      <c r="O38" s="8"/>
      <c r="P38" s="8"/>
      <c r="AV38" s="39" t="s">
        <v>371</v>
      </c>
      <c r="AW38" s="11"/>
      <c r="AX38" s="32"/>
      <c r="BA38" s="115" t="s">
        <v>354</v>
      </c>
    </row>
    <row r="39" spans="12:56" x14ac:dyDescent="0.2">
      <c r="N39" s="8"/>
      <c r="O39" s="32"/>
      <c r="P39" s="32"/>
      <c r="AV39" s="3" t="s">
        <v>5526</v>
      </c>
      <c r="AW39" s="8">
        <v>0</v>
      </c>
      <c r="AX39" s="8" t="s">
        <v>9</v>
      </c>
      <c r="AY39" s="8">
        <v>2</v>
      </c>
      <c r="BA39" s="3" t="s">
        <v>2040</v>
      </c>
      <c r="BB39" s="8">
        <v>3</v>
      </c>
      <c r="BC39" s="8" t="s">
        <v>9</v>
      </c>
      <c r="BD39" s="8">
        <v>6</v>
      </c>
    </row>
    <row r="40" spans="12:56" x14ac:dyDescent="0.2">
      <c r="N40" s="8"/>
      <c r="O40" s="32"/>
      <c r="P40" s="32"/>
      <c r="AV40" s="3" t="s">
        <v>2475</v>
      </c>
      <c r="AW40" s="8">
        <v>0</v>
      </c>
      <c r="AX40" s="8" t="s">
        <v>9</v>
      </c>
      <c r="AY40" s="8">
        <v>3</v>
      </c>
      <c r="BA40" s="3" t="s">
        <v>1917</v>
      </c>
      <c r="BB40" s="8">
        <v>1</v>
      </c>
      <c r="BC40" s="8" t="s">
        <v>9</v>
      </c>
      <c r="BD40" s="8">
        <v>3</v>
      </c>
    </row>
    <row r="41" spans="12:56" x14ac:dyDescent="0.2">
      <c r="N41" s="8"/>
      <c r="O41" s="32"/>
      <c r="P41" s="32"/>
      <c r="AV41" s="3" t="s">
        <v>2476</v>
      </c>
      <c r="AW41" s="8">
        <v>1</v>
      </c>
      <c r="AX41" s="8" t="s">
        <v>9</v>
      </c>
      <c r="AY41" s="8">
        <v>4</v>
      </c>
      <c r="BA41" s="3" t="s">
        <v>1031</v>
      </c>
      <c r="BB41" s="8">
        <v>4</v>
      </c>
      <c r="BC41" s="8" t="s">
        <v>9</v>
      </c>
      <c r="BD41" s="8">
        <v>2</v>
      </c>
    </row>
    <row r="42" spans="12:56" x14ac:dyDescent="0.2">
      <c r="N42" s="8"/>
      <c r="O42" s="32"/>
      <c r="P42" s="8"/>
      <c r="AV42" s="3" t="s">
        <v>2071</v>
      </c>
      <c r="AW42" s="8">
        <v>1</v>
      </c>
      <c r="AX42" s="8" t="s">
        <v>9</v>
      </c>
      <c r="AY42" s="8">
        <v>2</v>
      </c>
      <c r="BA42" s="3" t="s">
        <v>2478</v>
      </c>
      <c r="BB42" s="8">
        <v>1</v>
      </c>
      <c r="BC42" s="8" t="s">
        <v>9</v>
      </c>
      <c r="BD42" s="8">
        <v>3</v>
      </c>
    </row>
    <row r="43" spans="12:56" x14ac:dyDescent="0.2">
      <c r="N43" s="8"/>
      <c r="O43" s="32"/>
      <c r="P43" s="8"/>
      <c r="AV43" s="3" t="s">
        <v>1940</v>
      </c>
      <c r="AW43" s="8">
        <v>2</v>
      </c>
      <c r="AX43" s="8" t="s">
        <v>9</v>
      </c>
      <c r="AY43" s="8">
        <v>2</v>
      </c>
      <c r="BA43" s="3" t="s">
        <v>2342</v>
      </c>
      <c r="BB43" s="8">
        <v>1</v>
      </c>
      <c r="BC43" s="8" t="s">
        <v>9</v>
      </c>
      <c r="BD43" s="8">
        <v>3</v>
      </c>
    </row>
    <row r="44" spans="12:56" x14ac:dyDescent="0.2">
      <c r="L44" s="39"/>
      <c r="M44" s="84"/>
      <c r="N44" s="8"/>
      <c r="O44" s="8"/>
      <c r="P44" s="8"/>
      <c r="AV44" s="39" t="s">
        <v>381</v>
      </c>
      <c r="AW44" s="11"/>
      <c r="AX44" s="32"/>
      <c r="BA44" s="115" t="s">
        <v>364</v>
      </c>
    </row>
    <row r="45" spans="12:56" x14ac:dyDescent="0.2">
      <c r="N45" s="8"/>
      <c r="O45" s="32"/>
      <c r="P45" s="32"/>
      <c r="AV45" s="3" t="s">
        <v>2087</v>
      </c>
      <c r="AW45" s="8">
        <v>6</v>
      </c>
      <c r="AX45" s="8" t="s">
        <v>9</v>
      </c>
      <c r="AY45" s="8">
        <v>1</v>
      </c>
      <c r="BA45" s="3" t="s">
        <v>783</v>
      </c>
      <c r="BB45" s="8">
        <v>2</v>
      </c>
      <c r="BC45" s="8" t="s">
        <v>9</v>
      </c>
      <c r="BD45" s="8">
        <v>3</v>
      </c>
    </row>
    <row r="46" spans="12:56" x14ac:dyDescent="0.2">
      <c r="N46" s="8"/>
      <c r="O46" s="32"/>
      <c r="P46" s="32"/>
      <c r="AV46" s="3" t="s">
        <v>2479</v>
      </c>
      <c r="AW46" s="8">
        <v>2</v>
      </c>
      <c r="AX46" s="8" t="s">
        <v>9</v>
      </c>
      <c r="AY46" s="8">
        <v>1</v>
      </c>
      <c r="BA46" s="3" t="s">
        <v>2480</v>
      </c>
      <c r="BB46" s="8">
        <v>3</v>
      </c>
      <c r="BC46" s="8" t="s">
        <v>9</v>
      </c>
      <c r="BD46" s="8">
        <v>0</v>
      </c>
    </row>
    <row r="47" spans="12:56" x14ac:dyDescent="0.2">
      <c r="N47" s="8"/>
      <c r="O47" s="32"/>
      <c r="P47" s="32"/>
      <c r="AV47" s="3" t="s">
        <v>1966</v>
      </c>
      <c r="AW47" s="8">
        <v>1</v>
      </c>
      <c r="AX47" s="8" t="s">
        <v>9</v>
      </c>
      <c r="AY47" s="8">
        <v>2</v>
      </c>
      <c r="BA47" s="3" t="s">
        <v>2442</v>
      </c>
      <c r="BB47" s="8">
        <v>2</v>
      </c>
      <c r="BC47" s="8" t="s">
        <v>9</v>
      </c>
      <c r="BD47" s="8">
        <v>2</v>
      </c>
    </row>
    <row r="48" spans="12:56" x14ac:dyDescent="0.2">
      <c r="N48" s="8"/>
      <c r="O48" s="32"/>
      <c r="P48" s="8"/>
      <c r="AV48" s="3" t="s">
        <v>2481</v>
      </c>
      <c r="AW48" s="8">
        <v>5</v>
      </c>
      <c r="AX48" s="8" t="s">
        <v>9</v>
      </c>
      <c r="AY48" s="8">
        <v>2</v>
      </c>
      <c r="BA48" s="3" t="s">
        <v>2482</v>
      </c>
      <c r="BB48" s="8">
        <v>1</v>
      </c>
      <c r="BC48" s="8" t="s">
        <v>9</v>
      </c>
      <c r="BD48" s="8">
        <v>1</v>
      </c>
    </row>
    <row r="49" spans="14:56" x14ac:dyDescent="0.2">
      <c r="N49" s="8"/>
      <c r="O49" s="32"/>
      <c r="P49" s="8"/>
      <c r="AV49" s="3" t="s">
        <v>2483</v>
      </c>
      <c r="AW49" s="8">
        <v>0</v>
      </c>
      <c r="AX49" s="8" t="s">
        <v>9</v>
      </c>
      <c r="AY49" s="8">
        <v>2</v>
      </c>
      <c r="BA49" s="3" t="s">
        <v>1413</v>
      </c>
      <c r="BB49" s="8">
        <v>6</v>
      </c>
      <c r="BC49" s="8" t="s">
        <v>9</v>
      </c>
      <c r="BD49" s="8">
        <v>4</v>
      </c>
    </row>
    <row r="50" spans="14:56" x14ac:dyDescent="0.2">
      <c r="AV50" s="39" t="s">
        <v>393</v>
      </c>
      <c r="AW50" s="11"/>
      <c r="AX50" s="32"/>
      <c r="BA50" s="115" t="s">
        <v>2484</v>
      </c>
    </row>
    <row r="51" spans="14:56" x14ac:dyDescent="0.2">
      <c r="AV51" s="3" t="s">
        <v>2357</v>
      </c>
      <c r="AW51" s="8">
        <v>2</v>
      </c>
      <c r="AX51" s="8" t="s">
        <v>9</v>
      </c>
      <c r="AY51" s="8">
        <v>5</v>
      </c>
      <c r="BA51" s="3" t="s">
        <v>2048</v>
      </c>
      <c r="BB51" s="8">
        <v>1</v>
      </c>
      <c r="BC51" s="8" t="s">
        <v>9</v>
      </c>
      <c r="BD51" s="8">
        <v>3</v>
      </c>
    </row>
    <row r="52" spans="14:56" x14ac:dyDescent="0.2">
      <c r="AV52" s="3" t="s">
        <v>466</v>
      </c>
      <c r="AW52" s="8">
        <v>1</v>
      </c>
      <c r="AX52" s="8" t="s">
        <v>9</v>
      </c>
      <c r="AY52" s="8">
        <v>0</v>
      </c>
      <c r="BA52" s="3" t="s">
        <v>2346</v>
      </c>
      <c r="BB52" s="8">
        <v>1</v>
      </c>
      <c r="BC52" s="8" t="s">
        <v>9</v>
      </c>
      <c r="BD52" s="8">
        <v>5</v>
      </c>
    </row>
    <row r="53" spans="14:56" x14ac:dyDescent="0.2">
      <c r="AV53" s="3" t="s">
        <v>1380</v>
      </c>
      <c r="AW53" s="8">
        <v>1</v>
      </c>
      <c r="AX53" s="8" t="s">
        <v>9</v>
      </c>
      <c r="AY53" s="8">
        <v>3</v>
      </c>
      <c r="BA53" s="3" t="s">
        <v>2485</v>
      </c>
      <c r="BB53" s="8">
        <v>0</v>
      </c>
      <c r="BC53" s="8" t="s">
        <v>9</v>
      </c>
      <c r="BD53" s="8">
        <v>2</v>
      </c>
    </row>
    <row r="54" spans="14:56" x14ac:dyDescent="0.2">
      <c r="AV54" s="3" t="s">
        <v>5527</v>
      </c>
      <c r="AW54" s="8">
        <v>2</v>
      </c>
      <c r="AX54" s="8" t="s">
        <v>9</v>
      </c>
      <c r="AY54" s="8">
        <v>2</v>
      </c>
      <c r="BA54" s="3" t="s">
        <v>700</v>
      </c>
      <c r="BB54" s="8">
        <v>2</v>
      </c>
      <c r="BC54" s="8" t="s">
        <v>9</v>
      </c>
      <c r="BD54" s="8">
        <v>1</v>
      </c>
    </row>
    <row r="55" spans="14:56" x14ac:dyDescent="0.2">
      <c r="AV55" s="3" t="s">
        <v>2046</v>
      </c>
      <c r="AW55" s="8">
        <v>3</v>
      </c>
      <c r="AX55" s="8" t="s">
        <v>9</v>
      </c>
      <c r="AY55" s="8">
        <v>3</v>
      </c>
      <c r="BA55" s="3" t="s">
        <v>2486</v>
      </c>
      <c r="BB55" s="8">
        <v>4</v>
      </c>
      <c r="BC55" s="8" t="s">
        <v>9</v>
      </c>
      <c r="BD55" s="8">
        <v>2</v>
      </c>
    </row>
  </sheetData>
  <mergeCells count="12">
    <mergeCell ref="AC1:AE1"/>
    <mergeCell ref="N1:P1"/>
    <mergeCell ref="Q1:S1"/>
    <mergeCell ref="T1:V1"/>
    <mergeCell ref="W1:Y1"/>
    <mergeCell ref="Z1:AB1"/>
    <mergeCell ref="AV1:AY1"/>
    <mergeCell ref="BA1:BD1"/>
    <mergeCell ref="AF1:AH1"/>
    <mergeCell ref="AI1:AK1"/>
    <mergeCell ref="AL1:AN1"/>
    <mergeCell ref="AO1:AQ1"/>
  </mergeCells>
  <hyperlinks>
    <hyperlink ref="A1" location="Information!A1" display="I" xr:uid="{B814FFD3-C296-4A28-A1FA-CA352B43A3E3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6" orientation="landscape" r:id="rId1"/>
  <headerFooter>
    <oddHeader>&amp;L&amp;9Södertäljefotbollen&amp;C&amp;24 1962 - Div 4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0C112-9CD4-4CC2-AAC3-FF00AE4762E7}">
  <sheetPr>
    <pageSetUpPr fitToPage="1"/>
  </sheetPr>
  <dimension ref="A1:AP17"/>
  <sheetViews>
    <sheetView view="pageLayout" zoomScaleNormal="100" workbookViewId="0">
      <selection activeCell="AL20" sqref="AL20"/>
    </sheetView>
  </sheetViews>
  <sheetFormatPr defaultColWidth="9.140625" defaultRowHeight="12" x14ac:dyDescent="0.2"/>
  <cols>
    <col min="1" max="1" width="1.85546875" style="3" bestFit="1" customWidth="1"/>
    <col min="2" max="2" width="17.7109375" style="3" customWidth="1"/>
    <col min="3" max="4" width="2.7109375" style="3" bestFit="1" customWidth="1"/>
    <col min="5" max="5" width="1.85546875" style="3" bestFit="1" customWidth="1"/>
    <col min="6" max="7" width="2.7109375" style="3" bestFit="1" customWidth="1"/>
    <col min="8" max="8" width="1.5703125" style="3" bestFit="1" customWidth="1"/>
    <col min="9" max="10" width="2.7109375" style="3" bestFit="1" customWidth="1"/>
    <col min="11" max="11" width="3.7109375" style="3" customWidth="1"/>
    <col min="12" max="12" width="1.85546875" style="3" bestFit="1" customWidth="1"/>
    <col min="13" max="13" width="11.85546875" style="3" bestFit="1" customWidth="1"/>
    <col min="14" max="14" width="2.140625" style="3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19" width="2.7109375" style="3" bestFit="1" customWidth="1"/>
    <col min="20" max="20" width="2.42578125" style="3" bestFit="1" customWidth="1"/>
    <col min="21" max="21" width="2.140625" style="3" bestFit="1" customWidth="1"/>
    <col min="22" max="22" width="2.42578125" style="3" bestFit="1" customWidth="1"/>
    <col min="23" max="23" width="1.85546875" style="3" bestFit="1" customWidth="1"/>
    <col min="24" max="24" width="1.5703125" style="3" bestFit="1" customWidth="1"/>
    <col min="25" max="25" width="2.7109375" style="3" bestFit="1" customWidth="1"/>
    <col min="26" max="26" width="2.42578125" style="3" bestFit="1" customWidth="1"/>
    <col min="27" max="27" width="2.140625" style="3" bestFit="1" customWidth="1"/>
    <col min="28" max="28" width="2.42578125" style="3" bestFit="1" customWidth="1"/>
    <col min="29" max="29" width="2.7109375" style="3" bestFit="1" customWidth="1"/>
    <col min="30" max="30" width="1.5703125" style="3" bestFit="1" customWidth="1"/>
    <col min="31" max="31" width="2.7109375" style="3" bestFit="1" customWidth="1"/>
    <col min="32" max="32" width="3.5703125" style="3" customWidth="1"/>
    <col min="33" max="33" width="25.5703125" style="3" bestFit="1" customWidth="1"/>
    <col min="34" max="34" width="1.85546875" style="3" bestFit="1" customWidth="1"/>
    <col min="35" max="35" width="1.5703125" style="3" bestFit="1" customWidth="1"/>
    <col min="36" max="36" width="1.85546875" style="3" bestFit="1" customWidth="1"/>
    <col min="37" max="37" width="2.85546875" style="3" customWidth="1"/>
    <col min="38" max="38" width="21.7109375" style="3" bestFit="1" customWidth="1"/>
    <col min="39" max="39" width="2.42578125" style="3" bestFit="1" customWidth="1"/>
    <col min="40" max="40" width="1.5703125" style="3" bestFit="1" customWidth="1"/>
    <col min="41" max="41" width="2.42578125" style="3" bestFit="1" customWidth="1"/>
    <col min="42" max="42" width="2.7109375" style="3" bestFit="1" customWidth="1"/>
    <col min="43" max="16384" width="9.140625" style="3"/>
  </cols>
  <sheetData>
    <row r="1" spans="1:42" ht="71.25" customHeight="1" x14ac:dyDescent="0.2">
      <c r="A1" s="24" t="s">
        <v>119</v>
      </c>
      <c r="B1" s="47" t="s">
        <v>10</v>
      </c>
      <c r="C1" s="11"/>
      <c r="D1" s="11"/>
      <c r="E1" s="11"/>
      <c r="F1" s="11"/>
      <c r="G1" s="11"/>
      <c r="H1" s="11"/>
      <c r="I1" s="11"/>
      <c r="J1" s="13"/>
      <c r="K1" s="13"/>
      <c r="L1" s="11"/>
      <c r="M1" s="48"/>
      <c r="N1" s="199" t="s">
        <v>1</v>
      </c>
      <c r="O1" s="199"/>
      <c r="P1" s="199"/>
      <c r="Q1" s="199" t="s">
        <v>2</v>
      </c>
      <c r="R1" s="199"/>
      <c r="S1" s="199"/>
      <c r="T1" s="199" t="s">
        <v>6</v>
      </c>
      <c r="U1" s="199"/>
      <c r="V1" s="199"/>
      <c r="W1" s="199" t="s">
        <v>3</v>
      </c>
      <c r="X1" s="199"/>
      <c r="Y1" s="199"/>
      <c r="Z1" s="199" t="s">
        <v>11</v>
      </c>
      <c r="AA1" s="199"/>
      <c r="AB1" s="199"/>
      <c r="AC1" s="11"/>
      <c r="AD1" s="11"/>
      <c r="AE1" s="11"/>
      <c r="AF1" s="11"/>
      <c r="AG1" s="198" t="s">
        <v>423</v>
      </c>
      <c r="AH1" s="198"/>
      <c r="AI1" s="198"/>
      <c r="AJ1" s="198"/>
      <c r="AK1" s="11"/>
      <c r="AL1" s="198" t="s">
        <v>424</v>
      </c>
      <c r="AM1" s="198"/>
      <c r="AN1" s="198"/>
      <c r="AO1" s="198"/>
      <c r="AP1" s="8"/>
    </row>
    <row r="2" spans="1:42" x14ac:dyDescent="0.2">
      <c r="A2" s="6">
        <v>1</v>
      </c>
      <c r="B2" s="7" t="s">
        <v>1</v>
      </c>
      <c r="C2" s="7">
        <v>8</v>
      </c>
      <c r="D2" s="7">
        <v>6</v>
      </c>
      <c r="E2" s="7">
        <v>2</v>
      </c>
      <c r="F2" s="7">
        <v>0</v>
      </c>
      <c r="G2" s="7">
        <v>19</v>
      </c>
      <c r="H2" s="6" t="s">
        <v>9</v>
      </c>
      <c r="I2" s="7">
        <v>11</v>
      </c>
      <c r="J2" s="5">
        <f t="shared" ref="J2:J6" si="0">SUM(2*D2+E2)</f>
        <v>14</v>
      </c>
      <c r="K2" s="7"/>
      <c r="L2" s="30">
        <v>1</v>
      </c>
      <c r="M2" s="1" t="s">
        <v>425</v>
      </c>
      <c r="N2" s="4"/>
      <c r="O2" s="4"/>
      <c r="P2" s="4"/>
      <c r="Q2" s="49">
        <v>3</v>
      </c>
      <c r="R2" s="49" t="s">
        <v>9</v>
      </c>
      <c r="S2" s="49">
        <v>4</v>
      </c>
      <c r="T2" s="36">
        <v>2</v>
      </c>
      <c r="U2" s="36" t="s">
        <v>9</v>
      </c>
      <c r="V2" s="36">
        <v>0</v>
      </c>
      <c r="W2" s="36">
        <v>2</v>
      </c>
      <c r="X2" s="36" t="s">
        <v>9</v>
      </c>
      <c r="Y2" s="36">
        <v>2</v>
      </c>
      <c r="Z2" s="23">
        <v>0</v>
      </c>
      <c r="AA2" s="36" t="s">
        <v>9</v>
      </c>
      <c r="AB2" s="23">
        <v>0</v>
      </c>
      <c r="AC2" s="35">
        <f>SUM(N2+Q2+T2+W2+Z2)</f>
        <v>7</v>
      </c>
      <c r="AD2" s="36" t="s">
        <v>9</v>
      </c>
      <c r="AE2" s="35">
        <f>SUM(P2+S2+V2+Y2+AB2)</f>
        <v>6</v>
      </c>
      <c r="AF2" s="39"/>
      <c r="AG2" s="39" t="s">
        <v>310</v>
      </c>
      <c r="AH2" s="8"/>
      <c r="AI2" s="8"/>
      <c r="AJ2" s="8"/>
      <c r="AK2" s="39"/>
      <c r="AL2" s="39" t="s">
        <v>363</v>
      </c>
      <c r="AM2" s="8"/>
      <c r="AN2" s="8"/>
      <c r="AO2" s="8"/>
      <c r="AP2" s="8"/>
    </row>
    <row r="3" spans="1:42" x14ac:dyDescent="0.2">
      <c r="A3" s="6">
        <v>2</v>
      </c>
      <c r="B3" s="7" t="s">
        <v>2</v>
      </c>
      <c r="C3" s="7">
        <v>8</v>
      </c>
      <c r="D3" s="7">
        <v>4</v>
      </c>
      <c r="E3" s="7">
        <v>1</v>
      </c>
      <c r="F3" s="7">
        <v>3</v>
      </c>
      <c r="G3" s="7">
        <v>27</v>
      </c>
      <c r="H3" s="6" t="s">
        <v>9</v>
      </c>
      <c r="I3" s="7">
        <v>16</v>
      </c>
      <c r="J3" s="5">
        <f t="shared" si="0"/>
        <v>9</v>
      </c>
      <c r="K3" s="7"/>
      <c r="L3" s="30">
        <v>2</v>
      </c>
      <c r="M3" s="1" t="s">
        <v>2</v>
      </c>
      <c r="N3" s="36">
        <v>2</v>
      </c>
      <c r="O3" s="36" t="s">
        <v>9</v>
      </c>
      <c r="P3" s="36">
        <v>2</v>
      </c>
      <c r="Q3" s="4"/>
      <c r="R3" s="4"/>
      <c r="S3" s="4"/>
      <c r="T3" s="36">
        <v>5</v>
      </c>
      <c r="U3" s="36" t="s">
        <v>9</v>
      </c>
      <c r="V3" s="36">
        <v>1</v>
      </c>
      <c r="W3" s="36">
        <v>1</v>
      </c>
      <c r="X3" s="36" t="s">
        <v>9</v>
      </c>
      <c r="Y3" s="36">
        <v>0</v>
      </c>
      <c r="Z3" s="36">
        <v>6</v>
      </c>
      <c r="AA3" s="36" t="s">
        <v>9</v>
      </c>
      <c r="AB3" s="36">
        <v>0</v>
      </c>
      <c r="AC3" s="35">
        <f t="shared" ref="AC3:AC6" si="1">SUM(N3+Q3+T3+W3+Z3)</f>
        <v>14</v>
      </c>
      <c r="AD3" s="36" t="s">
        <v>9</v>
      </c>
      <c r="AE3" s="35">
        <f t="shared" ref="AE3:AE6" si="2">SUM(P3+S3+V3+Y3+AB3)</f>
        <v>3</v>
      </c>
      <c r="AG3" s="3" t="s">
        <v>426</v>
      </c>
      <c r="AH3" s="8">
        <v>3</v>
      </c>
      <c r="AI3" s="11" t="s">
        <v>9</v>
      </c>
      <c r="AJ3" s="8">
        <v>7</v>
      </c>
      <c r="AL3" s="3" t="s">
        <v>427</v>
      </c>
      <c r="AM3" s="8">
        <v>0</v>
      </c>
      <c r="AN3" s="11" t="s">
        <v>9</v>
      </c>
      <c r="AO3" s="8">
        <v>4</v>
      </c>
      <c r="AP3" s="8"/>
    </row>
    <row r="4" spans="1:42" x14ac:dyDescent="0.2">
      <c r="A4" s="6">
        <v>3</v>
      </c>
      <c r="B4" s="7" t="s">
        <v>6</v>
      </c>
      <c r="C4" s="7">
        <v>8</v>
      </c>
      <c r="D4" s="7">
        <v>4</v>
      </c>
      <c r="E4" s="7">
        <v>1</v>
      </c>
      <c r="F4" s="7">
        <v>3</v>
      </c>
      <c r="G4" s="7">
        <v>11</v>
      </c>
      <c r="H4" s="6" t="s">
        <v>9</v>
      </c>
      <c r="I4" s="7">
        <v>16</v>
      </c>
      <c r="J4" s="5">
        <f t="shared" si="0"/>
        <v>9</v>
      </c>
      <c r="K4" s="7"/>
      <c r="L4" s="30">
        <v>3</v>
      </c>
      <c r="M4" s="7" t="s">
        <v>6</v>
      </c>
      <c r="N4" s="36">
        <v>0</v>
      </c>
      <c r="O4" s="36" t="s">
        <v>9</v>
      </c>
      <c r="P4" s="36">
        <v>4</v>
      </c>
      <c r="Q4" s="36">
        <v>3</v>
      </c>
      <c r="R4" s="36" t="s">
        <v>9</v>
      </c>
      <c r="S4" s="36">
        <v>1</v>
      </c>
      <c r="T4" s="4"/>
      <c r="U4" s="4"/>
      <c r="V4" s="4"/>
      <c r="W4" s="36">
        <v>2</v>
      </c>
      <c r="X4" s="36" t="s">
        <v>9</v>
      </c>
      <c r="Y4" s="36">
        <v>2</v>
      </c>
      <c r="Z4" s="36">
        <v>2</v>
      </c>
      <c r="AA4" s="36" t="s">
        <v>9</v>
      </c>
      <c r="AB4" s="36">
        <v>0</v>
      </c>
      <c r="AC4" s="35">
        <f t="shared" si="1"/>
        <v>7</v>
      </c>
      <c r="AD4" s="36" t="s">
        <v>9</v>
      </c>
      <c r="AE4" s="35">
        <f t="shared" si="2"/>
        <v>7</v>
      </c>
      <c r="AG4" s="3" t="s">
        <v>428</v>
      </c>
      <c r="AH4" s="8">
        <v>2</v>
      </c>
      <c r="AI4" s="11" t="s">
        <v>9</v>
      </c>
      <c r="AJ4" s="8">
        <v>0</v>
      </c>
      <c r="AL4" s="3" t="s">
        <v>429</v>
      </c>
      <c r="AM4" s="8">
        <v>5</v>
      </c>
      <c r="AN4" s="11" t="s">
        <v>9</v>
      </c>
      <c r="AO4" s="8">
        <v>1</v>
      </c>
      <c r="AP4" s="8"/>
    </row>
    <row r="5" spans="1:42" x14ac:dyDescent="0.2">
      <c r="A5" s="6">
        <v>4</v>
      </c>
      <c r="B5" s="7" t="s">
        <v>3</v>
      </c>
      <c r="C5" s="7">
        <v>8</v>
      </c>
      <c r="D5" s="7">
        <v>3</v>
      </c>
      <c r="E5" s="7">
        <v>2</v>
      </c>
      <c r="F5" s="7">
        <v>3</v>
      </c>
      <c r="G5" s="7">
        <v>18</v>
      </c>
      <c r="H5" s="6" t="s">
        <v>9</v>
      </c>
      <c r="I5" s="7">
        <v>12</v>
      </c>
      <c r="J5" s="5">
        <f t="shared" si="0"/>
        <v>8</v>
      </c>
      <c r="K5" s="7"/>
      <c r="L5" s="30">
        <v>4</v>
      </c>
      <c r="M5" s="7" t="s">
        <v>3</v>
      </c>
      <c r="N5" s="36">
        <v>1</v>
      </c>
      <c r="O5" s="36" t="s">
        <v>9</v>
      </c>
      <c r="P5" s="36">
        <v>2</v>
      </c>
      <c r="Q5" s="36">
        <v>4</v>
      </c>
      <c r="R5" s="36" t="s">
        <v>9</v>
      </c>
      <c r="S5" s="36">
        <v>1</v>
      </c>
      <c r="T5" s="36">
        <v>2</v>
      </c>
      <c r="U5" s="36" t="s">
        <v>9</v>
      </c>
      <c r="V5" s="36">
        <v>3</v>
      </c>
      <c r="W5" s="4"/>
      <c r="X5" s="4"/>
      <c r="Y5" s="4"/>
      <c r="Z5" s="36">
        <v>1</v>
      </c>
      <c r="AA5" s="36" t="s">
        <v>9</v>
      </c>
      <c r="AB5" s="36">
        <v>0</v>
      </c>
      <c r="AC5" s="35">
        <f t="shared" si="1"/>
        <v>8</v>
      </c>
      <c r="AD5" s="36" t="s">
        <v>9</v>
      </c>
      <c r="AE5" s="35">
        <f t="shared" si="2"/>
        <v>6</v>
      </c>
      <c r="AG5" s="39" t="s">
        <v>322</v>
      </c>
      <c r="AH5" s="8"/>
      <c r="AI5" s="8"/>
      <c r="AJ5" s="8"/>
      <c r="AL5" s="39" t="s">
        <v>371</v>
      </c>
      <c r="AM5" s="8"/>
      <c r="AN5" s="8"/>
      <c r="AO5" s="8"/>
      <c r="AP5" s="8"/>
    </row>
    <row r="6" spans="1:42" x14ac:dyDescent="0.2">
      <c r="A6" s="6">
        <v>5</v>
      </c>
      <c r="B6" s="7" t="s">
        <v>11</v>
      </c>
      <c r="C6" s="7">
        <v>8</v>
      </c>
      <c r="D6" s="7">
        <v>0</v>
      </c>
      <c r="E6" s="7">
        <v>0</v>
      </c>
      <c r="F6" s="7">
        <v>8</v>
      </c>
      <c r="G6" s="7">
        <v>6</v>
      </c>
      <c r="H6" s="6" t="s">
        <v>9</v>
      </c>
      <c r="I6" s="7">
        <v>26</v>
      </c>
      <c r="J6" s="5">
        <f t="shared" si="0"/>
        <v>0</v>
      </c>
      <c r="K6" s="7"/>
      <c r="L6" s="30">
        <v>5</v>
      </c>
      <c r="M6" s="7" t="s">
        <v>11</v>
      </c>
      <c r="N6" s="36">
        <v>2</v>
      </c>
      <c r="O6" s="36" t="s">
        <v>9</v>
      </c>
      <c r="P6" s="36">
        <v>4</v>
      </c>
      <c r="Q6" s="36">
        <v>3</v>
      </c>
      <c r="R6" s="36" t="s">
        <v>9</v>
      </c>
      <c r="S6" s="36">
        <v>7</v>
      </c>
      <c r="T6" s="23">
        <v>0</v>
      </c>
      <c r="U6" s="36" t="s">
        <v>9</v>
      </c>
      <c r="V6" s="23">
        <v>0</v>
      </c>
      <c r="W6" s="36">
        <v>1</v>
      </c>
      <c r="X6" s="36" t="s">
        <v>9</v>
      </c>
      <c r="Y6" s="36">
        <v>6</v>
      </c>
      <c r="Z6" s="4"/>
      <c r="AA6" s="4"/>
      <c r="AB6" s="4"/>
      <c r="AC6" s="35">
        <f t="shared" si="1"/>
        <v>6</v>
      </c>
      <c r="AD6" s="36" t="s">
        <v>9</v>
      </c>
      <c r="AE6" s="35">
        <f t="shared" si="2"/>
        <v>17</v>
      </c>
      <c r="AG6" s="3" t="s">
        <v>430</v>
      </c>
      <c r="AH6" s="8">
        <v>1</v>
      </c>
      <c r="AI6" s="11" t="s">
        <v>9</v>
      </c>
      <c r="AJ6" s="8">
        <v>0</v>
      </c>
      <c r="AL6" s="3" t="s">
        <v>431</v>
      </c>
      <c r="AM6" s="8">
        <v>3</v>
      </c>
      <c r="AN6" s="11" t="s">
        <v>9</v>
      </c>
      <c r="AO6" s="8">
        <v>4</v>
      </c>
      <c r="AP6" s="8"/>
    </row>
    <row r="7" spans="1:42" x14ac:dyDescent="0.2">
      <c r="A7" s="30"/>
      <c r="B7" s="1"/>
      <c r="C7" s="1">
        <f>SUM(C1:C6)</f>
        <v>40</v>
      </c>
      <c r="D7" s="1">
        <f t="shared" ref="D7:F7" si="3">SUM(D1:D6)</f>
        <v>17</v>
      </c>
      <c r="E7" s="1">
        <f t="shared" si="3"/>
        <v>6</v>
      </c>
      <c r="F7" s="1">
        <f t="shared" si="3"/>
        <v>17</v>
      </c>
      <c r="G7" s="1">
        <f>SUM(G1:G6)</f>
        <v>81</v>
      </c>
      <c r="H7" s="9" t="s">
        <v>9</v>
      </c>
      <c r="I7" s="1">
        <f t="shared" ref="I7:J7" si="4">SUM(I1:I6)</f>
        <v>81</v>
      </c>
      <c r="J7" s="1">
        <f t="shared" si="4"/>
        <v>40</v>
      </c>
      <c r="K7" s="1"/>
      <c r="N7" s="35">
        <f>SUM(N2:N6)</f>
        <v>5</v>
      </c>
      <c r="O7" s="35" t="s">
        <v>9</v>
      </c>
      <c r="P7" s="35">
        <f>SUM(P2:P6)</f>
        <v>12</v>
      </c>
      <c r="Q7" s="35">
        <f>SUM(Q2:Q6)</f>
        <v>13</v>
      </c>
      <c r="R7" s="35" t="s">
        <v>9</v>
      </c>
      <c r="S7" s="35">
        <f>SUM(S2:S6)</f>
        <v>13</v>
      </c>
      <c r="T7" s="35">
        <f>SUM(T2:T6)</f>
        <v>9</v>
      </c>
      <c r="U7" s="35" t="s">
        <v>9</v>
      </c>
      <c r="V7" s="35">
        <f>SUM(V2:V6)</f>
        <v>4</v>
      </c>
      <c r="W7" s="35">
        <f>SUM(W2:W6)</f>
        <v>6</v>
      </c>
      <c r="X7" s="35" t="s">
        <v>9</v>
      </c>
      <c r="Y7" s="35">
        <f>SUM(Y2:Y6)</f>
        <v>10</v>
      </c>
      <c r="Z7" s="35">
        <f>SUM(Z2:Z6)</f>
        <v>9</v>
      </c>
      <c r="AA7" s="35" t="s">
        <v>9</v>
      </c>
      <c r="AB7" s="35">
        <f>SUM(AB2:AB6)</f>
        <v>0</v>
      </c>
      <c r="AC7" s="35">
        <f>SUM(AC2:AC6)</f>
        <v>42</v>
      </c>
      <c r="AD7" s="36" t="s">
        <v>9</v>
      </c>
      <c r="AE7" s="35">
        <f>SUM(AE2:AE6)</f>
        <v>39</v>
      </c>
      <c r="AG7" s="3" t="s">
        <v>432</v>
      </c>
      <c r="AH7" s="8">
        <v>2</v>
      </c>
      <c r="AI7" s="11" t="s">
        <v>9</v>
      </c>
      <c r="AJ7" s="8">
        <v>2</v>
      </c>
      <c r="AL7" s="3" t="s">
        <v>433</v>
      </c>
      <c r="AM7" s="8">
        <v>1</v>
      </c>
      <c r="AN7" s="11" t="s">
        <v>9</v>
      </c>
      <c r="AO7" s="8">
        <v>6</v>
      </c>
      <c r="AP7" s="8"/>
    </row>
    <row r="8" spans="1:42" x14ac:dyDescent="0.2">
      <c r="A8" s="30"/>
      <c r="B8" s="2"/>
      <c r="C8" s="1"/>
      <c r="D8" s="1"/>
      <c r="E8" s="1"/>
      <c r="F8" s="1"/>
      <c r="G8" s="1"/>
      <c r="H8" s="30"/>
      <c r="I8" s="1"/>
      <c r="J8" s="2"/>
      <c r="K8" s="2"/>
      <c r="AC8" s="8"/>
      <c r="AD8" s="8"/>
      <c r="AE8" s="8"/>
      <c r="AG8" s="39" t="s">
        <v>330</v>
      </c>
      <c r="AH8" s="8"/>
      <c r="AI8" s="11"/>
      <c r="AJ8" s="8"/>
      <c r="AL8" s="39" t="s">
        <v>381</v>
      </c>
      <c r="AM8" s="8"/>
      <c r="AN8" s="11"/>
      <c r="AO8" s="8"/>
      <c r="AP8" s="8"/>
    </row>
    <row r="9" spans="1:42" x14ac:dyDescent="0.2">
      <c r="B9" s="39"/>
      <c r="C9" s="8"/>
      <c r="D9" s="8"/>
      <c r="E9" s="8"/>
      <c r="AC9" s="8"/>
      <c r="AD9" s="8"/>
      <c r="AE9" s="8"/>
      <c r="AF9" s="39"/>
      <c r="AG9" s="3" t="s">
        <v>434</v>
      </c>
      <c r="AH9" s="8">
        <v>2</v>
      </c>
      <c r="AI9" s="11" t="s">
        <v>9</v>
      </c>
      <c r="AJ9" s="8">
        <v>4</v>
      </c>
      <c r="AK9" s="39"/>
      <c r="AL9" s="3" t="s">
        <v>435</v>
      </c>
      <c r="AM9" s="8">
        <v>6</v>
      </c>
      <c r="AN9" s="11" t="s">
        <v>9</v>
      </c>
      <c r="AO9" s="8">
        <v>0</v>
      </c>
      <c r="AP9" s="8"/>
    </row>
    <row r="10" spans="1:42" x14ac:dyDescent="0.2">
      <c r="B10" s="7"/>
      <c r="C10" s="7"/>
      <c r="D10" s="7"/>
      <c r="E10" s="7"/>
      <c r="F10" s="7"/>
      <c r="G10" s="7"/>
      <c r="H10" s="6"/>
      <c r="I10" s="7"/>
      <c r="J10" s="5"/>
      <c r="L10" s="30"/>
      <c r="M10" s="39" t="s">
        <v>151</v>
      </c>
      <c r="N10" s="43" t="s">
        <v>5673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C10" s="8"/>
      <c r="AD10" s="36"/>
      <c r="AE10" s="35"/>
      <c r="AG10" s="3" t="s">
        <v>436</v>
      </c>
      <c r="AH10" s="8">
        <v>2</v>
      </c>
      <c r="AI10" s="11" t="s">
        <v>9</v>
      </c>
      <c r="AJ10" s="8">
        <v>3</v>
      </c>
      <c r="AL10" s="3" t="s">
        <v>437</v>
      </c>
      <c r="AM10" s="8">
        <v>1</v>
      </c>
      <c r="AN10" s="11" t="s">
        <v>9</v>
      </c>
      <c r="AO10" s="8">
        <v>2</v>
      </c>
      <c r="AP10" s="8"/>
    </row>
    <row r="11" spans="1:42" x14ac:dyDescent="0.2">
      <c r="B11" s="7"/>
      <c r="C11" s="7"/>
      <c r="D11" s="7"/>
      <c r="E11" s="7"/>
      <c r="F11" s="7"/>
      <c r="G11" s="7"/>
      <c r="H11" s="6"/>
      <c r="I11" s="7"/>
      <c r="J11" s="5"/>
      <c r="L11" s="30"/>
      <c r="N11" s="43" t="s">
        <v>438</v>
      </c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C11" s="8"/>
      <c r="AD11" s="36"/>
      <c r="AE11" s="35"/>
      <c r="AG11" s="39" t="s">
        <v>341</v>
      </c>
      <c r="AH11" s="8"/>
      <c r="AI11" s="8"/>
      <c r="AJ11" s="8"/>
      <c r="AL11" s="39" t="s">
        <v>393</v>
      </c>
      <c r="AM11" s="8"/>
      <c r="AN11" s="8"/>
      <c r="AO11" s="8"/>
      <c r="AP11" s="8"/>
    </row>
    <row r="12" spans="1:42" x14ac:dyDescent="0.2">
      <c r="B12" s="7"/>
      <c r="C12" s="7"/>
      <c r="D12" s="7"/>
      <c r="E12" s="7"/>
      <c r="F12" s="7"/>
      <c r="G12" s="7"/>
      <c r="H12" s="6"/>
      <c r="I12" s="7"/>
      <c r="J12" s="5"/>
      <c r="L12" s="30"/>
      <c r="AA12" s="43"/>
      <c r="AC12" s="8"/>
      <c r="AD12" s="36"/>
      <c r="AE12" s="35"/>
      <c r="AG12" s="3" t="s">
        <v>439</v>
      </c>
      <c r="AH12" s="8">
        <v>3</v>
      </c>
      <c r="AI12" s="11" t="s">
        <v>9</v>
      </c>
      <c r="AJ12" s="8">
        <v>1</v>
      </c>
      <c r="AL12" s="3" t="s">
        <v>440</v>
      </c>
      <c r="AM12" s="8">
        <v>2</v>
      </c>
      <c r="AN12" s="11" t="s">
        <v>9</v>
      </c>
      <c r="AO12" s="8">
        <v>2</v>
      </c>
      <c r="AP12" s="8"/>
    </row>
    <row r="13" spans="1:42" x14ac:dyDescent="0.2">
      <c r="B13" s="7"/>
      <c r="C13" s="7"/>
      <c r="D13" s="7"/>
      <c r="E13" s="7"/>
      <c r="F13" s="7"/>
      <c r="G13" s="7"/>
      <c r="H13" s="6"/>
      <c r="I13" s="7"/>
      <c r="J13" s="5"/>
      <c r="L13" s="30"/>
      <c r="N13" s="43" t="s">
        <v>441</v>
      </c>
      <c r="O13" s="43"/>
      <c r="P13" s="43"/>
      <c r="Q13" s="43"/>
      <c r="R13" s="43"/>
      <c r="S13" s="43"/>
      <c r="T13" s="43"/>
      <c r="U13" s="43"/>
      <c r="V13" s="43"/>
      <c r="W13" s="43"/>
      <c r="AA13" s="43"/>
      <c r="AC13" s="8"/>
      <c r="AD13" s="36"/>
      <c r="AE13" s="35"/>
      <c r="AG13" s="3" t="s">
        <v>442</v>
      </c>
      <c r="AH13" s="8">
        <v>2</v>
      </c>
      <c r="AI13" s="11" t="s">
        <v>9</v>
      </c>
      <c r="AJ13" s="8">
        <v>2</v>
      </c>
      <c r="AL13" s="3" t="s">
        <v>443</v>
      </c>
      <c r="AM13" s="50">
        <v>0</v>
      </c>
      <c r="AN13" s="11" t="s">
        <v>9</v>
      </c>
      <c r="AO13" s="50">
        <v>0</v>
      </c>
      <c r="AP13" s="8"/>
    </row>
    <row r="14" spans="1:42" x14ac:dyDescent="0.2">
      <c r="B14" s="7"/>
      <c r="C14" s="7"/>
      <c r="D14" s="7"/>
      <c r="E14" s="7"/>
      <c r="F14" s="7"/>
      <c r="G14" s="7"/>
      <c r="H14" s="6"/>
      <c r="I14" s="7"/>
      <c r="J14" s="5"/>
      <c r="L14" s="30"/>
      <c r="N14" s="43" t="s">
        <v>444</v>
      </c>
      <c r="O14" s="43"/>
      <c r="P14" s="43"/>
      <c r="Q14" s="43"/>
      <c r="R14" s="43"/>
      <c r="S14" s="43"/>
      <c r="T14" s="43"/>
      <c r="U14" s="43"/>
      <c r="V14" s="43"/>
      <c r="W14" s="43"/>
      <c r="AC14" s="8"/>
      <c r="AD14" s="36"/>
      <c r="AE14" s="35"/>
      <c r="AG14" s="39" t="s">
        <v>353</v>
      </c>
      <c r="AH14" s="8"/>
      <c r="AI14" s="11"/>
      <c r="AJ14" s="8"/>
      <c r="AL14" s="39" t="s">
        <v>403</v>
      </c>
      <c r="AM14" s="8"/>
      <c r="AN14" s="11"/>
      <c r="AO14" s="8"/>
      <c r="AP14" s="8"/>
    </row>
    <row r="15" spans="1:42" x14ac:dyDescent="0.2">
      <c r="B15" s="1"/>
      <c r="C15" s="1"/>
      <c r="D15" s="1"/>
      <c r="E15" s="1"/>
      <c r="F15" s="1"/>
      <c r="G15" s="1"/>
      <c r="H15" s="9"/>
      <c r="I15" s="1"/>
      <c r="J15" s="1"/>
      <c r="AC15" s="8"/>
      <c r="AD15" s="36"/>
      <c r="AE15" s="35"/>
      <c r="AG15" s="3" t="s">
        <v>445</v>
      </c>
      <c r="AH15" s="8">
        <v>2</v>
      </c>
      <c r="AI15" s="11" t="s">
        <v>9</v>
      </c>
      <c r="AJ15" s="8">
        <v>0</v>
      </c>
      <c r="AL15" s="3" t="s">
        <v>446</v>
      </c>
      <c r="AM15" s="50">
        <v>0</v>
      </c>
      <c r="AN15" s="11" t="s">
        <v>9</v>
      </c>
      <c r="AO15" s="50">
        <v>0</v>
      </c>
      <c r="AP15" s="8"/>
    </row>
    <row r="16" spans="1:42" x14ac:dyDescent="0.2">
      <c r="AC16" s="8"/>
      <c r="AD16" s="8"/>
      <c r="AE16" s="8"/>
      <c r="AF16" s="39"/>
      <c r="AG16" s="3" t="s">
        <v>447</v>
      </c>
      <c r="AH16" s="8">
        <v>1</v>
      </c>
      <c r="AI16" s="11" t="s">
        <v>9</v>
      </c>
      <c r="AJ16" s="8">
        <v>0</v>
      </c>
      <c r="AK16" s="39"/>
      <c r="AL16" s="3" t="s">
        <v>448</v>
      </c>
      <c r="AM16" s="8">
        <v>4</v>
      </c>
      <c r="AN16" s="11" t="s">
        <v>9</v>
      </c>
      <c r="AO16" s="8">
        <v>1</v>
      </c>
      <c r="AP16" s="8"/>
    </row>
    <row r="17" spans="29:42" x14ac:dyDescent="0.2">
      <c r="AC17" s="8"/>
      <c r="AD17" s="8"/>
      <c r="AE17" s="8"/>
      <c r="AG17" s="43"/>
      <c r="AH17" s="8"/>
      <c r="AI17" s="11"/>
      <c r="AJ17" s="8"/>
      <c r="AM17" s="8"/>
      <c r="AN17" s="8"/>
      <c r="AO17" s="8"/>
      <c r="AP17" s="8"/>
    </row>
  </sheetData>
  <mergeCells count="7">
    <mergeCell ref="AG1:AJ1"/>
    <mergeCell ref="AL1:AO1"/>
    <mergeCell ref="N1:P1"/>
    <mergeCell ref="Q1:S1"/>
    <mergeCell ref="T1:V1"/>
    <mergeCell ref="W1:Y1"/>
    <mergeCell ref="Z1:AB1"/>
  </mergeCells>
  <hyperlinks>
    <hyperlink ref="A1" location="Information!A1" display="I" xr:uid="{D8D65A7D-76F2-4D52-94AF-0C958ECB18CE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7" orientation="landscape" r:id="rId1"/>
  <headerFooter>
    <oddHeader>&amp;L&amp;9Södertäljefotbollen&amp;C&amp;24 1925 - Sörmlandserien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0B37C-D979-4B32-98A0-7460B4BF868A}">
  <sheetPr>
    <pageSetUpPr fitToPage="1"/>
  </sheetPr>
  <dimension ref="A1:BE58"/>
  <sheetViews>
    <sheetView view="pageLayout" zoomScaleNormal="100" workbookViewId="0">
      <selection activeCell="P16" sqref="P16"/>
    </sheetView>
  </sheetViews>
  <sheetFormatPr defaultColWidth="9.140625" defaultRowHeight="12" x14ac:dyDescent="0.2"/>
  <cols>
    <col min="1" max="1" width="2.85546875" style="3" bestFit="1" customWidth="1"/>
    <col min="2" max="2" width="20.7109375" style="3" customWidth="1"/>
    <col min="3" max="3" width="3.5703125" style="3" bestFit="1" customWidth="1"/>
    <col min="4" max="6" width="2.7109375" style="3" bestFit="1" customWidth="1"/>
    <col min="7" max="7" width="3.5703125" style="3" bestFit="1" customWidth="1"/>
    <col min="8" max="8" width="1.5703125" style="8" bestFit="1" customWidth="1"/>
    <col min="9" max="10" width="3.5703125" style="3" bestFit="1" customWidth="1"/>
    <col min="11" max="11" width="5.28515625" style="3" bestFit="1" customWidth="1"/>
    <col min="12" max="12" width="2.85546875" style="3" bestFit="1" customWidth="1"/>
    <col min="13" max="13" width="15.140625" style="3" bestFit="1" customWidth="1"/>
    <col min="14" max="14" width="2.71093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4" width="1.85546875" style="3" bestFit="1" customWidth="1"/>
    <col min="35" max="35" width="2.7109375" style="3" bestFit="1" customWidth="1"/>
    <col min="36" max="36" width="1.5703125" style="3" bestFit="1" customWidth="1"/>
    <col min="37" max="37" width="1.85546875" style="3" bestFit="1" customWidth="1"/>
    <col min="38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3" width="2.7109375" style="3" bestFit="1" customWidth="1"/>
    <col min="44" max="44" width="3.5703125" style="3" bestFit="1" customWidth="1"/>
    <col min="45" max="45" width="1.5703125" style="3" bestFit="1" customWidth="1"/>
    <col min="46" max="46" width="3.5703125" style="3" bestFit="1" customWidth="1"/>
    <col min="47" max="47" width="2.7109375" style="3" customWidth="1"/>
    <col min="48" max="48" width="17.42578125" style="3" bestFit="1" customWidth="1"/>
    <col min="49" max="49" width="2" style="8" bestFit="1" customWidth="1"/>
    <col min="50" max="50" width="1.5703125" style="8" bestFit="1" customWidth="1"/>
    <col min="51" max="51" width="2" style="8" bestFit="1" customWidth="1"/>
    <col min="52" max="52" width="2.7109375" style="3" customWidth="1"/>
    <col min="53" max="53" width="17.42578125" style="3" bestFit="1" customWidth="1"/>
    <col min="54" max="54" width="2" style="8" bestFit="1" customWidth="1"/>
    <col min="55" max="55" width="1.5703125" style="8" bestFit="1" customWidth="1"/>
    <col min="56" max="56" width="2" style="8" bestFit="1" customWidth="1"/>
    <col min="57" max="16384" width="9.140625" style="3"/>
  </cols>
  <sheetData>
    <row r="1" spans="1:57" s="11" customFormat="1" ht="72.75" customHeight="1" x14ac:dyDescent="0.25">
      <c r="A1" s="24" t="s">
        <v>119</v>
      </c>
      <c r="B1" s="47" t="s">
        <v>2487</v>
      </c>
      <c r="M1" s="87"/>
      <c r="N1" s="199" t="s">
        <v>2488</v>
      </c>
      <c r="O1" s="199"/>
      <c r="P1" s="199"/>
      <c r="Q1" s="199" t="s">
        <v>2</v>
      </c>
      <c r="R1" s="199"/>
      <c r="S1" s="199"/>
      <c r="T1" s="199" t="s">
        <v>36</v>
      </c>
      <c r="U1" s="199"/>
      <c r="V1" s="199"/>
      <c r="W1" s="199" t="s">
        <v>17</v>
      </c>
      <c r="X1" s="199"/>
      <c r="Y1" s="199"/>
      <c r="Z1" s="199" t="s">
        <v>13</v>
      </c>
      <c r="AA1" s="199"/>
      <c r="AB1" s="199"/>
      <c r="AC1" s="199" t="s">
        <v>24</v>
      </c>
      <c r="AD1" s="199"/>
      <c r="AE1" s="199"/>
      <c r="AF1" s="199" t="s">
        <v>1794</v>
      </c>
      <c r="AG1" s="199"/>
      <c r="AH1" s="199"/>
      <c r="AI1" s="199" t="s">
        <v>2489</v>
      </c>
      <c r="AJ1" s="199"/>
      <c r="AK1" s="199"/>
      <c r="AL1" s="199" t="s">
        <v>6</v>
      </c>
      <c r="AM1" s="199"/>
      <c r="AN1" s="199"/>
      <c r="AO1" s="199" t="s">
        <v>1684</v>
      </c>
      <c r="AP1" s="199"/>
      <c r="AQ1" s="199"/>
      <c r="AV1" s="202" t="s">
        <v>5520</v>
      </c>
      <c r="AW1" s="202"/>
      <c r="AX1" s="202"/>
      <c r="AY1" s="202"/>
      <c r="AZ1" s="56"/>
      <c r="BA1" s="202" t="s">
        <v>5521</v>
      </c>
      <c r="BB1" s="202"/>
      <c r="BC1" s="202"/>
      <c r="BD1" s="202"/>
    </row>
    <row r="2" spans="1:57" x14ac:dyDescent="0.2">
      <c r="A2" s="30">
        <v>1</v>
      </c>
      <c r="B2" s="14" t="s">
        <v>41</v>
      </c>
      <c r="C2" s="14">
        <v>18</v>
      </c>
      <c r="D2" s="14">
        <v>12</v>
      </c>
      <c r="E2" s="14">
        <v>3</v>
      </c>
      <c r="F2" s="14">
        <v>3</v>
      </c>
      <c r="G2" s="14">
        <v>65</v>
      </c>
      <c r="H2" s="8" t="s">
        <v>9</v>
      </c>
      <c r="I2" s="14">
        <v>30</v>
      </c>
      <c r="J2" s="7">
        <f t="shared" ref="J2:J11" si="0">SUM(2*D2+E2)</f>
        <v>27</v>
      </c>
      <c r="K2" s="3" t="s">
        <v>43</v>
      </c>
      <c r="L2" s="11">
        <v>1</v>
      </c>
      <c r="M2" s="7" t="s">
        <v>2488</v>
      </c>
      <c r="N2" s="34"/>
      <c r="O2" s="34"/>
      <c r="P2" s="34"/>
      <c r="Q2" s="32">
        <v>7</v>
      </c>
      <c r="R2" s="32" t="s">
        <v>9</v>
      </c>
      <c r="S2" s="32">
        <v>1</v>
      </c>
      <c r="T2" s="32">
        <v>4</v>
      </c>
      <c r="U2" s="32" t="s">
        <v>9</v>
      </c>
      <c r="V2" s="32">
        <v>3</v>
      </c>
      <c r="W2" s="32">
        <v>4</v>
      </c>
      <c r="X2" s="32" t="s">
        <v>9</v>
      </c>
      <c r="Y2" s="32">
        <v>0</v>
      </c>
      <c r="Z2" s="32">
        <v>3</v>
      </c>
      <c r="AA2" s="32" t="s">
        <v>9</v>
      </c>
      <c r="AB2" s="32">
        <v>1</v>
      </c>
      <c r="AC2" s="32">
        <v>2</v>
      </c>
      <c r="AD2" s="32" t="s">
        <v>9</v>
      </c>
      <c r="AE2" s="32">
        <v>1</v>
      </c>
      <c r="AF2" s="32">
        <v>1</v>
      </c>
      <c r="AG2" s="32" t="s">
        <v>9</v>
      </c>
      <c r="AH2" s="32">
        <v>0</v>
      </c>
      <c r="AI2" s="32">
        <v>3</v>
      </c>
      <c r="AJ2" s="32" t="s">
        <v>9</v>
      </c>
      <c r="AK2" s="32">
        <v>4</v>
      </c>
      <c r="AL2" s="32">
        <v>2</v>
      </c>
      <c r="AM2" s="32" t="s">
        <v>9</v>
      </c>
      <c r="AN2" s="32">
        <v>2</v>
      </c>
      <c r="AO2" s="32">
        <v>7</v>
      </c>
      <c r="AP2" s="32" t="s">
        <v>9</v>
      </c>
      <c r="AQ2" s="32">
        <v>0</v>
      </c>
      <c r="AR2" s="31">
        <f>SUM(N2+Q2+T2+W2+Z2+AC2+AF2+AI2+AL2+AO2)</f>
        <v>33</v>
      </c>
      <c r="AS2" s="32" t="s">
        <v>9</v>
      </c>
      <c r="AT2" s="31">
        <f>SUM(P2+S2+V2+Y2+AB2+AE2+AH2+AK2+AN2+AQ2)</f>
        <v>12</v>
      </c>
      <c r="AV2" s="39" t="s">
        <v>310</v>
      </c>
      <c r="BA2" s="115" t="s">
        <v>403</v>
      </c>
      <c r="BE2" s="8"/>
    </row>
    <row r="3" spans="1:57" x14ac:dyDescent="0.2">
      <c r="A3" s="30">
        <v>2</v>
      </c>
      <c r="B3" s="14" t="s">
        <v>2</v>
      </c>
      <c r="C3" s="14">
        <v>18</v>
      </c>
      <c r="D3" s="14">
        <v>8</v>
      </c>
      <c r="E3" s="14">
        <v>5</v>
      </c>
      <c r="F3" s="14">
        <v>5</v>
      </c>
      <c r="G3" s="14">
        <v>39</v>
      </c>
      <c r="H3" s="8" t="s">
        <v>9</v>
      </c>
      <c r="I3" s="14">
        <v>39</v>
      </c>
      <c r="J3" s="7">
        <f t="shared" si="0"/>
        <v>21</v>
      </c>
      <c r="L3" s="11">
        <v>2</v>
      </c>
      <c r="M3" s="7" t="s">
        <v>2</v>
      </c>
      <c r="N3" s="32">
        <v>5</v>
      </c>
      <c r="O3" s="32" t="s">
        <v>9</v>
      </c>
      <c r="P3" s="32">
        <v>5</v>
      </c>
      <c r="Q3" s="34"/>
      <c r="R3" s="34"/>
      <c r="S3" s="34"/>
      <c r="T3" s="32">
        <v>5</v>
      </c>
      <c r="U3" s="32" t="s">
        <v>9</v>
      </c>
      <c r="V3" s="32">
        <v>3</v>
      </c>
      <c r="W3" s="32">
        <v>1</v>
      </c>
      <c r="X3" s="32" t="s">
        <v>9</v>
      </c>
      <c r="Y3" s="32">
        <v>0</v>
      </c>
      <c r="Z3" s="32">
        <v>3</v>
      </c>
      <c r="AA3" s="32" t="s">
        <v>9</v>
      </c>
      <c r="AB3" s="32">
        <v>1</v>
      </c>
      <c r="AC3" s="32">
        <v>4</v>
      </c>
      <c r="AD3" s="32" t="s">
        <v>9</v>
      </c>
      <c r="AE3" s="32">
        <v>2</v>
      </c>
      <c r="AF3" s="32">
        <v>4</v>
      </c>
      <c r="AG3" s="32" t="s">
        <v>9</v>
      </c>
      <c r="AH3" s="32">
        <v>2</v>
      </c>
      <c r="AI3" s="32">
        <v>0</v>
      </c>
      <c r="AJ3" s="32" t="s">
        <v>9</v>
      </c>
      <c r="AK3" s="32">
        <v>0</v>
      </c>
      <c r="AL3" s="32">
        <v>1</v>
      </c>
      <c r="AM3" s="32" t="s">
        <v>9</v>
      </c>
      <c r="AN3" s="32">
        <v>1</v>
      </c>
      <c r="AO3" s="32">
        <v>0</v>
      </c>
      <c r="AP3" s="32" t="s">
        <v>9</v>
      </c>
      <c r="AQ3" s="32">
        <v>2</v>
      </c>
      <c r="AR3" s="31">
        <f t="shared" ref="AR3:AR11" si="1">SUM(N3+Q3+T3+W3+Z3+AC3+AF3+AI3+AL3+AO3)</f>
        <v>23</v>
      </c>
      <c r="AS3" s="32" t="s">
        <v>9</v>
      </c>
      <c r="AT3" s="31">
        <f t="shared" ref="AT3:AT11" si="2">SUM(P3+S3+V3+Y3+AB3+AE3+AH3+AK3+AN3+AQ3)</f>
        <v>16</v>
      </c>
      <c r="AV3" s="3" t="s">
        <v>2437</v>
      </c>
      <c r="AW3" s="8">
        <v>1</v>
      </c>
      <c r="AX3" s="8" t="s">
        <v>9</v>
      </c>
      <c r="AY3" s="8">
        <v>0</v>
      </c>
      <c r="BA3" s="3" t="s">
        <v>772</v>
      </c>
      <c r="BB3" s="8">
        <v>0</v>
      </c>
      <c r="BC3" s="8" t="s">
        <v>9</v>
      </c>
      <c r="BD3" s="8">
        <v>1</v>
      </c>
      <c r="BE3" s="8"/>
    </row>
    <row r="4" spans="1:57" x14ac:dyDescent="0.2">
      <c r="A4" s="30">
        <v>3</v>
      </c>
      <c r="B4" s="14" t="s">
        <v>36</v>
      </c>
      <c r="C4" s="14">
        <v>18</v>
      </c>
      <c r="D4" s="14">
        <v>9</v>
      </c>
      <c r="E4" s="14">
        <v>2</v>
      </c>
      <c r="F4" s="14">
        <v>7</v>
      </c>
      <c r="G4" s="14">
        <v>52</v>
      </c>
      <c r="H4" s="8" t="s">
        <v>9</v>
      </c>
      <c r="I4" s="14">
        <v>33</v>
      </c>
      <c r="J4" s="7">
        <f t="shared" si="0"/>
        <v>20</v>
      </c>
      <c r="L4" s="11">
        <v>3</v>
      </c>
      <c r="M4" s="7" t="s">
        <v>36</v>
      </c>
      <c r="N4" s="32">
        <v>2</v>
      </c>
      <c r="O4" s="32" t="s">
        <v>9</v>
      </c>
      <c r="P4" s="32">
        <v>3</v>
      </c>
      <c r="Q4" s="32">
        <v>0</v>
      </c>
      <c r="R4" s="32" t="s">
        <v>9</v>
      </c>
      <c r="S4" s="32">
        <v>0</v>
      </c>
      <c r="T4" s="34"/>
      <c r="U4" s="34"/>
      <c r="V4" s="34"/>
      <c r="W4" s="32">
        <v>5</v>
      </c>
      <c r="X4" s="32" t="s">
        <v>9</v>
      </c>
      <c r="Y4" s="32">
        <v>2</v>
      </c>
      <c r="Z4" s="32">
        <v>0</v>
      </c>
      <c r="AA4" s="32" t="s">
        <v>9</v>
      </c>
      <c r="AB4" s="32">
        <v>4</v>
      </c>
      <c r="AC4" s="32">
        <v>2</v>
      </c>
      <c r="AD4" s="32" t="s">
        <v>9</v>
      </c>
      <c r="AE4" s="32">
        <v>1</v>
      </c>
      <c r="AF4" s="32">
        <v>2</v>
      </c>
      <c r="AG4" s="32" t="s">
        <v>9</v>
      </c>
      <c r="AH4" s="32">
        <v>2</v>
      </c>
      <c r="AI4" s="32">
        <v>3</v>
      </c>
      <c r="AJ4" s="32" t="s">
        <v>9</v>
      </c>
      <c r="AK4" s="32">
        <v>0</v>
      </c>
      <c r="AL4" s="32">
        <v>6</v>
      </c>
      <c r="AM4" s="32" t="s">
        <v>9</v>
      </c>
      <c r="AN4" s="32">
        <v>1</v>
      </c>
      <c r="AO4" s="32">
        <v>5</v>
      </c>
      <c r="AP4" s="32" t="s">
        <v>9</v>
      </c>
      <c r="AQ4" s="32">
        <v>2</v>
      </c>
      <c r="AR4" s="31">
        <f t="shared" si="1"/>
        <v>25</v>
      </c>
      <c r="AS4" s="32" t="s">
        <v>9</v>
      </c>
      <c r="AT4" s="31">
        <f t="shared" si="2"/>
        <v>15</v>
      </c>
      <c r="AV4" s="3" t="s">
        <v>762</v>
      </c>
      <c r="AW4" s="8">
        <v>0</v>
      </c>
      <c r="AX4" s="8" t="s">
        <v>9</v>
      </c>
      <c r="AY4" s="8">
        <v>2</v>
      </c>
      <c r="BA4" s="3" t="s">
        <v>2463</v>
      </c>
      <c r="BB4" s="8">
        <v>0</v>
      </c>
      <c r="BC4" s="8" t="s">
        <v>9</v>
      </c>
      <c r="BD4" s="8">
        <v>5</v>
      </c>
      <c r="BE4" s="8"/>
    </row>
    <row r="5" spans="1:57" x14ac:dyDescent="0.2">
      <c r="A5" s="30">
        <v>4</v>
      </c>
      <c r="B5" s="14" t="s">
        <v>45</v>
      </c>
      <c r="C5" s="14">
        <v>18</v>
      </c>
      <c r="D5" s="14">
        <v>8</v>
      </c>
      <c r="E5" s="14">
        <v>3</v>
      </c>
      <c r="F5" s="14">
        <v>7</v>
      </c>
      <c r="G5" s="14">
        <v>32</v>
      </c>
      <c r="H5" s="8" t="s">
        <v>9</v>
      </c>
      <c r="I5" s="14">
        <v>39</v>
      </c>
      <c r="J5" s="7">
        <f t="shared" si="0"/>
        <v>19</v>
      </c>
      <c r="L5" s="11">
        <v>4</v>
      </c>
      <c r="M5" s="7" t="s">
        <v>17</v>
      </c>
      <c r="N5" s="32">
        <v>3</v>
      </c>
      <c r="O5" s="32" t="s">
        <v>9</v>
      </c>
      <c r="P5" s="32">
        <v>2</v>
      </c>
      <c r="Q5" s="32">
        <v>3</v>
      </c>
      <c r="R5" s="32" t="s">
        <v>9</v>
      </c>
      <c r="S5" s="32">
        <v>3</v>
      </c>
      <c r="T5" s="32">
        <v>3</v>
      </c>
      <c r="U5" s="32" t="s">
        <v>9</v>
      </c>
      <c r="V5" s="32">
        <v>1</v>
      </c>
      <c r="W5" s="34"/>
      <c r="X5" s="34"/>
      <c r="Y5" s="34"/>
      <c r="Z5" s="32">
        <v>0</v>
      </c>
      <c r="AA5" s="32" t="s">
        <v>9</v>
      </c>
      <c r="AB5" s="32">
        <v>2</v>
      </c>
      <c r="AC5" s="32">
        <v>2</v>
      </c>
      <c r="AD5" s="32" t="s">
        <v>9</v>
      </c>
      <c r="AE5" s="32">
        <v>2</v>
      </c>
      <c r="AF5" s="32">
        <v>1</v>
      </c>
      <c r="AG5" s="32" t="s">
        <v>9</v>
      </c>
      <c r="AH5" s="32">
        <v>0</v>
      </c>
      <c r="AI5" s="32">
        <v>3</v>
      </c>
      <c r="AJ5" s="32" t="s">
        <v>9</v>
      </c>
      <c r="AK5" s="32">
        <v>1</v>
      </c>
      <c r="AL5" s="32">
        <v>2</v>
      </c>
      <c r="AM5" s="32" t="s">
        <v>9</v>
      </c>
      <c r="AN5" s="32">
        <v>2</v>
      </c>
      <c r="AO5" s="32">
        <v>3</v>
      </c>
      <c r="AP5" s="32" t="s">
        <v>9</v>
      </c>
      <c r="AQ5" s="32">
        <v>2</v>
      </c>
      <c r="AR5" s="31">
        <f t="shared" si="1"/>
        <v>20</v>
      </c>
      <c r="AS5" s="32" t="s">
        <v>9</v>
      </c>
      <c r="AT5" s="31">
        <f t="shared" si="2"/>
        <v>15</v>
      </c>
      <c r="AV5" s="3" t="s">
        <v>1870</v>
      </c>
      <c r="AW5" s="8">
        <v>2</v>
      </c>
      <c r="AX5" s="8" t="s">
        <v>9</v>
      </c>
      <c r="AY5" s="8">
        <v>2</v>
      </c>
      <c r="BA5" s="3" t="s">
        <v>1923</v>
      </c>
      <c r="BB5" s="8">
        <v>2</v>
      </c>
      <c r="BC5" s="8" t="s">
        <v>9</v>
      </c>
      <c r="BD5" s="8">
        <v>1</v>
      </c>
      <c r="BE5" s="8"/>
    </row>
    <row r="6" spans="1:57" x14ac:dyDescent="0.2">
      <c r="A6" s="30">
        <v>5</v>
      </c>
      <c r="B6" s="14" t="s">
        <v>13</v>
      </c>
      <c r="C6" s="14">
        <v>18</v>
      </c>
      <c r="D6" s="14">
        <v>7</v>
      </c>
      <c r="E6" s="14">
        <v>4</v>
      </c>
      <c r="F6" s="14">
        <v>7</v>
      </c>
      <c r="G6" s="14">
        <v>27</v>
      </c>
      <c r="H6" s="8" t="s">
        <v>9</v>
      </c>
      <c r="I6" s="14">
        <v>31</v>
      </c>
      <c r="J6" s="7">
        <f t="shared" si="0"/>
        <v>18</v>
      </c>
      <c r="L6" s="11">
        <v>5</v>
      </c>
      <c r="M6" s="7" t="s">
        <v>13</v>
      </c>
      <c r="N6" s="32">
        <v>0</v>
      </c>
      <c r="O6" s="32" t="s">
        <v>9</v>
      </c>
      <c r="P6" s="32">
        <v>7</v>
      </c>
      <c r="Q6" s="32">
        <v>4</v>
      </c>
      <c r="R6" s="32" t="s">
        <v>9</v>
      </c>
      <c r="S6" s="32">
        <v>0</v>
      </c>
      <c r="T6" s="32">
        <v>0</v>
      </c>
      <c r="U6" s="32" t="s">
        <v>9</v>
      </c>
      <c r="V6" s="32">
        <v>3</v>
      </c>
      <c r="W6" s="32">
        <v>1</v>
      </c>
      <c r="X6" s="32" t="s">
        <v>9</v>
      </c>
      <c r="Y6" s="32">
        <v>3</v>
      </c>
      <c r="Z6" s="34"/>
      <c r="AA6" s="34"/>
      <c r="AB6" s="34"/>
      <c r="AC6" s="32">
        <v>1</v>
      </c>
      <c r="AD6" s="32" t="s">
        <v>9</v>
      </c>
      <c r="AE6" s="32">
        <v>0</v>
      </c>
      <c r="AF6" s="32">
        <v>1</v>
      </c>
      <c r="AG6" s="32" t="s">
        <v>9</v>
      </c>
      <c r="AH6" s="32">
        <v>0</v>
      </c>
      <c r="AI6" s="32">
        <v>2</v>
      </c>
      <c r="AJ6" s="32" t="s">
        <v>9</v>
      </c>
      <c r="AK6" s="32">
        <v>2</v>
      </c>
      <c r="AL6" s="32">
        <v>2</v>
      </c>
      <c r="AM6" s="32" t="s">
        <v>9</v>
      </c>
      <c r="AN6" s="32">
        <v>2</v>
      </c>
      <c r="AO6" s="32">
        <v>3</v>
      </c>
      <c r="AP6" s="32" t="s">
        <v>9</v>
      </c>
      <c r="AQ6" s="32">
        <v>2</v>
      </c>
      <c r="AR6" s="31">
        <f t="shared" si="1"/>
        <v>14</v>
      </c>
      <c r="AS6" s="32" t="s">
        <v>9</v>
      </c>
      <c r="AT6" s="31">
        <f t="shared" si="2"/>
        <v>19</v>
      </c>
      <c r="AV6" s="3" t="s">
        <v>2330</v>
      </c>
      <c r="AW6" s="8">
        <v>5</v>
      </c>
      <c r="AX6" s="8" t="s">
        <v>9</v>
      </c>
      <c r="AY6" s="8">
        <v>1</v>
      </c>
      <c r="BA6" s="3" t="s">
        <v>2490</v>
      </c>
      <c r="BB6" s="8">
        <v>2</v>
      </c>
      <c r="BC6" s="8" t="s">
        <v>9</v>
      </c>
      <c r="BD6" s="8">
        <v>3</v>
      </c>
      <c r="BE6" s="8"/>
    </row>
    <row r="7" spans="1:57" x14ac:dyDescent="0.2">
      <c r="A7" s="30">
        <v>6</v>
      </c>
      <c r="B7" s="14" t="s">
        <v>24</v>
      </c>
      <c r="C7" s="14">
        <v>18</v>
      </c>
      <c r="D7" s="14">
        <v>5</v>
      </c>
      <c r="E7" s="14">
        <v>7</v>
      </c>
      <c r="F7" s="14">
        <v>6</v>
      </c>
      <c r="G7" s="14">
        <v>28</v>
      </c>
      <c r="H7" s="8" t="s">
        <v>9</v>
      </c>
      <c r="I7" s="14">
        <v>26</v>
      </c>
      <c r="J7" s="7">
        <f t="shared" si="0"/>
        <v>17</v>
      </c>
      <c r="L7" s="11">
        <v>6</v>
      </c>
      <c r="M7" s="7" t="s">
        <v>24</v>
      </c>
      <c r="N7" s="32">
        <v>2</v>
      </c>
      <c r="O7" s="32" t="s">
        <v>9</v>
      </c>
      <c r="P7" s="32">
        <v>2</v>
      </c>
      <c r="Q7" s="32">
        <v>0</v>
      </c>
      <c r="R7" s="32" t="s">
        <v>9</v>
      </c>
      <c r="S7" s="32">
        <v>2</v>
      </c>
      <c r="T7" s="32">
        <v>4</v>
      </c>
      <c r="U7" s="32" t="s">
        <v>9</v>
      </c>
      <c r="V7" s="32">
        <v>1</v>
      </c>
      <c r="W7" s="32">
        <v>0</v>
      </c>
      <c r="X7" s="32" t="s">
        <v>9</v>
      </c>
      <c r="Y7" s="32">
        <v>1</v>
      </c>
      <c r="Z7" s="32">
        <v>1</v>
      </c>
      <c r="AA7" s="32" t="s">
        <v>9</v>
      </c>
      <c r="AB7" s="32">
        <v>1</v>
      </c>
      <c r="AC7" s="34"/>
      <c r="AD7" s="34"/>
      <c r="AE7" s="34"/>
      <c r="AF7" s="8">
        <v>0</v>
      </c>
      <c r="AG7" s="32" t="s">
        <v>9</v>
      </c>
      <c r="AH7" s="8">
        <v>0</v>
      </c>
      <c r="AI7" s="32">
        <v>3</v>
      </c>
      <c r="AJ7" s="32" t="s">
        <v>9</v>
      </c>
      <c r="AK7" s="32">
        <v>0</v>
      </c>
      <c r="AL7" s="32">
        <v>2</v>
      </c>
      <c r="AM7" s="32" t="s">
        <v>9</v>
      </c>
      <c r="AN7" s="32">
        <v>1</v>
      </c>
      <c r="AO7" s="32">
        <v>2</v>
      </c>
      <c r="AP7" s="32" t="s">
        <v>9</v>
      </c>
      <c r="AQ7" s="32">
        <v>2</v>
      </c>
      <c r="AR7" s="31">
        <f t="shared" si="1"/>
        <v>14</v>
      </c>
      <c r="AS7" s="32" t="s">
        <v>9</v>
      </c>
      <c r="AT7" s="31">
        <f t="shared" si="2"/>
        <v>10</v>
      </c>
      <c r="AV7" s="3" t="s">
        <v>2491</v>
      </c>
      <c r="AW7" s="8">
        <v>2</v>
      </c>
      <c r="AX7" s="8" t="s">
        <v>9</v>
      </c>
      <c r="AY7" s="8">
        <v>5</v>
      </c>
      <c r="BA7" s="3" t="s">
        <v>2177</v>
      </c>
      <c r="BB7" s="8">
        <v>1</v>
      </c>
      <c r="BC7" s="8" t="s">
        <v>9</v>
      </c>
      <c r="BD7" s="8">
        <v>2</v>
      </c>
      <c r="BE7" s="8"/>
    </row>
    <row r="8" spans="1:57" x14ac:dyDescent="0.2">
      <c r="A8" s="30">
        <v>7</v>
      </c>
      <c r="B8" s="14" t="s">
        <v>1794</v>
      </c>
      <c r="C8" s="14">
        <v>18</v>
      </c>
      <c r="D8" s="14">
        <v>6</v>
      </c>
      <c r="E8" s="14">
        <v>5</v>
      </c>
      <c r="F8" s="14">
        <v>7</v>
      </c>
      <c r="G8" s="14">
        <v>22</v>
      </c>
      <c r="H8" s="8" t="s">
        <v>9</v>
      </c>
      <c r="I8" s="14">
        <v>32</v>
      </c>
      <c r="J8" s="7">
        <f t="shared" si="0"/>
        <v>17</v>
      </c>
      <c r="L8" s="11">
        <v>7</v>
      </c>
      <c r="M8" s="7" t="s">
        <v>1794</v>
      </c>
      <c r="N8" s="32">
        <v>0</v>
      </c>
      <c r="O8" s="32" t="s">
        <v>9</v>
      </c>
      <c r="P8" s="32">
        <v>5</v>
      </c>
      <c r="Q8" s="32">
        <v>2</v>
      </c>
      <c r="R8" s="32" t="s">
        <v>9</v>
      </c>
      <c r="S8" s="32">
        <v>1</v>
      </c>
      <c r="T8" s="32">
        <v>0</v>
      </c>
      <c r="U8" s="32" t="s">
        <v>9</v>
      </c>
      <c r="V8" s="32">
        <v>4</v>
      </c>
      <c r="W8" s="32">
        <v>5</v>
      </c>
      <c r="X8" s="32" t="s">
        <v>9</v>
      </c>
      <c r="Y8" s="32">
        <v>2</v>
      </c>
      <c r="Z8" s="32">
        <v>1</v>
      </c>
      <c r="AA8" s="32" t="s">
        <v>9</v>
      </c>
      <c r="AB8" s="32">
        <v>0</v>
      </c>
      <c r="AC8" s="32">
        <v>1</v>
      </c>
      <c r="AD8" s="32" t="s">
        <v>9</v>
      </c>
      <c r="AE8" s="32">
        <v>1</v>
      </c>
      <c r="AF8" s="34"/>
      <c r="AG8" s="34"/>
      <c r="AH8" s="34"/>
      <c r="AI8" s="32">
        <v>1</v>
      </c>
      <c r="AJ8" s="32" t="s">
        <v>9</v>
      </c>
      <c r="AK8" s="32">
        <v>0</v>
      </c>
      <c r="AL8" s="32">
        <v>3</v>
      </c>
      <c r="AM8" s="32" t="s">
        <v>9</v>
      </c>
      <c r="AN8" s="32">
        <v>2</v>
      </c>
      <c r="AO8" s="32">
        <v>2</v>
      </c>
      <c r="AP8" s="32" t="s">
        <v>9</v>
      </c>
      <c r="AQ8" s="32">
        <v>2</v>
      </c>
      <c r="AR8" s="31">
        <f t="shared" si="1"/>
        <v>15</v>
      </c>
      <c r="AS8" s="32" t="s">
        <v>9</v>
      </c>
      <c r="AT8" s="31">
        <f t="shared" si="2"/>
        <v>17</v>
      </c>
      <c r="AV8" s="39" t="s">
        <v>2492</v>
      </c>
      <c r="AW8" s="11"/>
      <c r="AX8" s="32"/>
      <c r="BA8" s="39" t="s">
        <v>411</v>
      </c>
      <c r="BC8" s="31"/>
      <c r="BE8" s="8"/>
    </row>
    <row r="9" spans="1:57" x14ac:dyDescent="0.2">
      <c r="A9" s="30">
        <v>8</v>
      </c>
      <c r="B9" s="14" t="s">
        <v>2493</v>
      </c>
      <c r="C9" s="14">
        <v>18</v>
      </c>
      <c r="D9" s="14">
        <v>7</v>
      </c>
      <c r="E9" s="14">
        <v>2</v>
      </c>
      <c r="F9" s="14">
        <v>9</v>
      </c>
      <c r="G9" s="14">
        <v>32</v>
      </c>
      <c r="H9" s="8" t="s">
        <v>9</v>
      </c>
      <c r="I9" s="14">
        <v>34</v>
      </c>
      <c r="J9" s="7">
        <f t="shared" si="0"/>
        <v>16</v>
      </c>
      <c r="L9" s="11">
        <v>8</v>
      </c>
      <c r="M9" s="7" t="s">
        <v>2489</v>
      </c>
      <c r="N9" s="32">
        <v>2</v>
      </c>
      <c r="O9" s="32" t="s">
        <v>9</v>
      </c>
      <c r="P9" s="32">
        <v>5</v>
      </c>
      <c r="Q9" s="32">
        <v>1</v>
      </c>
      <c r="R9" s="32" t="s">
        <v>9</v>
      </c>
      <c r="S9" s="32">
        <v>2</v>
      </c>
      <c r="T9" s="32">
        <v>2</v>
      </c>
      <c r="U9" s="32" t="s">
        <v>9</v>
      </c>
      <c r="V9" s="32">
        <v>1</v>
      </c>
      <c r="W9" s="32">
        <v>3</v>
      </c>
      <c r="X9" s="32" t="s">
        <v>9</v>
      </c>
      <c r="Y9" s="32">
        <v>2</v>
      </c>
      <c r="Z9" s="32">
        <v>2</v>
      </c>
      <c r="AA9" s="32" t="s">
        <v>9</v>
      </c>
      <c r="AB9" s="32">
        <v>3</v>
      </c>
      <c r="AC9" s="32">
        <v>1</v>
      </c>
      <c r="AD9" s="32" t="s">
        <v>9</v>
      </c>
      <c r="AE9" s="32">
        <v>2</v>
      </c>
      <c r="AF9" s="32">
        <v>4</v>
      </c>
      <c r="AG9" s="32" t="s">
        <v>9</v>
      </c>
      <c r="AH9" s="32">
        <v>0</v>
      </c>
      <c r="AI9" s="34"/>
      <c r="AJ9" s="34"/>
      <c r="AK9" s="34"/>
      <c r="AL9" s="32">
        <v>4</v>
      </c>
      <c r="AM9" s="32" t="s">
        <v>9</v>
      </c>
      <c r="AN9" s="32">
        <v>2</v>
      </c>
      <c r="AO9" s="32">
        <v>4</v>
      </c>
      <c r="AP9" s="32" t="s">
        <v>9</v>
      </c>
      <c r="AQ9" s="32">
        <v>0</v>
      </c>
      <c r="AR9" s="31">
        <f t="shared" si="1"/>
        <v>23</v>
      </c>
      <c r="AS9" s="32" t="s">
        <v>9</v>
      </c>
      <c r="AT9" s="31">
        <f t="shared" si="2"/>
        <v>17</v>
      </c>
      <c r="AV9" s="3" t="s">
        <v>1824</v>
      </c>
      <c r="AW9" s="8">
        <v>1</v>
      </c>
      <c r="AX9" s="8" t="s">
        <v>9</v>
      </c>
      <c r="AY9" s="8">
        <v>1</v>
      </c>
      <c r="BA9" s="3" t="s">
        <v>1898</v>
      </c>
      <c r="BB9" s="8">
        <v>2</v>
      </c>
      <c r="BC9" s="8" t="s">
        <v>9</v>
      </c>
      <c r="BD9" s="8">
        <v>2</v>
      </c>
      <c r="BE9" s="8"/>
    </row>
    <row r="10" spans="1:57" x14ac:dyDescent="0.2">
      <c r="A10" s="30">
        <v>9</v>
      </c>
      <c r="B10" s="14" t="s">
        <v>6</v>
      </c>
      <c r="C10" s="14">
        <v>18</v>
      </c>
      <c r="D10" s="14">
        <v>5</v>
      </c>
      <c r="E10" s="14">
        <v>5</v>
      </c>
      <c r="F10" s="14">
        <v>8</v>
      </c>
      <c r="G10" s="14">
        <v>27</v>
      </c>
      <c r="H10" s="8" t="s">
        <v>9</v>
      </c>
      <c r="I10" s="14">
        <v>37</v>
      </c>
      <c r="J10" s="7">
        <f t="shared" si="0"/>
        <v>15</v>
      </c>
      <c r="K10" s="3" t="s">
        <v>44</v>
      </c>
      <c r="L10" s="11">
        <v>9</v>
      </c>
      <c r="M10" s="7" t="s">
        <v>6</v>
      </c>
      <c r="N10" s="32">
        <v>3</v>
      </c>
      <c r="O10" s="32" t="s">
        <v>9</v>
      </c>
      <c r="P10" s="32">
        <v>1</v>
      </c>
      <c r="Q10" s="32">
        <v>2</v>
      </c>
      <c r="R10" s="32" t="s">
        <v>9</v>
      </c>
      <c r="S10" s="32">
        <v>4</v>
      </c>
      <c r="T10" s="32">
        <v>0</v>
      </c>
      <c r="U10" s="32" t="s">
        <v>9</v>
      </c>
      <c r="V10" s="32">
        <v>5</v>
      </c>
      <c r="W10" s="32">
        <v>0</v>
      </c>
      <c r="X10" s="32" t="s">
        <v>9</v>
      </c>
      <c r="Y10" s="32">
        <v>1</v>
      </c>
      <c r="Z10" s="32">
        <v>1</v>
      </c>
      <c r="AA10" s="32" t="s">
        <v>9</v>
      </c>
      <c r="AB10" s="32">
        <v>0</v>
      </c>
      <c r="AC10" s="32">
        <v>2</v>
      </c>
      <c r="AD10" s="32" t="s">
        <v>9</v>
      </c>
      <c r="AE10" s="32">
        <v>2</v>
      </c>
      <c r="AF10" s="32">
        <v>0</v>
      </c>
      <c r="AG10" s="32" t="s">
        <v>9</v>
      </c>
      <c r="AH10" s="32">
        <v>1</v>
      </c>
      <c r="AI10" s="32">
        <v>2</v>
      </c>
      <c r="AJ10" s="32" t="s">
        <v>9</v>
      </c>
      <c r="AK10" s="32">
        <v>1</v>
      </c>
      <c r="AL10" s="34"/>
      <c r="AM10" s="34"/>
      <c r="AN10" s="34"/>
      <c r="AO10" s="32">
        <v>3</v>
      </c>
      <c r="AP10" s="32" t="s">
        <v>9</v>
      </c>
      <c r="AQ10" s="32">
        <v>0</v>
      </c>
      <c r="AR10" s="31">
        <f t="shared" si="1"/>
        <v>13</v>
      </c>
      <c r="AS10" s="32" t="s">
        <v>9</v>
      </c>
      <c r="AT10" s="31">
        <f t="shared" si="2"/>
        <v>15</v>
      </c>
      <c r="AV10" s="3" t="s">
        <v>2191</v>
      </c>
      <c r="AW10" s="8">
        <v>0</v>
      </c>
      <c r="AX10" s="8" t="s">
        <v>9</v>
      </c>
      <c r="AY10" s="8">
        <v>2</v>
      </c>
      <c r="BA10" s="3" t="s">
        <v>538</v>
      </c>
      <c r="BB10" s="8">
        <v>3</v>
      </c>
      <c r="BC10" s="8" t="s">
        <v>9</v>
      </c>
      <c r="BD10" s="8">
        <v>3</v>
      </c>
      <c r="BE10" s="8"/>
    </row>
    <row r="11" spans="1:57" x14ac:dyDescent="0.2">
      <c r="A11" s="30">
        <v>10</v>
      </c>
      <c r="B11" s="14" t="s">
        <v>1684</v>
      </c>
      <c r="C11" s="14">
        <v>18</v>
      </c>
      <c r="D11" s="14">
        <v>3</v>
      </c>
      <c r="E11" s="14">
        <v>4</v>
      </c>
      <c r="F11" s="14">
        <v>11</v>
      </c>
      <c r="G11" s="14">
        <v>26</v>
      </c>
      <c r="H11" s="8" t="s">
        <v>9</v>
      </c>
      <c r="I11" s="14">
        <v>49</v>
      </c>
      <c r="J11" s="1">
        <f t="shared" si="0"/>
        <v>10</v>
      </c>
      <c r="K11" s="3" t="s">
        <v>44</v>
      </c>
      <c r="L11" s="11">
        <v>10</v>
      </c>
      <c r="M11" s="1" t="s">
        <v>1684</v>
      </c>
      <c r="N11" s="32">
        <v>1</v>
      </c>
      <c r="O11" s="32" t="s">
        <v>9</v>
      </c>
      <c r="P11" s="32">
        <v>2</v>
      </c>
      <c r="Q11" s="32">
        <v>4</v>
      </c>
      <c r="R11" s="32" t="s">
        <v>9</v>
      </c>
      <c r="S11" s="32">
        <v>3</v>
      </c>
      <c r="T11" s="32">
        <v>0</v>
      </c>
      <c r="U11" s="32" t="s">
        <v>9</v>
      </c>
      <c r="V11" s="32">
        <v>6</v>
      </c>
      <c r="W11" s="32">
        <v>5</v>
      </c>
      <c r="X11" s="32" t="s">
        <v>9</v>
      </c>
      <c r="Y11" s="32">
        <v>1</v>
      </c>
      <c r="Z11" s="32">
        <v>1</v>
      </c>
      <c r="AA11" s="32" t="s">
        <v>9</v>
      </c>
      <c r="AB11" s="32">
        <v>1</v>
      </c>
      <c r="AC11" s="32">
        <v>1</v>
      </c>
      <c r="AD11" s="32" t="s">
        <v>9</v>
      </c>
      <c r="AE11" s="32">
        <v>3</v>
      </c>
      <c r="AF11" s="32">
        <v>2</v>
      </c>
      <c r="AG11" s="32" t="s">
        <v>9</v>
      </c>
      <c r="AH11" s="32">
        <v>2</v>
      </c>
      <c r="AI11" s="32">
        <v>0</v>
      </c>
      <c r="AJ11" s="32" t="s">
        <v>9</v>
      </c>
      <c r="AK11" s="32">
        <v>1</v>
      </c>
      <c r="AL11" s="32">
        <v>0</v>
      </c>
      <c r="AM11" s="32" t="s">
        <v>9</v>
      </c>
      <c r="AN11" s="32">
        <v>1</v>
      </c>
      <c r="AO11" s="34"/>
      <c r="AP11" s="34"/>
      <c r="AQ11" s="34"/>
      <c r="AR11" s="31">
        <f t="shared" si="1"/>
        <v>14</v>
      </c>
      <c r="AS11" s="32" t="s">
        <v>9</v>
      </c>
      <c r="AT11" s="31">
        <f t="shared" si="2"/>
        <v>20</v>
      </c>
      <c r="AV11" s="3" t="s">
        <v>1003</v>
      </c>
      <c r="AW11" s="8">
        <v>0</v>
      </c>
      <c r="AX11" s="8" t="s">
        <v>9</v>
      </c>
      <c r="AY11" s="8">
        <v>3</v>
      </c>
      <c r="BA11" s="3" t="s">
        <v>2494</v>
      </c>
      <c r="BB11" s="8">
        <v>3</v>
      </c>
      <c r="BC11" s="8" t="s">
        <v>9</v>
      </c>
      <c r="BD11" s="8">
        <v>0</v>
      </c>
      <c r="BE11" s="8"/>
    </row>
    <row r="12" spans="1:57" x14ac:dyDescent="0.2">
      <c r="A12" s="30"/>
      <c r="C12" s="3">
        <f>SUM(C2:C11)</f>
        <v>180</v>
      </c>
      <c r="D12" s="3">
        <f>SUM(D2:D11)</f>
        <v>70</v>
      </c>
      <c r="E12" s="3">
        <f>SUM(E2:E11)</f>
        <v>40</v>
      </c>
      <c r="F12" s="3">
        <f>SUM(F2:F11)</f>
        <v>70</v>
      </c>
      <c r="G12" s="3">
        <f>SUM(G2:G11)</f>
        <v>350</v>
      </c>
      <c r="H12" s="8" t="s">
        <v>9</v>
      </c>
      <c r="I12" s="3">
        <f>SUM(I2:I11)</f>
        <v>350</v>
      </c>
      <c r="J12" s="3">
        <f>SUM(J2:J11)</f>
        <v>180</v>
      </c>
      <c r="N12" s="31">
        <f>SUM(N2:N11)</f>
        <v>18</v>
      </c>
      <c r="O12" s="31" t="s">
        <v>9</v>
      </c>
      <c r="P12" s="31">
        <f>SUM(P2:P11)</f>
        <v>32</v>
      </c>
      <c r="Q12" s="31">
        <f>SUM(Q2:Q11)</f>
        <v>23</v>
      </c>
      <c r="R12" s="31" t="s">
        <v>9</v>
      </c>
      <c r="S12" s="31">
        <f>SUM(S2:S11)</f>
        <v>16</v>
      </c>
      <c r="T12" s="31">
        <f>SUM(T2:T11)</f>
        <v>18</v>
      </c>
      <c r="U12" s="31" t="s">
        <v>9</v>
      </c>
      <c r="V12" s="31">
        <f>SUM(V2:V11)</f>
        <v>27</v>
      </c>
      <c r="W12" s="31">
        <f>SUM(W2:W11)</f>
        <v>24</v>
      </c>
      <c r="X12" s="31" t="s">
        <v>9</v>
      </c>
      <c r="Y12" s="31">
        <f>SUM(Y2:Y11)</f>
        <v>12</v>
      </c>
      <c r="Z12" s="31">
        <f>SUM(Z2:Z11)</f>
        <v>12</v>
      </c>
      <c r="AA12" s="31" t="s">
        <v>9</v>
      </c>
      <c r="AB12" s="31">
        <f>SUM(AB2:AB11)</f>
        <v>13</v>
      </c>
      <c r="AC12" s="31">
        <f>SUM(AC2:AC11)</f>
        <v>16</v>
      </c>
      <c r="AD12" s="31" t="s">
        <v>9</v>
      </c>
      <c r="AE12" s="31">
        <f>SUM(AE2:AE11)</f>
        <v>14</v>
      </c>
      <c r="AF12" s="31">
        <f>SUM(AF2:AF11)</f>
        <v>15</v>
      </c>
      <c r="AG12" s="31" t="s">
        <v>9</v>
      </c>
      <c r="AH12" s="31">
        <f>SUM(AH2:AH11)</f>
        <v>7</v>
      </c>
      <c r="AI12" s="31">
        <f>SUM(AI2:AI11)</f>
        <v>17</v>
      </c>
      <c r="AJ12" s="31" t="s">
        <v>9</v>
      </c>
      <c r="AK12" s="31">
        <f>SUM(AK2:AK11)</f>
        <v>9</v>
      </c>
      <c r="AL12" s="31">
        <f>SUM(AL2:AL11)</f>
        <v>22</v>
      </c>
      <c r="AM12" s="31" t="s">
        <v>9</v>
      </c>
      <c r="AN12" s="31">
        <f>SUM(AN2:AN11)</f>
        <v>14</v>
      </c>
      <c r="AO12" s="31">
        <f>SUM(AO2:AO11)</f>
        <v>29</v>
      </c>
      <c r="AP12" s="31" t="s">
        <v>9</v>
      </c>
      <c r="AQ12" s="31">
        <f>SUM(AQ2:AQ11)</f>
        <v>12</v>
      </c>
      <c r="AR12" s="31">
        <f>SUM(AR2:AR11)</f>
        <v>194</v>
      </c>
      <c r="AS12" s="31" t="s">
        <v>9</v>
      </c>
      <c r="AT12" s="31">
        <f>SUM(AT2:AT11)</f>
        <v>156</v>
      </c>
      <c r="AV12" s="3" t="s">
        <v>2495</v>
      </c>
      <c r="AW12" s="8">
        <v>3</v>
      </c>
      <c r="AX12" s="8" t="s">
        <v>9</v>
      </c>
      <c r="AY12" s="8">
        <v>1</v>
      </c>
      <c r="BA12" s="3" t="s">
        <v>2496</v>
      </c>
      <c r="BB12" s="8">
        <v>3</v>
      </c>
      <c r="BC12" s="8" t="s">
        <v>9</v>
      </c>
      <c r="BD12" s="8">
        <v>2</v>
      </c>
      <c r="BE12" s="8"/>
    </row>
    <row r="13" spans="1:57" x14ac:dyDescent="0.2">
      <c r="AV13" s="3" t="s">
        <v>2070</v>
      </c>
      <c r="AW13" s="8">
        <v>2</v>
      </c>
      <c r="AX13" s="8" t="s">
        <v>9</v>
      </c>
      <c r="AY13" s="8">
        <v>2</v>
      </c>
      <c r="BA13" s="3" t="s">
        <v>1964</v>
      </c>
      <c r="BB13" s="8">
        <v>1</v>
      </c>
      <c r="BC13" s="8" t="s">
        <v>9</v>
      </c>
      <c r="BD13" s="8">
        <v>0</v>
      </c>
      <c r="BE13" s="8"/>
    </row>
    <row r="14" spans="1:57" x14ac:dyDescent="0.2">
      <c r="L14" s="39"/>
      <c r="M14" s="84"/>
      <c r="N14" s="8"/>
      <c r="O14" s="8"/>
      <c r="P14" s="8"/>
      <c r="AV14" s="39" t="s">
        <v>330</v>
      </c>
      <c r="AW14" s="11"/>
      <c r="AX14" s="32"/>
      <c r="BA14" s="115" t="s">
        <v>311</v>
      </c>
      <c r="BC14" s="31"/>
      <c r="BE14" s="8"/>
    </row>
    <row r="15" spans="1:57" x14ac:dyDescent="0.2">
      <c r="B15" s="39"/>
      <c r="M15" s="39"/>
      <c r="N15" s="106"/>
      <c r="O15" s="32"/>
      <c r="P15" s="32"/>
      <c r="AV15" s="3" t="s">
        <v>2340</v>
      </c>
      <c r="AW15" s="8">
        <v>1</v>
      </c>
      <c r="AX15" s="8" t="s">
        <v>9</v>
      </c>
      <c r="AY15" s="8">
        <v>0</v>
      </c>
      <c r="BA15" s="3" t="s">
        <v>1940</v>
      </c>
      <c r="BB15" s="8">
        <v>5</v>
      </c>
      <c r="BC15" s="8" t="s">
        <v>9</v>
      </c>
      <c r="BD15" s="8">
        <v>5</v>
      </c>
      <c r="BE15" s="8"/>
    </row>
    <row r="16" spans="1:57" x14ac:dyDescent="0.2">
      <c r="A16" s="14"/>
      <c r="B16" s="14"/>
      <c r="C16" s="14"/>
      <c r="D16" s="14"/>
      <c r="E16" s="14"/>
      <c r="F16" s="14"/>
      <c r="G16" s="14"/>
      <c r="I16" s="14"/>
      <c r="J16" s="7"/>
      <c r="N16" s="8"/>
      <c r="O16" s="32"/>
      <c r="P16" s="32"/>
      <c r="AV16" s="3" t="s">
        <v>2325</v>
      </c>
      <c r="AW16" s="8">
        <v>0</v>
      </c>
      <c r="AX16" s="8" t="s">
        <v>9</v>
      </c>
      <c r="AY16" s="8">
        <v>1</v>
      </c>
      <c r="BA16" s="3" t="s">
        <v>700</v>
      </c>
      <c r="BB16" s="8">
        <v>1</v>
      </c>
      <c r="BC16" s="8" t="s">
        <v>9</v>
      </c>
      <c r="BD16" s="8">
        <v>1</v>
      </c>
      <c r="BE16" s="8"/>
    </row>
    <row r="17" spans="1:57" x14ac:dyDescent="0.2">
      <c r="A17" s="14"/>
      <c r="B17" s="14"/>
      <c r="C17" s="14"/>
      <c r="D17" s="14"/>
      <c r="E17" s="14"/>
      <c r="F17" s="14"/>
      <c r="G17" s="14"/>
      <c r="I17" s="14"/>
      <c r="J17" s="7"/>
      <c r="N17" s="8"/>
      <c r="O17" s="32"/>
      <c r="P17" s="32"/>
      <c r="AV17" s="3" t="s">
        <v>2497</v>
      </c>
      <c r="AW17" s="8">
        <v>1</v>
      </c>
      <c r="AX17" s="8" t="s">
        <v>9</v>
      </c>
      <c r="AY17" s="8">
        <v>2</v>
      </c>
      <c r="BA17" s="3" t="s">
        <v>1851</v>
      </c>
      <c r="BB17" s="8">
        <v>5</v>
      </c>
      <c r="BC17" s="8" t="s">
        <v>9</v>
      </c>
      <c r="BD17" s="8">
        <v>2</v>
      </c>
      <c r="BE17" s="8"/>
    </row>
    <row r="18" spans="1:57" x14ac:dyDescent="0.2">
      <c r="A18" s="14"/>
      <c r="B18" s="14"/>
      <c r="C18" s="14"/>
      <c r="D18" s="14"/>
      <c r="E18" s="14"/>
      <c r="F18" s="14"/>
      <c r="G18" s="14"/>
      <c r="I18" s="14"/>
      <c r="J18" s="7"/>
      <c r="N18" s="8"/>
      <c r="O18" s="32"/>
      <c r="P18" s="8"/>
      <c r="AV18" s="3" t="s">
        <v>1334</v>
      </c>
      <c r="AW18" s="8">
        <v>2</v>
      </c>
      <c r="AX18" s="8" t="s">
        <v>9</v>
      </c>
      <c r="AY18" s="8">
        <v>3</v>
      </c>
      <c r="BA18" s="3" t="s">
        <v>2498</v>
      </c>
      <c r="BB18" s="8">
        <v>4</v>
      </c>
      <c r="BC18" s="8" t="s">
        <v>9</v>
      </c>
      <c r="BD18" s="8">
        <v>2</v>
      </c>
      <c r="BE18" s="8"/>
    </row>
    <row r="19" spans="1:57" x14ac:dyDescent="0.2">
      <c r="A19" s="14"/>
      <c r="B19" s="14"/>
      <c r="C19" s="14"/>
      <c r="D19" s="14"/>
      <c r="E19" s="14"/>
      <c r="F19" s="14"/>
      <c r="G19" s="14"/>
      <c r="I19" s="14"/>
      <c r="J19" s="7"/>
      <c r="N19" s="8"/>
      <c r="O19" s="32"/>
      <c r="P19" s="8"/>
      <c r="AV19" s="3" t="s">
        <v>2331</v>
      </c>
      <c r="AW19" s="8">
        <v>1</v>
      </c>
      <c r="AX19" s="8" t="s">
        <v>9</v>
      </c>
      <c r="AY19" s="8">
        <v>3</v>
      </c>
      <c r="BA19" s="3" t="s">
        <v>1737</v>
      </c>
      <c r="BB19" s="8">
        <v>0</v>
      </c>
      <c r="BC19" s="8" t="s">
        <v>9</v>
      </c>
      <c r="BD19" s="8">
        <v>6</v>
      </c>
      <c r="BE19" s="8"/>
    </row>
    <row r="20" spans="1:57" x14ac:dyDescent="0.2">
      <c r="A20" s="14"/>
      <c r="B20" s="14"/>
      <c r="C20" s="14"/>
      <c r="D20" s="14"/>
      <c r="E20" s="14"/>
      <c r="F20" s="14"/>
      <c r="G20" s="14"/>
      <c r="I20" s="14"/>
      <c r="J20" s="7"/>
      <c r="L20" s="39"/>
      <c r="M20" s="84"/>
      <c r="N20" s="8"/>
      <c r="O20" s="8"/>
      <c r="P20" s="8"/>
      <c r="AV20" s="39" t="s">
        <v>341</v>
      </c>
      <c r="AW20" s="11"/>
      <c r="AX20" s="32"/>
      <c r="BA20" s="115" t="s">
        <v>323</v>
      </c>
      <c r="BC20" s="31"/>
      <c r="BE20" s="8"/>
    </row>
    <row r="21" spans="1:57" x14ac:dyDescent="0.2">
      <c r="A21" s="14"/>
      <c r="B21" s="14"/>
      <c r="C21" s="14"/>
      <c r="D21" s="14"/>
      <c r="E21" s="14"/>
      <c r="F21" s="14"/>
      <c r="G21" s="14"/>
      <c r="I21" s="14"/>
      <c r="J21" s="7"/>
      <c r="N21" s="8"/>
      <c r="O21" s="32"/>
      <c r="P21" s="32"/>
      <c r="AV21" s="3" t="s">
        <v>2458</v>
      </c>
      <c r="AW21" s="8">
        <v>1</v>
      </c>
      <c r="AX21" s="8" t="s">
        <v>9</v>
      </c>
      <c r="AY21" s="8">
        <v>1</v>
      </c>
      <c r="BA21" s="3" t="s">
        <v>453</v>
      </c>
      <c r="BB21" s="8">
        <v>4</v>
      </c>
      <c r="BC21" s="8" t="s">
        <v>9</v>
      </c>
      <c r="BD21" s="8">
        <v>0</v>
      </c>
      <c r="BE21" s="8"/>
    </row>
    <row r="22" spans="1:57" x14ac:dyDescent="0.2">
      <c r="A22" s="14"/>
      <c r="B22" s="14"/>
      <c r="C22" s="14"/>
      <c r="D22" s="14"/>
      <c r="E22" s="14"/>
      <c r="F22" s="14"/>
      <c r="G22" s="14"/>
      <c r="I22" s="14"/>
      <c r="J22" s="7"/>
      <c r="N22" s="8"/>
      <c r="O22" s="32"/>
      <c r="P22" s="32"/>
      <c r="AV22" s="3" t="s">
        <v>1310</v>
      </c>
      <c r="AW22" s="8">
        <v>3</v>
      </c>
      <c r="AX22" s="8" t="s">
        <v>9</v>
      </c>
      <c r="AY22" s="8">
        <v>1</v>
      </c>
      <c r="BA22" s="3" t="s">
        <v>1031</v>
      </c>
      <c r="BB22" s="8">
        <v>2</v>
      </c>
      <c r="BC22" s="8" t="s">
        <v>9</v>
      </c>
      <c r="BD22" s="8">
        <v>1</v>
      </c>
      <c r="BE22" s="8"/>
    </row>
    <row r="23" spans="1:57" x14ac:dyDescent="0.2">
      <c r="A23" s="14"/>
      <c r="B23" s="14"/>
      <c r="C23" s="14"/>
      <c r="D23" s="14"/>
      <c r="E23" s="14"/>
      <c r="F23" s="14"/>
      <c r="G23" s="14"/>
      <c r="I23" s="14"/>
      <c r="J23" s="7"/>
      <c r="N23" s="8"/>
      <c r="O23" s="32"/>
      <c r="P23" s="32"/>
      <c r="AV23" s="3" t="s">
        <v>2148</v>
      </c>
      <c r="AW23" s="8">
        <v>2</v>
      </c>
      <c r="AX23" s="8" t="s">
        <v>9</v>
      </c>
      <c r="AY23" s="8">
        <v>2</v>
      </c>
      <c r="BA23" s="3" t="s">
        <v>1961</v>
      </c>
      <c r="BB23" s="8">
        <v>4</v>
      </c>
      <c r="BC23" s="8" t="s">
        <v>9</v>
      </c>
      <c r="BD23" s="8">
        <v>0</v>
      </c>
      <c r="BE23" s="8"/>
    </row>
    <row r="24" spans="1:57" x14ac:dyDescent="0.2">
      <c r="A24" s="14"/>
      <c r="B24" s="14"/>
      <c r="C24" s="14"/>
      <c r="D24" s="14"/>
      <c r="E24" s="14"/>
      <c r="F24" s="14"/>
      <c r="G24" s="14"/>
      <c r="I24" s="14"/>
      <c r="J24" s="7"/>
      <c r="N24" s="8"/>
      <c r="O24" s="32"/>
      <c r="P24" s="8"/>
      <c r="AV24" s="3" t="s">
        <v>2499</v>
      </c>
      <c r="AW24" s="8">
        <v>3</v>
      </c>
      <c r="AX24" s="8" t="s">
        <v>9</v>
      </c>
      <c r="AY24" s="8">
        <v>0</v>
      </c>
      <c r="BA24" s="3" t="s">
        <v>2333</v>
      </c>
      <c r="BB24" s="8">
        <v>3</v>
      </c>
      <c r="BC24" s="8" t="s">
        <v>9</v>
      </c>
      <c r="BD24" s="8">
        <v>0</v>
      </c>
      <c r="BE24" s="8"/>
    </row>
    <row r="25" spans="1:57" x14ac:dyDescent="0.2">
      <c r="A25" s="14"/>
      <c r="B25" s="14"/>
      <c r="C25" s="14"/>
      <c r="D25" s="14"/>
      <c r="E25" s="14"/>
      <c r="F25" s="14"/>
      <c r="G25" s="14"/>
      <c r="I25" s="14"/>
      <c r="J25" s="1"/>
      <c r="N25" s="8"/>
      <c r="O25" s="32"/>
      <c r="P25" s="8"/>
      <c r="AV25" s="3" t="s">
        <v>1014</v>
      </c>
      <c r="AW25" s="8">
        <v>3</v>
      </c>
      <c r="AX25" s="8" t="s">
        <v>9</v>
      </c>
      <c r="AY25" s="8">
        <v>1</v>
      </c>
      <c r="BA25" s="3" t="s">
        <v>2500</v>
      </c>
      <c r="BB25" s="8">
        <v>4</v>
      </c>
      <c r="BC25" s="8" t="s">
        <v>9</v>
      </c>
      <c r="BD25" s="8">
        <v>0</v>
      </c>
      <c r="BE25" s="8"/>
    </row>
    <row r="26" spans="1:57" x14ac:dyDescent="0.2">
      <c r="L26" s="39"/>
      <c r="M26" s="84"/>
      <c r="N26" s="8"/>
      <c r="O26" s="8"/>
      <c r="P26" s="8"/>
      <c r="AV26" s="39" t="s">
        <v>353</v>
      </c>
      <c r="AW26" s="11"/>
      <c r="AX26" s="32"/>
      <c r="BA26" s="115" t="s">
        <v>331</v>
      </c>
      <c r="BE26" s="8"/>
    </row>
    <row r="27" spans="1:57" x14ac:dyDescent="0.2">
      <c r="B27" s="39"/>
      <c r="N27" s="8"/>
      <c r="O27" s="32"/>
      <c r="P27" s="32"/>
      <c r="AV27" s="3" t="s">
        <v>2501</v>
      </c>
      <c r="AW27" s="8">
        <v>4</v>
      </c>
      <c r="AX27" s="8" t="s">
        <v>9</v>
      </c>
      <c r="AY27" s="8">
        <v>0</v>
      </c>
      <c r="BA27" s="3" t="s">
        <v>1933</v>
      </c>
      <c r="BB27" s="8">
        <v>3</v>
      </c>
      <c r="BC27" s="8" t="s">
        <v>9</v>
      </c>
      <c r="BD27" s="8">
        <v>2</v>
      </c>
      <c r="BE27" s="8"/>
    </row>
    <row r="28" spans="1:57" x14ac:dyDescent="0.2">
      <c r="A28" s="8"/>
      <c r="B28" s="14"/>
      <c r="C28" s="14"/>
      <c r="D28" s="14"/>
      <c r="E28" s="14"/>
      <c r="F28" s="14"/>
      <c r="G28" s="14"/>
      <c r="I28" s="14"/>
      <c r="J28" s="7"/>
      <c r="N28" s="8"/>
      <c r="O28" s="32"/>
      <c r="P28" s="32"/>
      <c r="AV28" s="3" t="s">
        <v>2486</v>
      </c>
      <c r="AW28" s="8">
        <v>0</v>
      </c>
      <c r="AX28" s="8" t="s">
        <v>9</v>
      </c>
      <c r="AY28" s="8">
        <v>0</v>
      </c>
      <c r="BA28" s="3" t="s">
        <v>551</v>
      </c>
      <c r="BB28" s="8">
        <v>0</v>
      </c>
      <c r="BC28" s="8" t="s">
        <v>9</v>
      </c>
      <c r="BD28" s="8">
        <v>2</v>
      </c>
      <c r="BE28" s="8"/>
    </row>
    <row r="29" spans="1:57" x14ac:dyDescent="0.2">
      <c r="A29" s="8"/>
      <c r="B29" s="14"/>
      <c r="C29" s="14"/>
      <c r="D29" s="14"/>
      <c r="E29" s="14"/>
      <c r="F29" s="14"/>
      <c r="G29" s="14"/>
      <c r="I29" s="14"/>
      <c r="J29" s="7"/>
      <c r="N29" s="8"/>
      <c r="O29" s="32"/>
      <c r="P29" s="32"/>
      <c r="AV29" s="3" t="s">
        <v>1966</v>
      </c>
      <c r="AW29" s="8">
        <v>2</v>
      </c>
      <c r="AX29" s="8" t="s">
        <v>9</v>
      </c>
      <c r="AY29" s="8">
        <v>1</v>
      </c>
      <c r="BA29" s="3" t="s">
        <v>2502</v>
      </c>
      <c r="BB29" s="8">
        <v>0</v>
      </c>
      <c r="BC29" s="8" t="s">
        <v>9</v>
      </c>
      <c r="BD29" s="8">
        <v>1</v>
      </c>
      <c r="BE29" s="8"/>
    </row>
    <row r="30" spans="1:57" x14ac:dyDescent="0.2">
      <c r="A30" s="8"/>
      <c r="B30" s="14"/>
      <c r="C30" s="14"/>
      <c r="D30" s="14"/>
      <c r="E30" s="14"/>
      <c r="F30" s="14"/>
      <c r="G30" s="14"/>
      <c r="I30" s="14"/>
      <c r="J30" s="7"/>
      <c r="N30" s="8"/>
      <c r="O30" s="32"/>
      <c r="P30" s="8"/>
      <c r="AV30" s="3" t="s">
        <v>555</v>
      </c>
      <c r="AW30" s="8">
        <v>1</v>
      </c>
      <c r="AX30" s="8" t="s">
        <v>9</v>
      </c>
      <c r="AY30" s="8">
        <v>3</v>
      </c>
      <c r="BA30" s="3" t="s">
        <v>2503</v>
      </c>
      <c r="BB30" s="8">
        <v>2</v>
      </c>
      <c r="BC30" s="8" t="s">
        <v>9</v>
      </c>
      <c r="BD30" s="8">
        <v>2</v>
      </c>
      <c r="BE30" s="8"/>
    </row>
    <row r="31" spans="1:57" x14ac:dyDescent="0.2">
      <c r="A31" s="8"/>
      <c r="B31" s="14"/>
      <c r="C31" s="14"/>
      <c r="D31" s="14"/>
      <c r="E31" s="14"/>
      <c r="F31" s="14"/>
      <c r="G31" s="14"/>
      <c r="I31" s="14"/>
      <c r="J31" s="7"/>
      <c r="N31" s="8"/>
      <c r="O31" s="32"/>
      <c r="P31" s="8"/>
      <c r="AV31" s="3" t="s">
        <v>1920</v>
      </c>
      <c r="AW31" s="8">
        <v>0</v>
      </c>
      <c r="AX31" s="8" t="s">
        <v>9</v>
      </c>
      <c r="AY31" s="8">
        <v>1</v>
      </c>
      <c r="BA31" s="3" t="s">
        <v>2451</v>
      </c>
      <c r="BB31" s="8">
        <v>5</v>
      </c>
      <c r="BC31" s="8" t="s">
        <v>9</v>
      </c>
      <c r="BD31" s="8">
        <v>3</v>
      </c>
      <c r="BE31" s="8"/>
    </row>
    <row r="32" spans="1:57" x14ac:dyDescent="0.2">
      <c r="A32" s="8"/>
      <c r="B32" s="14"/>
      <c r="C32" s="14"/>
      <c r="D32" s="14"/>
      <c r="E32" s="14"/>
      <c r="F32" s="14"/>
      <c r="G32" s="14"/>
      <c r="I32" s="14"/>
      <c r="J32" s="7"/>
      <c r="L32" s="39"/>
      <c r="M32" s="84"/>
      <c r="N32" s="8"/>
      <c r="O32" s="8"/>
      <c r="P32" s="8"/>
      <c r="AV32" s="39" t="s">
        <v>363</v>
      </c>
      <c r="AW32" s="11"/>
      <c r="AX32" s="32"/>
      <c r="BA32" s="115" t="s">
        <v>342</v>
      </c>
      <c r="BC32" s="31"/>
      <c r="BE32" s="8"/>
    </row>
    <row r="33" spans="1:57" x14ac:dyDescent="0.2">
      <c r="A33" s="8"/>
      <c r="B33" s="14"/>
      <c r="C33" s="14"/>
      <c r="D33" s="14"/>
      <c r="E33" s="14"/>
      <c r="F33" s="14"/>
      <c r="G33" s="14"/>
      <c r="I33" s="14"/>
      <c r="J33" s="7"/>
      <c r="N33" s="8"/>
      <c r="O33" s="32"/>
      <c r="P33" s="32"/>
      <c r="AV33" s="3" t="s">
        <v>2504</v>
      </c>
      <c r="AW33" s="8">
        <v>1</v>
      </c>
      <c r="AX33" s="8" t="s">
        <v>9</v>
      </c>
      <c r="AY33" s="8">
        <v>0</v>
      </c>
      <c r="BA33" s="3" t="s">
        <v>1317</v>
      </c>
      <c r="BB33" s="8">
        <v>0</v>
      </c>
      <c r="BC33" s="8" t="s">
        <v>9</v>
      </c>
      <c r="BD33" s="8">
        <v>7</v>
      </c>
      <c r="BE33" s="8"/>
    </row>
    <row r="34" spans="1:57" x14ac:dyDescent="0.2">
      <c r="A34" s="8"/>
      <c r="B34" s="14"/>
      <c r="C34" s="14"/>
      <c r="D34" s="14"/>
      <c r="E34" s="14"/>
      <c r="F34" s="14"/>
      <c r="G34" s="14"/>
      <c r="I34" s="14"/>
      <c r="J34" s="7"/>
      <c r="N34" s="8"/>
      <c r="O34" s="32"/>
      <c r="P34" s="32"/>
      <c r="AV34" s="3" t="s">
        <v>1029</v>
      </c>
      <c r="AW34" s="8">
        <v>4</v>
      </c>
      <c r="AX34" s="8" t="s">
        <v>9</v>
      </c>
      <c r="AY34" s="8">
        <v>1</v>
      </c>
      <c r="BA34" s="3" t="s">
        <v>1917</v>
      </c>
      <c r="BB34" s="8">
        <v>2</v>
      </c>
      <c r="BC34" s="8" t="s">
        <v>9</v>
      </c>
      <c r="BD34" s="8">
        <v>4</v>
      </c>
      <c r="BE34" s="8"/>
    </row>
    <row r="35" spans="1:57" x14ac:dyDescent="0.2">
      <c r="A35" s="8"/>
      <c r="B35" s="14"/>
      <c r="C35" s="14"/>
      <c r="D35" s="14"/>
      <c r="E35" s="14"/>
      <c r="F35" s="14"/>
      <c r="G35" s="14"/>
      <c r="I35" s="14"/>
      <c r="J35" s="7"/>
      <c r="N35" s="8"/>
      <c r="O35" s="32"/>
      <c r="P35" s="32"/>
      <c r="AV35" s="3" t="s">
        <v>1460</v>
      </c>
      <c r="AW35" s="8">
        <v>3</v>
      </c>
      <c r="AX35" s="8" t="s">
        <v>9</v>
      </c>
      <c r="AY35" s="8">
        <v>2</v>
      </c>
      <c r="BA35" s="3" t="s">
        <v>1008</v>
      </c>
      <c r="BB35" s="8">
        <v>5</v>
      </c>
      <c r="BC35" s="8" t="s">
        <v>9</v>
      </c>
      <c r="BD35" s="8">
        <v>2</v>
      </c>
      <c r="BE35" s="8"/>
    </row>
    <row r="36" spans="1:57" x14ac:dyDescent="0.2">
      <c r="A36" s="8"/>
      <c r="B36" s="14"/>
      <c r="C36" s="14"/>
      <c r="D36" s="14"/>
      <c r="E36" s="14"/>
      <c r="F36" s="14"/>
      <c r="G36" s="14"/>
      <c r="I36" s="14"/>
      <c r="J36" s="7"/>
      <c r="N36" s="8"/>
      <c r="O36" s="32"/>
      <c r="P36" s="8"/>
      <c r="AV36" s="3" t="s">
        <v>2324</v>
      </c>
      <c r="AW36" s="8">
        <v>0</v>
      </c>
      <c r="AX36" s="8" t="s">
        <v>9</v>
      </c>
      <c r="AY36" s="8">
        <v>1</v>
      </c>
      <c r="BA36" s="3" t="s">
        <v>2162</v>
      </c>
      <c r="BB36" s="8">
        <v>2</v>
      </c>
      <c r="BC36" s="8" t="s">
        <v>9</v>
      </c>
      <c r="BD36" s="8">
        <v>2</v>
      </c>
      <c r="BE36" s="8"/>
    </row>
    <row r="37" spans="1:57" x14ac:dyDescent="0.2">
      <c r="A37" s="8"/>
      <c r="B37" s="14"/>
      <c r="C37" s="14"/>
      <c r="D37" s="14"/>
      <c r="E37" s="14"/>
      <c r="F37" s="14"/>
      <c r="G37" s="14"/>
      <c r="I37" s="14"/>
      <c r="J37" s="1"/>
      <c r="N37" s="8"/>
      <c r="O37" s="32"/>
      <c r="P37" s="8"/>
      <c r="AV37" s="3" t="s">
        <v>466</v>
      </c>
      <c r="AW37" s="8">
        <v>3</v>
      </c>
      <c r="AX37" s="8" t="s">
        <v>9</v>
      </c>
      <c r="AY37" s="8">
        <v>1</v>
      </c>
      <c r="BA37" s="3" t="s">
        <v>2505</v>
      </c>
      <c r="BB37" s="8">
        <v>1</v>
      </c>
      <c r="BC37" s="8" t="s">
        <v>9</v>
      </c>
      <c r="BD37" s="8">
        <v>2</v>
      </c>
      <c r="BE37" s="8"/>
    </row>
    <row r="38" spans="1:57" x14ac:dyDescent="0.2">
      <c r="A38" s="8"/>
      <c r="L38" s="39"/>
      <c r="M38" s="84"/>
      <c r="N38" s="8"/>
      <c r="O38" s="8"/>
      <c r="P38" s="8"/>
      <c r="AV38" s="39" t="s">
        <v>371</v>
      </c>
      <c r="AW38" s="11"/>
      <c r="AX38" s="32"/>
      <c r="BA38" s="115" t="s">
        <v>354</v>
      </c>
      <c r="BE38" s="8"/>
    </row>
    <row r="39" spans="1:57" x14ac:dyDescent="0.2">
      <c r="H39" s="3"/>
      <c r="N39" s="8"/>
      <c r="O39" s="32"/>
      <c r="P39" s="32"/>
      <c r="AV39" s="3" t="s">
        <v>1702</v>
      </c>
      <c r="AW39" s="8">
        <v>5</v>
      </c>
      <c r="AX39" s="8" t="s">
        <v>9</v>
      </c>
      <c r="AY39" s="8">
        <v>2</v>
      </c>
      <c r="BA39" s="3" t="s">
        <v>2382</v>
      </c>
      <c r="BB39" s="8">
        <v>1</v>
      </c>
      <c r="BC39" s="8" t="s">
        <v>9</v>
      </c>
      <c r="BD39" s="8">
        <v>0</v>
      </c>
      <c r="BE39" s="8"/>
    </row>
    <row r="40" spans="1:57" x14ac:dyDescent="0.2">
      <c r="H40" s="3"/>
      <c r="N40" s="8"/>
      <c r="O40" s="32"/>
      <c r="P40" s="32"/>
      <c r="AV40" s="3" t="s">
        <v>1974</v>
      </c>
      <c r="AW40" s="8">
        <v>7</v>
      </c>
      <c r="AX40" s="8" t="s">
        <v>9</v>
      </c>
      <c r="AY40" s="8">
        <v>1</v>
      </c>
      <c r="BA40" s="3" t="s">
        <v>1324</v>
      </c>
      <c r="BB40" s="8">
        <v>4</v>
      </c>
      <c r="BC40" s="8" t="s">
        <v>9</v>
      </c>
      <c r="BD40" s="8">
        <v>3</v>
      </c>
      <c r="BE40" s="8"/>
    </row>
    <row r="41" spans="1:57" x14ac:dyDescent="0.2">
      <c r="H41" s="3"/>
      <c r="N41" s="8"/>
      <c r="O41" s="32"/>
      <c r="P41" s="32"/>
      <c r="AV41" s="3" t="s">
        <v>2506</v>
      </c>
      <c r="AW41" s="8">
        <v>2</v>
      </c>
      <c r="AX41" s="8" t="s">
        <v>9</v>
      </c>
      <c r="AY41" s="8">
        <v>1</v>
      </c>
      <c r="BA41" s="3" t="s">
        <v>2328</v>
      </c>
      <c r="BB41" s="8">
        <v>2</v>
      </c>
      <c r="BC41" s="8" t="s">
        <v>9</v>
      </c>
      <c r="BD41" s="8">
        <v>2</v>
      </c>
      <c r="BE41" s="8"/>
    </row>
    <row r="42" spans="1:57" x14ac:dyDescent="0.2">
      <c r="H42" s="3"/>
      <c r="N42" s="8"/>
      <c r="O42" s="32"/>
      <c r="P42" s="8"/>
      <c r="AV42" s="3" t="s">
        <v>684</v>
      </c>
      <c r="AW42" s="8">
        <v>1</v>
      </c>
      <c r="AX42" s="8" t="s">
        <v>9</v>
      </c>
      <c r="AY42" s="8">
        <v>0</v>
      </c>
      <c r="BA42" s="3" t="s">
        <v>2507</v>
      </c>
      <c r="BB42" s="8">
        <v>0</v>
      </c>
      <c r="BC42" s="8" t="s">
        <v>9</v>
      </c>
      <c r="BD42" s="8">
        <v>0</v>
      </c>
      <c r="BE42" s="8"/>
    </row>
    <row r="43" spans="1:57" x14ac:dyDescent="0.2">
      <c r="H43" s="3"/>
      <c r="N43" s="8"/>
      <c r="O43" s="32"/>
      <c r="P43" s="8"/>
      <c r="AV43" s="3" t="s">
        <v>1844</v>
      </c>
      <c r="AW43" s="8">
        <v>1</v>
      </c>
      <c r="AX43" s="8" t="s">
        <v>9</v>
      </c>
      <c r="AY43" s="8">
        <v>0</v>
      </c>
      <c r="BA43" s="3" t="s">
        <v>1892</v>
      </c>
      <c r="BB43" s="8">
        <v>2</v>
      </c>
      <c r="BC43" s="8" t="s">
        <v>9</v>
      </c>
      <c r="BD43" s="8">
        <v>2</v>
      </c>
      <c r="BE43" s="8"/>
    </row>
    <row r="44" spans="1:57" x14ac:dyDescent="0.2">
      <c r="H44" s="3"/>
      <c r="L44" s="39"/>
      <c r="M44" s="84"/>
      <c r="N44" s="8"/>
      <c r="O44" s="8"/>
      <c r="P44" s="8"/>
      <c r="AV44" s="39" t="s">
        <v>381</v>
      </c>
      <c r="AW44" s="11"/>
      <c r="AX44" s="32"/>
      <c r="BA44" s="115" t="s">
        <v>364</v>
      </c>
      <c r="BE44" s="8"/>
    </row>
    <row r="45" spans="1:57" x14ac:dyDescent="0.2">
      <c r="H45" s="3"/>
      <c r="N45" s="8"/>
      <c r="O45" s="32"/>
      <c r="P45" s="32"/>
      <c r="AV45" s="3" t="s">
        <v>793</v>
      </c>
      <c r="AW45" s="8">
        <v>1</v>
      </c>
      <c r="AX45" s="8" t="s">
        <v>9</v>
      </c>
      <c r="AY45" s="8">
        <v>0</v>
      </c>
      <c r="BA45" s="3" t="s">
        <v>2046</v>
      </c>
      <c r="BB45" s="8">
        <v>3</v>
      </c>
      <c r="BC45" s="8" t="s">
        <v>9</v>
      </c>
      <c r="BD45" s="8">
        <v>1</v>
      </c>
      <c r="BE45" s="8"/>
    </row>
    <row r="46" spans="1:57" x14ac:dyDescent="0.2">
      <c r="H46" s="3"/>
      <c r="N46" s="8"/>
      <c r="O46" s="32"/>
      <c r="P46" s="32"/>
      <c r="AV46" s="3" t="s">
        <v>1899</v>
      </c>
      <c r="AW46" s="8">
        <v>2</v>
      </c>
      <c r="AX46" s="8" t="s">
        <v>9</v>
      </c>
      <c r="AY46" s="8">
        <v>1</v>
      </c>
      <c r="BA46" s="3" t="s">
        <v>1829</v>
      </c>
      <c r="BB46" s="8">
        <v>0</v>
      </c>
      <c r="BC46" s="8" t="s">
        <v>9</v>
      </c>
      <c r="BD46" s="8">
        <v>0</v>
      </c>
      <c r="BE46" s="8"/>
    </row>
    <row r="47" spans="1:57" x14ac:dyDescent="0.2">
      <c r="H47" s="3"/>
      <c r="N47" s="8"/>
      <c r="O47" s="32"/>
      <c r="P47" s="32"/>
      <c r="AV47" s="3" t="s">
        <v>2508</v>
      </c>
      <c r="AW47" s="8">
        <v>1</v>
      </c>
      <c r="AX47" s="8" t="s">
        <v>9</v>
      </c>
      <c r="AY47" s="8">
        <v>1</v>
      </c>
      <c r="BA47" s="3" t="s">
        <v>2509</v>
      </c>
      <c r="BB47" s="8">
        <v>3</v>
      </c>
      <c r="BC47" s="8" t="s">
        <v>9</v>
      </c>
      <c r="BD47" s="8">
        <v>2</v>
      </c>
      <c r="BE47" s="8"/>
    </row>
    <row r="48" spans="1:57" x14ac:dyDescent="0.2">
      <c r="H48" s="3"/>
      <c r="N48" s="8"/>
      <c r="O48" s="32"/>
      <c r="P48" s="8"/>
      <c r="AV48" s="3" t="s">
        <v>2510</v>
      </c>
      <c r="AW48" s="8">
        <v>2</v>
      </c>
      <c r="AX48" s="8" t="s">
        <v>9</v>
      </c>
      <c r="AY48" s="8">
        <v>1</v>
      </c>
      <c r="BA48" s="3" t="s">
        <v>2173</v>
      </c>
      <c r="BB48" s="8">
        <v>4</v>
      </c>
      <c r="BC48" s="8" t="s">
        <v>9</v>
      </c>
      <c r="BD48" s="8">
        <v>3</v>
      </c>
      <c r="BE48" s="8"/>
    </row>
    <row r="49" spans="8:57" x14ac:dyDescent="0.2">
      <c r="H49" s="3"/>
      <c r="N49" s="8"/>
      <c r="O49" s="32"/>
      <c r="P49" s="8"/>
      <c r="AV49" s="3" t="s">
        <v>1956</v>
      </c>
      <c r="AW49" s="8">
        <v>0</v>
      </c>
      <c r="AX49" s="8" t="s">
        <v>9</v>
      </c>
      <c r="AY49" s="8">
        <v>5</v>
      </c>
      <c r="BA49" s="3" t="s">
        <v>1015</v>
      </c>
      <c r="BB49" s="8">
        <v>0</v>
      </c>
      <c r="BC49" s="8" t="s">
        <v>9</v>
      </c>
      <c r="BD49" s="8">
        <v>4</v>
      </c>
      <c r="BE49" s="8"/>
    </row>
    <row r="50" spans="8:57" x14ac:dyDescent="0.2">
      <c r="AV50" s="39" t="s">
        <v>393</v>
      </c>
      <c r="AW50" s="11"/>
      <c r="AX50" s="32"/>
      <c r="BA50" s="115" t="s">
        <v>2511</v>
      </c>
      <c r="BE50" s="8"/>
    </row>
    <row r="51" spans="8:57" x14ac:dyDescent="0.2">
      <c r="AV51" s="3" t="s">
        <v>2156</v>
      </c>
      <c r="AW51" s="8">
        <v>7</v>
      </c>
      <c r="AX51" s="8" t="s">
        <v>9</v>
      </c>
      <c r="AY51" s="8">
        <v>0</v>
      </c>
      <c r="BA51" s="3" t="s">
        <v>2442</v>
      </c>
      <c r="BB51" s="8">
        <v>2</v>
      </c>
      <c r="BC51" s="8" t="s">
        <v>9</v>
      </c>
      <c r="BD51" s="8">
        <v>2</v>
      </c>
      <c r="BE51" s="8"/>
    </row>
    <row r="52" spans="8:57" x14ac:dyDescent="0.2">
      <c r="AV52" s="3" t="s">
        <v>812</v>
      </c>
      <c r="AW52" s="8">
        <v>2</v>
      </c>
      <c r="AX52" s="8" t="s">
        <v>9</v>
      </c>
      <c r="AY52" s="8">
        <v>2</v>
      </c>
      <c r="BA52" s="3" t="s">
        <v>1861</v>
      </c>
      <c r="BB52" s="8">
        <v>0</v>
      </c>
      <c r="BC52" s="8" t="s">
        <v>9</v>
      </c>
      <c r="BD52" s="8">
        <v>4</v>
      </c>
      <c r="BE52" s="8"/>
    </row>
    <row r="53" spans="8:57" x14ac:dyDescent="0.2">
      <c r="AV53" s="3" t="s">
        <v>1876</v>
      </c>
      <c r="AW53" s="8">
        <v>4</v>
      </c>
      <c r="AX53" s="8" t="s">
        <v>9</v>
      </c>
      <c r="AY53" s="8">
        <v>2</v>
      </c>
      <c r="BA53" s="3" t="s">
        <v>2512</v>
      </c>
      <c r="BB53" s="8">
        <v>3</v>
      </c>
      <c r="BC53" s="8" t="s">
        <v>9</v>
      </c>
      <c r="BD53" s="8">
        <v>4</v>
      </c>
      <c r="BE53" s="8"/>
    </row>
    <row r="54" spans="8:57" x14ac:dyDescent="0.2">
      <c r="AV54" s="3" t="s">
        <v>2479</v>
      </c>
      <c r="AW54" s="8">
        <v>6</v>
      </c>
      <c r="AX54" s="8" t="s">
        <v>9</v>
      </c>
      <c r="AY54" s="8">
        <v>1</v>
      </c>
      <c r="BA54" s="3" t="s">
        <v>783</v>
      </c>
      <c r="BB54" s="8">
        <v>4</v>
      </c>
      <c r="BC54" s="8" t="s">
        <v>9</v>
      </c>
      <c r="BD54" s="8">
        <v>2</v>
      </c>
      <c r="BE54" s="8"/>
    </row>
    <row r="55" spans="8:57" x14ac:dyDescent="0.2">
      <c r="AV55" s="3" t="s">
        <v>2513</v>
      </c>
      <c r="AW55" s="8">
        <v>2</v>
      </c>
      <c r="AX55" s="8" t="s">
        <v>9</v>
      </c>
      <c r="AY55" s="8">
        <v>2</v>
      </c>
      <c r="BA55" s="3" t="s">
        <v>2329</v>
      </c>
      <c r="BB55" s="8">
        <v>3</v>
      </c>
      <c r="BC55" s="8" t="s">
        <v>9</v>
      </c>
      <c r="BD55" s="8">
        <v>1</v>
      </c>
      <c r="BE55" s="8"/>
    </row>
    <row r="56" spans="8:57" x14ac:dyDescent="0.2">
      <c r="BE56" s="8"/>
    </row>
    <row r="57" spans="8:57" x14ac:dyDescent="0.2">
      <c r="BE57" s="8"/>
    </row>
    <row r="58" spans="8:57" x14ac:dyDescent="0.2">
      <c r="BE58" s="8"/>
    </row>
  </sheetData>
  <mergeCells count="12">
    <mergeCell ref="AC1:AE1"/>
    <mergeCell ref="N1:P1"/>
    <mergeCell ref="Q1:S1"/>
    <mergeCell ref="T1:V1"/>
    <mergeCell ref="W1:Y1"/>
    <mergeCell ref="Z1:AB1"/>
    <mergeCell ref="AV1:AY1"/>
    <mergeCell ref="BA1:BD1"/>
    <mergeCell ref="AF1:AH1"/>
    <mergeCell ref="AI1:AK1"/>
    <mergeCell ref="AL1:AN1"/>
    <mergeCell ref="AO1:AQ1"/>
  </mergeCells>
  <hyperlinks>
    <hyperlink ref="A1" location="Information!A1" display="I" xr:uid="{24D2B3B3-CF7D-4507-8D5F-56873CA06614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70" orientation="landscape" r:id="rId1"/>
  <headerFooter>
    <oddHeader>&amp;L&amp;9Södertäljefotbollen&amp;C&amp;24 1963 - Div 4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4D2D1-CFA0-413F-8F6E-A1D664FA7F76}">
  <sheetPr>
    <pageSetUpPr fitToPage="1"/>
  </sheetPr>
  <dimension ref="A1:BD56"/>
  <sheetViews>
    <sheetView view="pageLayout" zoomScaleNormal="100" workbookViewId="0">
      <selection activeCell="I17" sqref="I17"/>
    </sheetView>
  </sheetViews>
  <sheetFormatPr defaultColWidth="9.140625" defaultRowHeight="12" x14ac:dyDescent="0.2"/>
  <cols>
    <col min="1" max="1" width="2.7109375" style="3" bestFit="1" customWidth="1"/>
    <col min="2" max="2" width="20.7109375" style="3" customWidth="1"/>
    <col min="3" max="3" width="3.5703125" style="3" bestFit="1" customWidth="1"/>
    <col min="4" max="6" width="2.7109375" style="3" bestFit="1" customWidth="1"/>
    <col min="7" max="7" width="3.5703125" style="3" bestFit="1" customWidth="1"/>
    <col min="8" max="8" width="1.5703125" style="3" bestFit="1" customWidth="1"/>
    <col min="9" max="9" width="3.5703125" style="3" bestFit="1" customWidth="1"/>
    <col min="10" max="10" width="3.28515625" style="3" customWidth="1"/>
    <col min="11" max="11" width="5.28515625" style="3" bestFit="1" customWidth="1"/>
    <col min="12" max="12" width="2.7109375" style="8" bestFit="1" customWidth="1"/>
    <col min="13" max="13" width="15.140625" style="3" bestFit="1" customWidth="1"/>
    <col min="14" max="14" width="2.7109375" style="8" bestFit="1" customWidth="1"/>
    <col min="15" max="15" width="1.5703125" style="8" bestFit="1" customWidth="1"/>
    <col min="16" max="17" width="2.7109375" style="8" bestFit="1" customWidth="1"/>
    <col min="18" max="18" width="1.5703125" style="8" bestFit="1" customWidth="1"/>
    <col min="19" max="20" width="2.7109375" style="8" bestFit="1" customWidth="1"/>
    <col min="21" max="21" width="1.5703125" style="8" bestFit="1" customWidth="1"/>
    <col min="22" max="23" width="2.7109375" style="8" bestFit="1" customWidth="1"/>
    <col min="24" max="24" width="1.5703125" style="8" bestFit="1" customWidth="1"/>
    <col min="25" max="25" width="1.85546875" style="8" bestFit="1" customWidth="1"/>
    <col min="26" max="26" width="2.7109375" style="8" bestFit="1" customWidth="1"/>
    <col min="27" max="27" width="1.5703125" style="8" bestFit="1" customWidth="1"/>
    <col min="28" max="28" width="1.85546875" style="8" bestFit="1" customWidth="1"/>
    <col min="29" max="29" width="2.7109375" style="8" bestFit="1" customWidth="1"/>
    <col min="30" max="30" width="1.5703125" style="8" bestFit="1" customWidth="1"/>
    <col min="31" max="32" width="2.7109375" style="8" bestFit="1" customWidth="1"/>
    <col min="33" max="33" width="1.5703125" style="8" bestFit="1" customWidth="1"/>
    <col min="34" max="35" width="2.7109375" style="8" bestFit="1" customWidth="1"/>
    <col min="36" max="36" width="1.5703125" style="8" bestFit="1" customWidth="1"/>
    <col min="37" max="38" width="2.7109375" style="8" bestFit="1" customWidth="1"/>
    <col min="39" max="39" width="1.5703125" style="8" bestFit="1" customWidth="1"/>
    <col min="40" max="41" width="2.7109375" style="8" bestFit="1" customWidth="1"/>
    <col min="42" max="42" width="1.5703125" style="8" bestFit="1" customWidth="1"/>
    <col min="43" max="43" width="2.7109375" style="8" bestFit="1" customWidth="1"/>
    <col min="44" max="44" width="3.5703125" style="8" bestFit="1" customWidth="1"/>
    <col min="45" max="45" width="1.5703125" style="8" bestFit="1" customWidth="1"/>
    <col min="46" max="46" width="3.5703125" style="8" bestFit="1" customWidth="1"/>
    <col min="47" max="47" width="2.7109375" style="3" customWidth="1"/>
    <col min="48" max="48" width="24.28515625" style="3" bestFit="1" customWidth="1"/>
    <col min="49" max="49" width="1.85546875" style="8" bestFit="1" customWidth="1"/>
    <col min="50" max="50" width="1.5703125" style="8" bestFit="1" customWidth="1"/>
    <col min="51" max="51" width="1.85546875" style="8" bestFit="1" customWidth="1"/>
    <col min="52" max="52" width="2.7109375" style="3" customWidth="1"/>
    <col min="53" max="53" width="24.28515625" style="8" bestFit="1" customWidth="1"/>
    <col min="54" max="54" width="1.85546875" style="8" bestFit="1" customWidth="1"/>
    <col min="55" max="55" width="1.5703125" style="8" bestFit="1" customWidth="1"/>
    <col min="56" max="56" width="1.85546875" style="8" bestFit="1" customWidth="1"/>
    <col min="57" max="16384" width="9.140625" style="3"/>
  </cols>
  <sheetData>
    <row r="1" spans="1:56" s="11" customFormat="1" ht="78.75" customHeight="1" x14ac:dyDescent="0.25">
      <c r="A1" s="24" t="s">
        <v>119</v>
      </c>
      <c r="B1" s="47" t="s">
        <v>2514</v>
      </c>
      <c r="N1" s="199" t="s">
        <v>2</v>
      </c>
      <c r="O1" s="199"/>
      <c r="P1" s="199"/>
      <c r="Q1" s="199" t="s">
        <v>1139</v>
      </c>
      <c r="R1" s="199"/>
      <c r="S1" s="199"/>
      <c r="T1" s="199" t="s">
        <v>1794</v>
      </c>
      <c r="U1" s="199"/>
      <c r="V1" s="199"/>
      <c r="W1" s="199" t="s">
        <v>13</v>
      </c>
      <c r="X1" s="199"/>
      <c r="Y1" s="199"/>
      <c r="Z1" s="199" t="s">
        <v>5</v>
      </c>
      <c r="AA1" s="199"/>
      <c r="AB1" s="199"/>
      <c r="AC1" s="199" t="s">
        <v>17</v>
      </c>
      <c r="AD1" s="199"/>
      <c r="AE1" s="199"/>
      <c r="AF1" s="199" t="s">
        <v>36</v>
      </c>
      <c r="AG1" s="199"/>
      <c r="AH1" s="199"/>
      <c r="AI1" s="199" t="s">
        <v>2489</v>
      </c>
      <c r="AJ1" s="199"/>
      <c r="AK1" s="199"/>
      <c r="AL1" s="199" t="s">
        <v>18</v>
      </c>
      <c r="AM1" s="199"/>
      <c r="AN1" s="199"/>
      <c r="AO1" s="199" t="s">
        <v>24</v>
      </c>
      <c r="AP1" s="199"/>
      <c r="AQ1" s="199"/>
      <c r="AR1" s="37"/>
      <c r="AS1" s="37"/>
      <c r="AT1" s="37"/>
      <c r="AV1" s="202" t="s">
        <v>5520</v>
      </c>
      <c r="AW1" s="202"/>
      <c r="AX1" s="202"/>
      <c r="AY1" s="202"/>
      <c r="AZ1" s="56"/>
      <c r="BA1" s="202" t="s">
        <v>5521</v>
      </c>
      <c r="BB1" s="202"/>
      <c r="BC1" s="202"/>
      <c r="BD1" s="202"/>
    </row>
    <row r="2" spans="1:56" x14ac:dyDescent="0.2">
      <c r="A2" s="30">
        <v>1</v>
      </c>
      <c r="B2" s="7" t="s">
        <v>2</v>
      </c>
      <c r="C2" s="7">
        <v>18</v>
      </c>
      <c r="D2" s="7">
        <v>13</v>
      </c>
      <c r="E2" s="7">
        <v>2</v>
      </c>
      <c r="F2" s="7">
        <v>3</v>
      </c>
      <c r="G2" s="7">
        <v>40</v>
      </c>
      <c r="H2" s="6" t="s">
        <v>9</v>
      </c>
      <c r="I2" s="7">
        <v>15</v>
      </c>
      <c r="J2" s="7">
        <f t="shared" ref="J2:J11" si="0">SUM(2*D2+E2)</f>
        <v>28</v>
      </c>
      <c r="K2" s="7" t="s">
        <v>43</v>
      </c>
      <c r="L2" s="8">
        <v>1</v>
      </c>
      <c r="M2" s="7" t="s">
        <v>2</v>
      </c>
      <c r="N2" s="34"/>
      <c r="O2" s="34"/>
      <c r="P2" s="34"/>
      <c r="Q2" s="32">
        <v>2</v>
      </c>
      <c r="R2" s="32" t="s">
        <v>9</v>
      </c>
      <c r="S2" s="32">
        <v>0</v>
      </c>
      <c r="T2" s="32">
        <v>1</v>
      </c>
      <c r="U2" s="32" t="s">
        <v>9</v>
      </c>
      <c r="V2" s="32">
        <v>0</v>
      </c>
      <c r="W2" s="32">
        <v>2</v>
      </c>
      <c r="X2" s="32" t="s">
        <v>9</v>
      </c>
      <c r="Y2" s="32">
        <v>0</v>
      </c>
      <c r="Z2" s="32">
        <v>2</v>
      </c>
      <c r="AA2" s="32" t="s">
        <v>9</v>
      </c>
      <c r="AB2" s="32">
        <v>1</v>
      </c>
      <c r="AC2" s="32">
        <v>0</v>
      </c>
      <c r="AD2" s="32" t="s">
        <v>9</v>
      </c>
      <c r="AE2" s="32">
        <v>2</v>
      </c>
      <c r="AF2" s="32">
        <v>2</v>
      </c>
      <c r="AG2" s="32" t="s">
        <v>9</v>
      </c>
      <c r="AH2" s="32">
        <v>0</v>
      </c>
      <c r="AI2" s="32">
        <v>5</v>
      </c>
      <c r="AJ2" s="32" t="s">
        <v>9</v>
      </c>
      <c r="AK2" s="32">
        <v>0</v>
      </c>
      <c r="AL2" s="32">
        <v>1</v>
      </c>
      <c r="AM2" s="32" t="s">
        <v>9</v>
      </c>
      <c r="AN2" s="32">
        <v>0</v>
      </c>
      <c r="AO2" s="32">
        <v>1</v>
      </c>
      <c r="AP2" s="32" t="s">
        <v>9</v>
      </c>
      <c r="AQ2" s="32">
        <v>1</v>
      </c>
      <c r="AR2" s="12">
        <f t="shared" ref="AR2:AR11" si="1">SUM(N2+Q2+T2+W2+Z2+AC2+AF2+AI2+AL2+AO2)</f>
        <v>16</v>
      </c>
      <c r="AS2" s="8" t="s">
        <v>9</v>
      </c>
      <c r="AT2" s="12">
        <f t="shared" ref="AT2:AT11" si="2">SUM(P2+S2+V2+Y2+AB2+AE2+AH2+AK2+AN2+AQ2)</f>
        <v>4</v>
      </c>
      <c r="AV2" s="39" t="s">
        <v>310</v>
      </c>
      <c r="AW2" s="12"/>
      <c r="AX2" s="12"/>
      <c r="AY2" s="12"/>
      <c r="AZ2" s="39"/>
      <c r="BA2" s="39" t="s">
        <v>403</v>
      </c>
    </row>
    <row r="3" spans="1:56" x14ac:dyDescent="0.2">
      <c r="A3" s="30">
        <v>2</v>
      </c>
      <c r="B3" s="7" t="s">
        <v>1139</v>
      </c>
      <c r="C3" s="7">
        <v>18</v>
      </c>
      <c r="D3" s="7">
        <v>10</v>
      </c>
      <c r="E3" s="7">
        <v>3</v>
      </c>
      <c r="F3" s="7">
        <v>5</v>
      </c>
      <c r="G3" s="7">
        <v>50</v>
      </c>
      <c r="H3" s="6" t="s">
        <v>9</v>
      </c>
      <c r="I3" s="7">
        <v>27</v>
      </c>
      <c r="J3" s="7">
        <f t="shared" si="0"/>
        <v>23</v>
      </c>
      <c r="K3" s="7"/>
      <c r="L3" s="8">
        <v>2</v>
      </c>
      <c r="M3" s="7" t="s">
        <v>1139</v>
      </c>
      <c r="N3" s="32">
        <v>0</v>
      </c>
      <c r="O3" s="32" t="s">
        <v>9</v>
      </c>
      <c r="P3" s="32">
        <v>2</v>
      </c>
      <c r="Q3" s="34"/>
      <c r="R3" s="34"/>
      <c r="S3" s="34"/>
      <c r="T3" s="32">
        <v>1</v>
      </c>
      <c r="U3" s="32" t="s">
        <v>9</v>
      </c>
      <c r="V3" s="32">
        <v>1</v>
      </c>
      <c r="W3" s="32">
        <v>4</v>
      </c>
      <c r="X3" s="32" t="s">
        <v>9</v>
      </c>
      <c r="Y3" s="32">
        <v>0</v>
      </c>
      <c r="Z3" s="32">
        <v>3</v>
      </c>
      <c r="AA3" s="32" t="s">
        <v>9</v>
      </c>
      <c r="AB3" s="32">
        <v>1</v>
      </c>
      <c r="AC3" s="32">
        <v>6</v>
      </c>
      <c r="AD3" s="32" t="s">
        <v>9</v>
      </c>
      <c r="AE3" s="32">
        <v>1</v>
      </c>
      <c r="AF3" s="32">
        <v>6</v>
      </c>
      <c r="AG3" s="32" t="s">
        <v>9</v>
      </c>
      <c r="AH3" s="32">
        <v>0</v>
      </c>
      <c r="AI3" s="32">
        <v>5</v>
      </c>
      <c r="AJ3" s="32" t="s">
        <v>9</v>
      </c>
      <c r="AK3" s="32">
        <v>0</v>
      </c>
      <c r="AL3" s="32">
        <v>2</v>
      </c>
      <c r="AM3" s="32" t="s">
        <v>9</v>
      </c>
      <c r="AN3" s="32">
        <v>3</v>
      </c>
      <c r="AO3" s="32">
        <v>4</v>
      </c>
      <c r="AP3" s="32" t="s">
        <v>9</v>
      </c>
      <c r="AQ3" s="32">
        <v>2</v>
      </c>
      <c r="AR3" s="12">
        <f t="shared" si="1"/>
        <v>31</v>
      </c>
      <c r="AS3" s="8" t="s">
        <v>9</v>
      </c>
      <c r="AT3" s="12">
        <f t="shared" si="2"/>
        <v>10</v>
      </c>
      <c r="AV3" s="3" t="s">
        <v>793</v>
      </c>
      <c r="AW3" s="8">
        <v>0</v>
      </c>
      <c r="AX3" s="8" t="s">
        <v>9</v>
      </c>
      <c r="AY3" s="8">
        <v>2</v>
      </c>
      <c r="BA3" s="3" t="s">
        <v>1003</v>
      </c>
      <c r="BB3" s="8">
        <v>0</v>
      </c>
      <c r="BC3" s="8" t="s">
        <v>9</v>
      </c>
      <c r="BD3" s="8">
        <v>2</v>
      </c>
    </row>
    <row r="4" spans="1:56" x14ac:dyDescent="0.2">
      <c r="A4" s="30">
        <v>3</v>
      </c>
      <c r="B4" s="7" t="s">
        <v>1794</v>
      </c>
      <c r="C4" s="7">
        <v>18</v>
      </c>
      <c r="D4" s="7">
        <v>8</v>
      </c>
      <c r="E4" s="7">
        <v>4</v>
      </c>
      <c r="F4" s="7">
        <v>6</v>
      </c>
      <c r="G4" s="7">
        <v>30</v>
      </c>
      <c r="H4" s="6" t="s">
        <v>9</v>
      </c>
      <c r="I4" s="7">
        <v>23</v>
      </c>
      <c r="J4" s="7">
        <f t="shared" si="0"/>
        <v>20</v>
      </c>
      <c r="K4" s="7"/>
      <c r="L4" s="8">
        <v>3</v>
      </c>
      <c r="M4" s="7" t="s">
        <v>1794</v>
      </c>
      <c r="N4" s="32">
        <v>1</v>
      </c>
      <c r="O4" s="32" t="s">
        <v>9</v>
      </c>
      <c r="P4" s="32">
        <v>1</v>
      </c>
      <c r="Q4" s="32">
        <v>1</v>
      </c>
      <c r="R4" s="32" t="s">
        <v>9</v>
      </c>
      <c r="S4" s="32">
        <v>1</v>
      </c>
      <c r="T4" s="34"/>
      <c r="U4" s="34"/>
      <c r="V4" s="34"/>
      <c r="W4" s="32">
        <v>0</v>
      </c>
      <c r="X4" s="32" t="s">
        <v>9</v>
      </c>
      <c r="Y4" s="32">
        <v>1</v>
      </c>
      <c r="Z4" s="32">
        <v>1</v>
      </c>
      <c r="AA4" s="32" t="s">
        <v>9</v>
      </c>
      <c r="AB4" s="32">
        <v>0</v>
      </c>
      <c r="AC4" s="32">
        <v>1</v>
      </c>
      <c r="AD4" s="32" t="s">
        <v>9</v>
      </c>
      <c r="AE4" s="32">
        <v>1</v>
      </c>
      <c r="AF4" s="32">
        <v>2</v>
      </c>
      <c r="AG4" s="32" t="s">
        <v>9</v>
      </c>
      <c r="AH4" s="32">
        <v>0</v>
      </c>
      <c r="AI4" s="32">
        <v>1</v>
      </c>
      <c r="AJ4" s="32" t="s">
        <v>9</v>
      </c>
      <c r="AK4" s="32">
        <v>2</v>
      </c>
      <c r="AL4" s="32">
        <v>2</v>
      </c>
      <c r="AM4" s="32" t="s">
        <v>9</v>
      </c>
      <c r="AN4" s="32">
        <v>4</v>
      </c>
      <c r="AO4" s="32">
        <v>3</v>
      </c>
      <c r="AP4" s="32" t="s">
        <v>9</v>
      </c>
      <c r="AQ4" s="32">
        <v>0</v>
      </c>
      <c r="AR4" s="12">
        <f t="shared" si="1"/>
        <v>12</v>
      </c>
      <c r="AS4" s="8" t="s">
        <v>9</v>
      </c>
      <c r="AT4" s="12">
        <f t="shared" si="2"/>
        <v>10</v>
      </c>
      <c r="AV4" s="3" t="s">
        <v>688</v>
      </c>
      <c r="AW4" s="8">
        <v>3</v>
      </c>
      <c r="AX4" s="8" t="s">
        <v>9</v>
      </c>
      <c r="AY4" s="8">
        <v>0</v>
      </c>
      <c r="BA4" s="3" t="s">
        <v>2515</v>
      </c>
      <c r="BB4" s="8">
        <v>2</v>
      </c>
      <c r="BC4" s="8" t="s">
        <v>9</v>
      </c>
      <c r="BD4" s="8">
        <v>0</v>
      </c>
    </row>
    <row r="5" spans="1:56" x14ac:dyDescent="0.2">
      <c r="A5" s="30">
        <v>4</v>
      </c>
      <c r="B5" s="7" t="s">
        <v>13</v>
      </c>
      <c r="C5" s="7">
        <v>18</v>
      </c>
      <c r="D5" s="7">
        <v>8</v>
      </c>
      <c r="E5" s="7">
        <v>2</v>
      </c>
      <c r="F5" s="7">
        <v>8</v>
      </c>
      <c r="G5" s="7">
        <v>24</v>
      </c>
      <c r="H5" s="6" t="s">
        <v>9</v>
      </c>
      <c r="I5" s="7">
        <v>31</v>
      </c>
      <c r="J5" s="7">
        <f t="shared" si="0"/>
        <v>18</v>
      </c>
      <c r="K5" s="7"/>
      <c r="L5" s="8">
        <v>4</v>
      </c>
      <c r="M5" s="7" t="s">
        <v>13</v>
      </c>
      <c r="N5" s="32">
        <v>3</v>
      </c>
      <c r="O5" s="32" t="s">
        <v>9</v>
      </c>
      <c r="P5" s="32">
        <v>1</v>
      </c>
      <c r="Q5" s="32">
        <v>1</v>
      </c>
      <c r="R5" s="32" t="s">
        <v>9</v>
      </c>
      <c r="S5" s="32">
        <v>3</v>
      </c>
      <c r="T5" s="32">
        <v>3</v>
      </c>
      <c r="U5" s="32" t="s">
        <v>9</v>
      </c>
      <c r="V5" s="32">
        <v>2</v>
      </c>
      <c r="W5" s="34"/>
      <c r="X5" s="34"/>
      <c r="Y5" s="34"/>
      <c r="Z5" s="32">
        <v>3</v>
      </c>
      <c r="AA5" s="32" t="s">
        <v>9</v>
      </c>
      <c r="AB5" s="32">
        <v>0</v>
      </c>
      <c r="AC5" s="32">
        <v>2</v>
      </c>
      <c r="AD5" s="32" t="s">
        <v>9</v>
      </c>
      <c r="AE5" s="32">
        <v>1</v>
      </c>
      <c r="AF5" s="32">
        <v>0</v>
      </c>
      <c r="AG5" s="32" t="s">
        <v>9</v>
      </c>
      <c r="AH5" s="32">
        <v>2</v>
      </c>
      <c r="AI5" s="32">
        <v>1</v>
      </c>
      <c r="AJ5" s="32" t="s">
        <v>9</v>
      </c>
      <c r="AK5" s="32">
        <v>1</v>
      </c>
      <c r="AL5" s="32">
        <v>2</v>
      </c>
      <c r="AM5" s="32" t="s">
        <v>9</v>
      </c>
      <c r="AN5" s="32">
        <v>2</v>
      </c>
      <c r="AO5" s="32">
        <v>3</v>
      </c>
      <c r="AP5" s="32" t="s">
        <v>9</v>
      </c>
      <c r="AQ5" s="32">
        <v>2</v>
      </c>
      <c r="AR5" s="12">
        <f t="shared" si="1"/>
        <v>18</v>
      </c>
      <c r="AS5" s="8" t="s">
        <v>9</v>
      </c>
      <c r="AT5" s="12">
        <f t="shared" si="2"/>
        <v>14</v>
      </c>
      <c r="AV5" s="3" t="s">
        <v>5535</v>
      </c>
      <c r="AW5" s="8">
        <v>1</v>
      </c>
      <c r="AX5" s="8" t="s">
        <v>9</v>
      </c>
      <c r="AY5" s="8">
        <v>2</v>
      </c>
      <c r="BA5" s="3" t="s">
        <v>2505</v>
      </c>
      <c r="BB5" s="8">
        <v>5</v>
      </c>
      <c r="BC5" s="8" t="s">
        <v>9</v>
      </c>
      <c r="BD5" s="8">
        <v>2</v>
      </c>
    </row>
    <row r="6" spans="1:56" x14ac:dyDescent="0.2">
      <c r="A6" s="30">
        <v>5</v>
      </c>
      <c r="B6" s="7" t="s">
        <v>5</v>
      </c>
      <c r="C6" s="7">
        <v>18</v>
      </c>
      <c r="D6" s="7">
        <v>8</v>
      </c>
      <c r="E6" s="7">
        <v>1</v>
      </c>
      <c r="F6" s="7">
        <v>9</v>
      </c>
      <c r="G6" s="7">
        <v>37</v>
      </c>
      <c r="H6" s="6" t="s">
        <v>9</v>
      </c>
      <c r="I6" s="7">
        <v>32</v>
      </c>
      <c r="J6" s="7">
        <f t="shared" si="0"/>
        <v>17</v>
      </c>
      <c r="K6" s="7"/>
      <c r="L6" s="8">
        <v>5</v>
      </c>
      <c r="M6" s="7" t="s">
        <v>5</v>
      </c>
      <c r="N6" s="32">
        <v>1</v>
      </c>
      <c r="O6" s="32" t="s">
        <v>9</v>
      </c>
      <c r="P6" s="32">
        <v>4</v>
      </c>
      <c r="Q6" s="32">
        <v>3</v>
      </c>
      <c r="R6" s="32" t="s">
        <v>9</v>
      </c>
      <c r="S6" s="32">
        <v>2</v>
      </c>
      <c r="T6" s="32">
        <v>0</v>
      </c>
      <c r="U6" s="32" t="s">
        <v>9</v>
      </c>
      <c r="V6" s="32">
        <v>1</v>
      </c>
      <c r="W6" s="32">
        <v>4</v>
      </c>
      <c r="X6" s="32" t="s">
        <v>9</v>
      </c>
      <c r="Y6" s="32">
        <v>0</v>
      </c>
      <c r="Z6" s="34"/>
      <c r="AA6" s="34"/>
      <c r="AB6" s="34"/>
      <c r="AC6" s="32">
        <v>1</v>
      </c>
      <c r="AD6" s="32" t="s">
        <v>9</v>
      </c>
      <c r="AE6" s="32">
        <v>0</v>
      </c>
      <c r="AF6" s="32">
        <v>3</v>
      </c>
      <c r="AG6" s="32" t="s">
        <v>9</v>
      </c>
      <c r="AH6" s="32">
        <v>1</v>
      </c>
      <c r="AI6" s="32">
        <v>5</v>
      </c>
      <c r="AJ6" s="32" t="s">
        <v>9</v>
      </c>
      <c r="AK6" s="32">
        <v>0</v>
      </c>
      <c r="AL6" s="32">
        <v>5</v>
      </c>
      <c r="AM6" s="32" t="s">
        <v>9</v>
      </c>
      <c r="AN6" s="32">
        <v>2</v>
      </c>
      <c r="AO6" s="32">
        <v>7</v>
      </c>
      <c r="AP6" s="32" t="s">
        <v>9</v>
      </c>
      <c r="AQ6" s="32">
        <v>2</v>
      </c>
      <c r="AR6" s="12">
        <f t="shared" si="1"/>
        <v>29</v>
      </c>
      <c r="AS6" s="8" t="s">
        <v>9</v>
      </c>
      <c r="AT6" s="12">
        <f t="shared" si="2"/>
        <v>12</v>
      </c>
      <c r="AV6" s="3" t="s">
        <v>5523</v>
      </c>
      <c r="AW6" s="8">
        <v>4</v>
      </c>
      <c r="AX6" s="8" t="s">
        <v>9</v>
      </c>
      <c r="AY6" s="8">
        <v>2</v>
      </c>
      <c r="BA6" s="3" t="s">
        <v>662</v>
      </c>
      <c r="BB6" s="8">
        <v>2</v>
      </c>
      <c r="BC6" s="8" t="s">
        <v>9</v>
      </c>
      <c r="BD6" s="8">
        <v>0</v>
      </c>
    </row>
    <row r="7" spans="1:56" x14ac:dyDescent="0.2">
      <c r="A7" s="30">
        <v>6</v>
      </c>
      <c r="B7" s="7" t="s">
        <v>17</v>
      </c>
      <c r="C7" s="7">
        <v>18</v>
      </c>
      <c r="D7" s="7">
        <v>7</v>
      </c>
      <c r="E7" s="7">
        <v>3</v>
      </c>
      <c r="F7" s="7">
        <v>8</v>
      </c>
      <c r="G7" s="7">
        <v>28</v>
      </c>
      <c r="H7" s="6" t="s">
        <v>9</v>
      </c>
      <c r="I7" s="7">
        <v>27</v>
      </c>
      <c r="J7" s="7">
        <f t="shared" si="0"/>
        <v>17</v>
      </c>
      <c r="K7" s="7"/>
      <c r="L7" s="8">
        <v>6</v>
      </c>
      <c r="M7" s="7" t="s">
        <v>17</v>
      </c>
      <c r="N7" s="32">
        <v>1</v>
      </c>
      <c r="O7" s="32" t="s">
        <v>9</v>
      </c>
      <c r="P7" s="32">
        <v>4</v>
      </c>
      <c r="Q7" s="32">
        <v>3</v>
      </c>
      <c r="R7" s="32" t="s">
        <v>9</v>
      </c>
      <c r="S7" s="32">
        <v>1</v>
      </c>
      <c r="T7" s="32">
        <v>2</v>
      </c>
      <c r="U7" s="32" t="s">
        <v>9</v>
      </c>
      <c r="V7" s="32">
        <v>0</v>
      </c>
      <c r="W7" s="32">
        <v>1</v>
      </c>
      <c r="X7" s="32" t="s">
        <v>9</v>
      </c>
      <c r="Y7" s="32">
        <v>2</v>
      </c>
      <c r="Z7" s="32">
        <v>4</v>
      </c>
      <c r="AA7" s="32" t="s">
        <v>9</v>
      </c>
      <c r="AB7" s="32">
        <v>0</v>
      </c>
      <c r="AC7" s="34"/>
      <c r="AD7" s="34"/>
      <c r="AE7" s="34"/>
      <c r="AF7" s="8">
        <v>0</v>
      </c>
      <c r="AG7" s="32" t="s">
        <v>9</v>
      </c>
      <c r="AH7" s="8">
        <v>1</v>
      </c>
      <c r="AI7" s="32">
        <v>2</v>
      </c>
      <c r="AJ7" s="32" t="s">
        <v>9</v>
      </c>
      <c r="AK7" s="32">
        <v>1</v>
      </c>
      <c r="AL7" s="32">
        <v>2</v>
      </c>
      <c r="AM7" s="32" t="s">
        <v>9</v>
      </c>
      <c r="AN7" s="32">
        <v>1</v>
      </c>
      <c r="AO7" s="32">
        <v>2</v>
      </c>
      <c r="AP7" s="32" t="s">
        <v>9</v>
      </c>
      <c r="AQ7" s="32">
        <v>2</v>
      </c>
      <c r="AR7" s="12">
        <f t="shared" si="1"/>
        <v>17</v>
      </c>
      <c r="AS7" s="8" t="s">
        <v>9</v>
      </c>
      <c r="AT7" s="12">
        <f t="shared" si="2"/>
        <v>12</v>
      </c>
      <c r="AV7" s="3" t="s">
        <v>2510</v>
      </c>
      <c r="AW7" s="8">
        <v>3</v>
      </c>
      <c r="AX7" s="8" t="s">
        <v>9</v>
      </c>
      <c r="AY7" s="8">
        <v>3</v>
      </c>
      <c r="BA7" s="3" t="s">
        <v>2007</v>
      </c>
      <c r="BB7" s="8">
        <v>0</v>
      </c>
      <c r="BC7" s="8" t="s">
        <v>9</v>
      </c>
      <c r="BD7" s="8">
        <v>2</v>
      </c>
    </row>
    <row r="8" spans="1:56" x14ac:dyDescent="0.2">
      <c r="A8" s="30">
        <v>7</v>
      </c>
      <c r="B8" s="7" t="s">
        <v>36</v>
      </c>
      <c r="C8" s="7">
        <v>18</v>
      </c>
      <c r="D8" s="7">
        <v>7</v>
      </c>
      <c r="E8" s="7">
        <v>3</v>
      </c>
      <c r="F8" s="7">
        <v>8</v>
      </c>
      <c r="G8" s="7">
        <v>33</v>
      </c>
      <c r="H8" s="6" t="s">
        <v>9</v>
      </c>
      <c r="I8" s="7">
        <v>44</v>
      </c>
      <c r="J8" s="7">
        <f t="shared" si="0"/>
        <v>17</v>
      </c>
      <c r="K8" s="7"/>
      <c r="L8" s="8">
        <v>7</v>
      </c>
      <c r="M8" s="7" t="s">
        <v>36</v>
      </c>
      <c r="N8" s="32">
        <v>1</v>
      </c>
      <c r="O8" s="32" t="s">
        <v>9</v>
      </c>
      <c r="P8" s="32">
        <v>6</v>
      </c>
      <c r="Q8" s="32">
        <v>4</v>
      </c>
      <c r="R8" s="32" t="s">
        <v>9</v>
      </c>
      <c r="S8" s="32">
        <v>5</v>
      </c>
      <c r="T8" s="32">
        <v>1</v>
      </c>
      <c r="U8" s="32" t="s">
        <v>9</v>
      </c>
      <c r="V8" s="32">
        <v>5</v>
      </c>
      <c r="W8" s="32">
        <v>3</v>
      </c>
      <c r="X8" s="32" t="s">
        <v>9</v>
      </c>
      <c r="Y8" s="32">
        <v>1</v>
      </c>
      <c r="Z8" s="32">
        <v>1</v>
      </c>
      <c r="AA8" s="32" t="s">
        <v>9</v>
      </c>
      <c r="AB8" s="32">
        <v>1</v>
      </c>
      <c r="AC8" s="32">
        <v>2</v>
      </c>
      <c r="AD8" s="32" t="s">
        <v>9</v>
      </c>
      <c r="AE8" s="32">
        <v>1</v>
      </c>
      <c r="AF8" s="34"/>
      <c r="AG8" s="34"/>
      <c r="AH8" s="34"/>
      <c r="AI8" s="32">
        <v>4</v>
      </c>
      <c r="AJ8" s="32" t="s">
        <v>9</v>
      </c>
      <c r="AK8" s="32">
        <v>4</v>
      </c>
      <c r="AL8" s="32">
        <v>4</v>
      </c>
      <c r="AM8" s="32" t="s">
        <v>9</v>
      </c>
      <c r="AN8" s="32">
        <v>0</v>
      </c>
      <c r="AO8" s="32">
        <v>3</v>
      </c>
      <c r="AP8" s="32" t="s">
        <v>9</v>
      </c>
      <c r="AQ8" s="32">
        <v>2</v>
      </c>
      <c r="AR8" s="12">
        <f t="shared" si="1"/>
        <v>23</v>
      </c>
      <c r="AS8" s="8" t="s">
        <v>9</v>
      </c>
      <c r="AT8" s="12">
        <f t="shared" si="2"/>
        <v>25</v>
      </c>
      <c r="AV8" s="39" t="s">
        <v>322</v>
      </c>
      <c r="AW8" s="11"/>
      <c r="AX8" s="32"/>
      <c r="BA8" s="39" t="s">
        <v>411</v>
      </c>
      <c r="BC8" s="31"/>
    </row>
    <row r="9" spans="1:56" x14ac:dyDescent="0.2">
      <c r="A9" s="30">
        <v>8</v>
      </c>
      <c r="B9" s="7" t="s">
        <v>2489</v>
      </c>
      <c r="C9" s="7">
        <v>18</v>
      </c>
      <c r="D9" s="7">
        <v>6</v>
      </c>
      <c r="E9" s="7">
        <v>4</v>
      </c>
      <c r="F9" s="7">
        <v>8</v>
      </c>
      <c r="G9" s="7">
        <v>27</v>
      </c>
      <c r="H9" s="6" t="s">
        <v>9</v>
      </c>
      <c r="I9" s="7">
        <v>42</v>
      </c>
      <c r="J9" s="7">
        <f t="shared" si="0"/>
        <v>16</v>
      </c>
      <c r="K9" s="7"/>
      <c r="L9" s="8">
        <v>8</v>
      </c>
      <c r="M9" s="7" t="s">
        <v>2489</v>
      </c>
      <c r="N9" s="32">
        <v>1</v>
      </c>
      <c r="O9" s="32" t="s">
        <v>9</v>
      </c>
      <c r="P9" s="32">
        <v>0</v>
      </c>
      <c r="Q9" s="32">
        <v>1</v>
      </c>
      <c r="R9" s="32" t="s">
        <v>9</v>
      </c>
      <c r="S9" s="32">
        <v>1</v>
      </c>
      <c r="T9" s="32">
        <v>1</v>
      </c>
      <c r="U9" s="32" t="s">
        <v>9</v>
      </c>
      <c r="V9" s="32">
        <v>2</v>
      </c>
      <c r="W9" s="32">
        <v>1</v>
      </c>
      <c r="X9" s="32" t="s">
        <v>9</v>
      </c>
      <c r="Y9" s="32">
        <v>0</v>
      </c>
      <c r="Z9" s="32">
        <v>0</v>
      </c>
      <c r="AA9" s="32" t="s">
        <v>9</v>
      </c>
      <c r="AB9" s="32">
        <v>3</v>
      </c>
      <c r="AC9" s="32">
        <v>1</v>
      </c>
      <c r="AD9" s="32" t="s">
        <v>9</v>
      </c>
      <c r="AE9" s="32">
        <v>4</v>
      </c>
      <c r="AF9" s="32">
        <v>3</v>
      </c>
      <c r="AG9" s="32" t="s">
        <v>9</v>
      </c>
      <c r="AH9" s="32">
        <v>3</v>
      </c>
      <c r="AI9" s="34"/>
      <c r="AJ9" s="34"/>
      <c r="AK9" s="34"/>
      <c r="AL9" s="32">
        <v>2</v>
      </c>
      <c r="AM9" s="32" t="s">
        <v>9</v>
      </c>
      <c r="AN9" s="32">
        <v>1</v>
      </c>
      <c r="AO9" s="32">
        <v>5</v>
      </c>
      <c r="AP9" s="32" t="s">
        <v>9</v>
      </c>
      <c r="AQ9" s="32">
        <v>2</v>
      </c>
      <c r="AR9" s="12">
        <f t="shared" si="1"/>
        <v>15</v>
      </c>
      <c r="AS9" s="8" t="s">
        <v>9</v>
      </c>
      <c r="AT9" s="12">
        <f t="shared" si="2"/>
        <v>16</v>
      </c>
      <c r="AV9" s="3" t="s">
        <v>762</v>
      </c>
      <c r="AW9" s="8">
        <v>2</v>
      </c>
      <c r="AX9" s="8" t="s">
        <v>9</v>
      </c>
      <c r="AY9" s="8">
        <v>4</v>
      </c>
      <c r="BA9" s="3" t="s">
        <v>1008</v>
      </c>
      <c r="BB9" s="8">
        <v>2</v>
      </c>
      <c r="BC9" s="8" t="s">
        <v>9</v>
      </c>
      <c r="BD9" s="8">
        <v>1</v>
      </c>
    </row>
    <row r="10" spans="1:56" x14ac:dyDescent="0.2">
      <c r="A10" s="30">
        <v>9</v>
      </c>
      <c r="B10" s="7" t="s">
        <v>18</v>
      </c>
      <c r="C10" s="7">
        <v>18</v>
      </c>
      <c r="D10" s="7">
        <v>7</v>
      </c>
      <c r="E10" s="7">
        <v>1</v>
      </c>
      <c r="F10" s="7">
        <v>10</v>
      </c>
      <c r="G10" s="7">
        <v>31</v>
      </c>
      <c r="H10" s="6" t="s">
        <v>9</v>
      </c>
      <c r="I10" s="7">
        <v>36</v>
      </c>
      <c r="J10" s="7">
        <f t="shared" si="0"/>
        <v>15</v>
      </c>
      <c r="K10" s="7" t="s">
        <v>44</v>
      </c>
      <c r="L10" s="8">
        <v>9</v>
      </c>
      <c r="M10" s="7" t="s">
        <v>18</v>
      </c>
      <c r="N10" s="32">
        <v>1</v>
      </c>
      <c r="O10" s="32" t="s">
        <v>9</v>
      </c>
      <c r="P10" s="32">
        <v>2</v>
      </c>
      <c r="Q10" s="32">
        <v>1</v>
      </c>
      <c r="R10" s="32" t="s">
        <v>9</v>
      </c>
      <c r="S10" s="32">
        <v>3</v>
      </c>
      <c r="T10" s="32">
        <v>1</v>
      </c>
      <c r="U10" s="32" t="s">
        <v>9</v>
      </c>
      <c r="V10" s="32">
        <v>2</v>
      </c>
      <c r="W10" s="32">
        <v>2</v>
      </c>
      <c r="X10" s="32" t="s">
        <v>9</v>
      </c>
      <c r="Y10" s="32">
        <v>0</v>
      </c>
      <c r="Z10" s="32">
        <v>2</v>
      </c>
      <c r="AA10" s="32" t="s">
        <v>9</v>
      </c>
      <c r="AB10" s="32">
        <v>0</v>
      </c>
      <c r="AC10" s="32">
        <v>2</v>
      </c>
      <c r="AD10" s="32" t="s">
        <v>9</v>
      </c>
      <c r="AE10" s="32">
        <v>1</v>
      </c>
      <c r="AF10" s="32">
        <v>2</v>
      </c>
      <c r="AG10" s="32" t="s">
        <v>9</v>
      </c>
      <c r="AH10" s="32">
        <v>3</v>
      </c>
      <c r="AI10" s="32">
        <v>1</v>
      </c>
      <c r="AJ10" s="32" t="s">
        <v>9</v>
      </c>
      <c r="AK10" s="32">
        <v>3</v>
      </c>
      <c r="AL10" s="34"/>
      <c r="AM10" s="34"/>
      <c r="AN10" s="34"/>
      <c r="AO10" s="32">
        <v>3</v>
      </c>
      <c r="AP10" s="32" t="s">
        <v>9</v>
      </c>
      <c r="AQ10" s="32">
        <v>2</v>
      </c>
      <c r="AR10" s="12">
        <f t="shared" si="1"/>
        <v>15</v>
      </c>
      <c r="AS10" s="8" t="s">
        <v>9</v>
      </c>
      <c r="AT10" s="12">
        <f t="shared" si="2"/>
        <v>16</v>
      </c>
      <c r="AV10" s="3" t="s">
        <v>587</v>
      </c>
      <c r="AW10" s="8">
        <v>2</v>
      </c>
      <c r="AX10" s="8" t="s">
        <v>9</v>
      </c>
      <c r="AY10" s="8">
        <v>1</v>
      </c>
      <c r="BA10" s="3" t="s">
        <v>700</v>
      </c>
      <c r="BB10" s="8">
        <v>0</v>
      </c>
      <c r="BC10" s="8" t="s">
        <v>9</v>
      </c>
      <c r="BD10" s="8">
        <v>2</v>
      </c>
    </row>
    <row r="11" spans="1:56" x14ac:dyDescent="0.2">
      <c r="A11" s="30">
        <v>10</v>
      </c>
      <c r="B11" s="7" t="s">
        <v>24</v>
      </c>
      <c r="C11" s="7">
        <v>18</v>
      </c>
      <c r="D11" s="7">
        <v>3</v>
      </c>
      <c r="E11" s="7">
        <v>3</v>
      </c>
      <c r="F11" s="7">
        <v>12</v>
      </c>
      <c r="G11" s="7">
        <v>28</v>
      </c>
      <c r="H11" s="6" t="s">
        <v>9</v>
      </c>
      <c r="I11" s="7">
        <v>51</v>
      </c>
      <c r="J11" s="7">
        <f t="shared" si="0"/>
        <v>9</v>
      </c>
      <c r="K11" s="7" t="s">
        <v>44</v>
      </c>
      <c r="L11" s="8">
        <v>10</v>
      </c>
      <c r="M11" s="7" t="s">
        <v>24</v>
      </c>
      <c r="N11" s="32">
        <v>2</v>
      </c>
      <c r="O11" s="32" t="s">
        <v>9</v>
      </c>
      <c r="P11" s="32">
        <v>4</v>
      </c>
      <c r="Q11" s="32">
        <v>1</v>
      </c>
      <c r="R11" s="32" t="s">
        <v>9</v>
      </c>
      <c r="S11" s="32">
        <v>3</v>
      </c>
      <c r="T11" s="32">
        <v>3</v>
      </c>
      <c r="U11" s="32" t="s">
        <v>9</v>
      </c>
      <c r="V11" s="32">
        <v>5</v>
      </c>
      <c r="W11" s="32">
        <v>0</v>
      </c>
      <c r="X11" s="32" t="s">
        <v>9</v>
      </c>
      <c r="Y11" s="32">
        <v>2</v>
      </c>
      <c r="Z11" s="32">
        <v>4</v>
      </c>
      <c r="AA11" s="32" t="s">
        <v>9</v>
      </c>
      <c r="AB11" s="32">
        <v>2</v>
      </c>
      <c r="AC11" s="32">
        <v>0</v>
      </c>
      <c r="AD11" s="32" t="s">
        <v>9</v>
      </c>
      <c r="AE11" s="32">
        <v>0</v>
      </c>
      <c r="AF11" s="32">
        <v>1</v>
      </c>
      <c r="AG11" s="32" t="s">
        <v>9</v>
      </c>
      <c r="AH11" s="32">
        <v>0</v>
      </c>
      <c r="AI11" s="32">
        <v>2</v>
      </c>
      <c r="AJ11" s="32" t="s">
        <v>9</v>
      </c>
      <c r="AK11" s="32">
        <v>1</v>
      </c>
      <c r="AL11" s="32">
        <v>0</v>
      </c>
      <c r="AM11" s="32" t="s">
        <v>9</v>
      </c>
      <c r="AN11" s="32">
        <v>3</v>
      </c>
      <c r="AO11" s="34"/>
      <c r="AP11" s="34"/>
      <c r="AQ11" s="34"/>
      <c r="AR11" s="12">
        <f t="shared" si="1"/>
        <v>13</v>
      </c>
      <c r="AS11" s="8" t="s">
        <v>9</v>
      </c>
      <c r="AT11" s="12">
        <f t="shared" si="2"/>
        <v>20</v>
      </c>
      <c r="AV11" s="3" t="s">
        <v>2455</v>
      </c>
      <c r="AW11" s="8">
        <v>0</v>
      </c>
      <c r="AX11" s="8" t="s">
        <v>9</v>
      </c>
      <c r="AY11" s="8">
        <v>1</v>
      </c>
      <c r="BA11" s="3" t="s">
        <v>1654</v>
      </c>
      <c r="BB11" s="8">
        <v>2</v>
      </c>
      <c r="BC11" s="8" t="s">
        <v>9</v>
      </c>
      <c r="BD11" s="8">
        <v>3</v>
      </c>
    </row>
    <row r="12" spans="1:56" x14ac:dyDescent="0.2">
      <c r="A12" s="30"/>
      <c r="B12" s="7"/>
      <c r="C12" s="7">
        <f>SUM(C2:C11)</f>
        <v>180</v>
      </c>
      <c r="D12" s="7">
        <f>SUM(D2:D11)</f>
        <v>77</v>
      </c>
      <c r="E12" s="7">
        <f>SUM(E2:E11)</f>
        <v>26</v>
      </c>
      <c r="F12" s="7">
        <f>SUM(F2:F11)</f>
        <v>77</v>
      </c>
      <c r="G12" s="7">
        <f>SUM(G2:G11)</f>
        <v>328</v>
      </c>
      <c r="H12" s="10" t="s">
        <v>9</v>
      </c>
      <c r="I12" s="7">
        <f>SUM(I2:I11)</f>
        <v>328</v>
      </c>
      <c r="J12" s="7">
        <f>SUM(J2:J11)</f>
        <v>180</v>
      </c>
      <c r="K12" s="7"/>
      <c r="N12" s="12">
        <f>SUM(N2:N11)</f>
        <v>11</v>
      </c>
      <c r="O12" s="8" t="s">
        <v>9</v>
      </c>
      <c r="P12" s="12">
        <f>SUM(P2:P11)</f>
        <v>24</v>
      </c>
      <c r="Q12" s="12">
        <f>SUM(Q2:Q11)</f>
        <v>17</v>
      </c>
      <c r="R12" s="8" t="s">
        <v>9</v>
      </c>
      <c r="S12" s="12">
        <f>SUM(S2:S11)</f>
        <v>19</v>
      </c>
      <c r="T12" s="12">
        <f>SUM(T2:T11)</f>
        <v>13</v>
      </c>
      <c r="U12" s="8" t="s">
        <v>9</v>
      </c>
      <c r="V12" s="12">
        <f>SUM(V2:V11)</f>
        <v>18</v>
      </c>
      <c r="W12" s="12">
        <f>SUM(W2:W11)</f>
        <v>17</v>
      </c>
      <c r="X12" s="8" t="s">
        <v>9</v>
      </c>
      <c r="Y12" s="12">
        <f>SUM(Y2:Y11)</f>
        <v>6</v>
      </c>
      <c r="Z12" s="12">
        <f>SUM(Z2:Z11)</f>
        <v>20</v>
      </c>
      <c r="AA12" s="8" t="s">
        <v>9</v>
      </c>
      <c r="AB12" s="12">
        <f>SUM(AB2:AB11)</f>
        <v>8</v>
      </c>
      <c r="AC12" s="12">
        <f>SUM(AC2:AC11)</f>
        <v>15</v>
      </c>
      <c r="AD12" s="8" t="s">
        <v>9</v>
      </c>
      <c r="AE12" s="12">
        <f>SUM(AE2:AE11)</f>
        <v>11</v>
      </c>
      <c r="AF12" s="12">
        <f>SUM(AF2:AF11)</f>
        <v>19</v>
      </c>
      <c r="AG12" s="8" t="s">
        <v>9</v>
      </c>
      <c r="AH12" s="12">
        <f>SUM(AH2:AH11)</f>
        <v>10</v>
      </c>
      <c r="AI12" s="12">
        <f>SUM(AI2:AI11)</f>
        <v>26</v>
      </c>
      <c r="AJ12" s="8" t="s">
        <v>9</v>
      </c>
      <c r="AK12" s="12">
        <f>SUM(AK2:AK11)</f>
        <v>12</v>
      </c>
      <c r="AL12" s="12">
        <f>SUM(AL2:AL11)</f>
        <v>20</v>
      </c>
      <c r="AM12" s="8" t="s">
        <v>9</v>
      </c>
      <c r="AN12" s="12">
        <f>SUM(AN2:AN11)</f>
        <v>16</v>
      </c>
      <c r="AO12" s="12">
        <f>SUM(AO2:AO11)</f>
        <v>31</v>
      </c>
      <c r="AP12" s="8" t="s">
        <v>9</v>
      </c>
      <c r="AQ12" s="12">
        <f>SUM(AQ2:AQ11)</f>
        <v>15</v>
      </c>
      <c r="AR12" s="12">
        <f>SUM(AR2:AR11)</f>
        <v>189</v>
      </c>
      <c r="AS12" s="8" t="s">
        <v>9</v>
      </c>
      <c r="AT12" s="12">
        <f>SUM(AT2:AT11)</f>
        <v>139</v>
      </c>
      <c r="AV12" s="3" t="s">
        <v>2456</v>
      </c>
      <c r="AW12" s="8">
        <v>4</v>
      </c>
      <c r="AX12" s="8" t="s">
        <v>9</v>
      </c>
      <c r="AY12" s="8">
        <v>5</v>
      </c>
      <c r="BA12" s="3" t="s">
        <v>2507</v>
      </c>
      <c r="BB12" s="8">
        <v>5</v>
      </c>
      <c r="BC12" s="8" t="s">
        <v>9</v>
      </c>
      <c r="BD12" s="8">
        <v>0</v>
      </c>
    </row>
    <row r="13" spans="1:56" x14ac:dyDescent="0.2">
      <c r="A13" s="30"/>
      <c r="B13" s="7"/>
      <c r="C13" s="7"/>
      <c r="D13" s="7"/>
      <c r="E13" s="7"/>
      <c r="F13" s="7"/>
      <c r="G13" s="7"/>
      <c r="H13" s="6"/>
      <c r="I13" s="7"/>
      <c r="J13" s="7"/>
      <c r="K13" s="7"/>
      <c r="AV13" s="3" t="s">
        <v>2536</v>
      </c>
      <c r="AW13" s="8">
        <v>5</v>
      </c>
      <c r="AX13" s="8" t="s">
        <v>9</v>
      </c>
      <c r="AY13" s="8">
        <v>0</v>
      </c>
      <c r="BA13" s="3" t="s">
        <v>5539</v>
      </c>
      <c r="BB13" s="8">
        <v>0</v>
      </c>
      <c r="BC13" s="8" t="s">
        <v>9</v>
      </c>
      <c r="BD13" s="8">
        <v>1</v>
      </c>
    </row>
    <row r="14" spans="1:56" x14ac:dyDescent="0.2">
      <c r="A14" s="30"/>
      <c r="B14" s="1"/>
      <c r="C14" s="1"/>
      <c r="D14" s="1"/>
      <c r="E14" s="1"/>
      <c r="F14" s="1"/>
      <c r="G14" s="1"/>
      <c r="H14" s="30"/>
      <c r="I14" s="1"/>
      <c r="J14" s="1"/>
      <c r="K14" s="1"/>
      <c r="AV14" s="39" t="s">
        <v>330</v>
      </c>
      <c r="AW14" s="11"/>
      <c r="AX14" s="32"/>
      <c r="BA14" s="115" t="s">
        <v>311</v>
      </c>
      <c r="BC14" s="31"/>
    </row>
    <row r="15" spans="1:56" x14ac:dyDescent="0.2">
      <c r="M15" s="39"/>
      <c r="AV15" s="3" t="s">
        <v>2517</v>
      </c>
      <c r="AW15" s="8">
        <v>1</v>
      </c>
      <c r="AX15" s="8" t="s">
        <v>9</v>
      </c>
      <c r="AY15" s="8">
        <v>2</v>
      </c>
      <c r="BA15" s="3" t="s">
        <v>1681</v>
      </c>
      <c r="BB15" s="8">
        <v>4</v>
      </c>
      <c r="BC15" s="8" t="s">
        <v>9</v>
      </c>
      <c r="BD15" s="8">
        <v>0</v>
      </c>
    </row>
    <row r="16" spans="1:56" x14ac:dyDescent="0.2">
      <c r="AV16" s="3" t="s">
        <v>579</v>
      </c>
      <c r="AW16" s="8">
        <v>2</v>
      </c>
      <c r="AX16" s="8" t="s">
        <v>9</v>
      </c>
      <c r="AY16" s="8">
        <v>2</v>
      </c>
      <c r="BA16" s="3" t="s">
        <v>656</v>
      </c>
      <c r="BB16" s="8">
        <v>3</v>
      </c>
      <c r="BC16" s="8" t="s">
        <v>9</v>
      </c>
      <c r="BD16" s="8">
        <v>2</v>
      </c>
    </row>
    <row r="17" spans="48:56" x14ac:dyDescent="0.2">
      <c r="AV17" s="3" t="s">
        <v>772</v>
      </c>
      <c r="AW17" s="8">
        <v>0</v>
      </c>
      <c r="AX17" s="8" t="s">
        <v>9</v>
      </c>
      <c r="AY17" s="8">
        <v>0</v>
      </c>
      <c r="BA17" s="3" t="s">
        <v>2519</v>
      </c>
      <c r="BB17" s="8">
        <v>1</v>
      </c>
      <c r="BC17" s="8" t="s">
        <v>9</v>
      </c>
      <c r="BD17" s="8">
        <v>1</v>
      </c>
    </row>
    <row r="18" spans="48:56" x14ac:dyDescent="0.2">
      <c r="AV18" s="3" t="s">
        <v>2451</v>
      </c>
      <c r="AW18" s="8">
        <v>2</v>
      </c>
      <c r="AX18" s="8" t="s">
        <v>9</v>
      </c>
      <c r="AY18" s="8">
        <v>0</v>
      </c>
      <c r="BA18" s="3" t="s">
        <v>453</v>
      </c>
      <c r="BB18" s="8">
        <v>3</v>
      </c>
      <c r="BC18" s="8" t="s">
        <v>9</v>
      </c>
      <c r="BD18" s="8">
        <v>1</v>
      </c>
    </row>
    <row r="19" spans="48:56" x14ac:dyDescent="0.2">
      <c r="AV19" s="3" t="s">
        <v>1682</v>
      </c>
      <c r="AW19" s="8">
        <v>3</v>
      </c>
      <c r="AX19" s="8" t="s">
        <v>9</v>
      </c>
      <c r="AY19" s="8">
        <v>1</v>
      </c>
      <c r="BA19" s="3" t="s">
        <v>2466</v>
      </c>
      <c r="BB19" s="8">
        <v>2</v>
      </c>
      <c r="BC19" s="8" t="s">
        <v>9</v>
      </c>
      <c r="BD19" s="8">
        <v>0</v>
      </c>
    </row>
    <row r="20" spans="48:56" x14ac:dyDescent="0.2">
      <c r="AV20" s="39" t="s">
        <v>341</v>
      </c>
      <c r="AW20" s="11"/>
      <c r="AX20" s="32"/>
      <c r="BA20" s="115" t="s">
        <v>323</v>
      </c>
      <c r="BC20" s="31"/>
    </row>
    <row r="21" spans="48:56" x14ac:dyDescent="0.2">
      <c r="AV21" s="3" t="s">
        <v>1031</v>
      </c>
      <c r="AW21" s="8">
        <v>3</v>
      </c>
      <c r="AX21" s="8" t="s">
        <v>9</v>
      </c>
      <c r="AY21" s="8">
        <v>2</v>
      </c>
      <c r="BA21" s="3" t="s">
        <v>5527</v>
      </c>
      <c r="BB21" s="8">
        <v>3</v>
      </c>
      <c r="BC21" s="8" t="s">
        <v>9</v>
      </c>
      <c r="BD21" s="8">
        <v>5</v>
      </c>
    </row>
    <row r="22" spans="48:56" x14ac:dyDescent="0.2">
      <c r="AV22" s="3" t="s">
        <v>551</v>
      </c>
      <c r="AW22" s="8">
        <v>1</v>
      </c>
      <c r="AX22" s="8" t="s">
        <v>9</v>
      </c>
      <c r="AY22" s="8">
        <v>2</v>
      </c>
      <c r="BA22" s="3" t="s">
        <v>2087</v>
      </c>
      <c r="BB22" s="8">
        <v>4</v>
      </c>
      <c r="BC22" s="8" t="s">
        <v>9</v>
      </c>
      <c r="BD22" s="8">
        <v>0</v>
      </c>
    </row>
    <row r="23" spans="48:56" x14ac:dyDescent="0.2">
      <c r="AV23" s="3" t="s">
        <v>1960</v>
      </c>
      <c r="AW23" s="8">
        <v>1</v>
      </c>
      <c r="AX23" s="8" t="s">
        <v>9</v>
      </c>
      <c r="AY23" s="8">
        <v>4</v>
      </c>
      <c r="BA23" s="3" t="s">
        <v>2509</v>
      </c>
      <c r="BB23" s="8">
        <v>1</v>
      </c>
      <c r="BC23" s="8" t="s">
        <v>9</v>
      </c>
      <c r="BD23" s="8">
        <v>4</v>
      </c>
    </row>
    <row r="24" spans="48:56" x14ac:dyDescent="0.2">
      <c r="AV24" s="3" t="s">
        <v>5536</v>
      </c>
      <c r="AW24" s="8">
        <v>1</v>
      </c>
      <c r="AX24" s="8" t="s">
        <v>9</v>
      </c>
      <c r="AY24" s="8">
        <v>3</v>
      </c>
      <c r="BA24" s="3" t="s">
        <v>806</v>
      </c>
      <c r="BB24" s="8">
        <v>1</v>
      </c>
      <c r="BC24" s="8" t="s">
        <v>9</v>
      </c>
      <c r="BD24" s="8">
        <v>0</v>
      </c>
    </row>
    <row r="25" spans="48:56" x14ac:dyDescent="0.2">
      <c r="AV25" s="3" t="s">
        <v>2472</v>
      </c>
      <c r="AW25" s="8">
        <v>1</v>
      </c>
      <c r="AX25" s="8" t="s">
        <v>9</v>
      </c>
      <c r="AY25" s="8">
        <v>1</v>
      </c>
      <c r="BA25" s="3" t="s">
        <v>1383</v>
      </c>
      <c r="BB25" s="8">
        <v>1</v>
      </c>
      <c r="BC25" s="8" t="s">
        <v>9</v>
      </c>
      <c r="BD25" s="8">
        <v>1</v>
      </c>
    </row>
    <row r="26" spans="48:56" x14ac:dyDescent="0.2">
      <c r="AV26" s="39" t="s">
        <v>353</v>
      </c>
      <c r="AW26" s="11"/>
      <c r="AX26" s="32"/>
      <c r="BA26" s="115" t="s">
        <v>2520</v>
      </c>
    </row>
    <row r="27" spans="48:56" x14ac:dyDescent="0.2">
      <c r="AV27" s="3" t="s">
        <v>2490</v>
      </c>
      <c r="AW27" s="8">
        <v>1</v>
      </c>
      <c r="AX27" s="8" t="s">
        <v>9</v>
      </c>
      <c r="AY27" s="8">
        <v>0</v>
      </c>
      <c r="BA27" s="3" t="s">
        <v>1044</v>
      </c>
      <c r="BB27" s="8">
        <v>2</v>
      </c>
      <c r="BC27" s="8" t="s">
        <v>9</v>
      </c>
      <c r="BD27" s="8">
        <v>3</v>
      </c>
    </row>
    <row r="28" spans="48:56" x14ac:dyDescent="0.2">
      <c r="AV28" s="3" t="s">
        <v>2459</v>
      </c>
      <c r="AW28" s="8">
        <v>1</v>
      </c>
      <c r="AX28" s="8" t="s">
        <v>9</v>
      </c>
      <c r="AY28" s="8">
        <v>0</v>
      </c>
      <c r="BA28" s="3" t="s">
        <v>2483</v>
      </c>
      <c r="BB28" s="8">
        <v>1</v>
      </c>
      <c r="BC28" s="8" t="s">
        <v>9</v>
      </c>
      <c r="BD28" s="8">
        <v>1</v>
      </c>
    </row>
    <row r="29" spans="48:56" x14ac:dyDescent="0.2">
      <c r="AV29" s="3" t="s">
        <v>660</v>
      </c>
      <c r="AW29" s="8">
        <v>4</v>
      </c>
      <c r="AX29" s="8" t="s">
        <v>9</v>
      </c>
      <c r="AY29" s="8">
        <v>2</v>
      </c>
      <c r="BA29" s="3" t="s">
        <v>2513</v>
      </c>
      <c r="BB29" s="8">
        <v>1</v>
      </c>
      <c r="BC29" s="8" t="s">
        <v>9</v>
      </c>
      <c r="BD29" s="8">
        <v>1</v>
      </c>
    </row>
    <row r="30" spans="48:56" x14ac:dyDescent="0.2">
      <c r="AV30" s="3" t="s">
        <v>1024</v>
      </c>
      <c r="AW30" s="8">
        <v>4</v>
      </c>
      <c r="AX30" s="8" t="s">
        <v>9</v>
      </c>
      <c r="AY30" s="8">
        <v>0</v>
      </c>
      <c r="BA30" s="3" t="s">
        <v>1646</v>
      </c>
      <c r="BB30" s="8">
        <v>3</v>
      </c>
      <c r="BC30" s="8" t="s">
        <v>9</v>
      </c>
      <c r="BD30" s="8">
        <v>1</v>
      </c>
    </row>
    <row r="31" spans="48:56" x14ac:dyDescent="0.2">
      <c r="AV31" s="3" t="s">
        <v>1638</v>
      </c>
      <c r="AW31" s="8">
        <v>6</v>
      </c>
      <c r="AX31" s="8" t="s">
        <v>9</v>
      </c>
      <c r="AY31" s="8">
        <v>1</v>
      </c>
      <c r="BA31" s="3" t="s">
        <v>679</v>
      </c>
      <c r="BB31" s="8">
        <v>7</v>
      </c>
      <c r="BC31" s="8" t="s">
        <v>9</v>
      </c>
      <c r="BD31" s="8">
        <v>2</v>
      </c>
    </row>
    <row r="32" spans="48:56" x14ac:dyDescent="0.2">
      <c r="AV32" s="39" t="s">
        <v>363</v>
      </c>
      <c r="AW32" s="11"/>
      <c r="AX32" s="32"/>
      <c r="BA32" s="115" t="s">
        <v>2523</v>
      </c>
      <c r="BC32" s="31"/>
    </row>
    <row r="33" spans="48:56" x14ac:dyDescent="0.2">
      <c r="AV33" s="3" t="s">
        <v>2350</v>
      </c>
      <c r="AW33" s="8">
        <v>1</v>
      </c>
      <c r="AX33" s="8" t="s">
        <v>9</v>
      </c>
      <c r="AY33" s="8">
        <v>3</v>
      </c>
      <c r="BA33" s="3" t="s">
        <v>1949</v>
      </c>
      <c r="BB33" s="8">
        <v>2</v>
      </c>
      <c r="BC33" s="8" t="s">
        <v>9</v>
      </c>
      <c r="BD33" s="8">
        <v>1</v>
      </c>
    </row>
    <row r="34" spans="48:56" x14ac:dyDescent="0.2">
      <c r="AV34" s="3" t="s">
        <v>787</v>
      </c>
      <c r="AW34" s="8">
        <v>1</v>
      </c>
      <c r="AX34" s="8" t="s">
        <v>9</v>
      </c>
      <c r="AY34" s="8">
        <v>2</v>
      </c>
      <c r="BA34" s="3" t="s">
        <v>555</v>
      </c>
      <c r="BB34" s="8">
        <v>2</v>
      </c>
      <c r="BC34" s="8" t="s">
        <v>9</v>
      </c>
      <c r="BD34" s="8">
        <v>1</v>
      </c>
    </row>
    <row r="35" spans="48:56" x14ac:dyDescent="0.2">
      <c r="AV35" s="3" t="s">
        <v>5522</v>
      </c>
      <c r="AW35" s="8">
        <v>3</v>
      </c>
      <c r="AX35" s="8" t="s">
        <v>9</v>
      </c>
      <c r="AY35" s="8">
        <v>0</v>
      </c>
      <c r="BA35" s="3" t="s">
        <v>1029</v>
      </c>
      <c r="BB35" s="8">
        <v>1</v>
      </c>
      <c r="BC35" s="8" t="s">
        <v>9</v>
      </c>
      <c r="BD35" s="8">
        <v>0</v>
      </c>
    </row>
    <row r="36" spans="48:56" x14ac:dyDescent="0.2">
      <c r="AV36" s="3" t="s">
        <v>1396</v>
      </c>
      <c r="AW36" s="8">
        <v>3</v>
      </c>
      <c r="AX36" s="8" t="s">
        <v>9</v>
      </c>
      <c r="AY36" s="8">
        <v>1</v>
      </c>
      <c r="BA36" s="3" t="s">
        <v>2465</v>
      </c>
      <c r="BB36" s="8">
        <v>1</v>
      </c>
      <c r="BC36" s="8" t="s">
        <v>9</v>
      </c>
      <c r="BD36" s="8">
        <v>1</v>
      </c>
    </row>
    <row r="37" spans="48:56" x14ac:dyDescent="0.2">
      <c r="AV37" s="3" t="s">
        <v>2495</v>
      </c>
      <c r="AW37" s="8">
        <v>2</v>
      </c>
      <c r="AX37" s="8" t="s">
        <v>9</v>
      </c>
      <c r="AY37" s="8">
        <v>1</v>
      </c>
      <c r="BA37" s="3" t="s">
        <v>5537</v>
      </c>
      <c r="BB37" s="8">
        <v>2</v>
      </c>
      <c r="BC37" s="8" t="s">
        <v>9</v>
      </c>
      <c r="BD37" s="8">
        <v>1</v>
      </c>
    </row>
    <row r="38" spans="48:56" x14ac:dyDescent="0.2">
      <c r="AV38" s="39" t="s">
        <v>371</v>
      </c>
      <c r="AW38" s="11"/>
      <c r="AX38" s="32"/>
      <c r="BA38" s="115" t="s">
        <v>2524</v>
      </c>
    </row>
    <row r="39" spans="48:56" x14ac:dyDescent="0.2">
      <c r="AV39" s="3" t="s">
        <v>1452</v>
      </c>
      <c r="AW39" s="8">
        <v>1</v>
      </c>
      <c r="AX39" s="8" t="s">
        <v>9</v>
      </c>
      <c r="AY39" s="8">
        <v>0</v>
      </c>
      <c r="BA39" s="3" t="s">
        <v>593</v>
      </c>
      <c r="BB39" s="8">
        <v>2</v>
      </c>
      <c r="BC39" s="8" t="s">
        <v>9</v>
      </c>
      <c r="BD39" s="8">
        <v>0</v>
      </c>
    </row>
    <row r="40" spans="48:56" x14ac:dyDescent="0.2">
      <c r="AV40" s="3" t="s">
        <v>655</v>
      </c>
      <c r="AW40" s="8">
        <v>0</v>
      </c>
      <c r="AX40" s="8" t="s">
        <v>9</v>
      </c>
      <c r="AY40" s="8">
        <v>3</v>
      </c>
      <c r="BA40" s="3" t="s">
        <v>2526</v>
      </c>
      <c r="BB40" s="8">
        <v>1</v>
      </c>
      <c r="BC40" s="8" t="s">
        <v>9</v>
      </c>
      <c r="BD40" s="8">
        <v>2</v>
      </c>
    </row>
    <row r="41" spans="48:56" x14ac:dyDescent="0.2">
      <c r="AV41" s="3" t="s">
        <v>2474</v>
      </c>
      <c r="AW41" s="8">
        <v>1</v>
      </c>
      <c r="AX41" s="8" t="s">
        <v>9</v>
      </c>
      <c r="AY41" s="8">
        <v>5</v>
      </c>
      <c r="BA41" s="3" t="s">
        <v>1679</v>
      </c>
      <c r="BB41" s="8">
        <v>3</v>
      </c>
      <c r="BC41" s="8" t="s">
        <v>9</v>
      </c>
      <c r="BD41" s="8">
        <v>2</v>
      </c>
    </row>
    <row r="42" spans="48:56" x14ac:dyDescent="0.2">
      <c r="AV42" s="3" t="s">
        <v>2527</v>
      </c>
      <c r="AW42" s="8">
        <v>5</v>
      </c>
      <c r="AX42" s="8" t="s">
        <v>9</v>
      </c>
      <c r="AY42" s="8">
        <v>0</v>
      </c>
      <c r="BA42" s="3" t="s">
        <v>812</v>
      </c>
      <c r="BB42" s="8">
        <v>2</v>
      </c>
      <c r="BC42" s="8" t="s">
        <v>9</v>
      </c>
      <c r="BD42" s="8">
        <v>2</v>
      </c>
    </row>
    <row r="43" spans="48:56" x14ac:dyDescent="0.2">
      <c r="AV43" s="3" t="s">
        <v>466</v>
      </c>
      <c r="AW43" s="8">
        <v>2</v>
      </c>
      <c r="AX43" s="8" t="s">
        <v>9</v>
      </c>
      <c r="AY43" s="8">
        <v>0</v>
      </c>
      <c r="BA43" s="3" t="s">
        <v>2486</v>
      </c>
      <c r="BB43" s="8">
        <v>1</v>
      </c>
      <c r="BC43" s="8" t="s">
        <v>9</v>
      </c>
      <c r="BD43" s="8">
        <v>6</v>
      </c>
    </row>
    <row r="44" spans="48:56" x14ac:dyDescent="0.2">
      <c r="AV44" s="39" t="s">
        <v>381</v>
      </c>
      <c r="AW44" s="11"/>
      <c r="AX44" s="32"/>
      <c r="BA44" s="115" t="s">
        <v>2528</v>
      </c>
    </row>
    <row r="45" spans="48:56" x14ac:dyDescent="0.2">
      <c r="AV45" s="3" t="s">
        <v>1665</v>
      </c>
      <c r="AW45" s="8">
        <v>1</v>
      </c>
      <c r="AX45" s="8" t="s">
        <v>9</v>
      </c>
      <c r="AY45" s="8">
        <v>3</v>
      </c>
      <c r="BA45" s="3" t="s">
        <v>2560</v>
      </c>
      <c r="BB45" s="8">
        <v>0</v>
      </c>
      <c r="BC45" s="8" t="s">
        <v>9</v>
      </c>
      <c r="BD45" s="8">
        <v>3</v>
      </c>
    </row>
    <row r="46" spans="48:56" x14ac:dyDescent="0.2">
      <c r="AV46" s="3" t="s">
        <v>5540</v>
      </c>
      <c r="AW46" s="8">
        <v>1</v>
      </c>
      <c r="AX46" s="8" t="s">
        <v>9</v>
      </c>
      <c r="AY46" s="8">
        <v>0</v>
      </c>
      <c r="BA46" s="3" t="s">
        <v>608</v>
      </c>
      <c r="BB46" s="8">
        <v>2</v>
      </c>
      <c r="BC46" s="8" t="s">
        <v>9</v>
      </c>
      <c r="BD46" s="8">
        <v>1</v>
      </c>
    </row>
    <row r="47" spans="48:56" x14ac:dyDescent="0.2">
      <c r="AV47" s="3" t="s">
        <v>1014</v>
      </c>
      <c r="AW47" s="8">
        <v>0</v>
      </c>
      <c r="AX47" s="8" t="s">
        <v>9</v>
      </c>
      <c r="AY47" s="8">
        <v>1</v>
      </c>
      <c r="BA47" s="3" t="s">
        <v>2480</v>
      </c>
      <c r="BB47" s="8">
        <v>6</v>
      </c>
      <c r="BC47" s="8" t="s">
        <v>9</v>
      </c>
      <c r="BD47" s="8">
        <v>0</v>
      </c>
    </row>
    <row r="48" spans="48:56" x14ac:dyDescent="0.2">
      <c r="AV48" s="3" t="s">
        <v>684</v>
      </c>
      <c r="AW48" s="8">
        <v>3</v>
      </c>
      <c r="AX48" s="8" t="s">
        <v>9</v>
      </c>
      <c r="AY48" s="8">
        <v>2</v>
      </c>
      <c r="BA48" s="3" t="s">
        <v>783</v>
      </c>
      <c r="BB48" s="8">
        <v>1</v>
      </c>
      <c r="BC48" s="8" t="s">
        <v>9</v>
      </c>
      <c r="BD48" s="8">
        <v>1</v>
      </c>
    </row>
    <row r="49" spans="48:56" x14ac:dyDescent="0.2">
      <c r="AV49" s="3" t="s">
        <v>2497</v>
      </c>
      <c r="AW49" s="8">
        <v>1</v>
      </c>
      <c r="AX49" s="8" t="s">
        <v>9</v>
      </c>
      <c r="AY49" s="8">
        <v>0</v>
      </c>
      <c r="BA49" s="3" t="s">
        <v>2475</v>
      </c>
      <c r="BB49" s="8">
        <v>3</v>
      </c>
      <c r="BC49" s="8" t="s">
        <v>9</v>
      </c>
      <c r="BD49" s="8">
        <v>2</v>
      </c>
    </row>
    <row r="50" spans="48:56" x14ac:dyDescent="0.2">
      <c r="AV50" s="39" t="s">
        <v>393</v>
      </c>
      <c r="AW50" s="11"/>
      <c r="AX50" s="32"/>
      <c r="BA50" s="115" t="s">
        <v>2529</v>
      </c>
    </row>
    <row r="51" spans="48:56" x14ac:dyDescent="0.2">
      <c r="AV51" s="3" t="s">
        <v>2077</v>
      </c>
      <c r="AW51" s="8">
        <v>2</v>
      </c>
      <c r="AX51" s="8" t="s">
        <v>9</v>
      </c>
      <c r="AY51" s="8">
        <v>0</v>
      </c>
      <c r="BA51" s="3" t="s">
        <v>538</v>
      </c>
      <c r="BB51" s="8">
        <v>1</v>
      </c>
      <c r="BC51" s="8" t="s">
        <v>9</v>
      </c>
      <c r="BD51" s="8">
        <v>4</v>
      </c>
    </row>
    <row r="52" spans="48:56" x14ac:dyDescent="0.2">
      <c r="AV52" s="3" t="s">
        <v>2499</v>
      </c>
      <c r="AW52" s="8">
        <v>2</v>
      </c>
      <c r="AX52" s="8" t="s">
        <v>9</v>
      </c>
      <c r="AY52" s="8">
        <v>1</v>
      </c>
      <c r="BA52" s="3" t="s">
        <v>2494</v>
      </c>
      <c r="BB52" s="8">
        <v>4</v>
      </c>
      <c r="BC52" s="8" t="s">
        <v>9</v>
      </c>
      <c r="BD52" s="8">
        <v>4</v>
      </c>
    </row>
    <row r="53" spans="48:56" x14ac:dyDescent="0.2">
      <c r="AV53" s="3" t="s">
        <v>2530</v>
      </c>
      <c r="AW53" s="8">
        <v>1</v>
      </c>
      <c r="AX53" s="8" t="s">
        <v>9</v>
      </c>
      <c r="AY53" s="8">
        <v>1</v>
      </c>
      <c r="BA53" s="3" t="s">
        <v>5526</v>
      </c>
      <c r="BB53" s="8">
        <v>1</v>
      </c>
      <c r="BC53" s="8" t="s">
        <v>9</v>
      </c>
      <c r="BD53" s="8">
        <v>3</v>
      </c>
    </row>
    <row r="54" spans="48:56" x14ac:dyDescent="0.2">
      <c r="AV54" s="3" t="s">
        <v>1015</v>
      </c>
      <c r="AW54" s="8">
        <v>3</v>
      </c>
      <c r="AX54" s="8" t="s">
        <v>9</v>
      </c>
      <c r="AY54" s="8">
        <v>1</v>
      </c>
      <c r="BA54" s="3" t="s">
        <v>5538</v>
      </c>
      <c r="BB54" s="8">
        <v>2</v>
      </c>
      <c r="BC54" s="8" t="s">
        <v>9</v>
      </c>
      <c r="BD54" s="8">
        <v>4</v>
      </c>
    </row>
    <row r="55" spans="48:56" x14ac:dyDescent="0.2">
      <c r="AV55" s="3" t="s">
        <v>672</v>
      </c>
      <c r="AW55" s="8">
        <v>5</v>
      </c>
      <c r="AX55" s="8" t="s">
        <v>9</v>
      </c>
      <c r="AY55" s="8">
        <v>2</v>
      </c>
      <c r="BA55" s="3" t="s">
        <v>658</v>
      </c>
      <c r="BB55" s="8">
        <v>4</v>
      </c>
      <c r="BC55" s="8" t="s">
        <v>9</v>
      </c>
      <c r="BD55" s="8">
        <v>0</v>
      </c>
    </row>
    <row r="56" spans="48:56" x14ac:dyDescent="0.2">
      <c r="BA56" s="3"/>
    </row>
  </sheetData>
  <mergeCells count="12">
    <mergeCell ref="AC1:AE1"/>
    <mergeCell ref="N1:P1"/>
    <mergeCell ref="Q1:S1"/>
    <mergeCell ref="T1:V1"/>
    <mergeCell ref="W1:Y1"/>
    <mergeCell ref="Z1:AB1"/>
    <mergeCell ref="AV1:AY1"/>
    <mergeCell ref="BA1:BD1"/>
    <mergeCell ref="AF1:AH1"/>
    <mergeCell ref="AI1:AK1"/>
    <mergeCell ref="AL1:AN1"/>
    <mergeCell ref="AO1:AQ1"/>
  </mergeCells>
  <hyperlinks>
    <hyperlink ref="A1" location="Information!A1" display="I" xr:uid="{DE86E891-400A-4E0A-B493-1548CEDF2E78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7" orientation="landscape" r:id="rId1"/>
  <headerFooter>
    <oddHeader>&amp;L&amp;9Södertäljefotbollen&amp;C&amp;24 1964 - Div 4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134AC-5843-40BB-9DC7-28BA1708F188}">
  <sheetPr>
    <pageSetUpPr fitToPage="1"/>
  </sheetPr>
  <dimension ref="A1:BD73"/>
  <sheetViews>
    <sheetView view="pageLayout" zoomScaleNormal="100" workbookViewId="0">
      <selection activeCell="K15" sqref="K15"/>
    </sheetView>
  </sheetViews>
  <sheetFormatPr defaultColWidth="9.140625" defaultRowHeight="12" x14ac:dyDescent="0.2"/>
  <cols>
    <col min="1" max="1" width="2.85546875" style="3" customWidth="1"/>
    <col min="2" max="2" width="20.7109375" style="3" customWidth="1"/>
    <col min="3" max="3" width="3.5703125" style="3" bestFit="1" customWidth="1"/>
    <col min="4" max="6" width="2.7109375" style="3" bestFit="1" customWidth="1"/>
    <col min="7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3" style="3" bestFit="1" customWidth="1"/>
    <col min="13" max="13" width="15.140625" style="3" bestFit="1" customWidth="1"/>
    <col min="14" max="14" width="2.71093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3" width="1.85546875" style="3" bestFit="1" customWidth="1"/>
    <col min="44" max="44" width="3.5703125" style="3" bestFit="1" customWidth="1"/>
    <col min="45" max="45" width="1.5703125" style="3" bestFit="1" customWidth="1"/>
    <col min="46" max="46" width="3.5703125" style="3" bestFit="1" customWidth="1"/>
    <col min="47" max="47" width="2.7109375" style="3" customWidth="1"/>
    <col min="48" max="48" width="20.5703125" style="3" bestFit="1" customWidth="1"/>
    <col min="49" max="49" width="1.85546875" style="8" bestFit="1" customWidth="1"/>
    <col min="50" max="50" width="1.5703125" style="8" bestFit="1" customWidth="1"/>
    <col min="51" max="51" width="1.85546875" style="8" bestFit="1" customWidth="1"/>
    <col min="52" max="52" width="2.7109375" style="8" customWidth="1"/>
    <col min="53" max="53" width="20.5703125" style="3" bestFit="1" customWidth="1"/>
    <col min="54" max="54" width="1.85546875" style="8" bestFit="1" customWidth="1"/>
    <col min="55" max="55" width="1.5703125" style="8" bestFit="1" customWidth="1"/>
    <col min="56" max="56" width="1.85546875" style="8" bestFit="1" customWidth="1"/>
    <col min="57" max="16384" width="9.140625" style="3"/>
  </cols>
  <sheetData>
    <row r="1" spans="1:56" ht="74.25" customHeight="1" x14ac:dyDescent="0.2">
      <c r="A1" s="24" t="s">
        <v>119</v>
      </c>
      <c r="B1" s="47" t="s">
        <v>2531</v>
      </c>
      <c r="C1" s="1"/>
      <c r="D1" s="1"/>
      <c r="E1" s="1"/>
      <c r="F1" s="1"/>
      <c r="G1" s="1"/>
      <c r="H1" s="30"/>
      <c r="I1" s="1"/>
      <c r="J1" s="1"/>
      <c r="M1" s="87"/>
      <c r="N1" s="199" t="s">
        <v>1794</v>
      </c>
      <c r="O1" s="199"/>
      <c r="P1" s="199"/>
      <c r="Q1" s="199" t="s">
        <v>41</v>
      </c>
      <c r="R1" s="199"/>
      <c r="S1" s="199"/>
      <c r="T1" s="199" t="s">
        <v>19</v>
      </c>
      <c r="U1" s="199"/>
      <c r="V1" s="199"/>
      <c r="W1" s="199" t="s">
        <v>1139</v>
      </c>
      <c r="X1" s="199"/>
      <c r="Y1" s="199"/>
      <c r="Z1" s="199" t="s">
        <v>17</v>
      </c>
      <c r="AA1" s="199"/>
      <c r="AB1" s="199"/>
      <c r="AC1" s="199" t="s">
        <v>13</v>
      </c>
      <c r="AD1" s="199"/>
      <c r="AE1" s="199"/>
      <c r="AF1" s="199" t="s">
        <v>2489</v>
      </c>
      <c r="AG1" s="199"/>
      <c r="AH1" s="199"/>
      <c r="AI1" s="199" t="s">
        <v>5</v>
      </c>
      <c r="AJ1" s="199"/>
      <c r="AK1" s="199"/>
      <c r="AL1" s="199" t="s">
        <v>2532</v>
      </c>
      <c r="AM1" s="199"/>
      <c r="AN1" s="199"/>
      <c r="AO1" s="199" t="s">
        <v>36</v>
      </c>
      <c r="AP1" s="199"/>
      <c r="AQ1" s="199"/>
      <c r="AV1" s="202" t="s">
        <v>5520</v>
      </c>
      <c r="AW1" s="202"/>
      <c r="AX1" s="202"/>
      <c r="AY1" s="202"/>
      <c r="AZ1" s="56"/>
      <c r="BA1" s="202" t="s">
        <v>5521</v>
      </c>
      <c r="BB1" s="202"/>
      <c r="BC1" s="202"/>
      <c r="BD1" s="202"/>
    </row>
    <row r="2" spans="1:56" x14ac:dyDescent="0.2">
      <c r="A2" s="30">
        <v>1</v>
      </c>
      <c r="B2" s="7" t="s">
        <v>1794</v>
      </c>
      <c r="C2" s="7">
        <v>18</v>
      </c>
      <c r="D2" s="7">
        <v>14</v>
      </c>
      <c r="E2" s="7">
        <v>3</v>
      </c>
      <c r="F2" s="7">
        <v>1</v>
      </c>
      <c r="G2" s="7">
        <v>49</v>
      </c>
      <c r="H2" s="6" t="s">
        <v>9</v>
      </c>
      <c r="I2" s="7">
        <v>18</v>
      </c>
      <c r="J2" s="7">
        <f t="shared" ref="J2:J11" si="0">SUM(2*D2+E2)</f>
        <v>31</v>
      </c>
      <c r="K2" s="3" t="s">
        <v>43</v>
      </c>
      <c r="L2" s="11">
        <v>1</v>
      </c>
      <c r="M2" s="7" t="s">
        <v>1794</v>
      </c>
      <c r="N2" s="34"/>
      <c r="O2" s="34"/>
      <c r="P2" s="34"/>
      <c r="Q2" s="32">
        <v>2</v>
      </c>
      <c r="R2" s="32" t="s">
        <v>9</v>
      </c>
      <c r="S2" s="32">
        <v>2</v>
      </c>
      <c r="T2" s="32">
        <v>3</v>
      </c>
      <c r="U2" s="32" t="s">
        <v>9</v>
      </c>
      <c r="V2" s="32">
        <v>2</v>
      </c>
      <c r="W2" s="32">
        <v>3</v>
      </c>
      <c r="X2" s="32" t="s">
        <v>9</v>
      </c>
      <c r="Y2" s="32">
        <v>0</v>
      </c>
      <c r="Z2" s="32">
        <v>4</v>
      </c>
      <c r="AA2" s="32" t="s">
        <v>9</v>
      </c>
      <c r="AB2" s="32">
        <v>0</v>
      </c>
      <c r="AC2" s="32">
        <v>7</v>
      </c>
      <c r="AD2" s="32" t="s">
        <v>9</v>
      </c>
      <c r="AE2" s="32">
        <v>1</v>
      </c>
      <c r="AF2" s="32">
        <v>3</v>
      </c>
      <c r="AG2" s="32" t="s">
        <v>9</v>
      </c>
      <c r="AH2" s="32">
        <v>1</v>
      </c>
      <c r="AI2" s="32">
        <v>2</v>
      </c>
      <c r="AJ2" s="32" t="s">
        <v>9</v>
      </c>
      <c r="AK2" s="32">
        <v>1</v>
      </c>
      <c r="AL2" s="32">
        <v>2</v>
      </c>
      <c r="AM2" s="32" t="s">
        <v>9</v>
      </c>
      <c r="AN2" s="32">
        <v>1</v>
      </c>
      <c r="AO2" s="32">
        <v>2</v>
      </c>
      <c r="AP2" s="32" t="s">
        <v>9</v>
      </c>
      <c r="AQ2" s="32">
        <v>0</v>
      </c>
      <c r="AR2" s="31">
        <f>SUM(N2+Q2+T2+W2+Z2+AC2+AF2+AI2+AL2+AO2)</f>
        <v>28</v>
      </c>
      <c r="AS2" s="32" t="s">
        <v>9</v>
      </c>
      <c r="AT2" s="31">
        <f>SUM(P2+S2+V2+Y2+AB2+AE2+AH2+AK2+AN2+AQ2)</f>
        <v>8</v>
      </c>
      <c r="AV2" s="39" t="s">
        <v>2533</v>
      </c>
      <c r="BA2" s="39" t="s">
        <v>403</v>
      </c>
    </row>
    <row r="3" spans="1:56" x14ac:dyDescent="0.2">
      <c r="A3" s="30">
        <v>2</v>
      </c>
      <c r="B3" s="7" t="s">
        <v>41</v>
      </c>
      <c r="C3" s="7">
        <v>18</v>
      </c>
      <c r="D3" s="7">
        <v>13</v>
      </c>
      <c r="E3" s="7">
        <v>3</v>
      </c>
      <c r="F3" s="7">
        <v>2</v>
      </c>
      <c r="G3" s="7">
        <v>62</v>
      </c>
      <c r="H3" s="6" t="s">
        <v>9</v>
      </c>
      <c r="I3" s="7">
        <v>25</v>
      </c>
      <c r="J3" s="7">
        <f t="shared" si="0"/>
        <v>29</v>
      </c>
      <c r="L3" s="11">
        <v>2</v>
      </c>
      <c r="M3" s="7" t="s">
        <v>41</v>
      </c>
      <c r="N3" s="32">
        <v>1</v>
      </c>
      <c r="O3" s="32" t="s">
        <v>9</v>
      </c>
      <c r="P3" s="32">
        <v>1</v>
      </c>
      <c r="Q3" s="34"/>
      <c r="R3" s="34"/>
      <c r="S3" s="34"/>
      <c r="T3" s="32">
        <v>3</v>
      </c>
      <c r="U3" s="32" t="s">
        <v>9</v>
      </c>
      <c r="V3" s="32">
        <v>5</v>
      </c>
      <c r="W3" s="32">
        <v>4</v>
      </c>
      <c r="X3" s="32" t="s">
        <v>9</v>
      </c>
      <c r="Y3" s="32">
        <v>1</v>
      </c>
      <c r="Z3" s="32">
        <v>2</v>
      </c>
      <c r="AA3" s="32" t="s">
        <v>9</v>
      </c>
      <c r="AB3" s="32">
        <v>1</v>
      </c>
      <c r="AC3" s="32">
        <v>2</v>
      </c>
      <c r="AD3" s="32" t="s">
        <v>9</v>
      </c>
      <c r="AE3" s="32">
        <v>0</v>
      </c>
      <c r="AF3" s="32">
        <v>4</v>
      </c>
      <c r="AG3" s="32" t="s">
        <v>9</v>
      </c>
      <c r="AH3" s="32">
        <v>1</v>
      </c>
      <c r="AI3" s="32">
        <v>3</v>
      </c>
      <c r="AJ3" s="32" t="s">
        <v>9</v>
      </c>
      <c r="AK3" s="32">
        <v>2</v>
      </c>
      <c r="AL3" s="32">
        <v>5</v>
      </c>
      <c r="AM3" s="32" t="s">
        <v>9</v>
      </c>
      <c r="AN3" s="32">
        <v>2</v>
      </c>
      <c r="AO3" s="32">
        <v>5</v>
      </c>
      <c r="AP3" s="32" t="s">
        <v>9</v>
      </c>
      <c r="AQ3" s="32">
        <v>0</v>
      </c>
      <c r="AR3" s="31">
        <f t="shared" ref="AR3:AR11" si="1">SUM(N3+Q3+T3+W3+Z3+AC3+AF3+AI3+AL3+AO3)</f>
        <v>29</v>
      </c>
      <c r="AS3" s="32" t="s">
        <v>9</v>
      </c>
      <c r="AT3" s="31">
        <f t="shared" ref="AT3:AT11" si="2">SUM(P3+S3+V3+Y3+AB3+AE3+AH3+AK3+AN3+AQ3)</f>
        <v>13</v>
      </c>
      <c r="AV3" s="3" t="s">
        <v>1152</v>
      </c>
      <c r="AW3" s="8">
        <v>3</v>
      </c>
      <c r="AX3" s="8" t="s">
        <v>9</v>
      </c>
      <c r="AY3" s="8">
        <v>1</v>
      </c>
      <c r="BA3" s="3" t="s">
        <v>2494</v>
      </c>
      <c r="BB3" s="8">
        <v>1</v>
      </c>
      <c r="BC3" s="8" t="s">
        <v>9</v>
      </c>
      <c r="BD3" s="8">
        <v>1</v>
      </c>
    </row>
    <row r="4" spans="1:56" x14ac:dyDescent="0.2">
      <c r="A4" s="30">
        <v>3</v>
      </c>
      <c r="B4" s="7" t="s">
        <v>19</v>
      </c>
      <c r="C4" s="7">
        <v>18</v>
      </c>
      <c r="D4" s="7">
        <v>13</v>
      </c>
      <c r="E4" s="7">
        <v>2</v>
      </c>
      <c r="F4" s="7">
        <v>3</v>
      </c>
      <c r="G4" s="7">
        <v>49</v>
      </c>
      <c r="H4" s="6" t="s">
        <v>9</v>
      </c>
      <c r="I4" s="7">
        <v>23</v>
      </c>
      <c r="J4" s="7">
        <f t="shared" si="0"/>
        <v>28</v>
      </c>
      <c r="L4" s="11">
        <v>3</v>
      </c>
      <c r="M4" s="7" t="s">
        <v>19</v>
      </c>
      <c r="N4" s="32">
        <v>3</v>
      </c>
      <c r="O4" s="32" t="s">
        <v>9</v>
      </c>
      <c r="P4" s="32">
        <v>2</v>
      </c>
      <c r="Q4" s="32">
        <v>5</v>
      </c>
      <c r="R4" s="32" t="s">
        <v>9</v>
      </c>
      <c r="S4" s="32">
        <v>1</v>
      </c>
      <c r="T4" s="34"/>
      <c r="U4" s="34"/>
      <c r="V4" s="34"/>
      <c r="W4" s="32">
        <v>3</v>
      </c>
      <c r="X4" s="32" t="s">
        <v>9</v>
      </c>
      <c r="Y4" s="32">
        <v>1</v>
      </c>
      <c r="Z4" s="32">
        <v>1</v>
      </c>
      <c r="AA4" s="32" t="s">
        <v>9</v>
      </c>
      <c r="AB4" s="32">
        <v>3</v>
      </c>
      <c r="AC4" s="32">
        <v>1</v>
      </c>
      <c r="AD4" s="32" t="s">
        <v>9</v>
      </c>
      <c r="AE4" s="32">
        <v>1</v>
      </c>
      <c r="AF4" s="32">
        <v>3</v>
      </c>
      <c r="AG4" s="32" t="s">
        <v>9</v>
      </c>
      <c r="AH4" s="32">
        <v>0</v>
      </c>
      <c r="AI4" s="32">
        <v>1</v>
      </c>
      <c r="AJ4" s="32" t="s">
        <v>9</v>
      </c>
      <c r="AK4" s="32">
        <v>0</v>
      </c>
      <c r="AL4" s="32">
        <v>1</v>
      </c>
      <c r="AM4" s="32" t="s">
        <v>9</v>
      </c>
      <c r="AN4" s="32">
        <v>2</v>
      </c>
      <c r="AO4" s="32">
        <v>5</v>
      </c>
      <c r="AP4" s="32" t="s">
        <v>9</v>
      </c>
      <c r="AQ4" s="32">
        <v>0</v>
      </c>
      <c r="AR4" s="31">
        <f t="shared" si="1"/>
        <v>23</v>
      </c>
      <c r="AS4" s="32" t="s">
        <v>9</v>
      </c>
      <c r="AT4" s="31">
        <f t="shared" si="2"/>
        <v>10</v>
      </c>
      <c r="AV4" s="3" t="s">
        <v>1956</v>
      </c>
      <c r="AW4" s="8">
        <v>2</v>
      </c>
      <c r="AX4" s="8" t="s">
        <v>9</v>
      </c>
      <c r="AY4" s="8">
        <v>2</v>
      </c>
      <c r="BA4" s="3" t="s">
        <v>2534</v>
      </c>
      <c r="BB4" s="8">
        <v>1</v>
      </c>
      <c r="BC4" s="8" t="s">
        <v>9</v>
      </c>
      <c r="BD4" s="8">
        <v>2</v>
      </c>
    </row>
    <row r="5" spans="1:56" x14ac:dyDescent="0.2">
      <c r="A5" s="30">
        <v>4</v>
      </c>
      <c r="B5" s="7" t="s">
        <v>1139</v>
      </c>
      <c r="C5" s="7">
        <v>18</v>
      </c>
      <c r="D5" s="7">
        <v>7</v>
      </c>
      <c r="E5" s="7">
        <v>3</v>
      </c>
      <c r="F5" s="7">
        <v>8</v>
      </c>
      <c r="G5" s="7">
        <v>38</v>
      </c>
      <c r="H5" s="6" t="s">
        <v>9</v>
      </c>
      <c r="I5" s="7">
        <v>36</v>
      </c>
      <c r="J5" s="7">
        <f t="shared" si="0"/>
        <v>17</v>
      </c>
      <c r="L5" s="11">
        <v>4</v>
      </c>
      <c r="M5" s="7" t="s">
        <v>1139</v>
      </c>
      <c r="N5" s="32">
        <v>0</v>
      </c>
      <c r="O5" s="32" t="s">
        <v>9</v>
      </c>
      <c r="P5" s="32">
        <v>1</v>
      </c>
      <c r="Q5" s="32">
        <v>1</v>
      </c>
      <c r="R5" s="32" t="s">
        <v>9</v>
      </c>
      <c r="S5" s="32">
        <v>6</v>
      </c>
      <c r="T5" s="32">
        <v>1</v>
      </c>
      <c r="U5" s="32" t="s">
        <v>9</v>
      </c>
      <c r="V5" s="32">
        <v>4</v>
      </c>
      <c r="W5" s="34"/>
      <c r="X5" s="34"/>
      <c r="Y5" s="34"/>
      <c r="Z5" s="32">
        <v>1</v>
      </c>
      <c r="AA5" s="32" t="s">
        <v>9</v>
      </c>
      <c r="AB5" s="32">
        <v>0</v>
      </c>
      <c r="AC5" s="32">
        <v>3</v>
      </c>
      <c r="AD5" s="32" t="s">
        <v>9</v>
      </c>
      <c r="AE5" s="32">
        <v>3</v>
      </c>
      <c r="AF5" s="32">
        <v>2</v>
      </c>
      <c r="AG5" s="32" t="s">
        <v>9</v>
      </c>
      <c r="AH5" s="32">
        <v>0</v>
      </c>
      <c r="AI5" s="32">
        <v>4</v>
      </c>
      <c r="AJ5" s="32" t="s">
        <v>9</v>
      </c>
      <c r="AK5" s="32">
        <v>2</v>
      </c>
      <c r="AL5" s="32">
        <v>2</v>
      </c>
      <c r="AM5" s="32" t="s">
        <v>9</v>
      </c>
      <c r="AN5" s="32">
        <v>0</v>
      </c>
      <c r="AO5" s="32">
        <v>5</v>
      </c>
      <c r="AP5" s="32" t="s">
        <v>9</v>
      </c>
      <c r="AQ5" s="32">
        <v>1</v>
      </c>
      <c r="AR5" s="31">
        <f t="shared" si="1"/>
        <v>19</v>
      </c>
      <c r="AS5" s="32" t="s">
        <v>9</v>
      </c>
      <c r="AT5" s="31">
        <f t="shared" si="2"/>
        <v>17</v>
      </c>
      <c r="AV5" s="3" t="s">
        <v>2535</v>
      </c>
      <c r="AW5" s="8">
        <v>0</v>
      </c>
      <c r="AX5" s="8" t="s">
        <v>9</v>
      </c>
      <c r="AY5" s="8">
        <v>0</v>
      </c>
      <c r="BA5" s="3" t="s">
        <v>1377</v>
      </c>
      <c r="BB5" s="8">
        <v>0</v>
      </c>
      <c r="BC5" s="8" t="s">
        <v>9</v>
      </c>
      <c r="BD5" s="8">
        <v>6</v>
      </c>
    </row>
    <row r="6" spans="1:56" x14ac:dyDescent="0.2">
      <c r="A6" s="30">
        <v>5</v>
      </c>
      <c r="B6" s="7" t="s">
        <v>17</v>
      </c>
      <c r="C6" s="7">
        <v>18</v>
      </c>
      <c r="D6" s="7">
        <v>5</v>
      </c>
      <c r="E6" s="7">
        <v>6</v>
      </c>
      <c r="F6" s="7">
        <v>7</v>
      </c>
      <c r="G6" s="7">
        <v>22</v>
      </c>
      <c r="H6" s="6" t="s">
        <v>9</v>
      </c>
      <c r="I6" s="7">
        <v>28</v>
      </c>
      <c r="J6" s="7">
        <f t="shared" si="0"/>
        <v>16</v>
      </c>
      <c r="L6" s="11">
        <v>5</v>
      </c>
      <c r="M6" s="7" t="s">
        <v>17</v>
      </c>
      <c r="N6" s="32">
        <v>0</v>
      </c>
      <c r="O6" s="32" t="s">
        <v>9</v>
      </c>
      <c r="P6" s="32">
        <v>1</v>
      </c>
      <c r="Q6" s="32">
        <v>2</v>
      </c>
      <c r="R6" s="32" t="s">
        <v>9</v>
      </c>
      <c r="S6" s="32">
        <v>2</v>
      </c>
      <c r="T6" s="32">
        <v>2</v>
      </c>
      <c r="U6" s="32" t="s">
        <v>9</v>
      </c>
      <c r="V6" s="32">
        <v>2</v>
      </c>
      <c r="W6" s="32">
        <v>2</v>
      </c>
      <c r="X6" s="32" t="s">
        <v>9</v>
      </c>
      <c r="Y6" s="32">
        <v>0</v>
      </c>
      <c r="Z6" s="34"/>
      <c r="AA6" s="34"/>
      <c r="AB6" s="34"/>
      <c r="AC6" s="32">
        <v>1</v>
      </c>
      <c r="AD6" s="32" t="s">
        <v>9</v>
      </c>
      <c r="AE6" s="32">
        <v>1</v>
      </c>
      <c r="AF6" s="32">
        <v>2</v>
      </c>
      <c r="AG6" s="32" t="s">
        <v>9</v>
      </c>
      <c r="AH6" s="32">
        <v>0</v>
      </c>
      <c r="AI6" s="32">
        <v>1</v>
      </c>
      <c r="AJ6" s="32" t="s">
        <v>9</v>
      </c>
      <c r="AK6" s="32">
        <v>3</v>
      </c>
      <c r="AL6" s="32">
        <v>0</v>
      </c>
      <c r="AM6" s="32" t="s">
        <v>9</v>
      </c>
      <c r="AN6" s="32">
        <v>3</v>
      </c>
      <c r="AO6" s="32">
        <v>0</v>
      </c>
      <c r="AP6" s="32" t="s">
        <v>9</v>
      </c>
      <c r="AQ6" s="32">
        <v>0</v>
      </c>
      <c r="AR6" s="31">
        <f t="shared" si="1"/>
        <v>10</v>
      </c>
      <c r="AS6" s="32" t="s">
        <v>9</v>
      </c>
      <c r="AT6" s="31">
        <f t="shared" si="2"/>
        <v>12</v>
      </c>
      <c r="AV6" s="3" t="s">
        <v>1015</v>
      </c>
      <c r="AW6" s="8">
        <v>3</v>
      </c>
      <c r="AX6" s="8" t="s">
        <v>9</v>
      </c>
      <c r="AY6" s="8">
        <v>3</v>
      </c>
      <c r="BA6" s="3" t="s">
        <v>2382</v>
      </c>
      <c r="BB6" s="8">
        <v>7</v>
      </c>
      <c r="BC6" s="8" t="s">
        <v>9</v>
      </c>
      <c r="BD6" s="8">
        <v>1</v>
      </c>
    </row>
    <row r="7" spans="1:56" x14ac:dyDescent="0.2">
      <c r="A7" s="30">
        <v>6</v>
      </c>
      <c r="B7" s="7" t="s">
        <v>13</v>
      </c>
      <c r="C7" s="7">
        <v>18</v>
      </c>
      <c r="D7" s="7">
        <v>2</v>
      </c>
      <c r="E7" s="7">
        <v>9</v>
      </c>
      <c r="F7" s="7">
        <v>7</v>
      </c>
      <c r="G7" s="7">
        <v>30</v>
      </c>
      <c r="H7" s="6" t="s">
        <v>9</v>
      </c>
      <c r="I7" s="7">
        <v>49</v>
      </c>
      <c r="J7" s="7">
        <f t="shared" si="0"/>
        <v>13</v>
      </c>
      <c r="L7" s="11">
        <v>6</v>
      </c>
      <c r="M7" s="7" t="s">
        <v>13</v>
      </c>
      <c r="N7" s="32">
        <v>3</v>
      </c>
      <c r="O7" s="32" t="s">
        <v>9</v>
      </c>
      <c r="P7" s="32">
        <v>4</v>
      </c>
      <c r="Q7" s="32">
        <v>0</v>
      </c>
      <c r="R7" s="32" t="s">
        <v>9</v>
      </c>
      <c r="S7" s="32">
        <v>8</v>
      </c>
      <c r="T7" s="32">
        <v>1</v>
      </c>
      <c r="U7" s="32" t="s">
        <v>9</v>
      </c>
      <c r="V7" s="32">
        <v>4</v>
      </c>
      <c r="W7" s="32">
        <v>3</v>
      </c>
      <c r="X7" s="32" t="s">
        <v>9</v>
      </c>
      <c r="Y7" s="32">
        <v>3</v>
      </c>
      <c r="Z7" s="32">
        <v>1</v>
      </c>
      <c r="AA7" s="32" t="s">
        <v>9</v>
      </c>
      <c r="AB7" s="32">
        <v>2</v>
      </c>
      <c r="AC7" s="34"/>
      <c r="AD7" s="34"/>
      <c r="AE7" s="34"/>
      <c r="AF7" s="8">
        <v>3</v>
      </c>
      <c r="AG7" s="32" t="s">
        <v>9</v>
      </c>
      <c r="AH7" s="8">
        <v>0</v>
      </c>
      <c r="AI7" s="32">
        <v>2</v>
      </c>
      <c r="AJ7" s="32" t="s">
        <v>9</v>
      </c>
      <c r="AK7" s="32">
        <v>2</v>
      </c>
      <c r="AL7" s="32">
        <v>2</v>
      </c>
      <c r="AM7" s="32" t="s">
        <v>9</v>
      </c>
      <c r="AN7" s="32">
        <v>2</v>
      </c>
      <c r="AO7" s="32">
        <v>2</v>
      </c>
      <c r="AP7" s="32" t="s">
        <v>9</v>
      </c>
      <c r="AQ7" s="32">
        <v>1</v>
      </c>
      <c r="AR7" s="31">
        <f t="shared" si="1"/>
        <v>17</v>
      </c>
      <c r="AS7" s="32" t="s">
        <v>9</v>
      </c>
      <c r="AT7" s="31">
        <f t="shared" si="2"/>
        <v>26</v>
      </c>
      <c r="AV7" s="3" t="s">
        <v>2536</v>
      </c>
      <c r="AW7" s="8">
        <v>0</v>
      </c>
      <c r="AX7" s="8" t="s">
        <v>9</v>
      </c>
      <c r="AY7" s="8">
        <v>3</v>
      </c>
      <c r="BA7" s="3" t="s">
        <v>1460</v>
      </c>
      <c r="BB7" s="8">
        <v>2</v>
      </c>
      <c r="BC7" s="8" t="s">
        <v>9</v>
      </c>
      <c r="BD7" s="8">
        <v>2</v>
      </c>
    </row>
    <row r="8" spans="1:56" x14ac:dyDescent="0.2">
      <c r="A8" s="30">
        <v>7</v>
      </c>
      <c r="B8" s="7" t="s">
        <v>2489</v>
      </c>
      <c r="C8" s="7">
        <v>18</v>
      </c>
      <c r="D8" s="7">
        <v>5</v>
      </c>
      <c r="E8" s="7">
        <v>2</v>
      </c>
      <c r="F8" s="7">
        <v>11</v>
      </c>
      <c r="G8" s="7">
        <v>23</v>
      </c>
      <c r="H8" s="6" t="s">
        <v>9</v>
      </c>
      <c r="I8" s="7">
        <v>33</v>
      </c>
      <c r="J8" s="7">
        <f t="shared" si="0"/>
        <v>12</v>
      </c>
      <c r="L8" s="11">
        <v>7</v>
      </c>
      <c r="M8" s="7" t="s">
        <v>2489</v>
      </c>
      <c r="N8" s="32">
        <v>0</v>
      </c>
      <c r="O8" s="32" t="s">
        <v>9</v>
      </c>
      <c r="P8" s="32">
        <v>2</v>
      </c>
      <c r="Q8" s="32">
        <v>0</v>
      </c>
      <c r="R8" s="32" t="s">
        <v>9</v>
      </c>
      <c r="S8" s="32">
        <v>2</v>
      </c>
      <c r="T8" s="32">
        <v>1</v>
      </c>
      <c r="U8" s="32" t="s">
        <v>9</v>
      </c>
      <c r="V8" s="32">
        <v>2</v>
      </c>
      <c r="W8" s="32">
        <v>1</v>
      </c>
      <c r="X8" s="32" t="s">
        <v>9</v>
      </c>
      <c r="Y8" s="32">
        <v>1</v>
      </c>
      <c r="Z8" s="32">
        <v>3</v>
      </c>
      <c r="AA8" s="32" t="s">
        <v>9</v>
      </c>
      <c r="AB8" s="32">
        <v>1</v>
      </c>
      <c r="AC8" s="32">
        <v>3</v>
      </c>
      <c r="AD8" s="32" t="s">
        <v>9</v>
      </c>
      <c r="AE8" s="32">
        <v>1</v>
      </c>
      <c r="AF8" s="34"/>
      <c r="AG8" s="34"/>
      <c r="AH8" s="34"/>
      <c r="AI8" s="32">
        <v>0</v>
      </c>
      <c r="AJ8" s="32" t="s">
        <v>9</v>
      </c>
      <c r="AK8" s="32">
        <v>2</v>
      </c>
      <c r="AL8" s="32">
        <v>4</v>
      </c>
      <c r="AM8" s="32" t="s">
        <v>9</v>
      </c>
      <c r="AN8" s="32">
        <v>1</v>
      </c>
      <c r="AO8" s="32">
        <v>1</v>
      </c>
      <c r="AP8" s="32" t="s">
        <v>9</v>
      </c>
      <c r="AQ8" s="32">
        <v>2</v>
      </c>
      <c r="AR8" s="31">
        <f t="shared" si="1"/>
        <v>13</v>
      </c>
      <c r="AS8" s="32" t="s">
        <v>9</v>
      </c>
      <c r="AT8" s="31">
        <f t="shared" si="2"/>
        <v>14</v>
      </c>
      <c r="AV8" s="39" t="s">
        <v>2537</v>
      </c>
      <c r="BA8" s="39" t="s">
        <v>411</v>
      </c>
      <c r="BC8" s="31"/>
    </row>
    <row r="9" spans="1:56" x14ac:dyDescent="0.2">
      <c r="A9" s="30">
        <v>8</v>
      </c>
      <c r="B9" s="7" t="s">
        <v>5</v>
      </c>
      <c r="C9" s="7">
        <v>18</v>
      </c>
      <c r="D9" s="7">
        <v>4</v>
      </c>
      <c r="E9" s="7">
        <v>4</v>
      </c>
      <c r="F9" s="7">
        <v>10</v>
      </c>
      <c r="G9" s="7">
        <v>26</v>
      </c>
      <c r="H9" s="6" t="s">
        <v>9</v>
      </c>
      <c r="I9" s="7">
        <v>40</v>
      </c>
      <c r="J9" s="7">
        <f t="shared" si="0"/>
        <v>12</v>
      </c>
      <c r="L9" s="11">
        <v>8</v>
      </c>
      <c r="M9" s="7" t="s">
        <v>5</v>
      </c>
      <c r="N9" s="32">
        <v>3</v>
      </c>
      <c r="O9" s="32" t="s">
        <v>9</v>
      </c>
      <c r="P9" s="32">
        <v>3</v>
      </c>
      <c r="Q9" s="32">
        <v>1</v>
      </c>
      <c r="R9" s="32" t="s">
        <v>9</v>
      </c>
      <c r="S9" s="32">
        <v>4</v>
      </c>
      <c r="T9" s="32">
        <v>0</v>
      </c>
      <c r="U9" s="32" t="s">
        <v>9</v>
      </c>
      <c r="V9" s="32">
        <v>1</v>
      </c>
      <c r="W9" s="32">
        <v>0</v>
      </c>
      <c r="X9" s="32" t="s">
        <v>9</v>
      </c>
      <c r="Y9" s="32">
        <v>6</v>
      </c>
      <c r="Z9" s="32">
        <v>2</v>
      </c>
      <c r="AA9" s="32" t="s">
        <v>9</v>
      </c>
      <c r="AB9" s="32">
        <v>3</v>
      </c>
      <c r="AC9" s="32">
        <v>1</v>
      </c>
      <c r="AD9" s="32" t="s">
        <v>9</v>
      </c>
      <c r="AE9" s="32">
        <v>1</v>
      </c>
      <c r="AF9" s="32">
        <v>0</v>
      </c>
      <c r="AG9" s="32" t="s">
        <v>9</v>
      </c>
      <c r="AH9" s="32">
        <v>3</v>
      </c>
      <c r="AI9" s="34"/>
      <c r="AJ9" s="34"/>
      <c r="AK9" s="34"/>
      <c r="AL9" s="32">
        <v>1</v>
      </c>
      <c r="AM9" s="32" t="s">
        <v>9</v>
      </c>
      <c r="AN9" s="32">
        <v>3</v>
      </c>
      <c r="AO9" s="32">
        <v>1</v>
      </c>
      <c r="AP9" s="32" t="s">
        <v>9</v>
      </c>
      <c r="AQ9" s="32">
        <v>1</v>
      </c>
      <c r="AR9" s="31">
        <f t="shared" si="1"/>
        <v>9</v>
      </c>
      <c r="AS9" s="32" t="s">
        <v>9</v>
      </c>
      <c r="AT9" s="31">
        <f t="shared" si="2"/>
        <v>25</v>
      </c>
      <c r="AV9" s="3" t="s">
        <v>2538</v>
      </c>
      <c r="AW9" s="8">
        <v>2</v>
      </c>
      <c r="AX9" s="8" t="s">
        <v>9</v>
      </c>
      <c r="AY9" s="8">
        <v>0</v>
      </c>
      <c r="BA9" s="3" t="s">
        <v>2539</v>
      </c>
      <c r="BB9" s="8">
        <v>1</v>
      </c>
      <c r="BC9" s="8" t="s">
        <v>9</v>
      </c>
      <c r="BD9" s="8">
        <v>2</v>
      </c>
    </row>
    <row r="10" spans="1:56" x14ac:dyDescent="0.2">
      <c r="A10" s="30">
        <v>9</v>
      </c>
      <c r="B10" s="7" t="s">
        <v>2532</v>
      </c>
      <c r="C10" s="7">
        <v>18</v>
      </c>
      <c r="D10" s="7">
        <v>4</v>
      </c>
      <c r="E10" s="7">
        <v>4</v>
      </c>
      <c r="F10" s="7">
        <v>10</v>
      </c>
      <c r="G10" s="7">
        <v>29</v>
      </c>
      <c r="H10" s="6" t="s">
        <v>9</v>
      </c>
      <c r="I10" s="7">
        <v>44</v>
      </c>
      <c r="J10" s="7">
        <f t="shared" si="0"/>
        <v>12</v>
      </c>
      <c r="K10" s="3" t="s">
        <v>44</v>
      </c>
      <c r="L10" s="11">
        <v>9</v>
      </c>
      <c r="M10" s="7" t="s">
        <v>2532</v>
      </c>
      <c r="N10" s="32">
        <v>0</v>
      </c>
      <c r="O10" s="32" t="s">
        <v>9</v>
      </c>
      <c r="P10" s="32">
        <v>5</v>
      </c>
      <c r="Q10" s="32">
        <v>1</v>
      </c>
      <c r="R10" s="32" t="s">
        <v>9</v>
      </c>
      <c r="S10" s="32">
        <v>2</v>
      </c>
      <c r="T10" s="32">
        <v>2</v>
      </c>
      <c r="U10" s="32" t="s">
        <v>9</v>
      </c>
      <c r="V10" s="32">
        <v>3</v>
      </c>
      <c r="W10" s="32">
        <v>1</v>
      </c>
      <c r="X10" s="32" t="s">
        <v>9</v>
      </c>
      <c r="Y10" s="32">
        <v>0</v>
      </c>
      <c r="Z10" s="32">
        <v>0</v>
      </c>
      <c r="AA10" s="32" t="s">
        <v>9</v>
      </c>
      <c r="AB10" s="32">
        <v>0</v>
      </c>
      <c r="AC10" s="32">
        <v>2</v>
      </c>
      <c r="AD10" s="32" t="s">
        <v>9</v>
      </c>
      <c r="AE10" s="32">
        <v>2</v>
      </c>
      <c r="AF10" s="32">
        <v>1</v>
      </c>
      <c r="AG10" s="32" t="s">
        <v>9</v>
      </c>
      <c r="AH10" s="32">
        <v>4</v>
      </c>
      <c r="AI10" s="32">
        <v>1</v>
      </c>
      <c r="AJ10" s="32" t="s">
        <v>9</v>
      </c>
      <c r="AK10" s="32">
        <v>2</v>
      </c>
      <c r="AL10" s="34"/>
      <c r="AM10" s="34"/>
      <c r="AN10" s="34"/>
      <c r="AO10" s="32">
        <v>4</v>
      </c>
      <c r="AP10" s="32" t="s">
        <v>9</v>
      </c>
      <c r="AQ10" s="32">
        <v>4</v>
      </c>
      <c r="AR10" s="31">
        <f t="shared" si="1"/>
        <v>12</v>
      </c>
      <c r="AS10" s="32" t="s">
        <v>9</v>
      </c>
      <c r="AT10" s="31">
        <f t="shared" si="2"/>
        <v>22</v>
      </c>
      <c r="AV10" s="3" t="s">
        <v>1324</v>
      </c>
      <c r="AW10" s="8">
        <v>5</v>
      </c>
      <c r="AX10" s="8" t="s">
        <v>9</v>
      </c>
      <c r="AY10" s="8">
        <v>0</v>
      </c>
      <c r="BA10" s="3" t="s">
        <v>1836</v>
      </c>
      <c r="BB10" s="8">
        <v>3</v>
      </c>
      <c r="BC10" s="8" t="s">
        <v>9</v>
      </c>
      <c r="BD10" s="8">
        <v>2</v>
      </c>
    </row>
    <row r="11" spans="1:56" x14ac:dyDescent="0.2">
      <c r="A11" s="30">
        <v>10</v>
      </c>
      <c r="B11" s="7" t="s">
        <v>36</v>
      </c>
      <c r="C11" s="7">
        <v>18</v>
      </c>
      <c r="D11" s="7">
        <v>2</v>
      </c>
      <c r="E11" s="7">
        <v>6</v>
      </c>
      <c r="F11" s="7">
        <v>10</v>
      </c>
      <c r="G11" s="7">
        <v>23</v>
      </c>
      <c r="H11" s="6" t="s">
        <v>9</v>
      </c>
      <c r="I11" s="7">
        <v>55</v>
      </c>
      <c r="J11" s="7">
        <f t="shared" si="0"/>
        <v>10</v>
      </c>
      <c r="K11" s="3" t="s">
        <v>44</v>
      </c>
      <c r="L11" s="11">
        <v>10</v>
      </c>
      <c r="M11" s="7" t="s">
        <v>36</v>
      </c>
      <c r="N11" s="32">
        <v>0</v>
      </c>
      <c r="O11" s="32" t="s">
        <v>9</v>
      </c>
      <c r="P11" s="32">
        <v>2</v>
      </c>
      <c r="Q11" s="32">
        <v>0</v>
      </c>
      <c r="R11" s="32" t="s">
        <v>9</v>
      </c>
      <c r="S11" s="32">
        <v>6</v>
      </c>
      <c r="T11" s="32">
        <v>0</v>
      </c>
      <c r="U11" s="32" t="s">
        <v>9</v>
      </c>
      <c r="V11" s="32">
        <v>3</v>
      </c>
      <c r="W11" s="32">
        <v>2</v>
      </c>
      <c r="X11" s="32" t="s">
        <v>9</v>
      </c>
      <c r="Y11" s="32">
        <v>7</v>
      </c>
      <c r="Z11" s="32">
        <v>2</v>
      </c>
      <c r="AA11" s="32" t="s">
        <v>9</v>
      </c>
      <c r="AB11" s="32">
        <v>2</v>
      </c>
      <c r="AC11" s="32">
        <v>3</v>
      </c>
      <c r="AD11" s="32" t="s">
        <v>9</v>
      </c>
      <c r="AE11" s="32">
        <v>3</v>
      </c>
      <c r="AF11" s="32">
        <v>1</v>
      </c>
      <c r="AG11" s="32" t="s">
        <v>9</v>
      </c>
      <c r="AH11" s="32">
        <v>1</v>
      </c>
      <c r="AI11" s="32">
        <v>1</v>
      </c>
      <c r="AJ11" s="32" t="s">
        <v>9</v>
      </c>
      <c r="AK11" s="32">
        <v>3</v>
      </c>
      <c r="AL11" s="32">
        <v>5</v>
      </c>
      <c r="AM11" s="32" t="s">
        <v>9</v>
      </c>
      <c r="AN11" s="32">
        <v>3</v>
      </c>
      <c r="AO11" s="34"/>
      <c r="AP11" s="34"/>
      <c r="AQ11" s="34"/>
      <c r="AR11" s="31">
        <f t="shared" si="1"/>
        <v>14</v>
      </c>
      <c r="AS11" s="32" t="s">
        <v>9</v>
      </c>
      <c r="AT11" s="31">
        <f t="shared" si="2"/>
        <v>30</v>
      </c>
      <c r="AV11" s="3" t="s">
        <v>1844</v>
      </c>
      <c r="AW11" s="8">
        <v>0</v>
      </c>
      <c r="AX11" s="8" t="s">
        <v>9</v>
      </c>
      <c r="AY11" s="8">
        <v>1</v>
      </c>
      <c r="BA11" s="3" t="s">
        <v>1238</v>
      </c>
      <c r="BB11" s="8">
        <v>5</v>
      </c>
      <c r="BC11" s="8" t="s">
        <v>9</v>
      </c>
      <c r="BD11" s="8">
        <v>1</v>
      </c>
    </row>
    <row r="12" spans="1:56" x14ac:dyDescent="0.2">
      <c r="A12" s="30"/>
      <c r="B12" s="89"/>
      <c r="C12" s="7">
        <f>SUM(C2:C11)</f>
        <v>180</v>
      </c>
      <c r="D12" s="7">
        <f>SUM(D2:D11)</f>
        <v>69</v>
      </c>
      <c r="E12" s="7">
        <f>SUM(E2:E11)</f>
        <v>42</v>
      </c>
      <c r="F12" s="7">
        <f>SUM(F2:F11)</f>
        <v>69</v>
      </c>
      <c r="G12" s="7">
        <f>SUM(G2:G11)</f>
        <v>351</v>
      </c>
      <c r="H12" s="10" t="s">
        <v>9</v>
      </c>
      <c r="I12" s="7">
        <f>SUM(I2:I11)</f>
        <v>351</v>
      </c>
      <c r="J12" s="7">
        <f>SUM(J2:J11)</f>
        <v>180</v>
      </c>
      <c r="N12" s="31">
        <f>SUM(N2:N11)</f>
        <v>10</v>
      </c>
      <c r="O12" s="31" t="s">
        <v>9</v>
      </c>
      <c r="P12" s="31">
        <f>SUM(P2:P11)</f>
        <v>21</v>
      </c>
      <c r="Q12" s="31">
        <f>SUM(Q2:Q11)</f>
        <v>12</v>
      </c>
      <c r="R12" s="31" t="s">
        <v>9</v>
      </c>
      <c r="S12" s="31">
        <f>SUM(S2:S11)</f>
        <v>33</v>
      </c>
      <c r="T12" s="31">
        <f>SUM(T2:T11)</f>
        <v>13</v>
      </c>
      <c r="U12" s="31" t="s">
        <v>9</v>
      </c>
      <c r="V12" s="31">
        <f>SUM(V2:V11)</f>
        <v>26</v>
      </c>
      <c r="W12" s="31">
        <f>SUM(W2:W11)</f>
        <v>19</v>
      </c>
      <c r="X12" s="31" t="s">
        <v>9</v>
      </c>
      <c r="Y12" s="31">
        <f>SUM(Y2:Y11)</f>
        <v>19</v>
      </c>
      <c r="Z12" s="31">
        <f>SUM(Z2:Z11)</f>
        <v>16</v>
      </c>
      <c r="AA12" s="31" t="s">
        <v>9</v>
      </c>
      <c r="AB12" s="31">
        <f>SUM(AB2:AB11)</f>
        <v>12</v>
      </c>
      <c r="AC12" s="31">
        <f>SUM(AC2:AC11)</f>
        <v>23</v>
      </c>
      <c r="AD12" s="31" t="s">
        <v>9</v>
      </c>
      <c r="AE12" s="31">
        <f>SUM(AE2:AE11)</f>
        <v>13</v>
      </c>
      <c r="AF12" s="31">
        <f>SUM(AF2:AF11)</f>
        <v>19</v>
      </c>
      <c r="AG12" s="31" t="s">
        <v>9</v>
      </c>
      <c r="AH12" s="31">
        <f>SUM(AH2:AH11)</f>
        <v>10</v>
      </c>
      <c r="AI12" s="31">
        <f>SUM(AI2:AI11)</f>
        <v>15</v>
      </c>
      <c r="AJ12" s="31" t="s">
        <v>9</v>
      </c>
      <c r="AK12" s="31">
        <f>SUM(AK2:AK11)</f>
        <v>17</v>
      </c>
      <c r="AL12" s="31">
        <f>SUM(AL2:AL11)</f>
        <v>22</v>
      </c>
      <c r="AM12" s="31" t="s">
        <v>9</v>
      </c>
      <c r="AN12" s="31">
        <f>SUM(AN2:AN11)</f>
        <v>17</v>
      </c>
      <c r="AO12" s="31">
        <f>SUM(AO2:AO11)</f>
        <v>25</v>
      </c>
      <c r="AP12" s="31" t="s">
        <v>9</v>
      </c>
      <c r="AQ12" s="31">
        <f>SUM(AQ2:AQ11)</f>
        <v>9</v>
      </c>
      <c r="AR12" s="31">
        <f>SUM(AR2:AR11)</f>
        <v>174</v>
      </c>
      <c r="AS12" s="31" t="s">
        <v>9</v>
      </c>
      <c r="AT12" s="31">
        <f>SUM(AT2:AT11)</f>
        <v>177</v>
      </c>
      <c r="AV12" s="3" t="s">
        <v>688</v>
      </c>
      <c r="AW12" s="8">
        <v>2</v>
      </c>
      <c r="AX12" s="8" t="s">
        <v>9</v>
      </c>
      <c r="AY12" s="8">
        <v>2</v>
      </c>
      <c r="BA12" s="3" t="s">
        <v>2509</v>
      </c>
      <c r="BB12" s="8">
        <v>3</v>
      </c>
      <c r="BC12" s="8" t="s">
        <v>9</v>
      </c>
      <c r="BD12" s="8">
        <v>1</v>
      </c>
    </row>
    <row r="13" spans="1:56" x14ac:dyDescent="0.2">
      <c r="AV13" s="3" t="s">
        <v>2540</v>
      </c>
      <c r="AW13" s="8">
        <v>1</v>
      </c>
      <c r="AX13" s="8" t="s">
        <v>9</v>
      </c>
      <c r="AY13" s="8">
        <v>2</v>
      </c>
      <c r="BA13" s="3" t="s">
        <v>1317</v>
      </c>
      <c r="BB13" s="8">
        <v>0</v>
      </c>
      <c r="BC13" s="8" t="s">
        <v>9</v>
      </c>
      <c r="BD13" s="8">
        <v>8</v>
      </c>
    </row>
    <row r="14" spans="1:56" x14ac:dyDescent="0.2">
      <c r="N14" s="8"/>
      <c r="O14" s="32"/>
      <c r="P14" s="32"/>
      <c r="AV14" s="39" t="s">
        <v>2541</v>
      </c>
      <c r="BA14" s="39" t="s">
        <v>311</v>
      </c>
      <c r="BC14" s="31"/>
    </row>
    <row r="15" spans="1:56" x14ac:dyDescent="0.2">
      <c r="B15" s="39"/>
      <c r="M15" s="39"/>
      <c r="N15" s="43"/>
      <c r="O15" s="8"/>
      <c r="P15" s="8"/>
      <c r="Q15" s="8"/>
      <c r="R15" s="8"/>
      <c r="S15" s="8"/>
      <c r="T15" s="8"/>
      <c r="U15" s="8"/>
      <c r="V15" s="8"/>
      <c r="W15" s="1"/>
      <c r="X15" s="8"/>
      <c r="AV15" s="3" t="s">
        <v>957</v>
      </c>
      <c r="AW15" s="8">
        <v>1</v>
      </c>
      <c r="AX15" s="8" t="s">
        <v>9</v>
      </c>
      <c r="AY15" s="8">
        <v>0</v>
      </c>
      <c r="BA15" s="3" t="s">
        <v>551</v>
      </c>
      <c r="BB15" s="8">
        <v>1</v>
      </c>
      <c r="BC15" s="8" t="s">
        <v>9</v>
      </c>
      <c r="BD15" s="8">
        <v>1</v>
      </c>
    </row>
    <row r="16" spans="1:56" x14ac:dyDescent="0.2">
      <c r="A16" s="14"/>
      <c r="B16" s="14"/>
      <c r="C16" s="14"/>
      <c r="D16" s="14"/>
      <c r="E16" s="14"/>
      <c r="F16" s="14"/>
      <c r="G16" s="14"/>
      <c r="H16" s="6"/>
      <c r="I16" s="14"/>
      <c r="J16" s="7"/>
      <c r="N16" s="43"/>
      <c r="O16" s="8"/>
      <c r="P16" s="8"/>
      <c r="Q16" s="8"/>
      <c r="R16" s="8"/>
      <c r="S16" s="8"/>
      <c r="T16" s="8"/>
      <c r="U16" s="8"/>
      <c r="V16" s="8"/>
      <c r="W16" s="1"/>
      <c r="X16" s="8"/>
      <c r="AV16" s="3" t="s">
        <v>1378</v>
      </c>
      <c r="AW16" s="8">
        <v>1</v>
      </c>
      <c r="AX16" s="8" t="s">
        <v>9</v>
      </c>
      <c r="AY16" s="8">
        <v>4</v>
      </c>
      <c r="BA16" s="3" t="s">
        <v>2542</v>
      </c>
      <c r="BB16" s="8">
        <v>5</v>
      </c>
      <c r="BC16" s="8" t="s">
        <v>9</v>
      </c>
      <c r="BD16" s="8">
        <v>3</v>
      </c>
    </row>
    <row r="17" spans="1:56" x14ac:dyDescent="0.2">
      <c r="A17" s="14"/>
      <c r="B17" s="14"/>
      <c r="C17" s="14"/>
      <c r="D17" s="14"/>
      <c r="E17" s="14"/>
      <c r="F17" s="14"/>
      <c r="G17" s="14"/>
      <c r="H17" s="6"/>
      <c r="I17" s="14"/>
      <c r="J17" s="7"/>
      <c r="N17" s="43"/>
      <c r="O17" s="8"/>
      <c r="P17" s="8"/>
      <c r="Q17" s="8"/>
      <c r="R17" s="8"/>
      <c r="S17" s="8"/>
      <c r="T17" s="8"/>
      <c r="U17" s="8"/>
      <c r="V17" s="8"/>
      <c r="W17" s="1"/>
      <c r="X17" s="8"/>
      <c r="AV17" s="3" t="s">
        <v>606</v>
      </c>
      <c r="AW17" s="8">
        <v>1</v>
      </c>
      <c r="AX17" s="8" t="s">
        <v>9</v>
      </c>
      <c r="AY17" s="8">
        <v>1</v>
      </c>
      <c r="BA17" s="3" t="s">
        <v>1881</v>
      </c>
      <c r="BB17" s="8">
        <v>3</v>
      </c>
      <c r="BC17" s="8" t="s">
        <v>9</v>
      </c>
      <c r="BD17" s="8">
        <v>0</v>
      </c>
    </row>
    <row r="18" spans="1:56" x14ac:dyDescent="0.2">
      <c r="A18" s="14"/>
      <c r="B18" s="14"/>
      <c r="C18" s="14"/>
      <c r="D18" s="14"/>
      <c r="E18" s="14"/>
      <c r="F18" s="14"/>
      <c r="G18" s="14"/>
      <c r="H18" s="6"/>
      <c r="I18" s="14"/>
      <c r="J18" s="7"/>
      <c r="N18" s="8"/>
      <c r="O18" s="32"/>
      <c r="P18" s="8"/>
      <c r="AV18" s="3" t="s">
        <v>1870</v>
      </c>
      <c r="AW18" s="8">
        <v>0</v>
      </c>
      <c r="AX18" s="8" t="s">
        <v>9</v>
      </c>
      <c r="AY18" s="8">
        <v>2</v>
      </c>
      <c r="BA18" s="3" t="s">
        <v>699</v>
      </c>
      <c r="BB18" s="8">
        <v>0</v>
      </c>
      <c r="BC18" s="8" t="s">
        <v>9</v>
      </c>
      <c r="BD18" s="8">
        <v>1</v>
      </c>
    </row>
    <row r="19" spans="1:56" x14ac:dyDescent="0.2">
      <c r="A19" s="14"/>
      <c r="B19" s="14"/>
      <c r="C19" s="14"/>
      <c r="D19" s="14"/>
      <c r="E19" s="14"/>
      <c r="F19" s="14"/>
      <c r="G19" s="14"/>
      <c r="H19" s="6"/>
      <c r="I19" s="14"/>
      <c r="J19" s="7"/>
      <c r="L19" s="39"/>
      <c r="M19" s="84"/>
      <c r="N19" s="8"/>
      <c r="O19" s="8"/>
      <c r="P19" s="8"/>
      <c r="AV19" s="3" t="s">
        <v>2543</v>
      </c>
      <c r="AW19" s="8">
        <v>1</v>
      </c>
      <c r="AX19" s="8" t="s">
        <v>9</v>
      </c>
      <c r="AY19" s="8">
        <v>4</v>
      </c>
      <c r="BA19" s="3" t="s">
        <v>2512</v>
      </c>
      <c r="BB19" s="8">
        <v>4</v>
      </c>
      <c r="BC19" s="8" t="s">
        <v>9</v>
      </c>
      <c r="BD19" s="8">
        <v>1</v>
      </c>
    </row>
    <row r="20" spans="1:56" x14ac:dyDescent="0.2">
      <c r="A20" s="14"/>
      <c r="B20" s="14"/>
      <c r="C20" s="14"/>
      <c r="D20" s="14"/>
      <c r="E20" s="14"/>
      <c r="F20" s="14"/>
      <c r="G20" s="14"/>
      <c r="H20" s="6"/>
      <c r="I20" s="14"/>
      <c r="J20" s="7"/>
      <c r="N20" s="8"/>
      <c r="O20" s="32"/>
      <c r="P20" s="32"/>
      <c r="AV20" s="39" t="s">
        <v>2544</v>
      </c>
      <c r="BA20" s="39" t="s">
        <v>323</v>
      </c>
      <c r="BC20" s="31"/>
    </row>
    <row r="21" spans="1:56" x14ac:dyDescent="0.2">
      <c r="A21" s="14"/>
      <c r="B21" s="14"/>
      <c r="C21" s="14"/>
      <c r="D21" s="14"/>
      <c r="E21" s="14"/>
      <c r="F21" s="14"/>
      <c r="G21" s="14"/>
      <c r="H21" s="6"/>
      <c r="I21" s="14"/>
      <c r="J21" s="7"/>
      <c r="N21" s="8"/>
      <c r="O21" s="32"/>
      <c r="P21" s="32"/>
      <c r="AV21" s="3" t="s">
        <v>2545</v>
      </c>
      <c r="AW21" s="8">
        <v>2</v>
      </c>
      <c r="AX21" s="8" t="s">
        <v>9</v>
      </c>
      <c r="AY21" s="8">
        <v>2</v>
      </c>
      <c r="BA21" s="3" t="s">
        <v>1326</v>
      </c>
      <c r="BB21" s="8">
        <v>1</v>
      </c>
      <c r="BC21" s="8" t="s">
        <v>9</v>
      </c>
      <c r="BD21" s="8">
        <v>6</v>
      </c>
    </row>
    <row r="22" spans="1:56" x14ac:dyDescent="0.2">
      <c r="A22" s="14"/>
      <c r="B22" s="14"/>
      <c r="C22" s="14"/>
      <c r="D22" s="14"/>
      <c r="E22" s="14"/>
      <c r="F22" s="14"/>
      <c r="G22" s="14"/>
      <c r="H22" s="6"/>
      <c r="I22" s="14"/>
      <c r="J22" s="7"/>
      <c r="N22" s="8"/>
      <c r="O22" s="32"/>
      <c r="P22" s="32"/>
      <c r="AV22" s="3" t="s">
        <v>2546</v>
      </c>
      <c r="AW22" s="8">
        <v>1</v>
      </c>
      <c r="AX22" s="8" t="s">
        <v>9</v>
      </c>
      <c r="AY22" s="8">
        <v>1</v>
      </c>
      <c r="BA22" s="3" t="s">
        <v>1452</v>
      </c>
      <c r="BB22" s="8">
        <v>2</v>
      </c>
      <c r="BC22" s="8" t="s">
        <v>9</v>
      </c>
      <c r="BD22" s="8">
        <v>3</v>
      </c>
    </row>
    <row r="23" spans="1:56" x14ac:dyDescent="0.2">
      <c r="A23" s="14"/>
      <c r="B23" s="14"/>
      <c r="C23" s="14"/>
      <c r="D23" s="14"/>
      <c r="E23" s="14"/>
      <c r="F23" s="14"/>
      <c r="G23" s="14"/>
      <c r="H23" s="6"/>
      <c r="I23" s="14"/>
      <c r="J23" s="7"/>
      <c r="N23" s="8"/>
      <c r="O23" s="32"/>
      <c r="P23" s="8"/>
      <c r="AV23" s="3" t="s">
        <v>1014</v>
      </c>
      <c r="AW23" s="8">
        <v>0</v>
      </c>
      <c r="AX23" s="8" t="s">
        <v>9</v>
      </c>
      <c r="AY23" s="8">
        <v>0</v>
      </c>
      <c r="BA23" s="3" t="s">
        <v>2547</v>
      </c>
      <c r="BB23" s="8">
        <v>0</v>
      </c>
      <c r="BC23" s="8" t="s">
        <v>9</v>
      </c>
      <c r="BD23" s="8">
        <v>5</v>
      </c>
    </row>
    <row r="24" spans="1:56" x14ac:dyDescent="0.2">
      <c r="A24" s="14"/>
      <c r="B24" s="14"/>
      <c r="C24" s="14"/>
      <c r="D24" s="14"/>
      <c r="E24" s="14"/>
      <c r="F24" s="14"/>
      <c r="G24" s="14"/>
      <c r="H24" s="6"/>
      <c r="I24" s="14"/>
      <c r="J24" s="7"/>
      <c r="N24" s="8"/>
      <c r="O24" s="32"/>
      <c r="P24" s="8"/>
      <c r="AV24" s="3" t="s">
        <v>1942</v>
      </c>
      <c r="AW24" s="8">
        <v>2</v>
      </c>
      <c r="AX24" s="8" t="s">
        <v>9</v>
      </c>
      <c r="AY24" s="8">
        <v>1</v>
      </c>
      <c r="BA24" s="3" t="s">
        <v>1050</v>
      </c>
      <c r="BB24" s="8">
        <v>5</v>
      </c>
      <c r="BC24" s="8" t="s">
        <v>9</v>
      </c>
      <c r="BD24" s="8">
        <v>0</v>
      </c>
    </row>
    <row r="25" spans="1:56" x14ac:dyDescent="0.2">
      <c r="A25" s="14"/>
      <c r="B25" s="14"/>
      <c r="C25" s="14"/>
      <c r="D25" s="14"/>
      <c r="E25" s="14"/>
      <c r="F25" s="14"/>
      <c r="G25" s="14"/>
      <c r="H25" s="6"/>
      <c r="I25" s="14"/>
      <c r="J25" s="7"/>
      <c r="L25" s="39"/>
      <c r="M25" s="84"/>
      <c r="N25" s="8"/>
      <c r="O25" s="8"/>
      <c r="P25" s="8"/>
      <c r="AV25" s="3" t="s">
        <v>2038</v>
      </c>
      <c r="AW25" s="8">
        <v>3</v>
      </c>
      <c r="AX25" s="8" t="s">
        <v>9</v>
      </c>
      <c r="AY25" s="8">
        <v>5</v>
      </c>
      <c r="BA25" s="3" t="s">
        <v>2490</v>
      </c>
      <c r="BB25" s="8">
        <v>3</v>
      </c>
      <c r="BC25" s="8" t="s">
        <v>9</v>
      </c>
      <c r="BD25" s="8">
        <v>1</v>
      </c>
    </row>
    <row r="26" spans="1:56" x14ac:dyDescent="0.2">
      <c r="C26" s="7"/>
      <c r="D26" s="7"/>
      <c r="E26" s="7"/>
      <c r="F26" s="7"/>
      <c r="G26" s="7"/>
      <c r="H26" s="10"/>
      <c r="I26" s="7"/>
      <c r="J26" s="7"/>
      <c r="N26" s="8"/>
      <c r="O26" s="32"/>
      <c r="P26" s="32"/>
      <c r="AV26" s="39" t="s">
        <v>353</v>
      </c>
      <c r="BA26" s="39" t="s">
        <v>331</v>
      </c>
    </row>
    <row r="27" spans="1:56" x14ac:dyDescent="0.2">
      <c r="N27" s="8"/>
      <c r="O27" s="32"/>
      <c r="P27" s="32"/>
      <c r="AV27" s="3" t="s">
        <v>2500</v>
      </c>
      <c r="AW27" s="8">
        <v>0</v>
      </c>
      <c r="AX27" s="8" t="s">
        <v>9</v>
      </c>
      <c r="AY27" s="8">
        <v>2</v>
      </c>
      <c r="BA27" s="3" t="s">
        <v>600</v>
      </c>
      <c r="BB27" s="8">
        <v>2</v>
      </c>
      <c r="BC27" s="8" t="s">
        <v>9</v>
      </c>
      <c r="BD27" s="8">
        <v>2</v>
      </c>
    </row>
    <row r="28" spans="1:56" x14ac:dyDescent="0.2">
      <c r="N28" s="8"/>
      <c r="O28" s="32"/>
      <c r="P28" s="32"/>
      <c r="AV28" s="3" t="s">
        <v>487</v>
      </c>
      <c r="AW28" s="8">
        <v>3</v>
      </c>
      <c r="AX28" s="8" t="s">
        <v>9</v>
      </c>
      <c r="AY28" s="8">
        <v>3</v>
      </c>
      <c r="BA28" s="3" t="s">
        <v>2548</v>
      </c>
      <c r="BB28" s="8">
        <v>5</v>
      </c>
      <c r="BC28" s="8" t="s">
        <v>9</v>
      </c>
      <c r="BD28" s="8">
        <v>2</v>
      </c>
    </row>
    <row r="29" spans="1:56" x14ac:dyDescent="0.2">
      <c r="N29" s="8"/>
      <c r="O29" s="32"/>
      <c r="P29" s="8"/>
      <c r="AV29" s="3" t="s">
        <v>2549</v>
      </c>
      <c r="AW29" s="8">
        <v>1</v>
      </c>
      <c r="AX29" s="8" t="s">
        <v>9</v>
      </c>
      <c r="AY29" s="8">
        <v>2</v>
      </c>
      <c r="BA29" s="3" t="s">
        <v>469</v>
      </c>
      <c r="BB29" s="8">
        <v>3</v>
      </c>
      <c r="BC29" s="8" t="s">
        <v>9</v>
      </c>
      <c r="BD29" s="8">
        <v>3</v>
      </c>
    </row>
    <row r="30" spans="1:56" x14ac:dyDescent="0.2">
      <c r="N30" s="8"/>
      <c r="O30" s="32"/>
      <c r="P30" s="8"/>
      <c r="AV30" s="3" t="s">
        <v>585</v>
      </c>
      <c r="AW30" s="8">
        <v>1</v>
      </c>
      <c r="AX30" s="8" t="s">
        <v>9</v>
      </c>
      <c r="AY30" s="8">
        <v>3</v>
      </c>
      <c r="BA30" s="3" t="s">
        <v>1383</v>
      </c>
      <c r="BB30" s="8">
        <v>1</v>
      </c>
      <c r="BC30" s="8" t="s">
        <v>9</v>
      </c>
      <c r="BD30" s="8">
        <v>3</v>
      </c>
    </row>
    <row r="31" spans="1:56" x14ac:dyDescent="0.2">
      <c r="L31" s="39"/>
      <c r="M31" s="84"/>
      <c r="N31" s="8"/>
      <c r="O31" s="8"/>
      <c r="P31" s="8"/>
      <c r="AV31" s="3" t="s">
        <v>1396</v>
      </c>
      <c r="AW31" s="8">
        <v>1</v>
      </c>
      <c r="AX31" s="8" t="s">
        <v>9</v>
      </c>
      <c r="AY31" s="8">
        <v>1</v>
      </c>
      <c r="BA31" s="3" t="s">
        <v>2504</v>
      </c>
      <c r="BB31" s="8">
        <v>3</v>
      </c>
      <c r="BC31" s="8" t="s">
        <v>9</v>
      </c>
      <c r="BD31" s="8">
        <v>1</v>
      </c>
    </row>
    <row r="32" spans="1:56" x14ac:dyDescent="0.2">
      <c r="N32" s="8"/>
      <c r="O32" s="32"/>
      <c r="P32" s="32"/>
      <c r="AV32" s="39" t="s">
        <v>363</v>
      </c>
      <c r="BA32" s="39" t="s">
        <v>342</v>
      </c>
      <c r="BC32" s="31"/>
    </row>
    <row r="33" spans="12:56" x14ac:dyDescent="0.2">
      <c r="N33" s="8"/>
      <c r="O33" s="32"/>
      <c r="P33" s="32"/>
      <c r="AV33" s="3" t="s">
        <v>1313</v>
      </c>
      <c r="AW33" s="8">
        <v>4</v>
      </c>
      <c r="AX33" s="8" t="s">
        <v>9</v>
      </c>
      <c r="AY33" s="8">
        <v>1</v>
      </c>
      <c r="BA33" s="3" t="s">
        <v>2550</v>
      </c>
      <c r="BB33" s="8">
        <v>2</v>
      </c>
      <c r="BC33" s="8" t="s">
        <v>9</v>
      </c>
      <c r="BD33" s="8">
        <v>0</v>
      </c>
    </row>
    <row r="34" spans="12:56" x14ac:dyDescent="0.2">
      <c r="N34" s="8"/>
      <c r="O34" s="32"/>
      <c r="P34" s="32"/>
      <c r="AV34" s="3" t="s">
        <v>2551</v>
      </c>
      <c r="AW34" s="8">
        <v>2</v>
      </c>
      <c r="AX34" s="8" t="s">
        <v>9</v>
      </c>
      <c r="AY34" s="8">
        <v>1</v>
      </c>
      <c r="BA34" s="3" t="s">
        <v>2035</v>
      </c>
      <c r="BB34" s="8">
        <v>5</v>
      </c>
      <c r="BC34" s="8" t="s">
        <v>9</v>
      </c>
      <c r="BD34" s="8">
        <v>1</v>
      </c>
    </row>
    <row r="35" spans="12:56" x14ac:dyDescent="0.2">
      <c r="N35" s="8"/>
      <c r="O35" s="32"/>
      <c r="P35" s="8"/>
      <c r="AV35" s="3" t="s">
        <v>1077</v>
      </c>
      <c r="AW35" s="8">
        <v>0</v>
      </c>
      <c r="AX35" s="8" t="s">
        <v>9</v>
      </c>
      <c r="AY35" s="8">
        <v>3</v>
      </c>
      <c r="BA35" s="3" t="s">
        <v>1008</v>
      </c>
      <c r="BB35" s="8">
        <v>2</v>
      </c>
      <c r="BC35" s="8" t="s">
        <v>9</v>
      </c>
      <c r="BD35" s="8">
        <v>2</v>
      </c>
    </row>
    <row r="36" spans="12:56" x14ac:dyDescent="0.2">
      <c r="N36" s="8"/>
      <c r="O36" s="32"/>
      <c r="P36" s="8"/>
      <c r="AV36" s="3" t="s">
        <v>2513</v>
      </c>
      <c r="AW36" s="8">
        <v>3</v>
      </c>
      <c r="AX36" s="8" t="s">
        <v>9</v>
      </c>
      <c r="AY36" s="8">
        <v>0</v>
      </c>
      <c r="BA36" s="3" t="s">
        <v>1972</v>
      </c>
      <c r="BB36" s="8">
        <v>3</v>
      </c>
      <c r="BC36" s="8" t="s">
        <v>9</v>
      </c>
      <c r="BD36" s="8">
        <v>3</v>
      </c>
    </row>
    <row r="37" spans="12:56" x14ac:dyDescent="0.2">
      <c r="L37" s="39"/>
      <c r="M37" s="84"/>
      <c r="N37" s="8"/>
      <c r="O37" s="8"/>
      <c r="P37" s="8"/>
      <c r="AV37" s="3" t="s">
        <v>1681</v>
      </c>
      <c r="AW37" s="8">
        <v>1</v>
      </c>
      <c r="AX37" s="8" t="s">
        <v>9</v>
      </c>
      <c r="AY37" s="8">
        <v>3</v>
      </c>
      <c r="BA37" s="3" t="s">
        <v>2552</v>
      </c>
      <c r="BB37" s="8">
        <v>2</v>
      </c>
      <c r="BC37" s="8" t="s">
        <v>9</v>
      </c>
      <c r="BD37" s="8">
        <v>2</v>
      </c>
    </row>
    <row r="38" spans="12:56" x14ac:dyDescent="0.2">
      <c r="N38" s="8"/>
      <c r="O38" s="32"/>
      <c r="P38" s="32"/>
      <c r="AV38" s="39" t="s">
        <v>371</v>
      </c>
      <c r="BA38" s="39" t="s">
        <v>354</v>
      </c>
    </row>
    <row r="39" spans="12:56" x14ac:dyDescent="0.2">
      <c r="N39" s="8"/>
      <c r="O39" s="32"/>
      <c r="P39" s="32"/>
      <c r="AV39" s="3" t="s">
        <v>2553</v>
      </c>
      <c r="AW39" s="8">
        <v>4</v>
      </c>
      <c r="AX39" s="8" t="s">
        <v>9</v>
      </c>
      <c r="AY39" s="8">
        <v>4</v>
      </c>
      <c r="BA39" s="3" t="s">
        <v>2550</v>
      </c>
      <c r="BB39" s="8">
        <v>2</v>
      </c>
      <c r="BC39" s="8" t="s">
        <v>9</v>
      </c>
      <c r="BD39" s="8">
        <v>0</v>
      </c>
    </row>
    <row r="40" spans="12:56" x14ac:dyDescent="0.2">
      <c r="N40" s="8"/>
      <c r="O40" s="32"/>
      <c r="P40" s="32"/>
      <c r="AV40" s="3" t="s">
        <v>555</v>
      </c>
      <c r="AW40" s="8">
        <v>1</v>
      </c>
      <c r="AX40" s="8" t="s">
        <v>9</v>
      </c>
      <c r="AY40" s="8">
        <v>2</v>
      </c>
      <c r="BA40" s="3" t="s">
        <v>2035</v>
      </c>
      <c r="BB40" s="8">
        <v>1</v>
      </c>
      <c r="BC40" s="8" t="s">
        <v>9</v>
      </c>
      <c r="BD40" s="8">
        <v>4</v>
      </c>
    </row>
    <row r="41" spans="12:56" x14ac:dyDescent="0.2">
      <c r="N41" s="8"/>
      <c r="O41" s="32"/>
      <c r="P41" s="8"/>
      <c r="AV41" s="3" t="s">
        <v>1989</v>
      </c>
      <c r="AW41" s="8">
        <v>0</v>
      </c>
      <c r="AX41" s="8" t="s">
        <v>9</v>
      </c>
      <c r="AY41" s="8">
        <v>1</v>
      </c>
      <c r="BA41" s="3" t="s">
        <v>1008</v>
      </c>
      <c r="BB41" s="8">
        <v>2</v>
      </c>
      <c r="BC41" s="8" t="s">
        <v>9</v>
      </c>
      <c r="BD41" s="8">
        <v>0</v>
      </c>
    </row>
    <row r="42" spans="12:56" x14ac:dyDescent="0.2">
      <c r="N42" s="8"/>
      <c r="O42" s="32"/>
      <c r="P42" s="8"/>
      <c r="AV42" s="3" t="s">
        <v>695</v>
      </c>
      <c r="AW42" s="8">
        <v>1</v>
      </c>
      <c r="AX42" s="8" t="s">
        <v>9</v>
      </c>
      <c r="AY42" s="8">
        <v>0</v>
      </c>
      <c r="BA42" s="3" t="s">
        <v>1972</v>
      </c>
      <c r="BB42" s="8">
        <v>4</v>
      </c>
      <c r="BC42" s="8" t="s">
        <v>9</v>
      </c>
      <c r="BD42" s="8">
        <v>1</v>
      </c>
    </row>
    <row r="43" spans="12:56" x14ac:dyDescent="0.2">
      <c r="L43" s="39"/>
      <c r="M43" s="84"/>
      <c r="N43" s="8"/>
      <c r="O43" s="8"/>
      <c r="P43" s="8"/>
      <c r="AV43" s="3" t="s">
        <v>2491</v>
      </c>
      <c r="AW43" s="8">
        <v>0</v>
      </c>
      <c r="AX43" s="8" t="s">
        <v>9</v>
      </c>
      <c r="AY43" s="8">
        <v>2</v>
      </c>
      <c r="BA43" s="3" t="s">
        <v>2552</v>
      </c>
      <c r="BB43" s="8">
        <v>3</v>
      </c>
      <c r="BC43" s="8" t="s">
        <v>9</v>
      </c>
      <c r="BD43" s="8">
        <v>2</v>
      </c>
    </row>
    <row r="44" spans="12:56" x14ac:dyDescent="0.2">
      <c r="N44" s="8"/>
      <c r="O44" s="32"/>
      <c r="P44" s="32"/>
      <c r="AV44" s="39" t="s">
        <v>381</v>
      </c>
      <c r="BA44" s="39" t="s">
        <v>364</v>
      </c>
    </row>
    <row r="45" spans="12:56" x14ac:dyDescent="0.2">
      <c r="N45" s="8"/>
      <c r="O45" s="32"/>
      <c r="P45" s="32"/>
      <c r="AV45" s="3" t="s">
        <v>1310</v>
      </c>
      <c r="AW45" s="8">
        <v>2</v>
      </c>
      <c r="AX45" s="8" t="s">
        <v>9</v>
      </c>
      <c r="AY45" s="8">
        <v>0</v>
      </c>
      <c r="BA45" s="3" t="s">
        <v>2554</v>
      </c>
      <c r="BB45" s="8">
        <v>3</v>
      </c>
      <c r="BC45" s="8" t="s">
        <v>9</v>
      </c>
      <c r="BD45" s="8">
        <v>0</v>
      </c>
    </row>
    <row r="46" spans="12:56" x14ac:dyDescent="0.2">
      <c r="N46" s="8"/>
      <c r="O46" s="32"/>
      <c r="P46" s="32"/>
      <c r="AV46" s="3" t="s">
        <v>2495</v>
      </c>
      <c r="AW46" s="8">
        <v>2</v>
      </c>
      <c r="AX46" s="8" t="s">
        <v>9</v>
      </c>
      <c r="AY46" s="8">
        <v>0</v>
      </c>
      <c r="BA46" s="3" t="s">
        <v>1851</v>
      </c>
      <c r="BB46" s="8">
        <v>4</v>
      </c>
      <c r="BC46" s="8" t="s">
        <v>9</v>
      </c>
      <c r="BD46" s="8">
        <v>0</v>
      </c>
    </row>
    <row r="47" spans="12:56" x14ac:dyDescent="0.2">
      <c r="N47" s="8"/>
      <c r="O47" s="32"/>
      <c r="P47" s="8"/>
      <c r="AV47" s="3" t="s">
        <v>2555</v>
      </c>
      <c r="AW47" s="8">
        <v>1</v>
      </c>
      <c r="AX47" s="8" t="s">
        <v>9</v>
      </c>
      <c r="AY47" s="8">
        <v>3</v>
      </c>
      <c r="BA47" s="3" t="s">
        <v>1334</v>
      </c>
      <c r="BB47" s="8">
        <v>0</v>
      </c>
      <c r="BC47" s="8" t="s">
        <v>9</v>
      </c>
      <c r="BD47" s="8">
        <v>7</v>
      </c>
    </row>
    <row r="48" spans="12:56" x14ac:dyDescent="0.2">
      <c r="N48" s="8"/>
      <c r="O48" s="32"/>
      <c r="P48" s="8"/>
      <c r="AV48" s="3" t="s">
        <v>1350</v>
      </c>
      <c r="AW48" s="8">
        <v>2</v>
      </c>
      <c r="AX48" s="8" t="s">
        <v>9</v>
      </c>
      <c r="AY48" s="8">
        <v>7</v>
      </c>
      <c r="BA48" s="3" t="s">
        <v>2556</v>
      </c>
      <c r="BB48" s="8">
        <v>1</v>
      </c>
      <c r="BC48" s="8" t="s">
        <v>9</v>
      </c>
      <c r="BD48" s="8">
        <v>0</v>
      </c>
    </row>
    <row r="49" spans="48:56" x14ac:dyDescent="0.2">
      <c r="AV49" s="3" t="s">
        <v>1859</v>
      </c>
      <c r="AW49" s="8">
        <v>3</v>
      </c>
      <c r="AX49" s="8" t="s">
        <v>9</v>
      </c>
      <c r="AY49" s="8">
        <v>2</v>
      </c>
      <c r="BA49" s="3" t="s">
        <v>658</v>
      </c>
      <c r="BB49" s="8">
        <v>1</v>
      </c>
      <c r="BC49" s="8" t="s">
        <v>9</v>
      </c>
      <c r="BD49" s="8">
        <v>1</v>
      </c>
    </row>
    <row r="50" spans="48:56" x14ac:dyDescent="0.2">
      <c r="AV50" s="39" t="s">
        <v>393</v>
      </c>
      <c r="BA50" s="39" t="s">
        <v>2557</v>
      </c>
    </row>
    <row r="51" spans="48:56" x14ac:dyDescent="0.2">
      <c r="AV51" s="3" t="s">
        <v>2510</v>
      </c>
      <c r="AW51" s="8">
        <v>1</v>
      </c>
      <c r="AX51" s="8" t="s">
        <v>9</v>
      </c>
      <c r="AY51" s="8">
        <v>2</v>
      </c>
      <c r="BA51" s="3" t="s">
        <v>1003</v>
      </c>
      <c r="BB51" s="8">
        <v>2</v>
      </c>
      <c r="BC51" s="8" t="s">
        <v>9</v>
      </c>
      <c r="BD51" s="8">
        <v>1</v>
      </c>
    </row>
    <row r="52" spans="48:56" x14ac:dyDescent="0.2">
      <c r="AV52" s="3" t="s">
        <v>1961</v>
      </c>
      <c r="AW52" s="8">
        <v>2</v>
      </c>
      <c r="AX52" s="8" t="s">
        <v>9</v>
      </c>
      <c r="AY52" s="8">
        <v>1</v>
      </c>
      <c r="BA52" s="3" t="s">
        <v>2558</v>
      </c>
      <c r="BB52" s="8">
        <v>0</v>
      </c>
      <c r="BC52" s="8" t="s">
        <v>9</v>
      </c>
      <c r="BD52" s="8">
        <v>3</v>
      </c>
    </row>
    <row r="53" spans="48:56" x14ac:dyDescent="0.2">
      <c r="AV53" s="3" t="s">
        <v>2559</v>
      </c>
      <c r="AW53" s="8">
        <v>2</v>
      </c>
      <c r="AX53" s="8" t="s">
        <v>9</v>
      </c>
      <c r="AY53" s="8">
        <v>3</v>
      </c>
      <c r="BA53" s="3" t="s">
        <v>1964</v>
      </c>
      <c r="BB53" s="8">
        <v>1</v>
      </c>
      <c r="BC53" s="8" t="s">
        <v>9</v>
      </c>
      <c r="BD53" s="8">
        <v>1</v>
      </c>
    </row>
    <row r="54" spans="48:56" x14ac:dyDescent="0.2">
      <c r="AV54" s="3" t="s">
        <v>2340</v>
      </c>
      <c r="AW54" s="8">
        <v>3</v>
      </c>
      <c r="AX54" s="8" t="s">
        <v>9</v>
      </c>
      <c r="AY54" s="8">
        <v>4</v>
      </c>
      <c r="BA54" s="3" t="s">
        <v>1173</v>
      </c>
      <c r="BB54" s="8">
        <v>1</v>
      </c>
      <c r="BC54" s="8" t="s">
        <v>9</v>
      </c>
      <c r="BD54" s="8">
        <v>4</v>
      </c>
    </row>
    <row r="55" spans="48:56" x14ac:dyDescent="0.2">
      <c r="AV55" s="3" t="s">
        <v>1436</v>
      </c>
      <c r="AW55" s="8">
        <v>4</v>
      </c>
      <c r="AX55" s="8" t="s">
        <v>9</v>
      </c>
      <c r="AY55" s="8">
        <v>2</v>
      </c>
      <c r="BA55" s="3" t="s">
        <v>2560</v>
      </c>
      <c r="BB55" s="8">
        <v>0</v>
      </c>
      <c r="BC55" s="8" t="s">
        <v>9</v>
      </c>
      <c r="BD55" s="8">
        <v>2</v>
      </c>
    </row>
    <row r="65" spans="48:53" x14ac:dyDescent="0.2">
      <c r="AV65" s="43"/>
    </row>
    <row r="66" spans="48:53" x14ac:dyDescent="0.2">
      <c r="AV66" s="43"/>
    </row>
    <row r="67" spans="48:53" x14ac:dyDescent="0.2">
      <c r="AV67" s="39"/>
      <c r="BA67" s="84"/>
    </row>
    <row r="68" spans="48:53" x14ac:dyDescent="0.2">
      <c r="AV68" s="5"/>
    </row>
    <row r="69" spans="48:53" x14ac:dyDescent="0.2">
      <c r="AV69" s="5"/>
    </row>
    <row r="72" spans="48:53" x14ac:dyDescent="0.2">
      <c r="AV72" s="43"/>
    </row>
    <row r="73" spans="48:53" x14ac:dyDescent="0.2">
      <c r="AV73" s="43"/>
    </row>
  </sheetData>
  <mergeCells count="12">
    <mergeCell ref="AC1:AE1"/>
    <mergeCell ref="N1:P1"/>
    <mergeCell ref="Q1:S1"/>
    <mergeCell ref="T1:V1"/>
    <mergeCell ref="W1:Y1"/>
    <mergeCell ref="Z1:AB1"/>
    <mergeCell ref="AV1:AY1"/>
    <mergeCell ref="BA1:BD1"/>
    <mergeCell ref="AF1:AH1"/>
    <mergeCell ref="AI1:AK1"/>
    <mergeCell ref="AL1:AN1"/>
    <mergeCell ref="AO1:AQ1"/>
  </mergeCells>
  <hyperlinks>
    <hyperlink ref="A1" location="Information!A1" display="I" xr:uid="{ECF5CC1B-DA27-4BBD-AAD0-9808BF13F7C5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9" orientation="landscape" r:id="rId1"/>
  <headerFooter>
    <oddHeader>&amp;L&amp;9Södertäljefotbollen&amp;C&amp;24 1965 - Div 4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9D84E-4F6F-4D29-BBB3-9803CE12B112}">
  <sheetPr>
    <pageSetUpPr fitToPage="1"/>
  </sheetPr>
  <dimension ref="A1:BD55"/>
  <sheetViews>
    <sheetView view="pageLayout" zoomScaleNormal="100" workbookViewId="0">
      <selection activeCell="AB17" sqref="AB17"/>
    </sheetView>
  </sheetViews>
  <sheetFormatPr defaultColWidth="9.140625" defaultRowHeight="12" x14ac:dyDescent="0.2"/>
  <cols>
    <col min="1" max="1" width="3" style="3" bestFit="1" customWidth="1"/>
    <col min="2" max="2" width="20.7109375" style="3" customWidth="1"/>
    <col min="3" max="3" width="3.5703125" style="3" bestFit="1" customWidth="1"/>
    <col min="4" max="6" width="2.7109375" style="3" bestFit="1" customWidth="1"/>
    <col min="7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7109375" style="3" bestFit="1" customWidth="1"/>
    <col min="13" max="13" width="14.42578125" style="3" bestFit="1" customWidth="1"/>
    <col min="14" max="14" width="2.7109375" style="3" bestFit="1" customWidth="1"/>
    <col min="15" max="15" width="1.5703125" style="3" bestFit="1" customWidth="1"/>
    <col min="16" max="16" width="2.7109375" style="8" bestFit="1" customWidth="1"/>
    <col min="17" max="17" width="1.85546875" style="8" bestFit="1" customWidth="1"/>
    <col min="18" max="18" width="1.5703125" style="8" bestFit="1" customWidth="1"/>
    <col min="19" max="20" width="2.7109375" style="8" bestFit="1" customWidth="1"/>
    <col min="21" max="21" width="1.5703125" style="8" bestFit="1" customWidth="1"/>
    <col min="22" max="23" width="2.7109375" style="8" bestFit="1" customWidth="1"/>
    <col min="24" max="24" width="1.5703125" style="8" bestFit="1" customWidth="1"/>
    <col min="25" max="26" width="2.7109375" style="8" bestFit="1" customWidth="1"/>
    <col min="27" max="27" width="1.5703125" style="8" bestFit="1" customWidth="1"/>
    <col min="28" max="29" width="2.7109375" style="8" bestFit="1" customWidth="1"/>
    <col min="30" max="30" width="1.5703125" style="8" bestFit="1" customWidth="1"/>
    <col min="31" max="32" width="2.7109375" style="8" bestFit="1" customWidth="1"/>
    <col min="33" max="33" width="1.5703125" style="8" bestFit="1" customWidth="1"/>
    <col min="34" max="35" width="2.7109375" style="8" bestFit="1" customWidth="1"/>
    <col min="36" max="36" width="1.5703125" style="8" bestFit="1" customWidth="1"/>
    <col min="37" max="38" width="2.7109375" style="8" bestFit="1" customWidth="1"/>
    <col min="39" max="39" width="1.5703125" style="8" bestFit="1" customWidth="1"/>
    <col min="40" max="41" width="2.7109375" style="8" bestFit="1" customWidth="1"/>
    <col min="42" max="42" width="1.5703125" style="8" bestFit="1" customWidth="1"/>
    <col min="43" max="43" width="1.85546875" style="8" bestFit="1" customWidth="1"/>
    <col min="44" max="44" width="3.5703125" style="8" bestFit="1" customWidth="1"/>
    <col min="45" max="45" width="1.5703125" style="8" bestFit="1" customWidth="1"/>
    <col min="46" max="46" width="3.5703125" style="8" bestFit="1" customWidth="1"/>
    <col min="47" max="47" width="2.85546875" style="3" customWidth="1"/>
    <col min="48" max="48" width="24.140625" style="5" bestFit="1" customWidth="1"/>
    <col min="49" max="49" width="2.7109375" style="11" bestFit="1" customWidth="1"/>
    <col min="50" max="50" width="1.5703125" style="11" bestFit="1" customWidth="1"/>
    <col min="51" max="51" width="1.85546875" style="11" bestFit="1" customWidth="1"/>
    <col min="52" max="52" width="2.7109375" style="3" customWidth="1"/>
    <col min="53" max="53" width="24.28515625" style="5" bestFit="1" customWidth="1"/>
    <col min="54" max="54" width="1.85546875" style="8" bestFit="1" customWidth="1"/>
    <col min="55" max="55" width="1.5703125" style="8" bestFit="1" customWidth="1"/>
    <col min="56" max="56" width="1.85546875" style="8" bestFit="1" customWidth="1"/>
    <col min="57" max="16384" width="9.140625" style="3"/>
  </cols>
  <sheetData>
    <row r="1" spans="1:56" ht="76.5" customHeight="1" x14ac:dyDescent="0.2">
      <c r="A1" s="24" t="s">
        <v>119</v>
      </c>
      <c r="B1" s="47" t="s">
        <v>2561</v>
      </c>
      <c r="C1" s="1"/>
      <c r="D1" s="1"/>
      <c r="E1" s="1"/>
      <c r="F1" s="1"/>
      <c r="G1" s="1"/>
      <c r="H1" s="30"/>
      <c r="I1" s="1"/>
      <c r="J1" s="1"/>
      <c r="M1" s="87"/>
      <c r="N1" s="199" t="s">
        <v>1497</v>
      </c>
      <c r="O1" s="199"/>
      <c r="P1" s="199"/>
      <c r="Q1" s="199" t="s">
        <v>17</v>
      </c>
      <c r="R1" s="199"/>
      <c r="S1" s="199"/>
      <c r="T1" s="199" t="s">
        <v>15</v>
      </c>
      <c r="U1" s="199"/>
      <c r="V1" s="199"/>
      <c r="W1" s="199" t="s">
        <v>19</v>
      </c>
      <c r="X1" s="199"/>
      <c r="Y1" s="199"/>
      <c r="Z1" s="199" t="s">
        <v>26</v>
      </c>
      <c r="AA1" s="199"/>
      <c r="AB1" s="199"/>
      <c r="AC1" s="199" t="s">
        <v>2489</v>
      </c>
      <c r="AD1" s="199"/>
      <c r="AE1" s="199"/>
      <c r="AF1" s="199" t="s">
        <v>41</v>
      </c>
      <c r="AG1" s="199"/>
      <c r="AH1" s="199"/>
      <c r="AI1" s="199" t="s">
        <v>1359</v>
      </c>
      <c r="AJ1" s="199"/>
      <c r="AK1" s="199"/>
      <c r="AL1" s="199" t="s">
        <v>13</v>
      </c>
      <c r="AM1" s="199"/>
      <c r="AN1" s="199"/>
      <c r="AO1" s="199" t="s">
        <v>5</v>
      </c>
      <c r="AP1" s="199"/>
      <c r="AQ1" s="199"/>
      <c r="AV1" s="202" t="s">
        <v>5520</v>
      </c>
      <c r="AW1" s="202"/>
      <c r="AX1" s="202"/>
      <c r="AY1" s="202"/>
      <c r="AZ1" s="56"/>
      <c r="BA1" s="202" t="s">
        <v>5521</v>
      </c>
      <c r="BB1" s="202"/>
      <c r="BC1" s="202"/>
      <c r="BD1" s="202"/>
    </row>
    <row r="2" spans="1:56" x14ac:dyDescent="0.2">
      <c r="A2" s="30">
        <v>1</v>
      </c>
      <c r="B2" s="7" t="s">
        <v>1497</v>
      </c>
      <c r="C2" s="7">
        <v>18</v>
      </c>
      <c r="D2" s="7">
        <v>14</v>
      </c>
      <c r="E2" s="7">
        <v>1</v>
      </c>
      <c r="F2" s="7">
        <v>3</v>
      </c>
      <c r="G2" s="7">
        <v>65</v>
      </c>
      <c r="H2" s="6" t="s">
        <v>9</v>
      </c>
      <c r="I2" s="7">
        <v>21</v>
      </c>
      <c r="J2" s="7">
        <f t="shared" ref="J2:J11" si="0">SUM(2*D2+E2)</f>
        <v>29</v>
      </c>
      <c r="K2" s="3" t="s">
        <v>43</v>
      </c>
      <c r="L2" s="11">
        <v>1</v>
      </c>
      <c r="M2" s="7" t="s">
        <v>1497</v>
      </c>
      <c r="N2" s="34"/>
      <c r="O2" s="34"/>
      <c r="P2" s="34"/>
      <c r="Q2" s="32">
        <v>2</v>
      </c>
      <c r="R2" s="32" t="s">
        <v>9</v>
      </c>
      <c r="S2" s="32">
        <v>0</v>
      </c>
      <c r="T2" s="32">
        <v>4</v>
      </c>
      <c r="U2" s="32" t="s">
        <v>9</v>
      </c>
      <c r="V2" s="32">
        <v>2</v>
      </c>
      <c r="W2" s="32">
        <v>2</v>
      </c>
      <c r="X2" s="32" t="s">
        <v>9</v>
      </c>
      <c r="Y2" s="32">
        <v>0</v>
      </c>
      <c r="Z2" s="32">
        <v>5</v>
      </c>
      <c r="AA2" s="32" t="s">
        <v>9</v>
      </c>
      <c r="AB2" s="32">
        <v>0</v>
      </c>
      <c r="AC2" s="32">
        <v>7</v>
      </c>
      <c r="AD2" s="32" t="s">
        <v>9</v>
      </c>
      <c r="AE2" s="32">
        <v>0</v>
      </c>
      <c r="AF2" s="32">
        <v>12</v>
      </c>
      <c r="AG2" s="32" t="s">
        <v>9</v>
      </c>
      <c r="AH2" s="32">
        <v>1</v>
      </c>
      <c r="AI2" s="32">
        <v>3</v>
      </c>
      <c r="AJ2" s="32" t="s">
        <v>9</v>
      </c>
      <c r="AK2" s="32">
        <v>2</v>
      </c>
      <c r="AL2" s="32">
        <v>5</v>
      </c>
      <c r="AM2" s="32" t="s">
        <v>9</v>
      </c>
      <c r="AN2" s="32">
        <v>1</v>
      </c>
      <c r="AO2" s="32">
        <v>4</v>
      </c>
      <c r="AP2" s="32" t="s">
        <v>9</v>
      </c>
      <c r="AQ2" s="32">
        <v>0</v>
      </c>
      <c r="AR2" s="31">
        <f>SUM(N2+Q2+T2+W2+Z2+AC2+AF2+AI2+AL2+AO2)</f>
        <v>44</v>
      </c>
      <c r="AS2" s="32" t="s">
        <v>9</v>
      </c>
      <c r="AT2" s="31">
        <f>SUM(P2+S2+V2+Y2+AB2+AE2+AH2+AK2+AN2+AQ2)</f>
        <v>6</v>
      </c>
      <c r="AV2" s="39" t="s">
        <v>2562</v>
      </c>
      <c r="AW2" s="8"/>
      <c r="AX2" s="8"/>
      <c r="AY2" s="8"/>
      <c r="BA2" s="55" t="s">
        <v>2563</v>
      </c>
    </row>
    <row r="3" spans="1:56" x14ac:dyDescent="0.2">
      <c r="A3" s="30">
        <v>2</v>
      </c>
      <c r="B3" s="7" t="s">
        <v>17</v>
      </c>
      <c r="C3" s="7">
        <v>18</v>
      </c>
      <c r="D3" s="7">
        <v>12</v>
      </c>
      <c r="E3" s="7">
        <v>4</v>
      </c>
      <c r="F3" s="7">
        <v>2</v>
      </c>
      <c r="G3" s="7">
        <v>47</v>
      </c>
      <c r="H3" s="6" t="s">
        <v>9</v>
      </c>
      <c r="I3" s="7">
        <v>16</v>
      </c>
      <c r="J3" s="7">
        <f t="shared" si="0"/>
        <v>28</v>
      </c>
      <c r="L3" s="11">
        <v>2</v>
      </c>
      <c r="M3" s="7" t="s">
        <v>17</v>
      </c>
      <c r="N3" s="32">
        <v>6</v>
      </c>
      <c r="O3" s="32" t="s">
        <v>9</v>
      </c>
      <c r="P3" s="32">
        <v>1</v>
      </c>
      <c r="Q3" s="34"/>
      <c r="R3" s="34"/>
      <c r="S3" s="34"/>
      <c r="T3" s="32">
        <v>2</v>
      </c>
      <c r="U3" s="32" t="s">
        <v>9</v>
      </c>
      <c r="V3" s="32">
        <v>2</v>
      </c>
      <c r="W3" s="32">
        <v>0</v>
      </c>
      <c r="X3" s="32" t="s">
        <v>9</v>
      </c>
      <c r="Y3" s="32">
        <v>2</v>
      </c>
      <c r="Z3" s="32">
        <v>2</v>
      </c>
      <c r="AA3" s="32" t="s">
        <v>9</v>
      </c>
      <c r="AB3" s="32">
        <v>0</v>
      </c>
      <c r="AC3" s="32">
        <v>4</v>
      </c>
      <c r="AD3" s="32" t="s">
        <v>9</v>
      </c>
      <c r="AE3" s="32">
        <v>1</v>
      </c>
      <c r="AF3" s="32">
        <v>4</v>
      </c>
      <c r="AG3" s="32" t="s">
        <v>9</v>
      </c>
      <c r="AH3" s="32">
        <v>0</v>
      </c>
      <c r="AI3" s="32">
        <v>4</v>
      </c>
      <c r="AJ3" s="32" t="s">
        <v>9</v>
      </c>
      <c r="AK3" s="32">
        <v>2</v>
      </c>
      <c r="AL3" s="32">
        <v>2</v>
      </c>
      <c r="AM3" s="32" t="s">
        <v>9</v>
      </c>
      <c r="AN3" s="32">
        <v>1</v>
      </c>
      <c r="AO3" s="32">
        <v>3</v>
      </c>
      <c r="AP3" s="32" t="s">
        <v>9</v>
      </c>
      <c r="AQ3" s="32">
        <v>0</v>
      </c>
      <c r="AR3" s="31">
        <f t="shared" ref="AR3:AR11" si="1">SUM(N3+Q3+T3+W3+Z3+AC3+AF3+AI3+AL3+AO3)</f>
        <v>27</v>
      </c>
      <c r="AS3" s="32" t="s">
        <v>9</v>
      </c>
      <c r="AT3" s="31">
        <f t="shared" ref="AT3:AT11" si="2">SUM(P3+S3+V3+Y3+AB3+AE3+AH3+AK3+AN3+AQ3)</f>
        <v>9</v>
      </c>
      <c r="AV3" s="3" t="s">
        <v>2490</v>
      </c>
      <c r="AW3" s="8">
        <v>1</v>
      </c>
      <c r="AX3" s="8" t="s">
        <v>9</v>
      </c>
      <c r="AY3" s="8">
        <v>1</v>
      </c>
      <c r="BA3" s="5" t="s">
        <v>2564</v>
      </c>
      <c r="BB3" s="8">
        <v>3</v>
      </c>
      <c r="BC3" s="8" t="s">
        <v>9</v>
      </c>
      <c r="BD3" s="8">
        <v>1</v>
      </c>
    </row>
    <row r="4" spans="1:56" x14ac:dyDescent="0.2">
      <c r="A4" s="30">
        <v>3</v>
      </c>
      <c r="B4" s="7" t="s">
        <v>15</v>
      </c>
      <c r="C4" s="7">
        <v>18</v>
      </c>
      <c r="D4" s="7">
        <v>6</v>
      </c>
      <c r="E4" s="7">
        <v>7</v>
      </c>
      <c r="F4" s="7">
        <v>5</v>
      </c>
      <c r="G4" s="7">
        <v>43</v>
      </c>
      <c r="H4" s="6" t="s">
        <v>9</v>
      </c>
      <c r="I4" s="7">
        <v>29</v>
      </c>
      <c r="J4" s="7">
        <f t="shared" si="0"/>
        <v>19</v>
      </c>
      <c r="L4" s="11">
        <v>3</v>
      </c>
      <c r="M4" s="7" t="s">
        <v>15</v>
      </c>
      <c r="N4" s="32">
        <v>4</v>
      </c>
      <c r="O4" s="32" t="s">
        <v>9</v>
      </c>
      <c r="P4" s="32">
        <v>1</v>
      </c>
      <c r="Q4" s="32">
        <v>1</v>
      </c>
      <c r="R4" s="32" t="s">
        <v>9</v>
      </c>
      <c r="S4" s="32">
        <v>1</v>
      </c>
      <c r="T4" s="34"/>
      <c r="U4" s="34"/>
      <c r="V4" s="34"/>
      <c r="W4" s="32">
        <v>2</v>
      </c>
      <c r="X4" s="32" t="s">
        <v>9</v>
      </c>
      <c r="Y4" s="32">
        <v>2</v>
      </c>
      <c r="Z4" s="32">
        <v>0</v>
      </c>
      <c r="AA4" s="32" t="s">
        <v>9</v>
      </c>
      <c r="AB4" s="32">
        <v>1</v>
      </c>
      <c r="AC4" s="32">
        <v>3</v>
      </c>
      <c r="AD4" s="32" t="s">
        <v>9</v>
      </c>
      <c r="AE4" s="32">
        <v>3</v>
      </c>
      <c r="AF4" s="32">
        <v>4</v>
      </c>
      <c r="AG4" s="32" t="s">
        <v>9</v>
      </c>
      <c r="AH4" s="32">
        <v>0</v>
      </c>
      <c r="AI4" s="32">
        <v>1</v>
      </c>
      <c r="AJ4" s="32" t="s">
        <v>9</v>
      </c>
      <c r="AK4" s="32">
        <v>1</v>
      </c>
      <c r="AL4" s="32">
        <v>6</v>
      </c>
      <c r="AM4" s="32" t="s">
        <v>9</v>
      </c>
      <c r="AN4" s="32">
        <v>1</v>
      </c>
      <c r="AO4" s="32">
        <v>1</v>
      </c>
      <c r="AP4" s="32" t="s">
        <v>9</v>
      </c>
      <c r="AQ4" s="32">
        <v>2</v>
      </c>
      <c r="AR4" s="31">
        <f t="shared" si="1"/>
        <v>22</v>
      </c>
      <c r="AS4" s="32" t="s">
        <v>9</v>
      </c>
      <c r="AT4" s="31">
        <f t="shared" si="2"/>
        <v>12</v>
      </c>
      <c r="AV4" s="3" t="s">
        <v>1452</v>
      </c>
      <c r="AW4" s="8">
        <v>0</v>
      </c>
      <c r="AX4" s="8" t="s">
        <v>9</v>
      </c>
      <c r="AY4" s="8">
        <v>3</v>
      </c>
      <c r="BA4" s="5" t="s">
        <v>2565</v>
      </c>
      <c r="BB4" s="8">
        <v>6</v>
      </c>
      <c r="BC4" s="8" t="s">
        <v>9</v>
      </c>
      <c r="BD4" s="8">
        <v>1</v>
      </c>
    </row>
    <row r="5" spans="1:56" x14ac:dyDescent="0.2">
      <c r="A5" s="30">
        <v>4</v>
      </c>
      <c r="B5" s="7" t="s">
        <v>19</v>
      </c>
      <c r="C5" s="7">
        <v>18</v>
      </c>
      <c r="D5" s="7">
        <v>5</v>
      </c>
      <c r="E5" s="7">
        <v>8</v>
      </c>
      <c r="F5" s="7">
        <v>5</v>
      </c>
      <c r="G5" s="7">
        <v>23</v>
      </c>
      <c r="H5" s="6" t="s">
        <v>9</v>
      </c>
      <c r="I5" s="7">
        <v>27</v>
      </c>
      <c r="J5" s="7">
        <f t="shared" si="0"/>
        <v>18</v>
      </c>
      <c r="L5" s="11">
        <v>4</v>
      </c>
      <c r="M5" s="7" t="s">
        <v>19</v>
      </c>
      <c r="N5" s="32">
        <v>0</v>
      </c>
      <c r="O5" s="32" t="s">
        <v>9</v>
      </c>
      <c r="P5" s="32">
        <v>2</v>
      </c>
      <c r="Q5" s="32">
        <v>0</v>
      </c>
      <c r="R5" s="32" t="s">
        <v>9</v>
      </c>
      <c r="S5" s="32">
        <v>0</v>
      </c>
      <c r="T5" s="32">
        <v>1</v>
      </c>
      <c r="U5" s="32" t="s">
        <v>9</v>
      </c>
      <c r="V5" s="32">
        <v>1</v>
      </c>
      <c r="W5" s="34"/>
      <c r="X5" s="34"/>
      <c r="Y5" s="34"/>
      <c r="Z5" s="32">
        <v>1</v>
      </c>
      <c r="AA5" s="32" t="s">
        <v>9</v>
      </c>
      <c r="AB5" s="32">
        <v>2</v>
      </c>
      <c r="AC5" s="32">
        <v>2</v>
      </c>
      <c r="AD5" s="32" t="s">
        <v>9</v>
      </c>
      <c r="AE5" s="32">
        <v>2</v>
      </c>
      <c r="AF5" s="32">
        <v>1</v>
      </c>
      <c r="AG5" s="32" t="s">
        <v>9</v>
      </c>
      <c r="AH5" s="32">
        <v>0</v>
      </c>
      <c r="AI5" s="32">
        <v>3</v>
      </c>
      <c r="AJ5" s="32" t="s">
        <v>9</v>
      </c>
      <c r="AK5" s="32">
        <v>1</v>
      </c>
      <c r="AL5" s="32">
        <v>1</v>
      </c>
      <c r="AM5" s="32" t="s">
        <v>9</v>
      </c>
      <c r="AN5" s="32">
        <v>0</v>
      </c>
      <c r="AO5" s="32">
        <v>1</v>
      </c>
      <c r="AP5" s="32" t="s">
        <v>9</v>
      </c>
      <c r="AQ5" s="32">
        <v>0</v>
      </c>
      <c r="AR5" s="31">
        <f t="shared" si="1"/>
        <v>10</v>
      </c>
      <c r="AS5" s="32" t="s">
        <v>9</v>
      </c>
      <c r="AT5" s="31">
        <f t="shared" si="2"/>
        <v>8</v>
      </c>
      <c r="AV5" s="3" t="s">
        <v>2566</v>
      </c>
      <c r="AW5" s="8">
        <v>0</v>
      </c>
      <c r="AX5" s="8" t="s">
        <v>9</v>
      </c>
      <c r="AY5" s="8">
        <v>2</v>
      </c>
      <c r="BA5" s="5" t="s">
        <v>2567</v>
      </c>
      <c r="BB5" s="8">
        <v>2</v>
      </c>
      <c r="BC5" s="8" t="s">
        <v>9</v>
      </c>
      <c r="BD5" s="8">
        <v>0</v>
      </c>
    </row>
    <row r="6" spans="1:56" x14ac:dyDescent="0.2">
      <c r="A6" s="30">
        <v>5</v>
      </c>
      <c r="B6" s="7" t="s">
        <v>26</v>
      </c>
      <c r="C6" s="7">
        <v>18</v>
      </c>
      <c r="D6" s="7">
        <v>8</v>
      </c>
      <c r="E6" s="7">
        <v>2</v>
      </c>
      <c r="F6" s="7">
        <v>8</v>
      </c>
      <c r="G6" s="7">
        <v>20</v>
      </c>
      <c r="H6" s="6" t="s">
        <v>9</v>
      </c>
      <c r="I6" s="7">
        <v>28</v>
      </c>
      <c r="J6" s="7">
        <f t="shared" si="0"/>
        <v>18</v>
      </c>
      <c r="L6" s="11">
        <v>5</v>
      </c>
      <c r="M6" s="7" t="s">
        <v>26</v>
      </c>
      <c r="N6" s="32">
        <v>3</v>
      </c>
      <c r="O6" s="32" t="s">
        <v>9</v>
      </c>
      <c r="P6" s="32">
        <v>1</v>
      </c>
      <c r="Q6" s="32">
        <v>0</v>
      </c>
      <c r="R6" s="32" t="s">
        <v>9</v>
      </c>
      <c r="S6" s="32">
        <v>1</v>
      </c>
      <c r="T6" s="32">
        <v>1</v>
      </c>
      <c r="U6" s="32" t="s">
        <v>9</v>
      </c>
      <c r="V6" s="32">
        <v>0</v>
      </c>
      <c r="W6" s="32">
        <v>0</v>
      </c>
      <c r="X6" s="32" t="s">
        <v>9</v>
      </c>
      <c r="Y6" s="32">
        <v>0</v>
      </c>
      <c r="Z6" s="34"/>
      <c r="AA6" s="34"/>
      <c r="AB6" s="34"/>
      <c r="AC6" s="32">
        <v>1</v>
      </c>
      <c r="AD6" s="32" t="s">
        <v>9</v>
      </c>
      <c r="AE6" s="32">
        <v>2</v>
      </c>
      <c r="AF6" s="32">
        <v>0</v>
      </c>
      <c r="AG6" s="32" t="s">
        <v>9</v>
      </c>
      <c r="AH6" s="32">
        <v>5</v>
      </c>
      <c r="AI6" s="32">
        <v>1</v>
      </c>
      <c r="AJ6" s="32" t="s">
        <v>9</v>
      </c>
      <c r="AK6" s="32">
        <v>0</v>
      </c>
      <c r="AL6" s="32">
        <v>1</v>
      </c>
      <c r="AM6" s="32" t="s">
        <v>9</v>
      </c>
      <c r="AN6" s="32">
        <v>1</v>
      </c>
      <c r="AO6" s="32">
        <v>2</v>
      </c>
      <c r="AP6" s="32" t="s">
        <v>9</v>
      </c>
      <c r="AQ6" s="32">
        <v>1</v>
      </c>
      <c r="AR6" s="31">
        <f t="shared" si="1"/>
        <v>9</v>
      </c>
      <c r="AS6" s="32" t="s">
        <v>9</v>
      </c>
      <c r="AT6" s="31">
        <f t="shared" si="2"/>
        <v>11</v>
      </c>
      <c r="AV6" s="3" t="s">
        <v>1314</v>
      </c>
      <c r="AW6" s="8">
        <v>2</v>
      </c>
      <c r="AX6" s="8" t="s">
        <v>9</v>
      </c>
      <c r="AY6" s="8">
        <v>1</v>
      </c>
      <c r="BA6" s="5" t="s">
        <v>2568</v>
      </c>
      <c r="BB6" s="8">
        <v>1</v>
      </c>
      <c r="BC6" s="8" t="s">
        <v>9</v>
      </c>
      <c r="BD6" s="8">
        <v>1</v>
      </c>
    </row>
    <row r="7" spans="1:56" x14ac:dyDescent="0.2">
      <c r="A7" s="30">
        <v>6</v>
      </c>
      <c r="B7" s="7" t="s">
        <v>2489</v>
      </c>
      <c r="C7" s="7">
        <v>18</v>
      </c>
      <c r="D7" s="7">
        <v>6</v>
      </c>
      <c r="E7" s="7">
        <v>6</v>
      </c>
      <c r="F7" s="7">
        <v>6</v>
      </c>
      <c r="G7" s="7">
        <v>27</v>
      </c>
      <c r="H7" s="6" t="s">
        <v>9</v>
      </c>
      <c r="I7" s="7">
        <v>43</v>
      </c>
      <c r="J7" s="7">
        <f t="shared" si="0"/>
        <v>18</v>
      </c>
      <c r="L7" s="11">
        <v>6</v>
      </c>
      <c r="M7" s="7" t="s">
        <v>2489</v>
      </c>
      <c r="N7" s="32">
        <v>0</v>
      </c>
      <c r="O7" s="32" t="s">
        <v>9</v>
      </c>
      <c r="P7" s="32">
        <v>5</v>
      </c>
      <c r="Q7" s="32">
        <v>0</v>
      </c>
      <c r="R7" s="32" t="s">
        <v>9</v>
      </c>
      <c r="S7" s="32">
        <v>3</v>
      </c>
      <c r="T7" s="32">
        <v>2</v>
      </c>
      <c r="U7" s="32" t="s">
        <v>9</v>
      </c>
      <c r="V7" s="32">
        <v>2</v>
      </c>
      <c r="W7" s="32">
        <v>2</v>
      </c>
      <c r="X7" s="32" t="s">
        <v>9</v>
      </c>
      <c r="Y7" s="32">
        <v>2</v>
      </c>
      <c r="Z7" s="32">
        <v>2</v>
      </c>
      <c r="AA7" s="32" t="s">
        <v>9</v>
      </c>
      <c r="AB7" s="32">
        <v>0</v>
      </c>
      <c r="AC7" s="34"/>
      <c r="AD7" s="34"/>
      <c r="AE7" s="34"/>
      <c r="AF7" s="8">
        <v>3</v>
      </c>
      <c r="AG7" s="32" t="s">
        <v>9</v>
      </c>
      <c r="AH7" s="8">
        <v>1</v>
      </c>
      <c r="AI7" s="32">
        <v>0</v>
      </c>
      <c r="AJ7" s="32" t="s">
        <v>9</v>
      </c>
      <c r="AK7" s="32">
        <v>0</v>
      </c>
      <c r="AL7" s="32">
        <v>1</v>
      </c>
      <c r="AM7" s="32" t="s">
        <v>9</v>
      </c>
      <c r="AN7" s="32">
        <v>1</v>
      </c>
      <c r="AO7" s="32">
        <v>3</v>
      </c>
      <c r="AP7" s="32" t="s">
        <v>9</v>
      </c>
      <c r="AQ7" s="32">
        <v>1</v>
      </c>
      <c r="AR7" s="31">
        <f t="shared" si="1"/>
        <v>13</v>
      </c>
      <c r="AS7" s="32" t="s">
        <v>9</v>
      </c>
      <c r="AT7" s="31">
        <f t="shared" si="2"/>
        <v>15</v>
      </c>
      <c r="AV7" s="3" t="s">
        <v>2569</v>
      </c>
      <c r="AW7" s="8">
        <v>1</v>
      </c>
      <c r="AX7" s="8" t="s">
        <v>9</v>
      </c>
      <c r="AY7" s="8">
        <v>1</v>
      </c>
      <c r="BA7" s="5" t="s">
        <v>2570</v>
      </c>
      <c r="BB7" s="8">
        <v>3</v>
      </c>
      <c r="BC7" s="8" t="s">
        <v>9</v>
      </c>
      <c r="BD7" s="8">
        <v>1</v>
      </c>
    </row>
    <row r="8" spans="1:56" x14ac:dyDescent="0.2">
      <c r="A8" s="30">
        <v>7</v>
      </c>
      <c r="B8" s="7" t="s">
        <v>41</v>
      </c>
      <c r="C8" s="7">
        <v>18</v>
      </c>
      <c r="D8" s="7">
        <v>6</v>
      </c>
      <c r="E8" s="7">
        <v>4</v>
      </c>
      <c r="F8" s="7">
        <v>8</v>
      </c>
      <c r="G8" s="7">
        <v>32</v>
      </c>
      <c r="H8" s="6" t="s">
        <v>9</v>
      </c>
      <c r="I8" s="7">
        <v>47</v>
      </c>
      <c r="J8" s="7">
        <f t="shared" si="0"/>
        <v>16</v>
      </c>
      <c r="L8" s="11">
        <v>7</v>
      </c>
      <c r="M8" s="7" t="s">
        <v>41</v>
      </c>
      <c r="N8" s="32">
        <v>1</v>
      </c>
      <c r="O8" s="32" t="s">
        <v>9</v>
      </c>
      <c r="P8" s="32">
        <v>1</v>
      </c>
      <c r="Q8" s="32">
        <v>3</v>
      </c>
      <c r="R8" s="32" t="s">
        <v>9</v>
      </c>
      <c r="S8" s="32">
        <v>3</v>
      </c>
      <c r="T8" s="32">
        <v>4</v>
      </c>
      <c r="U8" s="32" t="s">
        <v>9</v>
      </c>
      <c r="V8" s="32">
        <v>2</v>
      </c>
      <c r="W8" s="32">
        <v>2</v>
      </c>
      <c r="X8" s="32" t="s">
        <v>9</v>
      </c>
      <c r="Y8" s="32">
        <v>2</v>
      </c>
      <c r="Z8" s="32">
        <v>2</v>
      </c>
      <c r="AA8" s="32" t="s">
        <v>9</v>
      </c>
      <c r="AB8" s="32">
        <v>1</v>
      </c>
      <c r="AC8" s="32">
        <v>1</v>
      </c>
      <c r="AD8" s="32" t="s">
        <v>9</v>
      </c>
      <c r="AE8" s="32">
        <v>3</v>
      </c>
      <c r="AF8" s="34"/>
      <c r="AG8" s="34"/>
      <c r="AH8" s="34"/>
      <c r="AI8" s="32">
        <v>4</v>
      </c>
      <c r="AJ8" s="32" t="s">
        <v>9</v>
      </c>
      <c r="AK8" s="32">
        <v>1</v>
      </c>
      <c r="AL8" s="32">
        <v>1</v>
      </c>
      <c r="AM8" s="32" t="s">
        <v>9</v>
      </c>
      <c r="AN8" s="32">
        <v>1</v>
      </c>
      <c r="AO8" s="32">
        <v>4</v>
      </c>
      <c r="AP8" s="32" t="s">
        <v>9</v>
      </c>
      <c r="AQ8" s="32">
        <v>2</v>
      </c>
      <c r="AR8" s="31">
        <f t="shared" si="1"/>
        <v>22</v>
      </c>
      <c r="AS8" s="32" t="s">
        <v>9</v>
      </c>
      <c r="AT8" s="31">
        <f t="shared" si="2"/>
        <v>16</v>
      </c>
      <c r="AV8" s="39" t="s">
        <v>2571</v>
      </c>
      <c r="AX8" s="32"/>
      <c r="AY8" s="8"/>
      <c r="BA8" s="39" t="s">
        <v>411</v>
      </c>
      <c r="BC8" s="31"/>
    </row>
    <row r="9" spans="1:56" x14ac:dyDescent="0.2">
      <c r="A9" s="30">
        <v>8</v>
      </c>
      <c r="B9" s="7" t="s">
        <v>1359</v>
      </c>
      <c r="C9" s="7">
        <v>18</v>
      </c>
      <c r="D9" s="7">
        <v>6</v>
      </c>
      <c r="E9" s="7">
        <v>3</v>
      </c>
      <c r="F9" s="7">
        <v>9</v>
      </c>
      <c r="G9" s="7">
        <v>38</v>
      </c>
      <c r="H9" s="6" t="s">
        <v>9</v>
      </c>
      <c r="I9" s="7">
        <v>41</v>
      </c>
      <c r="J9" s="7">
        <f t="shared" si="0"/>
        <v>15</v>
      </c>
      <c r="K9" s="3" t="s">
        <v>44</v>
      </c>
      <c r="L9" s="11">
        <v>8</v>
      </c>
      <c r="M9" s="7" t="s">
        <v>1359</v>
      </c>
      <c r="N9" s="32">
        <v>1</v>
      </c>
      <c r="O9" s="32" t="s">
        <v>9</v>
      </c>
      <c r="P9" s="32">
        <v>3</v>
      </c>
      <c r="Q9" s="32">
        <v>1</v>
      </c>
      <c r="R9" s="32" t="s">
        <v>9</v>
      </c>
      <c r="S9" s="32">
        <v>6</v>
      </c>
      <c r="T9" s="32">
        <v>1</v>
      </c>
      <c r="U9" s="32" t="s">
        <v>9</v>
      </c>
      <c r="V9" s="32">
        <v>4</v>
      </c>
      <c r="W9" s="32">
        <v>4</v>
      </c>
      <c r="X9" s="32" t="s">
        <v>9</v>
      </c>
      <c r="Y9" s="32">
        <v>2</v>
      </c>
      <c r="Z9" s="32">
        <v>4</v>
      </c>
      <c r="AA9" s="32" t="s">
        <v>9</v>
      </c>
      <c r="AB9" s="32">
        <v>2</v>
      </c>
      <c r="AC9" s="32">
        <v>6</v>
      </c>
      <c r="AD9" s="32" t="s">
        <v>9</v>
      </c>
      <c r="AE9" s="32">
        <v>0</v>
      </c>
      <c r="AF9" s="32">
        <v>5</v>
      </c>
      <c r="AG9" s="32" t="s">
        <v>9</v>
      </c>
      <c r="AH9" s="32">
        <v>1</v>
      </c>
      <c r="AI9" s="34"/>
      <c r="AJ9" s="34"/>
      <c r="AK9" s="34"/>
      <c r="AL9" s="32">
        <v>1</v>
      </c>
      <c r="AM9" s="32" t="s">
        <v>9</v>
      </c>
      <c r="AN9" s="32">
        <v>3</v>
      </c>
      <c r="AO9" s="32">
        <v>4</v>
      </c>
      <c r="AP9" s="32" t="s">
        <v>9</v>
      </c>
      <c r="AQ9" s="32">
        <v>2</v>
      </c>
      <c r="AR9" s="31">
        <f t="shared" si="1"/>
        <v>27</v>
      </c>
      <c r="AS9" s="32" t="s">
        <v>9</v>
      </c>
      <c r="AT9" s="31">
        <f t="shared" si="2"/>
        <v>23</v>
      </c>
      <c r="AV9" s="3" t="s">
        <v>2572</v>
      </c>
      <c r="AW9" s="8">
        <v>6</v>
      </c>
      <c r="AX9" s="8" t="s">
        <v>9</v>
      </c>
      <c r="AY9" s="8">
        <v>0</v>
      </c>
      <c r="BA9" s="3" t="s">
        <v>2491</v>
      </c>
      <c r="BB9" s="8">
        <v>3</v>
      </c>
      <c r="BC9" s="8" t="s">
        <v>9</v>
      </c>
      <c r="BD9" s="8">
        <v>1</v>
      </c>
    </row>
    <row r="10" spans="1:56" x14ac:dyDescent="0.2">
      <c r="A10" s="30">
        <v>9</v>
      </c>
      <c r="B10" s="7" t="s">
        <v>13</v>
      </c>
      <c r="C10" s="7">
        <v>18</v>
      </c>
      <c r="D10" s="7">
        <v>3</v>
      </c>
      <c r="E10" s="7">
        <v>4</v>
      </c>
      <c r="F10" s="7">
        <v>11</v>
      </c>
      <c r="G10" s="7">
        <v>19</v>
      </c>
      <c r="H10" s="6" t="s">
        <v>9</v>
      </c>
      <c r="I10" s="7">
        <v>35</v>
      </c>
      <c r="J10" s="7">
        <f t="shared" si="0"/>
        <v>10</v>
      </c>
      <c r="K10" s="3" t="s">
        <v>44</v>
      </c>
      <c r="L10" s="11">
        <v>9</v>
      </c>
      <c r="M10" s="7" t="s">
        <v>13</v>
      </c>
      <c r="N10" s="32">
        <v>0</v>
      </c>
      <c r="O10" s="32" t="s">
        <v>9</v>
      </c>
      <c r="P10" s="32">
        <v>1</v>
      </c>
      <c r="Q10" s="32">
        <v>0</v>
      </c>
      <c r="R10" s="32" t="s">
        <v>9</v>
      </c>
      <c r="S10" s="32">
        <v>3</v>
      </c>
      <c r="T10" s="32">
        <v>1</v>
      </c>
      <c r="U10" s="32" t="s">
        <v>9</v>
      </c>
      <c r="V10" s="32">
        <v>3</v>
      </c>
      <c r="W10" s="32">
        <v>4</v>
      </c>
      <c r="X10" s="32" t="s">
        <v>9</v>
      </c>
      <c r="Y10" s="32">
        <v>0</v>
      </c>
      <c r="Z10" s="32">
        <v>0</v>
      </c>
      <c r="AA10" s="32" t="s">
        <v>9</v>
      </c>
      <c r="AB10" s="32">
        <v>3</v>
      </c>
      <c r="AC10" s="32">
        <v>3</v>
      </c>
      <c r="AD10" s="32" t="s">
        <v>9</v>
      </c>
      <c r="AE10" s="32">
        <v>1</v>
      </c>
      <c r="AF10" s="32">
        <v>1</v>
      </c>
      <c r="AG10" s="32" t="s">
        <v>9</v>
      </c>
      <c r="AH10" s="32">
        <v>2</v>
      </c>
      <c r="AI10" s="32">
        <v>0</v>
      </c>
      <c r="AJ10" s="32" t="s">
        <v>9</v>
      </c>
      <c r="AK10" s="32">
        <v>2</v>
      </c>
      <c r="AL10" s="34"/>
      <c r="AM10" s="34"/>
      <c r="AN10" s="34"/>
      <c r="AO10" s="32">
        <v>0</v>
      </c>
      <c r="AP10" s="32" t="s">
        <v>9</v>
      </c>
      <c r="AQ10" s="32">
        <v>0</v>
      </c>
      <c r="AR10" s="31">
        <f t="shared" si="1"/>
        <v>9</v>
      </c>
      <c r="AS10" s="32" t="s">
        <v>9</v>
      </c>
      <c r="AT10" s="31">
        <f t="shared" si="2"/>
        <v>15</v>
      </c>
      <c r="AV10" s="3" t="s">
        <v>502</v>
      </c>
      <c r="AW10" s="8">
        <v>4</v>
      </c>
      <c r="AX10" s="8" t="s">
        <v>9</v>
      </c>
      <c r="AY10" s="8">
        <v>2</v>
      </c>
      <c r="BA10" s="3" t="s">
        <v>1864</v>
      </c>
      <c r="BB10" s="8">
        <v>1</v>
      </c>
      <c r="BC10" s="8" t="s">
        <v>9</v>
      </c>
      <c r="BD10" s="8">
        <v>6</v>
      </c>
    </row>
    <row r="11" spans="1:56" x14ac:dyDescent="0.2">
      <c r="A11" s="30">
        <v>10</v>
      </c>
      <c r="B11" s="7" t="s">
        <v>5</v>
      </c>
      <c r="C11" s="7">
        <v>18</v>
      </c>
      <c r="D11" s="7">
        <v>3</v>
      </c>
      <c r="E11" s="7">
        <v>3</v>
      </c>
      <c r="F11" s="7">
        <v>12</v>
      </c>
      <c r="G11" s="7">
        <v>19</v>
      </c>
      <c r="H11" s="6" t="s">
        <v>9</v>
      </c>
      <c r="I11" s="7">
        <v>46</v>
      </c>
      <c r="J11" s="7">
        <f t="shared" si="0"/>
        <v>9</v>
      </c>
      <c r="K11" s="3" t="s">
        <v>44</v>
      </c>
      <c r="L11" s="11">
        <v>10</v>
      </c>
      <c r="M11" s="7" t="s">
        <v>5</v>
      </c>
      <c r="N11" s="32">
        <v>0</v>
      </c>
      <c r="O11" s="32" t="s">
        <v>9</v>
      </c>
      <c r="P11" s="32">
        <v>6</v>
      </c>
      <c r="Q11" s="32">
        <v>0</v>
      </c>
      <c r="R11" s="32" t="s">
        <v>9</v>
      </c>
      <c r="S11" s="32">
        <v>3</v>
      </c>
      <c r="T11" s="32">
        <v>1</v>
      </c>
      <c r="U11" s="32" t="s">
        <v>9</v>
      </c>
      <c r="V11" s="32">
        <v>5</v>
      </c>
      <c r="W11" s="32">
        <v>3</v>
      </c>
      <c r="X11" s="32" t="s">
        <v>9</v>
      </c>
      <c r="Y11" s="32">
        <v>3</v>
      </c>
      <c r="Z11" s="32">
        <v>1</v>
      </c>
      <c r="AA11" s="32" t="s">
        <v>9</v>
      </c>
      <c r="AB11" s="32">
        <v>2</v>
      </c>
      <c r="AC11" s="32">
        <v>1</v>
      </c>
      <c r="AD11" s="32" t="s">
        <v>9</v>
      </c>
      <c r="AE11" s="32">
        <v>2</v>
      </c>
      <c r="AF11" s="32">
        <v>1</v>
      </c>
      <c r="AG11" s="32" t="s">
        <v>9</v>
      </c>
      <c r="AH11" s="32">
        <v>0</v>
      </c>
      <c r="AI11" s="32">
        <v>2</v>
      </c>
      <c r="AJ11" s="32" t="s">
        <v>9</v>
      </c>
      <c r="AK11" s="32">
        <v>2</v>
      </c>
      <c r="AL11" s="32">
        <v>2</v>
      </c>
      <c r="AM11" s="32" t="s">
        <v>9</v>
      </c>
      <c r="AN11" s="32">
        <v>1</v>
      </c>
      <c r="AO11" s="34"/>
      <c r="AP11" s="34"/>
      <c r="AQ11" s="34"/>
      <c r="AR11" s="31">
        <f t="shared" si="1"/>
        <v>11</v>
      </c>
      <c r="AS11" s="32" t="s">
        <v>9</v>
      </c>
      <c r="AT11" s="31">
        <f t="shared" si="2"/>
        <v>24</v>
      </c>
      <c r="AV11" s="3" t="s">
        <v>688</v>
      </c>
      <c r="AW11" s="8">
        <v>0</v>
      </c>
      <c r="AX11" s="8" t="s">
        <v>9</v>
      </c>
      <c r="AY11" s="8">
        <v>0</v>
      </c>
      <c r="BA11" s="3" t="s">
        <v>601</v>
      </c>
      <c r="BB11" s="8">
        <v>4</v>
      </c>
      <c r="BC11" s="8" t="s">
        <v>9</v>
      </c>
      <c r="BD11" s="8">
        <v>0</v>
      </c>
    </row>
    <row r="12" spans="1:56" x14ac:dyDescent="0.2">
      <c r="A12" s="30"/>
      <c r="B12" s="7"/>
      <c r="C12" s="7">
        <f>SUM(C2:C11)</f>
        <v>180</v>
      </c>
      <c r="D12" s="7">
        <f>SUM(D2:D11)</f>
        <v>69</v>
      </c>
      <c r="E12" s="7">
        <f>SUM(E2:E11)</f>
        <v>42</v>
      </c>
      <c r="F12" s="7">
        <f>SUM(F2:F11)</f>
        <v>69</v>
      </c>
      <c r="G12" s="7">
        <f>SUM(G2:G11)</f>
        <v>333</v>
      </c>
      <c r="H12" s="10" t="s">
        <v>9</v>
      </c>
      <c r="I12" s="7">
        <f>SUM(I2:I11)</f>
        <v>333</v>
      </c>
      <c r="J12" s="7">
        <f>SUM(J2:J11)</f>
        <v>180</v>
      </c>
      <c r="N12" s="31">
        <v>15</v>
      </c>
      <c r="O12" s="31" t="s">
        <v>9</v>
      </c>
      <c r="P12" s="31">
        <v>21</v>
      </c>
      <c r="Q12" s="31">
        <v>7</v>
      </c>
      <c r="R12" s="31" t="s">
        <v>9</v>
      </c>
      <c r="S12" s="31">
        <v>20</v>
      </c>
      <c r="T12" s="31">
        <v>17</v>
      </c>
      <c r="U12" s="31" t="s">
        <v>9</v>
      </c>
      <c r="V12" s="31">
        <v>21</v>
      </c>
      <c r="W12" s="31">
        <v>19</v>
      </c>
      <c r="X12" s="31" t="s">
        <v>9</v>
      </c>
      <c r="Y12" s="31">
        <v>13</v>
      </c>
      <c r="Z12" s="31">
        <v>17</v>
      </c>
      <c r="AA12" s="31" t="s">
        <v>9</v>
      </c>
      <c r="AB12" s="31">
        <v>11</v>
      </c>
      <c r="AC12" s="31">
        <v>28</v>
      </c>
      <c r="AD12" s="31" t="s">
        <v>9</v>
      </c>
      <c r="AE12" s="31">
        <v>14</v>
      </c>
      <c r="AF12" s="31">
        <v>31</v>
      </c>
      <c r="AG12" s="31" t="s">
        <v>9</v>
      </c>
      <c r="AH12" s="31">
        <v>10</v>
      </c>
      <c r="AI12" s="31">
        <v>18</v>
      </c>
      <c r="AJ12" s="31" t="s">
        <v>9</v>
      </c>
      <c r="AK12" s="31">
        <v>11</v>
      </c>
      <c r="AL12" s="31">
        <v>20</v>
      </c>
      <c r="AM12" s="31" t="s">
        <v>9</v>
      </c>
      <c r="AN12" s="31">
        <v>10</v>
      </c>
      <c r="AO12" s="31">
        <v>22</v>
      </c>
      <c r="AP12" s="31" t="s">
        <v>9</v>
      </c>
      <c r="AQ12" s="31">
        <v>8</v>
      </c>
      <c r="AR12" s="31">
        <f>SUM(AR2:AR11)</f>
        <v>194</v>
      </c>
      <c r="AS12" s="31" t="s">
        <v>9</v>
      </c>
      <c r="AT12" s="31">
        <f>SUM(AT2:AT11)</f>
        <v>139</v>
      </c>
      <c r="AV12" s="3" t="s">
        <v>2573</v>
      </c>
      <c r="AW12" s="8">
        <v>4</v>
      </c>
      <c r="AX12" s="8" t="s">
        <v>9</v>
      </c>
      <c r="AY12" s="8">
        <v>0</v>
      </c>
      <c r="BA12" s="3" t="s">
        <v>2574</v>
      </c>
      <c r="BB12" s="8">
        <v>1</v>
      </c>
      <c r="BC12" s="8" t="s">
        <v>9</v>
      </c>
      <c r="BD12" s="8">
        <v>5</v>
      </c>
    </row>
    <row r="13" spans="1:56" x14ac:dyDescent="0.2">
      <c r="AV13" s="3" t="s">
        <v>2575</v>
      </c>
      <c r="AW13" s="8">
        <v>0</v>
      </c>
      <c r="AX13" s="8" t="s">
        <v>9</v>
      </c>
      <c r="AY13" s="8">
        <v>0</v>
      </c>
      <c r="BA13" s="3" t="s">
        <v>1143</v>
      </c>
      <c r="BB13" s="8">
        <v>5</v>
      </c>
      <c r="BC13" s="8" t="s">
        <v>9</v>
      </c>
      <c r="BD13" s="8">
        <v>0</v>
      </c>
    </row>
    <row r="14" spans="1:56" x14ac:dyDescent="0.2">
      <c r="B14" s="39"/>
      <c r="L14" s="39"/>
      <c r="M14" s="84"/>
      <c r="N14" s="8"/>
      <c r="O14" s="8"/>
      <c r="AV14" s="39" t="s">
        <v>330</v>
      </c>
      <c r="AX14" s="32"/>
      <c r="AY14" s="8"/>
      <c r="BA14" s="115" t="s">
        <v>311</v>
      </c>
      <c r="BC14" s="31"/>
    </row>
    <row r="15" spans="1:56" ht="12" customHeight="1" x14ac:dyDescent="0.2">
      <c r="A15" s="30"/>
      <c r="B15" s="7"/>
      <c r="C15" s="7"/>
      <c r="D15" s="7"/>
      <c r="E15" s="7"/>
      <c r="F15" s="7"/>
      <c r="G15" s="7"/>
      <c r="H15" s="6"/>
      <c r="I15" s="7"/>
      <c r="J15" s="7"/>
      <c r="M15" s="39"/>
      <c r="N15" s="43"/>
      <c r="O15" s="32"/>
      <c r="P15" s="32"/>
      <c r="AV15" s="3" t="s">
        <v>1405</v>
      </c>
      <c r="AW15" s="8">
        <v>2</v>
      </c>
      <c r="AX15" s="8" t="s">
        <v>9</v>
      </c>
      <c r="AY15" s="8">
        <v>2</v>
      </c>
      <c r="BA15" s="3" t="s">
        <v>2576</v>
      </c>
      <c r="BB15" s="8">
        <v>3</v>
      </c>
      <c r="BC15" s="8" t="s">
        <v>9</v>
      </c>
      <c r="BD15" s="8">
        <v>3</v>
      </c>
    </row>
    <row r="16" spans="1:56" x14ac:dyDescent="0.2">
      <c r="A16" s="30"/>
      <c r="B16" s="7"/>
      <c r="C16" s="7"/>
      <c r="D16" s="7"/>
      <c r="E16" s="7"/>
      <c r="F16" s="7"/>
      <c r="G16" s="7"/>
      <c r="H16" s="6"/>
      <c r="I16" s="7"/>
      <c r="J16" s="7"/>
      <c r="N16" s="8"/>
      <c r="O16" s="32"/>
      <c r="P16" s="32"/>
      <c r="AV16" s="3" t="s">
        <v>555</v>
      </c>
      <c r="AW16" s="8">
        <v>0</v>
      </c>
      <c r="AX16" s="8" t="s">
        <v>9</v>
      </c>
      <c r="AY16" s="8">
        <v>3</v>
      </c>
      <c r="BA16" s="3" t="s">
        <v>1431</v>
      </c>
      <c r="BB16" s="8">
        <v>1</v>
      </c>
      <c r="BC16" s="8" t="s">
        <v>9</v>
      </c>
      <c r="BD16" s="8">
        <v>0</v>
      </c>
    </row>
    <row r="17" spans="1:56" x14ac:dyDescent="0.2">
      <c r="A17" s="30"/>
      <c r="B17" s="7"/>
      <c r="C17" s="7"/>
      <c r="D17" s="7"/>
      <c r="E17" s="7"/>
      <c r="F17" s="7"/>
      <c r="G17" s="7"/>
      <c r="H17" s="6"/>
      <c r="I17" s="7"/>
      <c r="J17" s="7"/>
      <c r="N17" s="8"/>
      <c r="O17" s="32"/>
      <c r="P17" s="32"/>
      <c r="AV17" s="3" t="s">
        <v>2546</v>
      </c>
      <c r="AW17" s="8">
        <v>0</v>
      </c>
      <c r="AX17" s="8" t="s">
        <v>9</v>
      </c>
      <c r="AY17" s="8">
        <v>5</v>
      </c>
      <c r="BA17" s="3" t="s">
        <v>695</v>
      </c>
      <c r="BB17" s="8">
        <v>1</v>
      </c>
      <c r="BC17" s="8" t="s">
        <v>9</v>
      </c>
      <c r="BD17" s="8">
        <v>0</v>
      </c>
    </row>
    <row r="18" spans="1:56" x14ac:dyDescent="0.2">
      <c r="A18" s="30"/>
      <c r="B18" s="7"/>
      <c r="C18" s="7"/>
      <c r="D18" s="7"/>
      <c r="E18" s="7"/>
      <c r="F18" s="7"/>
      <c r="G18" s="7"/>
      <c r="H18" s="6"/>
      <c r="I18" s="7"/>
      <c r="J18" s="7"/>
      <c r="N18" s="8"/>
      <c r="O18" s="32"/>
      <c r="AV18" s="3" t="s">
        <v>782</v>
      </c>
      <c r="AW18" s="8">
        <v>0</v>
      </c>
      <c r="AX18" s="8" t="s">
        <v>9</v>
      </c>
      <c r="AY18" s="8">
        <v>1</v>
      </c>
      <c r="BA18" s="3" t="s">
        <v>984</v>
      </c>
      <c r="BB18" s="8">
        <v>6</v>
      </c>
      <c r="BC18" s="8" t="s">
        <v>9</v>
      </c>
      <c r="BD18" s="8">
        <v>1</v>
      </c>
    </row>
    <row r="19" spans="1:56" x14ac:dyDescent="0.2">
      <c r="A19" s="30"/>
      <c r="B19" s="7"/>
      <c r="C19" s="7"/>
      <c r="D19" s="7"/>
      <c r="E19" s="7"/>
      <c r="F19" s="7"/>
      <c r="G19" s="7"/>
      <c r="H19" s="6"/>
      <c r="I19" s="7"/>
      <c r="J19" s="7"/>
      <c r="N19" s="8"/>
      <c r="O19" s="32"/>
      <c r="AV19" s="3" t="s">
        <v>2035</v>
      </c>
      <c r="AW19" s="8">
        <v>1</v>
      </c>
      <c r="AX19" s="8" t="s">
        <v>9</v>
      </c>
      <c r="AY19" s="8">
        <v>0</v>
      </c>
      <c r="BA19" s="3" t="s">
        <v>1310</v>
      </c>
      <c r="BB19" s="8">
        <v>1</v>
      </c>
      <c r="BC19" s="8" t="s">
        <v>9</v>
      </c>
      <c r="BD19" s="8">
        <v>1</v>
      </c>
    </row>
    <row r="20" spans="1:56" x14ac:dyDescent="0.2">
      <c r="A20" s="30"/>
      <c r="B20" s="7"/>
      <c r="C20" s="7"/>
      <c r="D20" s="7"/>
      <c r="E20" s="7"/>
      <c r="F20" s="7"/>
      <c r="G20" s="7"/>
      <c r="H20" s="6"/>
      <c r="I20" s="7"/>
      <c r="J20" s="7"/>
      <c r="L20" s="39"/>
      <c r="M20" s="84"/>
      <c r="N20" s="8"/>
      <c r="O20" s="8"/>
      <c r="AV20" s="39" t="s">
        <v>341</v>
      </c>
      <c r="AX20" s="32"/>
      <c r="AY20" s="8"/>
      <c r="BA20" s="115" t="s">
        <v>323</v>
      </c>
      <c r="BC20" s="31"/>
    </row>
    <row r="21" spans="1:56" x14ac:dyDescent="0.2">
      <c r="A21" s="30"/>
      <c r="B21" s="7"/>
      <c r="C21" s="7"/>
      <c r="D21" s="7"/>
      <c r="E21" s="7"/>
      <c r="F21" s="7"/>
      <c r="G21" s="7"/>
      <c r="H21" s="6"/>
      <c r="I21" s="7"/>
      <c r="J21" s="7"/>
      <c r="N21" s="8"/>
      <c r="O21" s="32"/>
      <c r="P21" s="32"/>
      <c r="AV21" s="3" t="s">
        <v>2577</v>
      </c>
      <c r="AW21" s="8">
        <v>4</v>
      </c>
      <c r="AX21" s="8" t="s">
        <v>9</v>
      </c>
      <c r="AY21" s="8">
        <v>2</v>
      </c>
      <c r="BA21" s="3" t="s">
        <v>2540</v>
      </c>
      <c r="BB21" s="8">
        <v>2</v>
      </c>
      <c r="BC21" s="8" t="s">
        <v>9</v>
      </c>
      <c r="BD21" s="8">
        <v>2</v>
      </c>
    </row>
    <row r="22" spans="1:56" x14ac:dyDescent="0.2">
      <c r="A22" s="30"/>
      <c r="B22" s="7"/>
      <c r="C22" s="7"/>
      <c r="D22" s="7"/>
      <c r="E22" s="7"/>
      <c r="F22" s="7"/>
      <c r="G22" s="7"/>
      <c r="H22" s="6"/>
      <c r="I22" s="7"/>
      <c r="J22" s="7"/>
      <c r="N22" s="8"/>
      <c r="O22" s="32"/>
      <c r="P22" s="32"/>
      <c r="AV22" s="3" t="s">
        <v>2467</v>
      </c>
      <c r="AW22" s="8">
        <v>1</v>
      </c>
      <c r="AX22" s="8" t="s">
        <v>9</v>
      </c>
      <c r="AY22" s="8">
        <v>3</v>
      </c>
      <c r="BA22" s="3" t="s">
        <v>1378</v>
      </c>
      <c r="BB22" s="8">
        <v>1</v>
      </c>
      <c r="BC22" s="8" t="s">
        <v>9</v>
      </c>
      <c r="BD22" s="8">
        <v>0</v>
      </c>
    </row>
    <row r="23" spans="1:56" x14ac:dyDescent="0.2">
      <c r="A23" s="30"/>
      <c r="B23" s="7"/>
      <c r="C23" s="7"/>
      <c r="D23" s="7"/>
      <c r="E23" s="7"/>
      <c r="F23" s="7"/>
      <c r="G23" s="7"/>
      <c r="H23" s="6"/>
      <c r="I23" s="7"/>
      <c r="J23" s="7"/>
      <c r="N23" s="8"/>
      <c r="O23" s="32"/>
      <c r="P23" s="32"/>
      <c r="AV23" s="3" t="s">
        <v>1436</v>
      </c>
      <c r="AW23" s="8">
        <v>4</v>
      </c>
      <c r="AX23" s="8" t="s">
        <v>9</v>
      </c>
      <c r="AY23" s="8">
        <v>0</v>
      </c>
      <c r="BA23" s="3" t="s">
        <v>535</v>
      </c>
      <c r="BB23" s="8">
        <v>1</v>
      </c>
      <c r="BC23" s="8" t="s">
        <v>9</v>
      </c>
      <c r="BD23" s="8">
        <v>1</v>
      </c>
    </row>
    <row r="24" spans="1:56" x14ac:dyDescent="0.2">
      <c r="A24" s="30"/>
      <c r="B24" s="7"/>
      <c r="C24" s="7"/>
      <c r="D24" s="7"/>
      <c r="E24" s="7"/>
      <c r="F24" s="7"/>
      <c r="G24" s="7"/>
      <c r="H24" s="6"/>
      <c r="I24" s="7"/>
      <c r="J24" s="7"/>
      <c r="N24" s="8"/>
      <c r="O24" s="32"/>
      <c r="AV24" s="3" t="s">
        <v>2578</v>
      </c>
      <c r="AW24" s="8">
        <v>1</v>
      </c>
      <c r="AX24" s="8" t="s">
        <v>9</v>
      </c>
      <c r="AY24" s="8">
        <v>2</v>
      </c>
      <c r="BA24" s="3" t="s">
        <v>808</v>
      </c>
      <c r="BB24" s="8">
        <v>0</v>
      </c>
      <c r="BC24" s="8" t="s">
        <v>9</v>
      </c>
      <c r="BD24" s="8">
        <v>3</v>
      </c>
    </row>
    <row r="25" spans="1:56" x14ac:dyDescent="0.2">
      <c r="A25" s="30"/>
      <c r="B25" s="7"/>
      <c r="C25" s="7"/>
      <c r="D25" s="7"/>
      <c r="E25" s="7"/>
      <c r="F25" s="7"/>
      <c r="G25" s="7"/>
      <c r="H25" s="10"/>
      <c r="I25" s="7"/>
      <c r="J25" s="7"/>
      <c r="N25" s="8"/>
      <c r="O25" s="32"/>
      <c r="AV25" s="3" t="s">
        <v>600</v>
      </c>
      <c r="AW25" s="8">
        <v>0</v>
      </c>
      <c r="AX25" s="8" t="s">
        <v>9</v>
      </c>
      <c r="AY25" s="8">
        <v>2</v>
      </c>
      <c r="BA25" s="3" t="s">
        <v>1392</v>
      </c>
      <c r="BB25" s="8">
        <v>1</v>
      </c>
      <c r="BC25" s="8" t="s">
        <v>9</v>
      </c>
      <c r="BD25" s="8">
        <v>3</v>
      </c>
    </row>
    <row r="26" spans="1:56" x14ac:dyDescent="0.2">
      <c r="C26" s="7"/>
      <c r="D26" s="7"/>
      <c r="E26" s="7"/>
      <c r="F26" s="7"/>
      <c r="G26" s="7"/>
      <c r="H26" s="10"/>
      <c r="I26" s="7"/>
      <c r="J26" s="7"/>
      <c r="L26" s="39"/>
      <c r="M26" s="84"/>
      <c r="N26" s="8"/>
      <c r="O26" s="8"/>
      <c r="AV26" s="39" t="s">
        <v>353</v>
      </c>
      <c r="AX26" s="32"/>
      <c r="AY26" s="8"/>
      <c r="BA26" s="115" t="s">
        <v>331</v>
      </c>
    </row>
    <row r="27" spans="1:56" x14ac:dyDescent="0.2">
      <c r="N27" s="8"/>
      <c r="O27" s="32"/>
      <c r="P27" s="32"/>
      <c r="AV27" s="3" t="s">
        <v>469</v>
      </c>
      <c r="AW27" s="8">
        <v>0</v>
      </c>
      <c r="AX27" s="8" t="s">
        <v>9</v>
      </c>
      <c r="AY27" s="8">
        <v>1</v>
      </c>
      <c r="BA27" s="3" t="s">
        <v>2495</v>
      </c>
      <c r="BB27" s="8">
        <v>4</v>
      </c>
      <c r="BC27" s="8" t="s">
        <v>9</v>
      </c>
      <c r="BD27" s="8">
        <v>1</v>
      </c>
    </row>
    <row r="28" spans="1:56" x14ac:dyDescent="0.2">
      <c r="N28" s="8"/>
      <c r="O28" s="32"/>
      <c r="P28" s="32"/>
      <c r="AV28" s="3" t="s">
        <v>408</v>
      </c>
      <c r="AW28" s="8">
        <v>2</v>
      </c>
      <c r="AX28" s="8" t="s">
        <v>9</v>
      </c>
      <c r="AY28" s="8">
        <v>2</v>
      </c>
      <c r="BA28" s="3" t="s">
        <v>487</v>
      </c>
      <c r="BB28" s="8">
        <v>5</v>
      </c>
      <c r="BC28" s="8" t="s">
        <v>9</v>
      </c>
      <c r="BD28" s="8">
        <v>1</v>
      </c>
    </row>
    <row r="29" spans="1:56" x14ac:dyDescent="0.2">
      <c r="N29" s="8"/>
      <c r="O29" s="32"/>
      <c r="P29" s="32"/>
      <c r="AV29" s="3" t="s">
        <v>2509</v>
      </c>
      <c r="AW29" s="8">
        <v>0</v>
      </c>
      <c r="AX29" s="8" t="s">
        <v>9</v>
      </c>
      <c r="AY29" s="8">
        <v>3</v>
      </c>
      <c r="BA29" s="3" t="s">
        <v>1365</v>
      </c>
      <c r="BB29" s="8">
        <v>2</v>
      </c>
      <c r="BC29" s="8" t="s">
        <v>9</v>
      </c>
      <c r="BD29" s="8">
        <v>1</v>
      </c>
    </row>
    <row r="30" spans="1:56" x14ac:dyDescent="0.2">
      <c r="N30" s="8"/>
      <c r="O30" s="32"/>
      <c r="AV30" s="3" t="s">
        <v>1376</v>
      </c>
      <c r="AW30" s="8">
        <v>5</v>
      </c>
      <c r="AX30" s="8" t="s">
        <v>9</v>
      </c>
      <c r="AY30" s="8">
        <v>1</v>
      </c>
      <c r="BA30" s="3" t="s">
        <v>326</v>
      </c>
      <c r="BB30" s="8">
        <v>1</v>
      </c>
      <c r="BC30" s="8" t="s">
        <v>9</v>
      </c>
      <c r="BD30" s="8">
        <v>1</v>
      </c>
    </row>
    <row r="31" spans="1:56" x14ac:dyDescent="0.2">
      <c r="N31" s="8"/>
      <c r="O31" s="32"/>
      <c r="AV31" s="3" t="s">
        <v>1401</v>
      </c>
      <c r="AW31" s="8">
        <v>1</v>
      </c>
      <c r="AX31" s="8" t="s">
        <v>9</v>
      </c>
      <c r="AY31" s="8">
        <v>2</v>
      </c>
      <c r="BA31" s="3" t="s">
        <v>1413</v>
      </c>
      <c r="BB31" s="8">
        <v>4</v>
      </c>
      <c r="BC31" s="8" t="s">
        <v>9</v>
      </c>
      <c r="BD31" s="8">
        <v>1</v>
      </c>
    </row>
    <row r="32" spans="1:56" x14ac:dyDescent="0.2">
      <c r="L32" s="39"/>
      <c r="M32" s="84"/>
      <c r="N32" s="8"/>
      <c r="O32" s="8"/>
      <c r="AV32" s="39" t="s">
        <v>363</v>
      </c>
      <c r="AX32" s="32"/>
      <c r="AY32" s="8"/>
      <c r="BA32" s="115" t="s">
        <v>342</v>
      </c>
      <c r="BC32" s="31"/>
    </row>
    <row r="33" spans="12:56" x14ac:dyDescent="0.2">
      <c r="N33" s="8"/>
      <c r="O33" s="32"/>
      <c r="P33" s="32"/>
      <c r="AV33" s="3" t="s">
        <v>770</v>
      </c>
      <c r="AW33" s="8">
        <v>1</v>
      </c>
      <c r="AX33" s="8" t="s">
        <v>9</v>
      </c>
      <c r="AY33" s="8">
        <v>1</v>
      </c>
      <c r="BA33" s="3" t="s">
        <v>2579</v>
      </c>
      <c r="BB33" s="8">
        <v>4</v>
      </c>
      <c r="BC33" s="8" t="s">
        <v>9</v>
      </c>
      <c r="BD33" s="8">
        <v>0</v>
      </c>
    </row>
    <row r="34" spans="12:56" x14ac:dyDescent="0.2">
      <c r="N34" s="8"/>
      <c r="O34" s="32"/>
      <c r="P34" s="32"/>
      <c r="AV34" s="3" t="s">
        <v>2554</v>
      </c>
      <c r="AW34" s="8">
        <v>2</v>
      </c>
      <c r="AX34" s="8" t="s">
        <v>9</v>
      </c>
      <c r="AY34" s="8">
        <v>2</v>
      </c>
      <c r="BA34" s="3" t="s">
        <v>2580</v>
      </c>
      <c r="BB34" s="8">
        <v>2</v>
      </c>
      <c r="BC34" s="8" t="s">
        <v>9</v>
      </c>
      <c r="BD34" s="8">
        <v>0</v>
      </c>
    </row>
    <row r="35" spans="12:56" x14ac:dyDescent="0.2">
      <c r="N35" s="8"/>
      <c r="O35" s="32"/>
      <c r="P35" s="32"/>
      <c r="AV35" s="3" t="s">
        <v>1382</v>
      </c>
      <c r="AW35" s="8">
        <v>4</v>
      </c>
      <c r="AX35" s="8" t="s">
        <v>9</v>
      </c>
      <c r="AY35" s="8">
        <v>2</v>
      </c>
      <c r="BA35" s="3" t="s">
        <v>1377</v>
      </c>
      <c r="BB35" s="8">
        <v>0</v>
      </c>
      <c r="BC35" s="8" t="s">
        <v>9</v>
      </c>
      <c r="BD35" s="8">
        <v>6</v>
      </c>
    </row>
    <row r="36" spans="12:56" x14ac:dyDescent="0.2">
      <c r="N36" s="8"/>
      <c r="O36" s="32"/>
      <c r="AV36" s="3" t="s">
        <v>528</v>
      </c>
      <c r="AW36" s="8">
        <v>2</v>
      </c>
      <c r="AX36" s="8" t="s">
        <v>9</v>
      </c>
      <c r="AY36" s="8">
        <v>2</v>
      </c>
      <c r="BA36" s="3" t="s">
        <v>2430</v>
      </c>
      <c r="BB36" s="8">
        <v>0</v>
      </c>
      <c r="BC36" s="8" t="s">
        <v>9</v>
      </c>
      <c r="BD36" s="8">
        <v>2</v>
      </c>
    </row>
    <row r="37" spans="12:56" x14ac:dyDescent="0.2">
      <c r="N37" s="8"/>
      <c r="O37" s="32"/>
      <c r="AV37" s="3" t="s">
        <v>1374</v>
      </c>
      <c r="AW37" s="8">
        <v>3</v>
      </c>
      <c r="AX37" s="8" t="s">
        <v>9</v>
      </c>
      <c r="AY37" s="8">
        <v>2</v>
      </c>
      <c r="BA37" s="3" t="s">
        <v>585</v>
      </c>
      <c r="BB37" s="8">
        <v>0</v>
      </c>
      <c r="BC37" s="8" t="s">
        <v>9</v>
      </c>
      <c r="BD37" s="8">
        <v>0</v>
      </c>
    </row>
    <row r="38" spans="12:56" x14ac:dyDescent="0.2">
      <c r="L38" s="39"/>
      <c r="M38" s="84"/>
      <c r="N38" s="8"/>
      <c r="O38" s="8"/>
      <c r="AV38" s="39" t="s">
        <v>371</v>
      </c>
      <c r="AX38" s="32"/>
      <c r="AY38" s="8"/>
      <c r="BA38" s="115" t="s">
        <v>354</v>
      </c>
    </row>
    <row r="39" spans="12:56" x14ac:dyDescent="0.2">
      <c r="N39" s="8"/>
      <c r="O39" s="32"/>
      <c r="P39" s="32"/>
      <c r="AV39" s="3" t="s">
        <v>1317</v>
      </c>
      <c r="AW39" s="8">
        <v>1</v>
      </c>
      <c r="AX39" s="8" t="s">
        <v>9</v>
      </c>
      <c r="AY39" s="8">
        <v>2</v>
      </c>
      <c r="BA39" s="3" t="s">
        <v>810</v>
      </c>
      <c r="BB39" s="8">
        <v>1</v>
      </c>
      <c r="BC39" s="8" t="s">
        <v>9</v>
      </c>
      <c r="BD39" s="8">
        <v>0</v>
      </c>
    </row>
    <row r="40" spans="12:56" x14ac:dyDescent="0.2">
      <c r="N40" s="8"/>
      <c r="O40" s="32"/>
      <c r="P40" s="32"/>
      <c r="AV40" s="3" t="s">
        <v>2581</v>
      </c>
      <c r="AW40" s="8">
        <v>2</v>
      </c>
      <c r="AX40" s="8" t="s">
        <v>9</v>
      </c>
      <c r="AY40" s="8">
        <v>2</v>
      </c>
      <c r="BA40" s="3" t="s">
        <v>1389</v>
      </c>
      <c r="BB40" s="8">
        <v>4</v>
      </c>
      <c r="BC40" s="8" t="s">
        <v>9</v>
      </c>
      <c r="BD40" s="8">
        <v>2</v>
      </c>
    </row>
    <row r="41" spans="12:56" x14ac:dyDescent="0.2">
      <c r="N41" s="8"/>
      <c r="O41" s="32"/>
      <c r="P41" s="32"/>
      <c r="AV41" s="3" t="s">
        <v>957</v>
      </c>
      <c r="AW41" s="8">
        <v>2</v>
      </c>
      <c r="AX41" s="8" t="s">
        <v>9</v>
      </c>
      <c r="AY41" s="8">
        <v>0</v>
      </c>
      <c r="BA41" s="3" t="s">
        <v>2038</v>
      </c>
      <c r="BB41" s="8">
        <v>2</v>
      </c>
      <c r="BC41" s="8" t="s">
        <v>9</v>
      </c>
      <c r="BD41" s="8">
        <v>2</v>
      </c>
    </row>
    <row r="42" spans="12:56" x14ac:dyDescent="0.2">
      <c r="N42" s="8"/>
      <c r="O42" s="32"/>
      <c r="AV42" s="3" t="s">
        <v>1363</v>
      </c>
      <c r="AW42" s="8">
        <v>4</v>
      </c>
      <c r="AX42" s="8" t="s">
        <v>9</v>
      </c>
      <c r="AY42" s="8">
        <v>2</v>
      </c>
      <c r="BA42" s="3" t="s">
        <v>2550</v>
      </c>
      <c r="BB42" s="8">
        <v>7</v>
      </c>
      <c r="BC42" s="8" t="s">
        <v>9</v>
      </c>
      <c r="BD42" s="8">
        <v>0</v>
      </c>
    </row>
    <row r="43" spans="12:56" x14ac:dyDescent="0.2">
      <c r="N43" s="8"/>
      <c r="O43" s="32"/>
      <c r="AV43" s="3" t="s">
        <v>699</v>
      </c>
      <c r="AW43" s="8">
        <v>3</v>
      </c>
      <c r="AX43" s="8" t="s">
        <v>9</v>
      </c>
      <c r="AY43" s="8">
        <v>3</v>
      </c>
      <c r="BA43" s="3" t="s">
        <v>551</v>
      </c>
      <c r="BB43" s="8">
        <v>2</v>
      </c>
      <c r="BC43" s="8" t="s">
        <v>9</v>
      </c>
      <c r="BD43" s="8">
        <v>1</v>
      </c>
    </row>
    <row r="44" spans="12:56" x14ac:dyDescent="0.2">
      <c r="L44" s="39"/>
      <c r="M44" s="84"/>
      <c r="N44" s="8"/>
      <c r="O44" s="8"/>
      <c r="AV44" s="39" t="s">
        <v>381</v>
      </c>
      <c r="AX44" s="32"/>
      <c r="AY44" s="8"/>
      <c r="BA44" s="115" t="s">
        <v>364</v>
      </c>
    </row>
    <row r="45" spans="12:56" x14ac:dyDescent="0.2">
      <c r="N45" s="8"/>
      <c r="O45" s="32"/>
      <c r="P45" s="32"/>
      <c r="AV45" s="3" t="s">
        <v>1866</v>
      </c>
      <c r="AW45" s="8">
        <v>4</v>
      </c>
      <c r="AX45" s="8" t="s">
        <v>9</v>
      </c>
      <c r="AY45" s="8">
        <v>2</v>
      </c>
      <c r="BA45" s="3" t="s">
        <v>868</v>
      </c>
      <c r="BB45" s="8">
        <v>1</v>
      </c>
      <c r="BC45" s="8" t="s">
        <v>9</v>
      </c>
      <c r="BD45" s="8">
        <v>2</v>
      </c>
    </row>
    <row r="46" spans="12:56" x14ac:dyDescent="0.2">
      <c r="N46" s="8"/>
      <c r="O46" s="32"/>
      <c r="P46" s="32"/>
      <c r="AV46" s="3" t="s">
        <v>2582</v>
      </c>
      <c r="AW46" s="8">
        <v>1</v>
      </c>
      <c r="AX46" s="8" t="s">
        <v>9</v>
      </c>
      <c r="AY46" s="8">
        <v>2</v>
      </c>
      <c r="BA46" s="3" t="s">
        <v>1961</v>
      </c>
      <c r="BB46" s="8">
        <v>3</v>
      </c>
      <c r="BC46" s="8" t="s">
        <v>9</v>
      </c>
      <c r="BD46" s="8">
        <v>3</v>
      </c>
    </row>
    <row r="47" spans="12:56" x14ac:dyDescent="0.2">
      <c r="N47" s="8"/>
      <c r="O47" s="32"/>
      <c r="P47" s="32"/>
      <c r="AV47" s="3" t="s">
        <v>1144</v>
      </c>
      <c r="AW47" s="8">
        <v>3</v>
      </c>
      <c r="AX47" s="8" t="s">
        <v>9</v>
      </c>
      <c r="AY47" s="8">
        <v>1</v>
      </c>
      <c r="BA47" s="3" t="s">
        <v>2583</v>
      </c>
      <c r="BB47" s="8">
        <v>0</v>
      </c>
      <c r="BC47" s="8" t="s">
        <v>9</v>
      </c>
      <c r="BD47" s="8">
        <v>0</v>
      </c>
    </row>
    <row r="48" spans="12:56" x14ac:dyDescent="0.2">
      <c r="N48" s="8"/>
      <c r="O48" s="32"/>
      <c r="AV48" s="3" t="s">
        <v>2512</v>
      </c>
      <c r="AW48" s="8">
        <v>1</v>
      </c>
      <c r="AX48" s="8" t="s">
        <v>9</v>
      </c>
      <c r="AY48" s="8">
        <v>3</v>
      </c>
      <c r="BA48" s="3" t="s">
        <v>496</v>
      </c>
      <c r="BB48" s="8">
        <v>4</v>
      </c>
      <c r="BC48" s="8" t="s">
        <v>9</v>
      </c>
      <c r="BD48" s="8">
        <v>1</v>
      </c>
    </row>
    <row r="49" spans="14:56" x14ac:dyDescent="0.2">
      <c r="N49" s="8"/>
      <c r="O49" s="32"/>
      <c r="AV49" s="3" t="s">
        <v>606</v>
      </c>
      <c r="AW49" s="8">
        <v>1</v>
      </c>
      <c r="AX49" s="8" t="s">
        <v>9</v>
      </c>
      <c r="AY49" s="8">
        <v>0</v>
      </c>
      <c r="BA49" s="3" t="s">
        <v>658</v>
      </c>
      <c r="BB49" s="8">
        <v>2</v>
      </c>
      <c r="BC49" s="8" t="s">
        <v>9</v>
      </c>
      <c r="BD49" s="8">
        <v>1</v>
      </c>
    </row>
    <row r="50" spans="14:56" x14ac:dyDescent="0.2">
      <c r="AV50" s="39" t="s">
        <v>393</v>
      </c>
      <c r="AX50" s="32"/>
      <c r="AY50" s="8"/>
      <c r="BA50" s="115" t="s">
        <v>2584</v>
      </c>
    </row>
    <row r="51" spans="14:56" x14ac:dyDescent="0.2">
      <c r="AV51" s="3" t="s">
        <v>776</v>
      </c>
      <c r="AW51" s="8">
        <v>0</v>
      </c>
      <c r="AX51" s="8" t="s">
        <v>9</v>
      </c>
      <c r="AY51" s="8">
        <v>1</v>
      </c>
      <c r="BA51" s="3" t="s">
        <v>1348</v>
      </c>
      <c r="BB51" s="8">
        <v>0</v>
      </c>
      <c r="BC51" s="8" t="s">
        <v>9</v>
      </c>
      <c r="BD51" s="8">
        <v>5</v>
      </c>
    </row>
    <row r="52" spans="14:56" x14ac:dyDescent="0.2">
      <c r="AV52" s="3" t="s">
        <v>1843</v>
      </c>
      <c r="AW52" s="8">
        <v>4</v>
      </c>
      <c r="AX52" s="8" t="s">
        <v>9</v>
      </c>
      <c r="AY52" s="8">
        <v>2</v>
      </c>
      <c r="BA52" s="3" t="s">
        <v>2585</v>
      </c>
      <c r="BB52" s="8">
        <v>1</v>
      </c>
      <c r="BC52" s="8" t="s">
        <v>9</v>
      </c>
      <c r="BD52" s="8">
        <v>4</v>
      </c>
    </row>
    <row r="53" spans="14:56" x14ac:dyDescent="0.2">
      <c r="AV53" s="3" t="s">
        <v>2536</v>
      </c>
      <c r="AW53" s="8">
        <v>1</v>
      </c>
      <c r="AX53" s="8" t="s">
        <v>9</v>
      </c>
      <c r="AY53" s="8">
        <v>2</v>
      </c>
      <c r="BA53" s="3" t="s">
        <v>1173</v>
      </c>
      <c r="BB53" s="8">
        <v>2</v>
      </c>
      <c r="BC53" s="8" t="s">
        <v>9</v>
      </c>
      <c r="BD53" s="8">
        <v>0</v>
      </c>
    </row>
    <row r="54" spans="14:56" x14ac:dyDescent="0.2">
      <c r="AV54" s="3" t="s">
        <v>505</v>
      </c>
      <c r="AW54" s="8">
        <v>1</v>
      </c>
      <c r="AX54" s="8" t="s">
        <v>9</v>
      </c>
      <c r="AY54" s="8">
        <v>3</v>
      </c>
      <c r="BA54" s="3" t="s">
        <v>2513</v>
      </c>
      <c r="BB54" s="8">
        <v>3</v>
      </c>
      <c r="BC54" s="8" t="s">
        <v>9</v>
      </c>
      <c r="BD54" s="8">
        <v>1</v>
      </c>
    </row>
    <row r="55" spans="14:56" x14ac:dyDescent="0.2">
      <c r="AV55" s="3" t="s">
        <v>1326</v>
      </c>
      <c r="AW55" s="8">
        <v>12</v>
      </c>
      <c r="AX55" s="8" t="s">
        <v>9</v>
      </c>
      <c r="AY55" s="8">
        <v>1</v>
      </c>
      <c r="BA55" s="3" t="s">
        <v>1681</v>
      </c>
      <c r="BB55" s="8">
        <v>3</v>
      </c>
      <c r="BC55" s="8" t="s">
        <v>9</v>
      </c>
      <c r="BD55" s="8">
        <v>0</v>
      </c>
    </row>
  </sheetData>
  <mergeCells count="12">
    <mergeCell ref="AC1:AE1"/>
    <mergeCell ref="N1:P1"/>
    <mergeCell ref="Q1:S1"/>
    <mergeCell ref="T1:V1"/>
    <mergeCell ref="W1:Y1"/>
    <mergeCell ref="Z1:AB1"/>
    <mergeCell ref="AV1:AY1"/>
    <mergeCell ref="BA1:BD1"/>
    <mergeCell ref="AF1:AH1"/>
    <mergeCell ref="AI1:AK1"/>
    <mergeCell ref="AL1:AN1"/>
    <mergeCell ref="AO1:AQ1"/>
  </mergeCells>
  <hyperlinks>
    <hyperlink ref="A1" location="Information!A1" display="I" xr:uid="{07F22D03-BF85-4428-B506-DF7FEACED6B7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7" orientation="landscape" r:id="rId1"/>
  <headerFooter>
    <oddHeader>&amp;L&amp;9Södertäljefotbollen&amp;C&amp;24 1966 - Div 4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5C4B2-2E11-4B2E-A968-8B285B87A44B}">
  <sheetPr>
    <pageSetUpPr fitToPage="1"/>
  </sheetPr>
  <dimension ref="A1:BK246"/>
  <sheetViews>
    <sheetView view="pageLayout" zoomScaleNormal="100" workbookViewId="0">
      <selection activeCell="T19" sqref="T19"/>
    </sheetView>
  </sheetViews>
  <sheetFormatPr defaultColWidth="9.140625" defaultRowHeight="12" x14ac:dyDescent="0.2"/>
  <cols>
    <col min="1" max="1" width="2.85546875" style="3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7109375" style="5" bestFit="1" customWidth="1"/>
    <col min="13" max="13" width="13.7109375" style="5" bestFit="1" customWidth="1"/>
    <col min="14" max="14" width="2.7109375" style="11" bestFit="1" customWidth="1"/>
    <col min="15" max="15" width="1.5703125" style="11" bestFit="1" customWidth="1"/>
    <col min="16" max="17" width="2.7109375" style="11" bestFit="1" customWidth="1"/>
    <col min="18" max="18" width="1.5703125" style="11" bestFit="1" customWidth="1"/>
    <col min="19" max="20" width="2.7109375" style="11" bestFit="1" customWidth="1"/>
    <col min="21" max="21" width="1.5703125" style="11" bestFit="1" customWidth="1"/>
    <col min="22" max="23" width="2.7109375" style="11" bestFit="1" customWidth="1"/>
    <col min="24" max="24" width="1.5703125" style="11" bestFit="1" customWidth="1"/>
    <col min="25" max="26" width="2.7109375" style="11" bestFit="1" customWidth="1"/>
    <col min="27" max="27" width="1.5703125" style="11" bestFit="1" customWidth="1"/>
    <col min="28" max="29" width="2.7109375" style="11" bestFit="1" customWidth="1"/>
    <col min="30" max="30" width="1.5703125" style="11" bestFit="1" customWidth="1"/>
    <col min="31" max="32" width="2.7109375" style="11" bestFit="1" customWidth="1"/>
    <col min="33" max="33" width="1.5703125" style="11" bestFit="1" customWidth="1"/>
    <col min="34" max="35" width="2.7109375" style="11" bestFit="1" customWidth="1"/>
    <col min="36" max="36" width="1.5703125" style="11" bestFit="1" customWidth="1"/>
    <col min="37" max="38" width="2.7109375" style="11" bestFit="1" customWidth="1"/>
    <col min="39" max="39" width="1.5703125" style="11" bestFit="1" customWidth="1"/>
    <col min="40" max="41" width="2.7109375" style="11" bestFit="1" customWidth="1"/>
    <col min="42" max="42" width="1.5703125" style="11" bestFit="1" customWidth="1"/>
    <col min="43" max="44" width="2.7109375" style="11" bestFit="1" customWidth="1"/>
    <col min="45" max="45" width="1.5703125" style="11" bestFit="1" customWidth="1"/>
    <col min="46" max="47" width="2.7109375" style="11" bestFit="1" customWidth="1"/>
    <col min="48" max="48" width="1.5703125" style="11" bestFit="1" customWidth="1"/>
    <col min="49" max="49" width="2.7109375" style="11" bestFit="1" customWidth="1"/>
    <col min="50" max="50" width="3.5703125" style="11" bestFit="1" customWidth="1"/>
    <col min="51" max="51" width="1.5703125" style="11" bestFit="1" customWidth="1"/>
    <col min="52" max="52" width="3.5703125" style="11" bestFit="1" customWidth="1"/>
    <col min="53" max="53" width="2.7109375" style="3" customWidth="1"/>
    <col min="54" max="54" width="26.42578125" style="3" bestFit="1" customWidth="1"/>
    <col min="55" max="55" width="1.85546875" style="8" bestFit="1" customWidth="1"/>
    <col min="56" max="56" width="1.5703125" style="8" bestFit="1" customWidth="1"/>
    <col min="57" max="57" width="1.85546875" style="8" bestFit="1" customWidth="1"/>
    <col min="58" max="58" width="2.7109375" style="8" customWidth="1"/>
    <col min="59" max="59" width="22.7109375" style="3" bestFit="1" customWidth="1"/>
    <col min="60" max="60" width="1.85546875" style="8" bestFit="1" customWidth="1"/>
    <col min="61" max="61" width="1.5703125" style="8" bestFit="1" customWidth="1"/>
    <col min="62" max="62" width="1.85546875" style="8" bestFit="1" customWidth="1"/>
    <col min="63" max="63" width="2.7109375" style="8" customWidth="1"/>
    <col min="64" max="16384" width="9.140625" style="3"/>
  </cols>
  <sheetData>
    <row r="1" spans="1:63" ht="79.5" customHeight="1" x14ac:dyDescent="0.2">
      <c r="A1" s="24" t="s">
        <v>119</v>
      </c>
      <c r="B1" s="47" t="s">
        <v>2586</v>
      </c>
      <c r="C1" s="1"/>
      <c r="D1" s="1"/>
      <c r="E1" s="1"/>
      <c r="F1" s="1"/>
      <c r="G1" s="1"/>
      <c r="H1" s="30"/>
      <c r="I1" s="1"/>
      <c r="J1" s="1"/>
      <c r="N1" s="199" t="s">
        <v>15</v>
      </c>
      <c r="O1" s="199"/>
      <c r="P1" s="199"/>
      <c r="Q1" s="199" t="s">
        <v>46</v>
      </c>
      <c r="R1" s="199"/>
      <c r="S1" s="199"/>
      <c r="T1" s="199" t="s">
        <v>17</v>
      </c>
      <c r="U1" s="199"/>
      <c r="V1" s="199"/>
      <c r="W1" s="199" t="s">
        <v>8</v>
      </c>
      <c r="X1" s="199"/>
      <c r="Y1" s="199"/>
      <c r="Z1" s="199" t="s">
        <v>26</v>
      </c>
      <c r="AA1" s="199"/>
      <c r="AB1" s="199"/>
      <c r="AC1" s="199" t="s">
        <v>2</v>
      </c>
      <c r="AD1" s="199"/>
      <c r="AE1" s="199"/>
      <c r="AF1" s="199" t="s">
        <v>28</v>
      </c>
      <c r="AG1" s="199"/>
      <c r="AH1" s="199"/>
      <c r="AI1" s="199" t="s">
        <v>19</v>
      </c>
      <c r="AJ1" s="199"/>
      <c r="AK1" s="199"/>
      <c r="AL1" s="199" t="s">
        <v>2489</v>
      </c>
      <c r="AM1" s="199"/>
      <c r="AN1" s="199"/>
      <c r="AO1" s="199" t="s">
        <v>6</v>
      </c>
      <c r="AP1" s="199"/>
      <c r="AQ1" s="199"/>
      <c r="AR1" s="199" t="s">
        <v>41</v>
      </c>
      <c r="AS1" s="199"/>
      <c r="AT1" s="199"/>
      <c r="AU1" s="199" t="s">
        <v>24</v>
      </c>
      <c r="AV1" s="199"/>
      <c r="AW1" s="199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3" x14ac:dyDescent="0.2">
      <c r="A2" s="30">
        <v>1</v>
      </c>
      <c r="B2" s="7" t="s">
        <v>15</v>
      </c>
      <c r="C2" s="7">
        <v>22</v>
      </c>
      <c r="D2" s="7">
        <v>16</v>
      </c>
      <c r="E2" s="7">
        <v>2</v>
      </c>
      <c r="F2" s="7">
        <v>4</v>
      </c>
      <c r="G2" s="7">
        <v>68</v>
      </c>
      <c r="H2" s="6" t="s">
        <v>9</v>
      </c>
      <c r="I2" s="7">
        <v>31</v>
      </c>
      <c r="J2" s="7">
        <f>SUM(2*D2+E2)</f>
        <v>34</v>
      </c>
      <c r="K2" s="3" t="s">
        <v>43</v>
      </c>
      <c r="L2" s="11">
        <v>1</v>
      </c>
      <c r="M2" s="7" t="s">
        <v>15</v>
      </c>
      <c r="N2" s="34"/>
      <c r="O2" s="34"/>
      <c r="P2" s="34"/>
      <c r="Q2" s="32">
        <v>6</v>
      </c>
      <c r="R2" s="32" t="s">
        <v>9</v>
      </c>
      <c r="S2" s="32">
        <v>1</v>
      </c>
      <c r="T2" s="32">
        <v>6</v>
      </c>
      <c r="U2" s="32" t="s">
        <v>9</v>
      </c>
      <c r="V2" s="32">
        <v>1</v>
      </c>
      <c r="W2" s="32">
        <v>2</v>
      </c>
      <c r="X2" s="32" t="s">
        <v>9</v>
      </c>
      <c r="Y2" s="32">
        <v>3</v>
      </c>
      <c r="Z2" s="32">
        <v>1</v>
      </c>
      <c r="AA2" s="32" t="s">
        <v>9</v>
      </c>
      <c r="AB2" s="32">
        <v>0</v>
      </c>
      <c r="AC2" s="32">
        <v>5</v>
      </c>
      <c r="AD2" s="32" t="s">
        <v>9</v>
      </c>
      <c r="AE2" s="32">
        <v>0</v>
      </c>
      <c r="AF2" s="32">
        <v>3</v>
      </c>
      <c r="AG2" s="32" t="s">
        <v>9</v>
      </c>
      <c r="AH2" s="32">
        <v>1</v>
      </c>
      <c r="AI2" s="32">
        <v>3</v>
      </c>
      <c r="AJ2" s="32" t="s">
        <v>9</v>
      </c>
      <c r="AK2" s="32">
        <v>2</v>
      </c>
      <c r="AL2" s="32">
        <v>5</v>
      </c>
      <c r="AM2" s="32" t="s">
        <v>9</v>
      </c>
      <c r="AN2" s="32">
        <v>1</v>
      </c>
      <c r="AO2" s="32">
        <v>4</v>
      </c>
      <c r="AP2" s="32" t="s">
        <v>9</v>
      </c>
      <c r="AQ2" s="32">
        <v>3</v>
      </c>
      <c r="AR2" s="32">
        <v>1</v>
      </c>
      <c r="AS2" s="32" t="s">
        <v>9</v>
      </c>
      <c r="AT2" s="32">
        <v>0</v>
      </c>
      <c r="AU2" s="32">
        <v>5</v>
      </c>
      <c r="AV2" s="32" t="s">
        <v>9</v>
      </c>
      <c r="AW2" s="32">
        <v>2</v>
      </c>
      <c r="AX2" s="35">
        <f>SUM(N2+Q2+T2+W2+Z2+AC2+AF2+AI2+AL2+AO2+AR2+AU2)</f>
        <v>41</v>
      </c>
      <c r="AY2" s="36" t="s">
        <v>9</v>
      </c>
      <c r="AZ2" s="35">
        <f>SUM(P2+S2+V2+Y2+AB2+AE2+AH2+AK2+AN2+AQ2+AT2+AW2)</f>
        <v>14</v>
      </c>
      <c r="BB2" s="39" t="s">
        <v>2562</v>
      </c>
      <c r="BG2" s="39" t="s">
        <v>2587</v>
      </c>
    </row>
    <row r="3" spans="1:63" x14ac:dyDescent="0.2">
      <c r="A3" s="30">
        <v>2</v>
      </c>
      <c r="B3" s="7" t="s">
        <v>46</v>
      </c>
      <c r="C3" s="7">
        <v>22</v>
      </c>
      <c r="D3" s="7">
        <v>12</v>
      </c>
      <c r="E3" s="7">
        <v>5</v>
      </c>
      <c r="F3" s="7">
        <v>5</v>
      </c>
      <c r="G3" s="7">
        <v>44</v>
      </c>
      <c r="H3" s="6" t="s">
        <v>9</v>
      </c>
      <c r="I3" s="7">
        <v>34</v>
      </c>
      <c r="J3" s="7">
        <f t="shared" ref="J3:J13" si="0">SUM(2*D3+E3)</f>
        <v>29</v>
      </c>
      <c r="L3" s="11">
        <v>2</v>
      </c>
      <c r="M3" s="7" t="s">
        <v>46</v>
      </c>
      <c r="N3" s="32">
        <v>0</v>
      </c>
      <c r="O3" s="32" t="s">
        <v>9</v>
      </c>
      <c r="P3" s="32">
        <v>0</v>
      </c>
      <c r="Q3" s="34"/>
      <c r="R3" s="34"/>
      <c r="S3" s="34"/>
      <c r="T3" s="32">
        <v>2</v>
      </c>
      <c r="U3" s="32" t="s">
        <v>9</v>
      </c>
      <c r="V3" s="32">
        <v>4</v>
      </c>
      <c r="W3" s="32">
        <v>1</v>
      </c>
      <c r="X3" s="32" t="s">
        <v>9</v>
      </c>
      <c r="Y3" s="32">
        <v>0</v>
      </c>
      <c r="Z3" s="32">
        <v>1</v>
      </c>
      <c r="AA3" s="32" t="s">
        <v>9</v>
      </c>
      <c r="AB3" s="32">
        <v>1</v>
      </c>
      <c r="AC3" s="32">
        <v>0</v>
      </c>
      <c r="AD3" s="32" t="s">
        <v>9</v>
      </c>
      <c r="AE3" s="32">
        <v>2</v>
      </c>
      <c r="AF3" s="32">
        <v>2</v>
      </c>
      <c r="AG3" s="32" t="s">
        <v>9</v>
      </c>
      <c r="AH3" s="32">
        <v>0</v>
      </c>
      <c r="AI3" s="32">
        <v>3</v>
      </c>
      <c r="AJ3" s="32" t="s">
        <v>9</v>
      </c>
      <c r="AK3" s="32">
        <v>1</v>
      </c>
      <c r="AL3" s="32">
        <v>3</v>
      </c>
      <c r="AM3" s="32" t="s">
        <v>9</v>
      </c>
      <c r="AN3" s="32">
        <v>1</v>
      </c>
      <c r="AO3" s="32">
        <v>3</v>
      </c>
      <c r="AP3" s="32" t="s">
        <v>9</v>
      </c>
      <c r="AQ3" s="32">
        <v>0</v>
      </c>
      <c r="AR3" s="32">
        <v>3</v>
      </c>
      <c r="AS3" s="32" t="s">
        <v>9</v>
      </c>
      <c r="AT3" s="32">
        <v>2</v>
      </c>
      <c r="AU3" s="32">
        <v>3</v>
      </c>
      <c r="AV3" s="32" t="s">
        <v>9</v>
      </c>
      <c r="AW3" s="32">
        <v>0</v>
      </c>
      <c r="AX3" s="35">
        <f t="shared" ref="AX3:AX13" si="1">SUM(N3+Q3+T3+W3+Z3+AC3+AF3+AI3+AL3+AO3+AR3+AU3)</f>
        <v>21</v>
      </c>
      <c r="AY3" s="36" t="s">
        <v>9</v>
      </c>
      <c r="AZ3" s="35">
        <f t="shared" ref="AZ3:AZ13" si="2">SUM(P3+S3+V3+Y3+AB3+AE3+AH3+AK3+AN3+AQ3+AT3+AW3)</f>
        <v>11</v>
      </c>
      <c r="BA3" s="1"/>
      <c r="BB3" s="3" t="s">
        <v>2588</v>
      </c>
      <c r="BC3" s="8">
        <v>1</v>
      </c>
      <c r="BD3" s="8" t="s">
        <v>9</v>
      </c>
      <c r="BE3" s="8">
        <v>1</v>
      </c>
      <c r="BF3" s="3"/>
      <c r="BG3" s="3" t="s">
        <v>2589</v>
      </c>
      <c r="BH3" s="8">
        <v>1</v>
      </c>
      <c r="BI3" s="8" t="s">
        <v>9</v>
      </c>
      <c r="BJ3" s="8">
        <v>4</v>
      </c>
      <c r="BK3" s="3"/>
    </row>
    <row r="4" spans="1:63" x14ac:dyDescent="0.2">
      <c r="A4" s="30">
        <v>3</v>
      </c>
      <c r="B4" s="7" t="s">
        <v>17</v>
      </c>
      <c r="C4" s="7">
        <v>22</v>
      </c>
      <c r="D4" s="7">
        <v>11</v>
      </c>
      <c r="E4" s="7">
        <v>5</v>
      </c>
      <c r="F4" s="7">
        <v>6</v>
      </c>
      <c r="G4" s="7">
        <v>44</v>
      </c>
      <c r="H4" s="6" t="s">
        <v>9</v>
      </c>
      <c r="I4" s="7">
        <v>37</v>
      </c>
      <c r="J4" s="7">
        <f t="shared" si="0"/>
        <v>27</v>
      </c>
      <c r="L4" s="11">
        <v>3</v>
      </c>
      <c r="M4" s="7" t="s">
        <v>17</v>
      </c>
      <c r="N4" s="32">
        <v>0</v>
      </c>
      <c r="O4" s="32" t="s">
        <v>9</v>
      </c>
      <c r="P4" s="32">
        <v>0</v>
      </c>
      <c r="Q4" s="32">
        <v>1</v>
      </c>
      <c r="R4" s="32" t="s">
        <v>9</v>
      </c>
      <c r="S4" s="32">
        <v>3</v>
      </c>
      <c r="T4" s="34"/>
      <c r="U4" s="34"/>
      <c r="V4" s="34"/>
      <c r="W4" s="32">
        <v>2</v>
      </c>
      <c r="X4" s="32" t="s">
        <v>9</v>
      </c>
      <c r="Y4" s="32">
        <v>0</v>
      </c>
      <c r="Z4" s="32">
        <v>2</v>
      </c>
      <c r="AA4" s="32" t="s">
        <v>9</v>
      </c>
      <c r="AB4" s="32">
        <v>1</v>
      </c>
      <c r="AC4" s="32">
        <v>7</v>
      </c>
      <c r="AD4" s="32" t="s">
        <v>9</v>
      </c>
      <c r="AE4" s="32">
        <v>1</v>
      </c>
      <c r="AF4" s="32">
        <v>2</v>
      </c>
      <c r="AG4" s="32" t="s">
        <v>9</v>
      </c>
      <c r="AH4" s="32">
        <v>4</v>
      </c>
      <c r="AI4" s="32">
        <v>0</v>
      </c>
      <c r="AJ4" s="32" t="s">
        <v>9</v>
      </c>
      <c r="AK4" s="32">
        <v>1</v>
      </c>
      <c r="AL4" s="32">
        <v>3</v>
      </c>
      <c r="AM4" s="32" t="s">
        <v>9</v>
      </c>
      <c r="AN4" s="32">
        <v>2</v>
      </c>
      <c r="AO4" s="32">
        <v>1</v>
      </c>
      <c r="AP4" s="32" t="s">
        <v>9</v>
      </c>
      <c r="AQ4" s="32">
        <v>1</v>
      </c>
      <c r="AR4" s="32">
        <v>1</v>
      </c>
      <c r="AS4" s="32" t="s">
        <v>9</v>
      </c>
      <c r="AT4" s="32">
        <v>1</v>
      </c>
      <c r="AU4" s="32">
        <v>1</v>
      </c>
      <c r="AV4" s="32" t="s">
        <v>9</v>
      </c>
      <c r="AW4" s="32">
        <v>0</v>
      </c>
      <c r="AX4" s="35">
        <f t="shared" si="1"/>
        <v>20</v>
      </c>
      <c r="AY4" s="36" t="s">
        <v>9</v>
      </c>
      <c r="AZ4" s="35">
        <f t="shared" si="2"/>
        <v>14</v>
      </c>
      <c r="BA4" s="1"/>
      <c r="BB4" s="3" t="s">
        <v>699</v>
      </c>
      <c r="BC4" s="8">
        <v>2</v>
      </c>
      <c r="BD4" s="8" t="s">
        <v>9</v>
      </c>
      <c r="BE4" s="8">
        <v>1</v>
      </c>
      <c r="BF4" s="3"/>
      <c r="BG4" s="3" t="s">
        <v>2590</v>
      </c>
      <c r="BH4" s="8">
        <v>0</v>
      </c>
      <c r="BI4" s="8" t="s">
        <v>9</v>
      </c>
      <c r="BJ4" s="8">
        <v>0</v>
      </c>
      <c r="BK4" s="3"/>
    </row>
    <row r="5" spans="1:63" x14ac:dyDescent="0.2">
      <c r="A5" s="30">
        <v>4</v>
      </c>
      <c r="B5" s="7" t="s">
        <v>8</v>
      </c>
      <c r="C5" s="7">
        <v>22</v>
      </c>
      <c r="D5" s="7">
        <v>12</v>
      </c>
      <c r="E5" s="7">
        <v>3</v>
      </c>
      <c r="F5" s="7">
        <v>7</v>
      </c>
      <c r="G5" s="7">
        <v>38</v>
      </c>
      <c r="H5" s="6" t="s">
        <v>9</v>
      </c>
      <c r="I5" s="7">
        <v>34</v>
      </c>
      <c r="J5" s="7">
        <f t="shared" si="0"/>
        <v>27</v>
      </c>
      <c r="L5" s="11">
        <v>4</v>
      </c>
      <c r="M5" s="7" t="s">
        <v>8</v>
      </c>
      <c r="N5" s="32">
        <v>1</v>
      </c>
      <c r="O5" s="32" t="s">
        <v>9</v>
      </c>
      <c r="P5" s="32">
        <v>0</v>
      </c>
      <c r="Q5" s="32">
        <v>2</v>
      </c>
      <c r="R5" s="32" t="s">
        <v>9</v>
      </c>
      <c r="S5" s="32">
        <v>2</v>
      </c>
      <c r="T5" s="32">
        <v>3</v>
      </c>
      <c r="U5" s="32" t="s">
        <v>9</v>
      </c>
      <c r="V5" s="32">
        <v>2</v>
      </c>
      <c r="W5" s="34"/>
      <c r="X5" s="34"/>
      <c r="Y5" s="34"/>
      <c r="Z5" s="32">
        <v>2</v>
      </c>
      <c r="AA5" s="32" t="s">
        <v>9</v>
      </c>
      <c r="AB5" s="32">
        <v>0</v>
      </c>
      <c r="AC5" s="32">
        <v>4</v>
      </c>
      <c r="AD5" s="32" t="s">
        <v>9</v>
      </c>
      <c r="AE5" s="32">
        <v>0</v>
      </c>
      <c r="AF5" s="32">
        <v>1</v>
      </c>
      <c r="AG5" s="32" t="s">
        <v>9</v>
      </c>
      <c r="AH5" s="32">
        <v>0</v>
      </c>
      <c r="AI5" s="32">
        <v>2</v>
      </c>
      <c r="AJ5" s="32" t="s">
        <v>9</v>
      </c>
      <c r="AK5" s="32">
        <v>1</v>
      </c>
      <c r="AL5" s="32">
        <v>0</v>
      </c>
      <c r="AM5" s="32" t="s">
        <v>9</v>
      </c>
      <c r="AN5" s="32">
        <v>4</v>
      </c>
      <c r="AO5" s="32">
        <f>+AO50</f>
        <v>0</v>
      </c>
      <c r="AP5" s="32" t="s">
        <v>9</v>
      </c>
      <c r="AQ5" s="32">
        <v>1</v>
      </c>
      <c r="AR5" s="32">
        <v>2</v>
      </c>
      <c r="AS5" s="32" t="s">
        <v>9</v>
      </c>
      <c r="AT5" s="32">
        <v>2</v>
      </c>
      <c r="AU5" s="32">
        <v>3</v>
      </c>
      <c r="AV5" s="32" t="s">
        <v>9</v>
      </c>
      <c r="AW5" s="32">
        <v>0</v>
      </c>
      <c r="AX5" s="35">
        <f t="shared" si="1"/>
        <v>20</v>
      </c>
      <c r="AY5" s="36" t="s">
        <v>9</v>
      </c>
      <c r="AZ5" s="35">
        <f t="shared" si="2"/>
        <v>12</v>
      </c>
      <c r="BA5" s="1"/>
      <c r="BB5" s="3" t="s">
        <v>1923</v>
      </c>
      <c r="BC5" s="8">
        <v>0</v>
      </c>
      <c r="BD5" s="8" t="s">
        <v>9</v>
      </c>
      <c r="BE5" s="8">
        <v>2</v>
      </c>
      <c r="BF5" s="3"/>
      <c r="BG5" s="3" t="s">
        <v>2506</v>
      </c>
      <c r="BH5" s="8">
        <v>2</v>
      </c>
      <c r="BI5" s="8" t="s">
        <v>9</v>
      </c>
      <c r="BJ5" s="8">
        <v>2</v>
      </c>
      <c r="BK5" s="3"/>
    </row>
    <row r="6" spans="1:63" x14ac:dyDescent="0.2">
      <c r="A6" s="30">
        <v>5</v>
      </c>
      <c r="B6" s="7" t="s">
        <v>26</v>
      </c>
      <c r="C6" s="7">
        <v>22</v>
      </c>
      <c r="D6" s="7">
        <v>9</v>
      </c>
      <c r="E6" s="7">
        <v>6</v>
      </c>
      <c r="F6" s="7">
        <v>7</v>
      </c>
      <c r="G6" s="7">
        <v>35</v>
      </c>
      <c r="H6" s="6" t="s">
        <v>9</v>
      </c>
      <c r="I6" s="7">
        <v>25</v>
      </c>
      <c r="J6" s="7">
        <f t="shared" si="0"/>
        <v>24</v>
      </c>
      <c r="L6" s="11">
        <v>5</v>
      </c>
      <c r="M6" s="7" t="s">
        <v>26</v>
      </c>
      <c r="N6" s="32">
        <v>2</v>
      </c>
      <c r="O6" s="32" t="s">
        <v>9</v>
      </c>
      <c r="P6" s="32">
        <v>3</v>
      </c>
      <c r="Q6" s="32">
        <v>2</v>
      </c>
      <c r="R6" s="32" t="s">
        <v>9</v>
      </c>
      <c r="S6" s="32">
        <v>0</v>
      </c>
      <c r="T6" s="32">
        <v>3</v>
      </c>
      <c r="U6" s="32" t="s">
        <v>9</v>
      </c>
      <c r="V6" s="32">
        <v>4</v>
      </c>
      <c r="W6" s="32">
        <v>2</v>
      </c>
      <c r="X6" s="32" t="s">
        <v>9</v>
      </c>
      <c r="Y6" s="32">
        <v>0</v>
      </c>
      <c r="Z6" s="34"/>
      <c r="AA6" s="34"/>
      <c r="AB6" s="34"/>
      <c r="AC6" s="32">
        <v>0</v>
      </c>
      <c r="AD6" s="32" t="s">
        <v>9</v>
      </c>
      <c r="AE6" s="32">
        <v>0</v>
      </c>
      <c r="AF6" s="32">
        <v>2</v>
      </c>
      <c r="AG6" s="32" t="s">
        <v>9</v>
      </c>
      <c r="AH6" s="32">
        <v>1</v>
      </c>
      <c r="AI6" s="32">
        <v>1</v>
      </c>
      <c r="AJ6" s="32" t="s">
        <v>9</v>
      </c>
      <c r="AK6" s="32">
        <v>0</v>
      </c>
      <c r="AL6" s="32">
        <v>4</v>
      </c>
      <c r="AM6" s="32" t="s">
        <v>9</v>
      </c>
      <c r="AN6" s="32">
        <v>0</v>
      </c>
      <c r="AO6" s="32">
        <v>2</v>
      </c>
      <c r="AP6" s="32" t="s">
        <v>9</v>
      </c>
      <c r="AQ6" s="32">
        <v>2</v>
      </c>
      <c r="AR6" s="32">
        <v>1</v>
      </c>
      <c r="AS6" s="32" t="s">
        <v>9</v>
      </c>
      <c r="AT6" s="32">
        <v>2</v>
      </c>
      <c r="AU6" s="32">
        <v>4</v>
      </c>
      <c r="AV6" s="32" t="s">
        <v>9</v>
      </c>
      <c r="AW6" s="32">
        <v>0</v>
      </c>
      <c r="AX6" s="35">
        <f t="shared" si="1"/>
        <v>23</v>
      </c>
      <c r="AY6" s="36" t="s">
        <v>9</v>
      </c>
      <c r="AZ6" s="35">
        <f t="shared" si="2"/>
        <v>12</v>
      </c>
      <c r="BA6" s="1"/>
      <c r="BB6" s="3" t="s">
        <v>855</v>
      </c>
      <c r="BC6" s="8">
        <v>2</v>
      </c>
      <c r="BD6" s="8" t="s">
        <v>9</v>
      </c>
      <c r="BE6" s="8">
        <v>0</v>
      </c>
      <c r="BF6" s="3"/>
      <c r="BG6" s="3" t="s">
        <v>123</v>
      </c>
      <c r="BH6" s="8">
        <v>0</v>
      </c>
      <c r="BI6" s="8" t="s">
        <v>9</v>
      </c>
      <c r="BJ6" s="8">
        <v>3</v>
      </c>
      <c r="BK6" s="3"/>
    </row>
    <row r="7" spans="1:63" x14ac:dyDescent="0.2">
      <c r="A7" s="30">
        <v>6</v>
      </c>
      <c r="B7" s="7" t="s">
        <v>2</v>
      </c>
      <c r="C7" s="7">
        <v>22</v>
      </c>
      <c r="D7" s="7">
        <v>11</v>
      </c>
      <c r="E7" s="7">
        <v>2</v>
      </c>
      <c r="F7" s="7">
        <v>9</v>
      </c>
      <c r="G7" s="7">
        <v>45</v>
      </c>
      <c r="H7" s="6" t="s">
        <v>9</v>
      </c>
      <c r="I7" s="7">
        <v>44</v>
      </c>
      <c r="J7" s="7">
        <f t="shared" si="0"/>
        <v>24</v>
      </c>
      <c r="L7" s="11">
        <v>6</v>
      </c>
      <c r="M7" s="7" t="s">
        <v>2</v>
      </c>
      <c r="N7" s="32">
        <v>3</v>
      </c>
      <c r="O7" s="32" t="s">
        <v>9</v>
      </c>
      <c r="P7" s="32">
        <v>1</v>
      </c>
      <c r="Q7" s="32">
        <v>3</v>
      </c>
      <c r="R7" s="32" t="s">
        <v>9</v>
      </c>
      <c r="S7" s="32">
        <v>5</v>
      </c>
      <c r="T7" s="32">
        <v>1</v>
      </c>
      <c r="U7" s="32" t="s">
        <v>9</v>
      </c>
      <c r="V7" s="32">
        <v>2</v>
      </c>
      <c r="W7" s="32">
        <v>0</v>
      </c>
      <c r="X7" s="32" t="s">
        <v>9</v>
      </c>
      <c r="Y7" s="32">
        <v>0</v>
      </c>
      <c r="Z7" s="32">
        <v>1</v>
      </c>
      <c r="AA7" s="32" t="s">
        <v>9</v>
      </c>
      <c r="AB7" s="32">
        <v>2</v>
      </c>
      <c r="AC7" s="34"/>
      <c r="AD7" s="34"/>
      <c r="AE7" s="34"/>
      <c r="AF7" s="8">
        <v>6</v>
      </c>
      <c r="AG7" s="32" t="s">
        <v>9</v>
      </c>
      <c r="AH7" s="8">
        <v>2</v>
      </c>
      <c r="AI7" s="32">
        <v>0</v>
      </c>
      <c r="AJ7" s="32" t="s">
        <v>9</v>
      </c>
      <c r="AK7" s="32">
        <v>2</v>
      </c>
      <c r="AL7" s="32">
        <v>2</v>
      </c>
      <c r="AM7" s="32" t="s">
        <v>9</v>
      </c>
      <c r="AN7" s="32">
        <v>0</v>
      </c>
      <c r="AO7" s="32">
        <v>3</v>
      </c>
      <c r="AP7" s="32" t="s">
        <v>9</v>
      </c>
      <c r="AQ7" s="32">
        <v>1</v>
      </c>
      <c r="AR7" s="32">
        <v>4</v>
      </c>
      <c r="AS7" s="32" t="s">
        <v>9</v>
      </c>
      <c r="AT7" s="32">
        <v>0</v>
      </c>
      <c r="AU7" s="32">
        <v>1</v>
      </c>
      <c r="AV7" s="32" t="s">
        <v>9</v>
      </c>
      <c r="AW7" s="32">
        <v>3</v>
      </c>
      <c r="AX7" s="35">
        <f t="shared" si="1"/>
        <v>24</v>
      </c>
      <c r="AY7" s="36" t="s">
        <v>9</v>
      </c>
      <c r="AZ7" s="35">
        <f t="shared" si="2"/>
        <v>18</v>
      </c>
      <c r="BA7" s="1"/>
      <c r="BB7" s="3" t="s">
        <v>2499</v>
      </c>
      <c r="BC7" s="8">
        <v>0</v>
      </c>
      <c r="BD7" s="8" t="s">
        <v>9</v>
      </c>
      <c r="BE7" s="8">
        <v>2</v>
      </c>
      <c r="BF7" s="3"/>
      <c r="BG7" s="3" t="s">
        <v>660</v>
      </c>
      <c r="BH7" s="8">
        <v>0</v>
      </c>
      <c r="BI7" s="8" t="s">
        <v>9</v>
      </c>
      <c r="BJ7" s="8">
        <v>0</v>
      </c>
      <c r="BK7" s="3"/>
    </row>
    <row r="8" spans="1:63" x14ac:dyDescent="0.2">
      <c r="A8" s="30">
        <v>7</v>
      </c>
      <c r="B8" s="7" t="s">
        <v>28</v>
      </c>
      <c r="C8" s="7">
        <v>22</v>
      </c>
      <c r="D8" s="7">
        <v>12</v>
      </c>
      <c r="E8" s="7">
        <v>0</v>
      </c>
      <c r="F8" s="7">
        <v>10</v>
      </c>
      <c r="G8" s="7">
        <v>35</v>
      </c>
      <c r="H8" s="6" t="s">
        <v>9</v>
      </c>
      <c r="I8" s="7">
        <v>35</v>
      </c>
      <c r="J8" s="7">
        <f t="shared" si="0"/>
        <v>24</v>
      </c>
      <c r="L8" s="11">
        <v>7</v>
      </c>
      <c r="M8" s="7" t="s">
        <v>28</v>
      </c>
      <c r="N8" s="32">
        <v>6</v>
      </c>
      <c r="O8" s="32" t="s">
        <v>9</v>
      </c>
      <c r="P8" s="32">
        <v>3</v>
      </c>
      <c r="Q8" s="32">
        <v>2</v>
      </c>
      <c r="R8" s="32" t="s">
        <v>9</v>
      </c>
      <c r="S8" s="32">
        <v>1</v>
      </c>
      <c r="T8" s="32">
        <v>2</v>
      </c>
      <c r="U8" s="32" t="s">
        <v>9</v>
      </c>
      <c r="V8" s="32">
        <v>0</v>
      </c>
      <c r="W8" s="32">
        <v>4</v>
      </c>
      <c r="X8" s="32" t="s">
        <v>9</v>
      </c>
      <c r="Y8" s="32">
        <v>2</v>
      </c>
      <c r="Z8" s="32">
        <v>0</v>
      </c>
      <c r="AA8" s="32" t="s">
        <v>9</v>
      </c>
      <c r="AB8" s="32">
        <v>3</v>
      </c>
      <c r="AC8" s="32">
        <v>0</v>
      </c>
      <c r="AD8" s="32" t="s">
        <v>9</v>
      </c>
      <c r="AE8" s="32">
        <v>1</v>
      </c>
      <c r="AF8" s="34"/>
      <c r="AG8" s="34"/>
      <c r="AH8" s="34"/>
      <c r="AI8" s="32">
        <v>2</v>
      </c>
      <c r="AJ8" s="32" t="s">
        <v>9</v>
      </c>
      <c r="AK8" s="32">
        <v>1</v>
      </c>
      <c r="AL8" s="32">
        <v>2</v>
      </c>
      <c r="AM8" s="32" t="s">
        <v>9</v>
      </c>
      <c r="AN8" s="32">
        <v>1</v>
      </c>
      <c r="AO8" s="32">
        <v>1</v>
      </c>
      <c r="AP8" s="32" t="s">
        <v>9</v>
      </c>
      <c r="AQ8" s="32">
        <v>0</v>
      </c>
      <c r="AR8" s="32">
        <v>0</v>
      </c>
      <c r="AS8" s="32" t="s">
        <v>9</v>
      </c>
      <c r="AT8" s="32">
        <v>2</v>
      </c>
      <c r="AU8" s="32">
        <v>2</v>
      </c>
      <c r="AV8" s="32" t="s">
        <v>9</v>
      </c>
      <c r="AW8" s="32">
        <v>0</v>
      </c>
      <c r="AX8" s="35">
        <f t="shared" si="1"/>
        <v>21</v>
      </c>
      <c r="AY8" s="36" t="s">
        <v>9</v>
      </c>
      <c r="AZ8" s="35">
        <f t="shared" si="2"/>
        <v>14</v>
      </c>
      <c r="BA8" s="1"/>
      <c r="BB8" s="3" t="s">
        <v>2591</v>
      </c>
      <c r="BC8" s="8">
        <v>1</v>
      </c>
      <c r="BD8" s="8" t="s">
        <v>9</v>
      </c>
      <c r="BE8" s="8">
        <v>2</v>
      </c>
      <c r="BF8" s="3"/>
      <c r="BG8" s="3" t="s">
        <v>1974</v>
      </c>
      <c r="BH8" s="8">
        <v>4</v>
      </c>
      <c r="BI8" s="8" t="s">
        <v>9</v>
      </c>
      <c r="BJ8" s="8">
        <v>6</v>
      </c>
      <c r="BK8" s="3"/>
    </row>
    <row r="9" spans="1:63" x14ac:dyDescent="0.2">
      <c r="A9" s="30">
        <v>8</v>
      </c>
      <c r="B9" s="7" t="s">
        <v>19</v>
      </c>
      <c r="C9" s="7">
        <v>22</v>
      </c>
      <c r="D9" s="7">
        <v>7</v>
      </c>
      <c r="E9" s="7">
        <v>3</v>
      </c>
      <c r="F9" s="7">
        <v>12</v>
      </c>
      <c r="G9" s="7">
        <v>29</v>
      </c>
      <c r="H9" s="6" t="s">
        <v>9</v>
      </c>
      <c r="I9" s="7">
        <v>42</v>
      </c>
      <c r="J9" s="7">
        <f t="shared" si="0"/>
        <v>17</v>
      </c>
      <c r="L9" s="11">
        <v>8</v>
      </c>
      <c r="M9" s="7" t="s">
        <v>19</v>
      </c>
      <c r="N9" s="32">
        <v>0</v>
      </c>
      <c r="O9" s="32" t="s">
        <v>9</v>
      </c>
      <c r="P9" s="32">
        <v>4</v>
      </c>
      <c r="Q9" s="32">
        <v>0</v>
      </c>
      <c r="R9" s="32" t="s">
        <v>9</v>
      </c>
      <c r="S9" s="32">
        <v>1</v>
      </c>
      <c r="T9" s="32">
        <v>1</v>
      </c>
      <c r="U9" s="32" t="s">
        <v>9</v>
      </c>
      <c r="V9" s="32">
        <v>4</v>
      </c>
      <c r="W9" s="32">
        <v>4</v>
      </c>
      <c r="X9" s="32" t="s">
        <v>9</v>
      </c>
      <c r="Y9" s="32">
        <v>5</v>
      </c>
      <c r="Z9" s="32">
        <v>1</v>
      </c>
      <c r="AA9" s="32" t="s">
        <v>9</v>
      </c>
      <c r="AB9" s="32">
        <v>1</v>
      </c>
      <c r="AC9" s="32">
        <v>0</v>
      </c>
      <c r="AD9" s="32" t="s">
        <v>9</v>
      </c>
      <c r="AE9" s="32">
        <v>3</v>
      </c>
      <c r="AF9" s="32">
        <v>1</v>
      </c>
      <c r="AG9" s="32" t="s">
        <v>9</v>
      </c>
      <c r="AH9" s="32">
        <v>0</v>
      </c>
      <c r="AI9" s="34"/>
      <c r="AJ9" s="34"/>
      <c r="AK9" s="34"/>
      <c r="AL9" s="32">
        <v>2</v>
      </c>
      <c r="AM9" s="32" t="s">
        <v>9</v>
      </c>
      <c r="AN9" s="32">
        <v>4</v>
      </c>
      <c r="AO9" s="32">
        <v>1</v>
      </c>
      <c r="AP9" s="32" t="s">
        <v>9</v>
      </c>
      <c r="AQ9" s="32">
        <v>2</v>
      </c>
      <c r="AR9" s="32">
        <v>2</v>
      </c>
      <c r="AS9" s="32" t="s">
        <v>9</v>
      </c>
      <c r="AT9" s="32">
        <v>1</v>
      </c>
      <c r="AU9" s="32">
        <v>2</v>
      </c>
      <c r="AV9" s="32" t="s">
        <v>9</v>
      </c>
      <c r="AW9" s="32">
        <v>1</v>
      </c>
      <c r="AX9" s="35">
        <f t="shared" si="1"/>
        <v>14</v>
      </c>
      <c r="AY9" s="36" t="s">
        <v>9</v>
      </c>
      <c r="AZ9" s="35">
        <f t="shared" si="2"/>
        <v>26</v>
      </c>
      <c r="BA9" s="1"/>
      <c r="BB9" s="39" t="s">
        <v>2592</v>
      </c>
      <c r="BD9" s="31"/>
      <c r="BG9" s="39" t="s">
        <v>2593</v>
      </c>
      <c r="BI9" s="31"/>
    </row>
    <row r="10" spans="1:63" x14ac:dyDescent="0.2">
      <c r="A10" s="30">
        <v>9</v>
      </c>
      <c r="B10" s="7" t="s">
        <v>2489</v>
      </c>
      <c r="C10" s="7">
        <v>22</v>
      </c>
      <c r="D10" s="7">
        <v>6</v>
      </c>
      <c r="E10" s="7">
        <v>4</v>
      </c>
      <c r="F10" s="7">
        <v>12</v>
      </c>
      <c r="G10" s="7">
        <v>41</v>
      </c>
      <c r="H10" s="6" t="s">
        <v>9</v>
      </c>
      <c r="I10" s="7">
        <v>45</v>
      </c>
      <c r="J10" s="7">
        <f t="shared" si="0"/>
        <v>16</v>
      </c>
      <c r="L10" s="11">
        <v>9</v>
      </c>
      <c r="M10" s="7" t="s">
        <v>2489</v>
      </c>
      <c r="N10" s="32">
        <v>1</v>
      </c>
      <c r="O10" s="32" t="s">
        <v>9</v>
      </c>
      <c r="P10" s="32">
        <v>6</v>
      </c>
      <c r="Q10" s="32">
        <v>2</v>
      </c>
      <c r="R10" s="32" t="s">
        <v>9</v>
      </c>
      <c r="S10" s="32">
        <v>3</v>
      </c>
      <c r="T10" s="32">
        <v>2</v>
      </c>
      <c r="U10" s="32" t="s">
        <v>9</v>
      </c>
      <c r="V10" s="32">
        <v>2</v>
      </c>
      <c r="W10" s="32">
        <v>0</v>
      </c>
      <c r="X10" s="32" t="s">
        <v>9</v>
      </c>
      <c r="Y10" s="32">
        <v>2</v>
      </c>
      <c r="Z10" s="32">
        <v>1</v>
      </c>
      <c r="AA10" s="32" t="s">
        <v>9</v>
      </c>
      <c r="AB10" s="32">
        <v>2</v>
      </c>
      <c r="AC10" s="32">
        <v>1</v>
      </c>
      <c r="AD10" s="32" t="s">
        <v>9</v>
      </c>
      <c r="AE10" s="32">
        <v>3</v>
      </c>
      <c r="AF10" s="32">
        <v>3</v>
      </c>
      <c r="AG10" s="32" t="s">
        <v>9</v>
      </c>
      <c r="AH10" s="32">
        <v>0</v>
      </c>
      <c r="AI10" s="32">
        <v>1</v>
      </c>
      <c r="AJ10" s="32" t="s">
        <v>9</v>
      </c>
      <c r="AK10" s="32">
        <v>2</v>
      </c>
      <c r="AL10" s="34"/>
      <c r="AM10" s="34"/>
      <c r="AN10" s="34"/>
      <c r="AO10" s="32">
        <v>0</v>
      </c>
      <c r="AP10" s="32" t="s">
        <v>9</v>
      </c>
      <c r="AQ10" s="32">
        <v>0</v>
      </c>
      <c r="AR10" s="32">
        <v>4</v>
      </c>
      <c r="AS10" s="32" t="s">
        <v>9</v>
      </c>
      <c r="AT10" s="32">
        <v>1</v>
      </c>
      <c r="AU10" s="32">
        <v>8</v>
      </c>
      <c r="AV10" s="32" t="s">
        <v>9</v>
      </c>
      <c r="AW10" s="32">
        <v>0</v>
      </c>
      <c r="AX10" s="35">
        <f t="shared" si="1"/>
        <v>23</v>
      </c>
      <c r="AY10" s="36" t="s">
        <v>9</v>
      </c>
      <c r="AZ10" s="35">
        <f t="shared" si="2"/>
        <v>21</v>
      </c>
      <c r="BA10" s="1"/>
      <c r="BB10" s="3" t="s">
        <v>5541</v>
      </c>
      <c r="BC10" s="8">
        <v>5</v>
      </c>
      <c r="BD10" s="8" t="s">
        <v>9</v>
      </c>
      <c r="BE10" s="8">
        <v>2</v>
      </c>
      <c r="BG10" s="3" t="s">
        <v>2594</v>
      </c>
      <c r="BH10" s="8">
        <v>3</v>
      </c>
      <c r="BI10" s="8" t="s">
        <v>9</v>
      </c>
      <c r="BJ10" s="8">
        <v>0</v>
      </c>
      <c r="BK10" s="3"/>
    </row>
    <row r="11" spans="1:63" x14ac:dyDescent="0.2">
      <c r="A11" s="30">
        <v>10</v>
      </c>
      <c r="B11" s="7" t="s">
        <v>6</v>
      </c>
      <c r="C11" s="7">
        <v>22</v>
      </c>
      <c r="D11" s="7">
        <v>4</v>
      </c>
      <c r="E11" s="7">
        <v>6</v>
      </c>
      <c r="F11" s="7">
        <v>12</v>
      </c>
      <c r="G11" s="7">
        <v>31</v>
      </c>
      <c r="H11" s="6" t="s">
        <v>9</v>
      </c>
      <c r="I11" s="7">
        <v>45</v>
      </c>
      <c r="J11" s="7">
        <f t="shared" si="0"/>
        <v>14</v>
      </c>
      <c r="L11" s="11">
        <v>10</v>
      </c>
      <c r="M11" s="7" t="s">
        <v>6</v>
      </c>
      <c r="N11" s="32">
        <v>1</v>
      </c>
      <c r="O11" s="32" t="s">
        <v>9</v>
      </c>
      <c r="P11" s="32">
        <v>2</v>
      </c>
      <c r="Q11" s="32">
        <v>0</v>
      </c>
      <c r="R11" s="32" t="s">
        <v>9</v>
      </c>
      <c r="S11" s="32">
        <v>2</v>
      </c>
      <c r="T11" s="32">
        <v>1</v>
      </c>
      <c r="U11" s="32" t="s">
        <v>9</v>
      </c>
      <c r="V11" s="32">
        <v>2</v>
      </c>
      <c r="W11" s="32">
        <v>5</v>
      </c>
      <c r="X11" s="32" t="s">
        <v>9</v>
      </c>
      <c r="Y11" s="32">
        <v>1</v>
      </c>
      <c r="Z11" s="32">
        <v>1</v>
      </c>
      <c r="AA11" s="32" t="s">
        <v>9</v>
      </c>
      <c r="AB11" s="32">
        <v>1</v>
      </c>
      <c r="AC11" s="32">
        <v>4</v>
      </c>
      <c r="AD11" s="32" t="s">
        <v>9</v>
      </c>
      <c r="AE11" s="32">
        <v>0</v>
      </c>
      <c r="AF11" s="32">
        <v>0</v>
      </c>
      <c r="AG11" s="32" t="s">
        <v>9</v>
      </c>
      <c r="AH11" s="32">
        <v>2</v>
      </c>
      <c r="AI11" s="32">
        <v>2</v>
      </c>
      <c r="AJ11" s="32" t="s">
        <v>9</v>
      </c>
      <c r="AK11" s="32">
        <v>2</v>
      </c>
      <c r="AL11" s="32">
        <v>2</v>
      </c>
      <c r="AM11" s="32" t="s">
        <v>9</v>
      </c>
      <c r="AN11" s="32">
        <v>2</v>
      </c>
      <c r="AO11" s="34"/>
      <c r="AP11" s="34"/>
      <c r="AQ11" s="34"/>
      <c r="AR11" s="32">
        <v>1</v>
      </c>
      <c r="AS11" s="32" t="s">
        <v>9</v>
      </c>
      <c r="AT11" s="32">
        <v>2</v>
      </c>
      <c r="AU11" s="32">
        <v>0</v>
      </c>
      <c r="AV11" s="32" t="s">
        <v>9</v>
      </c>
      <c r="AW11" s="32">
        <v>3</v>
      </c>
      <c r="AX11" s="35">
        <f t="shared" si="1"/>
        <v>17</v>
      </c>
      <c r="AY11" s="36" t="s">
        <v>9</v>
      </c>
      <c r="AZ11" s="35">
        <f t="shared" si="2"/>
        <v>19</v>
      </c>
      <c r="BA11" s="1"/>
      <c r="BB11" s="3" t="s">
        <v>387</v>
      </c>
      <c r="BC11" s="8">
        <v>1</v>
      </c>
      <c r="BD11" s="8" t="s">
        <v>9</v>
      </c>
      <c r="BE11" s="8">
        <v>0</v>
      </c>
      <c r="BF11" s="3"/>
      <c r="BG11" s="3" t="s">
        <v>1378</v>
      </c>
      <c r="BH11" s="8">
        <v>2</v>
      </c>
      <c r="BI11" s="8" t="s">
        <v>9</v>
      </c>
      <c r="BJ11" s="8">
        <v>0</v>
      </c>
      <c r="BK11" s="3"/>
    </row>
    <row r="12" spans="1:63" x14ac:dyDescent="0.2">
      <c r="A12" s="30">
        <v>11</v>
      </c>
      <c r="B12" s="7" t="s">
        <v>41</v>
      </c>
      <c r="C12" s="7">
        <v>22</v>
      </c>
      <c r="D12" s="7">
        <v>4</v>
      </c>
      <c r="E12" s="7">
        <v>6</v>
      </c>
      <c r="F12" s="7">
        <v>12</v>
      </c>
      <c r="G12" s="7">
        <v>34</v>
      </c>
      <c r="H12" s="6" t="s">
        <v>9</v>
      </c>
      <c r="I12" s="7">
        <v>50</v>
      </c>
      <c r="J12" s="7">
        <f t="shared" si="0"/>
        <v>14</v>
      </c>
      <c r="K12" s="3" t="s">
        <v>44</v>
      </c>
      <c r="L12" s="11">
        <v>11</v>
      </c>
      <c r="M12" s="7" t="s">
        <v>41</v>
      </c>
      <c r="N12" s="32">
        <v>0</v>
      </c>
      <c r="O12" s="32" t="s">
        <v>9</v>
      </c>
      <c r="P12" s="32">
        <v>3</v>
      </c>
      <c r="Q12" s="32">
        <v>3</v>
      </c>
      <c r="R12" s="32" t="s">
        <v>9</v>
      </c>
      <c r="S12" s="32">
        <v>3</v>
      </c>
      <c r="T12" s="32">
        <v>1</v>
      </c>
      <c r="U12" s="32" t="s">
        <v>9</v>
      </c>
      <c r="V12" s="32">
        <v>2</v>
      </c>
      <c r="W12" s="32">
        <v>4</v>
      </c>
      <c r="X12" s="32" t="s">
        <v>9</v>
      </c>
      <c r="Y12" s="32">
        <v>5</v>
      </c>
      <c r="Z12" s="32">
        <v>1</v>
      </c>
      <c r="AA12" s="32" t="s">
        <v>9</v>
      </c>
      <c r="AB12" s="32">
        <v>1</v>
      </c>
      <c r="AC12" s="32">
        <v>4</v>
      </c>
      <c r="AD12" s="32" t="s">
        <v>9</v>
      </c>
      <c r="AE12" s="32">
        <v>6</v>
      </c>
      <c r="AF12" s="32">
        <v>0</v>
      </c>
      <c r="AG12" s="32" t="s">
        <v>9</v>
      </c>
      <c r="AH12" s="32">
        <v>1</v>
      </c>
      <c r="AI12" s="32">
        <v>1</v>
      </c>
      <c r="AJ12" s="32" t="s">
        <v>9</v>
      </c>
      <c r="AK12" s="32">
        <v>1</v>
      </c>
      <c r="AL12" s="32">
        <v>1</v>
      </c>
      <c r="AM12" s="32" t="s">
        <v>9</v>
      </c>
      <c r="AN12" s="32">
        <v>1</v>
      </c>
      <c r="AO12" s="32">
        <v>3</v>
      </c>
      <c r="AP12" s="32" t="s">
        <v>9</v>
      </c>
      <c r="AQ12" s="32">
        <v>2</v>
      </c>
      <c r="AR12" s="34"/>
      <c r="AS12" s="34"/>
      <c r="AT12" s="34"/>
      <c r="AU12" s="32">
        <v>2</v>
      </c>
      <c r="AV12" s="32" t="s">
        <v>9</v>
      </c>
      <c r="AW12" s="32">
        <v>2</v>
      </c>
      <c r="AX12" s="35">
        <f t="shared" si="1"/>
        <v>20</v>
      </c>
      <c r="AY12" s="36" t="s">
        <v>9</v>
      </c>
      <c r="AZ12" s="35">
        <f t="shared" si="2"/>
        <v>27</v>
      </c>
      <c r="BA12" s="1"/>
      <c r="BB12" s="3" t="s">
        <v>2595</v>
      </c>
      <c r="BC12" s="8">
        <v>0</v>
      </c>
      <c r="BD12" s="8" t="s">
        <v>9</v>
      </c>
      <c r="BE12" s="8">
        <v>2</v>
      </c>
      <c r="BF12" s="30"/>
      <c r="BG12" s="3" t="s">
        <v>1829</v>
      </c>
      <c r="BH12" s="8">
        <v>2</v>
      </c>
      <c r="BI12" s="8" t="s">
        <v>9</v>
      </c>
      <c r="BJ12" s="8">
        <v>2</v>
      </c>
      <c r="BK12" s="3"/>
    </row>
    <row r="13" spans="1:63" x14ac:dyDescent="0.2">
      <c r="A13" s="30">
        <v>12</v>
      </c>
      <c r="B13" s="7" t="s">
        <v>24</v>
      </c>
      <c r="C13" s="7">
        <v>22</v>
      </c>
      <c r="D13" s="7">
        <v>5</v>
      </c>
      <c r="E13" s="7">
        <v>4</v>
      </c>
      <c r="F13" s="7">
        <v>13</v>
      </c>
      <c r="G13" s="7">
        <v>32</v>
      </c>
      <c r="H13" s="6" t="s">
        <v>9</v>
      </c>
      <c r="I13" s="7">
        <v>54</v>
      </c>
      <c r="J13" s="7">
        <f t="shared" si="0"/>
        <v>14</v>
      </c>
      <c r="K13" s="3" t="s">
        <v>44</v>
      </c>
      <c r="L13" s="11">
        <v>12</v>
      </c>
      <c r="M13" s="7" t="s">
        <v>24</v>
      </c>
      <c r="N13" s="32">
        <v>3</v>
      </c>
      <c r="O13" s="32" t="s">
        <v>9</v>
      </c>
      <c r="P13" s="32">
        <v>5</v>
      </c>
      <c r="Q13" s="32">
        <v>2</v>
      </c>
      <c r="R13" s="32" t="s">
        <v>9</v>
      </c>
      <c r="S13" s="32">
        <v>2</v>
      </c>
      <c r="T13" s="32">
        <v>1</v>
      </c>
      <c r="U13" s="32" t="s">
        <v>9</v>
      </c>
      <c r="V13" s="32">
        <v>1</v>
      </c>
      <c r="W13" s="32">
        <v>0</v>
      </c>
      <c r="X13" s="32" t="s">
        <v>9</v>
      </c>
      <c r="Y13" s="32">
        <v>0</v>
      </c>
      <c r="Z13" s="32">
        <v>2</v>
      </c>
      <c r="AA13" s="32" t="s">
        <v>9</v>
      </c>
      <c r="AB13" s="32">
        <v>0</v>
      </c>
      <c r="AC13" s="32">
        <v>1</v>
      </c>
      <c r="AD13" s="32" t="s">
        <v>9</v>
      </c>
      <c r="AE13" s="32">
        <v>3</v>
      </c>
      <c r="AF13" s="32">
        <v>1</v>
      </c>
      <c r="AG13" s="32" t="s">
        <v>9</v>
      </c>
      <c r="AH13" s="32">
        <v>3</v>
      </c>
      <c r="AI13" s="32">
        <v>1</v>
      </c>
      <c r="AJ13" s="32" t="s">
        <v>9</v>
      </c>
      <c r="AK13" s="32">
        <v>2</v>
      </c>
      <c r="AL13" s="32">
        <v>0</v>
      </c>
      <c r="AM13" s="32" t="s">
        <v>9</v>
      </c>
      <c r="AN13" s="32">
        <v>2</v>
      </c>
      <c r="AO13" s="32">
        <v>6</v>
      </c>
      <c r="AP13" s="32" t="s">
        <v>9</v>
      </c>
      <c r="AQ13" s="32">
        <v>2</v>
      </c>
      <c r="AR13" s="32">
        <v>4</v>
      </c>
      <c r="AS13" s="32" t="s">
        <v>9</v>
      </c>
      <c r="AT13" s="32">
        <v>3</v>
      </c>
      <c r="AU13" s="34"/>
      <c r="AV13" s="34"/>
      <c r="AW13" s="34"/>
      <c r="AX13" s="35">
        <f t="shared" si="1"/>
        <v>21</v>
      </c>
      <c r="AY13" s="36" t="s">
        <v>9</v>
      </c>
      <c r="AZ13" s="35">
        <f t="shared" si="2"/>
        <v>23</v>
      </c>
      <c r="BA13" s="1"/>
      <c r="BB13" s="3" t="s">
        <v>1460</v>
      </c>
      <c r="BC13" s="8">
        <v>1</v>
      </c>
      <c r="BD13" s="8" t="s">
        <v>9</v>
      </c>
      <c r="BE13" s="8">
        <v>1</v>
      </c>
      <c r="BF13" s="30"/>
      <c r="BG13" s="3" t="s">
        <v>535</v>
      </c>
      <c r="BH13" s="8">
        <v>6</v>
      </c>
      <c r="BI13" s="8" t="s">
        <v>9</v>
      </c>
      <c r="BJ13" s="8">
        <v>1</v>
      </c>
      <c r="BK13" s="3"/>
    </row>
    <row r="14" spans="1:63" x14ac:dyDescent="0.2">
      <c r="A14" s="30"/>
      <c r="B14" s="1"/>
      <c r="C14" s="1">
        <f>SUM(C2:C13)</f>
        <v>264</v>
      </c>
      <c r="D14" s="1">
        <f>SUM(D2:D13)</f>
        <v>109</v>
      </c>
      <c r="E14" s="1">
        <f>SUM(E2:E13)</f>
        <v>46</v>
      </c>
      <c r="F14" s="1">
        <f>SUM(F2:F13)</f>
        <v>109</v>
      </c>
      <c r="G14" s="1">
        <f>SUM(G2:G13)</f>
        <v>476</v>
      </c>
      <c r="H14" s="9" t="s">
        <v>9</v>
      </c>
      <c r="I14" s="1">
        <f>SUM(I2:I13)</f>
        <v>476</v>
      </c>
      <c r="J14" s="1">
        <f>SUM(J2:J13)</f>
        <v>264</v>
      </c>
      <c r="N14" s="31">
        <f>SUM(N2:N13)</f>
        <v>17</v>
      </c>
      <c r="O14" s="31" t="s">
        <v>9</v>
      </c>
      <c r="P14" s="31">
        <f>SUM(P2:P13)</f>
        <v>27</v>
      </c>
      <c r="Q14" s="31">
        <f>SUM(Q2:Q13)</f>
        <v>23</v>
      </c>
      <c r="R14" s="31" t="s">
        <v>9</v>
      </c>
      <c r="S14" s="31">
        <f>SUM(S2:S13)</f>
        <v>23</v>
      </c>
      <c r="T14" s="31">
        <f>SUM(T2:T13)</f>
        <v>23</v>
      </c>
      <c r="U14" s="31" t="s">
        <v>9</v>
      </c>
      <c r="V14" s="31">
        <f>SUM(V2:V13)</f>
        <v>24</v>
      </c>
      <c r="W14" s="31">
        <f>SUM(W2:W13)</f>
        <v>24</v>
      </c>
      <c r="X14" s="31" t="s">
        <v>9</v>
      </c>
      <c r="Y14" s="31">
        <f>SUM(Y2:Y13)</f>
        <v>18</v>
      </c>
      <c r="Z14" s="31">
        <f>SUM(Z2:Z13)</f>
        <v>13</v>
      </c>
      <c r="AA14" s="31" t="s">
        <v>9</v>
      </c>
      <c r="AB14" s="31">
        <f>SUM(AB2:AB13)</f>
        <v>12</v>
      </c>
      <c r="AC14" s="31">
        <f>SUM(AC2:AC13)</f>
        <v>26</v>
      </c>
      <c r="AD14" s="31" t="s">
        <v>9</v>
      </c>
      <c r="AE14" s="31">
        <f>SUM(AE2:AE13)</f>
        <v>19</v>
      </c>
      <c r="AF14" s="31">
        <f>SUM(AF2:AF13)</f>
        <v>21</v>
      </c>
      <c r="AG14" s="31" t="s">
        <v>9</v>
      </c>
      <c r="AH14" s="31">
        <f>SUM(AH2:AH13)</f>
        <v>14</v>
      </c>
      <c r="AI14" s="31">
        <f>SUM(AI2:AI13)</f>
        <v>16</v>
      </c>
      <c r="AJ14" s="31" t="s">
        <v>9</v>
      </c>
      <c r="AK14" s="31">
        <f>SUM(AK2:AK13)</f>
        <v>15</v>
      </c>
      <c r="AL14" s="31">
        <f>SUM(AL2:AL13)</f>
        <v>24</v>
      </c>
      <c r="AM14" s="31" t="s">
        <v>9</v>
      </c>
      <c r="AN14" s="31">
        <f>SUM(AN2:AN13)</f>
        <v>18</v>
      </c>
      <c r="AO14" s="31">
        <f>SUM(AO2:AO13)</f>
        <v>24</v>
      </c>
      <c r="AP14" s="31" t="s">
        <v>9</v>
      </c>
      <c r="AQ14" s="31">
        <f>SUM(AQ2:AQ13)</f>
        <v>14</v>
      </c>
      <c r="AR14" s="31">
        <f>SUM(AR2:AR13)</f>
        <v>23</v>
      </c>
      <c r="AS14" s="31" t="s">
        <v>9</v>
      </c>
      <c r="AT14" s="31">
        <f>SUM(AT2:AT13)</f>
        <v>16</v>
      </c>
      <c r="AU14" s="31">
        <f>SUM(AU2:AU13)</f>
        <v>31</v>
      </c>
      <c r="AV14" s="31" t="s">
        <v>9</v>
      </c>
      <c r="AW14" s="31">
        <f>SUM(AW2:AW13)</f>
        <v>11</v>
      </c>
      <c r="AX14" s="13">
        <f>SUM(AX2:AX13)</f>
        <v>265</v>
      </c>
      <c r="AY14" s="13" t="s">
        <v>9</v>
      </c>
      <c r="AZ14" s="13">
        <f>SUM(AZ2:AZ13)</f>
        <v>211</v>
      </c>
      <c r="BA14" s="1"/>
      <c r="BB14" s="3" t="s">
        <v>2458</v>
      </c>
      <c r="BC14" s="8">
        <v>3</v>
      </c>
      <c r="BD14" s="8" t="s">
        <v>9</v>
      </c>
      <c r="BE14" s="8">
        <v>1</v>
      </c>
      <c r="BF14" s="30"/>
      <c r="BG14" s="3" t="s">
        <v>2596</v>
      </c>
      <c r="BH14" s="8">
        <v>2</v>
      </c>
      <c r="BI14" s="8" t="s">
        <v>9</v>
      </c>
      <c r="BJ14" s="8">
        <v>2</v>
      </c>
      <c r="BK14" s="3"/>
    </row>
    <row r="15" spans="1:63" x14ac:dyDescent="0.2">
      <c r="BA15" s="1"/>
      <c r="BB15" s="3" t="s">
        <v>2597</v>
      </c>
      <c r="BC15" s="8">
        <v>2</v>
      </c>
      <c r="BD15" s="8" t="s">
        <v>9</v>
      </c>
      <c r="BE15" s="8">
        <v>0</v>
      </c>
      <c r="BF15" s="30"/>
      <c r="BG15" s="3" t="s">
        <v>2598</v>
      </c>
      <c r="BH15" s="8">
        <v>1</v>
      </c>
      <c r="BI15" s="8" t="s">
        <v>9</v>
      </c>
      <c r="BJ15" s="8">
        <v>2</v>
      </c>
      <c r="BK15" s="3"/>
    </row>
    <row r="16" spans="1:63" x14ac:dyDescent="0.2">
      <c r="BA16" s="1"/>
      <c r="BB16" s="39" t="s">
        <v>2599</v>
      </c>
      <c r="BC16" s="11"/>
      <c r="BD16" s="31"/>
      <c r="BF16" s="30"/>
      <c r="BG16" s="39" t="s">
        <v>2600</v>
      </c>
      <c r="BH16" s="11"/>
      <c r="BI16" s="31"/>
      <c r="BK16" s="30"/>
    </row>
    <row r="17" spans="1:63" x14ac:dyDescent="0.2">
      <c r="B17" s="39"/>
      <c r="H17" s="8"/>
      <c r="L17" s="3"/>
      <c r="M17" s="39"/>
      <c r="BA17" s="1"/>
      <c r="BB17" s="3" t="s">
        <v>762</v>
      </c>
      <c r="BC17" s="8">
        <v>1</v>
      </c>
      <c r="BD17" s="8" t="s">
        <v>9</v>
      </c>
      <c r="BE17" s="8">
        <v>3</v>
      </c>
      <c r="BF17" s="30"/>
      <c r="BG17" s="3" t="s">
        <v>2601</v>
      </c>
      <c r="BH17" s="8">
        <v>4</v>
      </c>
      <c r="BI17" s="8" t="s">
        <v>9</v>
      </c>
      <c r="BJ17" s="8">
        <v>2</v>
      </c>
      <c r="BK17" s="3"/>
    </row>
    <row r="18" spans="1:63" x14ac:dyDescent="0.2">
      <c r="A18" s="14"/>
      <c r="B18" s="14"/>
      <c r="C18" s="14"/>
      <c r="D18" s="14"/>
      <c r="E18" s="14"/>
      <c r="F18" s="14"/>
      <c r="G18" s="14"/>
      <c r="H18" s="6"/>
      <c r="I18" s="14"/>
      <c r="J18" s="7"/>
      <c r="BB18" s="3" t="s">
        <v>2574</v>
      </c>
      <c r="BC18" s="8">
        <v>1</v>
      </c>
      <c r="BD18" s="8" t="s">
        <v>9</v>
      </c>
      <c r="BE18" s="8">
        <v>0</v>
      </c>
      <c r="BF18" s="30"/>
      <c r="BG18" s="3" t="s">
        <v>1933</v>
      </c>
      <c r="BH18" s="8">
        <v>3</v>
      </c>
      <c r="BI18" s="8" t="s">
        <v>9</v>
      </c>
      <c r="BJ18" s="8">
        <v>0</v>
      </c>
      <c r="BK18" s="3"/>
    </row>
    <row r="19" spans="1:63" x14ac:dyDescent="0.2">
      <c r="A19" s="14"/>
      <c r="B19" s="14"/>
      <c r="C19" s="14"/>
      <c r="D19" s="14"/>
      <c r="E19" s="14"/>
      <c r="F19" s="14"/>
      <c r="G19" s="14"/>
      <c r="H19" s="6"/>
      <c r="I19" s="14"/>
      <c r="J19" s="7"/>
      <c r="BB19" s="3" t="s">
        <v>1851</v>
      </c>
      <c r="BC19" s="8">
        <v>2</v>
      </c>
      <c r="BD19" s="8" t="s">
        <v>9</v>
      </c>
      <c r="BE19" s="8">
        <v>4</v>
      </c>
      <c r="BF19" s="3"/>
      <c r="BG19" s="3" t="s">
        <v>2041</v>
      </c>
      <c r="BH19" s="8">
        <v>0</v>
      </c>
      <c r="BI19" s="8" t="s">
        <v>9</v>
      </c>
      <c r="BJ19" s="8">
        <v>3</v>
      </c>
      <c r="BK19" s="3"/>
    </row>
    <row r="20" spans="1:63" x14ac:dyDescent="0.2">
      <c r="A20" s="14"/>
      <c r="B20" s="14"/>
      <c r="C20" s="14"/>
      <c r="D20" s="14"/>
      <c r="E20" s="14"/>
      <c r="F20" s="14"/>
      <c r="G20" s="14"/>
      <c r="H20" s="6"/>
      <c r="I20" s="14"/>
      <c r="J20" s="7"/>
      <c r="BB20" s="3" t="s">
        <v>2540</v>
      </c>
      <c r="BC20" s="8">
        <v>1</v>
      </c>
      <c r="BD20" s="8" t="s">
        <v>9</v>
      </c>
      <c r="BE20" s="8">
        <v>2</v>
      </c>
      <c r="BF20" s="3"/>
      <c r="BG20" s="3" t="s">
        <v>1966</v>
      </c>
      <c r="BH20" s="8">
        <v>2</v>
      </c>
      <c r="BI20" s="8" t="s">
        <v>9</v>
      </c>
      <c r="BJ20" s="8">
        <v>2</v>
      </c>
      <c r="BK20" s="3"/>
    </row>
    <row r="21" spans="1:63" x14ac:dyDescent="0.2">
      <c r="A21" s="14"/>
      <c r="B21" s="14"/>
      <c r="C21" s="14"/>
      <c r="D21" s="14"/>
      <c r="E21" s="14"/>
      <c r="F21" s="14"/>
      <c r="G21" s="14"/>
      <c r="H21" s="6"/>
      <c r="I21" s="14"/>
      <c r="J21" s="7"/>
      <c r="BB21" s="3" t="s">
        <v>2106</v>
      </c>
      <c r="BC21" s="8">
        <v>0</v>
      </c>
      <c r="BD21" s="8" t="s">
        <v>9</v>
      </c>
      <c r="BE21" s="8">
        <v>1</v>
      </c>
      <c r="BF21" s="3"/>
      <c r="BG21" s="3" t="s">
        <v>2495</v>
      </c>
      <c r="BH21" s="8">
        <v>3</v>
      </c>
      <c r="BI21" s="8" t="s">
        <v>9</v>
      </c>
      <c r="BJ21" s="8">
        <v>2</v>
      </c>
      <c r="BK21" s="3"/>
    </row>
    <row r="22" spans="1:63" x14ac:dyDescent="0.2">
      <c r="A22" s="14"/>
      <c r="B22" s="14"/>
      <c r="C22" s="14"/>
      <c r="D22" s="14"/>
      <c r="E22" s="14"/>
      <c r="F22" s="14"/>
      <c r="G22" s="14"/>
      <c r="H22" s="6"/>
      <c r="I22" s="14"/>
      <c r="J22" s="7"/>
      <c r="BB22" s="3" t="s">
        <v>2602</v>
      </c>
      <c r="BC22" s="8">
        <v>1</v>
      </c>
      <c r="BD22" s="8" t="s">
        <v>9</v>
      </c>
      <c r="BE22" s="8">
        <v>1</v>
      </c>
      <c r="BG22" s="3" t="s">
        <v>2603</v>
      </c>
      <c r="BH22" s="8">
        <v>2</v>
      </c>
      <c r="BI22" s="8" t="s">
        <v>9</v>
      </c>
      <c r="BJ22" s="8">
        <v>3</v>
      </c>
      <c r="BK22" s="3"/>
    </row>
    <row r="23" spans="1:63" x14ac:dyDescent="0.2">
      <c r="A23" s="14"/>
      <c r="B23" s="14"/>
      <c r="C23" s="14"/>
      <c r="D23" s="14"/>
      <c r="E23" s="14"/>
      <c r="F23" s="14"/>
      <c r="G23" s="14"/>
      <c r="H23" s="6"/>
      <c r="I23" s="14"/>
      <c r="J23" s="7"/>
      <c r="BB23" s="39" t="s">
        <v>2604</v>
      </c>
      <c r="BC23" s="11"/>
      <c r="BD23" s="31"/>
      <c r="BG23" s="39" t="s">
        <v>2605</v>
      </c>
      <c r="BK23" s="3"/>
    </row>
    <row r="24" spans="1:63" x14ac:dyDescent="0.2">
      <c r="A24" s="14"/>
      <c r="B24" s="14"/>
      <c r="C24" s="14"/>
      <c r="D24" s="14"/>
      <c r="E24" s="14"/>
      <c r="F24" s="14"/>
      <c r="G24" s="14"/>
      <c r="H24" s="6"/>
      <c r="I24" s="14"/>
      <c r="J24" s="7"/>
      <c r="BB24" s="3" t="s">
        <v>1949</v>
      </c>
      <c r="BC24" s="8">
        <v>0</v>
      </c>
      <c r="BD24" s="8" t="s">
        <v>9</v>
      </c>
      <c r="BE24" s="8">
        <v>0</v>
      </c>
      <c r="BF24" s="3"/>
      <c r="BG24" s="3" t="s">
        <v>711</v>
      </c>
      <c r="BH24" s="8">
        <v>1</v>
      </c>
      <c r="BI24" s="8" t="s">
        <v>9</v>
      </c>
      <c r="BJ24" s="8">
        <v>2</v>
      </c>
      <c r="BK24" s="3"/>
    </row>
    <row r="25" spans="1:63" x14ac:dyDescent="0.2">
      <c r="A25" s="14"/>
      <c r="B25" s="14"/>
      <c r="C25" s="14"/>
      <c r="D25" s="14"/>
      <c r="E25" s="14"/>
      <c r="F25" s="14"/>
      <c r="G25" s="14"/>
      <c r="H25" s="6"/>
      <c r="I25" s="14"/>
      <c r="J25" s="7"/>
      <c r="BB25" s="3" t="s">
        <v>211</v>
      </c>
      <c r="BC25" s="8">
        <v>2</v>
      </c>
      <c r="BD25" s="8" t="s">
        <v>9</v>
      </c>
      <c r="BE25" s="8">
        <v>1</v>
      </c>
      <c r="BF25" s="3"/>
      <c r="BG25" s="3" t="s">
        <v>2133</v>
      </c>
      <c r="BH25" s="8">
        <v>6</v>
      </c>
      <c r="BI25" s="8" t="s">
        <v>9</v>
      </c>
      <c r="BJ25" s="8">
        <v>2</v>
      </c>
      <c r="BK25" s="3"/>
    </row>
    <row r="26" spans="1:63" x14ac:dyDescent="0.2">
      <c r="A26" s="14"/>
      <c r="B26" s="14"/>
      <c r="C26" s="14"/>
      <c r="D26" s="14"/>
      <c r="E26" s="14"/>
      <c r="F26" s="14"/>
      <c r="G26" s="14"/>
      <c r="H26" s="6"/>
      <c r="I26" s="14"/>
      <c r="J26" s="7"/>
      <c r="BB26" s="3" t="s">
        <v>777</v>
      </c>
      <c r="BC26" s="8">
        <v>4</v>
      </c>
      <c r="BD26" s="8" t="s">
        <v>9</v>
      </c>
      <c r="BE26" s="8">
        <v>0</v>
      </c>
      <c r="BG26" s="3" t="s">
        <v>2500</v>
      </c>
      <c r="BH26" s="8">
        <v>2</v>
      </c>
      <c r="BI26" s="8" t="s">
        <v>9</v>
      </c>
      <c r="BJ26" s="8">
        <v>3</v>
      </c>
      <c r="BK26" s="3"/>
    </row>
    <row r="27" spans="1:63" x14ac:dyDescent="0.2">
      <c r="A27" s="14"/>
      <c r="B27" s="14"/>
      <c r="C27" s="14"/>
      <c r="D27" s="14"/>
      <c r="E27" s="14"/>
      <c r="F27" s="14"/>
      <c r="G27" s="14"/>
      <c r="H27" s="6"/>
      <c r="I27" s="14"/>
      <c r="J27" s="7"/>
      <c r="BB27" s="3" t="s">
        <v>2035</v>
      </c>
      <c r="BC27" s="8">
        <v>2</v>
      </c>
      <c r="BD27" s="8" t="s">
        <v>9</v>
      </c>
      <c r="BE27" s="8">
        <v>1</v>
      </c>
      <c r="BF27" s="3"/>
      <c r="BG27" s="3" t="s">
        <v>2579</v>
      </c>
      <c r="BH27" s="8">
        <v>1</v>
      </c>
      <c r="BI27" s="8" t="s">
        <v>9</v>
      </c>
      <c r="BJ27" s="8">
        <v>0</v>
      </c>
      <c r="BK27" s="3"/>
    </row>
    <row r="28" spans="1:63" x14ac:dyDescent="0.2">
      <c r="A28" s="14"/>
      <c r="B28" s="14"/>
      <c r="C28" s="14"/>
      <c r="D28" s="14"/>
      <c r="E28" s="14"/>
      <c r="F28" s="14"/>
      <c r="G28" s="14"/>
      <c r="H28" s="6"/>
      <c r="I28" s="14"/>
      <c r="J28" s="7"/>
      <c r="BB28" s="3" t="s">
        <v>1892</v>
      </c>
      <c r="BC28" s="8">
        <v>1</v>
      </c>
      <c r="BD28" s="8" t="s">
        <v>9</v>
      </c>
      <c r="BE28" s="8">
        <v>1</v>
      </c>
      <c r="BF28" s="30"/>
      <c r="BG28" s="3" t="s">
        <v>776</v>
      </c>
      <c r="BH28" s="8">
        <v>3</v>
      </c>
      <c r="BI28" s="8" t="s">
        <v>9</v>
      </c>
      <c r="BJ28" s="8">
        <v>4</v>
      </c>
      <c r="BK28" s="3"/>
    </row>
    <row r="29" spans="1:63" x14ac:dyDescent="0.2">
      <c r="A29" s="14"/>
      <c r="B29" s="14"/>
      <c r="C29" s="14"/>
      <c r="D29" s="14"/>
      <c r="E29" s="14"/>
      <c r="F29" s="14"/>
      <c r="G29" s="14"/>
      <c r="H29" s="6"/>
      <c r="I29" s="14"/>
      <c r="J29" s="7"/>
      <c r="BB29" s="3" t="s">
        <v>2576</v>
      </c>
      <c r="BC29" s="8">
        <v>5</v>
      </c>
      <c r="BD29" s="8" t="s">
        <v>9</v>
      </c>
      <c r="BE29" s="8">
        <v>1</v>
      </c>
      <c r="BF29" s="3"/>
      <c r="BG29" s="3" t="s">
        <v>2413</v>
      </c>
      <c r="BH29" s="8">
        <v>0</v>
      </c>
      <c r="BI29" s="8" t="s">
        <v>9</v>
      </c>
      <c r="BJ29" s="8">
        <v>1</v>
      </c>
      <c r="BK29" s="3"/>
    </row>
    <row r="30" spans="1:63" x14ac:dyDescent="0.2">
      <c r="C30" s="1"/>
      <c r="D30" s="1"/>
      <c r="E30" s="1"/>
      <c r="F30" s="1"/>
      <c r="G30" s="1"/>
      <c r="H30" s="9"/>
      <c r="I30" s="1"/>
      <c r="J30" s="1"/>
      <c r="BB30" s="39" t="s">
        <v>2606</v>
      </c>
      <c r="BD30" s="31"/>
      <c r="BF30" s="3"/>
      <c r="BG30" s="39" t="s">
        <v>2607</v>
      </c>
      <c r="BK30" s="3"/>
    </row>
    <row r="31" spans="1:63" x14ac:dyDescent="0.2">
      <c r="BB31" s="3" t="s">
        <v>5542</v>
      </c>
      <c r="BC31" s="8">
        <v>1</v>
      </c>
      <c r="BD31" s="8" t="s">
        <v>9</v>
      </c>
      <c r="BE31" s="8">
        <v>1</v>
      </c>
      <c r="BF31" s="3"/>
      <c r="BG31" s="3" t="s">
        <v>1942</v>
      </c>
      <c r="BH31" s="8">
        <v>1</v>
      </c>
      <c r="BI31" s="8" t="s">
        <v>9</v>
      </c>
      <c r="BJ31" s="8">
        <v>0</v>
      </c>
      <c r="BK31" s="3"/>
    </row>
    <row r="32" spans="1:63" x14ac:dyDescent="0.2">
      <c r="BB32" s="3" t="s">
        <v>408</v>
      </c>
      <c r="BC32" s="8">
        <v>3</v>
      </c>
      <c r="BD32" s="8" t="s">
        <v>9</v>
      </c>
      <c r="BE32" s="8">
        <v>2</v>
      </c>
      <c r="BF32" s="3"/>
      <c r="BG32" s="3" t="s">
        <v>868</v>
      </c>
      <c r="BH32" s="8">
        <v>1</v>
      </c>
      <c r="BI32" s="8" t="s">
        <v>9</v>
      </c>
      <c r="BJ32" s="8">
        <v>1</v>
      </c>
      <c r="BK32" s="3"/>
    </row>
    <row r="33" spans="54:63" x14ac:dyDescent="0.2">
      <c r="BB33" s="3" t="s">
        <v>1956</v>
      </c>
      <c r="BC33" s="8">
        <v>3</v>
      </c>
      <c r="BD33" s="8" t="s">
        <v>9</v>
      </c>
      <c r="BE33" s="8">
        <v>2</v>
      </c>
      <c r="BG33" s="3" t="s">
        <v>2512</v>
      </c>
      <c r="BH33" s="8">
        <v>1</v>
      </c>
      <c r="BI33" s="8" t="s">
        <v>9</v>
      </c>
      <c r="BJ33" s="8">
        <v>1</v>
      </c>
      <c r="BK33" s="3"/>
    </row>
    <row r="34" spans="54:63" x14ac:dyDescent="0.2">
      <c r="BB34" s="3" t="s">
        <v>2608</v>
      </c>
      <c r="BC34" s="8">
        <v>1</v>
      </c>
      <c r="BD34" s="8" t="s">
        <v>9</v>
      </c>
      <c r="BE34" s="8">
        <v>3</v>
      </c>
      <c r="BG34" s="3" t="s">
        <v>538</v>
      </c>
      <c r="BH34" s="8">
        <v>7</v>
      </c>
      <c r="BI34" s="8" t="s">
        <v>9</v>
      </c>
      <c r="BJ34" s="8">
        <v>1</v>
      </c>
      <c r="BK34" s="3"/>
    </row>
    <row r="35" spans="54:63" x14ac:dyDescent="0.2">
      <c r="BB35" s="3" t="s">
        <v>2609</v>
      </c>
      <c r="BC35" s="8">
        <v>0</v>
      </c>
      <c r="BD35" s="8" t="s">
        <v>9</v>
      </c>
      <c r="BE35" s="8">
        <v>2</v>
      </c>
      <c r="BF35" s="3"/>
      <c r="BG35" s="3" t="s">
        <v>1898</v>
      </c>
      <c r="BH35" s="8">
        <v>0</v>
      </c>
      <c r="BI35" s="8" t="s">
        <v>9</v>
      </c>
      <c r="BJ35" s="8">
        <v>3</v>
      </c>
      <c r="BK35" s="3"/>
    </row>
    <row r="36" spans="54:63" x14ac:dyDescent="0.2">
      <c r="BB36" s="3" t="s">
        <v>2610</v>
      </c>
      <c r="BC36" s="8">
        <v>2</v>
      </c>
      <c r="BD36" s="8" t="s">
        <v>9</v>
      </c>
      <c r="BE36" s="8">
        <v>0</v>
      </c>
      <c r="BF36" s="3"/>
      <c r="BG36" s="3" t="s">
        <v>418</v>
      </c>
      <c r="BH36" s="8">
        <v>6</v>
      </c>
      <c r="BI36" s="8" t="s">
        <v>9</v>
      </c>
      <c r="BJ36" s="8">
        <v>3</v>
      </c>
      <c r="BK36" s="3"/>
    </row>
    <row r="37" spans="54:63" x14ac:dyDescent="0.2">
      <c r="BB37" s="39" t="s">
        <v>2611</v>
      </c>
      <c r="BC37" s="12"/>
      <c r="BD37" s="12"/>
      <c r="BE37" s="12"/>
      <c r="BG37" s="39" t="s">
        <v>2612</v>
      </c>
      <c r="BK37" s="3"/>
    </row>
    <row r="38" spans="54:63" x14ac:dyDescent="0.2">
      <c r="BB38" s="3" t="s">
        <v>1836</v>
      </c>
      <c r="BC38" s="8">
        <v>0</v>
      </c>
      <c r="BD38" s="8" t="s">
        <v>9</v>
      </c>
      <c r="BE38" s="8">
        <v>1</v>
      </c>
      <c r="BG38" s="3" t="s">
        <v>1859</v>
      </c>
      <c r="BH38" s="8">
        <v>3</v>
      </c>
      <c r="BI38" s="8" t="s">
        <v>9</v>
      </c>
      <c r="BJ38" s="8">
        <v>1</v>
      </c>
      <c r="BK38" s="3"/>
    </row>
    <row r="39" spans="54:63" x14ac:dyDescent="0.2">
      <c r="BB39" s="3" t="s">
        <v>519</v>
      </c>
      <c r="BC39" s="8">
        <v>3</v>
      </c>
      <c r="BD39" s="8" t="s">
        <v>9</v>
      </c>
      <c r="BE39" s="8">
        <v>1</v>
      </c>
      <c r="BF39" s="30"/>
      <c r="BG39" s="3" t="s">
        <v>852</v>
      </c>
      <c r="BH39" s="8">
        <v>1</v>
      </c>
      <c r="BI39" s="8" t="s">
        <v>9</v>
      </c>
      <c r="BJ39" s="8">
        <v>3</v>
      </c>
      <c r="BK39" s="3"/>
    </row>
    <row r="40" spans="54:63" x14ac:dyDescent="0.2">
      <c r="BB40" s="3" t="s">
        <v>2614</v>
      </c>
      <c r="BC40" s="8">
        <v>4</v>
      </c>
      <c r="BD40" s="8" t="s">
        <v>9</v>
      </c>
      <c r="BE40" s="8">
        <v>0</v>
      </c>
      <c r="BF40" s="30"/>
      <c r="BG40" s="3" t="s">
        <v>2580</v>
      </c>
      <c r="BH40" s="8">
        <v>1</v>
      </c>
      <c r="BI40" s="8" t="s">
        <v>9</v>
      </c>
      <c r="BJ40" s="8">
        <v>2</v>
      </c>
      <c r="BK40" s="3"/>
    </row>
    <row r="41" spans="54:63" x14ac:dyDescent="0.2">
      <c r="BB41" s="3" t="s">
        <v>2615</v>
      </c>
      <c r="BC41" s="8">
        <v>3</v>
      </c>
      <c r="BD41" s="8" t="s">
        <v>9</v>
      </c>
      <c r="BE41" s="8">
        <v>2</v>
      </c>
      <c r="BF41" s="30"/>
      <c r="BG41" s="3" t="s">
        <v>1452</v>
      </c>
      <c r="BH41" s="8">
        <v>3</v>
      </c>
      <c r="BI41" s="8" t="s">
        <v>9</v>
      </c>
      <c r="BJ41" s="8">
        <v>2</v>
      </c>
      <c r="BK41" s="3"/>
    </row>
    <row r="42" spans="54:63" x14ac:dyDescent="0.2">
      <c r="BB42" s="3" t="s">
        <v>5543</v>
      </c>
      <c r="BC42" s="8">
        <v>2</v>
      </c>
      <c r="BD42" s="8" t="s">
        <v>9</v>
      </c>
      <c r="BE42" s="8">
        <v>0</v>
      </c>
      <c r="BF42" s="30"/>
      <c r="BG42" s="3" t="s">
        <v>2046</v>
      </c>
      <c r="BH42" s="8">
        <v>1</v>
      </c>
      <c r="BI42" s="8" t="s">
        <v>9</v>
      </c>
      <c r="BJ42" s="8">
        <v>2</v>
      </c>
      <c r="BK42" s="3"/>
    </row>
    <row r="43" spans="54:63" x14ac:dyDescent="0.2">
      <c r="BB43" s="3" t="s">
        <v>2616</v>
      </c>
      <c r="BC43" s="8">
        <v>2</v>
      </c>
      <c r="BD43" s="8" t="s">
        <v>9</v>
      </c>
      <c r="BE43" s="8">
        <v>0</v>
      </c>
      <c r="BF43" s="30"/>
      <c r="BG43" s="3" t="s">
        <v>516</v>
      </c>
      <c r="BH43" s="8">
        <v>5</v>
      </c>
      <c r="BI43" s="8" t="s">
        <v>9</v>
      </c>
      <c r="BJ43" s="8">
        <v>0</v>
      </c>
      <c r="BK43" s="3"/>
    </row>
    <row r="44" spans="54:63" x14ac:dyDescent="0.2">
      <c r="BB44" s="39" t="s">
        <v>2617</v>
      </c>
      <c r="BC44" s="12"/>
      <c r="BD44" s="12"/>
      <c r="BE44" s="12"/>
      <c r="BF44" s="3"/>
      <c r="BG44" s="39" t="s">
        <v>2618</v>
      </c>
      <c r="BK44" s="3"/>
    </row>
    <row r="45" spans="54:63" x14ac:dyDescent="0.2">
      <c r="BB45" s="3" t="s">
        <v>2503</v>
      </c>
      <c r="BC45" s="8">
        <v>4</v>
      </c>
      <c r="BD45" s="8" t="s">
        <v>9</v>
      </c>
      <c r="BE45" s="8">
        <v>3</v>
      </c>
      <c r="BF45" s="3"/>
      <c r="BG45" s="3" t="s">
        <v>326</v>
      </c>
      <c r="BH45" s="8">
        <v>0</v>
      </c>
      <c r="BI45" s="8" t="s">
        <v>9</v>
      </c>
      <c r="BJ45" s="8">
        <v>4</v>
      </c>
      <c r="BK45" s="3"/>
    </row>
    <row r="46" spans="54:63" x14ac:dyDescent="0.2">
      <c r="BB46" s="3" t="s">
        <v>782</v>
      </c>
      <c r="BC46" s="8">
        <v>1</v>
      </c>
      <c r="BD46" s="8" t="s">
        <v>9</v>
      </c>
      <c r="BE46" s="8">
        <v>0</v>
      </c>
      <c r="BF46" s="3"/>
      <c r="BG46" s="3" t="s">
        <v>812</v>
      </c>
      <c r="BH46" s="8">
        <v>1</v>
      </c>
      <c r="BI46" s="8" t="s">
        <v>9</v>
      </c>
      <c r="BJ46" s="8">
        <v>0</v>
      </c>
      <c r="BK46" s="3"/>
    </row>
    <row r="47" spans="54:63" x14ac:dyDescent="0.2">
      <c r="BB47" s="3" t="s">
        <v>1920</v>
      </c>
      <c r="BC47" s="8">
        <v>0</v>
      </c>
      <c r="BD47" s="8" t="s">
        <v>9</v>
      </c>
      <c r="BE47" s="8">
        <v>2</v>
      </c>
      <c r="BG47" s="3" t="s">
        <v>2507</v>
      </c>
      <c r="BH47" s="8">
        <v>2</v>
      </c>
      <c r="BI47" s="8" t="s">
        <v>9</v>
      </c>
      <c r="BJ47" s="8">
        <v>0</v>
      </c>
      <c r="BK47" s="3"/>
    </row>
    <row r="48" spans="54:63" x14ac:dyDescent="0.2">
      <c r="BB48" s="3" t="s">
        <v>2509</v>
      </c>
      <c r="BC48" s="8">
        <v>2</v>
      </c>
      <c r="BD48" s="8" t="s">
        <v>9</v>
      </c>
      <c r="BE48" s="8">
        <v>2</v>
      </c>
      <c r="BG48" s="3" t="s">
        <v>2619</v>
      </c>
      <c r="BH48" s="8">
        <v>1</v>
      </c>
      <c r="BI48" s="8" t="s">
        <v>9</v>
      </c>
      <c r="BJ48" s="8">
        <v>0</v>
      </c>
      <c r="BK48" s="3"/>
    </row>
    <row r="49" spans="54:63" x14ac:dyDescent="0.2">
      <c r="BB49" s="3" t="s">
        <v>2033</v>
      </c>
      <c r="BC49" s="8">
        <v>0</v>
      </c>
      <c r="BD49" s="8" t="s">
        <v>9</v>
      </c>
      <c r="BE49" s="8">
        <v>2</v>
      </c>
      <c r="BG49" s="3" t="s">
        <v>1964</v>
      </c>
      <c r="BH49" s="8">
        <v>3</v>
      </c>
      <c r="BI49" s="8" t="s">
        <v>9</v>
      </c>
      <c r="BJ49" s="8">
        <v>3</v>
      </c>
      <c r="BK49" s="3"/>
    </row>
    <row r="50" spans="54:63" x14ac:dyDescent="0.2">
      <c r="BB50" s="3" t="s">
        <v>2097</v>
      </c>
      <c r="BC50" s="8">
        <v>1</v>
      </c>
      <c r="BD50" s="8" t="s">
        <v>9</v>
      </c>
      <c r="BE50" s="8">
        <v>0</v>
      </c>
      <c r="BG50" s="3" t="s">
        <v>1365</v>
      </c>
      <c r="BH50" s="8">
        <v>2</v>
      </c>
      <c r="BI50" s="8" t="s">
        <v>9</v>
      </c>
      <c r="BJ50" s="8">
        <v>0</v>
      </c>
      <c r="BK50" s="3"/>
    </row>
    <row r="51" spans="54:63" x14ac:dyDescent="0.2">
      <c r="BB51" s="39" t="s">
        <v>2620</v>
      </c>
      <c r="BC51" s="12"/>
      <c r="BD51" s="12"/>
      <c r="BE51" s="12"/>
      <c r="BG51" s="39" t="s">
        <v>2621</v>
      </c>
      <c r="BK51" s="3"/>
    </row>
    <row r="52" spans="54:63" x14ac:dyDescent="0.2">
      <c r="BB52" s="3" t="s">
        <v>2622</v>
      </c>
      <c r="BC52" s="8">
        <v>1</v>
      </c>
      <c r="BD52" s="8" t="s">
        <v>9</v>
      </c>
      <c r="BE52" s="8">
        <v>2</v>
      </c>
      <c r="BG52" s="3" t="s">
        <v>2038</v>
      </c>
      <c r="BH52" s="8">
        <v>1</v>
      </c>
      <c r="BI52" s="8" t="s">
        <v>9</v>
      </c>
      <c r="BJ52" s="8">
        <v>1</v>
      </c>
      <c r="BK52" s="3"/>
    </row>
    <row r="53" spans="54:63" x14ac:dyDescent="0.2">
      <c r="BB53" s="3" t="s">
        <v>2623</v>
      </c>
      <c r="BC53" s="8">
        <v>2</v>
      </c>
      <c r="BD53" s="8" t="s">
        <v>9</v>
      </c>
      <c r="BE53" s="8">
        <v>1</v>
      </c>
      <c r="BG53" s="3" t="s">
        <v>1960</v>
      </c>
      <c r="BH53" s="8">
        <v>4</v>
      </c>
      <c r="BI53" s="8" t="s">
        <v>9</v>
      </c>
      <c r="BJ53" s="8">
        <v>0</v>
      </c>
      <c r="BK53" s="3"/>
    </row>
    <row r="54" spans="54:63" x14ac:dyDescent="0.2">
      <c r="BB54" s="3" t="s">
        <v>1382</v>
      </c>
      <c r="BC54" s="8">
        <v>4</v>
      </c>
      <c r="BD54" s="8" t="s">
        <v>9</v>
      </c>
      <c r="BE54" s="8">
        <v>5</v>
      </c>
      <c r="BG54" s="3" t="s">
        <v>182</v>
      </c>
      <c r="BH54" s="8">
        <v>2</v>
      </c>
      <c r="BI54" s="8" t="s">
        <v>9</v>
      </c>
      <c r="BJ54" s="8">
        <v>0</v>
      </c>
      <c r="BK54" s="3"/>
    </row>
    <row r="55" spans="54:63" x14ac:dyDescent="0.2">
      <c r="BB55" s="3" t="s">
        <v>1824</v>
      </c>
      <c r="BC55" s="8">
        <v>3</v>
      </c>
      <c r="BD55" s="8" t="s">
        <v>9</v>
      </c>
      <c r="BE55" s="8">
        <v>0</v>
      </c>
      <c r="BF55" s="30"/>
      <c r="BG55" s="3" t="s">
        <v>2581</v>
      </c>
      <c r="BH55" s="8">
        <v>1</v>
      </c>
      <c r="BI55" s="8" t="s">
        <v>9</v>
      </c>
      <c r="BJ55" s="8">
        <v>6</v>
      </c>
      <c r="BK55" s="3"/>
    </row>
    <row r="56" spans="54:63" x14ac:dyDescent="0.2">
      <c r="BB56" s="3" t="s">
        <v>785</v>
      </c>
      <c r="BC56" s="8">
        <v>0</v>
      </c>
      <c r="BD56" s="8" t="s">
        <v>9</v>
      </c>
      <c r="BE56" s="8">
        <v>0</v>
      </c>
      <c r="BF56" s="30"/>
      <c r="BG56" s="3" t="s">
        <v>769</v>
      </c>
      <c r="BH56" s="8">
        <v>2</v>
      </c>
      <c r="BI56" s="8" t="s">
        <v>9</v>
      </c>
      <c r="BJ56" s="8">
        <v>0</v>
      </c>
      <c r="BK56" s="3"/>
    </row>
    <row r="57" spans="54:63" x14ac:dyDescent="0.2">
      <c r="BB57" s="3" t="s">
        <v>528</v>
      </c>
      <c r="BC57" s="8">
        <v>1</v>
      </c>
      <c r="BD57" s="8" t="s">
        <v>9</v>
      </c>
      <c r="BE57" s="8">
        <v>1</v>
      </c>
      <c r="BF57" s="3"/>
      <c r="BG57" s="3" t="s">
        <v>2325</v>
      </c>
      <c r="BH57" s="8">
        <v>1</v>
      </c>
      <c r="BI57" s="8" t="s">
        <v>9</v>
      </c>
      <c r="BJ57" s="8">
        <v>2</v>
      </c>
      <c r="BK57" s="3"/>
    </row>
    <row r="58" spans="54:63" x14ac:dyDescent="0.2">
      <c r="BB58" s="39" t="s">
        <v>234</v>
      </c>
      <c r="BC58" s="12"/>
      <c r="BD58" s="12"/>
      <c r="BE58" s="12"/>
      <c r="BF58" s="30"/>
      <c r="BG58" s="39" t="s">
        <v>2624</v>
      </c>
      <c r="BK58" s="3"/>
    </row>
    <row r="59" spans="54:63" x14ac:dyDescent="0.2">
      <c r="BB59" s="3" t="s">
        <v>5544</v>
      </c>
      <c r="BC59" s="8">
        <v>6</v>
      </c>
      <c r="BD59" s="8" t="s">
        <v>9</v>
      </c>
      <c r="BE59" s="8">
        <v>2</v>
      </c>
      <c r="BF59" s="3"/>
      <c r="BG59" s="3" t="s">
        <v>783</v>
      </c>
      <c r="BH59" s="8">
        <v>1</v>
      </c>
      <c r="BI59" s="8" t="s">
        <v>9</v>
      </c>
      <c r="BJ59" s="8">
        <v>3</v>
      </c>
      <c r="BK59" s="3"/>
    </row>
    <row r="60" spans="54:63" x14ac:dyDescent="0.2">
      <c r="BB60" s="3" t="s">
        <v>2625</v>
      </c>
      <c r="BC60" s="8">
        <v>1</v>
      </c>
      <c r="BD60" s="8" t="s">
        <v>9</v>
      </c>
      <c r="BE60" s="8">
        <v>2</v>
      </c>
      <c r="BF60" s="30"/>
      <c r="BG60" s="3" t="s">
        <v>2092</v>
      </c>
      <c r="BH60" s="8">
        <v>0</v>
      </c>
      <c r="BI60" s="8" t="s">
        <v>9</v>
      </c>
      <c r="BJ60" s="8">
        <v>2</v>
      </c>
      <c r="BK60" s="3"/>
    </row>
    <row r="61" spans="54:63" x14ac:dyDescent="0.2">
      <c r="BB61" s="3" t="s">
        <v>2626</v>
      </c>
      <c r="BC61" s="8">
        <v>3</v>
      </c>
      <c r="BD61" s="8" t="s">
        <v>9</v>
      </c>
      <c r="BE61" s="8">
        <v>1</v>
      </c>
      <c r="BF61" s="30"/>
      <c r="BG61" s="3" t="s">
        <v>1844</v>
      </c>
      <c r="BH61" s="8">
        <v>1</v>
      </c>
      <c r="BI61" s="8" t="s">
        <v>9</v>
      </c>
      <c r="BJ61" s="8">
        <v>3</v>
      </c>
      <c r="BK61" s="3"/>
    </row>
    <row r="62" spans="54:63" x14ac:dyDescent="0.2">
      <c r="BB62" s="3" t="s">
        <v>2627</v>
      </c>
      <c r="BC62" s="8">
        <v>4</v>
      </c>
      <c r="BD62" s="8" t="s">
        <v>9</v>
      </c>
      <c r="BE62" s="8">
        <v>1</v>
      </c>
      <c r="BF62" s="30"/>
      <c r="BG62" s="3" t="s">
        <v>1929</v>
      </c>
      <c r="BH62" s="8">
        <v>2</v>
      </c>
      <c r="BI62" s="8" t="s">
        <v>9</v>
      </c>
      <c r="BJ62" s="8">
        <v>2</v>
      </c>
      <c r="BK62" s="3"/>
    </row>
    <row r="63" spans="54:63" x14ac:dyDescent="0.2">
      <c r="BB63" s="3" t="s">
        <v>1972</v>
      </c>
      <c r="BC63" s="8">
        <v>2</v>
      </c>
      <c r="BD63" s="8" t="s">
        <v>9</v>
      </c>
      <c r="BE63" s="8">
        <v>2</v>
      </c>
      <c r="BF63" s="30"/>
      <c r="BG63" s="3" t="s">
        <v>2554</v>
      </c>
      <c r="BH63" s="8">
        <v>2</v>
      </c>
      <c r="BI63" s="8" t="s">
        <v>9</v>
      </c>
      <c r="BJ63" s="8">
        <v>4</v>
      </c>
      <c r="BK63" s="3"/>
    </row>
    <row r="64" spans="54:63" x14ac:dyDescent="0.2">
      <c r="BB64" s="3" t="s">
        <v>835</v>
      </c>
      <c r="BC64" s="8">
        <v>1</v>
      </c>
      <c r="BD64" s="8" t="s">
        <v>9</v>
      </c>
      <c r="BE64" s="8">
        <v>0</v>
      </c>
      <c r="BF64" s="30"/>
      <c r="BG64" s="3" t="s">
        <v>2582</v>
      </c>
      <c r="BH64" s="8">
        <v>2</v>
      </c>
      <c r="BI64" s="8" t="s">
        <v>9</v>
      </c>
      <c r="BJ64" s="8">
        <v>3</v>
      </c>
      <c r="BK64" s="3"/>
    </row>
    <row r="65" spans="54:63" x14ac:dyDescent="0.2">
      <c r="BB65" s="39" t="s">
        <v>2304</v>
      </c>
      <c r="BC65" s="12"/>
      <c r="BD65" s="12"/>
      <c r="BE65" s="12"/>
      <c r="BF65" s="30"/>
      <c r="BG65" s="39" t="s">
        <v>1066</v>
      </c>
      <c r="BK65" s="3"/>
    </row>
    <row r="66" spans="54:63" x14ac:dyDescent="0.2">
      <c r="BB66" s="3" t="s">
        <v>2504</v>
      </c>
      <c r="BC66" s="8">
        <v>3</v>
      </c>
      <c r="BD66" s="8" t="s">
        <v>9</v>
      </c>
      <c r="BE66" s="8">
        <v>1</v>
      </c>
      <c r="BF66" s="30"/>
      <c r="BG66" s="3" t="s">
        <v>2628</v>
      </c>
      <c r="BH66" s="8">
        <v>4</v>
      </c>
      <c r="BI66" s="8" t="s">
        <v>9</v>
      </c>
      <c r="BJ66" s="8">
        <v>2</v>
      </c>
      <c r="BK66" s="3"/>
    </row>
    <row r="67" spans="54:63" x14ac:dyDescent="0.2">
      <c r="BB67" s="3" t="s">
        <v>2629</v>
      </c>
      <c r="BC67" s="8">
        <v>0</v>
      </c>
      <c r="BD67" s="8" t="s">
        <v>9</v>
      </c>
      <c r="BE67" s="8">
        <v>1</v>
      </c>
      <c r="BF67" s="30"/>
      <c r="BG67" s="3" t="s">
        <v>786</v>
      </c>
      <c r="BH67" s="8">
        <v>3</v>
      </c>
      <c r="BI67" s="8" t="s">
        <v>9</v>
      </c>
      <c r="BJ67" s="8">
        <v>5</v>
      </c>
      <c r="BK67" s="3"/>
    </row>
    <row r="68" spans="54:63" x14ac:dyDescent="0.2">
      <c r="BB68" s="3" t="s">
        <v>714</v>
      </c>
      <c r="BC68" s="8">
        <v>2</v>
      </c>
      <c r="BD68" s="8" t="s">
        <v>9</v>
      </c>
      <c r="BE68" s="8">
        <v>1</v>
      </c>
      <c r="BF68" s="3"/>
      <c r="BG68" s="3" t="s">
        <v>2536</v>
      </c>
      <c r="BH68" s="8">
        <v>0</v>
      </c>
      <c r="BI68" s="8" t="s">
        <v>9</v>
      </c>
      <c r="BJ68" s="8">
        <v>4</v>
      </c>
      <c r="BK68" s="3"/>
    </row>
    <row r="69" spans="54:63" x14ac:dyDescent="0.2">
      <c r="BB69" s="3" t="s">
        <v>2577</v>
      </c>
      <c r="BC69" s="8">
        <v>0</v>
      </c>
      <c r="BD69" s="8" t="s">
        <v>9</v>
      </c>
      <c r="BE69" s="8">
        <v>3</v>
      </c>
      <c r="BF69" s="3"/>
      <c r="BG69" s="3" t="s">
        <v>158</v>
      </c>
      <c r="BH69" s="8">
        <v>1</v>
      </c>
      <c r="BI69" s="8" t="s">
        <v>9</v>
      </c>
      <c r="BJ69" s="8">
        <v>1</v>
      </c>
      <c r="BK69" s="3"/>
    </row>
    <row r="70" spans="54:63" x14ac:dyDescent="0.2">
      <c r="BB70" s="3" t="s">
        <v>805</v>
      </c>
      <c r="BC70" s="8">
        <v>2</v>
      </c>
      <c r="BD70" s="8" t="s">
        <v>9</v>
      </c>
      <c r="BE70" s="8">
        <v>1</v>
      </c>
      <c r="BF70" s="3"/>
      <c r="BG70" s="3" t="s">
        <v>348</v>
      </c>
      <c r="BH70" s="8">
        <v>2</v>
      </c>
      <c r="BI70" s="8" t="s">
        <v>9</v>
      </c>
      <c r="BJ70" s="8">
        <v>1</v>
      </c>
      <c r="BK70" s="3"/>
    </row>
    <row r="71" spans="54:63" x14ac:dyDescent="0.2">
      <c r="BB71" s="3" t="s">
        <v>2425</v>
      </c>
      <c r="BC71" s="8">
        <v>5</v>
      </c>
      <c r="BD71" s="8" t="s">
        <v>9</v>
      </c>
      <c r="BE71" s="8">
        <v>1</v>
      </c>
      <c r="BF71" s="3"/>
      <c r="BG71" s="3" t="s">
        <v>1961</v>
      </c>
      <c r="BH71" s="8">
        <v>1</v>
      </c>
      <c r="BI71" s="8" t="s">
        <v>9</v>
      </c>
      <c r="BJ71" s="8">
        <v>2</v>
      </c>
      <c r="BK71" s="3"/>
    </row>
    <row r="72" spans="54:63" x14ac:dyDescent="0.2">
      <c r="BB72" s="39" t="s">
        <v>2630</v>
      </c>
      <c r="BC72" s="12"/>
      <c r="BD72" s="12"/>
      <c r="BE72" s="12"/>
      <c r="BG72" s="39" t="s">
        <v>1069</v>
      </c>
      <c r="BK72" s="3"/>
    </row>
    <row r="73" spans="54:63" x14ac:dyDescent="0.2">
      <c r="BB73" s="3" t="s">
        <v>2631</v>
      </c>
      <c r="BC73" s="8">
        <v>4</v>
      </c>
      <c r="BD73" s="8" t="s">
        <v>9</v>
      </c>
      <c r="BE73" s="8">
        <v>0</v>
      </c>
      <c r="BG73" s="3" t="s">
        <v>2505</v>
      </c>
      <c r="BH73" s="8">
        <v>8</v>
      </c>
      <c r="BI73" s="8" t="s">
        <v>9</v>
      </c>
      <c r="BJ73" s="8">
        <v>0</v>
      </c>
      <c r="BK73" s="3"/>
    </row>
    <row r="74" spans="54:63" x14ac:dyDescent="0.2">
      <c r="BB74" s="3" t="s">
        <v>679</v>
      </c>
      <c r="BC74" s="8">
        <v>3</v>
      </c>
      <c r="BD74" s="8" t="s">
        <v>9</v>
      </c>
      <c r="BE74" s="8">
        <v>0</v>
      </c>
      <c r="BG74" s="3" t="s">
        <v>1876</v>
      </c>
      <c r="BH74" s="8">
        <v>3</v>
      </c>
      <c r="BI74" s="8" t="s">
        <v>9</v>
      </c>
      <c r="BJ74" s="8">
        <v>5</v>
      </c>
      <c r="BK74" s="3"/>
    </row>
    <row r="75" spans="54:63" x14ac:dyDescent="0.2">
      <c r="BB75" s="3" t="s">
        <v>2498</v>
      </c>
      <c r="BC75" s="8">
        <v>0</v>
      </c>
      <c r="BD75" s="8" t="s">
        <v>9</v>
      </c>
      <c r="BE75" s="8">
        <v>0</v>
      </c>
      <c r="BG75" s="3" t="s">
        <v>2632</v>
      </c>
      <c r="BH75" s="8">
        <v>4</v>
      </c>
      <c r="BI75" s="8" t="s">
        <v>9</v>
      </c>
      <c r="BJ75" s="8">
        <v>3</v>
      </c>
      <c r="BK75" s="3"/>
    </row>
    <row r="76" spans="54:63" x14ac:dyDescent="0.2">
      <c r="BB76" s="3" t="s">
        <v>268</v>
      </c>
      <c r="BC76" s="8">
        <v>2</v>
      </c>
      <c r="BD76" s="8" t="s">
        <v>9</v>
      </c>
      <c r="BE76" s="8">
        <v>1</v>
      </c>
      <c r="BG76" s="3" t="s">
        <v>1348</v>
      </c>
      <c r="BH76" s="8">
        <v>1</v>
      </c>
      <c r="BI76" s="8" t="s">
        <v>9</v>
      </c>
      <c r="BJ76" s="8">
        <v>2</v>
      </c>
      <c r="BK76" s="3"/>
    </row>
    <row r="77" spans="54:63" x14ac:dyDescent="0.2">
      <c r="BB77" s="3" t="s">
        <v>600</v>
      </c>
      <c r="BC77" s="8">
        <v>0</v>
      </c>
      <c r="BD77" s="8" t="s">
        <v>9</v>
      </c>
      <c r="BE77" s="8">
        <v>1</v>
      </c>
      <c r="BG77" s="3" t="s">
        <v>695</v>
      </c>
      <c r="BH77" s="8">
        <v>4</v>
      </c>
      <c r="BI77" s="8" t="s">
        <v>9</v>
      </c>
      <c r="BJ77" s="8">
        <v>5</v>
      </c>
      <c r="BK77" s="3"/>
    </row>
    <row r="78" spans="54:63" x14ac:dyDescent="0.2">
      <c r="BB78" s="3" t="s">
        <v>2633</v>
      </c>
      <c r="BC78" s="8">
        <v>6</v>
      </c>
      <c r="BD78" s="8" t="s">
        <v>9</v>
      </c>
      <c r="BE78" s="8">
        <v>1</v>
      </c>
      <c r="BG78" s="3" t="s">
        <v>860</v>
      </c>
      <c r="BH78" s="8">
        <v>2</v>
      </c>
      <c r="BI78" s="8" t="s">
        <v>9</v>
      </c>
      <c r="BJ78" s="8">
        <v>4</v>
      </c>
      <c r="BK78" s="3"/>
    </row>
    <row r="79" spans="54:63" x14ac:dyDescent="0.2">
      <c r="BB79" s="43"/>
      <c r="BC79" s="11"/>
      <c r="BD79" s="31"/>
      <c r="BF79" s="3"/>
      <c r="BG79" s="43"/>
      <c r="BK79" s="3"/>
    </row>
    <row r="80" spans="54:63" x14ac:dyDescent="0.2">
      <c r="BB80" s="43"/>
      <c r="BC80" s="11"/>
      <c r="BD80" s="31"/>
      <c r="BF80" s="3"/>
      <c r="BG80" s="43"/>
      <c r="BK80" s="3"/>
    </row>
    <row r="81" spans="54:63" x14ac:dyDescent="0.2">
      <c r="BB81" s="43"/>
      <c r="BD81" s="31"/>
      <c r="BG81" s="43"/>
      <c r="BI81" s="31"/>
    </row>
    <row r="82" spans="54:63" x14ac:dyDescent="0.2">
      <c r="BB82" s="39"/>
      <c r="BC82" s="11"/>
      <c r="BD82" s="32"/>
      <c r="BF82" s="30"/>
      <c r="BG82" s="39"/>
      <c r="BH82" s="11"/>
      <c r="BI82" s="32"/>
      <c r="BK82" s="30"/>
    </row>
    <row r="83" spans="54:63" x14ac:dyDescent="0.2">
      <c r="BB83" s="5"/>
      <c r="BC83" s="11"/>
      <c r="BD83" s="32"/>
      <c r="BG83" s="5"/>
      <c r="BH83" s="11"/>
      <c r="BI83" s="32"/>
    </row>
    <row r="84" spans="54:63" x14ac:dyDescent="0.2">
      <c r="BB84" s="5"/>
      <c r="BC84" s="11"/>
      <c r="BD84" s="32"/>
      <c r="BF84" s="30"/>
      <c r="BG84" s="5"/>
      <c r="BH84" s="11"/>
      <c r="BI84" s="32"/>
      <c r="BK84" s="30"/>
    </row>
    <row r="85" spans="54:63" x14ac:dyDescent="0.2">
      <c r="BD85" s="31"/>
      <c r="BF85" s="30"/>
      <c r="BI85" s="31"/>
      <c r="BK85" s="30"/>
    </row>
    <row r="86" spans="54:63" x14ac:dyDescent="0.2">
      <c r="BD86" s="31"/>
      <c r="BF86" s="30"/>
      <c r="BI86" s="31"/>
      <c r="BK86" s="30"/>
    </row>
    <row r="87" spans="54:63" x14ac:dyDescent="0.2">
      <c r="BB87" s="43"/>
      <c r="BC87" s="11"/>
      <c r="BD87" s="31"/>
      <c r="BF87" s="30"/>
      <c r="BG87" s="43"/>
      <c r="BH87" s="11"/>
      <c r="BI87" s="31"/>
      <c r="BK87" s="30"/>
    </row>
    <row r="88" spans="54:63" x14ac:dyDescent="0.2">
      <c r="BD88" s="31"/>
      <c r="BF88" s="30"/>
      <c r="BI88" s="31"/>
      <c r="BK88" s="30"/>
    </row>
    <row r="89" spans="54:63" x14ac:dyDescent="0.2">
      <c r="BB89" s="43"/>
      <c r="BD89" s="31"/>
      <c r="BF89" s="30"/>
      <c r="BG89" s="43"/>
      <c r="BI89" s="31"/>
      <c r="BK89" s="30"/>
    </row>
    <row r="90" spans="54:63" x14ac:dyDescent="0.2">
      <c r="BB90" s="39"/>
      <c r="BC90" s="12"/>
      <c r="BD90" s="12"/>
      <c r="BE90" s="12"/>
      <c r="BF90" s="30"/>
      <c r="BG90" s="39"/>
      <c r="BH90" s="12"/>
      <c r="BI90" s="12"/>
      <c r="BJ90" s="12"/>
      <c r="BK90" s="30"/>
    </row>
    <row r="91" spans="54:63" x14ac:dyDescent="0.2">
      <c r="BD91" s="32"/>
      <c r="BF91" s="30"/>
      <c r="BI91" s="32"/>
      <c r="BK91" s="30"/>
    </row>
    <row r="92" spans="54:63" x14ac:dyDescent="0.2">
      <c r="BD92" s="32"/>
      <c r="BF92" s="30"/>
      <c r="BI92" s="32"/>
      <c r="BK92" s="30"/>
    </row>
    <row r="93" spans="54:63" x14ac:dyDescent="0.2">
      <c r="BD93" s="31"/>
      <c r="BF93" s="30"/>
      <c r="BI93" s="31"/>
      <c r="BK93" s="30"/>
    </row>
    <row r="94" spans="54:63" x14ac:dyDescent="0.2">
      <c r="BD94" s="31"/>
      <c r="BF94" s="3"/>
      <c r="BI94" s="31"/>
      <c r="BK94" s="3"/>
    </row>
    <row r="95" spans="54:63" x14ac:dyDescent="0.2">
      <c r="BD95" s="31"/>
      <c r="BF95" s="3"/>
      <c r="BI95" s="31"/>
      <c r="BK95" s="3"/>
    </row>
    <row r="96" spans="54:63" x14ac:dyDescent="0.2">
      <c r="BD96" s="31"/>
      <c r="BI96" s="31"/>
    </row>
    <row r="97" spans="54:63" x14ac:dyDescent="0.2">
      <c r="BB97" s="43"/>
      <c r="BD97" s="31"/>
      <c r="BG97" s="43"/>
      <c r="BI97" s="31"/>
    </row>
    <row r="98" spans="54:63" x14ac:dyDescent="0.2">
      <c r="BB98" s="39"/>
      <c r="BG98" s="39"/>
    </row>
    <row r="99" spans="54:63" x14ac:dyDescent="0.2">
      <c r="BD99" s="32"/>
      <c r="BI99" s="32"/>
    </row>
    <row r="100" spans="54:63" x14ac:dyDescent="0.2">
      <c r="BD100" s="32"/>
      <c r="BI100" s="32"/>
    </row>
    <row r="101" spans="54:63" x14ac:dyDescent="0.2">
      <c r="BD101" s="31"/>
      <c r="BI101" s="31"/>
    </row>
    <row r="102" spans="54:63" x14ac:dyDescent="0.2">
      <c r="BD102" s="31"/>
      <c r="BI102" s="31"/>
    </row>
    <row r="103" spans="54:63" x14ac:dyDescent="0.2">
      <c r="BD103" s="31"/>
      <c r="BI103" s="31"/>
    </row>
    <row r="104" spans="54:63" x14ac:dyDescent="0.2">
      <c r="BD104" s="31"/>
      <c r="BI104" s="31"/>
    </row>
    <row r="105" spans="54:63" x14ac:dyDescent="0.2">
      <c r="BB105" s="43"/>
      <c r="BD105" s="31"/>
      <c r="BF105" s="30"/>
      <c r="BG105" s="43"/>
      <c r="BI105" s="31"/>
      <c r="BK105" s="30"/>
    </row>
    <row r="107" spans="54:63" x14ac:dyDescent="0.2">
      <c r="BB107" s="7"/>
      <c r="BC107" s="30"/>
      <c r="BD107" s="30"/>
      <c r="BE107" s="30"/>
      <c r="BF107" s="30"/>
      <c r="BG107" s="7"/>
      <c r="BH107" s="30"/>
      <c r="BI107" s="30"/>
      <c r="BJ107" s="30"/>
      <c r="BK107" s="30"/>
    </row>
    <row r="108" spans="54:63" x14ac:dyDescent="0.2">
      <c r="BC108" s="30"/>
      <c r="BD108" s="30"/>
      <c r="BE108" s="30"/>
      <c r="BF108" s="30"/>
      <c r="BH108" s="30"/>
      <c r="BI108" s="30"/>
      <c r="BJ108" s="30"/>
      <c r="BK108" s="30"/>
    </row>
    <row r="109" spans="54:63" x14ac:dyDescent="0.2">
      <c r="BC109" s="30"/>
      <c r="BD109" s="30"/>
      <c r="BE109" s="30"/>
      <c r="BF109" s="30"/>
      <c r="BH109" s="30"/>
      <c r="BI109" s="30"/>
      <c r="BJ109" s="30"/>
      <c r="BK109" s="30"/>
    </row>
    <row r="110" spans="54:63" x14ac:dyDescent="0.2">
      <c r="BB110" s="7"/>
      <c r="BC110" s="30"/>
      <c r="BD110" s="30"/>
      <c r="BE110" s="30"/>
      <c r="BF110" s="30"/>
      <c r="BG110" s="7"/>
      <c r="BH110" s="30"/>
      <c r="BI110" s="30"/>
      <c r="BJ110" s="30"/>
      <c r="BK110" s="30"/>
    </row>
    <row r="111" spans="54:63" x14ac:dyDescent="0.2">
      <c r="BC111" s="30"/>
      <c r="BD111" s="30"/>
      <c r="BE111" s="30"/>
      <c r="BF111" s="30"/>
      <c r="BH111" s="30"/>
      <c r="BI111" s="30"/>
      <c r="BJ111" s="30"/>
      <c r="BK111" s="30"/>
    </row>
    <row r="112" spans="54:63" x14ac:dyDescent="0.2">
      <c r="BB112" s="7"/>
      <c r="BC112" s="30"/>
      <c r="BD112" s="30"/>
      <c r="BE112" s="30"/>
      <c r="BF112" s="30"/>
      <c r="BG112" s="7"/>
      <c r="BH112" s="30"/>
      <c r="BI112" s="30"/>
      <c r="BJ112" s="30"/>
      <c r="BK112" s="30"/>
    </row>
    <row r="113" spans="54:63" x14ac:dyDescent="0.2">
      <c r="BB113" s="7"/>
      <c r="BC113" s="30"/>
      <c r="BD113" s="30"/>
      <c r="BE113" s="30"/>
      <c r="BF113" s="30"/>
      <c r="BG113" s="7"/>
      <c r="BH113" s="30"/>
      <c r="BI113" s="30"/>
      <c r="BJ113" s="30"/>
      <c r="BK113" s="30"/>
    </row>
    <row r="114" spans="54:63" x14ac:dyDescent="0.2">
      <c r="BB114" s="7"/>
      <c r="BC114" s="30"/>
      <c r="BD114" s="30"/>
      <c r="BE114" s="30"/>
      <c r="BF114" s="30"/>
      <c r="BG114" s="7"/>
      <c r="BH114" s="30"/>
      <c r="BI114" s="30"/>
      <c r="BJ114" s="30"/>
      <c r="BK114" s="30"/>
    </row>
    <row r="115" spans="54:63" x14ac:dyDescent="0.2">
      <c r="BB115" s="7"/>
      <c r="BC115" s="30"/>
      <c r="BD115" s="30"/>
      <c r="BE115" s="30"/>
      <c r="BF115" s="30"/>
      <c r="BG115" s="7"/>
      <c r="BH115" s="30"/>
      <c r="BI115" s="30"/>
      <c r="BJ115" s="30"/>
      <c r="BK115" s="30"/>
    </row>
    <row r="116" spans="54:63" x14ac:dyDescent="0.2">
      <c r="BF116" s="3"/>
      <c r="BK116" s="3"/>
    </row>
    <row r="120" spans="54:63" x14ac:dyDescent="0.2">
      <c r="BB120" s="39"/>
      <c r="BC120" s="11"/>
      <c r="BD120" s="32"/>
      <c r="BG120" s="39"/>
      <c r="BH120" s="11"/>
      <c r="BI120" s="32"/>
    </row>
    <row r="121" spans="54:63" x14ac:dyDescent="0.2">
      <c r="BB121" s="5"/>
      <c r="BC121" s="11"/>
      <c r="BD121" s="32"/>
      <c r="BG121" s="5"/>
      <c r="BH121" s="11"/>
      <c r="BI121" s="32"/>
    </row>
    <row r="122" spans="54:63" x14ac:dyDescent="0.2">
      <c r="BD122" s="32"/>
      <c r="BI122" s="32"/>
    </row>
    <row r="123" spans="54:63" x14ac:dyDescent="0.2">
      <c r="BD123" s="31"/>
      <c r="BI123" s="31"/>
    </row>
    <row r="124" spans="54:63" x14ac:dyDescent="0.2">
      <c r="BD124" s="31"/>
      <c r="BI124" s="31"/>
    </row>
    <row r="125" spans="54:63" x14ac:dyDescent="0.2">
      <c r="BB125" s="43"/>
      <c r="BC125" s="11"/>
      <c r="BD125" s="31"/>
      <c r="BG125" s="43"/>
      <c r="BH125" s="11"/>
      <c r="BI125" s="31"/>
    </row>
    <row r="126" spans="54:63" x14ac:dyDescent="0.2">
      <c r="BB126" s="39"/>
      <c r="BC126" s="30"/>
      <c r="BD126" s="31"/>
      <c r="BE126" s="30"/>
      <c r="BF126" s="30"/>
      <c r="BG126" s="39"/>
      <c r="BH126" s="30"/>
      <c r="BI126" s="31"/>
      <c r="BJ126" s="30"/>
      <c r="BK126" s="30"/>
    </row>
    <row r="128" spans="54:63" x14ac:dyDescent="0.2">
      <c r="BC128" s="30"/>
      <c r="BD128" s="30"/>
      <c r="BE128" s="30"/>
      <c r="BF128" s="30"/>
      <c r="BH128" s="30"/>
      <c r="BI128" s="30"/>
      <c r="BJ128" s="30"/>
      <c r="BK128" s="30"/>
    </row>
    <row r="129" spans="54:63" x14ac:dyDescent="0.2">
      <c r="BB129" s="7"/>
      <c r="BC129" s="30"/>
      <c r="BD129" s="30"/>
      <c r="BE129" s="30"/>
      <c r="BF129" s="30"/>
      <c r="BG129" s="7"/>
      <c r="BH129" s="30"/>
      <c r="BI129" s="30"/>
      <c r="BJ129" s="30"/>
      <c r="BK129" s="30"/>
    </row>
    <row r="130" spans="54:63" x14ac:dyDescent="0.2">
      <c r="BC130" s="30"/>
      <c r="BD130" s="30"/>
      <c r="BE130" s="30"/>
      <c r="BF130" s="30"/>
      <c r="BH130" s="30"/>
      <c r="BI130" s="30"/>
      <c r="BJ130" s="30"/>
      <c r="BK130" s="30"/>
    </row>
    <row r="131" spans="54:63" x14ac:dyDescent="0.2">
      <c r="BB131" s="7"/>
      <c r="BC131" s="30"/>
      <c r="BD131" s="30"/>
      <c r="BE131" s="30"/>
      <c r="BF131" s="30"/>
      <c r="BG131" s="7"/>
      <c r="BH131" s="30"/>
      <c r="BI131" s="30"/>
      <c r="BJ131" s="30"/>
      <c r="BK131" s="30"/>
    </row>
    <row r="132" spans="54:63" x14ac:dyDescent="0.2">
      <c r="BC132" s="30"/>
      <c r="BD132" s="30"/>
      <c r="BE132" s="30"/>
      <c r="BF132" s="30"/>
      <c r="BH132" s="30"/>
      <c r="BI132" s="30"/>
      <c r="BJ132" s="30"/>
      <c r="BK132" s="30"/>
    </row>
    <row r="133" spans="54:63" x14ac:dyDescent="0.2">
      <c r="BB133" s="7"/>
      <c r="BC133" s="30"/>
      <c r="BD133" s="30"/>
      <c r="BE133" s="30"/>
      <c r="BF133" s="30"/>
      <c r="BG133" s="7"/>
      <c r="BH133" s="30"/>
      <c r="BI133" s="30"/>
      <c r="BJ133" s="30"/>
      <c r="BK133" s="30"/>
    </row>
    <row r="134" spans="54:63" x14ac:dyDescent="0.2">
      <c r="BB134" s="7"/>
      <c r="BC134" s="30"/>
      <c r="BD134" s="30"/>
      <c r="BE134" s="30"/>
      <c r="BF134" s="30"/>
      <c r="BG134" s="7"/>
      <c r="BH134" s="30"/>
      <c r="BI134" s="30"/>
      <c r="BJ134" s="30"/>
      <c r="BK134" s="30"/>
    </row>
    <row r="135" spans="54:63" x14ac:dyDescent="0.2">
      <c r="BC135" s="30"/>
      <c r="BF135" s="3"/>
      <c r="BH135" s="30"/>
      <c r="BK135" s="3"/>
    </row>
    <row r="136" spans="54:63" x14ac:dyDescent="0.2">
      <c r="BC136" s="30"/>
      <c r="BF136" s="3"/>
      <c r="BH136" s="30"/>
      <c r="BK136" s="3"/>
    </row>
    <row r="137" spans="54:63" x14ac:dyDescent="0.2">
      <c r="BF137" s="3"/>
      <c r="BK137" s="3"/>
    </row>
    <row r="141" spans="54:63" x14ac:dyDescent="0.2">
      <c r="BB141" s="39"/>
      <c r="BC141" s="11"/>
      <c r="BD141" s="32"/>
      <c r="BG141" s="39"/>
      <c r="BH141" s="11"/>
      <c r="BI141" s="32"/>
    </row>
    <row r="142" spans="54:63" x14ac:dyDescent="0.2">
      <c r="BB142" s="5"/>
      <c r="BC142" s="11"/>
      <c r="BD142" s="32"/>
      <c r="BG142" s="5"/>
      <c r="BH142" s="11"/>
      <c r="BI142" s="32"/>
    </row>
    <row r="143" spans="54:63" x14ac:dyDescent="0.2">
      <c r="BB143" s="5"/>
      <c r="BC143" s="11"/>
      <c r="BD143" s="32"/>
      <c r="BG143" s="5"/>
      <c r="BH143" s="11"/>
      <c r="BI143" s="32"/>
    </row>
    <row r="144" spans="54:63" x14ac:dyDescent="0.2">
      <c r="BD144" s="31"/>
      <c r="BI144" s="31"/>
    </row>
    <row r="145" spans="54:63" x14ac:dyDescent="0.2">
      <c r="BD145" s="31"/>
      <c r="BF145" s="3"/>
      <c r="BI145" s="31"/>
      <c r="BK145" s="3"/>
    </row>
    <row r="146" spans="54:63" x14ac:dyDescent="0.2">
      <c r="BB146" s="43"/>
      <c r="BC146" s="11"/>
      <c r="BD146" s="31"/>
      <c r="BG146" s="43"/>
      <c r="BH146" s="11"/>
      <c r="BI146" s="31"/>
    </row>
    <row r="147" spans="54:63" x14ac:dyDescent="0.2">
      <c r="BB147" s="39"/>
      <c r="BC147" s="30"/>
      <c r="BD147" s="30"/>
      <c r="BE147" s="30"/>
      <c r="BF147" s="30"/>
      <c r="BG147" s="39"/>
      <c r="BH147" s="30"/>
      <c r="BI147" s="30"/>
      <c r="BJ147" s="30"/>
      <c r="BK147" s="30"/>
    </row>
    <row r="148" spans="54:63" x14ac:dyDescent="0.2">
      <c r="BB148" s="7"/>
      <c r="BC148" s="30"/>
      <c r="BD148" s="30"/>
      <c r="BE148" s="30"/>
      <c r="BF148" s="30"/>
      <c r="BG148" s="7"/>
      <c r="BH148" s="30"/>
      <c r="BI148" s="30"/>
      <c r="BJ148" s="30"/>
      <c r="BK148" s="30"/>
    </row>
    <row r="149" spans="54:63" x14ac:dyDescent="0.2">
      <c r="BC149" s="30"/>
      <c r="BD149" s="30"/>
      <c r="BE149" s="30"/>
      <c r="BF149" s="30"/>
      <c r="BH149" s="30"/>
      <c r="BI149" s="30"/>
      <c r="BJ149" s="30"/>
      <c r="BK149" s="30"/>
    </row>
    <row r="150" spans="54:63" x14ac:dyDescent="0.2">
      <c r="BC150" s="30"/>
      <c r="BD150" s="30"/>
      <c r="BE150" s="30"/>
      <c r="BF150" s="30"/>
      <c r="BH150" s="30"/>
      <c r="BI150" s="30"/>
      <c r="BJ150" s="30"/>
      <c r="BK150" s="30"/>
    </row>
    <row r="151" spans="54:63" x14ac:dyDescent="0.2">
      <c r="BC151" s="30"/>
      <c r="BD151" s="30"/>
      <c r="BE151" s="30"/>
      <c r="BF151" s="30"/>
      <c r="BH151" s="30"/>
      <c r="BI151" s="30"/>
      <c r="BJ151" s="30"/>
      <c r="BK151" s="30"/>
    </row>
    <row r="152" spans="54:63" x14ac:dyDescent="0.2">
      <c r="BB152" s="7"/>
      <c r="BC152" s="30"/>
      <c r="BD152" s="30"/>
      <c r="BE152" s="30"/>
      <c r="BF152" s="30"/>
      <c r="BG152" s="7"/>
      <c r="BH152" s="30"/>
      <c r="BI152" s="30"/>
      <c r="BJ152" s="30"/>
      <c r="BK152" s="30"/>
    </row>
    <row r="153" spans="54:63" x14ac:dyDescent="0.2">
      <c r="BB153" s="7"/>
      <c r="BC153" s="30"/>
      <c r="BD153" s="30"/>
      <c r="BE153" s="30"/>
      <c r="BF153" s="30"/>
      <c r="BG153" s="7"/>
      <c r="BH153" s="30"/>
      <c r="BI153" s="30"/>
      <c r="BJ153" s="30"/>
      <c r="BK153" s="30"/>
    </row>
    <row r="154" spans="54:63" x14ac:dyDescent="0.2">
      <c r="BB154" s="7"/>
      <c r="BC154" s="30"/>
      <c r="BD154" s="30"/>
      <c r="BE154" s="30"/>
      <c r="BF154" s="30"/>
      <c r="BG154" s="7"/>
      <c r="BH154" s="30"/>
      <c r="BI154" s="30"/>
      <c r="BJ154" s="30"/>
      <c r="BK154" s="30"/>
    </row>
    <row r="155" spans="54:63" x14ac:dyDescent="0.2">
      <c r="BC155" s="30"/>
      <c r="BD155" s="30"/>
      <c r="BE155" s="30"/>
      <c r="BF155" s="30"/>
      <c r="BH155" s="30"/>
      <c r="BI155" s="30"/>
      <c r="BJ155" s="30"/>
      <c r="BK155" s="30"/>
    </row>
    <row r="156" spans="54:63" x14ac:dyDescent="0.2">
      <c r="BC156" s="30"/>
      <c r="BD156" s="30"/>
      <c r="BE156" s="30"/>
      <c r="BF156" s="30"/>
      <c r="BH156" s="30"/>
      <c r="BI156" s="30"/>
      <c r="BJ156" s="30"/>
      <c r="BK156" s="30"/>
    </row>
    <row r="157" spans="54:63" x14ac:dyDescent="0.2">
      <c r="BF157" s="3"/>
      <c r="BK157" s="3"/>
    </row>
    <row r="161" spans="54:63" x14ac:dyDescent="0.2">
      <c r="BB161" s="39"/>
      <c r="BC161" s="11"/>
      <c r="BD161" s="32"/>
      <c r="BG161" s="39"/>
      <c r="BH161" s="11"/>
      <c r="BI161" s="32"/>
    </row>
    <row r="162" spans="54:63" x14ac:dyDescent="0.2">
      <c r="BD162" s="32"/>
      <c r="BI162" s="32"/>
    </row>
    <row r="163" spans="54:63" x14ac:dyDescent="0.2">
      <c r="BB163" s="5"/>
      <c r="BC163" s="11"/>
      <c r="BD163" s="32"/>
      <c r="BG163" s="5"/>
      <c r="BH163" s="11"/>
      <c r="BI163" s="32"/>
    </row>
    <row r="164" spans="54:63" x14ac:dyDescent="0.2">
      <c r="BB164" s="5"/>
      <c r="BC164" s="11"/>
      <c r="BD164" s="32"/>
      <c r="BG164" s="5"/>
      <c r="BH164" s="11"/>
      <c r="BI164" s="32"/>
    </row>
    <row r="165" spans="54:63" x14ac:dyDescent="0.2">
      <c r="BD165" s="31"/>
      <c r="BI165" s="31"/>
    </row>
    <row r="166" spans="54:63" x14ac:dyDescent="0.2">
      <c r="BD166" s="31"/>
      <c r="BF166" s="3"/>
      <c r="BI166" s="31"/>
      <c r="BK166" s="3"/>
    </row>
    <row r="167" spans="54:63" x14ac:dyDescent="0.2">
      <c r="BB167" s="43"/>
      <c r="BC167" s="11"/>
      <c r="BD167" s="31"/>
      <c r="BG167" s="43"/>
      <c r="BH167" s="11"/>
      <c r="BI167" s="31"/>
    </row>
    <row r="168" spans="54:63" x14ac:dyDescent="0.2">
      <c r="BB168" s="39"/>
      <c r="BC168" s="30"/>
      <c r="BD168" s="30"/>
      <c r="BE168" s="30"/>
      <c r="BF168" s="30"/>
      <c r="BG168" s="39"/>
      <c r="BH168" s="30"/>
      <c r="BI168" s="30"/>
      <c r="BJ168" s="30"/>
      <c r="BK168" s="30"/>
    </row>
    <row r="169" spans="54:63" x14ac:dyDescent="0.2">
      <c r="BB169" s="7"/>
      <c r="BC169" s="30"/>
      <c r="BD169" s="30"/>
      <c r="BE169" s="30"/>
      <c r="BF169" s="30"/>
      <c r="BG169" s="7"/>
      <c r="BH169" s="30"/>
      <c r="BI169" s="30"/>
      <c r="BJ169" s="30"/>
      <c r="BK169" s="30"/>
    </row>
    <row r="170" spans="54:63" x14ac:dyDescent="0.2">
      <c r="BC170" s="30"/>
      <c r="BD170" s="30"/>
      <c r="BE170" s="30"/>
      <c r="BF170" s="30"/>
      <c r="BH170" s="30"/>
      <c r="BI170" s="30"/>
      <c r="BJ170" s="30"/>
      <c r="BK170" s="30"/>
    </row>
    <row r="171" spans="54:63" x14ac:dyDescent="0.2">
      <c r="BC171" s="30"/>
      <c r="BD171" s="30"/>
      <c r="BE171" s="30"/>
      <c r="BF171" s="30"/>
      <c r="BH171" s="30"/>
      <c r="BI171" s="30"/>
      <c r="BJ171" s="30"/>
      <c r="BK171" s="30"/>
    </row>
    <row r="172" spans="54:63" x14ac:dyDescent="0.2">
      <c r="BC172" s="30"/>
      <c r="BD172" s="30"/>
      <c r="BE172" s="30"/>
      <c r="BF172" s="30"/>
      <c r="BH172" s="30"/>
      <c r="BI172" s="30"/>
      <c r="BJ172" s="30"/>
      <c r="BK172" s="30"/>
    </row>
    <row r="173" spans="54:63" x14ac:dyDescent="0.2">
      <c r="BB173" s="7"/>
      <c r="BC173" s="30"/>
      <c r="BD173" s="30"/>
      <c r="BE173" s="30"/>
      <c r="BF173" s="30"/>
      <c r="BG173" s="7"/>
      <c r="BH173" s="30"/>
      <c r="BI173" s="30"/>
      <c r="BJ173" s="30"/>
      <c r="BK173" s="30"/>
    </row>
    <row r="174" spans="54:63" x14ac:dyDescent="0.2">
      <c r="BB174" s="7"/>
      <c r="BC174" s="30"/>
      <c r="BD174" s="30"/>
      <c r="BE174" s="30"/>
      <c r="BF174" s="30"/>
      <c r="BG174" s="7"/>
      <c r="BH174" s="30"/>
      <c r="BI174" s="30"/>
      <c r="BJ174" s="30"/>
      <c r="BK174" s="30"/>
    </row>
    <row r="175" spans="54:63" x14ac:dyDescent="0.2">
      <c r="BB175" s="7"/>
      <c r="BC175" s="30"/>
      <c r="BD175" s="30"/>
      <c r="BE175" s="30"/>
      <c r="BF175" s="30"/>
      <c r="BG175" s="7"/>
      <c r="BH175" s="30"/>
      <c r="BI175" s="30"/>
      <c r="BJ175" s="30"/>
      <c r="BK175" s="30"/>
    </row>
    <row r="176" spans="54:63" x14ac:dyDescent="0.2">
      <c r="BC176" s="30"/>
      <c r="BD176" s="30"/>
      <c r="BE176" s="30"/>
      <c r="BF176" s="30"/>
      <c r="BH176" s="30"/>
      <c r="BI176" s="30"/>
      <c r="BJ176" s="30"/>
      <c r="BK176" s="30"/>
    </row>
    <row r="177" spans="54:63" x14ac:dyDescent="0.2">
      <c r="BC177" s="30"/>
      <c r="BD177" s="30"/>
      <c r="BE177" s="30"/>
      <c r="BF177" s="30"/>
      <c r="BH177" s="30"/>
      <c r="BI177" s="30"/>
      <c r="BJ177" s="30"/>
      <c r="BK177" s="30"/>
    </row>
    <row r="178" spans="54:63" x14ac:dyDescent="0.2">
      <c r="BF178" s="3"/>
      <c r="BK178" s="3"/>
    </row>
    <row r="182" spans="54:63" x14ac:dyDescent="0.2">
      <c r="BB182" s="39"/>
      <c r="BC182" s="11"/>
      <c r="BD182" s="32"/>
      <c r="BG182" s="39"/>
      <c r="BH182" s="11"/>
      <c r="BI182" s="32"/>
    </row>
    <row r="183" spans="54:63" x14ac:dyDescent="0.2">
      <c r="BB183" s="5"/>
      <c r="BC183" s="11"/>
      <c r="BD183" s="32"/>
      <c r="BG183" s="5"/>
      <c r="BH183" s="11"/>
      <c r="BI183" s="32"/>
    </row>
    <row r="184" spans="54:63" x14ac:dyDescent="0.2">
      <c r="BB184" s="5"/>
      <c r="BC184" s="11"/>
      <c r="BD184" s="32"/>
      <c r="BG184" s="5"/>
      <c r="BH184" s="11"/>
      <c r="BI184" s="32"/>
    </row>
    <row r="185" spans="54:63" x14ac:dyDescent="0.2">
      <c r="BD185" s="31"/>
      <c r="BI185" s="31"/>
    </row>
    <row r="186" spans="54:63" x14ac:dyDescent="0.2">
      <c r="BD186" s="31"/>
      <c r="BF186" s="3"/>
      <c r="BI186" s="31"/>
      <c r="BK186" s="3"/>
    </row>
    <row r="187" spans="54:63" x14ac:dyDescent="0.2">
      <c r="BB187" s="43"/>
      <c r="BC187" s="11"/>
      <c r="BD187" s="31"/>
      <c r="BG187" s="43"/>
      <c r="BH187" s="11"/>
      <c r="BI187" s="31"/>
    </row>
    <row r="188" spans="54:63" x14ac:dyDescent="0.2">
      <c r="BB188" s="39"/>
      <c r="BC188" s="30"/>
      <c r="BD188" s="31"/>
      <c r="BE188" s="30"/>
      <c r="BF188" s="30"/>
      <c r="BG188" s="39"/>
      <c r="BH188" s="30"/>
      <c r="BI188" s="31"/>
      <c r="BJ188" s="30"/>
      <c r="BK188" s="30"/>
    </row>
    <row r="190" spans="54:63" x14ac:dyDescent="0.2">
      <c r="BB190" s="7"/>
      <c r="BC190" s="30"/>
      <c r="BD190" s="30"/>
      <c r="BE190" s="30"/>
      <c r="BF190" s="30"/>
      <c r="BG190" s="7"/>
      <c r="BH190" s="30"/>
      <c r="BI190" s="30"/>
      <c r="BJ190" s="30"/>
      <c r="BK190" s="30"/>
    </row>
    <row r="191" spans="54:63" x14ac:dyDescent="0.2">
      <c r="BC191" s="30"/>
      <c r="BD191" s="30"/>
      <c r="BE191" s="30"/>
      <c r="BF191" s="30"/>
      <c r="BH191" s="30"/>
      <c r="BI191" s="30"/>
      <c r="BJ191" s="30"/>
      <c r="BK191" s="30"/>
    </row>
    <row r="192" spans="54:63" x14ac:dyDescent="0.2">
      <c r="BC192" s="30"/>
      <c r="BD192" s="30"/>
      <c r="BE192" s="30"/>
      <c r="BF192" s="30"/>
      <c r="BH192" s="30"/>
      <c r="BI192" s="30"/>
      <c r="BJ192" s="30"/>
      <c r="BK192" s="30"/>
    </row>
    <row r="193" spans="54:63" x14ac:dyDescent="0.2">
      <c r="BC193" s="30"/>
      <c r="BD193" s="30"/>
      <c r="BE193" s="30"/>
      <c r="BF193" s="30"/>
      <c r="BH193" s="30"/>
      <c r="BI193" s="30"/>
      <c r="BJ193" s="30"/>
      <c r="BK193" s="30"/>
    </row>
    <row r="194" spans="54:63" x14ac:dyDescent="0.2">
      <c r="BB194" s="7"/>
      <c r="BC194" s="30"/>
      <c r="BD194" s="30"/>
      <c r="BE194" s="30"/>
      <c r="BF194" s="30"/>
      <c r="BG194" s="7"/>
      <c r="BH194" s="30"/>
      <c r="BI194" s="30"/>
      <c r="BJ194" s="30"/>
      <c r="BK194" s="30"/>
    </row>
    <row r="195" spans="54:63" x14ac:dyDescent="0.2">
      <c r="BB195" s="7"/>
      <c r="BC195" s="30"/>
      <c r="BD195" s="30"/>
      <c r="BE195" s="30"/>
      <c r="BF195" s="30"/>
      <c r="BG195" s="7"/>
      <c r="BH195" s="30"/>
      <c r="BI195" s="30"/>
      <c r="BJ195" s="30"/>
      <c r="BK195" s="30"/>
    </row>
    <row r="196" spans="54:63" x14ac:dyDescent="0.2">
      <c r="BB196" s="7"/>
      <c r="BC196" s="30"/>
      <c r="BD196" s="30"/>
      <c r="BE196" s="30"/>
      <c r="BF196" s="30"/>
      <c r="BG196" s="7"/>
      <c r="BH196" s="30"/>
      <c r="BI196" s="30"/>
      <c r="BJ196" s="30"/>
      <c r="BK196" s="30"/>
    </row>
    <row r="197" spans="54:63" x14ac:dyDescent="0.2">
      <c r="BC197" s="30"/>
      <c r="BD197" s="30"/>
      <c r="BE197" s="30"/>
      <c r="BF197" s="30"/>
      <c r="BH197" s="30"/>
      <c r="BI197" s="30"/>
      <c r="BJ197" s="30"/>
      <c r="BK197" s="30"/>
    </row>
    <row r="198" spans="54:63" x14ac:dyDescent="0.2">
      <c r="BC198" s="30"/>
      <c r="BD198" s="30"/>
      <c r="BE198" s="30"/>
      <c r="BF198" s="30"/>
      <c r="BH198" s="30"/>
      <c r="BI198" s="30"/>
      <c r="BJ198" s="30"/>
      <c r="BK198" s="30"/>
    </row>
    <row r="199" spans="54:63" x14ac:dyDescent="0.2">
      <c r="BF199" s="3"/>
      <c r="BK199" s="3"/>
    </row>
    <row r="203" spans="54:63" x14ac:dyDescent="0.2">
      <c r="BB203" s="39"/>
      <c r="BC203" s="11"/>
      <c r="BD203" s="32"/>
      <c r="BG203" s="39"/>
      <c r="BH203" s="11"/>
      <c r="BI203" s="32"/>
    </row>
    <row r="204" spans="54:63" x14ac:dyDescent="0.2">
      <c r="BB204" s="5"/>
      <c r="BC204" s="11"/>
      <c r="BD204" s="32"/>
      <c r="BG204" s="5"/>
      <c r="BH204" s="11"/>
      <c r="BI204" s="32"/>
    </row>
    <row r="205" spans="54:63" x14ac:dyDescent="0.2">
      <c r="BB205" s="5"/>
      <c r="BC205" s="11"/>
      <c r="BD205" s="32"/>
      <c r="BG205" s="5"/>
      <c r="BH205" s="11"/>
      <c r="BI205" s="32"/>
    </row>
    <row r="206" spans="54:63" x14ac:dyDescent="0.2">
      <c r="BD206" s="31"/>
      <c r="BI206" s="31"/>
    </row>
    <row r="207" spans="54:63" x14ac:dyDescent="0.2">
      <c r="BD207" s="31"/>
      <c r="BF207" s="3"/>
      <c r="BI207" s="31"/>
      <c r="BK207" s="3"/>
    </row>
    <row r="208" spans="54:63" x14ac:dyDescent="0.2">
      <c r="BB208" s="43"/>
      <c r="BC208" s="11"/>
      <c r="BD208" s="31"/>
      <c r="BG208" s="43"/>
      <c r="BH208" s="11"/>
      <c r="BI208" s="31"/>
    </row>
    <row r="209" spans="54:63" x14ac:dyDescent="0.2">
      <c r="BB209" s="39"/>
      <c r="BC209" s="30"/>
      <c r="BD209" s="31"/>
      <c r="BE209" s="30"/>
      <c r="BF209" s="30"/>
      <c r="BG209" s="39"/>
      <c r="BH209" s="30"/>
      <c r="BI209" s="31"/>
      <c r="BJ209" s="30"/>
      <c r="BK209" s="30"/>
    </row>
    <row r="211" spans="54:63" x14ac:dyDescent="0.2">
      <c r="BB211" s="7"/>
      <c r="BC211" s="30"/>
      <c r="BD211" s="30"/>
      <c r="BE211" s="30"/>
      <c r="BF211" s="30"/>
      <c r="BG211" s="7"/>
      <c r="BH211" s="30"/>
      <c r="BI211" s="30"/>
      <c r="BJ211" s="30"/>
      <c r="BK211" s="30"/>
    </row>
    <row r="212" spans="54:63" x14ac:dyDescent="0.2">
      <c r="BC212" s="30"/>
      <c r="BD212" s="30"/>
      <c r="BE212" s="30"/>
      <c r="BF212" s="30"/>
      <c r="BH212" s="30"/>
      <c r="BI212" s="30"/>
      <c r="BJ212" s="30"/>
      <c r="BK212" s="30"/>
    </row>
    <row r="213" spans="54:63" x14ac:dyDescent="0.2">
      <c r="BC213" s="30"/>
      <c r="BD213" s="30"/>
      <c r="BE213" s="30"/>
      <c r="BF213" s="30"/>
      <c r="BH213" s="30"/>
      <c r="BI213" s="30"/>
      <c r="BJ213" s="30"/>
      <c r="BK213" s="30"/>
    </row>
    <row r="214" spans="54:63" x14ac:dyDescent="0.2">
      <c r="BC214" s="30"/>
      <c r="BD214" s="30"/>
      <c r="BE214" s="30"/>
      <c r="BF214" s="30"/>
      <c r="BH214" s="30"/>
      <c r="BI214" s="30"/>
      <c r="BJ214" s="30"/>
      <c r="BK214" s="30"/>
    </row>
    <row r="215" spans="54:63" x14ac:dyDescent="0.2">
      <c r="BB215" s="7"/>
      <c r="BC215" s="30"/>
      <c r="BD215" s="30"/>
      <c r="BE215" s="30"/>
      <c r="BF215" s="30"/>
      <c r="BG215" s="7"/>
      <c r="BH215" s="30"/>
      <c r="BI215" s="30"/>
      <c r="BJ215" s="30"/>
      <c r="BK215" s="30"/>
    </row>
    <row r="216" spans="54:63" x14ac:dyDescent="0.2">
      <c r="BB216" s="7"/>
      <c r="BC216" s="30"/>
      <c r="BD216" s="30"/>
      <c r="BE216" s="30"/>
      <c r="BF216" s="30"/>
      <c r="BG216" s="7"/>
      <c r="BH216" s="30"/>
      <c r="BI216" s="30"/>
      <c r="BJ216" s="30"/>
      <c r="BK216" s="30"/>
    </row>
    <row r="217" spans="54:63" x14ac:dyDescent="0.2">
      <c r="BB217" s="7"/>
      <c r="BC217" s="30"/>
      <c r="BD217" s="30"/>
      <c r="BE217" s="30"/>
      <c r="BF217" s="30"/>
      <c r="BG217" s="7"/>
      <c r="BH217" s="30"/>
      <c r="BI217" s="30"/>
      <c r="BJ217" s="30"/>
      <c r="BK217" s="30"/>
    </row>
    <row r="218" spans="54:63" x14ac:dyDescent="0.2">
      <c r="BC218" s="30"/>
      <c r="BD218" s="30"/>
      <c r="BE218" s="30"/>
      <c r="BF218" s="30"/>
      <c r="BH218" s="30"/>
      <c r="BI218" s="30"/>
      <c r="BJ218" s="30"/>
      <c r="BK218" s="30"/>
    </row>
    <row r="219" spans="54:63" x14ac:dyDescent="0.2">
      <c r="BC219" s="30"/>
      <c r="BD219" s="30"/>
      <c r="BE219" s="30"/>
      <c r="BF219" s="30"/>
      <c r="BH219" s="30"/>
      <c r="BI219" s="30"/>
      <c r="BJ219" s="30"/>
      <c r="BK219" s="30"/>
    </row>
    <row r="220" spans="54:63" x14ac:dyDescent="0.2">
      <c r="BC220" s="30"/>
      <c r="BF220" s="3"/>
      <c r="BH220" s="30"/>
      <c r="BK220" s="3"/>
    </row>
    <row r="221" spans="54:63" x14ac:dyDescent="0.2">
      <c r="BC221" s="30"/>
      <c r="BH221" s="30"/>
    </row>
    <row r="222" spans="54:63" x14ac:dyDescent="0.2">
      <c r="BC222" s="30"/>
      <c r="BH222" s="30"/>
    </row>
    <row r="224" spans="54:63" x14ac:dyDescent="0.2">
      <c r="BB224" s="39"/>
      <c r="BC224" s="11"/>
      <c r="BD224" s="32"/>
      <c r="BG224" s="39"/>
      <c r="BH224" s="11"/>
      <c r="BI224" s="32"/>
    </row>
    <row r="225" spans="54:63" x14ac:dyDescent="0.2">
      <c r="BB225" s="5"/>
      <c r="BC225" s="11"/>
      <c r="BD225" s="32"/>
      <c r="BG225" s="5"/>
      <c r="BH225" s="11"/>
      <c r="BI225" s="32"/>
    </row>
    <row r="226" spans="54:63" x14ac:dyDescent="0.2">
      <c r="BB226" s="5"/>
      <c r="BC226" s="11"/>
      <c r="BD226" s="32"/>
      <c r="BG226" s="5"/>
      <c r="BH226" s="11"/>
      <c r="BI226" s="32"/>
    </row>
    <row r="227" spans="54:63" x14ac:dyDescent="0.2">
      <c r="BD227" s="31"/>
      <c r="BI227" s="31"/>
    </row>
    <row r="228" spans="54:63" x14ac:dyDescent="0.2">
      <c r="BD228" s="31"/>
      <c r="BF228" s="3"/>
      <c r="BI228" s="31"/>
      <c r="BK228" s="3"/>
    </row>
    <row r="229" spans="54:63" x14ac:dyDescent="0.2">
      <c r="BB229" s="43"/>
      <c r="BC229" s="11"/>
      <c r="BD229" s="31"/>
      <c r="BG229" s="43"/>
      <c r="BH229" s="11"/>
      <c r="BI229" s="31"/>
    </row>
    <row r="230" spans="54:63" x14ac:dyDescent="0.2">
      <c r="BB230" s="39"/>
      <c r="BC230" s="30"/>
      <c r="BD230" s="31"/>
      <c r="BE230" s="30"/>
      <c r="BF230" s="30"/>
      <c r="BG230" s="39"/>
      <c r="BH230" s="30"/>
      <c r="BI230" s="31"/>
      <c r="BJ230" s="30"/>
      <c r="BK230" s="30"/>
    </row>
    <row r="232" spans="54:63" x14ac:dyDescent="0.2">
      <c r="BB232" s="7"/>
      <c r="BC232" s="30"/>
      <c r="BD232" s="30"/>
      <c r="BE232" s="30"/>
      <c r="BF232" s="30"/>
      <c r="BG232" s="7"/>
      <c r="BH232" s="30"/>
      <c r="BI232" s="30"/>
      <c r="BJ232" s="30"/>
      <c r="BK232" s="30"/>
    </row>
    <row r="233" spans="54:63" x14ac:dyDescent="0.2">
      <c r="BC233" s="30"/>
      <c r="BD233" s="30"/>
      <c r="BE233" s="30"/>
      <c r="BF233" s="30"/>
      <c r="BH233" s="30"/>
      <c r="BI233" s="30"/>
      <c r="BJ233" s="30"/>
      <c r="BK233" s="30"/>
    </row>
    <row r="234" spans="54:63" x14ac:dyDescent="0.2">
      <c r="BC234" s="30"/>
      <c r="BD234" s="30"/>
      <c r="BE234" s="30"/>
      <c r="BF234" s="30"/>
      <c r="BH234" s="30"/>
      <c r="BI234" s="30"/>
      <c r="BJ234" s="30"/>
      <c r="BK234" s="30"/>
    </row>
    <row r="235" spans="54:63" x14ac:dyDescent="0.2">
      <c r="BC235" s="30"/>
      <c r="BD235" s="30"/>
      <c r="BE235" s="30"/>
      <c r="BF235" s="30"/>
      <c r="BH235" s="30"/>
      <c r="BI235" s="30"/>
      <c r="BJ235" s="30"/>
      <c r="BK235" s="30"/>
    </row>
    <row r="236" spans="54:63" x14ac:dyDescent="0.2">
      <c r="BB236" s="7"/>
      <c r="BC236" s="30"/>
      <c r="BD236" s="30"/>
      <c r="BE236" s="30"/>
      <c r="BF236" s="30"/>
      <c r="BG236" s="7"/>
      <c r="BH236" s="30"/>
      <c r="BI236" s="30"/>
      <c r="BJ236" s="30"/>
      <c r="BK236" s="30"/>
    </row>
    <row r="237" spans="54:63" x14ac:dyDescent="0.2">
      <c r="BB237" s="7"/>
      <c r="BC237" s="30"/>
      <c r="BD237" s="30"/>
      <c r="BE237" s="30"/>
      <c r="BF237" s="30"/>
      <c r="BG237" s="7"/>
      <c r="BH237" s="30"/>
      <c r="BI237" s="30"/>
      <c r="BJ237" s="30"/>
      <c r="BK237" s="30"/>
    </row>
    <row r="238" spans="54:63" x14ac:dyDescent="0.2">
      <c r="BB238" s="7"/>
      <c r="BC238" s="30"/>
      <c r="BD238" s="30"/>
      <c r="BE238" s="30"/>
      <c r="BF238" s="30"/>
      <c r="BG238" s="7"/>
      <c r="BH238" s="30"/>
      <c r="BI238" s="30"/>
      <c r="BJ238" s="30"/>
      <c r="BK238" s="30"/>
    </row>
    <row r="239" spans="54:63" x14ac:dyDescent="0.2">
      <c r="BC239" s="30"/>
      <c r="BD239" s="30"/>
      <c r="BE239" s="30"/>
      <c r="BF239" s="30"/>
      <c r="BH239" s="30"/>
      <c r="BI239" s="30"/>
      <c r="BJ239" s="30"/>
      <c r="BK239" s="30"/>
    </row>
    <row r="240" spans="54:63" x14ac:dyDescent="0.2">
      <c r="BC240" s="30"/>
      <c r="BD240" s="30"/>
      <c r="BE240" s="30"/>
      <c r="BF240" s="30"/>
      <c r="BH240" s="30"/>
      <c r="BI240" s="30"/>
      <c r="BJ240" s="30"/>
      <c r="BK240" s="30"/>
    </row>
    <row r="241" spans="55:63" x14ac:dyDescent="0.2">
      <c r="BC241" s="30"/>
      <c r="BF241" s="3"/>
      <c r="BH241" s="30"/>
      <c r="BK241" s="3"/>
    </row>
    <row r="242" spans="55:63" x14ac:dyDescent="0.2">
      <c r="BC242" s="30"/>
      <c r="BH242" s="30"/>
    </row>
    <row r="243" spans="55:63" x14ac:dyDescent="0.2">
      <c r="BC243" s="30"/>
      <c r="BH243" s="30"/>
    </row>
    <row r="246" spans="55:63" x14ac:dyDescent="0.2">
      <c r="BF246" s="3"/>
      <c r="BK246" s="3"/>
    </row>
  </sheetData>
  <mergeCells count="14">
    <mergeCell ref="BB1:BE1"/>
    <mergeCell ref="BG1:BJ1"/>
    <mergeCell ref="AU1:AW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</mergeCells>
  <hyperlinks>
    <hyperlink ref="A1" location="Information!A1" display="I" xr:uid="{E60C1E7A-820D-4AFF-90B0-34CE1EBC147B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1967 - Div 4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C6BCD-BC86-4EE5-8EBE-33F914E48FAE}">
  <sheetPr>
    <pageSetUpPr fitToPage="1"/>
  </sheetPr>
  <dimension ref="A1:BJ233"/>
  <sheetViews>
    <sheetView view="pageLayout" zoomScaleNormal="100" workbookViewId="0">
      <selection activeCell="M9" sqref="M9"/>
    </sheetView>
  </sheetViews>
  <sheetFormatPr defaultColWidth="9.140625" defaultRowHeight="12" x14ac:dyDescent="0.2"/>
  <cols>
    <col min="1" max="1" width="3" style="3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3" style="3" bestFit="1" customWidth="1"/>
    <col min="13" max="13" width="13.7109375" style="3" bestFit="1" customWidth="1"/>
    <col min="14" max="14" width="2.7109375" style="8" bestFit="1" customWidth="1"/>
    <col min="15" max="15" width="1.5703125" style="3" bestFit="1" customWidth="1"/>
    <col min="16" max="16" width="2.7109375" style="8" bestFit="1" customWidth="1"/>
    <col min="17" max="17" width="1.855468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8" width="2.7109375" style="3" bestFit="1" customWidth="1"/>
    <col min="29" max="29" width="2.7109375" style="8" bestFit="1" customWidth="1"/>
    <col min="30" max="30" width="1.5703125" style="3" bestFit="1" customWidth="1"/>
    <col min="31" max="32" width="2.7109375" style="8" bestFit="1" customWidth="1"/>
    <col min="33" max="33" width="1.5703125" style="8" bestFit="1" customWidth="1"/>
    <col min="34" max="34" width="2.7109375" style="8" bestFit="1" customWidth="1"/>
    <col min="35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2.71093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22.85546875" style="3" bestFit="1" customWidth="1"/>
    <col min="55" max="55" width="1.85546875" style="8" bestFit="1" customWidth="1"/>
    <col min="56" max="56" width="1.5703125" style="8" bestFit="1" customWidth="1"/>
    <col min="57" max="57" width="1.85546875" style="8" bestFit="1" customWidth="1"/>
    <col min="58" max="58" width="2.7109375" style="8" customWidth="1"/>
    <col min="59" max="59" width="22.85546875" style="3" bestFit="1" customWidth="1"/>
    <col min="60" max="60" width="1.85546875" style="8" bestFit="1" customWidth="1"/>
    <col min="61" max="61" width="1.5703125" style="8" bestFit="1" customWidth="1"/>
    <col min="62" max="62" width="1.85546875" style="8" bestFit="1" customWidth="1"/>
    <col min="63" max="16384" width="9.140625" style="3"/>
  </cols>
  <sheetData>
    <row r="1" spans="1:62" ht="82.5" customHeight="1" x14ac:dyDescent="0.2">
      <c r="A1" s="24" t="s">
        <v>119</v>
      </c>
      <c r="B1" s="47" t="s">
        <v>2634</v>
      </c>
      <c r="C1" s="1"/>
      <c r="D1" s="1"/>
      <c r="E1" s="1"/>
      <c r="F1" s="1"/>
      <c r="G1" s="1"/>
      <c r="H1" s="30"/>
      <c r="I1" s="1"/>
      <c r="J1" s="1"/>
      <c r="L1" s="8"/>
      <c r="M1" s="39"/>
      <c r="N1" s="199" t="s">
        <v>19</v>
      </c>
      <c r="O1" s="199"/>
      <c r="P1" s="199"/>
      <c r="Q1" s="199" t="s">
        <v>28</v>
      </c>
      <c r="R1" s="199"/>
      <c r="S1" s="199"/>
      <c r="T1" s="199" t="s">
        <v>8</v>
      </c>
      <c r="U1" s="199"/>
      <c r="V1" s="199"/>
      <c r="W1" s="199" t="s">
        <v>2635</v>
      </c>
      <c r="X1" s="199"/>
      <c r="Y1" s="199"/>
      <c r="Z1" s="199" t="s">
        <v>2</v>
      </c>
      <c r="AA1" s="199"/>
      <c r="AB1" s="199"/>
      <c r="AC1" s="199" t="s">
        <v>6</v>
      </c>
      <c r="AD1" s="199"/>
      <c r="AE1" s="199"/>
      <c r="AF1" s="199" t="s">
        <v>1497</v>
      </c>
      <c r="AG1" s="199"/>
      <c r="AH1" s="199"/>
      <c r="AI1" s="199" t="s">
        <v>46</v>
      </c>
      <c r="AJ1" s="199"/>
      <c r="AK1" s="199"/>
      <c r="AL1" s="199" t="s">
        <v>26</v>
      </c>
      <c r="AM1" s="199"/>
      <c r="AN1" s="199"/>
      <c r="AO1" s="199" t="s">
        <v>2489</v>
      </c>
      <c r="AP1" s="199"/>
      <c r="AQ1" s="199"/>
      <c r="AR1" s="199" t="s">
        <v>17</v>
      </c>
      <c r="AS1" s="199"/>
      <c r="AT1" s="199"/>
      <c r="AU1" s="199" t="s">
        <v>2636</v>
      </c>
      <c r="AV1" s="199"/>
      <c r="AW1" s="199"/>
      <c r="AX1" s="160"/>
      <c r="AY1" s="160"/>
      <c r="AZ1" s="160"/>
      <c r="BB1" s="133" t="s">
        <v>5517</v>
      </c>
      <c r="BC1" s="56"/>
      <c r="BD1" s="56"/>
      <c r="BE1" s="56"/>
      <c r="BF1" s="56"/>
      <c r="BG1" s="133" t="s">
        <v>5518</v>
      </c>
    </row>
    <row r="2" spans="1:62" x14ac:dyDescent="0.2">
      <c r="A2" s="30">
        <v>1</v>
      </c>
      <c r="B2" s="1" t="s">
        <v>19</v>
      </c>
      <c r="C2" s="3">
        <v>22</v>
      </c>
      <c r="D2" s="3">
        <v>14</v>
      </c>
      <c r="E2" s="3">
        <v>6</v>
      </c>
      <c r="F2" s="3">
        <v>2</v>
      </c>
      <c r="G2" s="3">
        <v>50</v>
      </c>
      <c r="H2" s="3" t="s">
        <v>9</v>
      </c>
      <c r="I2" s="3">
        <v>17</v>
      </c>
      <c r="J2" s="5">
        <f t="shared" ref="J2:J13" si="0">SUM(2*D2+E2)</f>
        <v>34</v>
      </c>
      <c r="K2" s="30" t="s">
        <v>43</v>
      </c>
      <c r="L2" s="8">
        <v>1</v>
      </c>
      <c r="M2" s="1" t="s">
        <v>19</v>
      </c>
      <c r="N2" s="34"/>
      <c r="O2" s="34"/>
      <c r="P2" s="34"/>
      <c r="Q2" s="32">
        <v>2</v>
      </c>
      <c r="R2" s="32" t="s">
        <v>9</v>
      </c>
      <c r="S2" s="32">
        <v>1</v>
      </c>
      <c r="T2" s="32">
        <v>2</v>
      </c>
      <c r="U2" s="32" t="s">
        <v>9</v>
      </c>
      <c r="V2" s="32">
        <v>0</v>
      </c>
      <c r="W2" s="32">
        <v>2</v>
      </c>
      <c r="X2" s="32" t="s">
        <v>9</v>
      </c>
      <c r="Y2" s="32">
        <v>2</v>
      </c>
      <c r="Z2" s="32">
        <v>3</v>
      </c>
      <c r="AA2" s="32" t="s">
        <v>9</v>
      </c>
      <c r="AB2" s="32">
        <v>0</v>
      </c>
      <c r="AC2" s="32">
        <v>0</v>
      </c>
      <c r="AD2" s="32" t="s">
        <v>9</v>
      </c>
      <c r="AE2" s="32">
        <v>1</v>
      </c>
      <c r="AF2" s="32">
        <v>2</v>
      </c>
      <c r="AG2" s="32" t="s">
        <v>9</v>
      </c>
      <c r="AH2" s="32">
        <v>0</v>
      </c>
      <c r="AI2" s="32">
        <v>2</v>
      </c>
      <c r="AJ2" s="32" t="s">
        <v>9</v>
      </c>
      <c r="AK2" s="32">
        <v>0</v>
      </c>
      <c r="AL2" s="32">
        <v>0</v>
      </c>
      <c r="AM2" s="32" t="s">
        <v>9</v>
      </c>
      <c r="AN2" s="32">
        <v>0</v>
      </c>
      <c r="AO2" s="32">
        <v>3</v>
      </c>
      <c r="AP2" s="32" t="s">
        <v>9</v>
      </c>
      <c r="AQ2" s="32">
        <v>1</v>
      </c>
      <c r="AR2" s="32">
        <v>2</v>
      </c>
      <c r="AS2" s="32" t="s">
        <v>9</v>
      </c>
      <c r="AT2" s="32">
        <v>1</v>
      </c>
      <c r="AU2" s="32">
        <v>0</v>
      </c>
      <c r="AV2" s="32" t="s">
        <v>9</v>
      </c>
      <c r="AW2" s="32">
        <v>0</v>
      </c>
      <c r="AX2" s="31">
        <f t="shared" ref="AX2:AX14" si="1">SUM(N2+Q2+T2+W2+Z2+AC2+AF2+AI2+AL2+AO2+AR2+AU2)</f>
        <v>18</v>
      </c>
      <c r="AY2" s="32" t="s">
        <v>9</v>
      </c>
      <c r="AZ2" s="31">
        <f t="shared" ref="AZ2:AZ14" si="2">SUM(P2+S2+V2+Y2+AB2+AE2+AH2+AK2+AN2+AQ2+AT2+AW2)</f>
        <v>6</v>
      </c>
      <c r="BB2" s="39" t="s">
        <v>2637</v>
      </c>
      <c r="BG2" s="39" t="s">
        <v>2638</v>
      </c>
    </row>
    <row r="3" spans="1:62" x14ac:dyDescent="0.2">
      <c r="A3" s="30">
        <v>2</v>
      </c>
      <c r="B3" s="1" t="s">
        <v>28</v>
      </c>
      <c r="C3" s="3">
        <v>22</v>
      </c>
      <c r="D3" s="3">
        <v>16</v>
      </c>
      <c r="E3" s="3">
        <v>2</v>
      </c>
      <c r="F3" s="3">
        <v>4</v>
      </c>
      <c r="G3" s="3">
        <v>50</v>
      </c>
      <c r="H3" s="3" t="s">
        <v>9</v>
      </c>
      <c r="I3" s="3">
        <v>20</v>
      </c>
      <c r="J3" s="5">
        <f t="shared" si="0"/>
        <v>34</v>
      </c>
      <c r="K3" s="30"/>
      <c r="L3" s="8">
        <v>2</v>
      </c>
      <c r="M3" s="1" t="s">
        <v>28</v>
      </c>
      <c r="N3" s="32">
        <v>0</v>
      </c>
      <c r="O3" s="32" t="s">
        <v>9</v>
      </c>
      <c r="P3" s="32">
        <v>2</v>
      </c>
      <c r="Q3" s="34"/>
      <c r="R3" s="34"/>
      <c r="S3" s="34"/>
      <c r="T3" s="32">
        <v>3</v>
      </c>
      <c r="U3" s="32" t="s">
        <v>9</v>
      </c>
      <c r="V3" s="32">
        <v>1</v>
      </c>
      <c r="W3" s="32">
        <v>1</v>
      </c>
      <c r="X3" s="32" t="s">
        <v>9</v>
      </c>
      <c r="Y3" s="32">
        <v>2</v>
      </c>
      <c r="Z3" s="32">
        <v>2</v>
      </c>
      <c r="AA3" s="32" t="s">
        <v>9</v>
      </c>
      <c r="AB3" s="32">
        <v>1</v>
      </c>
      <c r="AC3" s="32">
        <v>0</v>
      </c>
      <c r="AD3" s="32" t="s">
        <v>9</v>
      </c>
      <c r="AE3" s="32">
        <v>3</v>
      </c>
      <c r="AF3" s="32">
        <v>4</v>
      </c>
      <c r="AG3" s="32" t="s">
        <v>9</v>
      </c>
      <c r="AH3" s="32">
        <v>0</v>
      </c>
      <c r="AI3" s="32">
        <v>2</v>
      </c>
      <c r="AJ3" s="32" t="s">
        <v>9</v>
      </c>
      <c r="AK3" s="32">
        <v>1</v>
      </c>
      <c r="AL3" s="32">
        <v>6</v>
      </c>
      <c r="AM3" s="32" t="s">
        <v>9</v>
      </c>
      <c r="AN3" s="32">
        <v>0</v>
      </c>
      <c r="AO3" s="32">
        <v>2</v>
      </c>
      <c r="AP3" s="32" t="s">
        <v>9</v>
      </c>
      <c r="AQ3" s="32">
        <v>0</v>
      </c>
      <c r="AR3" s="32">
        <v>5</v>
      </c>
      <c r="AS3" s="32" t="s">
        <v>9</v>
      </c>
      <c r="AT3" s="32">
        <v>0</v>
      </c>
      <c r="AU3" s="32">
        <v>3</v>
      </c>
      <c r="AV3" s="32" t="s">
        <v>9</v>
      </c>
      <c r="AW3" s="32">
        <v>1</v>
      </c>
      <c r="AX3" s="31">
        <f t="shared" si="1"/>
        <v>28</v>
      </c>
      <c r="AY3" s="32" t="s">
        <v>9</v>
      </c>
      <c r="AZ3" s="31">
        <f t="shared" si="2"/>
        <v>11</v>
      </c>
      <c r="BA3" s="1"/>
      <c r="BB3" s="3" t="s">
        <v>2639</v>
      </c>
      <c r="BC3" s="8">
        <v>2</v>
      </c>
      <c r="BD3" s="8" t="s">
        <v>9</v>
      </c>
      <c r="BE3" s="8">
        <v>3</v>
      </c>
      <c r="BF3" s="3"/>
      <c r="BG3" s="3" t="s">
        <v>2033</v>
      </c>
      <c r="BH3" s="8">
        <v>2</v>
      </c>
      <c r="BI3" s="8" t="s">
        <v>9</v>
      </c>
      <c r="BJ3" s="8">
        <v>2</v>
      </c>
    </row>
    <row r="4" spans="1:62" x14ac:dyDescent="0.2">
      <c r="A4" s="30">
        <v>3</v>
      </c>
      <c r="B4" s="1" t="s">
        <v>8</v>
      </c>
      <c r="C4" s="3">
        <v>22</v>
      </c>
      <c r="D4" s="3">
        <v>14</v>
      </c>
      <c r="E4" s="3">
        <v>4</v>
      </c>
      <c r="F4" s="3">
        <v>4</v>
      </c>
      <c r="G4" s="3">
        <v>60</v>
      </c>
      <c r="H4" s="3" t="s">
        <v>9</v>
      </c>
      <c r="I4" s="3">
        <v>24</v>
      </c>
      <c r="J4" s="5">
        <f t="shared" si="0"/>
        <v>32</v>
      </c>
      <c r="K4" s="30"/>
      <c r="L4" s="8">
        <v>3</v>
      </c>
      <c r="M4" s="1" t="s">
        <v>8</v>
      </c>
      <c r="N4" s="32">
        <v>3</v>
      </c>
      <c r="O4" s="32" t="s">
        <v>9</v>
      </c>
      <c r="P4" s="32">
        <v>3</v>
      </c>
      <c r="Q4" s="32">
        <v>2</v>
      </c>
      <c r="R4" s="32" t="s">
        <v>9</v>
      </c>
      <c r="S4" s="32">
        <v>3</v>
      </c>
      <c r="T4" s="34"/>
      <c r="U4" s="34"/>
      <c r="V4" s="34"/>
      <c r="W4" s="32">
        <v>1</v>
      </c>
      <c r="X4" s="32" t="s">
        <v>9</v>
      </c>
      <c r="Y4" s="32">
        <v>1</v>
      </c>
      <c r="Z4" s="32">
        <v>4</v>
      </c>
      <c r="AA4" s="32" t="s">
        <v>9</v>
      </c>
      <c r="AB4" s="32">
        <v>1</v>
      </c>
      <c r="AC4" s="32">
        <v>5</v>
      </c>
      <c r="AD4" s="32" t="s">
        <v>9</v>
      </c>
      <c r="AE4" s="32">
        <v>2</v>
      </c>
      <c r="AF4" s="32">
        <v>6</v>
      </c>
      <c r="AG4" s="32" t="s">
        <v>9</v>
      </c>
      <c r="AH4" s="32">
        <v>0</v>
      </c>
      <c r="AI4" s="32">
        <v>1</v>
      </c>
      <c r="AJ4" s="32" t="s">
        <v>9</v>
      </c>
      <c r="AK4" s="32">
        <v>1</v>
      </c>
      <c r="AL4" s="32">
        <v>1</v>
      </c>
      <c r="AM4" s="32" t="s">
        <v>9</v>
      </c>
      <c r="AN4" s="32">
        <v>0</v>
      </c>
      <c r="AO4" s="32">
        <v>5</v>
      </c>
      <c r="AP4" s="32" t="s">
        <v>9</v>
      </c>
      <c r="AQ4" s="32">
        <v>0</v>
      </c>
      <c r="AR4" s="32">
        <v>1</v>
      </c>
      <c r="AS4" s="32" t="s">
        <v>9</v>
      </c>
      <c r="AT4" s="32">
        <v>0</v>
      </c>
      <c r="AU4" s="32">
        <v>4</v>
      </c>
      <c r="AV4" s="32" t="s">
        <v>9</v>
      </c>
      <c r="AW4" s="32">
        <v>1</v>
      </c>
      <c r="AX4" s="31">
        <f t="shared" si="1"/>
        <v>33</v>
      </c>
      <c r="AY4" s="32" t="s">
        <v>9</v>
      </c>
      <c r="AZ4" s="31">
        <f t="shared" si="2"/>
        <v>12</v>
      </c>
      <c r="BA4" s="1"/>
      <c r="BB4" s="3" t="s">
        <v>984</v>
      </c>
      <c r="BC4" s="8">
        <v>2</v>
      </c>
      <c r="BD4" s="8" t="s">
        <v>9</v>
      </c>
      <c r="BE4" s="8">
        <v>1</v>
      </c>
      <c r="BF4" s="3"/>
      <c r="BG4" s="3" t="s">
        <v>2640</v>
      </c>
      <c r="BH4" s="8">
        <v>1</v>
      </c>
      <c r="BI4" s="8" t="s">
        <v>9</v>
      </c>
      <c r="BJ4" s="8">
        <v>1</v>
      </c>
    </row>
    <row r="5" spans="1:62" x14ac:dyDescent="0.2">
      <c r="A5" s="30">
        <v>4</v>
      </c>
      <c r="B5" s="1" t="s">
        <v>2635</v>
      </c>
      <c r="C5" s="3">
        <v>22</v>
      </c>
      <c r="D5" s="3">
        <v>8</v>
      </c>
      <c r="E5" s="3">
        <v>8</v>
      </c>
      <c r="F5" s="3">
        <v>6</v>
      </c>
      <c r="G5" s="3">
        <v>42</v>
      </c>
      <c r="H5" s="3" t="s">
        <v>9</v>
      </c>
      <c r="I5" s="3">
        <v>37</v>
      </c>
      <c r="J5" s="5">
        <f t="shared" si="0"/>
        <v>24</v>
      </c>
      <c r="K5" s="30"/>
      <c r="L5" s="8">
        <v>4</v>
      </c>
      <c r="M5" s="1" t="s">
        <v>2635</v>
      </c>
      <c r="N5" s="32">
        <v>0</v>
      </c>
      <c r="O5" s="32" t="s">
        <v>9</v>
      </c>
      <c r="P5" s="32">
        <v>3</v>
      </c>
      <c r="Q5" s="32">
        <v>1</v>
      </c>
      <c r="R5" s="32" t="s">
        <v>9</v>
      </c>
      <c r="S5" s="32">
        <v>4</v>
      </c>
      <c r="T5" s="32">
        <v>0</v>
      </c>
      <c r="U5" s="32" t="s">
        <v>9</v>
      </c>
      <c r="V5" s="32">
        <v>2</v>
      </c>
      <c r="W5" s="34"/>
      <c r="X5" s="34"/>
      <c r="Y5" s="34"/>
      <c r="Z5" s="32">
        <v>1</v>
      </c>
      <c r="AA5" s="32" t="s">
        <v>9</v>
      </c>
      <c r="AB5" s="32">
        <v>3</v>
      </c>
      <c r="AC5" s="32">
        <v>6</v>
      </c>
      <c r="AD5" s="32" t="s">
        <v>9</v>
      </c>
      <c r="AE5" s="32">
        <v>1</v>
      </c>
      <c r="AF5" s="32">
        <v>0</v>
      </c>
      <c r="AG5" s="32" t="s">
        <v>9</v>
      </c>
      <c r="AH5" s="32">
        <v>1</v>
      </c>
      <c r="AI5" s="32">
        <v>5</v>
      </c>
      <c r="AJ5" s="32" t="s">
        <v>9</v>
      </c>
      <c r="AK5" s="32">
        <v>3</v>
      </c>
      <c r="AL5" s="32">
        <v>1</v>
      </c>
      <c r="AM5" s="32" t="s">
        <v>9</v>
      </c>
      <c r="AN5" s="32">
        <v>1</v>
      </c>
      <c r="AO5" s="32">
        <v>3</v>
      </c>
      <c r="AP5" s="32" t="s">
        <v>9</v>
      </c>
      <c r="AQ5" s="32">
        <v>2</v>
      </c>
      <c r="AR5" s="32">
        <v>2</v>
      </c>
      <c r="AS5" s="32" t="s">
        <v>9</v>
      </c>
      <c r="AT5" s="32">
        <v>2</v>
      </c>
      <c r="AU5" s="32">
        <v>0</v>
      </c>
      <c r="AV5" s="32" t="s">
        <v>9</v>
      </c>
      <c r="AW5" s="32">
        <v>0</v>
      </c>
      <c r="AX5" s="31">
        <f t="shared" si="1"/>
        <v>19</v>
      </c>
      <c r="AY5" s="32" t="s">
        <v>9</v>
      </c>
      <c r="AZ5" s="31">
        <f t="shared" si="2"/>
        <v>22</v>
      </c>
      <c r="BA5" s="1"/>
      <c r="BB5" s="3" t="s">
        <v>335</v>
      </c>
      <c r="BC5" s="8">
        <v>0</v>
      </c>
      <c r="BD5" s="8" t="s">
        <v>9</v>
      </c>
      <c r="BE5" s="8">
        <v>3</v>
      </c>
      <c r="BF5" s="3"/>
      <c r="BG5" s="3" t="s">
        <v>2623</v>
      </c>
      <c r="BH5" s="8">
        <v>2</v>
      </c>
      <c r="BI5" s="8" t="s">
        <v>9</v>
      </c>
      <c r="BJ5" s="8">
        <v>0</v>
      </c>
    </row>
    <row r="6" spans="1:62" x14ac:dyDescent="0.2">
      <c r="A6" s="30">
        <v>5</v>
      </c>
      <c r="B6" s="1" t="s">
        <v>2</v>
      </c>
      <c r="C6" s="3">
        <v>22</v>
      </c>
      <c r="D6" s="3">
        <v>9</v>
      </c>
      <c r="E6" s="3">
        <v>5</v>
      </c>
      <c r="F6" s="3">
        <v>8</v>
      </c>
      <c r="G6" s="3">
        <v>45</v>
      </c>
      <c r="H6" s="3" t="s">
        <v>9</v>
      </c>
      <c r="I6" s="3">
        <v>39</v>
      </c>
      <c r="J6" s="5">
        <f t="shared" si="0"/>
        <v>23</v>
      </c>
      <c r="K6" s="30"/>
      <c r="L6" s="8">
        <v>5</v>
      </c>
      <c r="M6" s="1" t="s">
        <v>2</v>
      </c>
      <c r="N6" s="32">
        <v>2</v>
      </c>
      <c r="O6" s="32" t="s">
        <v>9</v>
      </c>
      <c r="P6" s="32">
        <v>2</v>
      </c>
      <c r="Q6" s="32">
        <v>0</v>
      </c>
      <c r="R6" s="32" t="s">
        <v>9</v>
      </c>
      <c r="S6" s="32">
        <v>2</v>
      </c>
      <c r="T6" s="32">
        <v>1</v>
      </c>
      <c r="U6" s="32" t="s">
        <v>9</v>
      </c>
      <c r="V6" s="32">
        <v>1</v>
      </c>
      <c r="W6" s="32">
        <v>3</v>
      </c>
      <c r="X6" s="32" t="s">
        <v>9</v>
      </c>
      <c r="Y6" s="32">
        <v>3</v>
      </c>
      <c r="Z6" s="34"/>
      <c r="AA6" s="34"/>
      <c r="AB6" s="34"/>
      <c r="AC6" s="32">
        <v>3</v>
      </c>
      <c r="AD6" s="32" t="s">
        <v>9</v>
      </c>
      <c r="AE6" s="32">
        <v>0</v>
      </c>
      <c r="AF6" s="32">
        <v>0</v>
      </c>
      <c r="AG6" s="32" t="s">
        <v>9</v>
      </c>
      <c r="AH6" s="32">
        <v>2</v>
      </c>
      <c r="AI6" s="32">
        <v>3</v>
      </c>
      <c r="AJ6" s="32" t="s">
        <v>9</v>
      </c>
      <c r="AK6" s="32">
        <v>1</v>
      </c>
      <c r="AL6" s="32">
        <v>3</v>
      </c>
      <c r="AM6" s="32" t="s">
        <v>9</v>
      </c>
      <c r="AN6" s="32">
        <v>5</v>
      </c>
      <c r="AO6" s="32">
        <v>4</v>
      </c>
      <c r="AP6" s="32" t="s">
        <v>9</v>
      </c>
      <c r="AQ6" s="32">
        <v>0</v>
      </c>
      <c r="AR6" s="32">
        <v>1</v>
      </c>
      <c r="AS6" s="32" t="s">
        <v>9</v>
      </c>
      <c r="AT6" s="32">
        <v>2</v>
      </c>
      <c r="AU6" s="32">
        <v>2</v>
      </c>
      <c r="AV6" s="32" t="s">
        <v>9</v>
      </c>
      <c r="AW6" s="32">
        <v>3</v>
      </c>
      <c r="AX6" s="31">
        <f t="shared" si="1"/>
        <v>22</v>
      </c>
      <c r="AY6" s="32" t="s">
        <v>9</v>
      </c>
      <c r="AZ6" s="31">
        <f t="shared" si="2"/>
        <v>21</v>
      </c>
      <c r="BA6" s="1"/>
      <c r="BB6" s="3" t="s">
        <v>2413</v>
      </c>
      <c r="BC6" s="8">
        <v>5</v>
      </c>
      <c r="BD6" s="8" t="s">
        <v>9</v>
      </c>
      <c r="BE6" s="8">
        <v>2</v>
      </c>
      <c r="BF6" s="3"/>
      <c r="BG6" s="3" t="s">
        <v>2641</v>
      </c>
      <c r="BH6" s="8">
        <v>5</v>
      </c>
      <c r="BI6" s="8" t="s">
        <v>9</v>
      </c>
      <c r="BJ6" s="8">
        <v>0</v>
      </c>
    </row>
    <row r="7" spans="1:62" x14ac:dyDescent="0.2">
      <c r="A7" s="30">
        <v>6</v>
      </c>
      <c r="B7" s="1" t="s">
        <v>6</v>
      </c>
      <c r="C7" s="3">
        <v>22</v>
      </c>
      <c r="D7" s="3">
        <v>10</v>
      </c>
      <c r="E7" s="3">
        <v>2</v>
      </c>
      <c r="F7" s="3">
        <v>10</v>
      </c>
      <c r="G7" s="3">
        <v>39</v>
      </c>
      <c r="H7" s="3" t="s">
        <v>9</v>
      </c>
      <c r="I7" s="3">
        <v>47</v>
      </c>
      <c r="J7" s="5">
        <f t="shared" si="0"/>
        <v>22</v>
      </c>
      <c r="K7" s="30"/>
      <c r="L7" s="8">
        <v>6</v>
      </c>
      <c r="M7" s="1" t="s">
        <v>6</v>
      </c>
      <c r="N7" s="32">
        <v>3</v>
      </c>
      <c r="O7" s="32" t="s">
        <v>9</v>
      </c>
      <c r="P7" s="32">
        <v>2</v>
      </c>
      <c r="Q7" s="32">
        <v>0</v>
      </c>
      <c r="R7" s="32" t="s">
        <v>9</v>
      </c>
      <c r="S7" s="32">
        <v>1</v>
      </c>
      <c r="T7" s="32">
        <v>0</v>
      </c>
      <c r="U7" s="32" t="s">
        <v>9</v>
      </c>
      <c r="V7" s="32">
        <v>3</v>
      </c>
      <c r="W7" s="32">
        <v>1</v>
      </c>
      <c r="X7" s="32" t="s">
        <v>9</v>
      </c>
      <c r="Y7" s="32">
        <v>0</v>
      </c>
      <c r="Z7" s="32">
        <v>2</v>
      </c>
      <c r="AA7" s="32" t="s">
        <v>9</v>
      </c>
      <c r="AB7" s="32">
        <v>5</v>
      </c>
      <c r="AC7" s="34"/>
      <c r="AD7" s="34"/>
      <c r="AE7" s="34"/>
      <c r="AF7" s="8">
        <v>4</v>
      </c>
      <c r="AG7" s="32" t="s">
        <v>9</v>
      </c>
      <c r="AH7" s="8">
        <v>1</v>
      </c>
      <c r="AI7" s="32">
        <v>3</v>
      </c>
      <c r="AJ7" s="32" t="s">
        <v>9</v>
      </c>
      <c r="AK7" s="32">
        <v>0</v>
      </c>
      <c r="AL7" s="32">
        <v>2</v>
      </c>
      <c r="AM7" s="32" t="s">
        <v>9</v>
      </c>
      <c r="AN7" s="32">
        <v>2</v>
      </c>
      <c r="AO7" s="32">
        <v>1</v>
      </c>
      <c r="AP7" s="32" t="s">
        <v>9</v>
      </c>
      <c r="AQ7" s="32">
        <v>4</v>
      </c>
      <c r="AR7" s="32">
        <v>1</v>
      </c>
      <c r="AS7" s="32" t="s">
        <v>9</v>
      </c>
      <c r="AT7" s="32">
        <v>0</v>
      </c>
      <c r="AU7" s="32">
        <v>1</v>
      </c>
      <c r="AV7" s="32" t="s">
        <v>9</v>
      </c>
      <c r="AW7" s="32">
        <v>1</v>
      </c>
      <c r="AX7" s="31">
        <f t="shared" si="1"/>
        <v>18</v>
      </c>
      <c r="AY7" s="32" t="s">
        <v>9</v>
      </c>
      <c r="AZ7" s="31">
        <f t="shared" si="2"/>
        <v>19</v>
      </c>
      <c r="BA7" s="1"/>
      <c r="BB7" s="3" t="s">
        <v>2504</v>
      </c>
      <c r="BC7" s="8">
        <v>1</v>
      </c>
      <c r="BD7" s="8" t="s">
        <v>9</v>
      </c>
      <c r="BE7" s="8">
        <v>1</v>
      </c>
      <c r="BF7" s="3"/>
      <c r="BG7" s="3" t="s">
        <v>1929</v>
      </c>
      <c r="BH7" s="8">
        <v>2</v>
      </c>
      <c r="BI7" s="8" t="s">
        <v>9</v>
      </c>
      <c r="BJ7" s="8">
        <v>5</v>
      </c>
    </row>
    <row r="8" spans="1:62" x14ac:dyDescent="0.2">
      <c r="A8" s="30">
        <v>7</v>
      </c>
      <c r="B8" s="1" t="s">
        <v>1497</v>
      </c>
      <c r="C8" s="3">
        <v>22</v>
      </c>
      <c r="D8" s="3">
        <v>7</v>
      </c>
      <c r="E8" s="3">
        <v>5</v>
      </c>
      <c r="F8" s="3">
        <v>10</v>
      </c>
      <c r="G8" s="3">
        <v>42</v>
      </c>
      <c r="H8" s="3" t="s">
        <v>9</v>
      </c>
      <c r="I8" s="3">
        <v>50</v>
      </c>
      <c r="J8" s="5">
        <f t="shared" si="0"/>
        <v>19</v>
      </c>
      <c r="K8" s="30"/>
      <c r="L8" s="8">
        <v>7</v>
      </c>
      <c r="M8" s="1" t="s">
        <v>1497</v>
      </c>
      <c r="N8" s="32">
        <v>0</v>
      </c>
      <c r="O8" s="32" t="s">
        <v>9</v>
      </c>
      <c r="P8" s="32">
        <v>4</v>
      </c>
      <c r="Q8" s="32">
        <v>2</v>
      </c>
      <c r="R8" s="32" t="s">
        <v>9</v>
      </c>
      <c r="S8" s="32">
        <v>2</v>
      </c>
      <c r="T8" s="32">
        <v>1</v>
      </c>
      <c r="U8" s="32" t="s">
        <v>9</v>
      </c>
      <c r="V8" s="32">
        <v>2</v>
      </c>
      <c r="W8" s="32">
        <v>3</v>
      </c>
      <c r="X8" s="32" t="s">
        <v>9</v>
      </c>
      <c r="Y8" s="32">
        <v>3</v>
      </c>
      <c r="Z8" s="32">
        <v>3</v>
      </c>
      <c r="AA8" s="32" t="s">
        <v>9</v>
      </c>
      <c r="AB8" s="32">
        <v>3</v>
      </c>
      <c r="AC8" s="32">
        <v>5</v>
      </c>
      <c r="AD8" s="32" t="s">
        <v>9</v>
      </c>
      <c r="AE8" s="32">
        <v>1</v>
      </c>
      <c r="AF8" s="34"/>
      <c r="AG8" s="34"/>
      <c r="AH8" s="34"/>
      <c r="AI8" s="32">
        <v>3</v>
      </c>
      <c r="AJ8" s="32" t="s">
        <v>9</v>
      </c>
      <c r="AK8" s="32">
        <v>5</v>
      </c>
      <c r="AL8" s="32">
        <v>0</v>
      </c>
      <c r="AM8" s="32" t="s">
        <v>9</v>
      </c>
      <c r="AN8" s="32">
        <v>1</v>
      </c>
      <c r="AO8" s="32">
        <v>3</v>
      </c>
      <c r="AP8" s="32" t="s">
        <v>9</v>
      </c>
      <c r="AQ8" s="32">
        <v>0</v>
      </c>
      <c r="AR8" s="32">
        <v>2</v>
      </c>
      <c r="AS8" s="32" t="s">
        <v>9</v>
      </c>
      <c r="AT8" s="32">
        <v>2</v>
      </c>
      <c r="AU8" s="32">
        <v>5</v>
      </c>
      <c r="AV8" s="32" t="s">
        <v>9</v>
      </c>
      <c r="AW8" s="32">
        <v>0</v>
      </c>
      <c r="AX8" s="31">
        <f t="shared" si="1"/>
        <v>27</v>
      </c>
      <c r="AY8" s="32" t="s">
        <v>9</v>
      </c>
      <c r="AZ8" s="31">
        <f t="shared" si="2"/>
        <v>23</v>
      </c>
      <c r="BA8" s="1"/>
      <c r="BB8" s="3" t="s">
        <v>268</v>
      </c>
      <c r="BC8" s="8">
        <v>0</v>
      </c>
      <c r="BD8" s="8" t="s">
        <v>9</v>
      </c>
      <c r="BE8" s="8">
        <v>1</v>
      </c>
      <c r="BF8" s="3"/>
      <c r="BG8" s="3" t="s">
        <v>1851</v>
      </c>
      <c r="BH8" s="8">
        <v>2</v>
      </c>
      <c r="BI8" s="8" t="s">
        <v>9</v>
      </c>
      <c r="BJ8" s="8">
        <v>1</v>
      </c>
    </row>
    <row r="9" spans="1:62" x14ac:dyDescent="0.2">
      <c r="A9" s="30">
        <v>8</v>
      </c>
      <c r="B9" s="1" t="s">
        <v>46</v>
      </c>
      <c r="C9" s="3">
        <v>22</v>
      </c>
      <c r="D9" s="3">
        <v>6</v>
      </c>
      <c r="E9" s="3">
        <v>5</v>
      </c>
      <c r="F9" s="3">
        <v>11</v>
      </c>
      <c r="G9" s="3">
        <v>25</v>
      </c>
      <c r="H9" s="3" t="s">
        <v>9</v>
      </c>
      <c r="I9" s="3">
        <v>37</v>
      </c>
      <c r="J9" s="5">
        <f t="shared" si="0"/>
        <v>17</v>
      </c>
      <c r="K9" s="30"/>
      <c r="L9" s="8">
        <v>8</v>
      </c>
      <c r="M9" s="1" t="s">
        <v>46</v>
      </c>
      <c r="N9" s="32">
        <v>0</v>
      </c>
      <c r="O9" s="32" t="s">
        <v>9</v>
      </c>
      <c r="P9" s="32">
        <v>2</v>
      </c>
      <c r="Q9" s="32">
        <v>1</v>
      </c>
      <c r="R9" s="32" t="s">
        <v>9</v>
      </c>
      <c r="S9" s="32">
        <v>4</v>
      </c>
      <c r="T9" s="32">
        <v>0</v>
      </c>
      <c r="U9" s="32" t="s">
        <v>9</v>
      </c>
      <c r="V9" s="32">
        <v>2</v>
      </c>
      <c r="W9" s="32">
        <v>0</v>
      </c>
      <c r="X9" s="32" t="s">
        <v>9</v>
      </c>
      <c r="Y9" s="32">
        <v>0</v>
      </c>
      <c r="Z9" s="32">
        <v>0</v>
      </c>
      <c r="AA9" s="32" t="s">
        <v>9</v>
      </c>
      <c r="AB9" s="32">
        <v>1</v>
      </c>
      <c r="AC9" s="32">
        <v>0</v>
      </c>
      <c r="AD9" s="32" t="s">
        <v>9</v>
      </c>
      <c r="AE9" s="32">
        <v>2</v>
      </c>
      <c r="AF9" s="32">
        <v>0</v>
      </c>
      <c r="AG9" s="32" t="s">
        <v>9</v>
      </c>
      <c r="AH9" s="32">
        <v>3</v>
      </c>
      <c r="AI9" s="34"/>
      <c r="AJ9" s="34"/>
      <c r="AK9" s="34"/>
      <c r="AL9" s="32">
        <v>2</v>
      </c>
      <c r="AM9" s="32" t="s">
        <v>9</v>
      </c>
      <c r="AN9" s="32">
        <v>0</v>
      </c>
      <c r="AO9" s="32">
        <v>1</v>
      </c>
      <c r="AP9" s="32" t="s">
        <v>9</v>
      </c>
      <c r="AQ9" s="32">
        <v>1</v>
      </c>
      <c r="AR9" s="32">
        <v>2</v>
      </c>
      <c r="AS9" s="32" t="s">
        <v>9</v>
      </c>
      <c r="AT9" s="32">
        <v>1</v>
      </c>
      <c r="AU9" s="32">
        <v>5</v>
      </c>
      <c r="AV9" s="32" t="s">
        <v>9</v>
      </c>
      <c r="AW9" s="32">
        <v>1</v>
      </c>
      <c r="AX9" s="31">
        <f t="shared" si="1"/>
        <v>11</v>
      </c>
      <c r="AY9" s="32" t="s">
        <v>9</v>
      </c>
      <c r="AZ9" s="31">
        <f t="shared" si="2"/>
        <v>17</v>
      </c>
      <c r="BA9" s="1"/>
      <c r="BB9" s="39" t="s">
        <v>322</v>
      </c>
      <c r="BG9" s="39" t="s">
        <v>2642</v>
      </c>
    </row>
    <row r="10" spans="1:62" x14ac:dyDescent="0.2">
      <c r="A10" s="30">
        <v>9</v>
      </c>
      <c r="B10" s="1" t="s">
        <v>26</v>
      </c>
      <c r="C10" s="3">
        <v>22</v>
      </c>
      <c r="D10" s="3">
        <v>5</v>
      </c>
      <c r="E10" s="3">
        <v>7</v>
      </c>
      <c r="F10" s="3">
        <v>10</v>
      </c>
      <c r="G10" s="3">
        <v>28</v>
      </c>
      <c r="H10" s="3" t="s">
        <v>9</v>
      </c>
      <c r="I10" s="3">
        <v>44</v>
      </c>
      <c r="J10" s="5">
        <f t="shared" si="0"/>
        <v>17</v>
      </c>
      <c r="K10" s="30"/>
      <c r="L10" s="8">
        <v>9</v>
      </c>
      <c r="M10" s="1" t="s">
        <v>26</v>
      </c>
      <c r="N10" s="32">
        <v>0</v>
      </c>
      <c r="O10" s="32" t="s">
        <v>9</v>
      </c>
      <c r="P10" s="32">
        <v>3</v>
      </c>
      <c r="Q10" s="32">
        <v>0</v>
      </c>
      <c r="R10" s="32" t="s">
        <v>9</v>
      </c>
      <c r="S10" s="32">
        <v>1</v>
      </c>
      <c r="T10" s="32">
        <v>3</v>
      </c>
      <c r="U10" s="32" t="s">
        <v>9</v>
      </c>
      <c r="V10" s="32">
        <v>2</v>
      </c>
      <c r="W10" s="32">
        <v>1</v>
      </c>
      <c r="X10" s="32" t="s">
        <v>9</v>
      </c>
      <c r="Y10" s="32">
        <v>3</v>
      </c>
      <c r="Z10" s="32">
        <v>0</v>
      </c>
      <c r="AA10" s="32" t="s">
        <v>9</v>
      </c>
      <c r="AB10" s="32">
        <v>1</v>
      </c>
      <c r="AC10" s="32">
        <v>2</v>
      </c>
      <c r="AD10" s="32" t="s">
        <v>9</v>
      </c>
      <c r="AE10" s="32">
        <v>5</v>
      </c>
      <c r="AF10" s="32">
        <v>4</v>
      </c>
      <c r="AG10" s="32" t="s">
        <v>9</v>
      </c>
      <c r="AH10" s="32">
        <v>1</v>
      </c>
      <c r="AI10" s="32">
        <v>0</v>
      </c>
      <c r="AJ10" s="32" t="s">
        <v>9</v>
      </c>
      <c r="AK10" s="32">
        <v>0</v>
      </c>
      <c r="AL10" s="34"/>
      <c r="AM10" s="34"/>
      <c r="AN10" s="34"/>
      <c r="AO10" s="32">
        <v>2</v>
      </c>
      <c r="AP10" s="32" t="s">
        <v>9</v>
      </c>
      <c r="AQ10" s="32">
        <v>2</v>
      </c>
      <c r="AR10" s="32">
        <v>3</v>
      </c>
      <c r="AS10" s="32" t="s">
        <v>9</v>
      </c>
      <c r="AT10" s="32">
        <v>2</v>
      </c>
      <c r="AU10" s="32">
        <v>1</v>
      </c>
      <c r="AV10" s="32" t="s">
        <v>9</v>
      </c>
      <c r="AW10" s="32">
        <v>1</v>
      </c>
      <c r="AX10" s="31">
        <f t="shared" si="1"/>
        <v>16</v>
      </c>
      <c r="AY10" s="32" t="s">
        <v>9</v>
      </c>
      <c r="AZ10" s="31">
        <f t="shared" si="2"/>
        <v>21</v>
      </c>
      <c r="BA10" s="1"/>
      <c r="BB10" s="3" t="s">
        <v>2643</v>
      </c>
      <c r="BC10" s="8">
        <v>1</v>
      </c>
      <c r="BD10" s="8" t="s">
        <v>9</v>
      </c>
      <c r="BE10" s="8">
        <v>1</v>
      </c>
      <c r="BG10" s="3" t="s">
        <v>1681</v>
      </c>
      <c r="BH10" s="8">
        <v>0</v>
      </c>
      <c r="BI10" s="8" t="s">
        <v>9</v>
      </c>
      <c r="BJ10" s="8">
        <v>5</v>
      </c>
    </row>
    <row r="11" spans="1:62" x14ac:dyDescent="0.2">
      <c r="A11" s="30">
        <v>10</v>
      </c>
      <c r="B11" s="1" t="s">
        <v>2489</v>
      </c>
      <c r="C11" s="3">
        <v>22</v>
      </c>
      <c r="D11" s="3">
        <v>6</v>
      </c>
      <c r="E11" s="3">
        <v>4</v>
      </c>
      <c r="F11" s="3">
        <v>12</v>
      </c>
      <c r="G11" s="3">
        <v>38</v>
      </c>
      <c r="H11" s="3" t="s">
        <v>9</v>
      </c>
      <c r="I11" s="3">
        <v>52</v>
      </c>
      <c r="J11" s="5">
        <f t="shared" si="0"/>
        <v>16</v>
      </c>
      <c r="K11" s="30"/>
      <c r="L11" s="8">
        <v>10</v>
      </c>
      <c r="M11" s="1" t="s">
        <v>2489</v>
      </c>
      <c r="N11" s="32">
        <v>1</v>
      </c>
      <c r="O11" s="32" t="s">
        <v>9</v>
      </c>
      <c r="P11" s="32">
        <v>3</v>
      </c>
      <c r="Q11" s="32">
        <v>1</v>
      </c>
      <c r="R11" s="32" t="s">
        <v>9</v>
      </c>
      <c r="S11" s="32">
        <v>1</v>
      </c>
      <c r="T11" s="32">
        <v>0</v>
      </c>
      <c r="U11" s="32" t="s">
        <v>9</v>
      </c>
      <c r="V11" s="32">
        <v>3</v>
      </c>
      <c r="W11" s="32">
        <v>1</v>
      </c>
      <c r="X11" s="32" t="s">
        <v>9</v>
      </c>
      <c r="Y11" s="32">
        <v>4</v>
      </c>
      <c r="Z11" s="32">
        <v>1</v>
      </c>
      <c r="AA11" s="32" t="s">
        <v>9</v>
      </c>
      <c r="AB11" s="32">
        <v>1</v>
      </c>
      <c r="AC11" s="32">
        <v>0</v>
      </c>
      <c r="AD11" s="32" t="s">
        <v>9</v>
      </c>
      <c r="AE11" s="32">
        <v>3</v>
      </c>
      <c r="AF11" s="32">
        <v>4</v>
      </c>
      <c r="AG11" s="32" t="s">
        <v>9</v>
      </c>
      <c r="AH11" s="32">
        <v>5</v>
      </c>
      <c r="AI11" s="32">
        <v>0</v>
      </c>
      <c r="AJ11" s="32" t="s">
        <v>9</v>
      </c>
      <c r="AK11" s="32">
        <v>1</v>
      </c>
      <c r="AL11" s="32">
        <v>5</v>
      </c>
      <c r="AM11" s="32" t="s">
        <v>9</v>
      </c>
      <c r="AN11" s="32">
        <v>1</v>
      </c>
      <c r="AO11" s="34"/>
      <c r="AP11" s="34"/>
      <c r="AQ11" s="34"/>
      <c r="AR11" s="32">
        <v>5</v>
      </c>
      <c r="AS11" s="32" t="s">
        <v>9</v>
      </c>
      <c r="AT11" s="32">
        <v>2</v>
      </c>
      <c r="AU11" s="32">
        <v>6</v>
      </c>
      <c r="AV11" s="32" t="s">
        <v>9</v>
      </c>
      <c r="AW11" s="32">
        <v>3</v>
      </c>
      <c r="AX11" s="31">
        <f t="shared" si="1"/>
        <v>24</v>
      </c>
      <c r="AY11" s="32" t="s">
        <v>9</v>
      </c>
      <c r="AZ11" s="31">
        <f t="shared" si="2"/>
        <v>27</v>
      </c>
      <c r="BA11" s="1"/>
      <c r="BB11" s="3" t="s">
        <v>2560</v>
      </c>
      <c r="BC11" s="8">
        <v>0</v>
      </c>
      <c r="BD11" s="8" t="s">
        <v>9</v>
      </c>
      <c r="BE11" s="8">
        <v>3</v>
      </c>
      <c r="BF11" s="3"/>
      <c r="BG11" s="3" t="s">
        <v>2644</v>
      </c>
      <c r="BH11" s="8">
        <v>0</v>
      </c>
      <c r="BI11" s="8" t="s">
        <v>9</v>
      </c>
      <c r="BJ11" s="8">
        <v>2</v>
      </c>
    </row>
    <row r="12" spans="1:62" x14ac:dyDescent="0.2">
      <c r="A12" s="30">
        <v>11</v>
      </c>
      <c r="B12" s="1" t="s">
        <v>17</v>
      </c>
      <c r="C12" s="3">
        <v>22</v>
      </c>
      <c r="D12" s="3">
        <v>5</v>
      </c>
      <c r="E12" s="3">
        <v>4</v>
      </c>
      <c r="F12" s="3">
        <v>13</v>
      </c>
      <c r="G12" s="3">
        <v>25</v>
      </c>
      <c r="H12" s="3" t="s">
        <v>9</v>
      </c>
      <c r="I12" s="3">
        <v>45</v>
      </c>
      <c r="J12" s="5">
        <f t="shared" si="0"/>
        <v>14</v>
      </c>
      <c r="K12" s="30" t="s">
        <v>44</v>
      </c>
      <c r="L12" s="8">
        <v>11</v>
      </c>
      <c r="M12" s="1" t="s">
        <v>17</v>
      </c>
      <c r="N12" s="32">
        <v>2</v>
      </c>
      <c r="O12" s="32" t="s">
        <v>9</v>
      </c>
      <c r="P12" s="32">
        <v>2</v>
      </c>
      <c r="Q12" s="32">
        <v>0</v>
      </c>
      <c r="R12" s="32" t="s">
        <v>9</v>
      </c>
      <c r="S12" s="32">
        <v>1</v>
      </c>
      <c r="T12" s="32">
        <v>0</v>
      </c>
      <c r="U12" s="32" t="s">
        <v>9</v>
      </c>
      <c r="V12" s="32">
        <v>5</v>
      </c>
      <c r="W12" s="32">
        <v>0</v>
      </c>
      <c r="X12" s="32" t="s">
        <v>9</v>
      </c>
      <c r="Y12" s="32">
        <v>2</v>
      </c>
      <c r="Z12" s="32">
        <v>1</v>
      </c>
      <c r="AA12" s="32" t="s">
        <v>9</v>
      </c>
      <c r="AB12" s="32">
        <v>3</v>
      </c>
      <c r="AC12" s="32">
        <v>3</v>
      </c>
      <c r="AD12" s="32" t="s">
        <v>9</v>
      </c>
      <c r="AE12" s="32">
        <v>2</v>
      </c>
      <c r="AF12" s="32">
        <v>2</v>
      </c>
      <c r="AG12" s="32" t="s">
        <v>9</v>
      </c>
      <c r="AH12" s="32">
        <v>1</v>
      </c>
      <c r="AI12" s="32">
        <v>0</v>
      </c>
      <c r="AJ12" s="32" t="s">
        <v>9</v>
      </c>
      <c r="AK12" s="32">
        <v>1</v>
      </c>
      <c r="AL12" s="32">
        <v>1</v>
      </c>
      <c r="AM12" s="32" t="s">
        <v>9</v>
      </c>
      <c r="AN12" s="32">
        <v>1</v>
      </c>
      <c r="AO12" s="32">
        <v>0</v>
      </c>
      <c r="AP12" s="32" t="s">
        <v>9</v>
      </c>
      <c r="AQ12" s="32">
        <v>1</v>
      </c>
      <c r="AR12" s="34"/>
      <c r="AS12" s="34"/>
      <c r="AT12" s="34"/>
      <c r="AU12" s="32">
        <v>2</v>
      </c>
      <c r="AV12" s="32" t="s">
        <v>9</v>
      </c>
      <c r="AW12" s="32">
        <v>1</v>
      </c>
      <c r="AX12" s="31">
        <f t="shared" si="1"/>
        <v>11</v>
      </c>
      <c r="AY12" s="32" t="s">
        <v>9</v>
      </c>
      <c r="AZ12" s="31">
        <f t="shared" si="2"/>
        <v>20</v>
      </c>
      <c r="BA12" s="1"/>
      <c r="BB12" s="3" t="s">
        <v>2645</v>
      </c>
      <c r="BC12" s="8">
        <v>1</v>
      </c>
      <c r="BD12" s="8" t="s">
        <v>9</v>
      </c>
      <c r="BE12" s="8">
        <v>0</v>
      </c>
      <c r="BF12" s="30"/>
      <c r="BG12" s="3" t="s">
        <v>2580</v>
      </c>
      <c r="BH12" s="8">
        <v>5</v>
      </c>
      <c r="BI12" s="8" t="s">
        <v>9</v>
      </c>
      <c r="BJ12" s="8">
        <v>1</v>
      </c>
    </row>
    <row r="13" spans="1:62" x14ac:dyDescent="0.2">
      <c r="A13" s="30">
        <v>12</v>
      </c>
      <c r="B13" s="1" t="s">
        <v>2636</v>
      </c>
      <c r="C13" s="3">
        <v>22</v>
      </c>
      <c r="D13" s="3">
        <v>3</v>
      </c>
      <c r="E13" s="3">
        <v>6</v>
      </c>
      <c r="F13" s="3">
        <v>13</v>
      </c>
      <c r="G13" s="3">
        <v>27</v>
      </c>
      <c r="H13" s="3" t="s">
        <v>9</v>
      </c>
      <c r="I13" s="3">
        <v>59</v>
      </c>
      <c r="J13" s="5">
        <f t="shared" si="0"/>
        <v>12</v>
      </c>
      <c r="K13" s="30" t="s">
        <v>44</v>
      </c>
      <c r="L13" s="8">
        <v>12</v>
      </c>
      <c r="M13" s="1" t="s">
        <v>2636</v>
      </c>
      <c r="N13" s="32">
        <v>0</v>
      </c>
      <c r="O13" s="32" t="s">
        <v>9</v>
      </c>
      <c r="P13" s="32">
        <v>6</v>
      </c>
      <c r="Q13" s="32">
        <v>0</v>
      </c>
      <c r="R13" s="32" t="s">
        <v>9</v>
      </c>
      <c r="S13" s="32">
        <v>2</v>
      </c>
      <c r="T13" s="32">
        <v>2</v>
      </c>
      <c r="U13" s="32" t="s">
        <v>9</v>
      </c>
      <c r="V13" s="32">
        <v>6</v>
      </c>
      <c r="W13" s="32">
        <v>2</v>
      </c>
      <c r="X13" s="32" t="s">
        <v>9</v>
      </c>
      <c r="Y13" s="32">
        <v>3</v>
      </c>
      <c r="Z13" s="32">
        <v>1</v>
      </c>
      <c r="AA13" s="32" t="s">
        <v>9</v>
      </c>
      <c r="AB13" s="32">
        <v>4</v>
      </c>
      <c r="AC13" s="32">
        <v>4</v>
      </c>
      <c r="AD13" s="32" t="s">
        <v>9</v>
      </c>
      <c r="AE13" s="32">
        <v>1</v>
      </c>
      <c r="AF13" s="32">
        <v>1</v>
      </c>
      <c r="AG13" s="32" t="s">
        <v>9</v>
      </c>
      <c r="AH13" s="32">
        <v>1</v>
      </c>
      <c r="AI13" s="32">
        <v>1</v>
      </c>
      <c r="AJ13" s="32" t="s">
        <v>9</v>
      </c>
      <c r="AK13" s="32">
        <v>1</v>
      </c>
      <c r="AL13" s="32">
        <v>2</v>
      </c>
      <c r="AM13" s="32" t="s">
        <v>9</v>
      </c>
      <c r="AN13" s="32">
        <v>1</v>
      </c>
      <c r="AO13" s="32">
        <v>1</v>
      </c>
      <c r="AP13" s="32" t="s">
        <v>9</v>
      </c>
      <c r="AQ13" s="32">
        <v>3</v>
      </c>
      <c r="AR13" s="32">
        <v>1</v>
      </c>
      <c r="AS13" s="32" t="s">
        <v>9</v>
      </c>
      <c r="AT13" s="32">
        <v>2</v>
      </c>
      <c r="AU13" s="34"/>
      <c r="AV13" s="34"/>
      <c r="AW13" s="34"/>
      <c r="AX13" s="31">
        <f t="shared" si="1"/>
        <v>15</v>
      </c>
      <c r="AY13" s="32" t="s">
        <v>9</v>
      </c>
      <c r="AZ13" s="31">
        <f t="shared" si="2"/>
        <v>30</v>
      </c>
      <c r="BA13" s="1"/>
      <c r="BB13" s="3" t="s">
        <v>585</v>
      </c>
      <c r="BC13" s="8">
        <v>2</v>
      </c>
      <c r="BD13" s="8" t="s">
        <v>9</v>
      </c>
      <c r="BE13" s="8">
        <v>1</v>
      </c>
      <c r="BF13" s="30"/>
      <c r="BG13" s="3" t="s">
        <v>2646</v>
      </c>
      <c r="BH13" s="8">
        <v>3</v>
      </c>
      <c r="BI13" s="8" t="s">
        <v>9</v>
      </c>
      <c r="BJ13" s="8">
        <v>3</v>
      </c>
    </row>
    <row r="14" spans="1:62" x14ac:dyDescent="0.2">
      <c r="A14" s="30"/>
      <c r="B14" s="1"/>
      <c r="C14" s="3">
        <f>SUM(C2:C13)</f>
        <v>264</v>
      </c>
      <c r="D14" s="3">
        <f>SUM(D2:D13)</f>
        <v>103</v>
      </c>
      <c r="E14" s="3">
        <f>SUM(E2:E13)</f>
        <v>58</v>
      </c>
      <c r="F14" s="3">
        <f>SUM(F2:F13)</f>
        <v>103</v>
      </c>
      <c r="G14" s="3">
        <f>SUM(G2:G13)</f>
        <v>471</v>
      </c>
      <c r="H14" s="3" t="s">
        <v>9</v>
      </c>
      <c r="I14" s="3">
        <f>SUM(I2:I13)</f>
        <v>471</v>
      </c>
      <c r="J14" s="3">
        <f>SUM(J2:J13)</f>
        <v>264</v>
      </c>
      <c r="K14" s="8"/>
      <c r="L14" s="8"/>
      <c r="N14" s="31">
        <f>SUM(N2:N13)</f>
        <v>11</v>
      </c>
      <c r="O14" s="31" t="s">
        <v>9</v>
      </c>
      <c r="P14" s="31">
        <f>SUM(P2:P13)</f>
        <v>32</v>
      </c>
      <c r="Q14" s="31">
        <f>SUM(Q2:Q13)</f>
        <v>9</v>
      </c>
      <c r="R14" s="31" t="s">
        <v>9</v>
      </c>
      <c r="S14" s="31">
        <f>SUM(S2:S13)</f>
        <v>22</v>
      </c>
      <c r="T14" s="31">
        <f>SUM(T2:T13)</f>
        <v>12</v>
      </c>
      <c r="U14" s="31" t="s">
        <v>9</v>
      </c>
      <c r="V14" s="31">
        <f>SUM(V2:V13)</f>
        <v>27</v>
      </c>
      <c r="W14" s="31">
        <f>SUM(W2:W13)</f>
        <v>15</v>
      </c>
      <c r="X14" s="31" t="s">
        <v>9</v>
      </c>
      <c r="Y14" s="31">
        <f>SUM(Y2:Y13)</f>
        <v>23</v>
      </c>
      <c r="Z14" s="31">
        <f>SUM(Z2:Z13)</f>
        <v>18</v>
      </c>
      <c r="AA14" s="31" t="s">
        <v>9</v>
      </c>
      <c r="AB14" s="31">
        <f>SUM(AB2:AB13)</f>
        <v>23</v>
      </c>
      <c r="AC14" s="31">
        <f>SUM(AC2:AC13)</f>
        <v>28</v>
      </c>
      <c r="AD14" s="31" t="s">
        <v>9</v>
      </c>
      <c r="AE14" s="31">
        <f>SUM(AE2:AE13)</f>
        <v>21</v>
      </c>
      <c r="AF14" s="31">
        <f>SUM(AF2:AF13)</f>
        <v>27</v>
      </c>
      <c r="AG14" s="31" t="s">
        <v>9</v>
      </c>
      <c r="AH14" s="31">
        <f>SUM(AH2:AH13)</f>
        <v>15</v>
      </c>
      <c r="AI14" s="31">
        <f>SUM(AI2:AI13)</f>
        <v>20</v>
      </c>
      <c r="AJ14" s="31" t="s">
        <v>9</v>
      </c>
      <c r="AK14" s="31">
        <f>SUM(AK2:AK13)</f>
        <v>14</v>
      </c>
      <c r="AL14" s="31">
        <f>SUM(AL2:AL13)</f>
        <v>23</v>
      </c>
      <c r="AM14" s="31" t="s">
        <v>9</v>
      </c>
      <c r="AN14" s="31">
        <f>SUM(AN2:AN13)</f>
        <v>12</v>
      </c>
      <c r="AO14" s="31">
        <f>SUM(AO2:AO13)</f>
        <v>25</v>
      </c>
      <c r="AP14" s="31" t="s">
        <v>9</v>
      </c>
      <c r="AQ14" s="31">
        <f>SUM(AQ2:AQ13)</f>
        <v>14</v>
      </c>
      <c r="AR14" s="31">
        <f>SUM(AR2:AR13)</f>
        <v>25</v>
      </c>
      <c r="AS14" s="31" t="s">
        <v>9</v>
      </c>
      <c r="AT14" s="31">
        <f>SUM(AT2:AT13)</f>
        <v>14</v>
      </c>
      <c r="AU14" s="31">
        <f>SUM(AU2:AU13)</f>
        <v>29</v>
      </c>
      <c r="AV14" s="31" t="s">
        <v>9</v>
      </c>
      <c r="AW14" s="31">
        <f>SUM(AW2:AW13)</f>
        <v>12</v>
      </c>
      <c r="AX14" s="31">
        <f t="shared" si="1"/>
        <v>242</v>
      </c>
      <c r="AY14" s="32" t="s">
        <v>9</v>
      </c>
      <c r="AZ14" s="31">
        <f t="shared" si="2"/>
        <v>229</v>
      </c>
      <c r="BA14" s="1"/>
      <c r="BB14" s="3" t="s">
        <v>1143</v>
      </c>
      <c r="BC14" s="8">
        <v>0</v>
      </c>
      <c r="BD14" s="8" t="s">
        <v>9</v>
      </c>
      <c r="BE14" s="8">
        <v>1</v>
      </c>
      <c r="BF14" s="30"/>
      <c r="BG14" s="3" t="s">
        <v>1836</v>
      </c>
      <c r="BH14" s="8">
        <v>2</v>
      </c>
      <c r="BI14" s="8" t="s">
        <v>9</v>
      </c>
      <c r="BJ14" s="8">
        <v>0</v>
      </c>
    </row>
    <row r="15" spans="1:62" x14ac:dyDescent="0.2">
      <c r="O15" s="8"/>
      <c r="R15" s="12"/>
      <c r="S15" s="39"/>
      <c r="T15" s="39"/>
      <c r="U15" s="39"/>
      <c r="V15" s="39"/>
      <c r="W15" s="39"/>
      <c r="X15" s="39"/>
      <c r="Y15" s="39"/>
      <c r="Z15" s="39"/>
      <c r="AA15" s="39"/>
      <c r="AB15" s="39"/>
      <c r="AX15" s="1"/>
      <c r="AY15" s="1"/>
      <c r="AZ15" s="9"/>
      <c r="BA15" s="1"/>
      <c r="BB15" s="3" t="s">
        <v>2629</v>
      </c>
      <c r="BC15" s="8">
        <v>2</v>
      </c>
      <c r="BD15" s="8" t="s">
        <v>9</v>
      </c>
      <c r="BE15" s="8">
        <v>1</v>
      </c>
      <c r="BF15" s="30"/>
      <c r="BG15" s="3" t="s">
        <v>1917</v>
      </c>
      <c r="BH15" s="8">
        <v>2</v>
      </c>
      <c r="BI15" s="8" t="s">
        <v>9</v>
      </c>
      <c r="BJ15" s="8">
        <v>5</v>
      </c>
    </row>
    <row r="16" spans="1:62" x14ac:dyDescent="0.2">
      <c r="B16" s="39" t="s">
        <v>5672</v>
      </c>
      <c r="K16" s="30"/>
      <c r="M16" s="39" t="s">
        <v>151</v>
      </c>
      <c r="N16" s="62" t="s">
        <v>5657</v>
      </c>
      <c r="O16" s="8"/>
      <c r="T16" s="39"/>
      <c r="AC16" s="3"/>
      <c r="AD16" s="32"/>
      <c r="BA16" s="1"/>
      <c r="BB16" s="39" t="s">
        <v>330</v>
      </c>
      <c r="BC16" s="11"/>
      <c r="BD16" s="31"/>
      <c r="BF16" s="30"/>
      <c r="BG16" s="39" t="s">
        <v>331</v>
      </c>
    </row>
    <row r="17" spans="1:62" x14ac:dyDescent="0.2">
      <c r="A17" s="30">
        <v>1</v>
      </c>
      <c r="B17" s="1" t="s">
        <v>19</v>
      </c>
      <c r="C17" s="3">
        <v>22</v>
      </c>
      <c r="D17" s="3">
        <v>14</v>
      </c>
      <c r="E17" s="3">
        <v>6</v>
      </c>
      <c r="F17" s="3">
        <v>2</v>
      </c>
      <c r="G17" s="3">
        <v>50</v>
      </c>
      <c r="H17" s="3" t="s">
        <v>9</v>
      </c>
      <c r="I17" s="3">
        <v>17</v>
      </c>
      <c r="J17" s="5">
        <f t="shared" ref="J17:J28" si="3">SUM(2*D17+E17)</f>
        <v>34</v>
      </c>
      <c r="K17" s="30"/>
      <c r="N17" s="62"/>
      <c r="O17" s="8"/>
      <c r="U17" s="43"/>
      <c r="V17" s="43"/>
      <c r="W17" s="43"/>
      <c r="X17" s="43"/>
      <c r="Y17" s="43"/>
      <c r="Z17" s="43"/>
      <c r="AA17" s="43"/>
      <c r="AB17" s="43"/>
      <c r="AD17" s="31"/>
      <c r="BA17" s="1"/>
      <c r="BB17" s="3" t="s">
        <v>1907</v>
      </c>
      <c r="BC17" s="8">
        <v>4</v>
      </c>
      <c r="BD17" s="8" t="s">
        <v>9</v>
      </c>
      <c r="BE17" s="8">
        <v>1</v>
      </c>
      <c r="BF17" s="30"/>
      <c r="BG17" s="3" t="s">
        <v>2647</v>
      </c>
      <c r="BH17" s="8">
        <v>2</v>
      </c>
      <c r="BI17" s="8" t="s">
        <v>9</v>
      </c>
      <c r="BJ17" s="8">
        <v>2</v>
      </c>
    </row>
    <row r="18" spans="1:62" x14ac:dyDescent="0.2">
      <c r="A18" s="30">
        <v>2</v>
      </c>
      <c r="B18" s="1" t="s">
        <v>28</v>
      </c>
      <c r="C18" s="3">
        <v>22</v>
      </c>
      <c r="D18" s="3">
        <v>16</v>
      </c>
      <c r="E18" s="3">
        <v>2</v>
      </c>
      <c r="F18" s="3">
        <v>4</v>
      </c>
      <c r="G18" s="3">
        <v>50</v>
      </c>
      <c r="H18" s="3" t="s">
        <v>9</v>
      </c>
      <c r="I18" s="3">
        <v>20</v>
      </c>
      <c r="J18" s="5">
        <f t="shared" si="3"/>
        <v>34</v>
      </c>
      <c r="K18" s="30"/>
      <c r="O18" s="8"/>
      <c r="U18" s="39"/>
      <c r="V18" s="39"/>
      <c r="W18" s="39"/>
      <c r="X18" s="39"/>
      <c r="Y18" s="39"/>
      <c r="Z18" s="39"/>
      <c r="AA18" s="39"/>
      <c r="AB18" s="39"/>
      <c r="AD18" s="31"/>
      <c r="BB18" s="3" t="s">
        <v>1401</v>
      </c>
      <c r="BC18" s="8">
        <v>1</v>
      </c>
      <c r="BD18" s="8" t="s">
        <v>9</v>
      </c>
      <c r="BE18" s="8">
        <v>0</v>
      </c>
      <c r="BF18" s="30"/>
      <c r="BG18" s="3" t="s">
        <v>2648</v>
      </c>
      <c r="BH18" s="8">
        <v>1</v>
      </c>
      <c r="BI18" s="8" t="s">
        <v>9</v>
      </c>
      <c r="BJ18" s="8">
        <v>1</v>
      </c>
    </row>
    <row r="19" spans="1:62" x14ac:dyDescent="0.2">
      <c r="A19" s="30">
        <v>3</v>
      </c>
      <c r="B19" s="1" t="s">
        <v>8</v>
      </c>
      <c r="C19" s="3">
        <v>22</v>
      </c>
      <c r="D19" s="3">
        <v>14</v>
      </c>
      <c r="E19" s="3">
        <v>4</v>
      </c>
      <c r="F19" s="3">
        <v>4</v>
      </c>
      <c r="G19" s="3">
        <v>60</v>
      </c>
      <c r="H19" s="3" t="s">
        <v>9</v>
      </c>
      <c r="I19" s="3">
        <v>24</v>
      </c>
      <c r="J19" s="5">
        <f t="shared" si="3"/>
        <v>32</v>
      </c>
      <c r="K19" s="30"/>
      <c r="O19" s="8"/>
      <c r="AD19" s="31"/>
      <c r="BB19" s="3" t="s">
        <v>2649</v>
      </c>
      <c r="BC19" s="8">
        <v>2</v>
      </c>
      <c r="BD19" s="8" t="s">
        <v>9</v>
      </c>
      <c r="BE19" s="8">
        <v>1</v>
      </c>
      <c r="BF19" s="3"/>
      <c r="BG19" s="3" t="s">
        <v>985</v>
      </c>
      <c r="BH19" s="8">
        <v>4</v>
      </c>
      <c r="BI19" s="8" t="s">
        <v>9</v>
      </c>
      <c r="BJ19" s="8">
        <v>0</v>
      </c>
    </row>
    <row r="20" spans="1:62" x14ac:dyDescent="0.2">
      <c r="A20" s="30">
        <v>4</v>
      </c>
      <c r="B20" s="67" t="s">
        <v>2635</v>
      </c>
      <c r="C20" s="3">
        <v>22</v>
      </c>
      <c r="D20" s="3">
        <v>8</v>
      </c>
      <c r="E20" s="3">
        <v>8</v>
      </c>
      <c r="F20" s="3">
        <v>6</v>
      </c>
      <c r="G20" s="3">
        <v>42</v>
      </c>
      <c r="H20" s="3" t="s">
        <v>9</v>
      </c>
      <c r="I20" s="119">
        <v>38</v>
      </c>
      <c r="J20" s="5">
        <f t="shared" si="3"/>
        <v>24</v>
      </c>
      <c r="K20" s="30"/>
      <c r="O20" s="8"/>
      <c r="S20" s="43"/>
      <c r="AD20" s="31"/>
      <c r="BB20" s="3" t="s">
        <v>2554</v>
      </c>
      <c r="BC20" s="8">
        <v>3</v>
      </c>
      <c r="BD20" s="8" t="s">
        <v>9</v>
      </c>
      <c r="BE20" s="8">
        <v>1</v>
      </c>
      <c r="BF20" s="3"/>
      <c r="BG20" s="3" t="s">
        <v>699</v>
      </c>
      <c r="BH20" s="8">
        <v>3</v>
      </c>
      <c r="BI20" s="8" t="s">
        <v>9</v>
      </c>
      <c r="BJ20" s="8">
        <v>3</v>
      </c>
    </row>
    <row r="21" spans="1:62" x14ac:dyDescent="0.2">
      <c r="A21" s="30">
        <v>5</v>
      </c>
      <c r="B21" s="1" t="s">
        <v>2</v>
      </c>
      <c r="C21" s="3">
        <v>22</v>
      </c>
      <c r="D21" s="3">
        <v>9</v>
      </c>
      <c r="E21" s="3">
        <v>5</v>
      </c>
      <c r="F21" s="3">
        <v>8</v>
      </c>
      <c r="G21" s="3">
        <v>45</v>
      </c>
      <c r="H21" s="3" t="s">
        <v>9</v>
      </c>
      <c r="I21" s="3">
        <v>39</v>
      </c>
      <c r="J21" s="5">
        <f t="shared" si="3"/>
        <v>23</v>
      </c>
      <c r="K21" s="30"/>
      <c r="O21" s="8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D21" s="32"/>
      <c r="BB21" s="3" t="s">
        <v>1923</v>
      </c>
      <c r="BC21" s="8">
        <v>0</v>
      </c>
      <c r="BD21" s="8" t="s">
        <v>9</v>
      </c>
      <c r="BE21" s="8">
        <v>1</v>
      </c>
      <c r="BF21" s="3"/>
      <c r="BG21" s="3" t="s">
        <v>2507</v>
      </c>
      <c r="BH21" s="8">
        <v>4</v>
      </c>
      <c r="BI21" s="8" t="s">
        <v>9</v>
      </c>
      <c r="BJ21" s="8">
        <v>0</v>
      </c>
    </row>
    <row r="22" spans="1:62" x14ac:dyDescent="0.2">
      <c r="A22" s="30">
        <v>6</v>
      </c>
      <c r="B22" s="1" t="s">
        <v>6</v>
      </c>
      <c r="C22" s="3">
        <v>22</v>
      </c>
      <c r="D22" s="3">
        <v>10</v>
      </c>
      <c r="E22" s="3">
        <v>2</v>
      </c>
      <c r="F22" s="3">
        <v>10</v>
      </c>
      <c r="G22" s="3">
        <v>39</v>
      </c>
      <c r="H22" s="3" t="s">
        <v>9</v>
      </c>
      <c r="I22" s="3">
        <v>47</v>
      </c>
      <c r="J22" s="5">
        <f t="shared" si="3"/>
        <v>22</v>
      </c>
      <c r="K22" s="8"/>
      <c r="M22" s="39"/>
      <c r="O22" s="8"/>
      <c r="T22" s="39"/>
      <c r="AC22" s="3"/>
      <c r="AD22" s="32"/>
      <c r="BB22" s="3" t="s">
        <v>199</v>
      </c>
      <c r="BC22" s="8">
        <v>1</v>
      </c>
      <c r="BD22" s="8" t="s">
        <v>9</v>
      </c>
      <c r="BE22" s="8">
        <v>4</v>
      </c>
      <c r="BG22" s="3" t="s">
        <v>1933</v>
      </c>
      <c r="BH22" s="8">
        <v>0</v>
      </c>
      <c r="BI22" s="8" t="s">
        <v>9</v>
      </c>
      <c r="BJ22" s="8">
        <v>2</v>
      </c>
    </row>
    <row r="23" spans="1:62" x14ac:dyDescent="0.2">
      <c r="A23" s="30">
        <v>7</v>
      </c>
      <c r="B23" s="1" t="s">
        <v>1497</v>
      </c>
      <c r="C23" s="3">
        <v>22</v>
      </c>
      <c r="D23" s="3">
        <v>7</v>
      </c>
      <c r="E23" s="3">
        <v>5</v>
      </c>
      <c r="F23" s="3">
        <v>10</v>
      </c>
      <c r="G23" s="3">
        <v>42</v>
      </c>
      <c r="H23" s="3" t="s">
        <v>9</v>
      </c>
      <c r="I23" s="3">
        <v>50</v>
      </c>
      <c r="J23" s="5">
        <f t="shared" si="3"/>
        <v>19</v>
      </c>
      <c r="O23" s="8"/>
      <c r="U23" s="43"/>
      <c r="V23" s="43"/>
      <c r="W23" s="43"/>
      <c r="X23" s="43"/>
      <c r="Y23" s="43"/>
      <c r="Z23" s="43"/>
      <c r="AA23" s="43"/>
      <c r="AB23" s="43"/>
      <c r="AD23" s="32"/>
      <c r="BB23" s="39" t="s">
        <v>2650</v>
      </c>
      <c r="BC23" s="11"/>
      <c r="BG23" s="39" t="s">
        <v>2651</v>
      </c>
    </row>
    <row r="24" spans="1:62" x14ac:dyDescent="0.2">
      <c r="A24" s="30">
        <v>8</v>
      </c>
      <c r="B24" s="1" t="s">
        <v>46</v>
      </c>
      <c r="C24" s="3">
        <v>22</v>
      </c>
      <c r="D24" s="3">
        <v>6</v>
      </c>
      <c r="E24" s="3">
        <v>5</v>
      </c>
      <c r="F24" s="3">
        <v>11</v>
      </c>
      <c r="G24" s="3">
        <v>25</v>
      </c>
      <c r="H24" s="3" t="s">
        <v>9</v>
      </c>
      <c r="I24" s="3">
        <v>37</v>
      </c>
      <c r="J24" s="5">
        <f t="shared" si="3"/>
        <v>17</v>
      </c>
      <c r="K24" s="30"/>
      <c r="O24" s="8"/>
      <c r="U24" s="39"/>
      <c r="V24" s="39"/>
      <c r="W24" s="39"/>
      <c r="X24" s="39"/>
      <c r="Y24" s="39"/>
      <c r="Z24" s="39"/>
      <c r="AA24" s="39"/>
      <c r="AB24" s="39"/>
      <c r="AD24" s="31"/>
      <c r="BB24" s="3" t="s">
        <v>172</v>
      </c>
      <c r="BC24" s="8">
        <v>1</v>
      </c>
      <c r="BD24" s="8" t="s">
        <v>9</v>
      </c>
      <c r="BE24" s="8">
        <v>3</v>
      </c>
      <c r="BF24" s="3"/>
      <c r="BG24" s="3" t="s">
        <v>1892</v>
      </c>
      <c r="BH24" s="8">
        <v>3</v>
      </c>
      <c r="BI24" s="8" t="s">
        <v>9</v>
      </c>
      <c r="BJ24" s="8">
        <v>2</v>
      </c>
    </row>
    <row r="25" spans="1:62" x14ac:dyDescent="0.2">
      <c r="A25" s="30">
        <v>9</v>
      </c>
      <c r="B25" s="1" t="s">
        <v>26</v>
      </c>
      <c r="C25" s="3">
        <v>22</v>
      </c>
      <c r="D25" s="3">
        <v>5</v>
      </c>
      <c r="E25" s="3">
        <v>7</v>
      </c>
      <c r="F25" s="3">
        <v>10</v>
      </c>
      <c r="G25" s="3">
        <v>28</v>
      </c>
      <c r="H25" s="3" t="s">
        <v>9</v>
      </c>
      <c r="I25" s="3">
        <v>44</v>
      </c>
      <c r="J25" s="5">
        <f t="shared" si="3"/>
        <v>17</v>
      </c>
      <c r="K25" s="30"/>
      <c r="O25" s="8"/>
      <c r="AD25" s="31"/>
      <c r="BB25" s="3" t="s">
        <v>2498</v>
      </c>
      <c r="BC25" s="8">
        <v>0</v>
      </c>
      <c r="BD25" s="8" t="s">
        <v>9</v>
      </c>
      <c r="BE25" s="8">
        <v>3</v>
      </c>
      <c r="BF25" s="3"/>
      <c r="BG25" s="3" t="s">
        <v>1916</v>
      </c>
      <c r="BH25" s="8">
        <v>3</v>
      </c>
      <c r="BI25" s="8" t="s">
        <v>9</v>
      </c>
      <c r="BJ25" s="8">
        <v>5</v>
      </c>
    </row>
    <row r="26" spans="1:62" x14ac:dyDescent="0.2">
      <c r="A26" s="30">
        <v>10</v>
      </c>
      <c r="B26" s="67" t="s">
        <v>2489</v>
      </c>
      <c r="C26" s="3">
        <v>22</v>
      </c>
      <c r="D26" s="3">
        <v>6</v>
      </c>
      <c r="E26" s="3">
        <v>4</v>
      </c>
      <c r="F26" s="3">
        <v>12</v>
      </c>
      <c r="G26" s="119">
        <v>39</v>
      </c>
      <c r="H26" s="3" t="s">
        <v>9</v>
      </c>
      <c r="I26" s="3">
        <v>52</v>
      </c>
      <c r="J26" s="5">
        <f t="shared" si="3"/>
        <v>16</v>
      </c>
      <c r="K26" s="30"/>
      <c r="O26" s="8"/>
      <c r="S26" s="43"/>
      <c r="AD26" s="31"/>
      <c r="BB26" s="3" t="s">
        <v>855</v>
      </c>
      <c r="BC26" s="8">
        <v>5</v>
      </c>
      <c r="BD26" s="8" t="s">
        <v>9</v>
      </c>
      <c r="BE26" s="8">
        <v>0</v>
      </c>
      <c r="BG26" s="3" t="s">
        <v>2652</v>
      </c>
      <c r="BH26" s="8">
        <v>4</v>
      </c>
      <c r="BI26" s="8" t="s">
        <v>9</v>
      </c>
      <c r="BJ26" s="8">
        <v>1</v>
      </c>
    </row>
    <row r="27" spans="1:62" x14ac:dyDescent="0.2">
      <c r="A27" s="30">
        <v>11</v>
      </c>
      <c r="B27" s="1" t="s">
        <v>17</v>
      </c>
      <c r="C27" s="3">
        <v>22</v>
      </c>
      <c r="D27" s="3">
        <v>5</v>
      </c>
      <c r="E27" s="3">
        <v>4</v>
      </c>
      <c r="F27" s="3">
        <v>13</v>
      </c>
      <c r="G27" s="3">
        <v>25</v>
      </c>
      <c r="H27" s="3" t="s">
        <v>9</v>
      </c>
      <c r="I27" s="3">
        <v>45</v>
      </c>
      <c r="J27" s="5">
        <f t="shared" si="3"/>
        <v>14</v>
      </c>
      <c r="K27" s="30"/>
      <c r="O27" s="8"/>
      <c r="R27" s="39"/>
      <c r="S27" s="39"/>
      <c r="T27" s="43"/>
      <c r="AD27" s="31"/>
      <c r="BB27" s="3" t="s">
        <v>1949</v>
      </c>
      <c r="BC27" s="8">
        <v>1</v>
      </c>
      <c r="BD27" s="8" t="s">
        <v>9</v>
      </c>
      <c r="BE27" s="8">
        <v>1</v>
      </c>
      <c r="BF27" s="3"/>
      <c r="BG27" s="3" t="s">
        <v>2653</v>
      </c>
      <c r="BH27" s="8">
        <v>3</v>
      </c>
      <c r="BI27" s="8" t="s">
        <v>9</v>
      </c>
      <c r="BJ27" s="8">
        <v>2</v>
      </c>
    </row>
    <row r="28" spans="1:62" x14ac:dyDescent="0.2">
      <c r="A28" s="30">
        <v>12</v>
      </c>
      <c r="B28" s="1" t="s">
        <v>2636</v>
      </c>
      <c r="C28" s="3">
        <v>22</v>
      </c>
      <c r="D28" s="3">
        <v>3</v>
      </c>
      <c r="E28" s="3">
        <v>6</v>
      </c>
      <c r="F28" s="3">
        <v>13</v>
      </c>
      <c r="G28" s="3">
        <v>27</v>
      </c>
      <c r="H28" s="3" t="s">
        <v>9</v>
      </c>
      <c r="I28" s="3">
        <v>59</v>
      </c>
      <c r="J28" s="5">
        <f t="shared" si="3"/>
        <v>12</v>
      </c>
      <c r="K28" s="30"/>
      <c r="O28" s="8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"/>
      <c r="AD28" s="32"/>
      <c r="BB28" s="3" t="s">
        <v>1989</v>
      </c>
      <c r="BC28" s="8">
        <v>3</v>
      </c>
      <c r="BD28" s="8" t="s">
        <v>9</v>
      </c>
      <c r="BE28" s="8">
        <v>5</v>
      </c>
      <c r="BF28" s="30"/>
      <c r="BG28" s="3" t="s">
        <v>1152</v>
      </c>
      <c r="BH28" s="8">
        <v>2</v>
      </c>
      <c r="BI28" s="8" t="s">
        <v>9</v>
      </c>
      <c r="BJ28" s="8">
        <v>0</v>
      </c>
    </row>
    <row r="29" spans="1:62" x14ac:dyDescent="0.2">
      <c r="A29" s="30"/>
      <c r="B29" s="1"/>
      <c r="C29" s="3">
        <f>SUM(C17:C28)</f>
        <v>264</v>
      </c>
      <c r="D29" s="3">
        <f>SUM(D17:D28)</f>
        <v>103</v>
      </c>
      <c r="E29" s="3">
        <f>SUM(E17:E28)</f>
        <v>58</v>
      </c>
      <c r="F29" s="3">
        <f>SUM(F17:F28)</f>
        <v>103</v>
      </c>
      <c r="G29" s="3">
        <f>SUM(G17:G28)</f>
        <v>472</v>
      </c>
      <c r="H29" s="3" t="s">
        <v>9</v>
      </c>
      <c r="I29" s="3">
        <f>SUM(I17:I28)</f>
        <v>472</v>
      </c>
      <c r="J29" s="3">
        <f>SUM(J17:J28)</f>
        <v>264</v>
      </c>
      <c r="K29" s="30"/>
      <c r="U29" s="43"/>
      <c r="V29" s="43"/>
      <c r="W29" s="43"/>
      <c r="X29" s="43"/>
      <c r="Y29" s="43"/>
      <c r="Z29" s="43"/>
      <c r="AA29" s="43"/>
      <c r="AB29" s="43"/>
      <c r="AD29" s="32"/>
      <c r="BB29" s="3" t="s">
        <v>2654</v>
      </c>
      <c r="BC29" s="8">
        <v>0</v>
      </c>
      <c r="BD29" s="8" t="s">
        <v>9</v>
      </c>
      <c r="BE29" s="8">
        <v>6</v>
      </c>
      <c r="BF29" s="3"/>
      <c r="BG29" s="3" t="s">
        <v>182</v>
      </c>
      <c r="BH29" s="8">
        <v>1</v>
      </c>
      <c r="BI29" s="8" t="s">
        <v>9</v>
      </c>
      <c r="BJ29" s="8">
        <v>4</v>
      </c>
    </row>
    <row r="30" spans="1:62" x14ac:dyDescent="0.2">
      <c r="K30" s="30"/>
      <c r="U30" s="39"/>
      <c r="V30" s="39"/>
      <c r="W30" s="39"/>
      <c r="X30" s="39"/>
      <c r="Y30" s="39"/>
      <c r="Z30" s="39"/>
      <c r="AA30" s="39"/>
      <c r="AB30" s="39"/>
      <c r="AD30" s="32"/>
      <c r="BB30" s="39" t="s">
        <v>353</v>
      </c>
      <c r="BD30" s="31"/>
      <c r="BF30" s="3"/>
      <c r="BG30" s="39" t="s">
        <v>354</v>
      </c>
    </row>
    <row r="31" spans="1:62" x14ac:dyDescent="0.2">
      <c r="K31" s="30"/>
      <c r="AD31" s="31"/>
      <c r="BB31" s="3" t="s">
        <v>387</v>
      </c>
      <c r="BC31" s="8">
        <v>2</v>
      </c>
      <c r="BD31" s="8" t="s">
        <v>9</v>
      </c>
      <c r="BE31" s="8">
        <v>1</v>
      </c>
      <c r="BF31" s="3"/>
      <c r="BG31" s="3" t="s">
        <v>2601</v>
      </c>
      <c r="BH31" s="8">
        <v>3</v>
      </c>
      <c r="BI31" s="8" t="s">
        <v>9</v>
      </c>
      <c r="BJ31" s="8">
        <v>1</v>
      </c>
    </row>
    <row r="32" spans="1:62" x14ac:dyDescent="0.2">
      <c r="K32" s="30"/>
      <c r="AD32" s="31"/>
      <c r="BB32" s="3" t="s">
        <v>2655</v>
      </c>
      <c r="BC32" s="8">
        <v>1</v>
      </c>
      <c r="BD32" s="8" t="s">
        <v>9</v>
      </c>
      <c r="BE32" s="8">
        <v>3</v>
      </c>
      <c r="BF32" s="3"/>
      <c r="BG32" s="3" t="s">
        <v>2509</v>
      </c>
      <c r="BH32" s="8">
        <v>5</v>
      </c>
      <c r="BI32" s="8" t="s">
        <v>9</v>
      </c>
      <c r="BJ32" s="8">
        <v>2</v>
      </c>
    </row>
    <row r="33" spans="1:62" x14ac:dyDescent="0.2">
      <c r="K33" s="30"/>
      <c r="AD33" s="31"/>
      <c r="BB33" s="3" t="s">
        <v>805</v>
      </c>
      <c r="BC33" s="8">
        <v>1</v>
      </c>
      <c r="BD33" s="8" t="s">
        <v>9</v>
      </c>
      <c r="BE33" s="8">
        <v>1</v>
      </c>
      <c r="BG33" s="3" t="s">
        <v>2656</v>
      </c>
      <c r="BH33" s="8">
        <v>2</v>
      </c>
      <c r="BI33" s="8" t="s">
        <v>9</v>
      </c>
      <c r="BJ33" s="8">
        <v>3</v>
      </c>
    </row>
    <row r="34" spans="1:62" x14ac:dyDescent="0.2">
      <c r="K34" s="30"/>
      <c r="AC34" s="3"/>
      <c r="AD34" s="31"/>
      <c r="BB34" s="3" t="s">
        <v>2657</v>
      </c>
      <c r="BC34" s="8">
        <v>1</v>
      </c>
      <c r="BD34" s="8" t="s">
        <v>9</v>
      </c>
      <c r="BE34" s="8">
        <v>1</v>
      </c>
      <c r="BG34" s="3" t="s">
        <v>448</v>
      </c>
      <c r="BH34" s="8">
        <v>3</v>
      </c>
      <c r="BI34" s="8" t="s">
        <v>9</v>
      </c>
      <c r="BJ34" s="8">
        <v>3</v>
      </c>
    </row>
    <row r="35" spans="1:62" x14ac:dyDescent="0.2">
      <c r="K35" s="8"/>
      <c r="U35" s="39"/>
      <c r="V35" s="39"/>
      <c r="W35" s="39"/>
      <c r="X35" s="39"/>
      <c r="Y35" s="39"/>
      <c r="Z35" s="39"/>
      <c r="AA35" s="39"/>
      <c r="AB35" s="39"/>
      <c r="AD35" s="32"/>
      <c r="BB35" s="3" t="s">
        <v>1972</v>
      </c>
      <c r="BC35" s="8">
        <v>1</v>
      </c>
      <c r="BD35" s="8" t="s">
        <v>9</v>
      </c>
      <c r="BE35" s="8">
        <v>1</v>
      </c>
      <c r="BF35" s="3"/>
      <c r="BG35" s="3" t="s">
        <v>241</v>
      </c>
      <c r="BH35" s="8">
        <v>0</v>
      </c>
      <c r="BI35" s="8" t="s">
        <v>9</v>
      </c>
      <c r="BJ35" s="8">
        <v>0</v>
      </c>
    </row>
    <row r="36" spans="1:62" x14ac:dyDescent="0.2">
      <c r="A36" s="30"/>
      <c r="B36" s="1"/>
      <c r="J36" s="5"/>
      <c r="K36" s="30"/>
      <c r="O36" s="8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D36" s="32"/>
      <c r="BB36" s="3" t="s">
        <v>2546</v>
      </c>
      <c r="BC36" s="8">
        <v>4</v>
      </c>
      <c r="BD36" s="8" t="s">
        <v>9</v>
      </c>
      <c r="BE36" s="8">
        <v>5</v>
      </c>
      <c r="BF36" s="3"/>
      <c r="BG36" s="3" t="s">
        <v>2596</v>
      </c>
      <c r="BH36" s="8">
        <v>3</v>
      </c>
      <c r="BI36" s="8" t="s">
        <v>9</v>
      </c>
      <c r="BJ36" s="8">
        <v>2</v>
      </c>
    </row>
    <row r="37" spans="1:62" x14ac:dyDescent="0.2">
      <c r="A37" s="30"/>
      <c r="B37" s="1"/>
      <c r="J37" s="5"/>
      <c r="K37" s="8"/>
      <c r="M37" s="39"/>
      <c r="O37" s="8"/>
      <c r="T37" s="39"/>
      <c r="AC37" s="3"/>
      <c r="AD37" s="32"/>
      <c r="BB37" s="39" t="s">
        <v>363</v>
      </c>
      <c r="BD37" s="31"/>
      <c r="BG37" s="39" t="s">
        <v>364</v>
      </c>
    </row>
    <row r="38" spans="1:62" x14ac:dyDescent="0.2">
      <c r="A38" s="30"/>
      <c r="B38" s="1"/>
      <c r="J38" s="5"/>
      <c r="O38" s="8"/>
      <c r="U38" s="43"/>
      <c r="V38" s="43"/>
      <c r="W38" s="43"/>
      <c r="X38" s="43"/>
      <c r="Y38" s="43"/>
      <c r="Z38" s="43"/>
      <c r="AA38" s="43"/>
      <c r="AB38" s="43"/>
      <c r="AD38" s="32"/>
      <c r="BB38" s="3" t="s">
        <v>793</v>
      </c>
      <c r="BC38" s="8">
        <v>1</v>
      </c>
      <c r="BD38" s="8" t="s">
        <v>9</v>
      </c>
      <c r="BE38" s="8">
        <v>2</v>
      </c>
      <c r="BG38" s="3" t="s">
        <v>1377</v>
      </c>
      <c r="BH38" s="8">
        <v>6</v>
      </c>
      <c r="BI38" s="8" t="s">
        <v>9</v>
      </c>
      <c r="BJ38" s="8">
        <v>0</v>
      </c>
    </row>
    <row r="39" spans="1:62" x14ac:dyDescent="0.2">
      <c r="A39" s="30"/>
      <c r="B39" s="1"/>
      <c r="J39" s="5"/>
      <c r="K39" s="30"/>
      <c r="O39" s="8"/>
      <c r="U39" s="39"/>
      <c r="V39" s="39"/>
      <c r="W39" s="39"/>
      <c r="X39" s="39"/>
      <c r="Y39" s="39"/>
      <c r="Z39" s="39"/>
      <c r="AA39" s="39"/>
      <c r="AB39" s="39"/>
      <c r="AD39" s="31"/>
      <c r="BB39" s="3" t="s">
        <v>1436</v>
      </c>
      <c r="BC39" s="8">
        <v>1</v>
      </c>
      <c r="BD39" s="8" t="s">
        <v>9</v>
      </c>
      <c r="BE39" s="8">
        <v>2</v>
      </c>
      <c r="BF39" s="30"/>
      <c r="BG39" s="3" t="s">
        <v>868</v>
      </c>
      <c r="BH39" s="8">
        <v>0</v>
      </c>
      <c r="BI39" s="8" t="s">
        <v>9</v>
      </c>
      <c r="BJ39" s="8">
        <v>0</v>
      </c>
    </row>
    <row r="40" spans="1:62" x14ac:dyDescent="0.2">
      <c r="A40" s="30"/>
      <c r="B40" s="1"/>
      <c r="J40" s="5"/>
      <c r="K40" s="30"/>
      <c r="O40" s="8"/>
      <c r="AD40" s="31"/>
      <c r="BB40" s="3" t="s">
        <v>835</v>
      </c>
      <c r="BC40" s="8">
        <v>0</v>
      </c>
      <c r="BD40" s="8" t="s">
        <v>9</v>
      </c>
      <c r="BE40" s="8">
        <v>3</v>
      </c>
      <c r="BF40" s="30"/>
      <c r="BG40" s="3" t="s">
        <v>2658</v>
      </c>
      <c r="BH40" s="8">
        <v>6</v>
      </c>
      <c r="BI40" s="8" t="s">
        <v>9</v>
      </c>
      <c r="BJ40" s="8">
        <v>3</v>
      </c>
    </row>
    <row r="41" spans="1:62" x14ac:dyDescent="0.2">
      <c r="A41" s="30"/>
      <c r="B41" s="67"/>
      <c r="G41" s="119"/>
      <c r="J41" s="5"/>
      <c r="K41" s="30"/>
      <c r="O41" s="8"/>
      <c r="S41" s="43"/>
      <c r="AD41" s="31"/>
      <c r="BB41" s="3" t="s">
        <v>2659</v>
      </c>
      <c r="BC41" s="8">
        <v>1</v>
      </c>
      <c r="BD41" s="8" t="s">
        <v>9</v>
      </c>
      <c r="BE41" s="8">
        <v>3</v>
      </c>
      <c r="BF41" s="30"/>
      <c r="BG41" s="3" t="s">
        <v>236</v>
      </c>
      <c r="BH41" s="8">
        <v>5</v>
      </c>
      <c r="BI41" s="8" t="s">
        <v>9</v>
      </c>
      <c r="BJ41" s="8">
        <v>3</v>
      </c>
    </row>
    <row r="42" spans="1:62" x14ac:dyDescent="0.2">
      <c r="A42" s="30"/>
      <c r="B42" s="1"/>
      <c r="J42" s="5"/>
      <c r="K42" s="30"/>
      <c r="O42" s="8"/>
      <c r="R42" s="39"/>
      <c r="S42" s="39"/>
      <c r="T42" s="43"/>
      <c r="AD42" s="31"/>
      <c r="BB42" s="3" t="s">
        <v>153</v>
      </c>
      <c r="BC42" s="8">
        <v>0</v>
      </c>
      <c r="BD42" s="8" t="s">
        <v>9</v>
      </c>
      <c r="BE42" s="8">
        <v>0</v>
      </c>
      <c r="BF42" s="30"/>
      <c r="BG42" s="3" t="s">
        <v>538</v>
      </c>
      <c r="BH42" s="8">
        <v>1</v>
      </c>
      <c r="BI42" s="8" t="s">
        <v>9</v>
      </c>
      <c r="BJ42" s="8">
        <v>3</v>
      </c>
    </row>
    <row r="43" spans="1:62" x14ac:dyDescent="0.2">
      <c r="A43" s="30"/>
      <c r="B43" s="1"/>
      <c r="J43" s="5"/>
      <c r="K43" s="30"/>
      <c r="O43" s="8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"/>
      <c r="AD43" s="32"/>
      <c r="BB43" s="3" t="s">
        <v>2619</v>
      </c>
      <c r="BC43" s="8">
        <v>0</v>
      </c>
      <c r="BD43" s="8" t="s">
        <v>9</v>
      </c>
      <c r="BE43" s="8">
        <v>3</v>
      </c>
      <c r="BF43" s="30"/>
      <c r="BG43" s="3" t="s">
        <v>2660</v>
      </c>
      <c r="BH43" s="8">
        <v>0</v>
      </c>
      <c r="BI43" s="8" t="s">
        <v>9</v>
      </c>
      <c r="BJ43" s="8">
        <v>1</v>
      </c>
    </row>
    <row r="44" spans="1:62" x14ac:dyDescent="0.2">
      <c r="A44" s="30"/>
      <c r="B44" s="1"/>
      <c r="K44" s="30"/>
      <c r="U44" s="43"/>
      <c r="V44" s="43"/>
      <c r="W44" s="43"/>
      <c r="X44" s="43"/>
      <c r="Y44" s="43"/>
      <c r="Z44" s="43"/>
      <c r="AA44" s="43"/>
      <c r="AB44" s="43"/>
      <c r="AD44" s="32"/>
      <c r="BB44" s="39" t="s">
        <v>371</v>
      </c>
      <c r="BC44" s="11"/>
      <c r="BD44" s="32"/>
      <c r="BF44" s="3"/>
      <c r="BG44" s="39" t="s">
        <v>372</v>
      </c>
    </row>
    <row r="45" spans="1:62" x14ac:dyDescent="0.2">
      <c r="K45" s="30"/>
      <c r="U45" s="39"/>
      <c r="V45" s="39"/>
      <c r="W45" s="39"/>
      <c r="X45" s="39"/>
      <c r="Y45" s="39"/>
      <c r="Z45" s="39"/>
      <c r="AA45" s="39"/>
      <c r="AB45" s="39"/>
      <c r="AD45" s="32"/>
      <c r="BB45" s="3" t="s">
        <v>2622</v>
      </c>
      <c r="BC45" s="8">
        <v>0</v>
      </c>
      <c r="BD45" s="8" t="s">
        <v>9</v>
      </c>
      <c r="BE45" s="8">
        <v>1</v>
      </c>
      <c r="BF45" s="3"/>
      <c r="BG45" s="3" t="s">
        <v>2661</v>
      </c>
      <c r="BH45" s="8">
        <v>3</v>
      </c>
      <c r="BI45" s="8" t="s">
        <v>9</v>
      </c>
      <c r="BJ45" s="8">
        <v>3</v>
      </c>
    </row>
    <row r="46" spans="1:62" x14ac:dyDescent="0.2">
      <c r="K46" s="30"/>
      <c r="AD46" s="31"/>
      <c r="BB46" s="3" t="s">
        <v>2662</v>
      </c>
      <c r="BC46" s="8">
        <v>0</v>
      </c>
      <c r="BD46" s="8" t="s">
        <v>9</v>
      </c>
      <c r="BE46" s="8">
        <v>0</v>
      </c>
      <c r="BF46" s="3"/>
      <c r="BG46" s="3" t="s">
        <v>348</v>
      </c>
      <c r="BH46" s="8">
        <v>0</v>
      </c>
      <c r="BI46" s="8" t="s">
        <v>9</v>
      </c>
      <c r="BJ46" s="8">
        <v>2</v>
      </c>
    </row>
    <row r="47" spans="1:62" x14ac:dyDescent="0.2">
      <c r="K47" s="30"/>
      <c r="AD47" s="31"/>
      <c r="BB47" s="3" t="s">
        <v>480</v>
      </c>
      <c r="BC47" s="8">
        <v>0</v>
      </c>
      <c r="BD47" s="8" t="s">
        <v>9</v>
      </c>
      <c r="BE47" s="8">
        <v>2</v>
      </c>
      <c r="BG47" s="3" t="s">
        <v>776</v>
      </c>
      <c r="BH47" s="8">
        <v>3</v>
      </c>
      <c r="BI47" s="8" t="s">
        <v>9</v>
      </c>
      <c r="BJ47" s="8">
        <v>2</v>
      </c>
    </row>
    <row r="48" spans="1:62" x14ac:dyDescent="0.2">
      <c r="K48" s="30"/>
      <c r="AD48" s="31"/>
      <c r="BB48" s="3" t="s">
        <v>158</v>
      </c>
      <c r="BC48" s="8">
        <v>2</v>
      </c>
      <c r="BD48" s="8" t="s">
        <v>9</v>
      </c>
      <c r="BE48" s="8">
        <v>0</v>
      </c>
      <c r="BG48" s="3" t="s">
        <v>2550</v>
      </c>
      <c r="BH48" s="8">
        <v>3</v>
      </c>
      <c r="BI48" s="8" t="s">
        <v>9</v>
      </c>
      <c r="BJ48" s="8">
        <v>0</v>
      </c>
    </row>
    <row r="49" spans="11:62" x14ac:dyDescent="0.2">
      <c r="K49" s="30"/>
      <c r="AC49" s="3"/>
      <c r="AD49" s="31"/>
      <c r="BB49" s="3" t="s">
        <v>2495</v>
      </c>
      <c r="BC49" s="8">
        <v>0</v>
      </c>
      <c r="BD49" s="8" t="s">
        <v>9</v>
      </c>
      <c r="BE49" s="8">
        <v>1</v>
      </c>
      <c r="BG49" s="3" t="s">
        <v>1942</v>
      </c>
      <c r="BH49" s="8">
        <v>0</v>
      </c>
      <c r="BI49" s="8" t="s">
        <v>9</v>
      </c>
      <c r="BJ49" s="8">
        <v>2</v>
      </c>
    </row>
    <row r="50" spans="11:62" x14ac:dyDescent="0.2">
      <c r="K50" s="8"/>
      <c r="U50" s="39"/>
      <c r="V50" s="39"/>
      <c r="W50" s="39"/>
      <c r="X50" s="39"/>
      <c r="Y50" s="39"/>
      <c r="Z50" s="39"/>
      <c r="AA50" s="39"/>
      <c r="AB50" s="39"/>
      <c r="AD50" s="32"/>
      <c r="BB50" s="3" t="s">
        <v>2097</v>
      </c>
      <c r="BC50" s="8">
        <v>2</v>
      </c>
      <c r="BD50" s="8" t="s">
        <v>9</v>
      </c>
      <c r="BE50" s="8">
        <v>3</v>
      </c>
      <c r="BG50" s="3" t="s">
        <v>2663</v>
      </c>
      <c r="BH50" s="8">
        <v>4</v>
      </c>
      <c r="BI50" s="8" t="s">
        <v>9</v>
      </c>
      <c r="BJ50" s="8">
        <v>1</v>
      </c>
    </row>
    <row r="51" spans="11:62" x14ac:dyDescent="0.2">
      <c r="N51" s="11"/>
      <c r="O51" s="32"/>
      <c r="U51" s="39"/>
      <c r="V51" s="39"/>
      <c r="W51" s="39"/>
      <c r="X51" s="39"/>
      <c r="Y51" s="39"/>
      <c r="Z51" s="39"/>
      <c r="AA51" s="39"/>
      <c r="AB51" s="39"/>
      <c r="AD51" s="32"/>
      <c r="BB51" s="39" t="s">
        <v>2620</v>
      </c>
      <c r="BC51" s="11"/>
      <c r="BD51" s="32"/>
      <c r="BG51" s="39" t="s">
        <v>382</v>
      </c>
    </row>
    <row r="52" spans="11:62" x14ac:dyDescent="0.2">
      <c r="K52" s="39"/>
      <c r="N52" s="11"/>
      <c r="O52" s="32"/>
      <c r="AD52" s="32"/>
      <c r="BB52" s="3" t="s">
        <v>2664</v>
      </c>
      <c r="BC52" s="8">
        <v>2</v>
      </c>
      <c r="BD52" s="8" t="s">
        <v>9</v>
      </c>
      <c r="BE52" s="8">
        <v>6</v>
      </c>
      <c r="BG52" s="3" t="s">
        <v>225</v>
      </c>
      <c r="BH52" s="8">
        <v>1</v>
      </c>
      <c r="BI52" s="8" t="s">
        <v>9</v>
      </c>
      <c r="BJ52" s="8">
        <v>1</v>
      </c>
    </row>
    <row r="53" spans="11:62" x14ac:dyDescent="0.2">
      <c r="O53" s="8"/>
      <c r="AD53" s="31"/>
      <c r="BB53" s="3" t="s">
        <v>211</v>
      </c>
      <c r="BC53" s="8">
        <v>2</v>
      </c>
      <c r="BD53" s="8" t="s">
        <v>9</v>
      </c>
      <c r="BE53" s="8">
        <v>1</v>
      </c>
      <c r="BG53" s="3" t="s">
        <v>2665</v>
      </c>
      <c r="BH53" s="8">
        <v>0</v>
      </c>
      <c r="BI53" s="8" t="s">
        <v>9</v>
      </c>
      <c r="BJ53" s="8">
        <v>0</v>
      </c>
    </row>
    <row r="54" spans="11:62" x14ac:dyDescent="0.2">
      <c r="AD54" s="31"/>
      <c r="BB54" s="3" t="s">
        <v>1173</v>
      </c>
      <c r="BC54" s="8">
        <v>0</v>
      </c>
      <c r="BD54" s="8" t="s">
        <v>9</v>
      </c>
      <c r="BE54" s="8">
        <v>4</v>
      </c>
      <c r="BG54" s="3" t="s">
        <v>1960</v>
      </c>
      <c r="BH54" s="8">
        <v>4</v>
      </c>
      <c r="BI54" s="8" t="s">
        <v>9</v>
      </c>
      <c r="BJ54" s="8">
        <v>1</v>
      </c>
    </row>
    <row r="55" spans="11:62" x14ac:dyDescent="0.2">
      <c r="AC55" s="3"/>
      <c r="AD55" s="31"/>
      <c r="BB55" s="3" t="s">
        <v>785</v>
      </c>
      <c r="BC55" s="8">
        <v>0</v>
      </c>
      <c r="BD55" s="8" t="s">
        <v>9</v>
      </c>
      <c r="BE55" s="8">
        <v>1</v>
      </c>
      <c r="BF55" s="30"/>
      <c r="BG55" s="3" t="s">
        <v>1881</v>
      </c>
      <c r="BH55" s="8">
        <v>0</v>
      </c>
      <c r="BI55" s="8" t="s">
        <v>9</v>
      </c>
      <c r="BJ55" s="8">
        <v>3</v>
      </c>
    </row>
    <row r="56" spans="11:62" x14ac:dyDescent="0.2">
      <c r="U56" s="43"/>
      <c r="V56" s="43"/>
      <c r="W56" s="43"/>
      <c r="X56" s="43"/>
      <c r="Y56" s="43"/>
      <c r="Z56" s="43"/>
      <c r="AA56" s="43"/>
      <c r="AB56" s="43"/>
      <c r="AD56" s="31"/>
      <c r="BB56" s="3" t="s">
        <v>2666</v>
      </c>
      <c r="BC56" s="8">
        <v>1</v>
      </c>
      <c r="BD56" s="8" t="s">
        <v>9</v>
      </c>
      <c r="BE56" s="8">
        <v>4</v>
      </c>
      <c r="BF56" s="30"/>
      <c r="BG56" s="3" t="s">
        <v>860</v>
      </c>
      <c r="BH56" s="8">
        <v>0</v>
      </c>
      <c r="BI56" s="8" t="s">
        <v>9</v>
      </c>
      <c r="BJ56" s="8">
        <v>1</v>
      </c>
    </row>
    <row r="57" spans="11:62" x14ac:dyDescent="0.2">
      <c r="U57" s="39"/>
      <c r="V57" s="39"/>
      <c r="W57" s="39"/>
      <c r="X57" s="39"/>
      <c r="Y57" s="39"/>
      <c r="Z57" s="39"/>
      <c r="AA57" s="39"/>
      <c r="AB57" s="39"/>
      <c r="AD57" s="32"/>
      <c r="BB57" s="3" t="s">
        <v>2325</v>
      </c>
      <c r="BC57" s="8">
        <v>1</v>
      </c>
      <c r="BD57" s="8" t="s">
        <v>9</v>
      </c>
      <c r="BE57" s="8">
        <v>0</v>
      </c>
      <c r="BF57" s="3"/>
      <c r="BG57" s="3" t="s">
        <v>2506</v>
      </c>
      <c r="BH57" s="8">
        <v>1</v>
      </c>
      <c r="BI57" s="8" t="s">
        <v>9</v>
      </c>
      <c r="BJ57" s="8">
        <v>4</v>
      </c>
    </row>
    <row r="58" spans="11:62" x14ac:dyDescent="0.2">
      <c r="AD58" s="32"/>
      <c r="BB58" s="39" t="s">
        <v>393</v>
      </c>
      <c r="BC58" s="11"/>
      <c r="BD58" s="32"/>
      <c r="BF58" s="30"/>
      <c r="BG58" s="39" t="s">
        <v>394</v>
      </c>
    </row>
    <row r="59" spans="11:62" x14ac:dyDescent="0.2">
      <c r="AD59" s="32"/>
      <c r="BB59" s="3" t="s">
        <v>695</v>
      </c>
      <c r="BC59" s="8">
        <v>2</v>
      </c>
      <c r="BD59" s="8" t="s">
        <v>9</v>
      </c>
      <c r="BE59" s="8">
        <v>0</v>
      </c>
      <c r="BF59" s="3"/>
      <c r="BG59" s="3" t="s">
        <v>2667</v>
      </c>
      <c r="BH59" s="8">
        <v>1</v>
      </c>
      <c r="BI59" s="8" t="s">
        <v>9</v>
      </c>
      <c r="BJ59" s="8">
        <v>2</v>
      </c>
    </row>
    <row r="60" spans="11:62" x14ac:dyDescent="0.2">
      <c r="K60" s="30"/>
      <c r="AD60" s="31"/>
      <c r="BB60" s="3" t="s">
        <v>2668</v>
      </c>
      <c r="BC60" s="8">
        <v>0</v>
      </c>
      <c r="BD60" s="8" t="s">
        <v>9</v>
      </c>
      <c r="BE60" s="8">
        <v>2</v>
      </c>
      <c r="BF60" s="30"/>
      <c r="BG60" s="3" t="s">
        <v>1887</v>
      </c>
      <c r="BH60" s="8">
        <v>5</v>
      </c>
      <c r="BI60" s="8" t="s">
        <v>9</v>
      </c>
      <c r="BJ60" s="8">
        <v>1</v>
      </c>
    </row>
    <row r="61" spans="11:62" x14ac:dyDescent="0.2">
      <c r="K61" s="30"/>
      <c r="O61" s="8"/>
      <c r="AC61" s="3"/>
      <c r="AD61" s="31"/>
      <c r="BB61" s="3" t="s">
        <v>2669</v>
      </c>
      <c r="BC61" s="8">
        <v>2</v>
      </c>
      <c r="BD61" s="8" t="s">
        <v>9</v>
      </c>
      <c r="BE61" s="8">
        <v>1</v>
      </c>
      <c r="BF61" s="30"/>
      <c r="BG61" s="3" t="s">
        <v>1365</v>
      </c>
      <c r="BH61" s="8">
        <v>3</v>
      </c>
      <c r="BI61" s="8" t="s">
        <v>9</v>
      </c>
      <c r="BJ61" s="8">
        <v>2</v>
      </c>
    </row>
    <row r="62" spans="11:62" x14ac:dyDescent="0.2">
      <c r="K62" s="30"/>
      <c r="O62" s="8"/>
      <c r="S62" s="43"/>
      <c r="T62" s="43"/>
      <c r="U62" s="43"/>
      <c r="V62" s="43"/>
      <c r="W62" s="43"/>
      <c r="X62" s="43"/>
      <c r="Y62" s="43"/>
      <c r="Z62" s="43"/>
      <c r="AA62" s="43"/>
      <c r="AB62" s="43"/>
      <c r="AD62" s="31"/>
      <c r="BB62" s="3" t="s">
        <v>2497</v>
      </c>
      <c r="BC62" s="8">
        <v>1</v>
      </c>
      <c r="BD62" s="8" t="s">
        <v>9</v>
      </c>
      <c r="BE62" s="8">
        <v>1</v>
      </c>
      <c r="BF62" s="30"/>
      <c r="BG62" s="3" t="s">
        <v>200</v>
      </c>
      <c r="BH62" s="8">
        <v>1</v>
      </c>
      <c r="BI62" s="8" t="s">
        <v>9</v>
      </c>
      <c r="BJ62" s="8">
        <v>2</v>
      </c>
    </row>
    <row r="63" spans="11:62" x14ac:dyDescent="0.2">
      <c r="K63" s="30"/>
      <c r="O63" s="8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D63" s="31"/>
      <c r="BB63" s="3" t="s">
        <v>974</v>
      </c>
      <c r="BC63" s="8">
        <v>2</v>
      </c>
      <c r="BD63" s="8" t="s">
        <v>9</v>
      </c>
      <c r="BE63" s="8">
        <v>2</v>
      </c>
      <c r="BF63" s="30"/>
      <c r="BG63" s="3" t="s">
        <v>2540</v>
      </c>
      <c r="BH63" s="8">
        <v>1</v>
      </c>
      <c r="BI63" s="8" t="s">
        <v>9</v>
      </c>
      <c r="BJ63" s="8">
        <v>3</v>
      </c>
    </row>
    <row r="64" spans="11:62" x14ac:dyDescent="0.2">
      <c r="K64" s="30"/>
      <c r="O64" s="8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D64" s="32"/>
      <c r="BB64" s="3" t="s">
        <v>1920</v>
      </c>
      <c r="BC64" s="8">
        <v>3</v>
      </c>
      <c r="BD64" s="8" t="s">
        <v>9</v>
      </c>
      <c r="BE64" s="8">
        <v>0</v>
      </c>
      <c r="BF64" s="30"/>
      <c r="BG64" s="3" t="s">
        <v>1876</v>
      </c>
      <c r="BH64" s="8">
        <v>3</v>
      </c>
      <c r="BI64" s="8" t="s">
        <v>9</v>
      </c>
      <c r="BJ64" s="8">
        <v>1</v>
      </c>
    </row>
    <row r="65" spans="11:62" x14ac:dyDescent="0.2">
      <c r="K65" s="30"/>
      <c r="N65" s="11"/>
      <c r="O65" s="32"/>
      <c r="AD65" s="32"/>
      <c r="BB65" s="39" t="s">
        <v>403</v>
      </c>
      <c r="BD65" s="31"/>
      <c r="BF65" s="30"/>
      <c r="BG65" s="39" t="s">
        <v>404</v>
      </c>
    </row>
    <row r="66" spans="11:62" x14ac:dyDescent="0.2">
      <c r="K66" s="30"/>
      <c r="N66" s="11"/>
      <c r="O66" s="32"/>
      <c r="AD66" s="32"/>
      <c r="BB66" s="3" t="s">
        <v>2670</v>
      </c>
      <c r="BC66" s="8">
        <v>0</v>
      </c>
      <c r="BD66" s="8" t="s">
        <v>9</v>
      </c>
      <c r="BE66" s="8">
        <v>1</v>
      </c>
      <c r="BF66" s="30"/>
      <c r="BG66" s="3" t="s">
        <v>600</v>
      </c>
      <c r="BH66" s="8">
        <v>2</v>
      </c>
      <c r="BI66" s="8" t="s">
        <v>9</v>
      </c>
      <c r="BJ66" s="8">
        <v>2</v>
      </c>
    </row>
    <row r="67" spans="11:62" x14ac:dyDescent="0.2">
      <c r="K67" s="30"/>
      <c r="O67" s="31"/>
      <c r="AC67" s="3"/>
      <c r="AD67" s="31"/>
      <c r="BB67" s="3" t="s">
        <v>1452</v>
      </c>
      <c r="BC67" s="8">
        <v>1</v>
      </c>
      <c r="BD67" s="8" t="s">
        <v>9</v>
      </c>
      <c r="BE67" s="8">
        <v>0</v>
      </c>
      <c r="BF67" s="30"/>
      <c r="BG67" s="3" t="s">
        <v>2671</v>
      </c>
      <c r="BH67" s="8">
        <v>6</v>
      </c>
      <c r="BI67" s="8" t="s">
        <v>9</v>
      </c>
      <c r="BJ67" s="8">
        <v>1</v>
      </c>
    </row>
    <row r="68" spans="11:62" x14ac:dyDescent="0.2">
      <c r="K68" s="30"/>
      <c r="N68" s="3"/>
      <c r="O68" s="31"/>
      <c r="S68" s="43"/>
      <c r="T68" s="43"/>
      <c r="U68" s="43"/>
      <c r="V68" s="43"/>
      <c r="W68" s="43"/>
      <c r="X68" s="43"/>
      <c r="Y68" s="43"/>
      <c r="Z68" s="43"/>
      <c r="AA68" s="43"/>
      <c r="AB68" s="43"/>
      <c r="AD68" s="31"/>
      <c r="BB68" s="3" t="s">
        <v>2578</v>
      </c>
      <c r="BC68" s="8">
        <v>2</v>
      </c>
      <c r="BD68" s="8" t="s">
        <v>9</v>
      </c>
      <c r="BE68" s="8">
        <v>2</v>
      </c>
      <c r="BF68" s="3"/>
      <c r="BG68" s="3" t="s">
        <v>2536</v>
      </c>
      <c r="BH68" s="8">
        <v>5</v>
      </c>
      <c r="BI68" s="8" t="s">
        <v>9</v>
      </c>
      <c r="BJ68" s="8">
        <v>0</v>
      </c>
    </row>
    <row r="69" spans="11:62" x14ac:dyDescent="0.2">
      <c r="K69" s="30"/>
      <c r="N69" s="11"/>
      <c r="O69" s="31"/>
      <c r="AD69" s="31"/>
      <c r="BB69" s="3" t="s">
        <v>1859</v>
      </c>
      <c r="BC69" s="8">
        <v>0</v>
      </c>
      <c r="BD69" s="8" t="s">
        <v>9</v>
      </c>
      <c r="BE69" s="8">
        <v>2</v>
      </c>
      <c r="BF69" s="3"/>
      <c r="BG69" s="3" t="s">
        <v>1144</v>
      </c>
      <c r="BH69" s="8">
        <v>4</v>
      </c>
      <c r="BI69" s="8" t="s">
        <v>9</v>
      </c>
      <c r="BJ69" s="8">
        <v>1</v>
      </c>
    </row>
    <row r="70" spans="11:62" x14ac:dyDescent="0.2">
      <c r="K70" s="30"/>
      <c r="O70" s="31"/>
      <c r="P70" s="3"/>
      <c r="AD70" s="31"/>
      <c r="BB70" s="3" t="s">
        <v>2458</v>
      </c>
      <c r="BC70" s="8">
        <v>3</v>
      </c>
      <c r="BD70" s="8" t="s">
        <v>9</v>
      </c>
      <c r="BE70" s="8">
        <v>0</v>
      </c>
      <c r="BF70" s="3"/>
      <c r="BG70" s="3" t="s">
        <v>2672</v>
      </c>
      <c r="BH70" s="8">
        <v>5</v>
      </c>
      <c r="BI70" s="8" t="s">
        <v>9</v>
      </c>
      <c r="BJ70" s="8">
        <v>1</v>
      </c>
    </row>
    <row r="71" spans="11:62" x14ac:dyDescent="0.2">
      <c r="K71" s="30"/>
      <c r="N71" s="11"/>
      <c r="O71" s="32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D71" s="32"/>
      <c r="BB71" s="3" t="s">
        <v>2673</v>
      </c>
      <c r="BC71" s="8">
        <v>3</v>
      </c>
      <c r="BD71" s="8" t="s">
        <v>9</v>
      </c>
      <c r="BE71" s="8">
        <v>1</v>
      </c>
      <c r="BF71" s="3"/>
      <c r="BG71" s="3" t="s">
        <v>2133</v>
      </c>
      <c r="BH71" s="8">
        <v>0</v>
      </c>
      <c r="BI71" s="8" t="s">
        <v>9</v>
      </c>
      <c r="BJ71" s="8">
        <v>2</v>
      </c>
    </row>
    <row r="72" spans="11:62" x14ac:dyDescent="0.2">
      <c r="K72" s="30"/>
      <c r="N72" s="11"/>
      <c r="O72" s="32"/>
      <c r="S72" s="43"/>
      <c r="T72" s="43"/>
      <c r="U72" s="43"/>
      <c r="V72" s="43"/>
      <c r="W72" s="43"/>
      <c r="X72" s="43"/>
      <c r="Y72" s="43"/>
      <c r="Z72" s="43"/>
      <c r="AA72" s="43"/>
      <c r="AB72" s="43"/>
      <c r="AD72" s="32"/>
      <c r="BB72" s="39" t="s">
        <v>411</v>
      </c>
      <c r="BC72" s="11"/>
      <c r="BG72" s="39" t="s">
        <v>2674</v>
      </c>
    </row>
    <row r="73" spans="11:62" x14ac:dyDescent="0.2">
      <c r="K73" s="30"/>
      <c r="N73" s="11"/>
      <c r="O73" s="32"/>
      <c r="S73" s="43"/>
      <c r="T73" s="43"/>
      <c r="U73" s="43"/>
      <c r="V73" s="43"/>
      <c r="W73" s="43"/>
      <c r="X73" s="43"/>
      <c r="Y73" s="43"/>
      <c r="Z73" s="43"/>
      <c r="AA73" s="43"/>
      <c r="AB73" s="43"/>
      <c r="AD73" s="32"/>
      <c r="BB73" s="3" t="s">
        <v>2675</v>
      </c>
      <c r="BC73" s="8">
        <v>0</v>
      </c>
      <c r="BD73" s="8" t="s">
        <v>9</v>
      </c>
      <c r="BE73" s="8">
        <v>2</v>
      </c>
      <c r="BG73" s="3" t="s">
        <v>2676</v>
      </c>
      <c r="BH73" s="8">
        <v>1</v>
      </c>
      <c r="BI73" s="8" t="s">
        <v>9</v>
      </c>
      <c r="BJ73" s="8">
        <v>4</v>
      </c>
    </row>
    <row r="74" spans="11:62" x14ac:dyDescent="0.2">
      <c r="K74" s="8"/>
      <c r="O74" s="31"/>
      <c r="S74" s="43"/>
      <c r="T74" s="43"/>
      <c r="U74" s="43"/>
      <c r="V74" s="43"/>
      <c r="W74" s="43"/>
      <c r="X74" s="43"/>
      <c r="Y74" s="43"/>
      <c r="Z74" s="43"/>
      <c r="AA74" s="43"/>
      <c r="AB74" s="43"/>
      <c r="AD74" s="31"/>
      <c r="BB74" s="3" t="s">
        <v>2041</v>
      </c>
      <c r="BC74" s="8">
        <v>3</v>
      </c>
      <c r="BD74" s="8" t="s">
        <v>9</v>
      </c>
      <c r="BE74" s="8">
        <v>0</v>
      </c>
      <c r="BG74" s="3" t="s">
        <v>2425</v>
      </c>
      <c r="BH74" s="8">
        <v>0</v>
      </c>
      <c r="BI74" s="8" t="s">
        <v>9</v>
      </c>
      <c r="BJ74" s="8">
        <v>3</v>
      </c>
    </row>
    <row r="75" spans="11:62" x14ac:dyDescent="0.2">
      <c r="K75" s="39"/>
      <c r="N75" s="3"/>
      <c r="O75" s="31"/>
      <c r="S75" s="43"/>
      <c r="T75" s="43"/>
      <c r="U75" s="43"/>
      <c r="V75" s="43"/>
      <c r="W75" s="43"/>
      <c r="X75" s="43"/>
      <c r="Y75" s="43"/>
      <c r="Z75" s="43"/>
      <c r="AA75" s="43"/>
      <c r="AB75" s="43"/>
      <c r="AD75" s="31"/>
      <c r="BB75" s="3" t="s">
        <v>2677</v>
      </c>
      <c r="BC75" s="8">
        <v>1</v>
      </c>
      <c r="BD75" s="8" t="s">
        <v>9</v>
      </c>
      <c r="BE75" s="8">
        <v>1</v>
      </c>
      <c r="BG75" s="3" t="s">
        <v>2500</v>
      </c>
      <c r="BH75" s="8">
        <v>0</v>
      </c>
      <c r="BI75" s="8" t="s">
        <v>9</v>
      </c>
      <c r="BJ75" s="8">
        <v>1</v>
      </c>
    </row>
    <row r="76" spans="11:62" x14ac:dyDescent="0.2">
      <c r="N76" s="11"/>
      <c r="O76" s="31"/>
      <c r="S76" s="43"/>
      <c r="T76" s="43"/>
      <c r="U76" s="43"/>
      <c r="V76" s="43"/>
      <c r="W76" s="43"/>
      <c r="X76" s="43"/>
      <c r="Y76" s="43"/>
      <c r="Z76" s="43"/>
      <c r="AA76" s="43"/>
      <c r="AB76" s="43"/>
      <c r="AD76" s="31"/>
      <c r="BB76" s="3" t="s">
        <v>2594</v>
      </c>
      <c r="BC76" s="8">
        <v>1</v>
      </c>
      <c r="BD76" s="8" t="s">
        <v>9</v>
      </c>
      <c r="BE76" s="8">
        <v>1</v>
      </c>
      <c r="BG76" s="3" t="s">
        <v>957</v>
      </c>
      <c r="BH76" s="8">
        <v>2</v>
      </c>
      <c r="BI76" s="8" t="s">
        <v>9</v>
      </c>
      <c r="BJ76" s="8">
        <v>2</v>
      </c>
    </row>
    <row r="77" spans="11:62" x14ac:dyDescent="0.2">
      <c r="O77" s="31"/>
      <c r="S77" s="43"/>
      <c r="T77" s="43"/>
      <c r="U77" s="43"/>
      <c r="V77" s="43"/>
      <c r="W77" s="43"/>
      <c r="X77" s="43"/>
      <c r="Y77" s="43"/>
      <c r="Z77" s="43"/>
      <c r="AA77" s="43"/>
      <c r="AB77" s="43"/>
      <c r="AD77" s="31"/>
      <c r="BB77" s="3" t="s">
        <v>1844</v>
      </c>
      <c r="BC77" s="8">
        <v>0</v>
      </c>
      <c r="BD77" s="8" t="s">
        <v>9</v>
      </c>
      <c r="BE77" s="8">
        <v>1</v>
      </c>
      <c r="BG77" s="3" t="s">
        <v>398</v>
      </c>
      <c r="BH77" s="8">
        <v>2</v>
      </c>
      <c r="BI77" s="8" t="s">
        <v>9</v>
      </c>
      <c r="BJ77" s="8">
        <v>2</v>
      </c>
    </row>
    <row r="78" spans="11:62" x14ac:dyDescent="0.2">
      <c r="N78" s="11"/>
      <c r="O78" s="32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D78" s="32"/>
      <c r="BB78" s="3" t="s">
        <v>1927</v>
      </c>
      <c r="BC78" s="8">
        <v>2</v>
      </c>
      <c r="BD78" s="8" t="s">
        <v>9</v>
      </c>
      <c r="BE78" s="8">
        <v>2</v>
      </c>
      <c r="BG78" s="3" t="s">
        <v>123</v>
      </c>
      <c r="BH78" s="8">
        <v>6</v>
      </c>
      <c r="BI78" s="8" t="s">
        <v>9</v>
      </c>
      <c r="BJ78" s="8">
        <v>0</v>
      </c>
    </row>
    <row r="79" spans="11:62" x14ac:dyDescent="0.2">
      <c r="K79" s="30"/>
      <c r="BD79" s="32"/>
      <c r="BF79" s="30"/>
    </row>
    <row r="80" spans="11:62" x14ac:dyDescent="0.2">
      <c r="K80" s="30"/>
      <c r="BD80" s="31"/>
      <c r="BF80" s="30"/>
    </row>
    <row r="81" spans="11:59" x14ac:dyDescent="0.2">
      <c r="K81" s="30"/>
      <c r="BD81" s="31"/>
      <c r="BF81" s="3"/>
    </row>
    <row r="82" spans="11:59" x14ac:dyDescent="0.2">
      <c r="K82" s="30"/>
      <c r="BD82" s="31"/>
      <c r="BF82" s="3"/>
    </row>
    <row r="83" spans="11:59" x14ac:dyDescent="0.2">
      <c r="K83" s="30"/>
      <c r="BD83" s="31"/>
    </row>
    <row r="84" spans="11:59" x14ac:dyDescent="0.2">
      <c r="K84" s="30"/>
      <c r="BB84" s="43"/>
      <c r="BD84" s="31"/>
      <c r="BG84" s="43"/>
    </row>
    <row r="85" spans="11:59" x14ac:dyDescent="0.2">
      <c r="K85" s="8"/>
      <c r="BB85" s="39"/>
      <c r="BG85" s="39"/>
    </row>
    <row r="86" spans="11:59" x14ac:dyDescent="0.2">
      <c r="K86" s="39"/>
      <c r="BD86" s="32"/>
    </row>
    <row r="87" spans="11:59" x14ac:dyDescent="0.2">
      <c r="BD87" s="32"/>
    </row>
    <row r="88" spans="11:59" x14ac:dyDescent="0.2">
      <c r="BD88" s="31"/>
    </row>
    <row r="89" spans="11:59" x14ac:dyDescent="0.2">
      <c r="BD89" s="31"/>
    </row>
    <row r="90" spans="11:59" x14ac:dyDescent="0.2">
      <c r="BD90" s="31"/>
    </row>
    <row r="91" spans="11:59" x14ac:dyDescent="0.2">
      <c r="BD91" s="31"/>
    </row>
    <row r="92" spans="11:59" x14ac:dyDescent="0.2">
      <c r="BB92" s="43"/>
      <c r="BD92" s="31"/>
      <c r="BF92" s="30"/>
      <c r="BG92" s="43"/>
    </row>
    <row r="94" spans="11:59" x14ac:dyDescent="0.2">
      <c r="K94" s="30"/>
      <c r="BB94" s="7"/>
      <c r="BC94" s="30"/>
      <c r="BD94" s="30"/>
      <c r="BE94" s="30"/>
      <c r="BF94" s="30"/>
      <c r="BG94" s="7"/>
    </row>
    <row r="95" spans="11:59" x14ac:dyDescent="0.2">
      <c r="K95" s="30"/>
      <c r="BC95" s="30"/>
      <c r="BD95" s="30"/>
      <c r="BE95" s="30"/>
      <c r="BF95" s="30"/>
    </row>
    <row r="96" spans="11:59" x14ac:dyDescent="0.2">
      <c r="K96" s="30"/>
      <c r="BC96" s="30"/>
      <c r="BD96" s="30"/>
      <c r="BE96" s="30"/>
      <c r="BF96" s="30"/>
    </row>
    <row r="97" spans="11:59" x14ac:dyDescent="0.2">
      <c r="K97" s="30"/>
      <c r="BB97" s="7"/>
      <c r="BC97" s="30"/>
      <c r="BD97" s="30"/>
      <c r="BE97" s="30"/>
      <c r="BF97" s="30"/>
      <c r="BG97" s="7"/>
    </row>
    <row r="98" spans="11:59" x14ac:dyDescent="0.2">
      <c r="K98" s="30"/>
      <c r="BC98" s="30"/>
      <c r="BD98" s="30"/>
      <c r="BE98" s="30"/>
      <c r="BF98" s="30"/>
    </row>
    <row r="99" spans="11:59" x14ac:dyDescent="0.2">
      <c r="K99" s="30"/>
      <c r="BB99" s="7"/>
      <c r="BC99" s="30"/>
      <c r="BD99" s="30"/>
      <c r="BE99" s="30"/>
      <c r="BF99" s="30"/>
      <c r="BG99" s="7"/>
    </row>
    <row r="100" spans="11:59" x14ac:dyDescent="0.2">
      <c r="K100" s="30"/>
      <c r="BB100" s="7"/>
      <c r="BC100" s="30"/>
      <c r="BD100" s="30"/>
      <c r="BE100" s="30"/>
      <c r="BF100" s="30"/>
      <c r="BG100" s="7"/>
    </row>
    <row r="101" spans="11:59" x14ac:dyDescent="0.2">
      <c r="K101" s="30"/>
      <c r="BB101" s="7"/>
      <c r="BC101" s="30"/>
      <c r="BD101" s="30"/>
      <c r="BE101" s="30"/>
      <c r="BF101" s="30"/>
      <c r="BG101" s="7"/>
    </row>
    <row r="102" spans="11:59" x14ac:dyDescent="0.2">
      <c r="K102" s="30"/>
      <c r="BB102" s="7"/>
      <c r="BC102" s="30"/>
      <c r="BD102" s="30"/>
      <c r="BE102" s="30"/>
      <c r="BF102" s="30"/>
      <c r="BG102" s="7"/>
    </row>
    <row r="103" spans="11:59" x14ac:dyDescent="0.2">
      <c r="K103" s="30"/>
      <c r="BF103" s="3"/>
    </row>
    <row r="104" spans="11:59" x14ac:dyDescent="0.2">
      <c r="K104" s="30"/>
    </row>
    <row r="105" spans="11:59" x14ac:dyDescent="0.2">
      <c r="K105" s="30"/>
    </row>
    <row r="106" spans="11:59" x14ac:dyDescent="0.2">
      <c r="K106" s="8"/>
    </row>
    <row r="107" spans="11:59" x14ac:dyDescent="0.2">
      <c r="BB107" s="39"/>
      <c r="BC107" s="11"/>
      <c r="BD107" s="32"/>
      <c r="BG107" s="39"/>
    </row>
    <row r="108" spans="11:59" x14ac:dyDescent="0.2">
      <c r="BB108" s="5"/>
      <c r="BC108" s="11"/>
      <c r="BD108" s="32"/>
      <c r="BG108" s="5"/>
    </row>
    <row r="109" spans="11:59" x14ac:dyDescent="0.2">
      <c r="BD109" s="32"/>
    </row>
    <row r="110" spans="11:59" x14ac:dyDescent="0.2">
      <c r="K110" s="1"/>
      <c r="BD110" s="31"/>
    </row>
    <row r="111" spans="11:59" x14ac:dyDescent="0.2">
      <c r="BD111" s="31"/>
    </row>
    <row r="112" spans="11:59" x14ac:dyDescent="0.2">
      <c r="BB112" s="43"/>
      <c r="BC112" s="11"/>
      <c r="BD112" s="31"/>
      <c r="BG112" s="43"/>
    </row>
    <row r="113" spans="11:59" x14ac:dyDescent="0.2">
      <c r="BB113" s="39"/>
      <c r="BC113" s="30"/>
      <c r="BD113" s="31"/>
      <c r="BE113" s="30"/>
      <c r="BF113" s="30"/>
      <c r="BG113" s="39"/>
    </row>
    <row r="115" spans="11:59" x14ac:dyDescent="0.2">
      <c r="K115" s="30"/>
      <c r="BC115" s="30"/>
      <c r="BD115" s="30"/>
      <c r="BE115" s="30"/>
      <c r="BF115" s="30"/>
    </row>
    <row r="116" spans="11:59" x14ac:dyDescent="0.2">
      <c r="K116" s="30"/>
      <c r="BB116" s="7"/>
      <c r="BC116" s="30"/>
      <c r="BD116" s="30"/>
      <c r="BE116" s="30"/>
      <c r="BF116" s="30"/>
      <c r="BG116" s="7"/>
    </row>
    <row r="117" spans="11:59" x14ac:dyDescent="0.2">
      <c r="K117" s="30"/>
      <c r="BC117" s="30"/>
      <c r="BD117" s="30"/>
      <c r="BE117" s="30"/>
      <c r="BF117" s="30"/>
    </row>
    <row r="118" spans="11:59" x14ac:dyDescent="0.2">
      <c r="K118" s="30"/>
      <c r="BB118" s="7"/>
      <c r="BC118" s="30"/>
      <c r="BD118" s="30"/>
      <c r="BE118" s="30"/>
      <c r="BF118" s="30"/>
      <c r="BG118" s="7"/>
    </row>
    <row r="119" spans="11:59" x14ac:dyDescent="0.2">
      <c r="K119" s="30"/>
      <c r="BC119" s="30"/>
      <c r="BD119" s="30"/>
      <c r="BE119" s="30"/>
      <c r="BF119" s="30"/>
    </row>
    <row r="120" spans="11:59" x14ac:dyDescent="0.2">
      <c r="K120" s="30"/>
      <c r="BB120" s="7"/>
      <c r="BC120" s="30"/>
      <c r="BD120" s="30"/>
      <c r="BE120" s="30"/>
      <c r="BF120" s="30"/>
      <c r="BG120" s="7"/>
    </row>
    <row r="121" spans="11:59" x14ac:dyDescent="0.2">
      <c r="K121" s="30"/>
      <c r="BB121" s="7"/>
      <c r="BC121" s="30"/>
      <c r="BD121" s="30"/>
      <c r="BE121" s="30"/>
      <c r="BF121" s="30"/>
      <c r="BG121" s="7"/>
    </row>
    <row r="122" spans="11:59" x14ac:dyDescent="0.2">
      <c r="K122" s="30"/>
      <c r="BC122" s="30"/>
      <c r="BF122" s="3"/>
    </row>
    <row r="123" spans="11:59" x14ac:dyDescent="0.2">
      <c r="K123" s="30"/>
      <c r="BC123" s="30"/>
      <c r="BF123" s="3"/>
    </row>
    <row r="124" spans="11:59" x14ac:dyDescent="0.2">
      <c r="K124" s="30"/>
      <c r="BF124" s="3"/>
    </row>
    <row r="125" spans="11:59" x14ac:dyDescent="0.2">
      <c r="K125" s="30"/>
    </row>
    <row r="126" spans="11:59" x14ac:dyDescent="0.2">
      <c r="K126" s="30"/>
    </row>
    <row r="127" spans="11:59" x14ac:dyDescent="0.2">
      <c r="K127" s="8"/>
    </row>
    <row r="128" spans="11:59" x14ac:dyDescent="0.2">
      <c r="BB128" s="39"/>
      <c r="BC128" s="11"/>
      <c r="BD128" s="32"/>
      <c r="BG128" s="39"/>
    </row>
    <row r="129" spans="11:59" x14ac:dyDescent="0.2">
      <c r="BB129" s="5"/>
      <c r="BC129" s="11"/>
      <c r="BD129" s="32"/>
      <c r="BG129" s="5"/>
    </row>
    <row r="130" spans="11:59" x14ac:dyDescent="0.2">
      <c r="BB130" s="5"/>
      <c r="BC130" s="11"/>
      <c r="BD130" s="32"/>
      <c r="BG130" s="5"/>
    </row>
    <row r="131" spans="11:59" x14ac:dyDescent="0.2">
      <c r="BD131" s="31"/>
    </row>
    <row r="132" spans="11:59" x14ac:dyDescent="0.2">
      <c r="BD132" s="31"/>
      <c r="BF132" s="3"/>
    </row>
    <row r="133" spans="11:59" x14ac:dyDescent="0.2">
      <c r="K133" s="1"/>
      <c r="BB133" s="43"/>
      <c r="BC133" s="11"/>
      <c r="BD133" s="31"/>
      <c r="BG133" s="43"/>
    </row>
    <row r="134" spans="11:59" x14ac:dyDescent="0.2">
      <c r="BB134" s="39"/>
      <c r="BC134" s="30"/>
      <c r="BD134" s="30"/>
      <c r="BE134" s="30"/>
      <c r="BF134" s="30"/>
      <c r="BG134" s="39"/>
    </row>
    <row r="135" spans="11:59" x14ac:dyDescent="0.2">
      <c r="K135" s="30"/>
      <c r="BB135" s="7"/>
      <c r="BC135" s="30"/>
      <c r="BD135" s="30"/>
      <c r="BE135" s="30"/>
      <c r="BF135" s="30"/>
      <c r="BG135" s="7"/>
    </row>
    <row r="136" spans="11:59" x14ac:dyDescent="0.2">
      <c r="K136" s="30"/>
      <c r="BC136" s="30"/>
      <c r="BD136" s="30"/>
      <c r="BE136" s="30"/>
      <c r="BF136" s="30"/>
    </row>
    <row r="137" spans="11:59" x14ac:dyDescent="0.2">
      <c r="K137" s="30"/>
      <c r="BC137" s="30"/>
      <c r="BD137" s="30"/>
      <c r="BE137" s="30"/>
      <c r="BF137" s="30"/>
    </row>
    <row r="138" spans="11:59" x14ac:dyDescent="0.2">
      <c r="K138" s="30"/>
      <c r="BC138" s="30"/>
      <c r="BD138" s="30"/>
      <c r="BE138" s="30"/>
      <c r="BF138" s="30"/>
    </row>
    <row r="139" spans="11:59" x14ac:dyDescent="0.2">
      <c r="K139" s="30"/>
      <c r="BB139" s="7"/>
      <c r="BC139" s="30"/>
      <c r="BD139" s="30"/>
      <c r="BE139" s="30"/>
      <c r="BF139" s="30"/>
      <c r="BG139" s="7"/>
    </row>
    <row r="140" spans="11:59" x14ac:dyDescent="0.2">
      <c r="K140" s="30"/>
      <c r="BB140" s="7"/>
      <c r="BC140" s="30"/>
      <c r="BD140" s="30"/>
      <c r="BE140" s="30"/>
      <c r="BF140" s="30"/>
      <c r="BG140" s="7"/>
    </row>
    <row r="141" spans="11:59" x14ac:dyDescent="0.2">
      <c r="K141" s="30"/>
      <c r="BB141" s="7"/>
      <c r="BC141" s="30"/>
      <c r="BD141" s="30"/>
      <c r="BE141" s="30"/>
      <c r="BF141" s="30"/>
      <c r="BG141" s="7"/>
    </row>
    <row r="142" spans="11:59" x14ac:dyDescent="0.2">
      <c r="K142" s="30"/>
      <c r="BC142" s="30"/>
      <c r="BD142" s="30"/>
      <c r="BE142" s="30"/>
      <c r="BF142" s="30"/>
    </row>
    <row r="143" spans="11:59" x14ac:dyDescent="0.2">
      <c r="K143" s="30"/>
      <c r="BC143" s="30"/>
      <c r="BD143" s="30"/>
      <c r="BE143" s="30"/>
      <c r="BF143" s="30"/>
    </row>
    <row r="144" spans="11:59" x14ac:dyDescent="0.2">
      <c r="K144" s="30"/>
      <c r="BF144" s="3"/>
    </row>
    <row r="145" spans="11:59" x14ac:dyDescent="0.2">
      <c r="K145" s="30"/>
    </row>
    <row r="146" spans="11:59" x14ac:dyDescent="0.2">
      <c r="K146" s="30"/>
    </row>
    <row r="147" spans="11:59" x14ac:dyDescent="0.2">
      <c r="K147" s="8"/>
    </row>
    <row r="148" spans="11:59" x14ac:dyDescent="0.2">
      <c r="BB148" s="39"/>
      <c r="BC148" s="11"/>
      <c r="BD148" s="32"/>
      <c r="BG148" s="39"/>
    </row>
    <row r="149" spans="11:59" x14ac:dyDescent="0.2">
      <c r="BD149" s="32"/>
    </row>
    <row r="150" spans="11:59" x14ac:dyDescent="0.2">
      <c r="BB150" s="5"/>
      <c r="BC150" s="11"/>
      <c r="BD150" s="32"/>
      <c r="BG150" s="5"/>
    </row>
    <row r="151" spans="11:59" x14ac:dyDescent="0.2">
      <c r="BB151" s="5"/>
      <c r="BC151" s="11"/>
      <c r="BD151" s="32"/>
      <c r="BG151" s="5"/>
    </row>
    <row r="152" spans="11:59" x14ac:dyDescent="0.2">
      <c r="BD152" s="31"/>
    </row>
    <row r="153" spans="11:59" x14ac:dyDescent="0.2">
      <c r="BD153" s="31"/>
      <c r="BF153" s="3"/>
    </row>
    <row r="154" spans="11:59" x14ac:dyDescent="0.2">
      <c r="K154" s="1"/>
      <c r="BB154" s="43"/>
      <c r="BC154" s="11"/>
      <c r="BD154" s="31"/>
      <c r="BG154" s="43"/>
    </row>
    <row r="155" spans="11:59" x14ac:dyDescent="0.2">
      <c r="BB155" s="39"/>
      <c r="BC155" s="30"/>
      <c r="BD155" s="30"/>
      <c r="BE155" s="30"/>
      <c r="BF155" s="30"/>
      <c r="BG155" s="39"/>
    </row>
    <row r="156" spans="11:59" x14ac:dyDescent="0.2">
      <c r="K156" s="30"/>
      <c r="BB156" s="7"/>
      <c r="BC156" s="30"/>
      <c r="BD156" s="30"/>
      <c r="BE156" s="30"/>
      <c r="BF156" s="30"/>
      <c r="BG156" s="7"/>
    </row>
    <row r="157" spans="11:59" x14ac:dyDescent="0.2">
      <c r="K157" s="30"/>
      <c r="BC157" s="30"/>
      <c r="BD157" s="30"/>
      <c r="BE157" s="30"/>
      <c r="BF157" s="30"/>
    </row>
    <row r="158" spans="11:59" x14ac:dyDescent="0.2">
      <c r="K158" s="30"/>
      <c r="BC158" s="30"/>
      <c r="BD158" s="30"/>
      <c r="BE158" s="30"/>
      <c r="BF158" s="30"/>
    </row>
    <row r="159" spans="11:59" x14ac:dyDescent="0.2">
      <c r="K159" s="30"/>
      <c r="BC159" s="30"/>
      <c r="BD159" s="30"/>
      <c r="BE159" s="30"/>
      <c r="BF159" s="30"/>
    </row>
    <row r="160" spans="11:59" x14ac:dyDescent="0.2">
      <c r="K160" s="30"/>
      <c r="BB160" s="7"/>
      <c r="BC160" s="30"/>
      <c r="BD160" s="30"/>
      <c r="BE160" s="30"/>
      <c r="BF160" s="30"/>
      <c r="BG160" s="7"/>
    </row>
    <row r="161" spans="11:59" x14ac:dyDescent="0.2">
      <c r="K161" s="30"/>
      <c r="BB161" s="7"/>
      <c r="BC161" s="30"/>
      <c r="BD161" s="30"/>
      <c r="BE161" s="30"/>
      <c r="BF161" s="30"/>
      <c r="BG161" s="7"/>
    </row>
    <row r="162" spans="11:59" x14ac:dyDescent="0.2">
      <c r="K162" s="30"/>
      <c r="BB162" s="7"/>
      <c r="BC162" s="30"/>
      <c r="BD162" s="30"/>
      <c r="BE162" s="30"/>
      <c r="BF162" s="30"/>
      <c r="BG162" s="7"/>
    </row>
    <row r="163" spans="11:59" x14ac:dyDescent="0.2">
      <c r="K163" s="30"/>
      <c r="BC163" s="30"/>
      <c r="BD163" s="30"/>
      <c r="BE163" s="30"/>
      <c r="BF163" s="30"/>
    </row>
    <row r="164" spans="11:59" x14ac:dyDescent="0.2">
      <c r="K164" s="30"/>
      <c r="BC164" s="30"/>
      <c r="BD164" s="30"/>
      <c r="BE164" s="30"/>
      <c r="BF164" s="30"/>
    </row>
    <row r="165" spans="11:59" x14ac:dyDescent="0.2">
      <c r="K165" s="30"/>
      <c r="BF165" s="3"/>
    </row>
    <row r="166" spans="11:59" x14ac:dyDescent="0.2">
      <c r="K166" s="30"/>
    </row>
    <row r="167" spans="11:59" x14ac:dyDescent="0.2">
      <c r="K167" s="30"/>
    </row>
    <row r="168" spans="11:59" x14ac:dyDescent="0.2">
      <c r="K168" s="8"/>
    </row>
    <row r="169" spans="11:59" x14ac:dyDescent="0.2">
      <c r="BB169" s="39"/>
      <c r="BC169" s="11"/>
      <c r="BD169" s="32"/>
      <c r="BG169" s="39"/>
    </row>
    <row r="170" spans="11:59" x14ac:dyDescent="0.2">
      <c r="BB170" s="5"/>
      <c r="BC170" s="11"/>
      <c r="BD170" s="32"/>
      <c r="BG170" s="5"/>
    </row>
    <row r="171" spans="11:59" x14ac:dyDescent="0.2">
      <c r="BB171" s="5"/>
      <c r="BC171" s="11"/>
      <c r="BD171" s="32"/>
      <c r="BG171" s="5"/>
    </row>
    <row r="172" spans="11:59" x14ac:dyDescent="0.2">
      <c r="BD172" s="31"/>
    </row>
    <row r="173" spans="11:59" x14ac:dyDescent="0.2">
      <c r="BD173" s="31"/>
      <c r="BF173" s="3"/>
    </row>
    <row r="174" spans="11:59" x14ac:dyDescent="0.2">
      <c r="K174" s="1"/>
      <c r="BB174" s="43"/>
      <c r="BC174" s="11"/>
      <c r="BD174" s="31"/>
      <c r="BG174" s="43"/>
    </row>
    <row r="175" spans="11:59" x14ac:dyDescent="0.2">
      <c r="BB175" s="39"/>
      <c r="BC175" s="30"/>
      <c r="BD175" s="31"/>
      <c r="BE175" s="30"/>
      <c r="BF175" s="30"/>
      <c r="BG175" s="39"/>
    </row>
    <row r="177" spans="11:59" x14ac:dyDescent="0.2">
      <c r="K177" s="30"/>
      <c r="BB177" s="7"/>
      <c r="BC177" s="30"/>
      <c r="BD177" s="30"/>
      <c r="BE177" s="30"/>
      <c r="BF177" s="30"/>
      <c r="BG177" s="7"/>
    </row>
    <row r="178" spans="11:59" x14ac:dyDescent="0.2">
      <c r="K178" s="30"/>
      <c r="BC178" s="30"/>
      <c r="BD178" s="30"/>
      <c r="BE178" s="30"/>
      <c r="BF178" s="30"/>
    </row>
    <row r="179" spans="11:59" x14ac:dyDescent="0.2">
      <c r="K179" s="30"/>
      <c r="BC179" s="30"/>
      <c r="BD179" s="30"/>
      <c r="BE179" s="30"/>
      <c r="BF179" s="30"/>
    </row>
    <row r="180" spans="11:59" x14ac:dyDescent="0.2">
      <c r="K180" s="30"/>
      <c r="BC180" s="30"/>
      <c r="BD180" s="30"/>
      <c r="BE180" s="30"/>
      <c r="BF180" s="30"/>
    </row>
    <row r="181" spans="11:59" x14ac:dyDescent="0.2">
      <c r="K181" s="30"/>
      <c r="BB181" s="7"/>
      <c r="BC181" s="30"/>
      <c r="BD181" s="30"/>
      <c r="BE181" s="30"/>
      <c r="BF181" s="30"/>
      <c r="BG181" s="7"/>
    </row>
    <row r="182" spans="11:59" x14ac:dyDescent="0.2">
      <c r="K182" s="30"/>
      <c r="BB182" s="7"/>
      <c r="BC182" s="30"/>
      <c r="BD182" s="30"/>
      <c r="BE182" s="30"/>
      <c r="BF182" s="30"/>
      <c r="BG182" s="7"/>
    </row>
    <row r="183" spans="11:59" x14ac:dyDescent="0.2">
      <c r="K183" s="30"/>
      <c r="BB183" s="7"/>
      <c r="BC183" s="30"/>
      <c r="BD183" s="30"/>
      <c r="BE183" s="30"/>
      <c r="BF183" s="30"/>
      <c r="BG183" s="7"/>
    </row>
    <row r="184" spans="11:59" x14ac:dyDescent="0.2">
      <c r="K184" s="30"/>
      <c r="BC184" s="30"/>
      <c r="BD184" s="30"/>
      <c r="BE184" s="30"/>
      <c r="BF184" s="30"/>
    </row>
    <row r="185" spans="11:59" x14ac:dyDescent="0.2">
      <c r="K185" s="30"/>
      <c r="BC185" s="30"/>
      <c r="BD185" s="30"/>
      <c r="BE185" s="30"/>
      <c r="BF185" s="30"/>
    </row>
    <row r="186" spans="11:59" x14ac:dyDescent="0.2">
      <c r="K186" s="30"/>
      <c r="BF186" s="3"/>
    </row>
    <row r="187" spans="11:59" x14ac:dyDescent="0.2">
      <c r="K187" s="30"/>
    </row>
    <row r="188" spans="11:59" x14ac:dyDescent="0.2">
      <c r="K188" s="30"/>
    </row>
    <row r="189" spans="11:59" x14ac:dyDescent="0.2">
      <c r="K189" s="8"/>
    </row>
    <row r="190" spans="11:59" x14ac:dyDescent="0.2">
      <c r="BB190" s="39"/>
      <c r="BC190" s="11"/>
      <c r="BD190" s="32"/>
      <c r="BG190" s="39"/>
    </row>
    <row r="191" spans="11:59" x14ac:dyDescent="0.2">
      <c r="BB191" s="5"/>
      <c r="BC191" s="11"/>
      <c r="BD191" s="32"/>
      <c r="BG191" s="5"/>
    </row>
    <row r="192" spans="11:59" x14ac:dyDescent="0.2">
      <c r="BB192" s="5"/>
      <c r="BC192" s="11"/>
      <c r="BD192" s="32"/>
      <c r="BG192" s="5"/>
    </row>
    <row r="193" spans="11:59" x14ac:dyDescent="0.2">
      <c r="BD193" s="31"/>
    </row>
    <row r="194" spans="11:59" x14ac:dyDescent="0.2">
      <c r="BD194" s="31"/>
      <c r="BF194" s="3"/>
    </row>
    <row r="195" spans="11:59" x14ac:dyDescent="0.2">
      <c r="K195" s="1"/>
      <c r="BB195" s="43"/>
      <c r="BC195" s="11"/>
      <c r="BD195" s="31"/>
      <c r="BG195" s="43"/>
    </row>
    <row r="196" spans="11:59" x14ac:dyDescent="0.2">
      <c r="BB196" s="39"/>
      <c r="BC196" s="30"/>
      <c r="BD196" s="31"/>
      <c r="BE196" s="30"/>
      <c r="BF196" s="30"/>
      <c r="BG196" s="39"/>
    </row>
    <row r="198" spans="11:59" x14ac:dyDescent="0.2">
      <c r="K198" s="30"/>
      <c r="BB198" s="7"/>
      <c r="BC198" s="30"/>
      <c r="BD198" s="30"/>
      <c r="BE198" s="30"/>
      <c r="BF198" s="30"/>
      <c r="BG198" s="7"/>
    </row>
    <row r="199" spans="11:59" x14ac:dyDescent="0.2">
      <c r="K199" s="30"/>
      <c r="BC199" s="30"/>
      <c r="BD199" s="30"/>
      <c r="BE199" s="30"/>
      <c r="BF199" s="30"/>
    </row>
    <row r="200" spans="11:59" x14ac:dyDescent="0.2">
      <c r="K200" s="30"/>
      <c r="BC200" s="30"/>
      <c r="BD200" s="30"/>
      <c r="BE200" s="30"/>
      <c r="BF200" s="30"/>
    </row>
    <row r="201" spans="11:59" x14ac:dyDescent="0.2">
      <c r="K201" s="30"/>
      <c r="BC201" s="30"/>
      <c r="BD201" s="30"/>
      <c r="BE201" s="30"/>
      <c r="BF201" s="30"/>
    </row>
    <row r="202" spans="11:59" x14ac:dyDescent="0.2">
      <c r="K202" s="30"/>
      <c r="BB202" s="7"/>
      <c r="BC202" s="30"/>
      <c r="BD202" s="30"/>
      <c r="BE202" s="30"/>
      <c r="BF202" s="30"/>
      <c r="BG202" s="7"/>
    </row>
    <row r="203" spans="11:59" x14ac:dyDescent="0.2">
      <c r="K203" s="30"/>
      <c r="BB203" s="7"/>
      <c r="BC203" s="30"/>
      <c r="BD203" s="30"/>
      <c r="BE203" s="30"/>
      <c r="BF203" s="30"/>
      <c r="BG203" s="7"/>
    </row>
    <row r="204" spans="11:59" x14ac:dyDescent="0.2">
      <c r="K204" s="30"/>
      <c r="BB204" s="7"/>
      <c r="BC204" s="30"/>
      <c r="BD204" s="30"/>
      <c r="BE204" s="30"/>
      <c r="BF204" s="30"/>
      <c r="BG204" s="7"/>
    </row>
    <row r="205" spans="11:59" x14ac:dyDescent="0.2">
      <c r="K205" s="30"/>
      <c r="BC205" s="30"/>
      <c r="BD205" s="30"/>
      <c r="BE205" s="30"/>
      <c r="BF205" s="30"/>
    </row>
    <row r="206" spans="11:59" x14ac:dyDescent="0.2">
      <c r="K206" s="30"/>
      <c r="BC206" s="30"/>
      <c r="BD206" s="30"/>
      <c r="BE206" s="30"/>
      <c r="BF206" s="30"/>
    </row>
    <row r="207" spans="11:59" x14ac:dyDescent="0.2">
      <c r="K207" s="30"/>
      <c r="BC207" s="30"/>
      <c r="BF207" s="3"/>
    </row>
    <row r="208" spans="11:59" x14ac:dyDescent="0.2">
      <c r="K208" s="30"/>
      <c r="BC208" s="30"/>
    </row>
    <row r="209" spans="11:59" x14ac:dyDescent="0.2">
      <c r="K209" s="30"/>
      <c r="BC209" s="30"/>
    </row>
    <row r="210" spans="11:59" x14ac:dyDescent="0.2">
      <c r="K210" s="8"/>
    </row>
    <row r="211" spans="11:59" x14ac:dyDescent="0.2">
      <c r="BB211" s="39"/>
      <c r="BC211" s="11"/>
      <c r="BD211" s="32"/>
      <c r="BG211" s="39"/>
    </row>
    <row r="212" spans="11:59" x14ac:dyDescent="0.2">
      <c r="BB212" s="5"/>
      <c r="BC212" s="11"/>
      <c r="BD212" s="32"/>
      <c r="BG212" s="5"/>
    </row>
    <row r="213" spans="11:59" x14ac:dyDescent="0.2">
      <c r="BB213" s="5"/>
      <c r="BC213" s="11"/>
      <c r="BD213" s="32"/>
      <c r="BG213" s="5"/>
    </row>
    <row r="214" spans="11:59" x14ac:dyDescent="0.2">
      <c r="BD214" s="31"/>
    </row>
    <row r="215" spans="11:59" x14ac:dyDescent="0.2">
      <c r="BD215" s="31"/>
      <c r="BF215" s="3"/>
    </row>
    <row r="216" spans="11:59" x14ac:dyDescent="0.2">
      <c r="K216" s="1"/>
      <c r="BB216" s="43"/>
      <c r="BC216" s="11"/>
      <c r="BD216" s="31"/>
      <c r="BG216" s="43"/>
    </row>
    <row r="217" spans="11:59" x14ac:dyDescent="0.2">
      <c r="BB217" s="39"/>
      <c r="BC217" s="30"/>
      <c r="BD217" s="31"/>
      <c r="BE217" s="30"/>
      <c r="BF217" s="30"/>
      <c r="BG217" s="39"/>
    </row>
    <row r="219" spans="11:59" x14ac:dyDescent="0.2">
      <c r="K219" s="30"/>
      <c r="BB219" s="7"/>
      <c r="BC219" s="30"/>
      <c r="BD219" s="30"/>
      <c r="BE219" s="30"/>
      <c r="BF219" s="30"/>
      <c r="BG219" s="7"/>
    </row>
    <row r="220" spans="11:59" x14ac:dyDescent="0.2">
      <c r="K220" s="30"/>
      <c r="BC220" s="30"/>
      <c r="BD220" s="30"/>
      <c r="BE220" s="30"/>
      <c r="BF220" s="30"/>
    </row>
    <row r="221" spans="11:59" x14ac:dyDescent="0.2">
      <c r="K221" s="30"/>
      <c r="BC221" s="30"/>
      <c r="BD221" s="30"/>
      <c r="BE221" s="30"/>
      <c r="BF221" s="30"/>
    </row>
    <row r="222" spans="11:59" x14ac:dyDescent="0.2">
      <c r="K222" s="30"/>
      <c r="BC222" s="30"/>
      <c r="BD222" s="30"/>
      <c r="BE222" s="30"/>
      <c r="BF222" s="30"/>
    </row>
    <row r="223" spans="11:59" x14ac:dyDescent="0.2">
      <c r="K223" s="30"/>
      <c r="BB223" s="7"/>
      <c r="BC223" s="30"/>
      <c r="BD223" s="30"/>
      <c r="BE223" s="30"/>
      <c r="BF223" s="30"/>
      <c r="BG223" s="7"/>
    </row>
    <row r="224" spans="11:59" x14ac:dyDescent="0.2">
      <c r="K224" s="30"/>
      <c r="BB224" s="7"/>
      <c r="BC224" s="30"/>
      <c r="BD224" s="30"/>
      <c r="BE224" s="30"/>
      <c r="BF224" s="30"/>
      <c r="BG224" s="7"/>
    </row>
    <row r="225" spans="11:59" x14ac:dyDescent="0.2">
      <c r="K225" s="30"/>
      <c r="BB225" s="7"/>
      <c r="BC225" s="30"/>
      <c r="BD225" s="30"/>
      <c r="BE225" s="30"/>
      <c r="BF225" s="30"/>
      <c r="BG225" s="7"/>
    </row>
    <row r="226" spans="11:59" x14ac:dyDescent="0.2">
      <c r="K226" s="30"/>
      <c r="BC226" s="30"/>
      <c r="BD226" s="30"/>
      <c r="BE226" s="30"/>
      <c r="BF226" s="30"/>
    </row>
    <row r="227" spans="11:59" x14ac:dyDescent="0.2">
      <c r="K227" s="30"/>
      <c r="BC227" s="30"/>
      <c r="BD227" s="30"/>
      <c r="BE227" s="30"/>
      <c r="BF227" s="30"/>
    </row>
    <row r="228" spans="11:59" x14ac:dyDescent="0.2">
      <c r="K228" s="30"/>
      <c r="BC228" s="30"/>
      <c r="BF228" s="3"/>
    </row>
    <row r="229" spans="11:59" x14ac:dyDescent="0.2">
      <c r="K229" s="30"/>
      <c r="BC229" s="30"/>
    </row>
    <row r="230" spans="11:59" x14ac:dyDescent="0.2">
      <c r="K230" s="30"/>
      <c r="BC230" s="30"/>
    </row>
    <row r="231" spans="11:59" x14ac:dyDescent="0.2">
      <c r="K231" s="8"/>
    </row>
    <row r="233" spans="11:59" x14ac:dyDescent="0.2">
      <c r="BF233" s="3"/>
    </row>
  </sheetData>
  <mergeCells count="12">
    <mergeCell ref="AU1:AW1"/>
    <mergeCell ref="AC1:AE1"/>
    <mergeCell ref="N1:P1"/>
    <mergeCell ref="Q1:S1"/>
    <mergeCell ref="T1:V1"/>
    <mergeCell ref="W1:Y1"/>
    <mergeCell ref="Z1:AB1"/>
    <mergeCell ref="AF1:AH1"/>
    <mergeCell ref="AI1:AK1"/>
    <mergeCell ref="AL1:AN1"/>
    <mergeCell ref="AO1:AQ1"/>
    <mergeCell ref="AR1:AT1"/>
  </mergeCells>
  <hyperlinks>
    <hyperlink ref="A1" location="Information!A1" display="I" xr:uid="{15F5B9CA-9C7B-4981-83F1-910BEBD33ED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1968 - Div 4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104A5-7971-490A-8A11-BBDE23E53D4B}">
  <sheetPr>
    <pageSetUpPr fitToPage="1"/>
  </sheetPr>
  <dimension ref="A1:BJ78"/>
  <sheetViews>
    <sheetView view="pageLayout" zoomScaleNormal="100" workbookViewId="0">
      <selection activeCell="S18" sqref="S18"/>
    </sheetView>
  </sheetViews>
  <sheetFormatPr defaultColWidth="9.140625" defaultRowHeight="12" x14ac:dyDescent="0.2"/>
  <cols>
    <col min="1" max="1" width="2.7109375" style="3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7109375" style="5" bestFit="1" customWidth="1"/>
    <col min="13" max="13" width="13.7109375" style="5" bestFit="1" customWidth="1"/>
    <col min="14" max="14" width="2.7109375" style="11" bestFit="1" customWidth="1"/>
    <col min="15" max="15" width="1.5703125" style="11" bestFit="1" customWidth="1"/>
    <col min="16" max="17" width="2.7109375" style="11" bestFit="1" customWidth="1"/>
    <col min="18" max="18" width="1.5703125" style="11" bestFit="1" customWidth="1"/>
    <col min="19" max="20" width="2.7109375" style="11" bestFit="1" customWidth="1"/>
    <col min="21" max="21" width="1.5703125" style="11" bestFit="1" customWidth="1"/>
    <col min="22" max="22" width="2.7109375" style="11" bestFit="1" customWidth="1"/>
    <col min="23" max="23" width="1.85546875" style="11" bestFit="1" customWidth="1"/>
    <col min="24" max="24" width="1.5703125" style="11" bestFit="1" customWidth="1"/>
    <col min="25" max="26" width="2.7109375" style="11" bestFit="1" customWidth="1"/>
    <col min="27" max="27" width="1.5703125" style="11" bestFit="1" customWidth="1"/>
    <col min="28" max="29" width="2.7109375" style="11" bestFit="1" customWidth="1"/>
    <col min="30" max="30" width="1.5703125" style="11" bestFit="1" customWidth="1"/>
    <col min="31" max="32" width="2.7109375" style="11" bestFit="1" customWidth="1"/>
    <col min="33" max="33" width="1.5703125" style="11" bestFit="1" customWidth="1"/>
    <col min="34" max="35" width="2.7109375" style="11" bestFit="1" customWidth="1"/>
    <col min="36" max="36" width="1.5703125" style="11" bestFit="1" customWidth="1"/>
    <col min="37" max="38" width="2.7109375" style="11" bestFit="1" customWidth="1"/>
    <col min="39" max="39" width="1.5703125" style="11" bestFit="1" customWidth="1"/>
    <col min="40" max="41" width="2.7109375" style="11" bestFit="1" customWidth="1"/>
    <col min="42" max="42" width="1.5703125" style="11" bestFit="1" customWidth="1"/>
    <col min="43" max="44" width="2.7109375" style="11" bestFit="1" customWidth="1"/>
    <col min="45" max="45" width="1.5703125" style="11" bestFit="1" customWidth="1"/>
    <col min="46" max="47" width="2.7109375" style="11" bestFit="1" customWidth="1"/>
    <col min="48" max="48" width="1.5703125" style="11" bestFit="1" customWidth="1"/>
    <col min="49" max="49" width="2.7109375" style="11" bestFit="1" customWidth="1"/>
    <col min="50" max="50" width="3.5703125" style="11" bestFit="1" customWidth="1"/>
    <col min="51" max="51" width="1.5703125" style="11" bestFit="1" customWidth="1"/>
    <col min="52" max="52" width="3.5703125" style="11" bestFit="1" customWidth="1"/>
    <col min="53" max="53" width="2.7109375" style="8" customWidth="1"/>
    <col min="54" max="54" width="22.85546875" style="5" bestFit="1" customWidth="1"/>
    <col min="55" max="55" width="1.85546875" style="11" bestFit="1" customWidth="1"/>
    <col min="56" max="56" width="1.5703125" style="11" bestFit="1" customWidth="1"/>
    <col min="57" max="57" width="1.85546875" style="11" bestFit="1" customWidth="1"/>
    <col min="58" max="58" width="2.7109375" style="3" customWidth="1"/>
    <col min="59" max="59" width="23.5703125" style="5" customWidth="1"/>
    <col min="60" max="60" width="1.85546875" style="8" bestFit="1" customWidth="1"/>
    <col min="61" max="61" width="1.5703125" style="8" bestFit="1" customWidth="1"/>
    <col min="62" max="62" width="1.85546875" style="8" bestFit="1" customWidth="1"/>
    <col min="63" max="16384" width="9.140625" style="3"/>
  </cols>
  <sheetData>
    <row r="1" spans="1:62" ht="78.75" customHeight="1" x14ac:dyDescent="0.2">
      <c r="A1" s="24" t="s">
        <v>119</v>
      </c>
      <c r="B1" s="47" t="s">
        <v>2678</v>
      </c>
      <c r="C1" s="1"/>
      <c r="D1" s="1"/>
      <c r="E1" s="1"/>
      <c r="F1" s="1"/>
      <c r="G1" s="1"/>
      <c r="H1" s="30"/>
      <c r="I1" s="1"/>
      <c r="J1" s="1"/>
      <c r="N1" s="199" t="s">
        <v>28</v>
      </c>
      <c r="O1" s="199"/>
      <c r="P1" s="199"/>
      <c r="Q1" s="199" t="s">
        <v>6</v>
      </c>
      <c r="R1" s="199"/>
      <c r="S1" s="199"/>
      <c r="T1" s="199" t="s">
        <v>2</v>
      </c>
      <c r="U1" s="199"/>
      <c r="V1" s="199"/>
      <c r="W1" s="199" t="s">
        <v>8</v>
      </c>
      <c r="X1" s="199"/>
      <c r="Y1" s="199"/>
      <c r="Z1" s="199" t="s">
        <v>2635</v>
      </c>
      <c r="AA1" s="199"/>
      <c r="AB1" s="199"/>
      <c r="AC1" s="199" t="s">
        <v>13</v>
      </c>
      <c r="AD1" s="199"/>
      <c r="AE1" s="199"/>
      <c r="AF1" s="199" t="s">
        <v>41</v>
      </c>
      <c r="AG1" s="199"/>
      <c r="AH1" s="199"/>
      <c r="AI1" s="199" t="s">
        <v>46</v>
      </c>
      <c r="AJ1" s="199"/>
      <c r="AK1" s="199"/>
      <c r="AL1" s="199" t="s">
        <v>1497</v>
      </c>
      <c r="AM1" s="199"/>
      <c r="AN1" s="199"/>
      <c r="AO1" s="199" t="s">
        <v>2335</v>
      </c>
      <c r="AP1" s="199"/>
      <c r="AQ1" s="199"/>
      <c r="AR1" s="199" t="s">
        <v>26</v>
      </c>
      <c r="AS1" s="199"/>
      <c r="AT1" s="199"/>
      <c r="AU1" s="199" t="s">
        <v>2489</v>
      </c>
      <c r="AV1" s="199"/>
      <c r="AW1" s="199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7" t="s">
        <v>28</v>
      </c>
      <c r="C2" s="7">
        <v>22</v>
      </c>
      <c r="D2" s="7">
        <v>16</v>
      </c>
      <c r="E2" s="7">
        <v>3</v>
      </c>
      <c r="F2" s="7">
        <v>3</v>
      </c>
      <c r="G2" s="7">
        <v>50</v>
      </c>
      <c r="H2" s="6" t="s">
        <v>9</v>
      </c>
      <c r="I2" s="7">
        <v>23</v>
      </c>
      <c r="J2" s="7">
        <f>SUM(2*D2+E2)</f>
        <v>35</v>
      </c>
      <c r="K2" s="3" t="s">
        <v>43</v>
      </c>
      <c r="L2" s="11">
        <v>1</v>
      </c>
      <c r="M2" s="7" t="s">
        <v>28</v>
      </c>
      <c r="N2" s="34"/>
      <c r="O2" s="34"/>
      <c r="P2" s="34"/>
      <c r="Q2" s="32">
        <v>2</v>
      </c>
      <c r="R2" s="32" t="s">
        <v>9</v>
      </c>
      <c r="S2" s="32">
        <v>3</v>
      </c>
      <c r="T2" s="32">
        <v>2</v>
      </c>
      <c r="U2" s="32" t="s">
        <v>9</v>
      </c>
      <c r="V2" s="32">
        <v>0</v>
      </c>
      <c r="W2" s="32">
        <v>5</v>
      </c>
      <c r="X2" s="32" t="s">
        <v>9</v>
      </c>
      <c r="Y2" s="32">
        <v>4</v>
      </c>
      <c r="Z2" s="32">
        <v>3</v>
      </c>
      <c r="AA2" s="32" t="s">
        <v>9</v>
      </c>
      <c r="AB2" s="32">
        <v>0</v>
      </c>
      <c r="AC2" s="32">
        <v>1</v>
      </c>
      <c r="AD2" s="32" t="s">
        <v>9</v>
      </c>
      <c r="AE2" s="32">
        <v>0</v>
      </c>
      <c r="AF2" s="32">
        <v>2</v>
      </c>
      <c r="AG2" s="32" t="s">
        <v>9</v>
      </c>
      <c r="AH2" s="32">
        <v>1</v>
      </c>
      <c r="AI2" s="32">
        <v>5</v>
      </c>
      <c r="AJ2" s="32" t="s">
        <v>9</v>
      </c>
      <c r="AK2" s="32">
        <v>0</v>
      </c>
      <c r="AL2" s="32">
        <v>4</v>
      </c>
      <c r="AM2" s="32" t="s">
        <v>9</v>
      </c>
      <c r="AN2" s="32">
        <v>0</v>
      </c>
      <c r="AO2" s="32">
        <v>3</v>
      </c>
      <c r="AP2" s="32" t="s">
        <v>9</v>
      </c>
      <c r="AQ2" s="32">
        <v>1</v>
      </c>
      <c r="AR2" s="32">
        <v>1</v>
      </c>
      <c r="AS2" s="32" t="s">
        <v>9</v>
      </c>
      <c r="AT2" s="32">
        <v>0</v>
      </c>
      <c r="AU2" s="32">
        <v>1</v>
      </c>
      <c r="AV2" s="32" t="s">
        <v>9</v>
      </c>
      <c r="AW2" s="32">
        <v>1</v>
      </c>
      <c r="AX2" s="31">
        <f>SUM(N2+Q2+T2+W2+Z2+AC2+AF2+AI2+AL2+AO2+AR2+AU2)</f>
        <v>29</v>
      </c>
      <c r="AY2" s="32" t="s">
        <v>9</v>
      </c>
      <c r="AZ2" s="31">
        <f>SUM(P2+S2+V2+Y2+AB2+AE2+AH2+AK2+AN2+AQ2+AT2+AW2)</f>
        <v>10</v>
      </c>
      <c r="BB2" s="39" t="s">
        <v>310</v>
      </c>
      <c r="BC2" s="8"/>
      <c r="BD2" s="8"/>
      <c r="BE2" s="8"/>
      <c r="BG2" s="115" t="s">
        <v>311</v>
      </c>
    </row>
    <row r="3" spans="1:62" x14ac:dyDescent="0.2">
      <c r="A3" s="30">
        <v>2</v>
      </c>
      <c r="B3" s="7" t="s">
        <v>6</v>
      </c>
      <c r="C3" s="7">
        <v>22</v>
      </c>
      <c r="D3" s="7">
        <v>16</v>
      </c>
      <c r="E3" s="7">
        <v>2</v>
      </c>
      <c r="F3" s="7">
        <v>4</v>
      </c>
      <c r="G3" s="7">
        <v>46</v>
      </c>
      <c r="H3" s="6" t="s">
        <v>9</v>
      </c>
      <c r="I3" s="7">
        <v>24</v>
      </c>
      <c r="J3" s="7">
        <f t="shared" ref="J3:J13" si="0">SUM(2*D3+E3)</f>
        <v>34</v>
      </c>
      <c r="L3" s="11">
        <v>2</v>
      </c>
      <c r="M3" s="7" t="s">
        <v>6</v>
      </c>
      <c r="N3" s="32">
        <v>4</v>
      </c>
      <c r="O3" s="32" t="s">
        <v>9</v>
      </c>
      <c r="P3" s="32">
        <v>1</v>
      </c>
      <c r="Q3" s="34"/>
      <c r="R3" s="34"/>
      <c r="S3" s="34"/>
      <c r="T3" s="32">
        <v>1</v>
      </c>
      <c r="U3" s="32" t="s">
        <v>9</v>
      </c>
      <c r="V3" s="32">
        <v>0</v>
      </c>
      <c r="W3" s="32">
        <v>0</v>
      </c>
      <c r="X3" s="32" t="s">
        <v>9</v>
      </c>
      <c r="Y3" s="32">
        <v>3</v>
      </c>
      <c r="Z3" s="32">
        <v>1</v>
      </c>
      <c r="AA3" s="32" t="s">
        <v>9</v>
      </c>
      <c r="AB3" s="32">
        <v>0</v>
      </c>
      <c r="AC3" s="32">
        <v>0</v>
      </c>
      <c r="AD3" s="32" t="s">
        <v>9</v>
      </c>
      <c r="AE3" s="32">
        <v>1</v>
      </c>
      <c r="AF3" s="32">
        <v>1</v>
      </c>
      <c r="AG3" s="32" t="s">
        <v>9</v>
      </c>
      <c r="AH3" s="32">
        <v>0</v>
      </c>
      <c r="AI3" s="32">
        <v>6</v>
      </c>
      <c r="AJ3" s="32" t="s">
        <v>9</v>
      </c>
      <c r="AK3" s="32">
        <v>0</v>
      </c>
      <c r="AL3" s="32">
        <v>3</v>
      </c>
      <c r="AM3" s="32" t="s">
        <v>9</v>
      </c>
      <c r="AN3" s="32">
        <v>0</v>
      </c>
      <c r="AO3" s="32">
        <v>0</v>
      </c>
      <c r="AP3" s="32" t="s">
        <v>9</v>
      </c>
      <c r="AQ3" s="32">
        <v>4</v>
      </c>
      <c r="AR3" s="32">
        <v>3</v>
      </c>
      <c r="AS3" s="32" t="s">
        <v>9</v>
      </c>
      <c r="AT3" s="32">
        <v>0</v>
      </c>
      <c r="AU3" s="32">
        <v>3</v>
      </c>
      <c r="AV3" s="32" t="s">
        <v>9</v>
      </c>
      <c r="AW3" s="32">
        <v>0</v>
      </c>
      <c r="AX3" s="31">
        <f t="shared" ref="AX3:AX13" si="1">SUM(N3+Q3+T3+W3+Z3+AC3+AF3+AI3+AL3+AO3+AR3+AU3)</f>
        <v>22</v>
      </c>
      <c r="AY3" s="32" t="s">
        <v>9</v>
      </c>
      <c r="AZ3" s="31">
        <f t="shared" ref="AZ3:AZ13" si="2">SUM(P3+S3+V3+Y3+AB3+AE3+AH3+AK3+AN3+AQ3+AT3+AW3)</f>
        <v>9</v>
      </c>
      <c r="BB3" s="3" t="s">
        <v>2348</v>
      </c>
      <c r="BC3" s="8">
        <v>3</v>
      </c>
      <c r="BD3" s="8" t="s">
        <v>9</v>
      </c>
      <c r="BE3" s="8">
        <v>1</v>
      </c>
      <c r="BG3" s="3" t="s">
        <v>2655</v>
      </c>
      <c r="BH3" s="8">
        <v>1</v>
      </c>
      <c r="BI3" s="8" t="s">
        <v>9</v>
      </c>
      <c r="BJ3" s="8">
        <v>2</v>
      </c>
    </row>
    <row r="4" spans="1:62" x14ac:dyDescent="0.2">
      <c r="A4" s="30">
        <v>3</v>
      </c>
      <c r="B4" s="7" t="s">
        <v>2</v>
      </c>
      <c r="C4" s="7">
        <v>22</v>
      </c>
      <c r="D4" s="7">
        <v>15</v>
      </c>
      <c r="E4" s="7">
        <v>2</v>
      </c>
      <c r="F4" s="7">
        <v>5</v>
      </c>
      <c r="G4" s="7">
        <v>48</v>
      </c>
      <c r="H4" s="6" t="s">
        <v>9</v>
      </c>
      <c r="I4" s="7">
        <v>26</v>
      </c>
      <c r="J4" s="7">
        <f t="shared" si="0"/>
        <v>32</v>
      </c>
      <c r="L4" s="11">
        <v>3</v>
      </c>
      <c r="M4" s="7" t="s">
        <v>2</v>
      </c>
      <c r="N4" s="32">
        <v>2</v>
      </c>
      <c r="O4" s="32" t="s">
        <v>9</v>
      </c>
      <c r="P4" s="32">
        <v>5</v>
      </c>
      <c r="Q4" s="32">
        <v>4</v>
      </c>
      <c r="R4" s="32" t="s">
        <v>9</v>
      </c>
      <c r="S4" s="32">
        <v>1</v>
      </c>
      <c r="T4" s="34"/>
      <c r="U4" s="34"/>
      <c r="V4" s="34"/>
      <c r="W4" s="32">
        <v>2</v>
      </c>
      <c r="X4" s="32" t="s">
        <v>9</v>
      </c>
      <c r="Y4" s="32">
        <v>1</v>
      </c>
      <c r="Z4" s="32">
        <v>3</v>
      </c>
      <c r="AA4" s="32" t="s">
        <v>9</v>
      </c>
      <c r="AB4" s="32">
        <v>2</v>
      </c>
      <c r="AC4" s="32">
        <v>1</v>
      </c>
      <c r="AD4" s="32" t="s">
        <v>9</v>
      </c>
      <c r="AE4" s="32">
        <v>0</v>
      </c>
      <c r="AF4" s="32">
        <v>2</v>
      </c>
      <c r="AG4" s="32" t="s">
        <v>9</v>
      </c>
      <c r="AH4" s="32">
        <v>1</v>
      </c>
      <c r="AI4" s="32">
        <v>1</v>
      </c>
      <c r="AJ4" s="32" t="s">
        <v>9</v>
      </c>
      <c r="AK4" s="32">
        <v>2</v>
      </c>
      <c r="AL4" s="32">
        <v>2</v>
      </c>
      <c r="AM4" s="32" t="s">
        <v>9</v>
      </c>
      <c r="AN4" s="32">
        <v>0</v>
      </c>
      <c r="AO4" s="32">
        <v>3</v>
      </c>
      <c r="AP4" s="32" t="s">
        <v>9</v>
      </c>
      <c r="AQ4" s="32">
        <v>1</v>
      </c>
      <c r="AR4" s="32">
        <v>2</v>
      </c>
      <c r="AS4" s="32" t="s">
        <v>9</v>
      </c>
      <c r="AT4" s="32">
        <v>0</v>
      </c>
      <c r="AU4" s="32">
        <v>4</v>
      </c>
      <c r="AV4" s="32" t="s">
        <v>9</v>
      </c>
      <c r="AW4" s="32">
        <v>1</v>
      </c>
      <c r="AX4" s="31">
        <f t="shared" si="1"/>
        <v>26</v>
      </c>
      <c r="AY4" s="32" t="s">
        <v>9</v>
      </c>
      <c r="AZ4" s="31">
        <f t="shared" si="2"/>
        <v>14</v>
      </c>
      <c r="BB4" s="3" t="s">
        <v>1929</v>
      </c>
      <c r="BC4" s="8">
        <v>1</v>
      </c>
      <c r="BD4" s="8" t="s">
        <v>9</v>
      </c>
      <c r="BE4" s="8">
        <v>2</v>
      </c>
      <c r="BG4" s="3" t="s">
        <v>2379</v>
      </c>
      <c r="BH4" s="8">
        <v>5</v>
      </c>
      <c r="BI4" s="8" t="s">
        <v>9</v>
      </c>
      <c r="BJ4" s="8">
        <v>1</v>
      </c>
    </row>
    <row r="5" spans="1:62" x14ac:dyDescent="0.2">
      <c r="A5" s="30">
        <v>4</v>
      </c>
      <c r="B5" s="7" t="s">
        <v>8</v>
      </c>
      <c r="C5" s="7">
        <v>22</v>
      </c>
      <c r="D5" s="7">
        <v>12</v>
      </c>
      <c r="E5" s="7">
        <v>4</v>
      </c>
      <c r="F5" s="7">
        <v>6</v>
      </c>
      <c r="G5" s="7">
        <v>57</v>
      </c>
      <c r="H5" s="6" t="s">
        <v>9</v>
      </c>
      <c r="I5" s="7">
        <v>26</v>
      </c>
      <c r="J5" s="7">
        <f t="shared" si="0"/>
        <v>28</v>
      </c>
      <c r="L5" s="11">
        <v>4</v>
      </c>
      <c r="M5" s="7" t="s">
        <v>8</v>
      </c>
      <c r="N5" s="32">
        <v>1</v>
      </c>
      <c r="O5" s="32" t="s">
        <v>9</v>
      </c>
      <c r="P5" s="32">
        <v>1</v>
      </c>
      <c r="Q5" s="32">
        <v>2</v>
      </c>
      <c r="R5" s="32" t="s">
        <v>9</v>
      </c>
      <c r="S5" s="32">
        <v>3</v>
      </c>
      <c r="T5" s="32">
        <v>5</v>
      </c>
      <c r="U5" s="32" t="s">
        <v>9</v>
      </c>
      <c r="V5" s="32">
        <v>2</v>
      </c>
      <c r="W5" s="34"/>
      <c r="X5" s="34"/>
      <c r="Y5" s="34"/>
      <c r="Z5" s="32">
        <v>1</v>
      </c>
      <c r="AA5" s="32" t="s">
        <v>9</v>
      </c>
      <c r="AB5" s="32">
        <v>2</v>
      </c>
      <c r="AC5" s="32">
        <v>0</v>
      </c>
      <c r="AD5" s="32" t="s">
        <v>9</v>
      </c>
      <c r="AE5" s="32">
        <v>1</v>
      </c>
      <c r="AF5" s="32">
        <v>2</v>
      </c>
      <c r="AG5" s="32" t="s">
        <v>9</v>
      </c>
      <c r="AH5" s="32">
        <v>1</v>
      </c>
      <c r="AI5" s="32">
        <v>3</v>
      </c>
      <c r="AJ5" s="32" t="s">
        <v>9</v>
      </c>
      <c r="AK5" s="32">
        <v>1</v>
      </c>
      <c r="AL5" s="32">
        <v>2</v>
      </c>
      <c r="AM5" s="32" t="s">
        <v>9</v>
      </c>
      <c r="AN5" s="32">
        <v>4</v>
      </c>
      <c r="AO5" s="32">
        <v>4</v>
      </c>
      <c r="AP5" s="32" t="s">
        <v>9</v>
      </c>
      <c r="AQ5" s="32">
        <v>1</v>
      </c>
      <c r="AR5" s="32">
        <v>2</v>
      </c>
      <c r="AS5" s="32" t="s">
        <v>9</v>
      </c>
      <c r="AT5" s="32">
        <v>0</v>
      </c>
      <c r="AU5" s="32">
        <v>5</v>
      </c>
      <c r="AV5" s="32" t="s">
        <v>9</v>
      </c>
      <c r="AW5" s="32">
        <v>1</v>
      </c>
      <c r="AX5" s="31">
        <f t="shared" si="1"/>
        <v>27</v>
      </c>
      <c r="AY5" s="32" t="s">
        <v>9</v>
      </c>
      <c r="AZ5" s="31">
        <f t="shared" si="2"/>
        <v>17</v>
      </c>
      <c r="BB5" s="3" t="s">
        <v>2491</v>
      </c>
      <c r="BC5" s="8">
        <v>0</v>
      </c>
      <c r="BD5" s="8" t="s">
        <v>9</v>
      </c>
      <c r="BE5" s="8">
        <v>2</v>
      </c>
      <c r="BG5" s="3" t="s">
        <v>2506</v>
      </c>
      <c r="BH5" s="8">
        <v>3</v>
      </c>
      <c r="BI5" s="8" t="s">
        <v>9</v>
      </c>
      <c r="BJ5" s="8">
        <v>0</v>
      </c>
    </row>
    <row r="6" spans="1:62" x14ac:dyDescent="0.2">
      <c r="A6" s="30">
        <v>5</v>
      </c>
      <c r="B6" s="7" t="s">
        <v>2635</v>
      </c>
      <c r="C6" s="7">
        <v>22</v>
      </c>
      <c r="D6" s="7">
        <v>10</v>
      </c>
      <c r="E6" s="7">
        <v>4</v>
      </c>
      <c r="F6" s="7">
        <v>8</v>
      </c>
      <c r="G6" s="7">
        <v>36</v>
      </c>
      <c r="H6" s="6" t="s">
        <v>9</v>
      </c>
      <c r="I6" s="7">
        <v>30</v>
      </c>
      <c r="J6" s="7">
        <f t="shared" si="0"/>
        <v>24</v>
      </c>
      <c r="L6" s="11">
        <v>5</v>
      </c>
      <c r="M6" s="7" t="s">
        <v>2635</v>
      </c>
      <c r="N6" s="32">
        <v>0</v>
      </c>
      <c r="O6" s="32" t="s">
        <v>9</v>
      </c>
      <c r="P6" s="32">
        <v>1</v>
      </c>
      <c r="Q6" s="32">
        <v>3</v>
      </c>
      <c r="R6" s="32" t="s">
        <v>9</v>
      </c>
      <c r="S6" s="32">
        <v>3</v>
      </c>
      <c r="T6" s="32">
        <v>1</v>
      </c>
      <c r="U6" s="32" t="s">
        <v>9</v>
      </c>
      <c r="V6" s="32">
        <v>2</v>
      </c>
      <c r="W6" s="32">
        <v>0</v>
      </c>
      <c r="X6" s="32" t="s">
        <v>9</v>
      </c>
      <c r="Y6" s="32">
        <v>1</v>
      </c>
      <c r="Z6" s="34"/>
      <c r="AA6" s="34"/>
      <c r="AB6" s="34"/>
      <c r="AC6" s="32">
        <v>2</v>
      </c>
      <c r="AD6" s="32" t="s">
        <v>9</v>
      </c>
      <c r="AE6" s="32">
        <v>1</v>
      </c>
      <c r="AF6" s="32">
        <v>2</v>
      </c>
      <c r="AG6" s="32" t="s">
        <v>9</v>
      </c>
      <c r="AH6" s="32">
        <v>2</v>
      </c>
      <c r="AI6" s="32">
        <v>6</v>
      </c>
      <c r="AJ6" s="32" t="s">
        <v>9</v>
      </c>
      <c r="AK6" s="32">
        <v>0</v>
      </c>
      <c r="AL6" s="32">
        <v>2</v>
      </c>
      <c r="AM6" s="32" t="s">
        <v>9</v>
      </c>
      <c r="AN6" s="32">
        <v>1</v>
      </c>
      <c r="AO6" s="32">
        <v>4</v>
      </c>
      <c r="AP6" s="32" t="s">
        <v>9</v>
      </c>
      <c r="AQ6" s="32">
        <v>0</v>
      </c>
      <c r="AR6" s="32">
        <v>0</v>
      </c>
      <c r="AS6" s="32" t="s">
        <v>9</v>
      </c>
      <c r="AT6" s="32">
        <v>0</v>
      </c>
      <c r="AU6" s="32">
        <v>2</v>
      </c>
      <c r="AV6" s="32" t="s">
        <v>9</v>
      </c>
      <c r="AW6" s="32">
        <v>1</v>
      </c>
      <c r="AX6" s="31">
        <f t="shared" si="1"/>
        <v>22</v>
      </c>
      <c r="AY6" s="32" t="s">
        <v>9</v>
      </c>
      <c r="AZ6" s="31">
        <f t="shared" si="2"/>
        <v>12</v>
      </c>
      <c r="BB6" s="3" t="s">
        <v>200</v>
      </c>
      <c r="BC6" s="8">
        <v>3</v>
      </c>
      <c r="BD6" s="8" t="s">
        <v>9</v>
      </c>
      <c r="BE6" s="8">
        <v>0</v>
      </c>
      <c r="BG6" s="3" t="s">
        <v>2679</v>
      </c>
      <c r="BH6" s="8">
        <v>2</v>
      </c>
      <c r="BI6" s="8" t="s">
        <v>9</v>
      </c>
      <c r="BJ6" s="8">
        <v>2</v>
      </c>
    </row>
    <row r="7" spans="1:62" x14ac:dyDescent="0.2">
      <c r="A7" s="30">
        <v>6</v>
      </c>
      <c r="B7" s="7" t="s">
        <v>13</v>
      </c>
      <c r="C7" s="7">
        <v>22</v>
      </c>
      <c r="D7" s="7">
        <v>8</v>
      </c>
      <c r="E7" s="7">
        <v>4</v>
      </c>
      <c r="F7" s="7">
        <v>10</v>
      </c>
      <c r="G7" s="7">
        <v>30</v>
      </c>
      <c r="H7" s="6" t="s">
        <v>9</v>
      </c>
      <c r="I7" s="7">
        <v>30</v>
      </c>
      <c r="J7" s="7">
        <f t="shared" si="0"/>
        <v>20</v>
      </c>
      <c r="L7" s="11">
        <v>6</v>
      </c>
      <c r="M7" s="7" t="s">
        <v>13</v>
      </c>
      <c r="N7" s="32">
        <v>0</v>
      </c>
      <c r="O7" s="32" t="s">
        <v>9</v>
      </c>
      <c r="P7" s="32">
        <v>4</v>
      </c>
      <c r="Q7" s="32">
        <v>0</v>
      </c>
      <c r="R7" s="32" t="s">
        <v>9</v>
      </c>
      <c r="S7" s="32">
        <v>2</v>
      </c>
      <c r="T7" s="32">
        <v>0</v>
      </c>
      <c r="U7" s="32" t="s">
        <v>9</v>
      </c>
      <c r="V7" s="32">
        <v>2</v>
      </c>
      <c r="W7" s="32">
        <v>0</v>
      </c>
      <c r="X7" s="32" t="s">
        <v>9</v>
      </c>
      <c r="Y7" s="32">
        <v>0</v>
      </c>
      <c r="Z7" s="32">
        <v>0</v>
      </c>
      <c r="AA7" s="32" t="s">
        <v>9</v>
      </c>
      <c r="AB7" s="32">
        <v>1</v>
      </c>
      <c r="AC7" s="34"/>
      <c r="AD7" s="34"/>
      <c r="AE7" s="34"/>
      <c r="AF7" s="8">
        <v>2</v>
      </c>
      <c r="AG7" s="32" t="s">
        <v>9</v>
      </c>
      <c r="AH7" s="8">
        <v>1</v>
      </c>
      <c r="AI7" s="32">
        <v>0</v>
      </c>
      <c r="AJ7" s="32" t="s">
        <v>9</v>
      </c>
      <c r="AK7" s="32">
        <v>2</v>
      </c>
      <c r="AL7" s="32">
        <v>3</v>
      </c>
      <c r="AM7" s="32" t="s">
        <v>9</v>
      </c>
      <c r="AN7" s="32">
        <v>3</v>
      </c>
      <c r="AO7" s="32">
        <v>5</v>
      </c>
      <c r="AP7" s="32" t="s">
        <v>9</v>
      </c>
      <c r="AQ7" s="32">
        <v>1</v>
      </c>
      <c r="AR7" s="32">
        <v>1</v>
      </c>
      <c r="AS7" s="32" t="s">
        <v>9</v>
      </c>
      <c r="AT7" s="32">
        <v>2</v>
      </c>
      <c r="AU7" s="32">
        <v>4</v>
      </c>
      <c r="AV7" s="32" t="s">
        <v>9</v>
      </c>
      <c r="AW7" s="32">
        <v>0</v>
      </c>
      <c r="AX7" s="31">
        <f t="shared" si="1"/>
        <v>15</v>
      </c>
      <c r="AY7" s="32" t="s">
        <v>9</v>
      </c>
      <c r="AZ7" s="31">
        <f t="shared" si="2"/>
        <v>18</v>
      </c>
      <c r="BB7" s="3" t="s">
        <v>2386</v>
      </c>
      <c r="BC7" s="8">
        <v>0</v>
      </c>
      <c r="BD7" s="8" t="s">
        <v>9</v>
      </c>
      <c r="BE7" s="8">
        <v>1</v>
      </c>
      <c r="BG7" s="3" t="s">
        <v>2601</v>
      </c>
      <c r="BH7" s="8">
        <v>5</v>
      </c>
      <c r="BI7" s="8" t="s">
        <v>9</v>
      </c>
      <c r="BJ7" s="8">
        <v>4</v>
      </c>
    </row>
    <row r="8" spans="1:62" x14ac:dyDescent="0.2">
      <c r="A8" s="30">
        <v>7</v>
      </c>
      <c r="B8" s="7" t="s">
        <v>41</v>
      </c>
      <c r="C8" s="7">
        <v>22</v>
      </c>
      <c r="D8" s="7">
        <v>9</v>
      </c>
      <c r="E8" s="7">
        <v>1</v>
      </c>
      <c r="F8" s="7">
        <v>12</v>
      </c>
      <c r="G8" s="7">
        <v>42</v>
      </c>
      <c r="H8" s="6" t="s">
        <v>9</v>
      </c>
      <c r="I8" s="7">
        <v>37</v>
      </c>
      <c r="J8" s="7">
        <f t="shared" si="0"/>
        <v>19</v>
      </c>
      <c r="L8" s="11">
        <v>7</v>
      </c>
      <c r="M8" s="7" t="s">
        <v>41</v>
      </c>
      <c r="N8" s="32">
        <v>2</v>
      </c>
      <c r="O8" s="32" t="s">
        <v>9</v>
      </c>
      <c r="P8" s="32">
        <v>1</v>
      </c>
      <c r="Q8" s="32">
        <v>1</v>
      </c>
      <c r="R8" s="32" t="s">
        <v>9</v>
      </c>
      <c r="S8" s="32">
        <v>3</v>
      </c>
      <c r="T8" s="32">
        <v>0</v>
      </c>
      <c r="U8" s="32" t="s">
        <v>9</v>
      </c>
      <c r="V8" s="32">
        <v>1</v>
      </c>
      <c r="W8" s="32">
        <v>2</v>
      </c>
      <c r="X8" s="32" t="s">
        <v>9</v>
      </c>
      <c r="Y8" s="32">
        <v>4</v>
      </c>
      <c r="Z8" s="32">
        <v>1</v>
      </c>
      <c r="AA8" s="32" t="s">
        <v>9</v>
      </c>
      <c r="AB8" s="32">
        <v>2</v>
      </c>
      <c r="AC8" s="32">
        <v>0</v>
      </c>
      <c r="AD8" s="32" t="s">
        <v>9</v>
      </c>
      <c r="AE8" s="32">
        <v>1</v>
      </c>
      <c r="AF8" s="34"/>
      <c r="AG8" s="34"/>
      <c r="AH8" s="34"/>
      <c r="AI8" s="32">
        <v>6</v>
      </c>
      <c r="AJ8" s="32" t="s">
        <v>9</v>
      </c>
      <c r="AK8" s="32">
        <v>0</v>
      </c>
      <c r="AL8" s="32">
        <v>3</v>
      </c>
      <c r="AM8" s="32" t="s">
        <v>9</v>
      </c>
      <c r="AN8" s="32">
        <v>2</v>
      </c>
      <c r="AO8" s="32">
        <v>2</v>
      </c>
      <c r="AP8" s="32" t="s">
        <v>9</v>
      </c>
      <c r="AQ8" s="32">
        <v>3</v>
      </c>
      <c r="AR8" s="32">
        <v>3</v>
      </c>
      <c r="AS8" s="32" t="s">
        <v>9</v>
      </c>
      <c r="AT8" s="32">
        <v>2</v>
      </c>
      <c r="AU8" s="32">
        <v>0</v>
      </c>
      <c r="AV8" s="32" t="s">
        <v>9</v>
      </c>
      <c r="AW8" s="32">
        <v>4</v>
      </c>
      <c r="AX8" s="31">
        <f t="shared" si="1"/>
        <v>20</v>
      </c>
      <c r="AY8" s="32" t="s">
        <v>9</v>
      </c>
      <c r="AZ8" s="31">
        <f t="shared" si="2"/>
        <v>23</v>
      </c>
      <c r="BB8" s="3" t="s">
        <v>1972</v>
      </c>
      <c r="BC8" s="8">
        <v>3</v>
      </c>
      <c r="BD8" s="8" t="s">
        <v>9</v>
      </c>
      <c r="BE8" s="8">
        <v>1</v>
      </c>
      <c r="BG8" s="3" t="s">
        <v>1956</v>
      </c>
      <c r="BH8" s="8">
        <v>1</v>
      </c>
      <c r="BI8" s="8" t="s">
        <v>9</v>
      </c>
      <c r="BJ8" s="8">
        <v>3</v>
      </c>
    </row>
    <row r="9" spans="1:62" x14ac:dyDescent="0.2">
      <c r="A9" s="30">
        <v>8</v>
      </c>
      <c r="B9" s="7" t="s">
        <v>46</v>
      </c>
      <c r="C9" s="7">
        <v>22</v>
      </c>
      <c r="D9" s="7">
        <v>9</v>
      </c>
      <c r="E9" s="7">
        <v>1</v>
      </c>
      <c r="F9" s="7">
        <v>12</v>
      </c>
      <c r="G9" s="7">
        <v>32</v>
      </c>
      <c r="H9" s="6" t="s">
        <v>9</v>
      </c>
      <c r="I9" s="7">
        <v>60</v>
      </c>
      <c r="J9" s="7">
        <f t="shared" si="0"/>
        <v>19</v>
      </c>
      <c r="L9" s="11">
        <v>8</v>
      </c>
      <c r="M9" s="7" t="s">
        <v>46</v>
      </c>
      <c r="N9" s="32">
        <v>2</v>
      </c>
      <c r="O9" s="32" t="s">
        <v>9</v>
      </c>
      <c r="P9" s="32">
        <v>3</v>
      </c>
      <c r="Q9" s="32">
        <v>0</v>
      </c>
      <c r="R9" s="32" t="s">
        <v>9</v>
      </c>
      <c r="S9" s="32">
        <v>3</v>
      </c>
      <c r="T9" s="32">
        <v>1</v>
      </c>
      <c r="U9" s="32" t="s">
        <v>9</v>
      </c>
      <c r="V9" s="32">
        <v>4</v>
      </c>
      <c r="W9" s="32">
        <v>0</v>
      </c>
      <c r="X9" s="32" t="s">
        <v>9</v>
      </c>
      <c r="Y9" s="32">
        <v>9</v>
      </c>
      <c r="Z9" s="32">
        <v>3</v>
      </c>
      <c r="AA9" s="32" t="s">
        <v>9</v>
      </c>
      <c r="AB9" s="32">
        <v>1</v>
      </c>
      <c r="AC9" s="32">
        <v>1</v>
      </c>
      <c r="AD9" s="32" t="s">
        <v>9</v>
      </c>
      <c r="AE9" s="32">
        <v>1</v>
      </c>
      <c r="AF9" s="32">
        <v>1</v>
      </c>
      <c r="AG9" s="32" t="s">
        <v>9</v>
      </c>
      <c r="AH9" s="32">
        <v>3</v>
      </c>
      <c r="AI9" s="34"/>
      <c r="AJ9" s="34"/>
      <c r="AK9" s="34"/>
      <c r="AL9" s="32">
        <v>1</v>
      </c>
      <c r="AM9" s="32" t="s">
        <v>9</v>
      </c>
      <c r="AN9" s="32">
        <v>3</v>
      </c>
      <c r="AO9" s="32">
        <v>2</v>
      </c>
      <c r="AP9" s="32" t="s">
        <v>9</v>
      </c>
      <c r="AQ9" s="32">
        <v>1</v>
      </c>
      <c r="AR9" s="32">
        <v>4</v>
      </c>
      <c r="AS9" s="32" t="s">
        <v>9</v>
      </c>
      <c r="AT9" s="32">
        <v>1</v>
      </c>
      <c r="AU9" s="32">
        <v>1</v>
      </c>
      <c r="AV9" s="32" t="s">
        <v>9</v>
      </c>
      <c r="AW9" s="32">
        <v>0</v>
      </c>
      <c r="AX9" s="31">
        <f t="shared" si="1"/>
        <v>16</v>
      </c>
      <c r="AY9" s="32" t="s">
        <v>9</v>
      </c>
      <c r="AZ9" s="31">
        <f t="shared" si="2"/>
        <v>29</v>
      </c>
      <c r="BB9" s="39" t="s">
        <v>322</v>
      </c>
      <c r="BC9" s="12"/>
      <c r="BD9" s="12"/>
      <c r="BE9" s="12"/>
      <c r="BG9" s="39" t="s">
        <v>323</v>
      </c>
    </row>
    <row r="10" spans="1:62" x14ac:dyDescent="0.2">
      <c r="A10" s="30">
        <v>9</v>
      </c>
      <c r="B10" s="7" t="s">
        <v>1497</v>
      </c>
      <c r="C10" s="7">
        <v>22</v>
      </c>
      <c r="D10" s="7">
        <v>6</v>
      </c>
      <c r="E10" s="7">
        <v>3</v>
      </c>
      <c r="F10" s="7">
        <v>13</v>
      </c>
      <c r="G10" s="7">
        <v>35</v>
      </c>
      <c r="H10" s="6" t="s">
        <v>9</v>
      </c>
      <c r="I10" s="7">
        <v>52</v>
      </c>
      <c r="J10" s="7">
        <f t="shared" si="0"/>
        <v>15</v>
      </c>
      <c r="L10" s="11">
        <v>9</v>
      </c>
      <c r="M10" s="7" t="s">
        <v>1497</v>
      </c>
      <c r="N10" s="32">
        <v>1</v>
      </c>
      <c r="O10" s="32" t="s">
        <v>9</v>
      </c>
      <c r="P10" s="32">
        <v>2</v>
      </c>
      <c r="Q10" s="32">
        <v>1</v>
      </c>
      <c r="R10" s="32" t="s">
        <v>9</v>
      </c>
      <c r="S10" s="32">
        <v>2</v>
      </c>
      <c r="T10" s="32">
        <v>0</v>
      </c>
      <c r="U10" s="32" t="s">
        <v>9</v>
      </c>
      <c r="V10" s="32">
        <v>0</v>
      </c>
      <c r="W10" s="32">
        <v>0</v>
      </c>
      <c r="X10" s="32" t="s">
        <v>9</v>
      </c>
      <c r="Y10" s="32">
        <v>7</v>
      </c>
      <c r="Z10" s="32">
        <v>4</v>
      </c>
      <c r="AA10" s="32" t="s">
        <v>9</v>
      </c>
      <c r="AB10" s="32">
        <v>1</v>
      </c>
      <c r="AC10" s="32">
        <v>0</v>
      </c>
      <c r="AD10" s="32" t="s">
        <v>9</v>
      </c>
      <c r="AE10" s="32">
        <v>1</v>
      </c>
      <c r="AF10" s="32">
        <v>1</v>
      </c>
      <c r="AG10" s="32" t="s">
        <v>9</v>
      </c>
      <c r="AH10" s="32">
        <v>3</v>
      </c>
      <c r="AI10" s="32">
        <v>0</v>
      </c>
      <c r="AJ10" s="32" t="s">
        <v>9</v>
      </c>
      <c r="AK10" s="32">
        <v>6</v>
      </c>
      <c r="AL10" s="34"/>
      <c r="AM10" s="34"/>
      <c r="AN10" s="34"/>
      <c r="AO10" s="32">
        <v>3</v>
      </c>
      <c r="AP10" s="32" t="s">
        <v>9</v>
      </c>
      <c r="AQ10" s="32">
        <v>0</v>
      </c>
      <c r="AR10" s="32">
        <v>2</v>
      </c>
      <c r="AS10" s="32" t="s">
        <v>9</v>
      </c>
      <c r="AT10" s="32">
        <v>0</v>
      </c>
      <c r="AU10" s="32">
        <v>7</v>
      </c>
      <c r="AV10" s="32" t="s">
        <v>9</v>
      </c>
      <c r="AW10" s="32">
        <v>1</v>
      </c>
      <c r="AX10" s="31">
        <f t="shared" si="1"/>
        <v>19</v>
      </c>
      <c r="AY10" s="32" t="s">
        <v>9</v>
      </c>
      <c r="AZ10" s="31">
        <f t="shared" si="2"/>
        <v>23</v>
      </c>
      <c r="BB10" s="3" t="s">
        <v>2680</v>
      </c>
      <c r="BC10" s="8">
        <v>2</v>
      </c>
      <c r="BD10" s="8" t="s">
        <v>9</v>
      </c>
      <c r="BE10" s="8">
        <v>1</v>
      </c>
      <c r="BG10" s="3" t="s">
        <v>1348</v>
      </c>
      <c r="BH10" s="8">
        <v>0</v>
      </c>
      <c r="BI10" s="8" t="s">
        <v>9</v>
      </c>
      <c r="BJ10" s="8">
        <v>5</v>
      </c>
    </row>
    <row r="11" spans="1:62" x14ac:dyDescent="0.2">
      <c r="A11" s="30">
        <v>10</v>
      </c>
      <c r="B11" s="7" t="s">
        <v>2335</v>
      </c>
      <c r="C11" s="7">
        <v>22</v>
      </c>
      <c r="D11" s="7">
        <v>6</v>
      </c>
      <c r="E11" s="7">
        <v>3</v>
      </c>
      <c r="F11" s="7">
        <v>13</v>
      </c>
      <c r="G11" s="7">
        <v>31</v>
      </c>
      <c r="H11" s="6" t="s">
        <v>9</v>
      </c>
      <c r="I11" s="7">
        <v>58</v>
      </c>
      <c r="J11" s="7">
        <f t="shared" si="0"/>
        <v>15</v>
      </c>
      <c r="L11" s="11">
        <v>10</v>
      </c>
      <c r="M11" s="7" t="s">
        <v>2335</v>
      </c>
      <c r="N11" s="32">
        <v>1</v>
      </c>
      <c r="O11" s="32" t="s">
        <v>9</v>
      </c>
      <c r="P11" s="32">
        <v>1</v>
      </c>
      <c r="Q11" s="32">
        <v>1</v>
      </c>
      <c r="R11" s="32" t="s">
        <v>9</v>
      </c>
      <c r="S11" s="32">
        <v>2</v>
      </c>
      <c r="T11" s="32">
        <v>1</v>
      </c>
      <c r="U11" s="32" t="s">
        <v>9</v>
      </c>
      <c r="V11" s="32">
        <v>6</v>
      </c>
      <c r="W11" s="32">
        <v>0</v>
      </c>
      <c r="X11" s="32" t="s">
        <v>9</v>
      </c>
      <c r="Y11" s="32">
        <v>0</v>
      </c>
      <c r="Z11" s="32">
        <v>1</v>
      </c>
      <c r="AA11" s="32" t="s">
        <v>9</v>
      </c>
      <c r="AB11" s="32">
        <v>3</v>
      </c>
      <c r="AC11" s="32">
        <v>4</v>
      </c>
      <c r="AD11" s="32" t="s">
        <v>9</v>
      </c>
      <c r="AE11" s="32">
        <v>3</v>
      </c>
      <c r="AF11" s="32">
        <v>1</v>
      </c>
      <c r="AG11" s="32" t="s">
        <v>9</v>
      </c>
      <c r="AH11" s="32">
        <v>3</v>
      </c>
      <c r="AI11" s="32">
        <v>3</v>
      </c>
      <c r="AJ11" s="32" t="s">
        <v>9</v>
      </c>
      <c r="AK11" s="32">
        <v>0</v>
      </c>
      <c r="AL11" s="32">
        <v>2</v>
      </c>
      <c r="AM11" s="32" t="s">
        <v>9</v>
      </c>
      <c r="AN11" s="32">
        <v>1</v>
      </c>
      <c r="AO11" s="34"/>
      <c r="AP11" s="34"/>
      <c r="AQ11" s="34"/>
      <c r="AR11" s="32">
        <v>1</v>
      </c>
      <c r="AS11" s="32" t="s">
        <v>9</v>
      </c>
      <c r="AT11" s="32">
        <v>6</v>
      </c>
      <c r="AU11" s="32">
        <v>2</v>
      </c>
      <c r="AV11" s="32" t="s">
        <v>9</v>
      </c>
      <c r="AW11" s="32">
        <v>2</v>
      </c>
      <c r="AX11" s="31">
        <f t="shared" si="1"/>
        <v>17</v>
      </c>
      <c r="AY11" s="32" t="s">
        <v>9</v>
      </c>
      <c r="AZ11" s="31">
        <f t="shared" si="2"/>
        <v>27</v>
      </c>
      <c r="BB11" s="3" t="s">
        <v>688</v>
      </c>
      <c r="BC11" s="8">
        <v>0</v>
      </c>
      <c r="BD11" s="8" t="s">
        <v>9</v>
      </c>
      <c r="BE11" s="8">
        <v>0</v>
      </c>
      <c r="BG11" s="3" t="s">
        <v>466</v>
      </c>
      <c r="BH11" s="8">
        <v>1</v>
      </c>
      <c r="BI11" s="8" t="s">
        <v>9</v>
      </c>
      <c r="BJ11" s="8">
        <v>0</v>
      </c>
    </row>
    <row r="12" spans="1:62" x14ac:dyDescent="0.2">
      <c r="A12" s="30">
        <v>11</v>
      </c>
      <c r="B12" s="7" t="s">
        <v>26</v>
      </c>
      <c r="C12" s="7">
        <v>22</v>
      </c>
      <c r="D12" s="7">
        <v>3</v>
      </c>
      <c r="E12" s="7">
        <v>6</v>
      </c>
      <c r="F12" s="7">
        <v>13</v>
      </c>
      <c r="G12" s="7">
        <v>22</v>
      </c>
      <c r="H12" s="6" t="s">
        <v>9</v>
      </c>
      <c r="I12" s="7">
        <v>40</v>
      </c>
      <c r="J12" s="7">
        <f t="shared" si="0"/>
        <v>12</v>
      </c>
      <c r="K12" s="3" t="s">
        <v>44</v>
      </c>
      <c r="L12" s="11">
        <v>11</v>
      </c>
      <c r="M12" s="7" t="s">
        <v>26</v>
      </c>
      <c r="N12" s="32">
        <v>0</v>
      </c>
      <c r="O12" s="32" t="s">
        <v>9</v>
      </c>
      <c r="P12" s="32">
        <v>1</v>
      </c>
      <c r="Q12" s="32">
        <v>1</v>
      </c>
      <c r="R12" s="32" t="s">
        <v>9</v>
      </c>
      <c r="S12" s="32">
        <v>2</v>
      </c>
      <c r="T12" s="32">
        <v>1</v>
      </c>
      <c r="U12" s="32" t="s">
        <v>9</v>
      </c>
      <c r="V12" s="32">
        <v>1</v>
      </c>
      <c r="W12" s="32">
        <v>0</v>
      </c>
      <c r="X12" s="32" t="s">
        <v>9</v>
      </c>
      <c r="Y12" s="32">
        <v>0</v>
      </c>
      <c r="Z12" s="32">
        <v>1</v>
      </c>
      <c r="AA12" s="32" t="s">
        <v>9</v>
      </c>
      <c r="AB12" s="32">
        <v>1</v>
      </c>
      <c r="AC12" s="32">
        <v>2</v>
      </c>
      <c r="AD12" s="32" t="s">
        <v>9</v>
      </c>
      <c r="AE12" s="32">
        <v>5</v>
      </c>
      <c r="AF12" s="32">
        <v>0</v>
      </c>
      <c r="AG12" s="32" t="s">
        <v>9</v>
      </c>
      <c r="AH12" s="32">
        <v>5</v>
      </c>
      <c r="AI12" s="32">
        <v>0</v>
      </c>
      <c r="AJ12" s="32" t="s">
        <v>9</v>
      </c>
      <c r="AK12" s="32">
        <v>1</v>
      </c>
      <c r="AL12" s="32">
        <v>2</v>
      </c>
      <c r="AM12" s="32" t="s">
        <v>9</v>
      </c>
      <c r="AN12" s="32">
        <v>2</v>
      </c>
      <c r="AO12" s="32">
        <v>0</v>
      </c>
      <c r="AP12" s="32" t="s">
        <v>9</v>
      </c>
      <c r="AQ12" s="32">
        <v>1</v>
      </c>
      <c r="AR12" s="34"/>
      <c r="AS12" s="34"/>
      <c r="AT12" s="34"/>
      <c r="AU12" s="32">
        <v>3</v>
      </c>
      <c r="AV12" s="32" t="s">
        <v>9</v>
      </c>
      <c r="AW12" s="32">
        <v>1</v>
      </c>
      <c r="AX12" s="31">
        <f t="shared" si="1"/>
        <v>10</v>
      </c>
      <c r="AY12" s="32" t="s">
        <v>9</v>
      </c>
      <c r="AZ12" s="31">
        <f t="shared" si="2"/>
        <v>20</v>
      </c>
      <c r="BB12" s="3" t="s">
        <v>2681</v>
      </c>
      <c r="BC12" s="8">
        <v>1</v>
      </c>
      <c r="BD12" s="8" t="s">
        <v>9</v>
      </c>
      <c r="BE12" s="8">
        <v>6</v>
      </c>
      <c r="BF12" s="5"/>
      <c r="BG12" s="3" t="s">
        <v>2666</v>
      </c>
      <c r="BH12" s="8">
        <v>0</v>
      </c>
      <c r="BI12" s="8" t="s">
        <v>9</v>
      </c>
      <c r="BJ12" s="8">
        <v>1</v>
      </c>
    </row>
    <row r="13" spans="1:62" x14ac:dyDescent="0.2">
      <c r="A13" s="30">
        <v>12</v>
      </c>
      <c r="B13" s="7" t="s">
        <v>2489</v>
      </c>
      <c r="C13" s="7">
        <v>22</v>
      </c>
      <c r="D13" s="7">
        <v>3</v>
      </c>
      <c r="E13" s="7">
        <v>5</v>
      </c>
      <c r="F13" s="7">
        <v>14</v>
      </c>
      <c r="G13" s="7">
        <v>25</v>
      </c>
      <c r="H13" s="6" t="s">
        <v>9</v>
      </c>
      <c r="I13" s="7">
        <v>48</v>
      </c>
      <c r="J13" s="7">
        <f t="shared" si="0"/>
        <v>11</v>
      </c>
      <c r="K13" s="3" t="s">
        <v>44</v>
      </c>
      <c r="L13" s="11">
        <v>12</v>
      </c>
      <c r="M13" s="7" t="s">
        <v>2489</v>
      </c>
      <c r="N13" s="32">
        <v>0</v>
      </c>
      <c r="O13" s="32" t="s">
        <v>9</v>
      </c>
      <c r="P13" s="32">
        <v>1</v>
      </c>
      <c r="Q13" s="32">
        <v>0</v>
      </c>
      <c r="R13" s="32" t="s">
        <v>9</v>
      </c>
      <c r="S13" s="32">
        <v>0</v>
      </c>
      <c r="T13" s="32">
        <v>0</v>
      </c>
      <c r="U13" s="32" t="s">
        <v>9</v>
      </c>
      <c r="V13" s="32">
        <v>4</v>
      </c>
      <c r="W13" s="32">
        <v>0</v>
      </c>
      <c r="X13" s="32" t="s">
        <v>9</v>
      </c>
      <c r="Y13" s="32">
        <v>1</v>
      </c>
      <c r="Z13" s="32">
        <v>0</v>
      </c>
      <c r="AA13" s="32" t="s">
        <v>9</v>
      </c>
      <c r="AB13" s="32">
        <v>1</v>
      </c>
      <c r="AC13" s="32">
        <v>1</v>
      </c>
      <c r="AD13" s="32" t="s">
        <v>9</v>
      </c>
      <c r="AE13" s="32">
        <v>1</v>
      </c>
      <c r="AF13" s="32">
        <v>0</v>
      </c>
      <c r="AG13" s="32" t="s">
        <v>9</v>
      </c>
      <c r="AH13" s="32">
        <v>2</v>
      </c>
      <c r="AI13" s="32">
        <v>1</v>
      </c>
      <c r="AJ13" s="32" t="s">
        <v>9</v>
      </c>
      <c r="AK13" s="32">
        <v>4</v>
      </c>
      <c r="AL13" s="32">
        <v>5</v>
      </c>
      <c r="AM13" s="32" t="s">
        <v>9</v>
      </c>
      <c r="AN13" s="32">
        <v>0</v>
      </c>
      <c r="AO13" s="32">
        <v>5</v>
      </c>
      <c r="AP13" s="32" t="s">
        <v>9</v>
      </c>
      <c r="AQ13" s="32">
        <v>1</v>
      </c>
      <c r="AR13" s="32">
        <v>1</v>
      </c>
      <c r="AS13" s="32" t="s">
        <v>9</v>
      </c>
      <c r="AT13" s="32">
        <v>1</v>
      </c>
      <c r="AU13" s="34"/>
      <c r="AV13" s="34"/>
      <c r="AW13" s="34"/>
      <c r="AX13" s="31">
        <f t="shared" si="1"/>
        <v>13</v>
      </c>
      <c r="AY13" s="32" t="s">
        <v>9</v>
      </c>
      <c r="AZ13" s="31">
        <f t="shared" si="2"/>
        <v>16</v>
      </c>
      <c r="BB13" s="3" t="s">
        <v>2504</v>
      </c>
      <c r="BC13" s="8">
        <v>1</v>
      </c>
      <c r="BD13" s="8" t="s">
        <v>9</v>
      </c>
      <c r="BE13" s="8">
        <v>0</v>
      </c>
      <c r="BG13" s="3" t="s">
        <v>2413</v>
      </c>
      <c r="BH13" s="8">
        <v>2</v>
      </c>
      <c r="BI13" s="8" t="s">
        <v>9</v>
      </c>
      <c r="BJ13" s="8">
        <v>3</v>
      </c>
    </row>
    <row r="14" spans="1:62" x14ac:dyDescent="0.2">
      <c r="A14" s="30"/>
      <c r="B14" s="1"/>
      <c r="C14" s="1">
        <f>SUM(C2:C13)</f>
        <v>264</v>
      </c>
      <c r="D14" s="1">
        <f>SUM(D2:D13)</f>
        <v>113</v>
      </c>
      <c r="E14" s="1">
        <f>SUM(E2:E13)</f>
        <v>38</v>
      </c>
      <c r="F14" s="1">
        <f>SUM(F2:F13)</f>
        <v>113</v>
      </c>
      <c r="G14" s="1">
        <f>SUM(G2:G13)</f>
        <v>454</v>
      </c>
      <c r="H14" s="9" t="s">
        <v>9</v>
      </c>
      <c r="I14" s="1">
        <f>SUM(I2:I13)</f>
        <v>454</v>
      </c>
      <c r="J14" s="1">
        <f>SUM(J2:J13)</f>
        <v>264</v>
      </c>
      <c r="N14" s="31">
        <f>SUM(N2:N13)</f>
        <v>13</v>
      </c>
      <c r="O14" s="31" t="s">
        <v>9</v>
      </c>
      <c r="P14" s="31">
        <f>SUM(P2:P13)</f>
        <v>21</v>
      </c>
      <c r="Q14" s="31">
        <f>SUM(Q2:Q13)</f>
        <v>15</v>
      </c>
      <c r="R14" s="31" t="s">
        <v>9</v>
      </c>
      <c r="S14" s="31">
        <f>SUM(S2:S13)</f>
        <v>24</v>
      </c>
      <c r="T14" s="31">
        <f>SUM(T2:T13)</f>
        <v>12</v>
      </c>
      <c r="U14" s="31" t="s">
        <v>9</v>
      </c>
      <c r="V14" s="31">
        <f>SUM(V2:V13)</f>
        <v>22</v>
      </c>
      <c r="W14" s="31">
        <f>SUM(W2:W13)</f>
        <v>9</v>
      </c>
      <c r="X14" s="31" t="s">
        <v>9</v>
      </c>
      <c r="Y14" s="31">
        <f>SUM(Y2:Y13)</f>
        <v>30</v>
      </c>
      <c r="Z14" s="31">
        <f>SUM(Z2:Z13)</f>
        <v>18</v>
      </c>
      <c r="AA14" s="31" t="s">
        <v>9</v>
      </c>
      <c r="AB14" s="31">
        <f>SUM(AB2:AB13)</f>
        <v>14</v>
      </c>
      <c r="AC14" s="31">
        <f>SUM(AC2:AC13)</f>
        <v>12</v>
      </c>
      <c r="AD14" s="31" t="s">
        <v>9</v>
      </c>
      <c r="AE14" s="31">
        <f>SUM(AE2:AE13)</f>
        <v>15</v>
      </c>
      <c r="AF14" s="31">
        <f>SUM(AF2:AF13)</f>
        <v>14</v>
      </c>
      <c r="AG14" s="31" t="s">
        <v>9</v>
      </c>
      <c r="AH14" s="31">
        <f>SUM(AH2:AH13)</f>
        <v>22</v>
      </c>
      <c r="AI14" s="31">
        <f>SUM(AI2:AI13)</f>
        <v>31</v>
      </c>
      <c r="AJ14" s="31" t="s">
        <v>9</v>
      </c>
      <c r="AK14" s="31">
        <f>SUM(AK2:AK13)</f>
        <v>16</v>
      </c>
      <c r="AL14" s="31">
        <f>SUM(AL2:AL13)</f>
        <v>29</v>
      </c>
      <c r="AM14" s="31" t="s">
        <v>9</v>
      </c>
      <c r="AN14" s="31">
        <f>SUM(AN2:AN13)</f>
        <v>16</v>
      </c>
      <c r="AO14" s="31">
        <f>SUM(AO2:AO13)</f>
        <v>31</v>
      </c>
      <c r="AP14" s="31" t="s">
        <v>9</v>
      </c>
      <c r="AQ14" s="31">
        <f>SUM(AQ2:AQ13)</f>
        <v>14</v>
      </c>
      <c r="AR14" s="31">
        <f>SUM(AR2:AR13)</f>
        <v>20</v>
      </c>
      <c r="AS14" s="31" t="s">
        <v>9</v>
      </c>
      <c r="AT14" s="31">
        <f>SUM(AT2:AT13)</f>
        <v>12</v>
      </c>
      <c r="AU14" s="31">
        <f>SUM(AU2:AU13)</f>
        <v>32</v>
      </c>
      <c r="AV14" s="31" t="s">
        <v>9</v>
      </c>
      <c r="AW14" s="31">
        <f>SUM(AW2:AW13)</f>
        <v>12</v>
      </c>
      <c r="AX14" s="13">
        <f>SUM(AX2:AX13)</f>
        <v>236</v>
      </c>
      <c r="AY14" s="13" t="s">
        <v>9</v>
      </c>
      <c r="AZ14" s="13">
        <f>SUM(AZ2:AZ13)</f>
        <v>218</v>
      </c>
      <c r="BB14" s="3" t="s">
        <v>2660</v>
      </c>
      <c r="BC14" s="8">
        <v>4</v>
      </c>
      <c r="BD14" s="8" t="s">
        <v>9</v>
      </c>
      <c r="BE14" s="8">
        <v>1</v>
      </c>
      <c r="BG14" s="3" t="s">
        <v>2356</v>
      </c>
      <c r="BH14" s="8">
        <v>3</v>
      </c>
      <c r="BI14" s="8" t="s">
        <v>9</v>
      </c>
      <c r="BJ14" s="8">
        <v>0</v>
      </c>
    </row>
    <row r="15" spans="1:62" x14ac:dyDescent="0.2">
      <c r="BB15" s="3" t="s">
        <v>1974</v>
      </c>
      <c r="BC15" s="8">
        <v>0</v>
      </c>
      <c r="BD15" s="8" t="s">
        <v>9</v>
      </c>
      <c r="BE15" s="8">
        <v>1</v>
      </c>
      <c r="BG15" s="3" t="s">
        <v>2682</v>
      </c>
      <c r="BH15" s="8">
        <v>1</v>
      </c>
      <c r="BI15" s="8" t="s">
        <v>9</v>
      </c>
      <c r="BJ15" s="8">
        <v>2</v>
      </c>
    </row>
    <row r="16" spans="1:62" x14ac:dyDescent="0.2">
      <c r="BB16" s="39" t="s">
        <v>330</v>
      </c>
      <c r="BC16" s="12"/>
      <c r="BD16" s="12"/>
      <c r="BE16" s="12"/>
      <c r="BG16" s="39" t="s">
        <v>331</v>
      </c>
    </row>
    <row r="17" spans="1:62" x14ac:dyDescent="0.2">
      <c r="B17" s="39"/>
      <c r="M17" s="55"/>
      <c r="BB17" s="3" t="s">
        <v>2683</v>
      </c>
      <c r="BC17" s="8">
        <v>0</v>
      </c>
      <c r="BD17" s="8" t="s">
        <v>9</v>
      </c>
      <c r="BE17" s="8">
        <v>1</v>
      </c>
      <c r="BG17" s="3" t="s">
        <v>2376</v>
      </c>
      <c r="BH17" s="8">
        <v>2</v>
      </c>
      <c r="BI17" s="8" t="s">
        <v>9</v>
      </c>
      <c r="BJ17" s="8">
        <v>3</v>
      </c>
    </row>
    <row r="18" spans="1:62" x14ac:dyDescent="0.2">
      <c r="A18" s="14"/>
      <c r="B18" s="14"/>
      <c r="C18" s="14"/>
      <c r="D18" s="14"/>
      <c r="E18" s="14"/>
      <c r="F18" s="14"/>
      <c r="G18" s="14"/>
      <c r="H18" s="6"/>
      <c r="I18" s="14"/>
      <c r="J18" s="7"/>
      <c r="BB18" s="3" t="s">
        <v>1949</v>
      </c>
      <c r="BC18" s="8">
        <v>2</v>
      </c>
      <c r="BD18" s="8" t="s">
        <v>9</v>
      </c>
      <c r="BE18" s="8">
        <v>1</v>
      </c>
      <c r="BG18" s="3" t="s">
        <v>2513</v>
      </c>
      <c r="BH18" s="8">
        <v>4</v>
      </c>
      <c r="BI18" s="8" t="s">
        <v>9</v>
      </c>
      <c r="BJ18" s="8">
        <v>0</v>
      </c>
    </row>
    <row r="19" spans="1:62" x14ac:dyDescent="0.2">
      <c r="A19" s="14"/>
      <c r="B19" s="14"/>
      <c r="C19" s="14"/>
      <c r="D19" s="14"/>
      <c r="E19" s="14"/>
      <c r="F19" s="14"/>
      <c r="G19" s="14"/>
      <c r="H19" s="6"/>
      <c r="I19" s="14"/>
      <c r="J19" s="7"/>
      <c r="BB19" s="3" t="s">
        <v>2373</v>
      </c>
      <c r="BC19" s="8">
        <v>2</v>
      </c>
      <c r="BD19" s="8" t="s">
        <v>9</v>
      </c>
      <c r="BE19" s="8">
        <v>1</v>
      </c>
      <c r="BG19" s="3" t="s">
        <v>1923</v>
      </c>
      <c r="BH19" s="8">
        <v>1</v>
      </c>
      <c r="BI19" s="8" t="s">
        <v>9</v>
      </c>
      <c r="BJ19" s="8">
        <v>4</v>
      </c>
    </row>
    <row r="20" spans="1:62" x14ac:dyDescent="0.2">
      <c r="A20" s="14"/>
      <c r="B20" s="14"/>
      <c r="C20" s="14"/>
      <c r="D20" s="14"/>
      <c r="E20" s="14"/>
      <c r="F20" s="14"/>
      <c r="G20" s="14"/>
      <c r="H20" s="6"/>
      <c r="I20" s="14"/>
      <c r="J20" s="7"/>
      <c r="BB20" s="3" t="s">
        <v>1933</v>
      </c>
      <c r="BC20" s="8">
        <v>0</v>
      </c>
      <c r="BD20" s="8" t="s">
        <v>9</v>
      </c>
      <c r="BE20" s="8">
        <v>3</v>
      </c>
      <c r="BG20" s="3" t="s">
        <v>2675</v>
      </c>
      <c r="BH20" s="8">
        <v>0</v>
      </c>
      <c r="BI20" s="8" t="s">
        <v>9</v>
      </c>
      <c r="BJ20" s="8">
        <v>1</v>
      </c>
    </row>
    <row r="21" spans="1:62" x14ac:dyDescent="0.2">
      <c r="A21" s="14"/>
      <c r="B21" s="14"/>
      <c r="C21" s="14"/>
      <c r="D21" s="14"/>
      <c r="E21" s="14"/>
      <c r="F21" s="14"/>
      <c r="G21" s="14"/>
      <c r="H21" s="6"/>
      <c r="I21" s="14"/>
      <c r="J21" s="7"/>
      <c r="BB21" s="3" t="s">
        <v>2580</v>
      </c>
      <c r="BC21" s="8">
        <v>1</v>
      </c>
      <c r="BD21" s="8" t="s">
        <v>9</v>
      </c>
      <c r="BE21" s="8">
        <v>1</v>
      </c>
      <c r="BG21" s="3" t="s">
        <v>2395</v>
      </c>
      <c r="BH21" s="8">
        <v>3</v>
      </c>
      <c r="BI21" s="8" t="s">
        <v>9</v>
      </c>
      <c r="BJ21" s="8">
        <v>0</v>
      </c>
    </row>
    <row r="22" spans="1:62" x14ac:dyDescent="0.2">
      <c r="A22" s="14"/>
      <c r="B22" s="14"/>
      <c r="C22" s="14"/>
      <c r="D22" s="14"/>
      <c r="E22" s="14"/>
      <c r="F22" s="14"/>
      <c r="G22" s="14"/>
      <c r="H22" s="6"/>
      <c r="I22" s="14"/>
      <c r="J22" s="7"/>
      <c r="BB22" s="3" t="s">
        <v>2106</v>
      </c>
      <c r="BC22" s="8">
        <v>2</v>
      </c>
      <c r="BD22" s="8" t="s">
        <v>9</v>
      </c>
      <c r="BE22" s="8">
        <v>1</v>
      </c>
      <c r="BG22" s="3" t="s">
        <v>123</v>
      </c>
      <c r="BH22" s="8">
        <v>1</v>
      </c>
      <c r="BI22" s="8" t="s">
        <v>9</v>
      </c>
      <c r="BJ22" s="8">
        <v>0</v>
      </c>
    </row>
    <row r="23" spans="1:62" x14ac:dyDescent="0.2">
      <c r="A23" s="14"/>
      <c r="B23" s="14"/>
      <c r="C23" s="14"/>
      <c r="D23" s="14"/>
      <c r="E23" s="14"/>
      <c r="F23" s="14"/>
      <c r="G23" s="14"/>
      <c r="H23" s="6"/>
      <c r="I23" s="14"/>
      <c r="J23" s="7"/>
      <c r="BB23" s="39" t="s">
        <v>341</v>
      </c>
      <c r="BC23" s="12"/>
      <c r="BD23" s="12"/>
      <c r="BE23" s="12"/>
      <c r="BG23" s="39" t="s">
        <v>342</v>
      </c>
    </row>
    <row r="24" spans="1:62" x14ac:dyDescent="0.2">
      <c r="A24" s="14"/>
      <c r="B24" s="14"/>
      <c r="C24" s="14"/>
      <c r="D24" s="14"/>
      <c r="E24" s="14"/>
      <c r="F24" s="14"/>
      <c r="G24" s="14"/>
      <c r="H24" s="6"/>
      <c r="I24" s="14"/>
      <c r="J24" s="7"/>
      <c r="BB24" s="3" t="s">
        <v>236</v>
      </c>
      <c r="BC24" s="8">
        <v>6</v>
      </c>
      <c r="BD24" s="8" t="s">
        <v>9</v>
      </c>
      <c r="BE24" s="8">
        <v>0</v>
      </c>
      <c r="BG24" s="3" t="s">
        <v>1382</v>
      </c>
      <c r="BH24" s="8">
        <v>2</v>
      </c>
      <c r="BI24" s="8" t="s">
        <v>9</v>
      </c>
      <c r="BJ24" s="8">
        <v>4</v>
      </c>
    </row>
    <row r="25" spans="1:62" x14ac:dyDescent="0.2">
      <c r="A25" s="14"/>
      <c r="B25" s="14"/>
      <c r="C25" s="14"/>
      <c r="D25" s="14"/>
      <c r="E25" s="14"/>
      <c r="F25" s="14"/>
      <c r="G25" s="14"/>
      <c r="H25" s="6"/>
      <c r="I25" s="14"/>
      <c r="J25" s="7"/>
      <c r="BB25" s="3" t="s">
        <v>2046</v>
      </c>
      <c r="BC25" s="8">
        <v>1</v>
      </c>
      <c r="BD25" s="8" t="s">
        <v>9</v>
      </c>
      <c r="BE25" s="8">
        <v>0</v>
      </c>
      <c r="BG25" s="3" t="s">
        <v>2671</v>
      </c>
      <c r="BH25" s="8">
        <v>3</v>
      </c>
      <c r="BI25" s="8" t="s">
        <v>9</v>
      </c>
      <c r="BJ25" s="8">
        <v>3</v>
      </c>
    </row>
    <row r="26" spans="1:62" x14ac:dyDescent="0.2">
      <c r="A26" s="14"/>
      <c r="B26" s="14"/>
      <c r="C26" s="14"/>
      <c r="D26" s="14"/>
      <c r="E26" s="14"/>
      <c r="F26" s="14"/>
      <c r="G26" s="14"/>
      <c r="H26" s="6"/>
      <c r="I26" s="14"/>
      <c r="J26" s="7"/>
      <c r="BB26" s="3" t="s">
        <v>770</v>
      </c>
      <c r="BC26" s="8">
        <v>2</v>
      </c>
      <c r="BD26" s="8" t="s">
        <v>9</v>
      </c>
      <c r="BE26" s="8">
        <v>5</v>
      </c>
      <c r="BG26" s="3" t="s">
        <v>1916</v>
      </c>
      <c r="BH26" s="8">
        <v>2</v>
      </c>
      <c r="BI26" s="8" t="s">
        <v>9</v>
      </c>
      <c r="BJ26" s="8">
        <v>0</v>
      </c>
    </row>
    <row r="27" spans="1:62" x14ac:dyDescent="0.2">
      <c r="A27" s="14"/>
      <c r="B27" s="14"/>
      <c r="C27" s="14"/>
      <c r="D27" s="14"/>
      <c r="E27" s="14"/>
      <c r="F27" s="14"/>
      <c r="G27" s="14"/>
      <c r="H27" s="6"/>
      <c r="I27" s="14"/>
      <c r="J27" s="7"/>
      <c r="BB27" s="3" t="s">
        <v>2536</v>
      </c>
      <c r="BC27" s="8">
        <v>5</v>
      </c>
      <c r="BD27" s="8" t="s">
        <v>9</v>
      </c>
      <c r="BE27" s="8">
        <v>1</v>
      </c>
      <c r="BG27" s="3" t="s">
        <v>2684</v>
      </c>
      <c r="BH27" s="8">
        <v>2</v>
      </c>
      <c r="BI27" s="8" t="s">
        <v>9</v>
      </c>
      <c r="BJ27" s="8">
        <v>2</v>
      </c>
    </row>
    <row r="28" spans="1:62" x14ac:dyDescent="0.2">
      <c r="A28" s="14"/>
      <c r="B28" s="14"/>
      <c r="C28" s="14"/>
      <c r="D28" s="14"/>
      <c r="E28" s="14"/>
      <c r="F28" s="14"/>
      <c r="G28" s="14"/>
      <c r="H28" s="6"/>
      <c r="I28" s="14"/>
      <c r="J28" s="7"/>
      <c r="BB28" s="3" t="s">
        <v>2360</v>
      </c>
      <c r="BC28" s="8">
        <v>0</v>
      </c>
      <c r="BD28" s="8" t="s">
        <v>9</v>
      </c>
      <c r="BE28" s="8">
        <v>0</v>
      </c>
      <c r="BG28" s="3" t="s">
        <v>897</v>
      </c>
      <c r="BH28" s="8">
        <v>0</v>
      </c>
      <c r="BI28" s="8" t="s">
        <v>9</v>
      </c>
      <c r="BJ28" s="8">
        <v>4</v>
      </c>
    </row>
    <row r="29" spans="1:62" x14ac:dyDescent="0.2">
      <c r="A29" s="14"/>
      <c r="B29" s="14"/>
      <c r="C29" s="14"/>
      <c r="D29" s="14"/>
      <c r="E29" s="14"/>
      <c r="F29" s="14"/>
      <c r="G29" s="14"/>
      <c r="H29" s="6"/>
      <c r="I29" s="14"/>
      <c r="J29" s="7"/>
      <c r="BB29" s="3" t="s">
        <v>2685</v>
      </c>
      <c r="BC29" s="8">
        <v>3</v>
      </c>
      <c r="BD29" s="8" t="s">
        <v>9</v>
      </c>
      <c r="BE29" s="8">
        <v>1</v>
      </c>
      <c r="BG29" s="3" t="s">
        <v>2343</v>
      </c>
      <c r="BH29" s="8">
        <v>1</v>
      </c>
      <c r="BI29" s="8" t="s">
        <v>9</v>
      </c>
      <c r="BJ29" s="8">
        <v>3</v>
      </c>
    </row>
    <row r="30" spans="1:62" x14ac:dyDescent="0.2">
      <c r="C30" s="1"/>
      <c r="D30" s="1"/>
      <c r="E30" s="1"/>
      <c r="F30" s="1"/>
      <c r="G30" s="1"/>
      <c r="H30" s="9"/>
      <c r="I30" s="1"/>
      <c r="J30" s="1"/>
      <c r="BB30" s="39" t="s">
        <v>341</v>
      </c>
      <c r="BC30" s="12"/>
      <c r="BD30" s="12"/>
      <c r="BE30" s="12"/>
      <c r="BG30" s="39" t="s">
        <v>354</v>
      </c>
    </row>
    <row r="31" spans="1:62" x14ac:dyDescent="0.2">
      <c r="BB31" s="3" t="s">
        <v>1401</v>
      </c>
      <c r="BC31" s="8">
        <v>2</v>
      </c>
      <c r="BD31" s="8" t="s">
        <v>9</v>
      </c>
      <c r="BE31" s="8">
        <v>0</v>
      </c>
      <c r="BG31" s="3" t="s">
        <v>2437</v>
      </c>
      <c r="BH31" s="8">
        <v>0</v>
      </c>
      <c r="BI31" s="8" t="s">
        <v>9</v>
      </c>
      <c r="BJ31" s="8">
        <v>1</v>
      </c>
    </row>
    <row r="32" spans="1:62" x14ac:dyDescent="0.2">
      <c r="BB32" s="3" t="s">
        <v>2473</v>
      </c>
      <c r="BC32" s="8">
        <v>1</v>
      </c>
      <c r="BD32" s="8" t="s">
        <v>9</v>
      </c>
      <c r="BE32" s="8">
        <v>2</v>
      </c>
      <c r="BG32" s="3" t="s">
        <v>2686</v>
      </c>
      <c r="BH32" s="8">
        <v>4</v>
      </c>
      <c r="BI32" s="8" t="s">
        <v>9</v>
      </c>
      <c r="BJ32" s="8">
        <v>1</v>
      </c>
    </row>
    <row r="33" spans="54:62" x14ac:dyDescent="0.2">
      <c r="BB33" s="3" t="s">
        <v>2382</v>
      </c>
      <c r="BC33" s="8">
        <v>1</v>
      </c>
      <c r="BD33" s="8" t="s">
        <v>9</v>
      </c>
      <c r="BE33" s="8">
        <v>1</v>
      </c>
      <c r="BG33" s="3" t="s">
        <v>172</v>
      </c>
      <c r="BH33" s="8">
        <v>1</v>
      </c>
      <c r="BI33" s="8" t="s">
        <v>9</v>
      </c>
      <c r="BJ33" s="8">
        <v>1</v>
      </c>
    </row>
    <row r="34" spans="54:62" x14ac:dyDescent="0.2">
      <c r="BB34" s="3" t="s">
        <v>2687</v>
      </c>
      <c r="BC34" s="8">
        <v>5</v>
      </c>
      <c r="BD34" s="8" t="s">
        <v>9</v>
      </c>
      <c r="BE34" s="8">
        <v>0</v>
      </c>
      <c r="BG34" s="3" t="s">
        <v>2336</v>
      </c>
      <c r="BH34" s="8">
        <v>1</v>
      </c>
      <c r="BI34" s="8" t="s">
        <v>9</v>
      </c>
      <c r="BJ34" s="8">
        <v>3</v>
      </c>
    </row>
    <row r="35" spans="54:62" x14ac:dyDescent="0.2">
      <c r="BB35" s="3" t="s">
        <v>2688</v>
      </c>
      <c r="BC35" s="8">
        <v>1</v>
      </c>
      <c r="BD35" s="8" t="s">
        <v>9</v>
      </c>
      <c r="BE35" s="8">
        <v>2</v>
      </c>
      <c r="BG35" s="3" t="s">
        <v>2497</v>
      </c>
      <c r="BH35" s="8">
        <v>0</v>
      </c>
      <c r="BI35" s="8" t="s">
        <v>9</v>
      </c>
      <c r="BJ35" s="8">
        <v>4</v>
      </c>
    </row>
    <row r="36" spans="54:62" x14ac:dyDescent="0.2">
      <c r="BB36" s="3" t="s">
        <v>2133</v>
      </c>
      <c r="BC36" s="8">
        <v>2</v>
      </c>
      <c r="BD36" s="8" t="s">
        <v>9</v>
      </c>
      <c r="BE36" s="8">
        <v>5</v>
      </c>
      <c r="BG36" s="3" t="s">
        <v>211</v>
      </c>
      <c r="BH36" s="8">
        <v>5</v>
      </c>
      <c r="BI36" s="8" t="s">
        <v>9</v>
      </c>
      <c r="BJ36" s="8">
        <v>0</v>
      </c>
    </row>
    <row r="37" spans="54:62" x14ac:dyDescent="0.2">
      <c r="BB37" s="39" t="s">
        <v>363</v>
      </c>
      <c r="BC37" s="12"/>
      <c r="BD37" s="12"/>
      <c r="BE37" s="12"/>
      <c r="BG37" s="39" t="s">
        <v>364</v>
      </c>
    </row>
    <row r="38" spans="54:62" x14ac:dyDescent="0.2">
      <c r="BB38" s="3" t="s">
        <v>1917</v>
      </c>
      <c r="BC38" s="8">
        <v>1</v>
      </c>
      <c r="BD38" s="8" t="s">
        <v>9</v>
      </c>
      <c r="BE38" s="8">
        <v>0</v>
      </c>
      <c r="BG38" s="3" t="s">
        <v>2594</v>
      </c>
      <c r="BH38" s="8">
        <v>0</v>
      </c>
      <c r="BI38" s="8" t="s">
        <v>9</v>
      </c>
      <c r="BJ38" s="8">
        <v>1</v>
      </c>
    </row>
    <row r="39" spans="54:62" x14ac:dyDescent="0.2">
      <c r="BB39" s="3" t="s">
        <v>1317</v>
      </c>
      <c r="BC39" s="8">
        <v>2</v>
      </c>
      <c r="BD39" s="8" t="s">
        <v>9</v>
      </c>
      <c r="BE39" s="8">
        <v>1</v>
      </c>
      <c r="BG39" s="3" t="s">
        <v>158</v>
      </c>
      <c r="BH39" s="8">
        <v>4</v>
      </c>
      <c r="BI39" s="8" t="s">
        <v>9</v>
      </c>
      <c r="BJ39" s="8">
        <v>1</v>
      </c>
    </row>
    <row r="40" spans="54:62" x14ac:dyDescent="0.2">
      <c r="BB40" s="3" t="s">
        <v>2623</v>
      </c>
      <c r="BC40" s="8">
        <v>1</v>
      </c>
      <c r="BD40" s="8" t="s">
        <v>9</v>
      </c>
      <c r="BE40" s="8">
        <v>1</v>
      </c>
      <c r="BG40" s="3" t="s">
        <v>2689</v>
      </c>
      <c r="BH40" s="8">
        <v>1</v>
      </c>
      <c r="BI40" s="8" t="s">
        <v>9</v>
      </c>
      <c r="BJ40" s="8">
        <v>3</v>
      </c>
    </row>
    <row r="41" spans="54:62" x14ac:dyDescent="0.2">
      <c r="BB41" s="3" t="s">
        <v>2690</v>
      </c>
      <c r="BC41" s="8">
        <v>4</v>
      </c>
      <c r="BD41" s="8" t="s">
        <v>9</v>
      </c>
      <c r="BE41" s="8">
        <v>0</v>
      </c>
      <c r="BG41" s="3" t="s">
        <v>2428</v>
      </c>
      <c r="BH41" s="8">
        <v>2</v>
      </c>
      <c r="BI41" s="8" t="s">
        <v>9</v>
      </c>
      <c r="BJ41" s="8">
        <v>4</v>
      </c>
    </row>
    <row r="42" spans="54:62" x14ac:dyDescent="0.2">
      <c r="BB42" s="3" t="s">
        <v>2410</v>
      </c>
      <c r="BC42" s="8">
        <v>0</v>
      </c>
      <c r="BD42" s="8" t="s">
        <v>9</v>
      </c>
      <c r="BE42" s="8">
        <v>7</v>
      </c>
      <c r="BG42" s="3" t="s">
        <v>1310</v>
      </c>
      <c r="BH42" s="8">
        <v>0</v>
      </c>
      <c r="BI42" s="8" t="s">
        <v>9</v>
      </c>
      <c r="BJ42" s="8">
        <v>1</v>
      </c>
    </row>
    <row r="43" spans="54:62" x14ac:dyDescent="0.2">
      <c r="BB43" s="3" t="s">
        <v>241</v>
      </c>
      <c r="BC43" s="8">
        <v>0</v>
      </c>
      <c r="BD43" s="8" t="s">
        <v>9</v>
      </c>
      <c r="BE43" s="8">
        <v>1</v>
      </c>
      <c r="BG43" s="3" t="s">
        <v>2458</v>
      </c>
      <c r="BH43" s="8">
        <v>4</v>
      </c>
      <c r="BI43" s="8" t="s">
        <v>9</v>
      </c>
      <c r="BJ43" s="8">
        <v>1</v>
      </c>
    </row>
    <row r="44" spans="54:62" x14ac:dyDescent="0.2">
      <c r="BB44" s="39" t="s">
        <v>371</v>
      </c>
      <c r="BC44" s="12"/>
      <c r="BD44" s="12"/>
      <c r="BE44" s="12"/>
      <c r="BG44" s="39" t="s">
        <v>372</v>
      </c>
    </row>
    <row r="45" spans="54:62" x14ac:dyDescent="0.2">
      <c r="BB45" s="3" t="s">
        <v>2507</v>
      </c>
      <c r="BC45" s="8">
        <v>5</v>
      </c>
      <c r="BD45" s="8" t="s">
        <v>9</v>
      </c>
      <c r="BE45" s="8">
        <v>1</v>
      </c>
      <c r="BG45" s="3" t="s">
        <v>2340</v>
      </c>
      <c r="BH45" s="8">
        <v>0</v>
      </c>
      <c r="BI45" s="8" t="s">
        <v>9</v>
      </c>
      <c r="BJ45" s="8">
        <v>2</v>
      </c>
    </row>
    <row r="46" spans="54:62" x14ac:dyDescent="0.2">
      <c r="BB46" s="3" t="s">
        <v>2442</v>
      </c>
      <c r="BC46" s="8">
        <v>0</v>
      </c>
      <c r="BD46" s="8" t="s">
        <v>9</v>
      </c>
      <c r="BE46" s="8">
        <v>2</v>
      </c>
      <c r="BG46" s="3" t="s">
        <v>2691</v>
      </c>
      <c r="BH46" s="8">
        <v>2</v>
      </c>
      <c r="BI46" s="8" t="s">
        <v>9</v>
      </c>
      <c r="BJ46" s="8">
        <v>2</v>
      </c>
    </row>
    <row r="47" spans="54:62" x14ac:dyDescent="0.2">
      <c r="BB47" s="3" t="s">
        <v>2692</v>
      </c>
      <c r="BC47" s="8">
        <v>0</v>
      </c>
      <c r="BD47" s="8" t="s">
        <v>9</v>
      </c>
      <c r="BE47" s="8">
        <v>0</v>
      </c>
      <c r="BG47" s="3" t="s">
        <v>2629</v>
      </c>
      <c r="BH47" s="8">
        <v>2</v>
      </c>
      <c r="BI47" s="8" t="s">
        <v>9</v>
      </c>
      <c r="BJ47" s="8">
        <v>0</v>
      </c>
    </row>
    <row r="48" spans="54:62" x14ac:dyDescent="0.2">
      <c r="BB48" s="3" t="s">
        <v>225</v>
      </c>
      <c r="BC48" s="8">
        <v>0</v>
      </c>
      <c r="BD48" s="8" t="s">
        <v>9</v>
      </c>
      <c r="BE48" s="8">
        <v>0</v>
      </c>
      <c r="BG48" s="3" t="s">
        <v>1365</v>
      </c>
      <c r="BH48" s="8">
        <v>0</v>
      </c>
      <c r="BI48" s="8" t="s">
        <v>9</v>
      </c>
      <c r="BJ48" s="8">
        <v>0</v>
      </c>
    </row>
    <row r="49" spans="54:62" x14ac:dyDescent="0.2">
      <c r="BB49" s="3" t="s">
        <v>2385</v>
      </c>
      <c r="BC49" s="8">
        <v>3</v>
      </c>
      <c r="BD49" s="8" t="s">
        <v>9</v>
      </c>
      <c r="BE49" s="8">
        <v>2</v>
      </c>
      <c r="BG49" s="3" t="s">
        <v>2693</v>
      </c>
      <c r="BH49" s="8">
        <v>7</v>
      </c>
      <c r="BI49" s="8" t="s">
        <v>9</v>
      </c>
      <c r="BJ49" s="8">
        <v>1</v>
      </c>
    </row>
    <row r="50" spans="54:62" x14ac:dyDescent="0.2">
      <c r="BB50" s="3" t="s">
        <v>182</v>
      </c>
      <c r="BC50" s="8">
        <v>2</v>
      </c>
      <c r="BD50" s="8" t="s">
        <v>9</v>
      </c>
      <c r="BE50" s="8">
        <v>3</v>
      </c>
      <c r="BG50" s="3" t="s">
        <v>2468</v>
      </c>
      <c r="BH50" s="8">
        <v>0</v>
      </c>
      <c r="BI50" s="8" t="s">
        <v>9</v>
      </c>
      <c r="BJ50" s="8">
        <v>4</v>
      </c>
    </row>
    <row r="51" spans="54:62" x14ac:dyDescent="0.2">
      <c r="BB51" s="39" t="s">
        <v>381</v>
      </c>
      <c r="BC51" s="12"/>
      <c r="BD51" s="12"/>
      <c r="BE51" s="12"/>
      <c r="BG51" s="39" t="s">
        <v>382</v>
      </c>
    </row>
    <row r="52" spans="54:62" x14ac:dyDescent="0.2">
      <c r="BB52" s="3" t="s">
        <v>785</v>
      </c>
      <c r="BC52" s="8">
        <v>1</v>
      </c>
      <c r="BD52" s="8" t="s">
        <v>9</v>
      </c>
      <c r="BE52" s="8">
        <v>1</v>
      </c>
      <c r="BG52" s="3" t="s">
        <v>808</v>
      </c>
      <c r="BH52" s="8">
        <v>1</v>
      </c>
      <c r="BI52" s="8" t="s">
        <v>9</v>
      </c>
      <c r="BJ52" s="8">
        <v>2</v>
      </c>
    </row>
    <row r="53" spans="54:62" x14ac:dyDescent="0.2">
      <c r="BB53" s="3" t="s">
        <v>2375</v>
      </c>
      <c r="BC53" s="8">
        <v>0</v>
      </c>
      <c r="BD53" s="8" t="s">
        <v>9</v>
      </c>
      <c r="BE53" s="8">
        <v>6</v>
      </c>
      <c r="BG53" s="3" t="s">
        <v>2560</v>
      </c>
      <c r="BH53" s="8">
        <v>0</v>
      </c>
      <c r="BI53" s="8" t="s">
        <v>9</v>
      </c>
      <c r="BJ53" s="8">
        <v>1</v>
      </c>
    </row>
    <row r="54" spans="54:62" x14ac:dyDescent="0.2">
      <c r="BB54" s="3" t="s">
        <v>1378</v>
      </c>
      <c r="BC54" s="8">
        <v>2</v>
      </c>
      <c r="BD54" s="8" t="s">
        <v>9</v>
      </c>
      <c r="BE54" s="8">
        <v>1</v>
      </c>
      <c r="BG54" s="3" t="s">
        <v>2361</v>
      </c>
      <c r="BH54" s="8">
        <v>2</v>
      </c>
      <c r="BI54" s="8" t="s">
        <v>9</v>
      </c>
      <c r="BJ54" s="8">
        <v>0</v>
      </c>
    </row>
    <row r="55" spans="54:62" x14ac:dyDescent="0.2">
      <c r="BB55" s="3" t="s">
        <v>883</v>
      </c>
      <c r="BC55" s="8">
        <v>1</v>
      </c>
      <c r="BD55" s="8" t="s">
        <v>9</v>
      </c>
      <c r="BE55" s="8">
        <v>0</v>
      </c>
      <c r="BG55" s="3" t="s">
        <v>153</v>
      </c>
      <c r="BH55" s="8">
        <v>3</v>
      </c>
      <c r="BI55" s="8" t="s">
        <v>9</v>
      </c>
      <c r="BJ55" s="8">
        <v>1</v>
      </c>
    </row>
    <row r="56" spans="54:62" x14ac:dyDescent="0.2">
      <c r="BB56" s="3" t="s">
        <v>2694</v>
      </c>
      <c r="BC56" s="8">
        <v>5</v>
      </c>
      <c r="BD56" s="8" t="s">
        <v>9</v>
      </c>
      <c r="BE56" s="8">
        <v>1</v>
      </c>
      <c r="BG56" s="3" t="s">
        <v>2695</v>
      </c>
      <c r="BH56" s="8">
        <v>2</v>
      </c>
      <c r="BI56" s="8" t="s">
        <v>9</v>
      </c>
      <c r="BJ56" s="8">
        <v>1</v>
      </c>
    </row>
    <row r="57" spans="54:62" x14ac:dyDescent="0.2">
      <c r="BB57" s="3" t="s">
        <v>2645</v>
      </c>
      <c r="BC57" s="8">
        <v>1</v>
      </c>
      <c r="BD57" s="8" t="s">
        <v>9</v>
      </c>
      <c r="BE57" s="8">
        <v>0</v>
      </c>
      <c r="BG57" s="3" t="s">
        <v>2070</v>
      </c>
      <c r="BH57" s="8">
        <v>2</v>
      </c>
      <c r="BI57" s="8" t="s">
        <v>9</v>
      </c>
      <c r="BJ57" s="8">
        <v>4</v>
      </c>
    </row>
    <row r="58" spans="54:62" x14ac:dyDescent="0.2">
      <c r="BB58" s="39" t="s">
        <v>393</v>
      </c>
      <c r="BC58" s="12"/>
      <c r="BD58" s="12"/>
      <c r="BE58" s="12"/>
      <c r="BG58" s="39" t="s">
        <v>394</v>
      </c>
    </row>
    <row r="59" spans="54:62" x14ac:dyDescent="0.2">
      <c r="BB59" s="3" t="s">
        <v>1876</v>
      </c>
      <c r="BC59" s="8">
        <v>1</v>
      </c>
      <c r="BD59" s="8" t="s">
        <v>9</v>
      </c>
      <c r="BE59" s="8">
        <v>2</v>
      </c>
      <c r="BG59" s="3" t="s">
        <v>1960</v>
      </c>
      <c r="BH59" s="8">
        <v>5</v>
      </c>
      <c r="BI59" s="8" t="s">
        <v>9</v>
      </c>
      <c r="BJ59" s="8">
        <v>2</v>
      </c>
    </row>
    <row r="60" spans="54:62" x14ac:dyDescent="0.2">
      <c r="BB60" s="3" t="s">
        <v>2640</v>
      </c>
      <c r="BC60" s="8">
        <v>1</v>
      </c>
      <c r="BD60" s="8" t="s">
        <v>9</v>
      </c>
      <c r="BE60" s="8">
        <v>2</v>
      </c>
      <c r="BG60" s="3" t="s">
        <v>2696</v>
      </c>
      <c r="BH60" s="8">
        <v>2</v>
      </c>
      <c r="BI60" s="8" t="s">
        <v>9</v>
      </c>
      <c r="BJ60" s="8">
        <v>1</v>
      </c>
    </row>
    <row r="61" spans="54:62" x14ac:dyDescent="0.2">
      <c r="BB61" s="3" t="s">
        <v>2346</v>
      </c>
      <c r="BC61" s="8">
        <v>1</v>
      </c>
      <c r="BD61" s="8" t="s">
        <v>9</v>
      </c>
      <c r="BE61" s="8">
        <v>3</v>
      </c>
      <c r="BG61" s="3" t="s">
        <v>2578</v>
      </c>
      <c r="BH61" s="8">
        <v>3</v>
      </c>
      <c r="BI61" s="8" t="s">
        <v>9</v>
      </c>
      <c r="BJ61" s="8">
        <v>1</v>
      </c>
    </row>
    <row r="62" spans="54:62" x14ac:dyDescent="0.2">
      <c r="BB62" s="3" t="s">
        <v>2490</v>
      </c>
      <c r="BC62" s="8">
        <v>1</v>
      </c>
      <c r="BD62" s="8" t="s">
        <v>9</v>
      </c>
      <c r="BE62" s="8">
        <v>1</v>
      </c>
      <c r="BG62" s="3" t="s">
        <v>2092</v>
      </c>
      <c r="BH62" s="8">
        <v>1</v>
      </c>
      <c r="BI62" s="8" t="s">
        <v>9</v>
      </c>
      <c r="BJ62" s="8">
        <v>2</v>
      </c>
    </row>
    <row r="63" spans="54:62" x14ac:dyDescent="0.2">
      <c r="BB63" s="3" t="s">
        <v>2446</v>
      </c>
      <c r="BC63" s="8">
        <v>1</v>
      </c>
      <c r="BD63" s="8" t="s">
        <v>9</v>
      </c>
      <c r="BE63" s="8">
        <v>2</v>
      </c>
      <c r="BG63" s="3" t="s">
        <v>2347</v>
      </c>
      <c r="BH63" s="8">
        <v>3</v>
      </c>
      <c r="BI63" s="8" t="s">
        <v>9</v>
      </c>
      <c r="BJ63" s="8">
        <v>0</v>
      </c>
    </row>
    <row r="64" spans="54:62" x14ac:dyDescent="0.2">
      <c r="BB64" s="3" t="s">
        <v>268</v>
      </c>
      <c r="BC64" s="8">
        <v>0</v>
      </c>
      <c r="BD64" s="8" t="s">
        <v>9</v>
      </c>
      <c r="BE64" s="8">
        <v>1</v>
      </c>
      <c r="BG64" s="3" t="s">
        <v>1920</v>
      </c>
      <c r="BH64" s="8">
        <v>6</v>
      </c>
      <c r="BI64" s="8" t="s">
        <v>9</v>
      </c>
      <c r="BJ64" s="8">
        <v>0</v>
      </c>
    </row>
    <row r="65" spans="54:62" x14ac:dyDescent="0.2">
      <c r="BB65" s="39" t="s">
        <v>403</v>
      </c>
      <c r="BC65" s="12"/>
      <c r="BD65" s="12"/>
      <c r="BE65" s="12"/>
      <c r="BG65" s="39" t="s">
        <v>404</v>
      </c>
    </row>
    <row r="66" spans="54:62" x14ac:dyDescent="0.2">
      <c r="BB66" s="3" t="s">
        <v>2366</v>
      </c>
      <c r="BC66" s="8">
        <v>2</v>
      </c>
      <c r="BD66" s="8" t="s">
        <v>9</v>
      </c>
      <c r="BE66" s="8">
        <v>1</v>
      </c>
      <c r="BG66" s="3" t="s">
        <v>199</v>
      </c>
      <c r="BH66" s="8">
        <v>0</v>
      </c>
      <c r="BI66" s="8" t="s">
        <v>9</v>
      </c>
      <c r="BJ66" s="8">
        <v>1</v>
      </c>
    </row>
    <row r="67" spans="54:62" x14ac:dyDescent="0.2">
      <c r="BB67" s="3" t="s">
        <v>1314</v>
      </c>
      <c r="BC67" s="8">
        <v>3</v>
      </c>
      <c r="BD67" s="8" t="s">
        <v>9</v>
      </c>
      <c r="BE67" s="8">
        <v>2</v>
      </c>
      <c r="BG67" s="3" t="s">
        <v>1942</v>
      </c>
      <c r="BH67" s="8">
        <v>0</v>
      </c>
      <c r="BI67" s="8" t="s">
        <v>9</v>
      </c>
      <c r="BJ67" s="8">
        <v>9</v>
      </c>
    </row>
    <row r="68" spans="54:62" x14ac:dyDescent="0.2">
      <c r="BB68" s="3" t="s">
        <v>2425</v>
      </c>
      <c r="BC68" s="8">
        <v>0</v>
      </c>
      <c r="BD68" s="8" t="s">
        <v>9</v>
      </c>
      <c r="BE68" s="8">
        <v>3</v>
      </c>
      <c r="BG68" s="3" t="s">
        <v>2372</v>
      </c>
      <c r="BH68" s="8">
        <v>1</v>
      </c>
      <c r="BI68" s="8" t="s">
        <v>9</v>
      </c>
      <c r="BJ68" s="8">
        <v>6</v>
      </c>
    </row>
    <row r="69" spans="54:62" x14ac:dyDescent="0.2">
      <c r="BB69" s="3" t="s">
        <v>453</v>
      </c>
      <c r="BC69" s="8">
        <v>0</v>
      </c>
      <c r="BD69" s="8" t="s">
        <v>9</v>
      </c>
      <c r="BE69" s="8">
        <v>2</v>
      </c>
      <c r="BG69" s="3" t="s">
        <v>2341</v>
      </c>
      <c r="BH69" s="8">
        <v>3</v>
      </c>
      <c r="BI69" s="8" t="s">
        <v>9</v>
      </c>
      <c r="BJ69" s="8">
        <v>3</v>
      </c>
    </row>
    <row r="70" spans="54:62" x14ac:dyDescent="0.2">
      <c r="BB70" s="3" t="s">
        <v>2653</v>
      </c>
      <c r="BC70" s="8">
        <v>2</v>
      </c>
      <c r="BD70" s="8" t="s">
        <v>9</v>
      </c>
      <c r="BE70" s="8">
        <v>1</v>
      </c>
      <c r="BG70" s="3" t="s">
        <v>2512</v>
      </c>
      <c r="BH70" s="8">
        <v>0</v>
      </c>
      <c r="BI70" s="8" t="s">
        <v>9</v>
      </c>
      <c r="BJ70" s="8">
        <v>4</v>
      </c>
    </row>
    <row r="71" spans="54:62" x14ac:dyDescent="0.2">
      <c r="BB71" s="3" t="s">
        <v>2697</v>
      </c>
      <c r="BC71" s="8">
        <v>4</v>
      </c>
      <c r="BD71" s="8" t="s">
        <v>9</v>
      </c>
      <c r="BE71" s="8">
        <v>0</v>
      </c>
      <c r="BG71" s="3" t="s">
        <v>1927</v>
      </c>
      <c r="BH71" s="8">
        <v>3</v>
      </c>
      <c r="BI71" s="8" t="s">
        <v>9</v>
      </c>
      <c r="BJ71" s="8">
        <v>0</v>
      </c>
    </row>
    <row r="72" spans="54:62" x14ac:dyDescent="0.2">
      <c r="BB72" s="39" t="s">
        <v>411</v>
      </c>
      <c r="BC72" s="12"/>
      <c r="BD72" s="12"/>
      <c r="BE72" s="12"/>
      <c r="BG72" s="39" t="s">
        <v>2674</v>
      </c>
    </row>
    <row r="73" spans="54:62" x14ac:dyDescent="0.2">
      <c r="BB73" s="3" t="s">
        <v>2698</v>
      </c>
      <c r="BC73" s="8">
        <v>2</v>
      </c>
      <c r="BD73" s="8" t="s">
        <v>9</v>
      </c>
      <c r="BE73" s="8">
        <v>0</v>
      </c>
      <c r="BG73" s="3" t="s">
        <v>1940</v>
      </c>
      <c r="BH73" s="8">
        <v>2</v>
      </c>
      <c r="BI73" s="8" t="s">
        <v>9</v>
      </c>
      <c r="BJ73" s="8">
        <v>1</v>
      </c>
    </row>
    <row r="74" spans="54:62" x14ac:dyDescent="0.2">
      <c r="BB74" s="3" t="s">
        <v>2661</v>
      </c>
      <c r="BC74" s="8">
        <v>3</v>
      </c>
      <c r="BD74" s="8" t="s">
        <v>9</v>
      </c>
      <c r="BE74" s="8">
        <v>2</v>
      </c>
      <c r="BG74" s="3" t="s">
        <v>2699</v>
      </c>
      <c r="BH74" s="8">
        <v>4</v>
      </c>
      <c r="BI74" s="8" t="s">
        <v>9</v>
      </c>
      <c r="BJ74" s="8">
        <v>1</v>
      </c>
    </row>
    <row r="75" spans="54:62" x14ac:dyDescent="0.2">
      <c r="BB75" s="3" t="s">
        <v>2342</v>
      </c>
      <c r="BC75" s="8">
        <v>4</v>
      </c>
      <c r="BD75" s="8" t="s">
        <v>9</v>
      </c>
      <c r="BE75" s="8">
        <v>3</v>
      </c>
      <c r="BG75" s="3" t="s">
        <v>2500</v>
      </c>
      <c r="BH75" s="8">
        <v>1</v>
      </c>
      <c r="BI75" s="8" t="s">
        <v>9</v>
      </c>
      <c r="BJ75" s="8">
        <v>4</v>
      </c>
    </row>
    <row r="76" spans="54:62" x14ac:dyDescent="0.2">
      <c r="BB76" s="3" t="s">
        <v>2097</v>
      </c>
      <c r="BC76" s="8">
        <v>1</v>
      </c>
      <c r="BD76" s="8" t="s">
        <v>9</v>
      </c>
      <c r="BE76" s="8">
        <v>1</v>
      </c>
      <c r="BG76" s="3" t="s">
        <v>658</v>
      </c>
      <c r="BH76" s="8">
        <v>0</v>
      </c>
      <c r="BI76" s="8" t="s">
        <v>9</v>
      </c>
      <c r="BJ76" s="8">
        <v>1</v>
      </c>
    </row>
    <row r="77" spans="54:62" x14ac:dyDescent="0.2">
      <c r="BB77" s="3" t="s">
        <v>2498</v>
      </c>
      <c r="BC77" s="8">
        <v>0</v>
      </c>
      <c r="BD77" s="8" t="s">
        <v>9</v>
      </c>
      <c r="BE77" s="8">
        <v>0</v>
      </c>
      <c r="BG77" s="3" t="s">
        <v>2619</v>
      </c>
      <c r="BH77" s="8">
        <v>2</v>
      </c>
      <c r="BI77" s="8" t="s">
        <v>9</v>
      </c>
      <c r="BJ77" s="8">
        <v>3</v>
      </c>
    </row>
    <row r="78" spans="54:62" x14ac:dyDescent="0.2">
      <c r="BB78" s="3" t="s">
        <v>1964</v>
      </c>
      <c r="BC78" s="8">
        <v>6</v>
      </c>
      <c r="BD78" s="8" t="s">
        <v>9</v>
      </c>
      <c r="BE78" s="8">
        <v>0</v>
      </c>
      <c r="BG78" s="3" t="s">
        <v>2700</v>
      </c>
      <c r="BH78" s="8">
        <v>1</v>
      </c>
      <c r="BI78" s="8" t="s">
        <v>9</v>
      </c>
      <c r="BJ78" s="8">
        <v>1</v>
      </c>
    </row>
  </sheetData>
  <mergeCells count="14">
    <mergeCell ref="BB1:BE1"/>
    <mergeCell ref="BG1:BJ1"/>
    <mergeCell ref="AU1:AW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</mergeCells>
  <hyperlinks>
    <hyperlink ref="A1" location="Information!A1" display="I" xr:uid="{33D9A077-59C6-49CB-BB98-DA5192B98EA1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1969 - Div 4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E82F1-F160-4C3C-BD1F-DD0B48420477}">
  <sheetPr>
    <pageSetUpPr fitToPage="1"/>
  </sheetPr>
  <dimension ref="A1:BJ87"/>
  <sheetViews>
    <sheetView view="pageLayout" zoomScaleNormal="100" workbookViewId="0">
      <selection activeCell="AT18" sqref="AT18"/>
    </sheetView>
  </sheetViews>
  <sheetFormatPr defaultColWidth="9.140625" defaultRowHeight="12" x14ac:dyDescent="0.2"/>
  <cols>
    <col min="1" max="1" width="3" style="3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3.140625" style="3" bestFit="1" customWidth="1"/>
    <col min="13" max="13" width="14.5703125" style="3" bestFit="1" customWidth="1"/>
    <col min="14" max="14" width="2.71093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7" width="2.7109375" style="3" bestFit="1" customWidth="1"/>
    <col min="38" max="38" width="2.7109375" style="8" bestFit="1" customWidth="1"/>
    <col min="39" max="39" width="1.5703125" style="8" bestFit="1" customWidth="1"/>
    <col min="40" max="40" width="2.7109375" style="8" bestFit="1" customWidth="1"/>
    <col min="41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2.71093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20.5703125" style="3" bestFit="1" customWidth="1"/>
    <col min="55" max="55" width="1.85546875" style="3" bestFit="1" customWidth="1"/>
    <col min="56" max="56" width="1.5703125" style="3" bestFit="1" customWidth="1"/>
    <col min="57" max="57" width="1.85546875" style="3" bestFit="1" customWidth="1"/>
    <col min="58" max="58" width="2.7109375" style="3" customWidth="1"/>
    <col min="59" max="59" width="20.5703125" style="3" bestFit="1" customWidth="1"/>
    <col min="60" max="60" width="1.85546875" style="3" bestFit="1" customWidth="1"/>
    <col min="61" max="61" width="1.5703125" style="3" bestFit="1" customWidth="1"/>
    <col min="62" max="62" width="1.85546875" style="3" bestFit="1" customWidth="1"/>
    <col min="63" max="16384" width="9.140625" style="3"/>
  </cols>
  <sheetData>
    <row r="1" spans="1:62" s="11" customFormat="1" ht="78" customHeight="1" x14ac:dyDescent="0.25">
      <c r="A1" s="24" t="s">
        <v>119</v>
      </c>
      <c r="B1" s="47" t="s">
        <v>2701</v>
      </c>
      <c r="N1" s="199" t="s">
        <v>2</v>
      </c>
      <c r="O1" s="199"/>
      <c r="P1" s="199"/>
      <c r="Q1" s="199" t="s">
        <v>18</v>
      </c>
      <c r="R1" s="199"/>
      <c r="S1" s="199"/>
      <c r="T1" s="199" t="s">
        <v>8</v>
      </c>
      <c r="U1" s="199"/>
      <c r="V1" s="199"/>
      <c r="W1" s="199" t="s">
        <v>2335</v>
      </c>
      <c r="X1" s="199"/>
      <c r="Y1" s="199"/>
      <c r="Z1" s="199" t="s">
        <v>6</v>
      </c>
      <c r="AA1" s="199"/>
      <c r="AB1" s="199"/>
      <c r="AC1" s="199" t="s">
        <v>1497</v>
      </c>
      <c r="AD1" s="199"/>
      <c r="AE1" s="199"/>
      <c r="AF1" s="199" t="s">
        <v>13</v>
      </c>
      <c r="AG1" s="199"/>
      <c r="AH1" s="199"/>
      <c r="AI1" s="199" t="s">
        <v>2635</v>
      </c>
      <c r="AJ1" s="199"/>
      <c r="AK1" s="199"/>
      <c r="AL1" s="199" t="s">
        <v>19</v>
      </c>
      <c r="AM1" s="199"/>
      <c r="AN1" s="199"/>
      <c r="AO1" s="199" t="s">
        <v>46</v>
      </c>
      <c r="AP1" s="199"/>
      <c r="AQ1" s="199"/>
      <c r="AR1" s="199" t="s">
        <v>2636</v>
      </c>
      <c r="AS1" s="199"/>
      <c r="AT1" s="199"/>
      <c r="AU1" s="199" t="s">
        <v>41</v>
      </c>
      <c r="AV1" s="199"/>
      <c r="AW1" s="199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7" t="s">
        <v>2</v>
      </c>
      <c r="C2" s="7">
        <v>22</v>
      </c>
      <c r="D2" s="7">
        <v>15</v>
      </c>
      <c r="E2" s="7">
        <v>2</v>
      </c>
      <c r="F2" s="7">
        <v>5</v>
      </c>
      <c r="G2" s="7">
        <v>53</v>
      </c>
      <c r="H2" s="6" t="s">
        <v>9</v>
      </c>
      <c r="I2" s="7">
        <v>21</v>
      </c>
      <c r="J2" s="7">
        <f>SUM(2*D2+E2)</f>
        <v>32</v>
      </c>
      <c r="K2" s="3" t="s">
        <v>43</v>
      </c>
      <c r="L2" s="11">
        <v>1</v>
      </c>
      <c r="M2" s="7" t="s">
        <v>2</v>
      </c>
      <c r="N2" s="120"/>
      <c r="O2" s="120"/>
      <c r="P2" s="120"/>
      <c r="Q2" s="8">
        <v>2</v>
      </c>
      <c r="R2" s="11" t="s">
        <v>9</v>
      </c>
      <c r="S2" s="8">
        <v>0</v>
      </c>
      <c r="T2" s="8">
        <v>0</v>
      </c>
      <c r="U2" s="11" t="s">
        <v>9</v>
      </c>
      <c r="V2" s="8">
        <v>2</v>
      </c>
      <c r="W2" s="8">
        <v>4</v>
      </c>
      <c r="X2" s="11" t="s">
        <v>9</v>
      </c>
      <c r="Y2" s="8">
        <v>0</v>
      </c>
      <c r="Z2" s="8">
        <v>1</v>
      </c>
      <c r="AA2" s="11" t="s">
        <v>9</v>
      </c>
      <c r="AB2" s="8">
        <v>0</v>
      </c>
      <c r="AC2" s="8">
        <v>0</v>
      </c>
      <c r="AD2" s="11" t="s">
        <v>9</v>
      </c>
      <c r="AE2" s="8">
        <v>0</v>
      </c>
      <c r="AF2" s="8">
        <v>3</v>
      </c>
      <c r="AG2" s="11" t="s">
        <v>9</v>
      </c>
      <c r="AH2" s="8">
        <v>2</v>
      </c>
      <c r="AI2" s="8">
        <v>1</v>
      </c>
      <c r="AJ2" s="11" t="s">
        <v>9</v>
      </c>
      <c r="AK2" s="8">
        <v>0</v>
      </c>
      <c r="AL2" s="8">
        <v>4</v>
      </c>
      <c r="AM2" s="11" t="s">
        <v>9</v>
      </c>
      <c r="AN2" s="8">
        <v>0</v>
      </c>
      <c r="AO2" s="8">
        <v>5</v>
      </c>
      <c r="AP2" s="11" t="s">
        <v>9</v>
      </c>
      <c r="AQ2" s="8">
        <v>1</v>
      </c>
      <c r="AR2" s="8">
        <v>2</v>
      </c>
      <c r="AS2" s="11" t="s">
        <v>9</v>
      </c>
      <c r="AT2" s="8">
        <v>1</v>
      </c>
      <c r="AU2" s="8">
        <v>3</v>
      </c>
      <c r="AV2" s="11" t="s">
        <v>9</v>
      </c>
      <c r="AW2" s="8">
        <v>3</v>
      </c>
      <c r="AX2" s="31">
        <f>SUM(N2+Q2+T2+W2+Z2+AC2+AF2+AI2+AL2+AO2+AR2+AU2)</f>
        <v>25</v>
      </c>
      <c r="AY2" s="32" t="s">
        <v>9</v>
      </c>
      <c r="AZ2" s="31">
        <f>SUM(P2+S2+V2+Y2+AB2+AE2+AH2+AK2+AN2+AQ2+AT2+AW2)</f>
        <v>9</v>
      </c>
      <c r="BB2" s="39" t="s">
        <v>310</v>
      </c>
      <c r="BC2" s="8"/>
      <c r="BD2" s="8"/>
      <c r="BE2" s="8"/>
      <c r="BG2" s="39" t="s">
        <v>2749</v>
      </c>
      <c r="BH2" s="8"/>
      <c r="BI2" s="8"/>
      <c r="BJ2" s="8"/>
    </row>
    <row r="3" spans="1:62" x14ac:dyDescent="0.2">
      <c r="A3" s="30">
        <v>2</v>
      </c>
      <c r="B3" s="7" t="s">
        <v>18</v>
      </c>
      <c r="C3" s="7">
        <v>22</v>
      </c>
      <c r="D3" s="7">
        <v>14</v>
      </c>
      <c r="E3" s="7">
        <v>4</v>
      </c>
      <c r="F3" s="7">
        <v>4</v>
      </c>
      <c r="G3" s="7">
        <v>59</v>
      </c>
      <c r="H3" s="6" t="s">
        <v>9</v>
      </c>
      <c r="I3" s="7">
        <v>31</v>
      </c>
      <c r="J3" s="7">
        <f t="shared" ref="J3:J13" si="0">SUM(2*D3+E3)</f>
        <v>32</v>
      </c>
      <c r="L3" s="11">
        <v>2</v>
      </c>
      <c r="M3" s="7" t="s">
        <v>18</v>
      </c>
      <c r="N3" s="8">
        <v>0</v>
      </c>
      <c r="O3" s="11" t="s">
        <v>9</v>
      </c>
      <c r="P3" s="8">
        <v>1</v>
      </c>
      <c r="Q3" s="120"/>
      <c r="R3" s="120"/>
      <c r="S3" s="120"/>
      <c r="T3" s="8">
        <v>2</v>
      </c>
      <c r="U3" s="11" t="s">
        <v>9</v>
      </c>
      <c r="V3" s="8">
        <v>1</v>
      </c>
      <c r="W3" s="8">
        <v>3</v>
      </c>
      <c r="X3" s="11" t="s">
        <v>9</v>
      </c>
      <c r="Y3" s="8">
        <v>2</v>
      </c>
      <c r="Z3" s="8">
        <v>2</v>
      </c>
      <c r="AA3" s="11" t="s">
        <v>9</v>
      </c>
      <c r="AB3" s="8">
        <v>2</v>
      </c>
      <c r="AC3" s="8">
        <v>2</v>
      </c>
      <c r="AD3" s="11" t="s">
        <v>9</v>
      </c>
      <c r="AE3" s="8">
        <v>0</v>
      </c>
      <c r="AF3" s="8">
        <v>2</v>
      </c>
      <c r="AG3" s="11" t="s">
        <v>9</v>
      </c>
      <c r="AH3" s="8">
        <v>2</v>
      </c>
      <c r="AI3" s="8">
        <v>7</v>
      </c>
      <c r="AJ3" s="11" t="s">
        <v>9</v>
      </c>
      <c r="AK3" s="8">
        <v>2</v>
      </c>
      <c r="AL3" s="8">
        <v>3</v>
      </c>
      <c r="AM3" s="11" t="s">
        <v>9</v>
      </c>
      <c r="AN3" s="8">
        <v>3</v>
      </c>
      <c r="AO3" s="8">
        <v>1</v>
      </c>
      <c r="AP3" s="11" t="s">
        <v>9</v>
      </c>
      <c r="AQ3" s="8">
        <v>1</v>
      </c>
      <c r="AR3" s="8">
        <v>4</v>
      </c>
      <c r="AS3" s="11" t="s">
        <v>9</v>
      </c>
      <c r="AT3" s="8">
        <v>1</v>
      </c>
      <c r="AU3" s="8">
        <v>3</v>
      </c>
      <c r="AV3" s="11" t="s">
        <v>9</v>
      </c>
      <c r="AW3" s="8">
        <v>2</v>
      </c>
      <c r="AX3" s="31">
        <f t="shared" ref="AX3:AX13" si="1">SUM(N3+Q3+T3+W3+Z3+AC3+AF3+AI3+AL3+AO3+AR3+AU3)</f>
        <v>29</v>
      </c>
      <c r="AY3" s="32" t="s">
        <v>9</v>
      </c>
      <c r="AZ3" s="31">
        <f t="shared" ref="AZ3:AZ13" si="2">SUM(P3+S3+V3+Y3+AB3+AE3+AH3+AK3+AN3+AQ3+AT3+AW3)</f>
        <v>17</v>
      </c>
      <c r="BB3" s="3" t="s">
        <v>487</v>
      </c>
      <c r="BC3" s="11">
        <v>4</v>
      </c>
      <c r="BD3" s="32" t="s">
        <v>9</v>
      </c>
      <c r="BE3" s="8">
        <v>1</v>
      </c>
      <c r="BF3" s="8"/>
      <c r="BG3" s="5" t="s">
        <v>236</v>
      </c>
      <c r="BH3" s="11">
        <v>1</v>
      </c>
      <c r="BI3" s="32" t="s">
        <v>9</v>
      </c>
      <c r="BJ3" s="8">
        <v>0</v>
      </c>
    </row>
    <row r="4" spans="1:62" x14ac:dyDescent="0.2">
      <c r="A4" s="30">
        <v>3</v>
      </c>
      <c r="B4" s="7" t="s">
        <v>8</v>
      </c>
      <c r="C4" s="7">
        <v>22</v>
      </c>
      <c r="D4" s="7">
        <v>11</v>
      </c>
      <c r="E4" s="7">
        <v>3</v>
      </c>
      <c r="F4" s="7">
        <v>8</v>
      </c>
      <c r="G4" s="7">
        <v>42</v>
      </c>
      <c r="H4" s="6" t="s">
        <v>9</v>
      </c>
      <c r="I4" s="7">
        <v>29</v>
      </c>
      <c r="J4" s="7">
        <f t="shared" si="0"/>
        <v>25</v>
      </c>
      <c r="L4" s="11">
        <v>3</v>
      </c>
      <c r="M4" s="7" t="s">
        <v>8</v>
      </c>
      <c r="N4" s="8">
        <v>1</v>
      </c>
      <c r="O4" s="11" t="s">
        <v>9</v>
      </c>
      <c r="P4" s="8">
        <v>0</v>
      </c>
      <c r="Q4" s="8">
        <v>1</v>
      </c>
      <c r="R4" s="11" t="s">
        <v>9</v>
      </c>
      <c r="S4" s="8">
        <v>2</v>
      </c>
      <c r="T4" s="120"/>
      <c r="U4" s="120"/>
      <c r="V4" s="120"/>
      <c r="W4" s="8">
        <v>1</v>
      </c>
      <c r="X4" s="11" t="s">
        <v>9</v>
      </c>
      <c r="Y4" s="8">
        <v>2</v>
      </c>
      <c r="Z4" s="8">
        <v>4</v>
      </c>
      <c r="AA4" s="11" t="s">
        <v>9</v>
      </c>
      <c r="AB4" s="8">
        <v>1</v>
      </c>
      <c r="AC4" s="8">
        <v>0</v>
      </c>
      <c r="AD4" s="11" t="s">
        <v>9</v>
      </c>
      <c r="AE4" s="8">
        <v>0</v>
      </c>
      <c r="AF4" s="8">
        <v>1</v>
      </c>
      <c r="AG4" s="11" t="s">
        <v>9</v>
      </c>
      <c r="AH4" s="8">
        <v>0</v>
      </c>
      <c r="AI4" s="8">
        <v>2</v>
      </c>
      <c r="AJ4" s="11" t="s">
        <v>9</v>
      </c>
      <c r="AK4" s="8">
        <v>1</v>
      </c>
      <c r="AL4" s="8">
        <v>1</v>
      </c>
      <c r="AM4" s="11" t="s">
        <v>9</v>
      </c>
      <c r="AN4" s="8">
        <v>2</v>
      </c>
      <c r="AO4" s="8">
        <v>2</v>
      </c>
      <c r="AP4" s="11" t="s">
        <v>9</v>
      </c>
      <c r="AQ4" s="8">
        <v>0</v>
      </c>
      <c r="AR4" s="8">
        <v>5</v>
      </c>
      <c r="AS4" s="11" t="s">
        <v>9</v>
      </c>
      <c r="AT4" s="8">
        <v>2</v>
      </c>
      <c r="AU4" s="8">
        <v>1</v>
      </c>
      <c r="AV4" s="11" t="s">
        <v>9</v>
      </c>
      <c r="AW4" s="8">
        <v>1</v>
      </c>
      <c r="AX4" s="31">
        <f t="shared" si="1"/>
        <v>19</v>
      </c>
      <c r="AY4" s="32" t="s">
        <v>9</v>
      </c>
      <c r="AZ4" s="31">
        <f t="shared" si="2"/>
        <v>11</v>
      </c>
      <c r="BB4" s="3" t="s">
        <v>2596</v>
      </c>
      <c r="BC4" s="11">
        <v>2</v>
      </c>
      <c r="BD4" s="32" t="s">
        <v>9</v>
      </c>
      <c r="BE4" s="8">
        <v>0</v>
      </c>
      <c r="BF4" s="8"/>
      <c r="BG4" s="5" t="s">
        <v>1173</v>
      </c>
      <c r="BH4" s="11">
        <v>1</v>
      </c>
      <c r="BI4" s="32" t="s">
        <v>9</v>
      </c>
      <c r="BJ4" s="8">
        <v>2</v>
      </c>
    </row>
    <row r="5" spans="1:62" x14ac:dyDescent="0.2">
      <c r="A5" s="30">
        <v>4</v>
      </c>
      <c r="B5" s="7" t="s">
        <v>2335</v>
      </c>
      <c r="C5" s="7">
        <v>22</v>
      </c>
      <c r="D5" s="7">
        <v>10</v>
      </c>
      <c r="E5" s="7">
        <v>4</v>
      </c>
      <c r="F5" s="7">
        <v>8</v>
      </c>
      <c r="G5" s="7">
        <v>29</v>
      </c>
      <c r="H5" s="6" t="s">
        <v>9</v>
      </c>
      <c r="I5" s="7">
        <v>30</v>
      </c>
      <c r="J5" s="7">
        <f t="shared" si="0"/>
        <v>24</v>
      </c>
      <c r="L5" s="11">
        <v>4</v>
      </c>
      <c r="M5" s="7" t="s">
        <v>2335</v>
      </c>
      <c r="N5" s="8">
        <v>1</v>
      </c>
      <c r="O5" s="11" t="s">
        <v>9</v>
      </c>
      <c r="P5" s="8">
        <v>4</v>
      </c>
      <c r="Q5" s="8">
        <v>0</v>
      </c>
      <c r="R5" s="11" t="s">
        <v>9</v>
      </c>
      <c r="S5" s="8">
        <v>2</v>
      </c>
      <c r="T5" s="8">
        <v>3</v>
      </c>
      <c r="U5" s="11" t="s">
        <v>9</v>
      </c>
      <c r="V5" s="8">
        <v>1</v>
      </c>
      <c r="W5" s="120"/>
      <c r="X5" s="120"/>
      <c r="Y5" s="120"/>
      <c r="Z5" s="8">
        <v>0</v>
      </c>
      <c r="AA5" s="11" t="s">
        <v>9</v>
      </c>
      <c r="AB5" s="8">
        <v>0</v>
      </c>
      <c r="AC5" s="8">
        <v>1</v>
      </c>
      <c r="AD5" s="11" t="s">
        <v>9</v>
      </c>
      <c r="AE5" s="8">
        <v>0</v>
      </c>
      <c r="AF5" s="8">
        <v>2</v>
      </c>
      <c r="AG5" s="11" t="s">
        <v>9</v>
      </c>
      <c r="AH5" s="8">
        <v>2</v>
      </c>
      <c r="AI5" s="8">
        <v>2</v>
      </c>
      <c r="AJ5" s="11" t="s">
        <v>9</v>
      </c>
      <c r="AK5" s="8">
        <v>1</v>
      </c>
      <c r="AL5" s="8">
        <v>0</v>
      </c>
      <c r="AM5" s="11" t="s">
        <v>9</v>
      </c>
      <c r="AN5" s="8">
        <v>4</v>
      </c>
      <c r="AO5" s="8">
        <v>2</v>
      </c>
      <c r="AP5" s="11" t="s">
        <v>9</v>
      </c>
      <c r="AQ5" s="8">
        <v>0</v>
      </c>
      <c r="AR5" s="8">
        <v>3</v>
      </c>
      <c r="AS5" s="11" t="s">
        <v>9</v>
      </c>
      <c r="AT5" s="8">
        <v>0</v>
      </c>
      <c r="AU5" s="8">
        <v>1</v>
      </c>
      <c r="AV5" s="11" t="s">
        <v>9</v>
      </c>
      <c r="AW5" s="8">
        <v>0</v>
      </c>
      <c r="AX5" s="31">
        <f t="shared" si="1"/>
        <v>15</v>
      </c>
      <c r="AY5" s="32" t="s">
        <v>9</v>
      </c>
      <c r="AZ5" s="31">
        <f t="shared" si="2"/>
        <v>14</v>
      </c>
      <c r="BB5" s="5" t="s">
        <v>2643</v>
      </c>
      <c r="BC5" s="11">
        <v>4</v>
      </c>
      <c r="BD5" s="32" t="s">
        <v>9</v>
      </c>
      <c r="BE5" s="8">
        <v>0</v>
      </c>
      <c r="BF5" s="8"/>
      <c r="BG5" s="3" t="s">
        <v>2750</v>
      </c>
      <c r="BH5" s="11">
        <v>0</v>
      </c>
      <c r="BI5" s="32" t="s">
        <v>9</v>
      </c>
      <c r="BJ5" s="8">
        <v>0</v>
      </c>
    </row>
    <row r="6" spans="1:62" x14ac:dyDescent="0.2">
      <c r="A6" s="30">
        <v>5</v>
      </c>
      <c r="B6" s="7" t="s">
        <v>6</v>
      </c>
      <c r="C6" s="7">
        <v>22</v>
      </c>
      <c r="D6" s="7">
        <v>8</v>
      </c>
      <c r="E6" s="7">
        <v>7</v>
      </c>
      <c r="F6" s="7">
        <v>7</v>
      </c>
      <c r="G6" s="7">
        <v>38</v>
      </c>
      <c r="H6" s="6" t="s">
        <v>9</v>
      </c>
      <c r="I6" s="7">
        <v>39</v>
      </c>
      <c r="J6" s="7">
        <f t="shared" si="0"/>
        <v>23</v>
      </c>
      <c r="L6" s="11">
        <v>5</v>
      </c>
      <c r="M6" s="7" t="s">
        <v>6</v>
      </c>
      <c r="N6" s="8">
        <v>3</v>
      </c>
      <c r="O6" s="11" t="s">
        <v>9</v>
      </c>
      <c r="P6" s="8">
        <v>1</v>
      </c>
      <c r="Q6" s="8">
        <v>3</v>
      </c>
      <c r="R6" s="11" t="s">
        <v>9</v>
      </c>
      <c r="S6" s="8">
        <v>1</v>
      </c>
      <c r="T6" s="8">
        <v>1</v>
      </c>
      <c r="U6" s="11" t="s">
        <v>9</v>
      </c>
      <c r="V6" s="8">
        <v>1</v>
      </c>
      <c r="W6" s="8">
        <v>3</v>
      </c>
      <c r="X6" s="11" t="s">
        <v>9</v>
      </c>
      <c r="Y6" s="8">
        <v>1</v>
      </c>
      <c r="Z6" s="120"/>
      <c r="AA6" s="120"/>
      <c r="AB6" s="120"/>
      <c r="AC6" s="8">
        <v>1</v>
      </c>
      <c r="AD6" s="11" t="s">
        <v>9</v>
      </c>
      <c r="AE6" s="8">
        <v>1</v>
      </c>
      <c r="AF6" s="8">
        <v>3</v>
      </c>
      <c r="AG6" s="11" t="s">
        <v>9</v>
      </c>
      <c r="AH6" s="8">
        <v>5</v>
      </c>
      <c r="AI6" s="8">
        <v>0</v>
      </c>
      <c r="AJ6" s="11" t="s">
        <v>9</v>
      </c>
      <c r="AK6" s="8">
        <v>2</v>
      </c>
      <c r="AL6" s="8">
        <v>2</v>
      </c>
      <c r="AM6" s="11" t="s">
        <v>9</v>
      </c>
      <c r="AN6" s="8">
        <v>0</v>
      </c>
      <c r="AO6" s="8">
        <v>1</v>
      </c>
      <c r="AP6" s="11" t="s">
        <v>9</v>
      </c>
      <c r="AQ6" s="8">
        <v>7</v>
      </c>
      <c r="AR6" s="8">
        <v>0</v>
      </c>
      <c r="AS6" s="11" t="s">
        <v>9</v>
      </c>
      <c r="AT6" s="8">
        <v>1</v>
      </c>
      <c r="AU6" s="8">
        <v>6</v>
      </c>
      <c r="AV6" s="11" t="s">
        <v>9</v>
      </c>
      <c r="AW6" s="8">
        <v>3</v>
      </c>
      <c r="AX6" s="31">
        <f t="shared" si="1"/>
        <v>23</v>
      </c>
      <c r="AY6" s="32" t="s">
        <v>9</v>
      </c>
      <c r="AZ6" s="31">
        <f t="shared" si="2"/>
        <v>23</v>
      </c>
      <c r="BB6" s="3" t="s">
        <v>2703</v>
      </c>
      <c r="BC6" s="11">
        <v>1</v>
      </c>
      <c r="BD6" s="32" t="s">
        <v>9</v>
      </c>
      <c r="BE6" s="8">
        <v>4</v>
      </c>
      <c r="BF6" s="8"/>
      <c r="BG6" s="3" t="s">
        <v>1310</v>
      </c>
      <c r="BH6" s="11">
        <v>0</v>
      </c>
      <c r="BI6" s="32" t="s">
        <v>9</v>
      </c>
      <c r="BJ6" s="8">
        <v>1</v>
      </c>
    </row>
    <row r="7" spans="1:62" x14ac:dyDescent="0.2">
      <c r="A7" s="30">
        <v>6</v>
      </c>
      <c r="B7" s="7" t="s">
        <v>1497</v>
      </c>
      <c r="C7" s="7">
        <v>22</v>
      </c>
      <c r="D7" s="7">
        <v>8</v>
      </c>
      <c r="E7" s="7">
        <v>6</v>
      </c>
      <c r="F7" s="7">
        <v>8</v>
      </c>
      <c r="G7" s="7">
        <v>36</v>
      </c>
      <c r="H7" s="6" t="s">
        <v>9</v>
      </c>
      <c r="I7" s="7">
        <v>36</v>
      </c>
      <c r="J7" s="7">
        <f t="shared" si="0"/>
        <v>22</v>
      </c>
      <c r="L7" s="11">
        <v>6</v>
      </c>
      <c r="M7" s="7" t="s">
        <v>1497</v>
      </c>
      <c r="N7" s="8">
        <v>0</v>
      </c>
      <c r="O7" s="11" t="s">
        <v>9</v>
      </c>
      <c r="P7" s="8">
        <v>4</v>
      </c>
      <c r="Q7" s="8">
        <v>1</v>
      </c>
      <c r="R7" s="11" t="s">
        <v>9</v>
      </c>
      <c r="S7" s="8">
        <v>3</v>
      </c>
      <c r="T7" s="8">
        <v>3</v>
      </c>
      <c r="U7" s="11" t="s">
        <v>9</v>
      </c>
      <c r="V7" s="8">
        <v>2</v>
      </c>
      <c r="W7" s="8">
        <v>1</v>
      </c>
      <c r="X7" s="11" t="s">
        <v>9</v>
      </c>
      <c r="Y7" s="8">
        <v>1</v>
      </c>
      <c r="Z7" s="8">
        <v>3</v>
      </c>
      <c r="AA7" s="11" t="s">
        <v>9</v>
      </c>
      <c r="AB7" s="8">
        <v>1</v>
      </c>
      <c r="AC7" s="120"/>
      <c r="AD7" s="120"/>
      <c r="AE7" s="120"/>
      <c r="AF7" s="8">
        <v>4</v>
      </c>
      <c r="AG7" s="11" t="s">
        <v>9</v>
      </c>
      <c r="AH7" s="8">
        <v>1</v>
      </c>
      <c r="AI7" s="8">
        <v>1</v>
      </c>
      <c r="AJ7" s="11" t="s">
        <v>9</v>
      </c>
      <c r="AK7" s="8">
        <v>3</v>
      </c>
      <c r="AL7" s="8">
        <v>1</v>
      </c>
      <c r="AM7" s="11" t="s">
        <v>9</v>
      </c>
      <c r="AN7" s="8">
        <v>2</v>
      </c>
      <c r="AO7" s="8">
        <v>1</v>
      </c>
      <c r="AP7" s="11" t="s">
        <v>9</v>
      </c>
      <c r="AQ7" s="8">
        <v>1</v>
      </c>
      <c r="AR7" s="8">
        <v>4</v>
      </c>
      <c r="AS7" s="11" t="s">
        <v>9</v>
      </c>
      <c r="AT7" s="8">
        <v>1</v>
      </c>
      <c r="AU7" s="8">
        <v>2</v>
      </c>
      <c r="AV7" s="11" t="s">
        <v>9</v>
      </c>
      <c r="AW7" s="8">
        <v>1</v>
      </c>
      <c r="AX7" s="31">
        <f t="shared" si="1"/>
        <v>21</v>
      </c>
      <c r="AY7" s="32" t="s">
        <v>9</v>
      </c>
      <c r="AZ7" s="31">
        <f t="shared" si="2"/>
        <v>20</v>
      </c>
      <c r="BB7" s="3" t="s">
        <v>2675</v>
      </c>
      <c r="BC7" s="11">
        <v>2</v>
      </c>
      <c r="BD7" s="32" t="s">
        <v>9</v>
      </c>
      <c r="BE7" s="8">
        <v>1</v>
      </c>
      <c r="BF7" s="8"/>
      <c r="BG7" s="3" t="s">
        <v>2751</v>
      </c>
      <c r="BH7" s="11">
        <v>0</v>
      </c>
      <c r="BI7" s="32" t="s">
        <v>9</v>
      </c>
      <c r="BJ7" s="8">
        <v>3</v>
      </c>
    </row>
    <row r="8" spans="1:62" x14ac:dyDescent="0.2">
      <c r="A8" s="30">
        <v>7</v>
      </c>
      <c r="B8" s="7" t="s">
        <v>13</v>
      </c>
      <c r="C8" s="7">
        <v>22</v>
      </c>
      <c r="D8" s="7">
        <v>8</v>
      </c>
      <c r="E8" s="7">
        <v>4</v>
      </c>
      <c r="F8" s="7">
        <v>10</v>
      </c>
      <c r="G8" s="7">
        <v>45</v>
      </c>
      <c r="H8" s="6" t="s">
        <v>9</v>
      </c>
      <c r="I8" s="7">
        <v>37</v>
      </c>
      <c r="J8" s="7">
        <f t="shared" si="0"/>
        <v>20</v>
      </c>
      <c r="L8" s="11">
        <v>7</v>
      </c>
      <c r="M8" s="7" t="s">
        <v>13</v>
      </c>
      <c r="N8" s="8">
        <v>1</v>
      </c>
      <c r="O8" s="11" t="s">
        <v>9</v>
      </c>
      <c r="P8" s="8">
        <v>2</v>
      </c>
      <c r="Q8" s="8">
        <v>1</v>
      </c>
      <c r="R8" s="11" t="s">
        <v>9</v>
      </c>
      <c r="S8" s="8">
        <v>4</v>
      </c>
      <c r="T8" s="8">
        <v>3</v>
      </c>
      <c r="U8" s="11" t="s">
        <v>9</v>
      </c>
      <c r="V8" s="8">
        <v>4</v>
      </c>
      <c r="W8" s="8">
        <v>0</v>
      </c>
      <c r="X8" s="11" t="s">
        <v>9</v>
      </c>
      <c r="Y8" s="8">
        <v>1</v>
      </c>
      <c r="Z8" s="8">
        <v>0</v>
      </c>
      <c r="AA8" s="11" t="s">
        <v>9</v>
      </c>
      <c r="AB8" s="8">
        <v>0</v>
      </c>
      <c r="AC8" s="8">
        <v>1</v>
      </c>
      <c r="AD8" s="11" t="s">
        <v>9</v>
      </c>
      <c r="AE8" s="8">
        <v>1</v>
      </c>
      <c r="AF8" s="120"/>
      <c r="AG8" s="120"/>
      <c r="AH8" s="120"/>
      <c r="AI8" s="8">
        <v>3</v>
      </c>
      <c r="AJ8" s="11" t="s">
        <v>9</v>
      </c>
      <c r="AK8" s="8">
        <v>1</v>
      </c>
      <c r="AL8" s="8">
        <v>3</v>
      </c>
      <c r="AM8" s="11" t="s">
        <v>9</v>
      </c>
      <c r="AN8" s="8">
        <v>0</v>
      </c>
      <c r="AO8" s="8">
        <v>2</v>
      </c>
      <c r="AP8" s="11" t="s">
        <v>9</v>
      </c>
      <c r="AQ8" s="8">
        <v>3</v>
      </c>
      <c r="AR8" s="8">
        <v>6</v>
      </c>
      <c r="AS8" s="11" t="s">
        <v>9</v>
      </c>
      <c r="AT8" s="8">
        <v>0</v>
      </c>
      <c r="AU8" s="8">
        <v>3</v>
      </c>
      <c r="AV8" s="11" t="s">
        <v>9</v>
      </c>
      <c r="AW8" s="8">
        <v>0</v>
      </c>
      <c r="AX8" s="31">
        <f t="shared" si="1"/>
        <v>23</v>
      </c>
      <c r="AY8" s="32" t="s">
        <v>9</v>
      </c>
      <c r="AZ8" s="31">
        <f t="shared" si="2"/>
        <v>16</v>
      </c>
      <c r="BB8" s="3" t="s">
        <v>2704</v>
      </c>
      <c r="BC8" s="8">
        <v>0</v>
      </c>
      <c r="BD8" s="32" t="s">
        <v>9</v>
      </c>
      <c r="BE8" s="8">
        <v>5</v>
      </c>
      <c r="BG8" s="3" t="s">
        <v>1949</v>
      </c>
      <c r="BH8" s="8">
        <v>0</v>
      </c>
      <c r="BI8" s="32" t="s">
        <v>9</v>
      </c>
      <c r="BJ8" s="8">
        <v>2</v>
      </c>
    </row>
    <row r="9" spans="1:62" x14ac:dyDescent="0.2">
      <c r="A9" s="30">
        <v>8</v>
      </c>
      <c r="B9" s="7" t="s">
        <v>2635</v>
      </c>
      <c r="C9" s="7">
        <v>22</v>
      </c>
      <c r="D9" s="7">
        <v>8</v>
      </c>
      <c r="E9" s="7">
        <v>3</v>
      </c>
      <c r="F9" s="7">
        <v>11</v>
      </c>
      <c r="G9" s="7">
        <v>35</v>
      </c>
      <c r="H9" s="6" t="s">
        <v>9</v>
      </c>
      <c r="I9" s="7">
        <v>38</v>
      </c>
      <c r="J9" s="7">
        <f t="shared" si="0"/>
        <v>19</v>
      </c>
      <c r="L9" s="11">
        <v>8</v>
      </c>
      <c r="M9" s="7" t="s">
        <v>2635</v>
      </c>
      <c r="N9" s="8">
        <v>0</v>
      </c>
      <c r="O9" s="11" t="s">
        <v>9</v>
      </c>
      <c r="P9" s="8">
        <v>4</v>
      </c>
      <c r="Q9" s="8">
        <v>4</v>
      </c>
      <c r="R9" s="11" t="s">
        <v>9</v>
      </c>
      <c r="S9" s="8">
        <v>1</v>
      </c>
      <c r="T9" s="8">
        <v>2</v>
      </c>
      <c r="U9" s="11" t="s">
        <v>9</v>
      </c>
      <c r="V9" s="8">
        <v>1</v>
      </c>
      <c r="W9" s="8">
        <v>0</v>
      </c>
      <c r="X9" s="11" t="s">
        <v>9</v>
      </c>
      <c r="Y9" s="8">
        <v>0</v>
      </c>
      <c r="Z9" s="8">
        <v>1</v>
      </c>
      <c r="AA9" s="11" t="s">
        <v>9</v>
      </c>
      <c r="AB9" s="8">
        <v>1</v>
      </c>
      <c r="AC9" s="8">
        <v>5</v>
      </c>
      <c r="AD9" s="11" t="s">
        <v>9</v>
      </c>
      <c r="AE9" s="8">
        <v>2</v>
      </c>
      <c r="AF9" s="8">
        <v>0</v>
      </c>
      <c r="AG9" s="11" t="s">
        <v>9</v>
      </c>
      <c r="AH9" s="8">
        <v>2</v>
      </c>
      <c r="AI9" s="120"/>
      <c r="AJ9" s="120"/>
      <c r="AK9" s="120"/>
      <c r="AL9" s="8">
        <v>2</v>
      </c>
      <c r="AM9" s="11" t="s">
        <v>9</v>
      </c>
      <c r="AN9" s="8">
        <v>0</v>
      </c>
      <c r="AO9" s="8">
        <v>1</v>
      </c>
      <c r="AP9" s="11" t="s">
        <v>9</v>
      </c>
      <c r="AQ9" s="8">
        <v>0</v>
      </c>
      <c r="AR9" s="8">
        <v>4</v>
      </c>
      <c r="AS9" s="11" t="s">
        <v>9</v>
      </c>
      <c r="AT9" s="8">
        <v>0</v>
      </c>
      <c r="AU9" s="8">
        <v>1</v>
      </c>
      <c r="AV9" s="11" t="s">
        <v>9</v>
      </c>
      <c r="AW9" s="8">
        <v>1</v>
      </c>
      <c r="AX9" s="31">
        <f t="shared" si="1"/>
        <v>20</v>
      </c>
      <c r="AY9" s="32" t="s">
        <v>9</v>
      </c>
      <c r="AZ9" s="31">
        <f t="shared" si="2"/>
        <v>12</v>
      </c>
      <c r="BB9" s="39" t="s">
        <v>322</v>
      </c>
      <c r="BC9" s="8"/>
      <c r="BD9" s="8"/>
      <c r="BE9" s="8"/>
      <c r="BF9" s="8"/>
      <c r="BG9" s="39" t="s">
        <v>2702</v>
      </c>
      <c r="BH9" s="8"/>
      <c r="BI9" s="8"/>
      <c r="BJ9" s="8"/>
    </row>
    <row r="10" spans="1:62" x14ac:dyDescent="0.2">
      <c r="A10" s="30">
        <v>9</v>
      </c>
      <c r="B10" s="7" t="s">
        <v>19</v>
      </c>
      <c r="C10" s="7">
        <v>22</v>
      </c>
      <c r="D10" s="7">
        <v>8</v>
      </c>
      <c r="E10" s="7">
        <v>3</v>
      </c>
      <c r="F10" s="7">
        <v>11</v>
      </c>
      <c r="G10" s="7">
        <v>38</v>
      </c>
      <c r="H10" s="6" t="s">
        <v>9</v>
      </c>
      <c r="I10" s="7">
        <v>52</v>
      </c>
      <c r="J10" s="7">
        <f t="shared" si="0"/>
        <v>19</v>
      </c>
      <c r="L10" s="11">
        <v>9</v>
      </c>
      <c r="M10" s="7" t="s">
        <v>19</v>
      </c>
      <c r="N10" s="8">
        <v>2</v>
      </c>
      <c r="O10" s="11" t="s">
        <v>9</v>
      </c>
      <c r="P10" s="8">
        <v>8</v>
      </c>
      <c r="Q10" s="8">
        <v>2</v>
      </c>
      <c r="R10" s="11" t="s">
        <v>9</v>
      </c>
      <c r="S10" s="8">
        <v>5</v>
      </c>
      <c r="T10" s="8">
        <v>3</v>
      </c>
      <c r="U10" s="11" t="s">
        <v>9</v>
      </c>
      <c r="V10" s="8">
        <v>2</v>
      </c>
      <c r="W10" s="8">
        <v>0</v>
      </c>
      <c r="X10" s="11" t="s">
        <v>9</v>
      </c>
      <c r="Y10" s="8">
        <v>2</v>
      </c>
      <c r="Z10" s="8">
        <v>1</v>
      </c>
      <c r="AA10" s="11" t="s">
        <v>9</v>
      </c>
      <c r="AB10" s="8">
        <v>4</v>
      </c>
      <c r="AC10" s="8">
        <v>1</v>
      </c>
      <c r="AD10" s="11" t="s">
        <v>9</v>
      </c>
      <c r="AE10" s="8">
        <v>2</v>
      </c>
      <c r="AF10" s="8">
        <v>3</v>
      </c>
      <c r="AG10" s="11" t="s">
        <v>9</v>
      </c>
      <c r="AH10" s="8">
        <v>2</v>
      </c>
      <c r="AI10" s="8">
        <v>4</v>
      </c>
      <c r="AJ10" s="11" t="s">
        <v>9</v>
      </c>
      <c r="AK10" s="8">
        <v>2</v>
      </c>
      <c r="AL10" s="120"/>
      <c r="AM10" s="120"/>
      <c r="AN10" s="120"/>
      <c r="AO10" s="8">
        <v>3</v>
      </c>
      <c r="AP10" s="11" t="s">
        <v>9</v>
      </c>
      <c r="AQ10" s="8">
        <v>1</v>
      </c>
      <c r="AR10" s="8">
        <v>0</v>
      </c>
      <c r="AS10" s="11" t="s">
        <v>9</v>
      </c>
      <c r="AT10" s="8">
        <v>2</v>
      </c>
      <c r="AU10" s="8">
        <v>4</v>
      </c>
      <c r="AV10" s="11" t="s">
        <v>9</v>
      </c>
      <c r="AW10" s="8">
        <v>1</v>
      </c>
      <c r="AX10" s="31">
        <f t="shared" si="1"/>
        <v>23</v>
      </c>
      <c r="AY10" s="32" t="s">
        <v>9</v>
      </c>
      <c r="AZ10" s="31">
        <f t="shared" si="2"/>
        <v>31</v>
      </c>
      <c r="BB10" s="3" t="s">
        <v>2662</v>
      </c>
      <c r="BC10" s="11">
        <v>4</v>
      </c>
      <c r="BD10" s="32" t="s">
        <v>9</v>
      </c>
      <c r="BE10" s="8">
        <v>0</v>
      </c>
      <c r="BF10" s="8"/>
      <c r="BG10" s="5" t="s">
        <v>453</v>
      </c>
      <c r="BH10" s="11">
        <v>1</v>
      </c>
      <c r="BI10" s="32" t="s">
        <v>9</v>
      </c>
      <c r="BJ10" s="8">
        <v>2</v>
      </c>
    </row>
    <row r="11" spans="1:62" x14ac:dyDescent="0.2">
      <c r="A11" s="30">
        <v>10</v>
      </c>
      <c r="B11" s="7" t="s">
        <v>46</v>
      </c>
      <c r="C11" s="7">
        <v>22</v>
      </c>
      <c r="D11" s="7">
        <v>7</v>
      </c>
      <c r="E11" s="7">
        <v>4</v>
      </c>
      <c r="F11" s="7">
        <v>11</v>
      </c>
      <c r="G11" s="7">
        <v>37</v>
      </c>
      <c r="H11" s="6" t="s">
        <v>9</v>
      </c>
      <c r="I11" s="7">
        <v>45</v>
      </c>
      <c r="J11" s="7">
        <f t="shared" si="0"/>
        <v>18</v>
      </c>
      <c r="L11" s="11">
        <v>10</v>
      </c>
      <c r="M11" s="7" t="s">
        <v>46</v>
      </c>
      <c r="N11" s="8">
        <v>0</v>
      </c>
      <c r="O11" s="11" t="s">
        <v>9</v>
      </c>
      <c r="P11" s="8">
        <v>2</v>
      </c>
      <c r="Q11" s="8">
        <v>0</v>
      </c>
      <c r="R11" s="11" t="s">
        <v>9</v>
      </c>
      <c r="S11" s="8">
        <v>4</v>
      </c>
      <c r="T11" s="8">
        <v>0</v>
      </c>
      <c r="U11" s="11" t="s">
        <v>9</v>
      </c>
      <c r="V11" s="8">
        <v>4</v>
      </c>
      <c r="W11" s="8">
        <v>2</v>
      </c>
      <c r="X11" s="11" t="s">
        <v>9</v>
      </c>
      <c r="Y11" s="8">
        <v>1</v>
      </c>
      <c r="Z11" s="8">
        <v>0</v>
      </c>
      <c r="AA11" s="11" t="s">
        <v>9</v>
      </c>
      <c r="AB11" s="8">
        <v>1</v>
      </c>
      <c r="AC11" s="8">
        <v>2</v>
      </c>
      <c r="AD11" s="11" t="s">
        <v>9</v>
      </c>
      <c r="AE11" s="8">
        <v>1</v>
      </c>
      <c r="AF11" s="8">
        <v>0</v>
      </c>
      <c r="AG11" s="11" t="s">
        <v>9</v>
      </c>
      <c r="AH11" s="8">
        <v>3</v>
      </c>
      <c r="AI11" s="8">
        <v>2</v>
      </c>
      <c r="AJ11" s="11" t="s">
        <v>9</v>
      </c>
      <c r="AK11" s="8">
        <v>1</v>
      </c>
      <c r="AL11" s="8">
        <v>2</v>
      </c>
      <c r="AM11" s="11" t="s">
        <v>9</v>
      </c>
      <c r="AN11" s="8">
        <v>2</v>
      </c>
      <c r="AO11" s="120"/>
      <c r="AP11" s="120"/>
      <c r="AQ11" s="120"/>
      <c r="AR11" s="8">
        <v>5</v>
      </c>
      <c r="AS11" s="11" t="s">
        <v>9</v>
      </c>
      <c r="AT11" s="8">
        <v>1</v>
      </c>
      <c r="AU11" s="8">
        <v>2</v>
      </c>
      <c r="AV11" s="11" t="s">
        <v>9</v>
      </c>
      <c r="AW11" s="8">
        <v>2</v>
      </c>
      <c r="AX11" s="31">
        <f t="shared" si="1"/>
        <v>15</v>
      </c>
      <c r="AY11" s="32" t="s">
        <v>9</v>
      </c>
      <c r="AZ11" s="31">
        <f t="shared" si="2"/>
        <v>22</v>
      </c>
      <c r="BB11" s="3" t="s">
        <v>1933</v>
      </c>
      <c r="BC11" s="11">
        <v>0</v>
      </c>
      <c r="BD11" s="32" t="s">
        <v>9</v>
      </c>
      <c r="BE11" s="8">
        <v>1</v>
      </c>
      <c r="BF11" s="8"/>
      <c r="BG11" s="5" t="s">
        <v>398</v>
      </c>
      <c r="BH11" s="11">
        <v>4</v>
      </c>
      <c r="BI11" s="32" t="s">
        <v>9</v>
      </c>
      <c r="BJ11" s="8">
        <v>2</v>
      </c>
    </row>
    <row r="12" spans="1:62" x14ac:dyDescent="0.2">
      <c r="A12" s="30">
        <v>11</v>
      </c>
      <c r="B12" s="7" t="s">
        <v>2636</v>
      </c>
      <c r="C12" s="7">
        <v>22</v>
      </c>
      <c r="D12" s="7">
        <v>8</v>
      </c>
      <c r="E12" s="7">
        <v>1</v>
      </c>
      <c r="F12" s="7">
        <v>13</v>
      </c>
      <c r="G12" s="7">
        <v>32</v>
      </c>
      <c r="H12" s="6" t="s">
        <v>9</v>
      </c>
      <c r="I12" s="7">
        <v>59</v>
      </c>
      <c r="J12" s="7">
        <f t="shared" si="0"/>
        <v>17</v>
      </c>
      <c r="K12" s="3" t="s">
        <v>44</v>
      </c>
      <c r="L12" s="11" t="s">
        <v>140</v>
      </c>
      <c r="M12" s="7" t="s">
        <v>2636</v>
      </c>
      <c r="N12" s="8">
        <v>2</v>
      </c>
      <c r="O12" s="11" t="s">
        <v>9</v>
      </c>
      <c r="P12" s="8">
        <v>1</v>
      </c>
      <c r="Q12" s="8">
        <v>0</v>
      </c>
      <c r="R12" s="11" t="s">
        <v>9</v>
      </c>
      <c r="S12" s="8">
        <v>3</v>
      </c>
      <c r="T12" s="8">
        <v>0</v>
      </c>
      <c r="U12" s="11" t="s">
        <v>9</v>
      </c>
      <c r="V12" s="8">
        <v>3</v>
      </c>
      <c r="W12" s="8">
        <v>1</v>
      </c>
      <c r="X12" s="11" t="s">
        <v>9</v>
      </c>
      <c r="Y12" s="8">
        <v>4</v>
      </c>
      <c r="Z12" s="8">
        <v>3</v>
      </c>
      <c r="AA12" s="11" t="s">
        <v>9</v>
      </c>
      <c r="AB12" s="8">
        <v>3</v>
      </c>
      <c r="AC12" s="8">
        <v>1</v>
      </c>
      <c r="AD12" s="11" t="s">
        <v>9</v>
      </c>
      <c r="AE12" s="8">
        <v>2</v>
      </c>
      <c r="AF12" s="8">
        <v>3</v>
      </c>
      <c r="AG12" s="11" t="s">
        <v>9</v>
      </c>
      <c r="AH12" s="8">
        <v>2</v>
      </c>
      <c r="AI12" s="8">
        <v>2</v>
      </c>
      <c r="AJ12" s="11" t="s">
        <v>9</v>
      </c>
      <c r="AK12" s="8">
        <v>1</v>
      </c>
      <c r="AL12" s="8">
        <v>3</v>
      </c>
      <c r="AM12" s="11" t="s">
        <v>9</v>
      </c>
      <c r="AN12" s="8">
        <v>2</v>
      </c>
      <c r="AO12" s="8">
        <v>4</v>
      </c>
      <c r="AP12" s="11" t="s">
        <v>9</v>
      </c>
      <c r="AQ12" s="8">
        <v>0</v>
      </c>
      <c r="AR12" s="120"/>
      <c r="AS12" s="120"/>
      <c r="AT12" s="120"/>
      <c r="AU12" s="8">
        <v>3</v>
      </c>
      <c r="AV12" s="11" t="s">
        <v>9</v>
      </c>
      <c r="AW12" s="8">
        <v>1</v>
      </c>
      <c r="AX12" s="31">
        <f t="shared" si="1"/>
        <v>22</v>
      </c>
      <c r="AY12" s="32" t="s">
        <v>9</v>
      </c>
      <c r="AZ12" s="31">
        <f t="shared" si="2"/>
        <v>22</v>
      </c>
      <c r="BB12" s="5" t="s">
        <v>1377</v>
      </c>
      <c r="BC12" s="11">
        <v>0</v>
      </c>
      <c r="BD12" s="32" t="s">
        <v>9</v>
      </c>
      <c r="BE12" s="8">
        <v>0</v>
      </c>
      <c r="BF12" s="8"/>
      <c r="BG12" s="3" t="s">
        <v>662</v>
      </c>
      <c r="BH12" s="11">
        <v>2</v>
      </c>
      <c r="BI12" s="32" t="s">
        <v>9</v>
      </c>
      <c r="BJ12" s="8">
        <v>1</v>
      </c>
    </row>
    <row r="13" spans="1:62" x14ac:dyDescent="0.2">
      <c r="A13" s="30">
        <v>12</v>
      </c>
      <c r="B13" s="7" t="s">
        <v>41</v>
      </c>
      <c r="C13" s="7">
        <v>22</v>
      </c>
      <c r="D13" s="7">
        <v>4</v>
      </c>
      <c r="E13" s="7">
        <v>5</v>
      </c>
      <c r="F13" s="7">
        <v>13</v>
      </c>
      <c r="G13" s="7">
        <v>29</v>
      </c>
      <c r="H13" s="6" t="s">
        <v>9</v>
      </c>
      <c r="I13" s="7">
        <v>56</v>
      </c>
      <c r="J13" s="7">
        <f t="shared" si="0"/>
        <v>13</v>
      </c>
      <c r="K13" s="3" t="s">
        <v>44</v>
      </c>
      <c r="L13" s="11">
        <v>12</v>
      </c>
      <c r="M13" s="7" t="s">
        <v>41</v>
      </c>
      <c r="N13" s="8">
        <v>2</v>
      </c>
      <c r="O13" s="11" t="s">
        <v>9</v>
      </c>
      <c r="P13" s="8">
        <v>1</v>
      </c>
      <c r="Q13" s="8">
        <v>0</v>
      </c>
      <c r="R13" s="11" t="s">
        <v>9</v>
      </c>
      <c r="S13" s="8">
        <v>5</v>
      </c>
      <c r="T13" s="8">
        <v>1</v>
      </c>
      <c r="U13" s="11" t="s">
        <v>9</v>
      </c>
      <c r="V13" s="8">
        <v>2</v>
      </c>
      <c r="W13" s="8">
        <v>1</v>
      </c>
      <c r="X13" s="11" t="s">
        <v>9</v>
      </c>
      <c r="Y13" s="8">
        <v>0</v>
      </c>
      <c r="Z13" s="8">
        <v>1</v>
      </c>
      <c r="AA13" s="11" t="s">
        <v>9</v>
      </c>
      <c r="AB13" s="8">
        <v>2</v>
      </c>
      <c r="AC13" s="8">
        <v>2</v>
      </c>
      <c r="AD13" s="11" t="s">
        <v>9</v>
      </c>
      <c r="AE13" s="8">
        <v>6</v>
      </c>
      <c r="AF13" s="8">
        <v>0</v>
      </c>
      <c r="AG13" s="11" t="s">
        <v>9</v>
      </c>
      <c r="AH13" s="8">
        <v>1</v>
      </c>
      <c r="AI13" s="8">
        <v>2</v>
      </c>
      <c r="AJ13" s="11" t="s">
        <v>9</v>
      </c>
      <c r="AK13" s="8">
        <v>1</v>
      </c>
      <c r="AL13" s="8">
        <v>0</v>
      </c>
      <c r="AM13" s="11" t="s">
        <v>9</v>
      </c>
      <c r="AN13" s="8">
        <v>0</v>
      </c>
      <c r="AO13" s="8">
        <v>1</v>
      </c>
      <c r="AP13" s="11" t="s">
        <v>9</v>
      </c>
      <c r="AQ13" s="8">
        <v>8</v>
      </c>
      <c r="AR13" s="8">
        <v>4</v>
      </c>
      <c r="AS13" s="11" t="s">
        <v>9</v>
      </c>
      <c r="AT13" s="8">
        <v>1</v>
      </c>
      <c r="AU13" s="120"/>
      <c r="AV13" s="120"/>
      <c r="AW13" s="120"/>
      <c r="AX13" s="31">
        <f t="shared" si="1"/>
        <v>14</v>
      </c>
      <c r="AY13" s="32" t="s">
        <v>9</v>
      </c>
      <c r="AZ13" s="31">
        <f t="shared" si="2"/>
        <v>27</v>
      </c>
      <c r="BB13" s="3" t="s">
        <v>573</v>
      </c>
      <c r="BC13" s="11">
        <v>3</v>
      </c>
      <c r="BD13" s="32" t="s">
        <v>9</v>
      </c>
      <c r="BE13" s="8">
        <v>3</v>
      </c>
      <c r="BF13" s="8"/>
      <c r="BG13" s="3" t="s">
        <v>1326</v>
      </c>
      <c r="BH13" s="11">
        <v>2</v>
      </c>
      <c r="BI13" s="32" t="s">
        <v>9</v>
      </c>
      <c r="BJ13" s="8">
        <v>1</v>
      </c>
    </row>
    <row r="14" spans="1:62" x14ac:dyDescent="0.2">
      <c r="A14" s="30"/>
      <c r="B14" s="7"/>
      <c r="C14" s="7">
        <f>SUM(C2:C13)</f>
        <v>264</v>
      </c>
      <c r="D14" s="7">
        <f>SUM(D2:D13)</f>
        <v>109</v>
      </c>
      <c r="E14" s="7">
        <f>SUM(E2:E13)</f>
        <v>46</v>
      </c>
      <c r="F14" s="7">
        <f>SUM(F2:F13)</f>
        <v>109</v>
      </c>
      <c r="G14" s="7">
        <f>SUM(G2:G13)</f>
        <v>473</v>
      </c>
      <c r="H14" s="10" t="s">
        <v>9</v>
      </c>
      <c r="I14" s="7">
        <f>SUM(I2:I13)</f>
        <v>473</v>
      </c>
      <c r="J14" s="7">
        <f>SUM(J2:J13)</f>
        <v>264</v>
      </c>
      <c r="N14" s="31">
        <f>SUM(N2:N13)</f>
        <v>12</v>
      </c>
      <c r="O14" s="31" t="s">
        <v>9</v>
      </c>
      <c r="P14" s="31">
        <f>SUM(P2:P13)</f>
        <v>28</v>
      </c>
      <c r="Q14" s="31">
        <f>SUM(Q2:Q13)</f>
        <v>14</v>
      </c>
      <c r="R14" s="31" t="s">
        <v>9</v>
      </c>
      <c r="S14" s="31">
        <f>SUM(S2:S13)</f>
        <v>30</v>
      </c>
      <c r="T14" s="31">
        <f>SUM(T2:T13)</f>
        <v>18</v>
      </c>
      <c r="U14" s="31" t="s">
        <v>9</v>
      </c>
      <c r="V14" s="31">
        <f>SUM(V2:V13)</f>
        <v>23</v>
      </c>
      <c r="W14" s="31">
        <f>SUM(W2:W13)</f>
        <v>16</v>
      </c>
      <c r="X14" s="31" t="s">
        <v>9</v>
      </c>
      <c r="Y14" s="31">
        <f>SUM(Y2:Y13)</f>
        <v>14</v>
      </c>
      <c r="Z14" s="31">
        <f>SUM(Z2:Z13)</f>
        <v>16</v>
      </c>
      <c r="AA14" s="31" t="s">
        <v>9</v>
      </c>
      <c r="AB14" s="31">
        <f>SUM(AB2:AB13)</f>
        <v>15</v>
      </c>
      <c r="AC14" s="31">
        <f>SUM(AC2:AC13)</f>
        <v>16</v>
      </c>
      <c r="AD14" s="31" t="s">
        <v>9</v>
      </c>
      <c r="AE14" s="31">
        <f>SUM(AE2:AE13)</f>
        <v>15</v>
      </c>
      <c r="AF14" s="31">
        <f>SUM(AF2:AF13)</f>
        <v>21</v>
      </c>
      <c r="AG14" s="31" t="s">
        <v>9</v>
      </c>
      <c r="AH14" s="31">
        <f>SUM(AH2:AH13)</f>
        <v>22</v>
      </c>
      <c r="AI14" s="31">
        <f>SUM(AI2:AI13)</f>
        <v>26</v>
      </c>
      <c r="AJ14" s="31" t="s">
        <v>9</v>
      </c>
      <c r="AK14" s="31">
        <f>SUM(AK2:AK13)</f>
        <v>15</v>
      </c>
      <c r="AL14" s="31">
        <f>SUM(AL2:AL13)</f>
        <v>21</v>
      </c>
      <c r="AM14" s="31" t="s">
        <v>9</v>
      </c>
      <c r="AN14" s="31">
        <f>SUM(AN2:AN13)</f>
        <v>15</v>
      </c>
      <c r="AO14" s="31">
        <f>SUM(AO2:AO13)</f>
        <v>23</v>
      </c>
      <c r="AP14" s="31" t="s">
        <v>9</v>
      </c>
      <c r="AQ14" s="31">
        <f>SUM(AQ2:AQ13)</f>
        <v>22</v>
      </c>
      <c r="AR14" s="31">
        <f>SUM(AR2:AR13)</f>
        <v>37</v>
      </c>
      <c r="AS14" s="31" t="s">
        <v>9</v>
      </c>
      <c r="AT14" s="31">
        <f>SUM(AT2:AT13)</f>
        <v>10</v>
      </c>
      <c r="AU14" s="31">
        <f>SUM(AU2:AU13)</f>
        <v>29</v>
      </c>
      <c r="AV14" s="31" t="s">
        <v>9</v>
      </c>
      <c r="AW14" s="31">
        <f>SUM(AW2:AW13)</f>
        <v>15</v>
      </c>
      <c r="AX14" s="31">
        <f>SUM(AX2:AX13)</f>
        <v>249</v>
      </c>
      <c r="AY14" s="31" t="s">
        <v>9</v>
      </c>
      <c r="AZ14" s="31">
        <f>SUM(AZ2:AZ13)</f>
        <v>224</v>
      </c>
      <c r="BB14" s="3" t="s">
        <v>2708</v>
      </c>
      <c r="BC14" s="11">
        <v>0</v>
      </c>
      <c r="BD14" s="32" t="s">
        <v>9</v>
      </c>
      <c r="BE14" s="8">
        <v>1</v>
      </c>
      <c r="BG14" s="3" t="s">
        <v>2657</v>
      </c>
      <c r="BH14" s="11">
        <v>0</v>
      </c>
      <c r="BI14" s="32" t="s">
        <v>9</v>
      </c>
      <c r="BJ14" s="8">
        <v>1</v>
      </c>
    </row>
    <row r="15" spans="1:62" x14ac:dyDescent="0.2">
      <c r="BB15" s="3" t="s">
        <v>1940</v>
      </c>
      <c r="BC15" s="8">
        <v>3</v>
      </c>
      <c r="BD15" s="32" t="s">
        <v>9</v>
      </c>
      <c r="BE15" s="8">
        <v>3</v>
      </c>
      <c r="BG15" s="3" t="s">
        <v>2705</v>
      </c>
      <c r="BH15" s="8">
        <v>2</v>
      </c>
      <c r="BI15" s="32" t="s">
        <v>9</v>
      </c>
      <c r="BJ15" s="8">
        <v>0</v>
      </c>
    </row>
    <row r="16" spans="1:62" x14ac:dyDescent="0.2">
      <c r="A16" s="12"/>
      <c r="B16" s="39"/>
      <c r="BB16" s="39" t="s">
        <v>2709</v>
      </c>
      <c r="BC16" s="8"/>
      <c r="BD16" s="8"/>
      <c r="BE16" s="8"/>
      <c r="BG16" s="39" t="s">
        <v>2706</v>
      </c>
      <c r="BH16" s="8"/>
      <c r="BI16" s="8"/>
      <c r="BJ16" s="8"/>
    </row>
    <row r="17" spans="1:62" x14ac:dyDescent="0.2">
      <c r="A17" s="30"/>
      <c r="B17" s="7"/>
      <c r="C17" s="7"/>
      <c r="D17" s="7"/>
      <c r="E17" s="7"/>
      <c r="F17" s="7"/>
      <c r="G17" s="7"/>
      <c r="H17" s="6"/>
      <c r="I17" s="7"/>
      <c r="J17" s="7"/>
      <c r="M17" s="39"/>
      <c r="BB17" s="3" t="s">
        <v>1956</v>
      </c>
      <c r="BC17" s="11">
        <v>2</v>
      </c>
      <c r="BD17" s="32" t="s">
        <v>9</v>
      </c>
      <c r="BE17" s="8">
        <v>2</v>
      </c>
      <c r="BG17" s="5" t="s">
        <v>2707</v>
      </c>
      <c r="BH17" s="11">
        <v>1</v>
      </c>
      <c r="BI17" s="32" t="s">
        <v>9</v>
      </c>
      <c r="BJ17" s="8">
        <v>0</v>
      </c>
    </row>
    <row r="18" spans="1:62" x14ac:dyDescent="0.2">
      <c r="A18" s="30"/>
      <c r="B18" s="7"/>
      <c r="C18" s="7"/>
      <c r="D18" s="7"/>
      <c r="E18" s="7"/>
      <c r="F18" s="7"/>
      <c r="G18" s="7"/>
      <c r="H18" s="6"/>
      <c r="I18" s="7"/>
      <c r="J18" s="7"/>
      <c r="M18" s="39"/>
      <c r="BB18" s="5" t="s">
        <v>2711</v>
      </c>
      <c r="BC18" s="11">
        <v>0</v>
      </c>
      <c r="BD18" s="32" t="s">
        <v>9</v>
      </c>
      <c r="BE18" s="8">
        <v>2</v>
      </c>
      <c r="BG18" s="5" t="s">
        <v>658</v>
      </c>
      <c r="BH18" s="11">
        <v>1</v>
      </c>
      <c r="BI18" s="32" t="s">
        <v>9</v>
      </c>
      <c r="BJ18" s="8">
        <v>0</v>
      </c>
    </row>
    <row r="19" spans="1:62" x14ac:dyDescent="0.2">
      <c r="A19" s="30"/>
      <c r="B19" s="7"/>
      <c r="C19" s="7"/>
      <c r="D19" s="7"/>
      <c r="E19" s="7"/>
      <c r="F19" s="7"/>
      <c r="G19" s="7"/>
      <c r="H19" s="6"/>
      <c r="I19" s="7"/>
      <c r="J19" s="7"/>
      <c r="M19" s="5"/>
      <c r="N19" s="11"/>
      <c r="O19" s="32"/>
      <c r="BB19" s="5" t="s">
        <v>992</v>
      </c>
      <c r="BC19" s="11">
        <v>2</v>
      </c>
      <c r="BD19" s="32" t="s">
        <v>9</v>
      </c>
      <c r="BE19" s="8">
        <v>0</v>
      </c>
      <c r="BG19" s="3" t="s">
        <v>2677</v>
      </c>
      <c r="BH19" s="11">
        <v>1</v>
      </c>
      <c r="BI19" s="32" t="s">
        <v>9</v>
      </c>
      <c r="BJ19" s="8">
        <v>2</v>
      </c>
    </row>
    <row r="20" spans="1:62" x14ac:dyDescent="0.2">
      <c r="A20" s="30"/>
      <c r="B20" s="7"/>
      <c r="C20" s="7"/>
      <c r="D20" s="7"/>
      <c r="E20" s="7"/>
      <c r="F20" s="7"/>
      <c r="G20" s="7"/>
      <c r="H20" s="6"/>
      <c r="I20" s="7"/>
      <c r="J20" s="7"/>
      <c r="M20" s="5"/>
      <c r="N20" s="11"/>
      <c r="O20" s="32"/>
      <c r="BB20" s="3" t="s">
        <v>2442</v>
      </c>
      <c r="BC20" s="11">
        <v>0</v>
      </c>
      <c r="BD20" s="32" t="s">
        <v>9</v>
      </c>
      <c r="BE20" s="8">
        <v>0</v>
      </c>
      <c r="BG20" s="3" t="s">
        <v>2033</v>
      </c>
      <c r="BH20" s="11">
        <v>4</v>
      </c>
      <c r="BI20" s="32" t="s">
        <v>9</v>
      </c>
      <c r="BJ20" s="8">
        <v>0</v>
      </c>
    </row>
    <row r="21" spans="1:62" x14ac:dyDescent="0.2">
      <c r="A21" s="30"/>
      <c r="B21" s="7"/>
      <c r="C21" s="7"/>
      <c r="D21" s="7"/>
      <c r="E21" s="7"/>
      <c r="F21" s="7"/>
      <c r="G21" s="7"/>
      <c r="H21" s="6"/>
      <c r="I21" s="7"/>
      <c r="J21" s="7"/>
      <c r="BB21" s="3" t="s">
        <v>2652</v>
      </c>
      <c r="BC21" s="11">
        <v>5</v>
      </c>
      <c r="BD21" s="32" t="s">
        <v>9</v>
      </c>
      <c r="BE21" s="8">
        <v>2</v>
      </c>
      <c r="BG21" s="3" t="s">
        <v>2671</v>
      </c>
      <c r="BH21" s="11">
        <v>1</v>
      </c>
      <c r="BI21" s="32" t="s">
        <v>9</v>
      </c>
      <c r="BJ21" s="8">
        <v>1</v>
      </c>
    </row>
    <row r="22" spans="1:62" x14ac:dyDescent="0.2">
      <c r="A22" s="30"/>
      <c r="B22" s="7"/>
      <c r="C22" s="7"/>
      <c r="D22" s="7"/>
      <c r="E22" s="7"/>
      <c r="F22" s="7"/>
      <c r="G22" s="7"/>
      <c r="H22" s="6"/>
      <c r="I22" s="7"/>
      <c r="J22" s="7"/>
      <c r="BB22" s="3" t="s">
        <v>2661</v>
      </c>
      <c r="BC22" s="8">
        <v>1</v>
      </c>
      <c r="BD22" s="32" t="s">
        <v>9</v>
      </c>
      <c r="BE22" s="8">
        <v>0</v>
      </c>
      <c r="BG22" s="3" t="s">
        <v>2018</v>
      </c>
      <c r="BH22" s="8">
        <v>0</v>
      </c>
      <c r="BI22" s="32" t="s">
        <v>9</v>
      </c>
      <c r="BJ22" s="8">
        <v>4</v>
      </c>
    </row>
    <row r="23" spans="1:62" x14ac:dyDescent="0.2">
      <c r="A23" s="30"/>
      <c r="B23" s="7"/>
      <c r="C23" s="7"/>
      <c r="D23" s="7"/>
      <c r="E23" s="7"/>
      <c r="F23" s="7"/>
      <c r="G23" s="7"/>
      <c r="H23" s="6"/>
      <c r="I23" s="7"/>
      <c r="J23" s="7"/>
      <c r="BB23" s="39" t="s">
        <v>2713</v>
      </c>
      <c r="BC23" s="8"/>
      <c r="BD23" s="8"/>
      <c r="BE23" s="8"/>
      <c r="BG23" s="39" t="s">
        <v>2710</v>
      </c>
      <c r="BH23" s="8"/>
      <c r="BI23" s="8"/>
      <c r="BJ23" s="8"/>
    </row>
    <row r="24" spans="1:62" x14ac:dyDescent="0.2">
      <c r="A24" s="30"/>
      <c r="B24" s="7"/>
      <c r="C24" s="7"/>
      <c r="D24" s="7"/>
      <c r="E24" s="7"/>
      <c r="F24" s="7"/>
      <c r="G24" s="7"/>
      <c r="H24" s="6"/>
      <c r="I24" s="7"/>
      <c r="J24" s="7"/>
      <c r="BB24" s="5" t="s">
        <v>1989</v>
      </c>
      <c r="BC24" s="11">
        <v>1</v>
      </c>
      <c r="BD24" s="32" t="s">
        <v>9</v>
      </c>
      <c r="BE24" s="8">
        <v>1</v>
      </c>
      <c r="BG24" s="5" t="s">
        <v>2070</v>
      </c>
      <c r="BH24" s="11">
        <v>1</v>
      </c>
      <c r="BI24" s="32" t="s">
        <v>9</v>
      </c>
      <c r="BJ24" s="8">
        <v>2</v>
      </c>
    </row>
    <row r="25" spans="1:62" x14ac:dyDescent="0.2">
      <c r="A25" s="30"/>
      <c r="B25" s="7"/>
      <c r="C25" s="7"/>
      <c r="D25" s="7"/>
      <c r="E25" s="7"/>
      <c r="F25" s="7"/>
      <c r="G25" s="7"/>
      <c r="H25" s="6"/>
      <c r="I25" s="7"/>
      <c r="J25" s="7"/>
      <c r="M25" s="39"/>
      <c r="BB25" s="5" t="s">
        <v>606</v>
      </c>
      <c r="BC25" s="11">
        <v>3</v>
      </c>
      <c r="BD25" s="32" t="s">
        <v>9</v>
      </c>
      <c r="BE25" s="8">
        <v>2</v>
      </c>
      <c r="BG25" s="5" t="s">
        <v>1972</v>
      </c>
      <c r="BH25" s="11">
        <v>2</v>
      </c>
      <c r="BI25" s="32" t="s">
        <v>9</v>
      </c>
      <c r="BJ25" s="8">
        <v>0</v>
      </c>
    </row>
    <row r="26" spans="1:62" x14ac:dyDescent="0.2">
      <c r="A26" s="30"/>
      <c r="B26" s="7"/>
      <c r="C26" s="7"/>
      <c r="D26" s="7"/>
      <c r="E26" s="7"/>
      <c r="F26" s="7"/>
      <c r="G26" s="7"/>
      <c r="H26" s="6"/>
      <c r="I26" s="7"/>
      <c r="J26" s="7"/>
      <c r="M26" s="5"/>
      <c r="BB26" s="3" t="s">
        <v>1382</v>
      </c>
      <c r="BC26" s="11">
        <v>1</v>
      </c>
      <c r="BD26" s="32" t="s">
        <v>9</v>
      </c>
      <c r="BE26" s="8">
        <v>2</v>
      </c>
      <c r="BG26" s="3" t="s">
        <v>806</v>
      </c>
      <c r="BH26" s="11">
        <v>2</v>
      </c>
      <c r="BI26" s="32" t="s">
        <v>9</v>
      </c>
      <c r="BJ26" s="8">
        <v>0</v>
      </c>
    </row>
    <row r="27" spans="1:62" x14ac:dyDescent="0.2">
      <c r="A27" s="30"/>
      <c r="B27" s="7"/>
      <c r="C27" s="7"/>
      <c r="D27" s="7"/>
      <c r="E27" s="7"/>
      <c r="F27" s="7"/>
      <c r="G27" s="7"/>
      <c r="H27" s="6"/>
      <c r="I27" s="7"/>
      <c r="J27" s="7"/>
      <c r="M27" s="5"/>
      <c r="BB27" s="3" t="s">
        <v>2716</v>
      </c>
      <c r="BC27" s="11">
        <v>2</v>
      </c>
      <c r="BD27" s="32" t="s">
        <v>9</v>
      </c>
      <c r="BE27" s="8">
        <v>1</v>
      </c>
      <c r="BG27" s="3" t="s">
        <v>2654</v>
      </c>
      <c r="BH27" s="11">
        <v>3</v>
      </c>
      <c r="BI27" s="32" t="s">
        <v>9</v>
      </c>
      <c r="BJ27" s="8">
        <v>2</v>
      </c>
    </row>
    <row r="28" spans="1:62" x14ac:dyDescent="0.2">
      <c r="A28" s="30"/>
      <c r="B28" s="7"/>
      <c r="C28" s="7"/>
      <c r="D28" s="7"/>
      <c r="E28" s="7"/>
      <c r="F28" s="7"/>
      <c r="G28" s="7"/>
      <c r="H28" s="6"/>
      <c r="I28" s="7"/>
      <c r="J28" s="7"/>
      <c r="BB28" s="3" t="s">
        <v>2676</v>
      </c>
      <c r="BC28" s="11">
        <v>2</v>
      </c>
      <c r="BD28" s="32" t="s">
        <v>9</v>
      </c>
      <c r="BE28" s="8">
        <v>1</v>
      </c>
      <c r="BG28" s="3" t="s">
        <v>2696</v>
      </c>
      <c r="BH28" s="11">
        <v>0</v>
      </c>
      <c r="BI28" s="32" t="s">
        <v>9</v>
      </c>
      <c r="BJ28" s="8">
        <v>2</v>
      </c>
    </row>
    <row r="29" spans="1:62" x14ac:dyDescent="0.2">
      <c r="A29" s="30"/>
      <c r="B29" s="7"/>
      <c r="C29" s="7"/>
      <c r="D29" s="7"/>
      <c r="E29" s="7"/>
      <c r="F29" s="7"/>
      <c r="G29" s="7"/>
      <c r="H29" s="10"/>
      <c r="I29" s="7"/>
      <c r="J29" s="7"/>
      <c r="BB29" s="3" t="s">
        <v>2326</v>
      </c>
      <c r="BC29" s="8">
        <v>3</v>
      </c>
      <c r="BD29" s="32" t="s">
        <v>9</v>
      </c>
      <c r="BE29" s="8">
        <v>1</v>
      </c>
      <c r="BG29" s="3" t="s">
        <v>2712</v>
      </c>
      <c r="BH29" s="8">
        <v>1</v>
      </c>
      <c r="BI29" s="32" t="s">
        <v>9</v>
      </c>
      <c r="BJ29" s="8">
        <v>1</v>
      </c>
    </row>
    <row r="30" spans="1:62" x14ac:dyDescent="0.2">
      <c r="BB30" s="39" t="s">
        <v>2719</v>
      </c>
      <c r="BC30" s="8"/>
      <c r="BD30" s="8"/>
      <c r="BE30" s="8"/>
      <c r="BG30" s="39" t="s">
        <v>2714</v>
      </c>
      <c r="BH30" s="8"/>
      <c r="BI30" s="8"/>
      <c r="BJ30" s="8"/>
    </row>
    <row r="31" spans="1:62" x14ac:dyDescent="0.2">
      <c r="B31" s="39"/>
      <c r="H31" s="8"/>
      <c r="BB31" s="5" t="s">
        <v>2382</v>
      </c>
      <c r="BC31" s="11">
        <v>0</v>
      </c>
      <c r="BD31" s="32" t="s">
        <v>9</v>
      </c>
      <c r="BE31" s="8">
        <v>3</v>
      </c>
      <c r="BG31" s="5" t="s">
        <v>2035</v>
      </c>
      <c r="BH31" s="11">
        <v>4</v>
      </c>
      <c r="BI31" s="32" t="s">
        <v>9</v>
      </c>
      <c r="BJ31" s="8">
        <v>1</v>
      </c>
    </row>
    <row r="32" spans="1:62" x14ac:dyDescent="0.2">
      <c r="A32" s="30"/>
      <c r="B32" s="7"/>
      <c r="C32" s="7"/>
      <c r="D32" s="7"/>
      <c r="E32" s="7"/>
      <c r="F32" s="7"/>
      <c r="G32" s="7"/>
      <c r="H32" s="6"/>
      <c r="I32" s="7"/>
      <c r="J32" s="7"/>
      <c r="M32" s="39"/>
      <c r="BB32" s="5" t="s">
        <v>2458</v>
      </c>
      <c r="BC32" s="11">
        <v>1</v>
      </c>
      <c r="BD32" s="32" t="s">
        <v>9</v>
      </c>
      <c r="BE32" s="8">
        <v>0</v>
      </c>
      <c r="BG32" s="5" t="s">
        <v>1907</v>
      </c>
      <c r="BH32" s="11">
        <v>1</v>
      </c>
      <c r="BI32" s="32" t="s">
        <v>9</v>
      </c>
      <c r="BJ32" s="8">
        <v>1</v>
      </c>
    </row>
    <row r="33" spans="1:62" x14ac:dyDescent="0.2">
      <c r="A33" s="30"/>
      <c r="B33" s="7"/>
      <c r="C33" s="7"/>
      <c r="D33" s="7"/>
      <c r="E33" s="7"/>
      <c r="F33" s="7"/>
      <c r="G33" s="7"/>
      <c r="H33" s="6"/>
      <c r="I33" s="7"/>
      <c r="J33" s="7"/>
      <c r="BB33" s="3" t="s">
        <v>2721</v>
      </c>
      <c r="BC33" s="11">
        <v>3</v>
      </c>
      <c r="BD33" s="32" t="s">
        <v>9</v>
      </c>
      <c r="BE33" s="8">
        <v>2</v>
      </c>
      <c r="BG33" s="3" t="s">
        <v>2715</v>
      </c>
      <c r="BH33" s="11">
        <v>3</v>
      </c>
      <c r="BI33" s="32" t="s">
        <v>9</v>
      </c>
      <c r="BJ33" s="8">
        <v>1</v>
      </c>
    </row>
    <row r="34" spans="1:62" x14ac:dyDescent="0.2">
      <c r="A34" s="30"/>
      <c r="B34" s="7"/>
      <c r="C34" s="7"/>
      <c r="D34" s="7"/>
      <c r="E34" s="7"/>
      <c r="F34" s="7"/>
      <c r="G34" s="7"/>
      <c r="H34" s="6"/>
      <c r="I34" s="7"/>
      <c r="J34" s="7"/>
      <c r="BB34" s="3" t="s">
        <v>699</v>
      </c>
      <c r="BC34" s="11">
        <v>1</v>
      </c>
      <c r="BD34" s="32" t="s">
        <v>9</v>
      </c>
      <c r="BE34" s="8">
        <v>2</v>
      </c>
      <c r="BG34" s="3" t="s">
        <v>2717</v>
      </c>
      <c r="BH34" s="11">
        <v>7</v>
      </c>
      <c r="BI34" s="32" t="s">
        <v>9</v>
      </c>
      <c r="BJ34" s="8">
        <v>2</v>
      </c>
    </row>
    <row r="35" spans="1:62" x14ac:dyDescent="0.2">
      <c r="A35" s="30"/>
      <c r="B35" s="7"/>
      <c r="C35" s="7"/>
      <c r="D35" s="7"/>
      <c r="E35" s="7"/>
      <c r="F35" s="7"/>
      <c r="G35" s="7"/>
      <c r="H35" s="6"/>
      <c r="I35" s="7"/>
      <c r="J35" s="7"/>
      <c r="BB35" s="3" t="s">
        <v>2670</v>
      </c>
      <c r="BC35" s="11">
        <v>5</v>
      </c>
      <c r="BD35" s="32" t="s">
        <v>9</v>
      </c>
      <c r="BE35" s="8">
        <v>2</v>
      </c>
      <c r="BG35" s="3" t="s">
        <v>2718</v>
      </c>
      <c r="BH35" s="11">
        <v>6</v>
      </c>
      <c r="BI35" s="32" t="s">
        <v>9</v>
      </c>
      <c r="BJ35" s="8">
        <v>0</v>
      </c>
    </row>
    <row r="36" spans="1:62" x14ac:dyDescent="0.2">
      <c r="A36" s="30"/>
      <c r="B36" s="7"/>
      <c r="C36" s="7"/>
      <c r="D36" s="7"/>
      <c r="E36" s="7"/>
      <c r="F36" s="7"/>
      <c r="G36" s="7"/>
      <c r="H36" s="6"/>
      <c r="I36" s="7"/>
      <c r="J36" s="7"/>
      <c r="BB36" s="3" t="s">
        <v>2723</v>
      </c>
      <c r="BC36" s="8">
        <v>3</v>
      </c>
      <c r="BD36" s="32" t="s">
        <v>9</v>
      </c>
      <c r="BE36" s="8">
        <v>1</v>
      </c>
      <c r="BG36" s="3" t="s">
        <v>1923</v>
      </c>
      <c r="BH36" s="8">
        <v>0</v>
      </c>
      <c r="BI36" s="32" t="s">
        <v>9</v>
      </c>
      <c r="BJ36" s="8">
        <v>2</v>
      </c>
    </row>
    <row r="37" spans="1:62" x14ac:dyDescent="0.2">
      <c r="A37" s="30"/>
      <c r="B37" s="7"/>
      <c r="C37" s="7"/>
      <c r="D37" s="7"/>
      <c r="E37" s="7"/>
      <c r="F37" s="7"/>
      <c r="G37" s="7"/>
      <c r="H37" s="6"/>
      <c r="I37" s="7"/>
      <c r="J37" s="7"/>
      <c r="BB37" s="39" t="s">
        <v>2724</v>
      </c>
      <c r="BC37" s="8"/>
      <c r="BD37" s="8"/>
      <c r="BE37" s="8"/>
      <c r="BG37" s="39" t="s">
        <v>2720</v>
      </c>
      <c r="BH37" s="8"/>
      <c r="BI37" s="8"/>
      <c r="BJ37" s="8"/>
    </row>
    <row r="38" spans="1:62" x14ac:dyDescent="0.2">
      <c r="A38" s="30"/>
      <c r="B38" s="7"/>
      <c r="C38" s="7"/>
      <c r="D38" s="7"/>
      <c r="E38" s="7"/>
      <c r="F38" s="7"/>
      <c r="G38" s="7"/>
      <c r="H38" s="6"/>
      <c r="I38" s="7"/>
      <c r="J38" s="7"/>
      <c r="BB38" s="5" t="s">
        <v>2425</v>
      </c>
      <c r="BC38" s="11">
        <v>1</v>
      </c>
      <c r="BD38" s="32" t="s">
        <v>9</v>
      </c>
      <c r="BE38" s="8">
        <v>1</v>
      </c>
      <c r="BG38" s="5" t="s">
        <v>480</v>
      </c>
      <c r="BH38" s="11">
        <v>0</v>
      </c>
      <c r="BI38" s="32" t="s">
        <v>9</v>
      </c>
      <c r="BJ38" s="8">
        <v>0</v>
      </c>
    </row>
    <row r="39" spans="1:62" x14ac:dyDescent="0.2">
      <c r="A39" s="30"/>
      <c r="B39" s="7"/>
      <c r="C39" s="7"/>
      <c r="D39" s="7"/>
      <c r="E39" s="7"/>
      <c r="F39" s="7"/>
      <c r="G39" s="7"/>
      <c r="H39" s="6"/>
      <c r="I39" s="7"/>
      <c r="J39" s="7"/>
      <c r="BB39" s="5" t="s">
        <v>1836</v>
      </c>
      <c r="BC39" s="11">
        <v>3</v>
      </c>
      <c r="BD39" s="32" t="s">
        <v>9</v>
      </c>
      <c r="BE39" s="8">
        <v>1</v>
      </c>
      <c r="BG39" s="5" t="s">
        <v>593</v>
      </c>
      <c r="BH39" s="11">
        <v>2</v>
      </c>
      <c r="BI39" s="32" t="s">
        <v>9</v>
      </c>
      <c r="BJ39" s="8">
        <v>2</v>
      </c>
    </row>
    <row r="40" spans="1:62" x14ac:dyDescent="0.2">
      <c r="A40" s="30"/>
      <c r="B40" s="7"/>
      <c r="C40" s="7"/>
      <c r="D40" s="7"/>
      <c r="E40" s="7"/>
      <c r="F40" s="7"/>
      <c r="G40" s="7"/>
      <c r="H40" s="6"/>
      <c r="I40" s="7"/>
      <c r="J40" s="7"/>
      <c r="M40" s="5"/>
      <c r="BB40" s="3" t="s">
        <v>2688</v>
      </c>
      <c r="BC40" s="11">
        <v>2</v>
      </c>
      <c r="BD40" s="32" t="s">
        <v>9</v>
      </c>
      <c r="BE40" s="8">
        <v>1</v>
      </c>
      <c r="BG40" s="3" t="s">
        <v>2722</v>
      </c>
      <c r="BH40" s="11">
        <v>1</v>
      </c>
      <c r="BI40" s="32" t="s">
        <v>9</v>
      </c>
      <c r="BJ40" s="8">
        <v>4</v>
      </c>
    </row>
    <row r="41" spans="1:62" x14ac:dyDescent="0.2">
      <c r="A41" s="30"/>
      <c r="B41" s="7"/>
      <c r="C41" s="7"/>
      <c r="D41" s="7"/>
      <c r="E41" s="7"/>
      <c r="F41" s="7"/>
      <c r="G41" s="7"/>
      <c r="H41" s="6"/>
      <c r="I41" s="7"/>
      <c r="J41" s="7"/>
      <c r="M41" s="5"/>
      <c r="BB41" s="3" t="s">
        <v>579</v>
      </c>
      <c r="BC41" s="11">
        <v>1</v>
      </c>
      <c r="BD41" s="32" t="s">
        <v>9</v>
      </c>
      <c r="BE41" s="8">
        <v>4</v>
      </c>
      <c r="BG41" s="3" t="s">
        <v>2413</v>
      </c>
      <c r="BH41" s="11">
        <v>4</v>
      </c>
      <c r="BI41" s="32" t="s">
        <v>9</v>
      </c>
      <c r="BJ41" s="8">
        <v>1</v>
      </c>
    </row>
    <row r="42" spans="1:62" x14ac:dyDescent="0.2">
      <c r="A42" s="30"/>
      <c r="B42" s="7"/>
      <c r="C42" s="7"/>
      <c r="D42" s="7"/>
      <c r="E42" s="7"/>
      <c r="F42" s="7"/>
      <c r="G42" s="7"/>
      <c r="H42" s="6"/>
      <c r="I42" s="7"/>
      <c r="J42" s="7"/>
      <c r="BB42" s="3" t="s">
        <v>448</v>
      </c>
      <c r="BC42" s="11">
        <v>0</v>
      </c>
      <c r="BD42" s="32" t="s">
        <v>9</v>
      </c>
      <c r="BE42" s="8">
        <v>4</v>
      </c>
      <c r="BG42" s="3" t="s">
        <v>2691</v>
      </c>
      <c r="BH42" s="11">
        <v>1</v>
      </c>
      <c r="BI42" s="32" t="s">
        <v>9</v>
      </c>
      <c r="BJ42" s="8">
        <v>1</v>
      </c>
    </row>
    <row r="43" spans="1:62" x14ac:dyDescent="0.2">
      <c r="A43" s="30"/>
      <c r="B43" s="7"/>
      <c r="C43" s="7"/>
      <c r="D43" s="7"/>
      <c r="E43" s="7"/>
      <c r="F43" s="7"/>
      <c r="G43" s="7"/>
      <c r="H43" s="6"/>
      <c r="I43" s="7"/>
      <c r="J43" s="7"/>
      <c r="BB43" s="3" t="s">
        <v>2727</v>
      </c>
      <c r="BC43" s="8">
        <v>3</v>
      </c>
      <c r="BD43" s="32" t="s">
        <v>9</v>
      </c>
      <c r="BE43" s="8">
        <v>0</v>
      </c>
      <c r="BG43" s="3" t="s">
        <v>1859</v>
      </c>
      <c r="BH43" s="8">
        <v>2</v>
      </c>
      <c r="BI43" s="32" t="s">
        <v>9</v>
      </c>
      <c r="BJ43" s="8">
        <v>2</v>
      </c>
    </row>
    <row r="44" spans="1:62" x14ac:dyDescent="0.2">
      <c r="A44" s="30"/>
      <c r="B44" s="7"/>
      <c r="C44" s="7"/>
      <c r="D44" s="7"/>
      <c r="E44" s="7"/>
      <c r="F44" s="7"/>
      <c r="G44" s="7"/>
      <c r="H44" s="10"/>
      <c r="I44" s="7"/>
      <c r="J44" s="7"/>
      <c r="BB44" s="39" t="s">
        <v>2729</v>
      </c>
      <c r="BC44" s="8"/>
      <c r="BD44" s="8"/>
      <c r="BE44" s="8"/>
      <c r="BG44" s="39" t="s">
        <v>2725</v>
      </c>
      <c r="BH44" s="8"/>
      <c r="BI44" s="8"/>
      <c r="BJ44" s="8"/>
    </row>
    <row r="45" spans="1:62" x14ac:dyDescent="0.2">
      <c r="BB45" s="5" t="s">
        <v>1876</v>
      </c>
      <c r="BC45" s="11">
        <v>5</v>
      </c>
      <c r="BD45" s="32" t="s">
        <v>9</v>
      </c>
      <c r="BE45" s="8">
        <v>1</v>
      </c>
      <c r="BG45" s="5" t="s">
        <v>2646</v>
      </c>
      <c r="BH45" s="11">
        <v>1</v>
      </c>
      <c r="BI45" s="32" t="s">
        <v>9</v>
      </c>
      <c r="BJ45" s="8">
        <v>3</v>
      </c>
    </row>
    <row r="46" spans="1:62" x14ac:dyDescent="0.2">
      <c r="BB46" s="5" t="s">
        <v>2732</v>
      </c>
      <c r="BC46" s="11">
        <v>3</v>
      </c>
      <c r="BD46" s="32" t="s">
        <v>9</v>
      </c>
      <c r="BE46" s="8">
        <v>2</v>
      </c>
      <c r="BG46" s="5" t="s">
        <v>2340</v>
      </c>
      <c r="BH46" s="11">
        <v>2</v>
      </c>
      <c r="BI46" s="32" t="s">
        <v>9</v>
      </c>
      <c r="BJ46" s="8">
        <v>3</v>
      </c>
    </row>
    <row r="47" spans="1:62" x14ac:dyDescent="0.2">
      <c r="BB47" s="3" t="s">
        <v>2733</v>
      </c>
      <c r="BC47" s="11">
        <v>4</v>
      </c>
      <c r="BD47" s="32" t="s">
        <v>9</v>
      </c>
      <c r="BE47" s="8">
        <v>1</v>
      </c>
      <c r="BG47" s="3" t="s">
        <v>2726</v>
      </c>
      <c r="BH47" s="11">
        <v>0</v>
      </c>
      <c r="BI47" s="32" t="s">
        <v>9</v>
      </c>
      <c r="BJ47" s="8">
        <v>2</v>
      </c>
    </row>
    <row r="48" spans="1:62" x14ac:dyDescent="0.2">
      <c r="BB48" s="3" t="s">
        <v>2735</v>
      </c>
      <c r="BC48" s="11">
        <v>1</v>
      </c>
      <c r="BD48" s="32" t="s">
        <v>9</v>
      </c>
      <c r="BE48" s="8">
        <v>2</v>
      </c>
      <c r="BG48" s="3" t="s">
        <v>1917</v>
      </c>
      <c r="BH48" s="11">
        <v>3</v>
      </c>
      <c r="BI48" s="32" t="s">
        <v>9</v>
      </c>
      <c r="BJ48" s="8">
        <v>1</v>
      </c>
    </row>
    <row r="49" spans="54:62" x14ac:dyDescent="0.2">
      <c r="BB49" s="3" t="s">
        <v>1887</v>
      </c>
      <c r="BC49" s="11">
        <v>3</v>
      </c>
      <c r="BD49" s="32" t="s">
        <v>9</v>
      </c>
      <c r="BE49" s="8">
        <v>1</v>
      </c>
      <c r="BG49" s="3" t="s">
        <v>695</v>
      </c>
      <c r="BH49" s="11">
        <v>3</v>
      </c>
      <c r="BI49" s="32" t="s">
        <v>9</v>
      </c>
      <c r="BJ49" s="8">
        <v>2</v>
      </c>
    </row>
    <row r="50" spans="54:62" x14ac:dyDescent="0.2">
      <c r="BB50" s="3" t="s">
        <v>2038</v>
      </c>
      <c r="BC50" s="8">
        <v>0</v>
      </c>
      <c r="BD50" s="32" t="s">
        <v>9</v>
      </c>
      <c r="BE50" s="8">
        <v>0</v>
      </c>
      <c r="BG50" s="3" t="s">
        <v>2728</v>
      </c>
      <c r="BH50" s="8">
        <v>4</v>
      </c>
      <c r="BI50" s="32" t="s">
        <v>9</v>
      </c>
      <c r="BJ50" s="8">
        <v>1</v>
      </c>
    </row>
    <row r="51" spans="54:62" x14ac:dyDescent="0.2">
      <c r="BB51" s="39" t="s">
        <v>2736</v>
      </c>
      <c r="BC51" s="8"/>
      <c r="BD51" s="8"/>
      <c r="BE51" s="8"/>
      <c r="BG51" s="39" t="s">
        <v>2730</v>
      </c>
      <c r="BH51" s="8"/>
      <c r="BI51" s="8"/>
      <c r="BJ51" s="8"/>
    </row>
    <row r="52" spans="54:62" x14ac:dyDescent="0.2">
      <c r="BB52" s="5" t="s">
        <v>2738</v>
      </c>
      <c r="BC52" s="11">
        <v>1</v>
      </c>
      <c r="BD52" s="32" t="s">
        <v>9</v>
      </c>
      <c r="BE52" s="8">
        <v>0</v>
      </c>
      <c r="BG52" s="5" t="s">
        <v>2731</v>
      </c>
      <c r="BH52" s="11">
        <v>1</v>
      </c>
      <c r="BI52" s="32" t="s">
        <v>9</v>
      </c>
      <c r="BJ52" s="8">
        <v>1</v>
      </c>
    </row>
    <row r="53" spans="54:62" x14ac:dyDescent="0.2">
      <c r="BB53" s="5" t="s">
        <v>787</v>
      </c>
      <c r="BC53" s="11">
        <v>0</v>
      </c>
      <c r="BD53" s="32" t="s">
        <v>9</v>
      </c>
      <c r="BE53" s="8">
        <v>1</v>
      </c>
      <c r="BG53" s="5" t="s">
        <v>601</v>
      </c>
      <c r="BH53" s="11">
        <v>3</v>
      </c>
      <c r="BI53" s="32" t="s">
        <v>9</v>
      </c>
      <c r="BJ53" s="8">
        <v>0</v>
      </c>
    </row>
    <row r="54" spans="54:62" x14ac:dyDescent="0.2">
      <c r="BB54" s="3" t="s">
        <v>2683</v>
      </c>
      <c r="BC54" s="11">
        <v>3</v>
      </c>
      <c r="BD54" s="32" t="s">
        <v>9</v>
      </c>
      <c r="BE54" s="8">
        <v>1</v>
      </c>
      <c r="BG54" s="3" t="s">
        <v>2734</v>
      </c>
      <c r="BH54" s="11">
        <v>0</v>
      </c>
      <c r="BI54" s="32" t="s">
        <v>9</v>
      </c>
      <c r="BJ54" s="8">
        <v>0</v>
      </c>
    </row>
    <row r="55" spans="54:62" x14ac:dyDescent="0.2">
      <c r="BB55" s="3" t="s">
        <v>1942</v>
      </c>
      <c r="BC55" s="11">
        <v>0</v>
      </c>
      <c r="BD55" s="32" t="s">
        <v>9</v>
      </c>
      <c r="BE55" s="8">
        <v>4</v>
      </c>
      <c r="BG55" s="3" t="s">
        <v>1881</v>
      </c>
      <c r="BH55" s="11">
        <v>2</v>
      </c>
      <c r="BI55" s="32" t="s">
        <v>9</v>
      </c>
      <c r="BJ55" s="8">
        <v>1</v>
      </c>
    </row>
    <row r="56" spans="54:62" x14ac:dyDescent="0.2">
      <c r="BB56" s="3" t="s">
        <v>2665</v>
      </c>
      <c r="BC56" s="11">
        <v>0</v>
      </c>
      <c r="BD56" s="32" t="s">
        <v>9</v>
      </c>
      <c r="BE56" s="8">
        <v>2</v>
      </c>
      <c r="BG56" s="3" t="s">
        <v>2332</v>
      </c>
      <c r="BH56" s="11">
        <v>2</v>
      </c>
      <c r="BI56" s="32" t="s">
        <v>9</v>
      </c>
      <c r="BJ56" s="8">
        <v>2</v>
      </c>
    </row>
    <row r="57" spans="54:62" x14ac:dyDescent="0.2">
      <c r="BB57" s="3" t="s">
        <v>2046</v>
      </c>
      <c r="BC57" s="8">
        <v>6</v>
      </c>
      <c r="BD57" s="32" t="s">
        <v>9</v>
      </c>
      <c r="BE57" s="8">
        <v>3</v>
      </c>
      <c r="BG57" s="3" t="s">
        <v>2639</v>
      </c>
      <c r="BH57" s="8">
        <v>2</v>
      </c>
      <c r="BI57" s="32" t="s">
        <v>9</v>
      </c>
      <c r="BJ57" s="8">
        <v>1</v>
      </c>
    </row>
    <row r="58" spans="54:62" x14ac:dyDescent="0.2">
      <c r="BB58" s="39" t="s">
        <v>393</v>
      </c>
      <c r="BC58" s="8"/>
      <c r="BD58" s="8"/>
      <c r="BE58" s="8"/>
      <c r="BG58" s="39" t="s">
        <v>2737</v>
      </c>
      <c r="BH58" s="8"/>
      <c r="BI58" s="8"/>
      <c r="BJ58" s="8"/>
    </row>
    <row r="59" spans="54:62" x14ac:dyDescent="0.2">
      <c r="BB59" s="5" t="s">
        <v>466</v>
      </c>
      <c r="BC59" s="11">
        <v>3</v>
      </c>
      <c r="BD59" s="32" t="s">
        <v>9</v>
      </c>
      <c r="BE59" s="8">
        <v>2</v>
      </c>
      <c r="BG59" s="5" t="s">
        <v>1920</v>
      </c>
      <c r="BH59" s="11">
        <v>1</v>
      </c>
      <c r="BI59" s="32" t="s">
        <v>9</v>
      </c>
      <c r="BJ59" s="8">
        <v>7</v>
      </c>
    </row>
    <row r="60" spans="54:62" x14ac:dyDescent="0.2">
      <c r="BB60" s="5" t="s">
        <v>335</v>
      </c>
      <c r="BC60" s="11">
        <v>2</v>
      </c>
      <c r="BD60" s="32" t="s">
        <v>9</v>
      </c>
      <c r="BE60" s="8">
        <v>0</v>
      </c>
      <c r="BG60" s="5" t="s">
        <v>2656</v>
      </c>
      <c r="BH60" s="11">
        <v>2</v>
      </c>
      <c r="BI60" s="32" t="s">
        <v>9</v>
      </c>
      <c r="BJ60" s="8">
        <v>1</v>
      </c>
    </row>
    <row r="61" spans="54:62" x14ac:dyDescent="0.2">
      <c r="BB61" s="3" t="s">
        <v>672</v>
      </c>
      <c r="BC61" s="11">
        <v>1</v>
      </c>
      <c r="BD61" s="32" t="s">
        <v>9</v>
      </c>
      <c r="BE61" s="8">
        <v>2</v>
      </c>
      <c r="BG61" s="3" t="s">
        <v>1436</v>
      </c>
      <c r="BH61" s="11">
        <v>3</v>
      </c>
      <c r="BI61" s="32" t="s">
        <v>9</v>
      </c>
      <c r="BJ61" s="8">
        <v>2</v>
      </c>
    </row>
    <row r="62" spans="54:62" x14ac:dyDescent="0.2">
      <c r="BB62" s="3" t="s">
        <v>1313</v>
      </c>
      <c r="BC62" s="11">
        <v>2</v>
      </c>
      <c r="BD62" s="32" t="s">
        <v>9</v>
      </c>
      <c r="BE62" s="8">
        <v>6</v>
      </c>
      <c r="BG62" s="3" t="s">
        <v>2739</v>
      </c>
      <c r="BH62" s="11">
        <v>2</v>
      </c>
      <c r="BI62" s="32" t="s">
        <v>9</v>
      </c>
      <c r="BJ62" s="8">
        <v>5</v>
      </c>
    </row>
    <row r="63" spans="54:62" x14ac:dyDescent="0.2">
      <c r="BB63" s="3" t="s">
        <v>2663</v>
      </c>
      <c r="BC63" s="11">
        <v>3</v>
      </c>
      <c r="BD63" s="32" t="s">
        <v>9</v>
      </c>
      <c r="BE63" s="8">
        <v>3</v>
      </c>
      <c r="BG63" s="3" t="s">
        <v>2740</v>
      </c>
      <c r="BH63" s="11">
        <v>2</v>
      </c>
      <c r="BI63" s="32" t="s">
        <v>9</v>
      </c>
      <c r="BJ63" s="8">
        <v>2</v>
      </c>
    </row>
    <row r="64" spans="54:62" x14ac:dyDescent="0.2">
      <c r="BB64" s="3" t="s">
        <v>2743</v>
      </c>
      <c r="BC64" s="8">
        <v>2</v>
      </c>
      <c r="BD64" s="32" t="s">
        <v>9</v>
      </c>
      <c r="BE64" s="8">
        <v>1</v>
      </c>
      <c r="BG64" s="3" t="s">
        <v>2741</v>
      </c>
      <c r="BH64" s="8">
        <v>2</v>
      </c>
      <c r="BI64" s="32" t="s">
        <v>9</v>
      </c>
      <c r="BJ64" s="8">
        <v>1</v>
      </c>
    </row>
    <row r="65" spans="2:62" x14ac:dyDescent="0.2">
      <c r="BB65" s="39" t="s">
        <v>403</v>
      </c>
      <c r="BC65" s="8"/>
      <c r="BD65" s="8"/>
      <c r="BE65" s="8"/>
      <c r="BG65" s="39" t="s">
        <v>404</v>
      </c>
      <c r="BH65" s="8"/>
      <c r="BI65" s="8"/>
      <c r="BJ65" s="8"/>
    </row>
    <row r="66" spans="2:62" x14ac:dyDescent="0.2">
      <c r="BB66" s="5" t="s">
        <v>2641</v>
      </c>
      <c r="BC66" s="11">
        <v>4</v>
      </c>
      <c r="BD66" s="32" t="s">
        <v>9</v>
      </c>
      <c r="BE66" s="8">
        <v>1</v>
      </c>
      <c r="BG66" s="5" t="s">
        <v>2672</v>
      </c>
      <c r="BH66" s="11">
        <v>5</v>
      </c>
      <c r="BI66" s="32" t="s">
        <v>9</v>
      </c>
      <c r="BJ66" s="8">
        <v>1</v>
      </c>
    </row>
    <row r="67" spans="2:62" x14ac:dyDescent="0.2">
      <c r="BB67" s="5" t="s">
        <v>2041</v>
      </c>
      <c r="BC67" s="11">
        <v>2</v>
      </c>
      <c r="BD67" s="32" t="s">
        <v>9</v>
      </c>
      <c r="BE67" s="8">
        <v>8</v>
      </c>
      <c r="BG67" s="5" t="s">
        <v>2622</v>
      </c>
      <c r="BH67" s="11">
        <v>1</v>
      </c>
      <c r="BI67" s="32" t="s">
        <v>9</v>
      </c>
      <c r="BJ67" s="8">
        <v>4</v>
      </c>
    </row>
    <row r="68" spans="2:62" x14ac:dyDescent="0.2">
      <c r="BB68" s="3" t="s">
        <v>2003</v>
      </c>
      <c r="BC68" s="11">
        <v>1</v>
      </c>
      <c r="BD68" s="32" t="s">
        <v>9</v>
      </c>
      <c r="BE68" s="8">
        <v>1</v>
      </c>
      <c r="BG68" s="3" t="s">
        <v>2742</v>
      </c>
      <c r="BH68" s="11">
        <v>4</v>
      </c>
      <c r="BI68" s="32" t="s">
        <v>9</v>
      </c>
      <c r="BJ68" s="8">
        <v>0</v>
      </c>
    </row>
    <row r="69" spans="2:62" x14ac:dyDescent="0.2">
      <c r="BB69" s="3" t="s">
        <v>2645</v>
      </c>
      <c r="BC69" s="11">
        <v>0</v>
      </c>
      <c r="BD69" s="32" t="s">
        <v>9</v>
      </c>
      <c r="BE69" s="8">
        <v>2</v>
      </c>
      <c r="BG69" s="3" t="s">
        <v>2640</v>
      </c>
      <c r="BH69" s="11">
        <v>2</v>
      </c>
      <c r="BI69" s="32" t="s">
        <v>9</v>
      </c>
      <c r="BJ69" s="8">
        <v>1</v>
      </c>
    </row>
    <row r="70" spans="2:62" x14ac:dyDescent="0.2">
      <c r="BB70" s="3" t="s">
        <v>688</v>
      </c>
      <c r="BC70" s="11">
        <v>3</v>
      </c>
      <c r="BD70" s="32" t="s">
        <v>9</v>
      </c>
      <c r="BE70" s="8">
        <v>4</v>
      </c>
      <c r="BG70" s="3" t="s">
        <v>1427</v>
      </c>
      <c r="BH70" s="11">
        <v>3</v>
      </c>
      <c r="BI70" s="32" t="s">
        <v>9</v>
      </c>
      <c r="BJ70" s="8">
        <v>2</v>
      </c>
    </row>
    <row r="71" spans="2:62" x14ac:dyDescent="0.2">
      <c r="BB71" s="3" t="s">
        <v>2745</v>
      </c>
      <c r="BC71" s="8">
        <v>1</v>
      </c>
      <c r="BD71" s="32" t="s">
        <v>9</v>
      </c>
      <c r="BE71" s="8">
        <v>0</v>
      </c>
      <c r="BG71" s="3" t="s">
        <v>469</v>
      </c>
      <c r="BH71" s="8">
        <v>1</v>
      </c>
      <c r="BI71" s="32" t="s">
        <v>9</v>
      </c>
      <c r="BJ71" s="8">
        <v>1</v>
      </c>
    </row>
    <row r="72" spans="2:62" x14ac:dyDescent="0.2">
      <c r="BB72" s="39" t="s">
        <v>2746</v>
      </c>
      <c r="BC72" s="8"/>
      <c r="BD72" s="8"/>
      <c r="BE72" s="8"/>
      <c r="BG72" s="39" t="s">
        <v>2674</v>
      </c>
      <c r="BH72" s="8"/>
      <c r="BI72" s="8"/>
      <c r="BJ72" s="8"/>
    </row>
    <row r="73" spans="2:62" x14ac:dyDescent="0.2">
      <c r="BB73" s="5" t="s">
        <v>1960</v>
      </c>
      <c r="BC73" s="11">
        <v>1</v>
      </c>
      <c r="BD73" s="32" t="s">
        <v>9</v>
      </c>
      <c r="BE73" s="8">
        <v>0</v>
      </c>
      <c r="BG73" s="5" t="s">
        <v>2655</v>
      </c>
      <c r="BH73" s="11">
        <v>0</v>
      </c>
      <c r="BI73" s="32" t="s">
        <v>9</v>
      </c>
      <c r="BJ73" s="8">
        <v>4</v>
      </c>
    </row>
    <row r="74" spans="2:62" x14ac:dyDescent="0.2">
      <c r="BB74" s="5" t="s">
        <v>1152</v>
      </c>
      <c r="BC74" s="11">
        <v>1</v>
      </c>
      <c r="BD74" s="32" t="s">
        <v>9</v>
      </c>
      <c r="BE74" s="8">
        <v>2</v>
      </c>
      <c r="BG74" s="5" t="s">
        <v>2437</v>
      </c>
      <c r="BH74" s="11">
        <v>3</v>
      </c>
      <c r="BI74" s="32" t="s">
        <v>9</v>
      </c>
      <c r="BJ74" s="8">
        <v>5</v>
      </c>
    </row>
    <row r="75" spans="2:62" x14ac:dyDescent="0.2">
      <c r="B75" s="7"/>
      <c r="C75" s="7"/>
      <c r="D75" s="7"/>
      <c r="E75" s="7"/>
      <c r="F75" s="7"/>
      <c r="G75" s="7"/>
      <c r="H75" s="6"/>
      <c r="I75" s="7"/>
      <c r="J75" s="7"/>
      <c r="BB75" s="3" t="s">
        <v>2747</v>
      </c>
      <c r="BC75" s="11">
        <v>4</v>
      </c>
      <c r="BD75" s="32" t="s">
        <v>9</v>
      </c>
      <c r="BE75" s="8">
        <v>1</v>
      </c>
      <c r="BG75" s="3" t="s">
        <v>936</v>
      </c>
      <c r="BH75" s="11">
        <v>1</v>
      </c>
      <c r="BI75" s="32" t="s">
        <v>9</v>
      </c>
      <c r="BJ75" s="8">
        <v>3</v>
      </c>
    </row>
    <row r="76" spans="2:62" x14ac:dyDescent="0.2">
      <c r="B76" s="7"/>
      <c r="C76" s="7"/>
      <c r="D76" s="7"/>
      <c r="E76" s="7"/>
      <c r="F76" s="7"/>
      <c r="G76" s="7"/>
      <c r="H76" s="6"/>
      <c r="I76" s="7"/>
      <c r="J76" s="7"/>
      <c r="BB76" s="3" t="s">
        <v>1317</v>
      </c>
      <c r="BC76" s="11">
        <v>3</v>
      </c>
      <c r="BD76" s="32" t="s">
        <v>9</v>
      </c>
      <c r="BE76" s="8">
        <v>0</v>
      </c>
      <c r="BG76" s="3" t="s">
        <v>2744</v>
      </c>
      <c r="BH76" s="11">
        <v>0</v>
      </c>
      <c r="BI76" s="32" t="s">
        <v>9</v>
      </c>
      <c r="BJ76" s="8">
        <v>4</v>
      </c>
    </row>
    <row r="77" spans="2:62" x14ac:dyDescent="0.2">
      <c r="BB77" s="3" t="s">
        <v>153</v>
      </c>
      <c r="BC77" s="11">
        <v>2</v>
      </c>
      <c r="BD77" s="32" t="s">
        <v>9</v>
      </c>
      <c r="BE77" s="8">
        <v>1</v>
      </c>
      <c r="BG77" s="3" t="s">
        <v>1964</v>
      </c>
      <c r="BH77" s="11">
        <v>1</v>
      </c>
      <c r="BI77" s="32" t="s">
        <v>9</v>
      </c>
      <c r="BJ77" s="8">
        <v>8</v>
      </c>
    </row>
    <row r="78" spans="2:62" x14ac:dyDescent="0.2">
      <c r="BB78" s="3" t="s">
        <v>2748</v>
      </c>
      <c r="BC78" s="8">
        <v>3</v>
      </c>
      <c r="BD78" s="32" t="s">
        <v>9</v>
      </c>
      <c r="BE78" s="8">
        <v>1</v>
      </c>
      <c r="BG78" s="3" t="s">
        <v>2664</v>
      </c>
      <c r="BH78" s="8">
        <v>0</v>
      </c>
      <c r="BI78" s="32" t="s">
        <v>9</v>
      </c>
      <c r="BJ78" s="8">
        <v>3</v>
      </c>
    </row>
    <row r="79" spans="2:62" x14ac:dyDescent="0.2">
      <c r="BH79" s="8"/>
      <c r="BI79" s="8"/>
      <c r="BJ79" s="8"/>
    </row>
    <row r="80" spans="2:62" x14ac:dyDescent="0.2">
      <c r="BH80" s="8"/>
      <c r="BI80" s="8"/>
      <c r="BJ80" s="8"/>
    </row>
    <row r="81" spans="55:62" x14ac:dyDescent="0.2">
      <c r="BH81" s="8"/>
      <c r="BI81" s="8"/>
      <c r="BJ81" s="8"/>
    </row>
    <row r="82" spans="55:62" x14ac:dyDescent="0.2">
      <c r="BH82" s="8"/>
      <c r="BI82" s="8"/>
      <c r="BJ82" s="8"/>
    </row>
    <row r="83" spans="55:62" x14ac:dyDescent="0.2">
      <c r="BG83" s="39"/>
      <c r="BH83" s="8"/>
      <c r="BI83" s="8"/>
      <c r="BJ83" s="8"/>
    </row>
    <row r="84" spans="55:62" x14ac:dyDescent="0.2">
      <c r="BH84" s="8"/>
      <c r="BI84" s="8"/>
      <c r="BJ84" s="8"/>
    </row>
    <row r="85" spans="55:62" x14ac:dyDescent="0.2">
      <c r="BH85" s="8"/>
      <c r="BI85" s="8"/>
      <c r="BJ85" s="8"/>
    </row>
    <row r="86" spans="55:62" x14ac:dyDescent="0.2">
      <c r="BC86" s="8"/>
      <c r="BD86" s="8"/>
      <c r="BE86" s="8"/>
      <c r="BH86" s="8"/>
      <c r="BI86" s="8"/>
      <c r="BJ86" s="8"/>
    </row>
    <row r="87" spans="55:62" x14ac:dyDescent="0.2">
      <c r="BH87" s="8"/>
      <c r="BI87" s="8"/>
      <c r="BJ87" s="8"/>
    </row>
  </sheetData>
  <mergeCells count="14">
    <mergeCell ref="BB1:BE1"/>
    <mergeCell ref="BG1:BJ1"/>
    <mergeCell ref="AU1:AW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</mergeCells>
  <hyperlinks>
    <hyperlink ref="A1" location="Information!A1" display="I" xr:uid="{6B1BBE68-F48D-4215-971D-952BBAAE95BB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1970 - Div 4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C820B-0D6E-426E-82A3-1C43C41CE0C7}">
  <sheetPr>
    <pageSetUpPr fitToPage="1"/>
  </sheetPr>
  <dimension ref="A1:BJ237"/>
  <sheetViews>
    <sheetView view="pageLayout" zoomScaleNormal="100" workbookViewId="0">
      <selection activeCell="AX1" sqref="AX1:BJ1"/>
    </sheetView>
  </sheetViews>
  <sheetFormatPr defaultColWidth="9.140625" defaultRowHeight="12" x14ac:dyDescent="0.2"/>
  <cols>
    <col min="1" max="1" width="2.7109375" style="3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7109375" style="3" bestFit="1" customWidth="1"/>
    <col min="13" max="13" width="14.5703125" style="3" bestFit="1" customWidth="1"/>
    <col min="14" max="14" width="2.85546875" style="8" bestFit="1" customWidth="1"/>
    <col min="15" max="15" width="1.5703125" style="3" bestFit="1" customWidth="1"/>
    <col min="16" max="16" width="2.85546875" style="8" bestFit="1" customWidth="1"/>
    <col min="17" max="17" width="2.85546875" style="3" bestFit="1" customWidth="1"/>
    <col min="18" max="18" width="1.5703125" style="3" bestFit="1" customWidth="1"/>
    <col min="19" max="20" width="2.85546875" style="3" bestFit="1" customWidth="1"/>
    <col min="21" max="21" width="1.5703125" style="3" bestFit="1" customWidth="1"/>
    <col min="22" max="23" width="2.85546875" style="3" bestFit="1" customWidth="1"/>
    <col min="24" max="24" width="1.5703125" style="3" bestFit="1" customWidth="1"/>
    <col min="25" max="26" width="2.85546875" style="3" bestFit="1" customWidth="1"/>
    <col min="27" max="27" width="1.5703125" style="3" bestFit="1" customWidth="1"/>
    <col min="28" max="28" width="2.85546875" style="3" bestFit="1" customWidth="1"/>
    <col min="29" max="29" width="2.85546875" style="8" bestFit="1" customWidth="1"/>
    <col min="30" max="30" width="1.5703125" style="3" bestFit="1" customWidth="1"/>
    <col min="31" max="32" width="2.85546875" style="8" bestFit="1" customWidth="1"/>
    <col min="33" max="33" width="1.5703125" style="8" bestFit="1" customWidth="1"/>
    <col min="34" max="34" width="2.85546875" style="8" bestFit="1" customWidth="1"/>
    <col min="35" max="35" width="2.85546875" style="3" bestFit="1" customWidth="1"/>
    <col min="36" max="36" width="1.5703125" style="3" bestFit="1" customWidth="1"/>
    <col min="37" max="38" width="2.85546875" style="3" bestFit="1" customWidth="1"/>
    <col min="39" max="39" width="1.5703125" style="3" bestFit="1" customWidth="1"/>
    <col min="40" max="41" width="2.85546875" style="3" bestFit="1" customWidth="1"/>
    <col min="42" max="42" width="1.5703125" style="3" bestFit="1" customWidth="1"/>
    <col min="43" max="44" width="2.85546875" style="3" bestFit="1" customWidth="1"/>
    <col min="45" max="45" width="1.5703125" style="3" bestFit="1" customWidth="1"/>
    <col min="46" max="47" width="2.85546875" style="3" bestFit="1" customWidth="1"/>
    <col min="48" max="48" width="1.5703125" style="3" bestFit="1" customWidth="1"/>
    <col min="49" max="49" width="2.85546875" style="3" bestFit="1" customWidth="1"/>
    <col min="50" max="50" width="3.7109375" style="3" bestFit="1" customWidth="1"/>
    <col min="51" max="51" width="1.5703125" style="3" bestFit="1" customWidth="1"/>
    <col min="52" max="52" width="3.7109375" style="3" bestFit="1" customWidth="1"/>
    <col min="53" max="53" width="2.7109375" style="3" customWidth="1"/>
    <col min="54" max="54" width="20.5703125" style="3" bestFit="1" customWidth="1"/>
    <col min="55" max="55" width="1.85546875" style="8" bestFit="1" customWidth="1"/>
    <col min="56" max="56" width="1.5703125" style="8" bestFit="1" customWidth="1"/>
    <col min="57" max="57" width="1.5703125" style="8" customWidth="1"/>
    <col min="58" max="58" width="2.7109375" style="8" customWidth="1"/>
    <col min="59" max="59" width="20.5703125" style="3" bestFit="1" customWidth="1"/>
    <col min="60" max="60" width="1.85546875" style="8" bestFit="1" customWidth="1"/>
    <col min="61" max="61" width="1.5703125" style="8" bestFit="1" customWidth="1"/>
    <col min="62" max="62" width="1.85546875" style="8" bestFit="1" customWidth="1"/>
    <col min="63" max="16384" width="9.140625" style="3"/>
  </cols>
  <sheetData>
    <row r="1" spans="1:62" ht="78.75" customHeight="1" x14ac:dyDescent="0.2">
      <c r="A1" s="24" t="s">
        <v>119</v>
      </c>
      <c r="B1" s="13" t="s">
        <v>2752</v>
      </c>
      <c r="C1" s="1"/>
      <c r="D1" s="1"/>
      <c r="E1" s="1"/>
      <c r="F1" s="1"/>
      <c r="G1" s="1"/>
      <c r="H1" s="30"/>
      <c r="I1" s="1"/>
      <c r="J1" s="1"/>
      <c r="L1" s="8"/>
      <c r="M1" s="39"/>
      <c r="N1" s="199" t="s">
        <v>18</v>
      </c>
      <c r="O1" s="199"/>
      <c r="P1" s="199"/>
      <c r="Q1" s="199" t="s">
        <v>2335</v>
      </c>
      <c r="R1" s="199"/>
      <c r="S1" s="199"/>
      <c r="T1" s="199" t="s">
        <v>8</v>
      </c>
      <c r="U1" s="199"/>
      <c r="V1" s="199"/>
      <c r="W1" s="199" t="s">
        <v>6</v>
      </c>
      <c r="X1" s="199"/>
      <c r="Y1" s="199"/>
      <c r="Z1" s="199" t="s">
        <v>13</v>
      </c>
      <c r="AA1" s="199"/>
      <c r="AB1" s="199"/>
      <c r="AC1" s="199" t="s">
        <v>22</v>
      </c>
      <c r="AD1" s="199"/>
      <c r="AE1" s="199"/>
      <c r="AF1" s="199" t="s">
        <v>2635</v>
      </c>
      <c r="AG1" s="199"/>
      <c r="AH1" s="199"/>
      <c r="AI1" s="199" t="s">
        <v>2532</v>
      </c>
      <c r="AJ1" s="199"/>
      <c r="AK1" s="199"/>
      <c r="AL1" s="199" t="s">
        <v>1497</v>
      </c>
      <c r="AM1" s="199"/>
      <c r="AN1" s="199"/>
      <c r="AO1" s="199" t="s">
        <v>24</v>
      </c>
      <c r="AP1" s="199"/>
      <c r="AQ1" s="199"/>
      <c r="AR1" s="199" t="s">
        <v>19</v>
      </c>
      <c r="AS1" s="199"/>
      <c r="AT1" s="199"/>
      <c r="AU1" s="199" t="s">
        <v>46</v>
      </c>
      <c r="AV1" s="199"/>
      <c r="AW1" s="199"/>
      <c r="AX1" s="160"/>
      <c r="AY1" s="160"/>
      <c r="AZ1" s="160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1" t="s">
        <v>18</v>
      </c>
      <c r="C2" s="1">
        <v>22</v>
      </c>
      <c r="D2" s="1">
        <v>15</v>
      </c>
      <c r="E2" s="1">
        <v>3</v>
      </c>
      <c r="F2" s="1">
        <v>4</v>
      </c>
      <c r="G2" s="1">
        <v>59</v>
      </c>
      <c r="H2" s="30" t="s">
        <v>9</v>
      </c>
      <c r="I2" s="1">
        <v>23</v>
      </c>
      <c r="J2" s="1">
        <f>SUM(2*D2+E2)</f>
        <v>33</v>
      </c>
      <c r="K2" s="3" t="s">
        <v>43</v>
      </c>
      <c r="L2" s="8">
        <v>1</v>
      </c>
      <c r="M2" s="1" t="s">
        <v>18</v>
      </c>
      <c r="N2" s="34"/>
      <c r="O2" s="34"/>
      <c r="P2" s="34"/>
      <c r="Q2" s="32">
        <v>5</v>
      </c>
      <c r="R2" s="32" t="s">
        <v>9</v>
      </c>
      <c r="S2" s="32">
        <v>0</v>
      </c>
      <c r="T2" s="32">
        <v>4</v>
      </c>
      <c r="U2" s="32" t="s">
        <v>9</v>
      </c>
      <c r="V2" s="32">
        <v>1</v>
      </c>
      <c r="W2" s="32">
        <v>1</v>
      </c>
      <c r="X2" s="32" t="s">
        <v>9</v>
      </c>
      <c r="Y2" s="32">
        <v>2</v>
      </c>
      <c r="Z2" s="32">
        <v>5</v>
      </c>
      <c r="AA2" s="32" t="s">
        <v>9</v>
      </c>
      <c r="AB2" s="32">
        <v>2</v>
      </c>
      <c r="AC2" s="32">
        <v>1</v>
      </c>
      <c r="AD2" s="32" t="s">
        <v>9</v>
      </c>
      <c r="AE2" s="32">
        <v>1</v>
      </c>
      <c r="AF2" s="32">
        <v>2</v>
      </c>
      <c r="AG2" s="32" t="s">
        <v>9</v>
      </c>
      <c r="AH2" s="32">
        <v>1</v>
      </c>
      <c r="AI2" s="32">
        <v>6</v>
      </c>
      <c r="AJ2" s="32" t="s">
        <v>9</v>
      </c>
      <c r="AK2" s="32">
        <v>1</v>
      </c>
      <c r="AL2" s="32">
        <v>3</v>
      </c>
      <c r="AM2" s="32" t="s">
        <v>9</v>
      </c>
      <c r="AN2" s="32">
        <v>0</v>
      </c>
      <c r="AO2" s="32">
        <v>4</v>
      </c>
      <c r="AP2" s="32" t="s">
        <v>9</v>
      </c>
      <c r="AQ2" s="32">
        <v>2</v>
      </c>
      <c r="AR2" s="32">
        <v>1</v>
      </c>
      <c r="AS2" s="32" t="s">
        <v>9</v>
      </c>
      <c r="AT2" s="32">
        <v>1</v>
      </c>
      <c r="AU2" s="32">
        <v>2</v>
      </c>
      <c r="AV2" s="32" t="s">
        <v>9</v>
      </c>
      <c r="AW2" s="32">
        <v>0</v>
      </c>
      <c r="AX2" s="31">
        <f t="shared" ref="AX2:AX13" si="0">SUM(N2+Q2+T2+W2+Z2+AC2+AF2+AI2+AL2+AO2+AR2+AU2)</f>
        <v>34</v>
      </c>
      <c r="AY2" s="32" t="s">
        <v>9</v>
      </c>
      <c r="AZ2" s="31">
        <f t="shared" ref="AZ2:AZ13" si="1">SUM(P2+S2+V2+Y2+AB2+AE2+AH2+AK2+AN2+AQ2+AT2+AW2)</f>
        <v>11</v>
      </c>
      <c r="BB2" s="39" t="s">
        <v>120</v>
      </c>
      <c r="BG2" s="39" t="s">
        <v>2786</v>
      </c>
      <c r="BH2" s="11"/>
    </row>
    <row r="3" spans="1:62" x14ac:dyDescent="0.2">
      <c r="A3" s="30">
        <v>2</v>
      </c>
      <c r="B3" s="7" t="s">
        <v>2335</v>
      </c>
      <c r="C3" s="1">
        <v>22</v>
      </c>
      <c r="D3" s="1">
        <v>13</v>
      </c>
      <c r="E3" s="1">
        <v>3</v>
      </c>
      <c r="F3" s="1">
        <v>6</v>
      </c>
      <c r="G3" s="1">
        <v>39</v>
      </c>
      <c r="H3" s="30" t="s">
        <v>9</v>
      </c>
      <c r="I3" s="1">
        <v>29</v>
      </c>
      <c r="J3" s="1">
        <f t="shared" ref="J3:J13" si="2">SUM(2*D3+E3)</f>
        <v>29</v>
      </c>
      <c r="L3" s="8">
        <v>2</v>
      </c>
      <c r="M3" s="7" t="s">
        <v>2335</v>
      </c>
      <c r="N3" s="32">
        <v>4</v>
      </c>
      <c r="O3" s="32" t="s">
        <v>9</v>
      </c>
      <c r="P3" s="32">
        <v>2</v>
      </c>
      <c r="Q3" s="34"/>
      <c r="R3" s="34"/>
      <c r="S3" s="34"/>
      <c r="T3" s="32">
        <v>0</v>
      </c>
      <c r="U3" s="32" t="s">
        <v>9</v>
      </c>
      <c r="V3" s="32">
        <v>4</v>
      </c>
      <c r="W3" s="32">
        <v>2</v>
      </c>
      <c r="X3" s="32" t="s">
        <v>9</v>
      </c>
      <c r="Y3" s="32">
        <v>1</v>
      </c>
      <c r="Z3" s="32">
        <v>0</v>
      </c>
      <c r="AA3" s="32" t="s">
        <v>9</v>
      </c>
      <c r="AB3" s="32">
        <v>1</v>
      </c>
      <c r="AC3" s="32">
        <v>2</v>
      </c>
      <c r="AD3" s="32" t="s">
        <v>9</v>
      </c>
      <c r="AE3" s="32">
        <v>0</v>
      </c>
      <c r="AF3" s="32">
        <v>2</v>
      </c>
      <c r="AG3" s="32" t="s">
        <v>9</v>
      </c>
      <c r="AH3" s="32">
        <v>1</v>
      </c>
      <c r="AI3" s="32">
        <v>1</v>
      </c>
      <c r="AJ3" s="32" t="s">
        <v>9</v>
      </c>
      <c r="AK3" s="32">
        <v>1</v>
      </c>
      <c r="AL3" s="32">
        <v>1</v>
      </c>
      <c r="AM3" s="32" t="s">
        <v>9</v>
      </c>
      <c r="AN3" s="32">
        <v>0</v>
      </c>
      <c r="AO3" s="32">
        <v>5</v>
      </c>
      <c r="AP3" s="32" t="s">
        <v>9</v>
      </c>
      <c r="AQ3" s="32">
        <v>2</v>
      </c>
      <c r="AR3" s="32">
        <v>2</v>
      </c>
      <c r="AS3" s="32" t="s">
        <v>9</v>
      </c>
      <c r="AT3" s="32">
        <v>1</v>
      </c>
      <c r="AU3" s="32">
        <v>4</v>
      </c>
      <c r="AV3" s="32" t="s">
        <v>9</v>
      </c>
      <c r="AW3" s="32">
        <v>2</v>
      </c>
      <c r="AX3" s="31">
        <f t="shared" si="0"/>
        <v>23</v>
      </c>
      <c r="AY3" s="32" t="s">
        <v>9</v>
      </c>
      <c r="AZ3" s="31">
        <f t="shared" si="1"/>
        <v>15</v>
      </c>
      <c r="BA3" s="1"/>
      <c r="BB3" s="3" t="s">
        <v>1942</v>
      </c>
      <c r="BC3" s="8">
        <v>0</v>
      </c>
      <c r="BD3" s="32" t="s">
        <v>9</v>
      </c>
      <c r="BE3" s="8">
        <v>4</v>
      </c>
      <c r="BF3" s="30"/>
      <c r="BG3" s="5" t="s">
        <v>1173</v>
      </c>
      <c r="BH3" s="8">
        <v>1</v>
      </c>
      <c r="BI3" s="31" t="s">
        <v>9</v>
      </c>
      <c r="BJ3" s="8">
        <v>1</v>
      </c>
    </row>
    <row r="4" spans="1:62" x14ac:dyDescent="0.2">
      <c r="A4" s="30">
        <v>3</v>
      </c>
      <c r="B4" s="1" t="s">
        <v>8</v>
      </c>
      <c r="C4" s="1">
        <v>22</v>
      </c>
      <c r="D4" s="1">
        <v>13</v>
      </c>
      <c r="E4" s="1">
        <v>2</v>
      </c>
      <c r="F4" s="1">
        <v>7</v>
      </c>
      <c r="G4" s="1">
        <v>51</v>
      </c>
      <c r="H4" s="30" t="s">
        <v>9</v>
      </c>
      <c r="I4" s="1">
        <v>26</v>
      </c>
      <c r="J4" s="1">
        <f t="shared" si="2"/>
        <v>28</v>
      </c>
      <c r="L4" s="8">
        <v>3</v>
      </c>
      <c r="M4" s="1" t="s">
        <v>8</v>
      </c>
      <c r="N4" s="32">
        <v>1</v>
      </c>
      <c r="O4" s="32" t="s">
        <v>9</v>
      </c>
      <c r="P4" s="32">
        <v>4</v>
      </c>
      <c r="Q4" s="32">
        <v>0</v>
      </c>
      <c r="R4" s="32" t="s">
        <v>9</v>
      </c>
      <c r="S4" s="32">
        <v>2</v>
      </c>
      <c r="T4" s="34"/>
      <c r="U4" s="34"/>
      <c r="V4" s="34"/>
      <c r="W4" s="32">
        <v>1</v>
      </c>
      <c r="X4" s="32" t="s">
        <v>9</v>
      </c>
      <c r="Y4" s="32">
        <v>2</v>
      </c>
      <c r="Z4" s="32">
        <v>2</v>
      </c>
      <c r="AA4" s="32" t="s">
        <v>9</v>
      </c>
      <c r="AB4" s="32">
        <v>0</v>
      </c>
      <c r="AC4" s="32">
        <v>6</v>
      </c>
      <c r="AD4" s="32" t="s">
        <v>9</v>
      </c>
      <c r="AE4" s="32">
        <v>0</v>
      </c>
      <c r="AF4" s="32">
        <v>2</v>
      </c>
      <c r="AG4" s="32" t="s">
        <v>9</v>
      </c>
      <c r="AH4" s="32">
        <v>1</v>
      </c>
      <c r="AI4" s="32">
        <v>0</v>
      </c>
      <c r="AJ4" s="32" t="s">
        <v>9</v>
      </c>
      <c r="AK4" s="32">
        <v>0</v>
      </c>
      <c r="AL4" s="32">
        <v>3</v>
      </c>
      <c r="AM4" s="32" t="s">
        <v>9</v>
      </c>
      <c r="AN4" s="32">
        <v>1</v>
      </c>
      <c r="AO4" s="32">
        <v>2</v>
      </c>
      <c r="AP4" s="32" t="s">
        <v>9</v>
      </c>
      <c r="AQ4" s="32">
        <v>1</v>
      </c>
      <c r="AR4" s="32">
        <v>0</v>
      </c>
      <c r="AS4" s="32" t="s">
        <v>9</v>
      </c>
      <c r="AT4" s="32">
        <v>1</v>
      </c>
      <c r="AU4" s="32">
        <v>3</v>
      </c>
      <c r="AV4" s="32" t="s">
        <v>9</v>
      </c>
      <c r="AW4" s="32">
        <v>4</v>
      </c>
      <c r="AX4" s="31">
        <f t="shared" si="0"/>
        <v>20</v>
      </c>
      <c r="AY4" s="32" t="s">
        <v>9</v>
      </c>
      <c r="AZ4" s="31">
        <f t="shared" si="1"/>
        <v>16</v>
      </c>
      <c r="BA4" s="1"/>
      <c r="BB4" s="3" t="s">
        <v>375</v>
      </c>
      <c r="BC4" s="8">
        <v>2</v>
      </c>
      <c r="BD4" s="32" t="s">
        <v>9</v>
      </c>
      <c r="BE4" s="8">
        <v>1</v>
      </c>
      <c r="BF4" s="30"/>
      <c r="BG4" s="5" t="s">
        <v>2547</v>
      </c>
      <c r="BH4" s="11">
        <v>3</v>
      </c>
      <c r="BI4" s="31" t="s">
        <v>9</v>
      </c>
      <c r="BJ4" s="8">
        <v>2</v>
      </c>
    </row>
    <row r="5" spans="1:62" x14ac:dyDescent="0.2">
      <c r="A5" s="30">
        <v>4</v>
      </c>
      <c r="B5" s="1" t="s">
        <v>6</v>
      </c>
      <c r="C5" s="1">
        <v>22</v>
      </c>
      <c r="D5" s="1">
        <v>12</v>
      </c>
      <c r="E5" s="1">
        <v>4</v>
      </c>
      <c r="F5" s="1">
        <v>6</v>
      </c>
      <c r="G5" s="1">
        <v>45</v>
      </c>
      <c r="H5" s="30" t="s">
        <v>9</v>
      </c>
      <c r="I5" s="1">
        <v>32</v>
      </c>
      <c r="J5" s="1">
        <f t="shared" si="2"/>
        <v>28</v>
      </c>
      <c r="L5" s="8">
        <v>4</v>
      </c>
      <c r="M5" s="1" t="s">
        <v>6</v>
      </c>
      <c r="N5" s="32">
        <v>2</v>
      </c>
      <c r="O5" s="32" t="s">
        <v>9</v>
      </c>
      <c r="P5" s="32">
        <v>1</v>
      </c>
      <c r="Q5" s="32">
        <v>1</v>
      </c>
      <c r="R5" s="32" t="s">
        <v>9</v>
      </c>
      <c r="S5" s="32">
        <v>2</v>
      </c>
      <c r="T5" s="32">
        <v>2</v>
      </c>
      <c r="U5" s="32" t="s">
        <v>9</v>
      </c>
      <c r="V5" s="32">
        <v>0</v>
      </c>
      <c r="W5" s="34"/>
      <c r="X5" s="34"/>
      <c r="Y5" s="34"/>
      <c r="Z5" s="32">
        <v>3</v>
      </c>
      <c r="AA5" s="32" t="s">
        <v>9</v>
      </c>
      <c r="AB5" s="32">
        <v>5</v>
      </c>
      <c r="AC5" s="32">
        <v>2</v>
      </c>
      <c r="AD5" s="32" t="s">
        <v>9</v>
      </c>
      <c r="AE5" s="32">
        <v>2</v>
      </c>
      <c r="AF5" s="32">
        <v>1</v>
      </c>
      <c r="AG5" s="32" t="s">
        <v>9</v>
      </c>
      <c r="AH5" s="32">
        <v>0</v>
      </c>
      <c r="AI5" s="32">
        <v>2</v>
      </c>
      <c r="AJ5" s="32" t="s">
        <v>9</v>
      </c>
      <c r="AK5" s="32">
        <v>1</v>
      </c>
      <c r="AL5" s="32">
        <v>2</v>
      </c>
      <c r="AM5" s="32" t="s">
        <v>9</v>
      </c>
      <c r="AN5" s="32">
        <v>3</v>
      </c>
      <c r="AO5" s="32">
        <v>2</v>
      </c>
      <c r="AP5" s="32" t="s">
        <v>9</v>
      </c>
      <c r="AQ5" s="32">
        <v>0</v>
      </c>
      <c r="AR5" s="32">
        <v>2</v>
      </c>
      <c r="AS5" s="32" t="s">
        <v>9</v>
      </c>
      <c r="AT5" s="32">
        <v>0</v>
      </c>
      <c r="AU5" s="32">
        <v>5</v>
      </c>
      <c r="AV5" s="32" t="s">
        <v>9</v>
      </c>
      <c r="AW5" s="32">
        <v>0</v>
      </c>
      <c r="AX5" s="31">
        <f t="shared" si="0"/>
        <v>24</v>
      </c>
      <c r="AY5" s="32" t="s">
        <v>9</v>
      </c>
      <c r="AZ5" s="31">
        <f t="shared" si="1"/>
        <v>14</v>
      </c>
      <c r="BA5" s="1"/>
      <c r="BB5" s="5" t="s">
        <v>2753</v>
      </c>
      <c r="BC5" s="11">
        <v>1</v>
      </c>
      <c r="BD5" s="31" t="s">
        <v>9</v>
      </c>
      <c r="BE5" s="8">
        <v>0</v>
      </c>
      <c r="BF5" s="30"/>
      <c r="BG5" s="3" t="s">
        <v>2787</v>
      </c>
      <c r="BH5" s="11">
        <v>2</v>
      </c>
      <c r="BI5" s="32" t="s">
        <v>9</v>
      </c>
      <c r="BJ5" s="8">
        <v>2</v>
      </c>
    </row>
    <row r="6" spans="1:62" x14ac:dyDescent="0.2">
      <c r="A6" s="30">
        <v>5</v>
      </c>
      <c r="B6" s="1" t="s">
        <v>13</v>
      </c>
      <c r="C6" s="1">
        <v>22</v>
      </c>
      <c r="D6" s="1">
        <v>10</v>
      </c>
      <c r="E6" s="1">
        <v>4</v>
      </c>
      <c r="F6" s="1">
        <v>8</v>
      </c>
      <c r="G6" s="1">
        <v>39</v>
      </c>
      <c r="H6" s="30" t="s">
        <v>9</v>
      </c>
      <c r="I6" s="1">
        <v>38</v>
      </c>
      <c r="J6" s="1">
        <f t="shared" si="2"/>
        <v>24</v>
      </c>
      <c r="L6" s="8">
        <v>5</v>
      </c>
      <c r="M6" s="1" t="s">
        <v>13</v>
      </c>
      <c r="N6" s="32">
        <v>1</v>
      </c>
      <c r="O6" s="32" t="s">
        <v>9</v>
      </c>
      <c r="P6" s="32">
        <v>0</v>
      </c>
      <c r="Q6" s="32">
        <v>0</v>
      </c>
      <c r="R6" s="32" t="s">
        <v>9</v>
      </c>
      <c r="S6" s="32">
        <v>0</v>
      </c>
      <c r="T6" s="32">
        <v>3</v>
      </c>
      <c r="U6" s="32" t="s">
        <v>9</v>
      </c>
      <c r="V6" s="32">
        <v>5</v>
      </c>
      <c r="W6" s="32">
        <v>1</v>
      </c>
      <c r="X6" s="32" t="s">
        <v>9</v>
      </c>
      <c r="Y6" s="32">
        <v>2</v>
      </c>
      <c r="Z6" s="34"/>
      <c r="AA6" s="34"/>
      <c r="AB6" s="34"/>
      <c r="AC6" s="32">
        <v>1</v>
      </c>
      <c r="AD6" s="32" t="s">
        <v>9</v>
      </c>
      <c r="AE6" s="32">
        <v>1</v>
      </c>
      <c r="AF6" s="32">
        <v>4</v>
      </c>
      <c r="AG6" s="32" t="s">
        <v>9</v>
      </c>
      <c r="AH6" s="32">
        <v>2</v>
      </c>
      <c r="AI6" s="32">
        <v>0</v>
      </c>
      <c r="AJ6" s="32" t="s">
        <v>9</v>
      </c>
      <c r="AK6" s="32">
        <v>0</v>
      </c>
      <c r="AL6" s="32">
        <v>5</v>
      </c>
      <c r="AM6" s="32" t="s">
        <v>9</v>
      </c>
      <c r="AN6" s="32">
        <v>0</v>
      </c>
      <c r="AO6" s="32">
        <v>0</v>
      </c>
      <c r="AP6" s="32" t="s">
        <v>9</v>
      </c>
      <c r="AQ6" s="32">
        <v>1</v>
      </c>
      <c r="AR6" s="32">
        <v>4</v>
      </c>
      <c r="AS6" s="32" t="s">
        <v>9</v>
      </c>
      <c r="AT6" s="32">
        <v>2</v>
      </c>
      <c r="AU6" s="32">
        <v>0</v>
      </c>
      <c r="AV6" s="32" t="s">
        <v>9</v>
      </c>
      <c r="AW6" s="32">
        <v>0</v>
      </c>
      <c r="AX6" s="31">
        <f t="shared" si="0"/>
        <v>19</v>
      </c>
      <c r="AY6" s="32" t="s">
        <v>9</v>
      </c>
      <c r="AZ6" s="31">
        <f t="shared" si="1"/>
        <v>13</v>
      </c>
      <c r="BA6" s="1"/>
      <c r="BB6" s="3" t="s">
        <v>2442</v>
      </c>
      <c r="BC6" s="11">
        <v>1</v>
      </c>
      <c r="BD6" s="31" t="s">
        <v>9</v>
      </c>
      <c r="BE6" s="8">
        <v>2</v>
      </c>
      <c r="BF6" s="30"/>
      <c r="BG6" s="3" t="s">
        <v>2640</v>
      </c>
      <c r="BH6" s="11">
        <v>2</v>
      </c>
      <c r="BI6" s="32" t="s">
        <v>9</v>
      </c>
      <c r="BJ6" s="8">
        <v>1</v>
      </c>
    </row>
    <row r="7" spans="1:62" x14ac:dyDescent="0.2">
      <c r="A7" s="30">
        <v>6</v>
      </c>
      <c r="B7" s="1" t="s">
        <v>22</v>
      </c>
      <c r="C7" s="1">
        <v>22</v>
      </c>
      <c r="D7" s="1">
        <v>8</v>
      </c>
      <c r="E7" s="1">
        <v>7</v>
      </c>
      <c r="F7" s="1">
        <v>7</v>
      </c>
      <c r="G7" s="1">
        <v>41</v>
      </c>
      <c r="H7" s="30" t="s">
        <v>9</v>
      </c>
      <c r="I7" s="1">
        <v>47</v>
      </c>
      <c r="J7" s="1">
        <f t="shared" si="2"/>
        <v>23</v>
      </c>
      <c r="L7" s="8">
        <v>6</v>
      </c>
      <c r="M7" s="1" t="s">
        <v>22</v>
      </c>
      <c r="N7" s="32">
        <v>0</v>
      </c>
      <c r="O7" s="32" t="s">
        <v>9</v>
      </c>
      <c r="P7" s="32">
        <v>2</v>
      </c>
      <c r="Q7" s="32">
        <v>1</v>
      </c>
      <c r="R7" s="32" t="s">
        <v>9</v>
      </c>
      <c r="S7" s="32">
        <v>0</v>
      </c>
      <c r="T7" s="32">
        <v>0</v>
      </c>
      <c r="U7" s="32" t="s">
        <v>9</v>
      </c>
      <c r="V7" s="32">
        <v>8</v>
      </c>
      <c r="W7" s="32">
        <v>2</v>
      </c>
      <c r="X7" s="32" t="s">
        <v>9</v>
      </c>
      <c r="Y7" s="32">
        <v>2</v>
      </c>
      <c r="Z7" s="32">
        <v>3</v>
      </c>
      <c r="AA7" s="32" t="s">
        <v>9</v>
      </c>
      <c r="AB7" s="32">
        <v>4</v>
      </c>
      <c r="AC7" s="34"/>
      <c r="AD7" s="34"/>
      <c r="AE7" s="34"/>
      <c r="AF7" s="8">
        <v>4</v>
      </c>
      <c r="AG7" s="32" t="s">
        <v>9</v>
      </c>
      <c r="AH7" s="8">
        <v>1</v>
      </c>
      <c r="AI7" s="32">
        <v>3</v>
      </c>
      <c r="AJ7" s="32" t="s">
        <v>9</v>
      </c>
      <c r="AK7" s="32">
        <v>0</v>
      </c>
      <c r="AL7" s="32">
        <v>3</v>
      </c>
      <c r="AM7" s="32" t="s">
        <v>9</v>
      </c>
      <c r="AN7" s="32">
        <v>2</v>
      </c>
      <c r="AO7" s="32">
        <v>2</v>
      </c>
      <c r="AP7" s="32" t="s">
        <v>9</v>
      </c>
      <c r="AQ7" s="32">
        <v>3</v>
      </c>
      <c r="AR7" s="32">
        <v>2</v>
      </c>
      <c r="AS7" s="32" t="s">
        <v>9</v>
      </c>
      <c r="AT7" s="32">
        <v>1</v>
      </c>
      <c r="AU7" s="32">
        <v>5</v>
      </c>
      <c r="AV7" s="32" t="s">
        <v>9</v>
      </c>
      <c r="AW7" s="32">
        <v>1</v>
      </c>
      <c r="AX7" s="31">
        <f t="shared" si="0"/>
        <v>25</v>
      </c>
      <c r="AY7" s="32" t="s">
        <v>9</v>
      </c>
      <c r="AZ7" s="31">
        <f t="shared" si="1"/>
        <v>24</v>
      </c>
      <c r="BA7" s="1"/>
      <c r="BB7" s="3" t="s">
        <v>992</v>
      </c>
      <c r="BC7" s="8">
        <v>3</v>
      </c>
      <c r="BD7" s="31" t="s">
        <v>9</v>
      </c>
      <c r="BE7" s="8">
        <v>0</v>
      </c>
      <c r="BG7" s="3" t="s">
        <v>2726</v>
      </c>
      <c r="BH7" s="8">
        <v>4</v>
      </c>
      <c r="BI7" s="31" t="s">
        <v>9</v>
      </c>
      <c r="BJ7" s="8">
        <v>2</v>
      </c>
    </row>
    <row r="8" spans="1:62" x14ac:dyDescent="0.2">
      <c r="A8" s="30">
        <v>7</v>
      </c>
      <c r="B8" s="1" t="s">
        <v>2635</v>
      </c>
      <c r="C8" s="1">
        <v>22</v>
      </c>
      <c r="D8" s="1">
        <v>7</v>
      </c>
      <c r="E8" s="1">
        <v>6</v>
      </c>
      <c r="F8" s="1">
        <v>9</v>
      </c>
      <c r="G8" s="1">
        <v>35</v>
      </c>
      <c r="H8" s="30" t="s">
        <v>9</v>
      </c>
      <c r="I8" s="1">
        <v>31</v>
      </c>
      <c r="J8" s="1">
        <f t="shared" si="2"/>
        <v>20</v>
      </c>
      <c r="L8" s="8">
        <v>7</v>
      </c>
      <c r="M8" s="1" t="s">
        <v>2635</v>
      </c>
      <c r="N8" s="32">
        <v>0</v>
      </c>
      <c r="O8" s="32" t="s">
        <v>9</v>
      </c>
      <c r="P8" s="32">
        <v>1</v>
      </c>
      <c r="Q8" s="32">
        <v>1</v>
      </c>
      <c r="R8" s="32" t="s">
        <v>9</v>
      </c>
      <c r="S8" s="32">
        <v>0</v>
      </c>
      <c r="T8" s="32">
        <v>0</v>
      </c>
      <c r="U8" s="32" t="s">
        <v>9</v>
      </c>
      <c r="V8" s="32">
        <v>0</v>
      </c>
      <c r="W8" s="32">
        <v>2</v>
      </c>
      <c r="X8" s="32" t="s">
        <v>9</v>
      </c>
      <c r="Y8" s="32">
        <v>2</v>
      </c>
      <c r="Z8" s="32">
        <v>3</v>
      </c>
      <c r="AA8" s="32" t="s">
        <v>9</v>
      </c>
      <c r="AB8" s="32">
        <v>0</v>
      </c>
      <c r="AC8" s="32">
        <v>4</v>
      </c>
      <c r="AD8" s="32" t="s">
        <v>9</v>
      </c>
      <c r="AE8" s="32">
        <v>0</v>
      </c>
      <c r="AF8" s="34"/>
      <c r="AG8" s="34"/>
      <c r="AH8" s="34"/>
      <c r="AI8" s="32">
        <v>3</v>
      </c>
      <c r="AJ8" s="32" t="s">
        <v>9</v>
      </c>
      <c r="AK8" s="32">
        <v>3</v>
      </c>
      <c r="AL8" s="32">
        <v>0</v>
      </c>
      <c r="AM8" s="32" t="s">
        <v>9</v>
      </c>
      <c r="AN8" s="32">
        <v>1</v>
      </c>
      <c r="AO8" s="32">
        <v>2</v>
      </c>
      <c r="AP8" s="32" t="s">
        <v>9</v>
      </c>
      <c r="AQ8" s="32">
        <v>0</v>
      </c>
      <c r="AR8" s="32">
        <v>4</v>
      </c>
      <c r="AS8" s="32" t="s">
        <v>9</v>
      </c>
      <c r="AT8" s="32">
        <v>1</v>
      </c>
      <c r="AU8" s="32">
        <v>0</v>
      </c>
      <c r="AV8" s="32" t="s">
        <v>9</v>
      </c>
      <c r="AW8" s="32">
        <v>0</v>
      </c>
      <c r="AX8" s="31">
        <f t="shared" si="0"/>
        <v>19</v>
      </c>
      <c r="AY8" s="32" t="s">
        <v>9</v>
      </c>
      <c r="AZ8" s="31">
        <f t="shared" si="1"/>
        <v>8</v>
      </c>
      <c r="BA8" s="1"/>
      <c r="BB8" s="3" t="s">
        <v>2755</v>
      </c>
      <c r="BC8" s="8">
        <v>2</v>
      </c>
      <c r="BD8" s="31" t="s">
        <v>9</v>
      </c>
      <c r="BE8" s="8">
        <v>0</v>
      </c>
      <c r="BF8" s="30"/>
      <c r="BG8" s="3" t="s">
        <v>700</v>
      </c>
      <c r="BH8" s="8">
        <v>0</v>
      </c>
      <c r="BI8" s="31" t="s">
        <v>9</v>
      </c>
      <c r="BJ8" s="8">
        <v>2</v>
      </c>
    </row>
    <row r="9" spans="1:62" x14ac:dyDescent="0.2">
      <c r="A9" s="30">
        <v>8</v>
      </c>
      <c r="B9" s="1" t="s">
        <v>2532</v>
      </c>
      <c r="C9" s="1">
        <v>22</v>
      </c>
      <c r="D9" s="1">
        <v>5</v>
      </c>
      <c r="E9" s="1">
        <v>9</v>
      </c>
      <c r="F9" s="1">
        <v>8</v>
      </c>
      <c r="G9" s="1">
        <v>26</v>
      </c>
      <c r="H9" s="30" t="s">
        <v>9</v>
      </c>
      <c r="I9" s="1">
        <v>35</v>
      </c>
      <c r="J9" s="1">
        <f t="shared" si="2"/>
        <v>19</v>
      </c>
      <c r="L9" s="8">
        <v>8</v>
      </c>
      <c r="M9" s="1" t="s">
        <v>2532</v>
      </c>
      <c r="N9" s="32">
        <v>0</v>
      </c>
      <c r="O9" s="32" t="s">
        <v>9</v>
      </c>
      <c r="P9" s="32">
        <v>0</v>
      </c>
      <c r="Q9" s="32">
        <v>1</v>
      </c>
      <c r="R9" s="32" t="s">
        <v>9</v>
      </c>
      <c r="S9" s="32">
        <v>4</v>
      </c>
      <c r="T9" s="32">
        <v>0</v>
      </c>
      <c r="U9" s="32" t="s">
        <v>9</v>
      </c>
      <c r="V9" s="32">
        <v>1</v>
      </c>
      <c r="W9" s="32">
        <v>1</v>
      </c>
      <c r="X9" s="32" t="s">
        <v>9</v>
      </c>
      <c r="Y9" s="32">
        <v>2</v>
      </c>
      <c r="Z9" s="32">
        <v>1</v>
      </c>
      <c r="AA9" s="32" t="s">
        <v>9</v>
      </c>
      <c r="AB9" s="32">
        <v>2</v>
      </c>
      <c r="AC9" s="32">
        <v>2</v>
      </c>
      <c r="AD9" s="32" t="s">
        <v>9</v>
      </c>
      <c r="AE9" s="32">
        <v>2</v>
      </c>
      <c r="AF9" s="32">
        <v>1</v>
      </c>
      <c r="AG9" s="32" t="s">
        <v>9</v>
      </c>
      <c r="AH9" s="32">
        <v>2</v>
      </c>
      <c r="AI9" s="34"/>
      <c r="AJ9" s="34"/>
      <c r="AK9" s="34"/>
      <c r="AL9" s="32">
        <v>0</v>
      </c>
      <c r="AM9" s="32" t="s">
        <v>9</v>
      </c>
      <c r="AN9" s="32">
        <v>0</v>
      </c>
      <c r="AO9" s="32">
        <v>2</v>
      </c>
      <c r="AP9" s="32" t="s">
        <v>9</v>
      </c>
      <c r="AQ9" s="32">
        <v>0</v>
      </c>
      <c r="AR9" s="32">
        <v>2</v>
      </c>
      <c r="AS9" s="32" t="s">
        <v>9</v>
      </c>
      <c r="AT9" s="32">
        <v>0</v>
      </c>
      <c r="AU9" s="32">
        <v>3</v>
      </c>
      <c r="AV9" s="32" t="s">
        <v>9</v>
      </c>
      <c r="AW9" s="32">
        <v>2</v>
      </c>
      <c r="AX9" s="31">
        <f t="shared" si="0"/>
        <v>13</v>
      </c>
      <c r="AY9" s="32" t="s">
        <v>9</v>
      </c>
      <c r="AZ9" s="31">
        <f t="shared" si="1"/>
        <v>15</v>
      </c>
      <c r="BA9" s="1"/>
      <c r="BB9" s="39" t="s">
        <v>134</v>
      </c>
      <c r="BG9" s="39" t="s">
        <v>135</v>
      </c>
    </row>
    <row r="10" spans="1:62" x14ac:dyDescent="0.2">
      <c r="A10" s="30">
        <v>9</v>
      </c>
      <c r="B10" s="1" t="s">
        <v>1497</v>
      </c>
      <c r="C10" s="1">
        <v>22</v>
      </c>
      <c r="D10" s="1">
        <v>6</v>
      </c>
      <c r="E10" s="1">
        <v>5</v>
      </c>
      <c r="F10" s="1">
        <v>11</v>
      </c>
      <c r="G10" s="1">
        <v>26</v>
      </c>
      <c r="H10" s="30" t="s">
        <v>9</v>
      </c>
      <c r="I10" s="1">
        <v>41</v>
      </c>
      <c r="J10" s="1">
        <f t="shared" si="2"/>
        <v>17</v>
      </c>
      <c r="L10" s="8">
        <v>9</v>
      </c>
      <c r="M10" s="1" t="s">
        <v>1497</v>
      </c>
      <c r="N10" s="32">
        <v>1</v>
      </c>
      <c r="O10" s="32" t="s">
        <v>9</v>
      </c>
      <c r="P10" s="32">
        <v>3</v>
      </c>
      <c r="Q10" s="32">
        <v>0</v>
      </c>
      <c r="R10" s="32" t="s">
        <v>9</v>
      </c>
      <c r="S10" s="32">
        <v>3</v>
      </c>
      <c r="T10" s="32">
        <v>0</v>
      </c>
      <c r="U10" s="32" t="s">
        <v>9</v>
      </c>
      <c r="V10" s="32">
        <v>3</v>
      </c>
      <c r="W10" s="32">
        <v>3</v>
      </c>
      <c r="X10" s="32" t="s">
        <v>9</v>
      </c>
      <c r="Y10" s="32">
        <v>0</v>
      </c>
      <c r="Z10" s="32">
        <v>4</v>
      </c>
      <c r="AA10" s="32" t="s">
        <v>9</v>
      </c>
      <c r="AB10" s="32">
        <v>1</v>
      </c>
      <c r="AC10" s="32">
        <v>1</v>
      </c>
      <c r="AD10" s="32" t="s">
        <v>9</v>
      </c>
      <c r="AE10" s="32">
        <v>1</v>
      </c>
      <c r="AF10" s="32">
        <v>1</v>
      </c>
      <c r="AG10" s="32" t="s">
        <v>9</v>
      </c>
      <c r="AH10" s="32">
        <v>1</v>
      </c>
      <c r="AI10" s="32">
        <v>1</v>
      </c>
      <c r="AJ10" s="32" t="s">
        <v>9</v>
      </c>
      <c r="AK10" s="32">
        <v>1</v>
      </c>
      <c r="AL10" s="34"/>
      <c r="AM10" s="34"/>
      <c r="AN10" s="34"/>
      <c r="AO10" s="32">
        <v>3</v>
      </c>
      <c r="AP10" s="32" t="s">
        <v>9</v>
      </c>
      <c r="AQ10" s="32">
        <v>1</v>
      </c>
      <c r="AR10" s="32">
        <v>1</v>
      </c>
      <c r="AS10" s="32" t="s">
        <v>9</v>
      </c>
      <c r="AT10" s="32">
        <v>1</v>
      </c>
      <c r="AU10" s="32">
        <v>0</v>
      </c>
      <c r="AV10" s="32" t="s">
        <v>9</v>
      </c>
      <c r="AW10" s="32">
        <v>3</v>
      </c>
      <c r="AX10" s="31">
        <f t="shared" si="0"/>
        <v>15</v>
      </c>
      <c r="AY10" s="32" t="s">
        <v>9</v>
      </c>
      <c r="AZ10" s="31">
        <f t="shared" si="1"/>
        <v>18</v>
      </c>
      <c r="BA10" s="1"/>
      <c r="BB10" s="5" t="s">
        <v>590</v>
      </c>
      <c r="BC10" s="11">
        <v>0</v>
      </c>
      <c r="BD10" s="31" t="s">
        <v>9</v>
      </c>
      <c r="BE10" s="8">
        <v>5</v>
      </c>
      <c r="BG10" s="5" t="s">
        <v>236</v>
      </c>
      <c r="BH10" s="11">
        <v>0</v>
      </c>
      <c r="BI10" s="31" t="s">
        <v>9</v>
      </c>
      <c r="BJ10" s="8">
        <v>0</v>
      </c>
    </row>
    <row r="11" spans="1:62" x14ac:dyDescent="0.2">
      <c r="A11" s="30">
        <v>10</v>
      </c>
      <c r="B11" s="1" t="s">
        <v>24</v>
      </c>
      <c r="C11" s="1">
        <v>22</v>
      </c>
      <c r="D11" s="1">
        <v>7</v>
      </c>
      <c r="E11" s="1">
        <v>2</v>
      </c>
      <c r="F11" s="1">
        <v>13</v>
      </c>
      <c r="G11" s="1">
        <v>31</v>
      </c>
      <c r="H11" s="30" t="s">
        <v>9</v>
      </c>
      <c r="I11" s="1">
        <v>44</v>
      </c>
      <c r="J11" s="1">
        <f t="shared" si="2"/>
        <v>16</v>
      </c>
      <c r="L11" s="8">
        <v>10</v>
      </c>
      <c r="M11" s="1" t="s">
        <v>24</v>
      </c>
      <c r="N11" s="32">
        <v>1</v>
      </c>
      <c r="O11" s="32" t="s">
        <v>9</v>
      </c>
      <c r="P11" s="32">
        <v>2</v>
      </c>
      <c r="Q11" s="32">
        <v>3</v>
      </c>
      <c r="R11" s="32" t="s">
        <v>9</v>
      </c>
      <c r="S11" s="32">
        <v>1</v>
      </c>
      <c r="T11" s="32">
        <v>1</v>
      </c>
      <c r="U11" s="32" t="s">
        <v>9</v>
      </c>
      <c r="V11" s="32">
        <v>3</v>
      </c>
      <c r="W11" s="32">
        <v>2</v>
      </c>
      <c r="X11" s="32" t="s">
        <v>9</v>
      </c>
      <c r="Y11" s="32">
        <v>2</v>
      </c>
      <c r="Z11" s="32">
        <v>0</v>
      </c>
      <c r="AA11" s="32" t="s">
        <v>9</v>
      </c>
      <c r="AB11" s="32">
        <v>2</v>
      </c>
      <c r="AC11" s="32">
        <v>1</v>
      </c>
      <c r="AD11" s="32" t="s">
        <v>9</v>
      </c>
      <c r="AE11" s="32">
        <v>3</v>
      </c>
      <c r="AF11" s="32">
        <v>3</v>
      </c>
      <c r="AG11" s="32" t="s">
        <v>9</v>
      </c>
      <c r="AH11" s="32">
        <v>3</v>
      </c>
      <c r="AI11" s="32">
        <v>1</v>
      </c>
      <c r="AJ11" s="32" t="s">
        <v>9</v>
      </c>
      <c r="AK11" s="32">
        <v>2</v>
      </c>
      <c r="AL11" s="32">
        <v>2</v>
      </c>
      <c r="AM11" s="32" t="s">
        <v>9</v>
      </c>
      <c r="AN11" s="32">
        <v>1</v>
      </c>
      <c r="AO11" s="34"/>
      <c r="AP11" s="34"/>
      <c r="AQ11" s="34"/>
      <c r="AR11" s="32">
        <v>1</v>
      </c>
      <c r="AS11" s="32" t="s">
        <v>9</v>
      </c>
      <c r="AT11" s="32">
        <v>2</v>
      </c>
      <c r="AU11" s="32">
        <v>2</v>
      </c>
      <c r="AV11" s="32" t="s">
        <v>9</v>
      </c>
      <c r="AW11" s="32">
        <v>0</v>
      </c>
      <c r="AX11" s="31">
        <f t="shared" si="0"/>
        <v>17</v>
      </c>
      <c r="AY11" s="32" t="s">
        <v>9</v>
      </c>
      <c r="AZ11" s="31">
        <f t="shared" si="1"/>
        <v>21</v>
      </c>
      <c r="BA11" s="1"/>
      <c r="BB11" s="5" t="s">
        <v>2757</v>
      </c>
      <c r="BC11" s="11">
        <v>2</v>
      </c>
      <c r="BD11" s="32" t="s">
        <v>9</v>
      </c>
      <c r="BE11" s="8">
        <v>0</v>
      </c>
      <c r="BG11" s="5" t="s">
        <v>656</v>
      </c>
      <c r="BH11" s="11">
        <v>4</v>
      </c>
      <c r="BI11" s="32" t="s">
        <v>9</v>
      </c>
      <c r="BJ11" s="8">
        <v>2</v>
      </c>
    </row>
    <row r="12" spans="1:62" x14ac:dyDescent="0.2">
      <c r="A12" s="30">
        <v>11</v>
      </c>
      <c r="B12" s="1" t="s">
        <v>19</v>
      </c>
      <c r="C12" s="1">
        <v>22</v>
      </c>
      <c r="D12" s="1">
        <v>5</v>
      </c>
      <c r="E12" s="1">
        <v>4</v>
      </c>
      <c r="F12" s="1">
        <v>13</v>
      </c>
      <c r="G12" s="1">
        <v>25</v>
      </c>
      <c r="H12" s="30" t="s">
        <v>9</v>
      </c>
      <c r="I12" s="1">
        <v>44</v>
      </c>
      <c r="J12" s="1">
        <f t="shared" si="2"/>
        <v>14</v>
      </c>
      <c r="K12" s="3" t="s">
        <v>44</v>
      </c>
      <c r="L12" s="8">
        <v>11</v>
      </c>
      <c r="M12" s="1" t="s">
        <v>19</v>
      </c>
      <c r="N12" s="32">
        <v>0</v>
      </c>
      <c r="O12" s="32" t="s">
        <v>9</v>
      </c>
      <c r="P12" s="32">
        <v>5</v>
      </c>
      <c r="Q12" s="32">
        <v>0</v>
      </c>
      <c r="R12" s="32" t="s">
        <v>9</v>
      </c>
      <c r="S12" s="32">
        <v>2</v>
      </c>
      <c r="T12" s="32">
        <v>0</v>
      </c>
      <c r="U12" s="32" t="s">
        <v>9</v>
      </c>
      <c r="V12" s="32">
        <v>2</v>
      </c>
      <c r="W12" s="32">
        <v>3</v>
      </c>
      <c r="X12" s="32" t="s">
        <v>9</v>
      </c>
      <c r="Y12" s="32">
        <v>2</v>
      </c>
      <c r="Z12" s="32">
        <v>2</v>
      </c>
      <c r="AA12" s="32" t="s">
        <v>9</v>
      </c>
      <c r="AB12" s="32">
        <v>0</v>
      </c>
      <c r="AC12" s="32">
        <v>2</v>
      </c>
      <c r="AD12" s="32" t="s">
        <v>9</v>
      </c>
      <c r="AE12" s="32">
        <v>2</v>
      </c>
      <c r="AF12" s="32">
        <v>0</v>
      </c>
      <c r="AG12" s="32" t="s">
        <v>9</v>
      </c>
      <c r="AH12" s="32">
        <v>3</v>
      </c>
      <c r="AI12" s="32">
        <v>3</v>
      </c>
      <c r="AJ12" s="32" t="s">
        <v>9</v>
      </c>
      <c r="AK12" s="32">
        <v>4</v>
      </c>
      <c r="AL12" s="32">
        <v>3</v>
      </c>
      <c r="AM12" s="32" t="s">
        <v>9</v>
      </c>
      <c r="AN12" s="32">
        <v>0</v>
      </c>
      <c r="AO12" s="32">
        <v>0</v>
      </c>
      <c r="AP12" s="32" t="s">
        <v>9</v>
      </c>
      <c r="AQ12" s="32">
        <v>1</v>
      </c>
      <c r="AR12" s="34"/>
      <c r="AS12" s="34"/>
      <c r="AT12" s="34"/>
      <c r="AU12" s="32">
        <v>1</v>
      </c>
      <c r="AV12" s="32" t="s">
        <v>9</v>
      </c>
      <c r="AW12" s="32">
        <v>3</v>
      </c>
      <c r="AX12" s="31">
        <f t="shared" si="0"/>
        <v>14</v>
      </c>
      <c r="AY12" s="32" t="s">
        <v>9</v>
      </c>
      <c r="AZ12" s="31">
        <f t="shared" si="1"/>
        <v>24</v>
      </c>
      <c r="BA12" s="1"/>
      <c r="BB12" s="5" t="s">
        <v>658</v>
      </c>
      <c r="BC12" s="11">
        <v>2</v>
      </c>
      <c r="BD12" s="32" t="s">
        <v>9</v>
      </c>
      <c r="BE12" s="8">
        <v>0</v>
      </c>
      <c r="BF12" s="30"/>
      <c r="BG12" s="5" t="s">
        <v>487</v>
      </c>
      <c r="BH12" s="11">
        <v>4</v>
      </c>
      <c r="BI12" s="32" t="s">
        <v>9</v>
      </c>
      <c r="BJ12" s="8">
        <v>1</v>
      </c>
    </row>
    <row r="13" spans="1:62" x14ac:dyDescent="0.2">
      <c r="A13" s="30">
        <v>12</v>
      </c>
      <c r="B13" s="1" t="s">
        <v>46</v>
      </c>
      <c r="C13" s="1">
        <v>22</v>
      </c>
      <c r="D13" s="1">
        <v>4</v>
      </c>
      <c r="E13" s="1">
        <v>5</v>
      </c>
      <c r="F13" s="1">
        <v>13</v>
      </c>
      <c r="G13" s="1">
        <v>28</v>
      </c>
      <c r="H13" s="30" t="s">
        <v>9</v>
      </c>
      <c r="I13" s="1">
        <v>55</v>
      </c>
      <c r="J13" s="1">
        <f t="shared" si="2"/>
        <v>13</v>
      </c>
      <c r="K13" s="3" t="s">
        <v>44</v>
      </c>
      <c r="L13" s="8">
        <v>12</v>
      </c>
      <c r="M13" s="1" t="s">
        <v>46</v>
      </c>
      <c r="N13" s="32">
        <v>2</v>
      </c>
      <c r="O13" s="32" t="s">
        <v>9</v>
      </c>
      <c r="P13" s="32">
        <v>5</v>
      </c>
      <c r="Q13" s="32">
        <v>2</v>
      </c>
      <c r="R13" s="32" t="s">
        <v>9</v>
      </c>
      <c r="S13" s="32">
        <v>2</v>
      </c>
      <c r="T13" s="32">
        <v>0</v>
      </c>
      <c r="U13" s="32" t="s">
        <v>9</v>
      </c>
      <c r="V13" s="32">
        <v>4</v>
      </c>
      <c r="W13" s="32">
        <v>0</v>
      </c>
      <c r="X13" s="32" t="s">
        <v>9</v>
      </c>
      <c r="Y13" s="32">
        <v>4</v>
      </c>
      <c r="Z13" s="32">
        <v>2</v>
      </c>
      <c r="AA13" s="32" t="s">
        <v>9</v>
      </c>
      <c r="AB13" s="32">
        <v>3</v>
      </c>
      <c r="AC13" s="32">
        <v>1</v>
      </c>
      <c r="AD13" s="32" t="s">
        <v>9</v>
      </c>
      <c r="AE13" s="32">
        <v>4</v>
      </c>
      <c r="AF13" s="32">
        <v>3</v>
      </c>
      <c r="AG13" s="32" t="s">
        <v>9</v>
      </c>
      <c r="AH13" s="32">
        <v>1</v>
      </c>
      <c r="AI13" s="32">
        <v>0</v>
      </c>
      <c r="AJ13" s="32" t="s">
        <v>9</v>
      </c>
      <c r="AK13" s="32">
        <v>0</v>
      </c>
      <c r="AL13" s="32">
        <v>1</v>
      </c>
      <c r="AM13" s="32" t="s">
        <v>9</v>
      </c>
      <c r="AN13" s="32">
        <v>3</v>
      </c>
      <c r="AO13" s="32">
        <v>1</v>
      </c>
      <c r="AP13" s="32" t="s">
        <v>9</v>
      </c>
      <c r="AQ13" s="32">
        <v>3</v>
      </c>
      <c r="AR13" s="32">
        <v>1</v>
      </c>
      <c r="AS13" s="32" t="s">
        <v>9</v>
      </c>
      <c r="AT13" s="32">
        <v>1</v>
      </c>
      <c r="AU13" s="34"/>
      <c r="AV13" s="34"/>
      <c r="AW13" s="34"/>
      <c r="AX13" s="31">
        <f t="shared" si="0"/>
        <v>13</v>
      </c>
      <c r="AY13" s="32" t="s">
        <v>9</v>
      </c>
      <c r="AZ13" s="31">
        <f t="shared" si="1"/>
        <v>30</v>
      </c>
      <c r="BA13" s="1"/>
      <c r="BB13" s="3" t="s">
        <v>1829</v>
      </c>
      <c r="BC13" s="11">
        <v>2</v>
      </c>
      <c r="BD13" s="31" t="s">
        <v>9</v>
      </c>
      <c r="BE13" s="8">
        <v>0</v>
      </c>
      <c r="BF13" s="30"/>
      <c r="BG13" s="3" t="s">
        <v>2754</v>
      </c>
      <c r="BH13" s="11">
        <v>3</v>
      </c>
      <c r="BI13" s="31" t="s">
        <v>9</v>
      </c>
      <c r="BJ13" s="8">
        <v>0</v>
      </c>
    </row>
    <row r="14" spans="1:62" x14ac:dyDescent="0.2">
      <c r="A14" s="30"/>
      <c r="B14" s="1"/>
      <c r="C14" s="1">
        <f>SUM(C2:C13)</f>
        <v>264</v>
      </c>
      <c r="D14" s="1">
        <f>SUM(D2:D13)</f>
        <v>105</v>
      </c>
      <c r="E14" s="1">
        <f>SUM(E2:E13)</f>
        <v>54</v>
      </c>
      <c r="F14" s="1">
        <f>SUM(F2:F13)</f>
        <v>105</v>
      </c>
      <c r="G14" s="1">
        <f>SUM(G2:G13)</f>
        <v>445</v>
      </c>
      <c r="H14" s="9" t="s">
        <v>9</v>
      </c>
      <c r="I14" s="1">
        <f>SUM(I2:I13)</f>
        <v>445</v>
      </c>
      <c r="J14" s="1">
        <f>SUM(J2:J13)</f>
        <v>264</v>
      </c>
      <c r="L14" s="8"/>
      <c r="N14" s="31">
        <f>SUM(N2:N13)</f>
        <v>12</v>
      </c>
      <c r="O14" s="31" t="s">
        <v>9</v>
      </c>
      <c r="P14" s="31">
        <f>SUM(P2:P13)</f>
        <v>25</v>
      </c>
      <c r="Q14" s="31">
        <f>SUM(Q2:Q13)</f>
        <v>14</v>
      </c>
      <c r="R14" s="31" t="s">
        <v>9</v>
      </c>
      <c r="S14" s="31">
        <f>SUM(S2:S13)</f>
        <v>16</v>
      </c>
      <c r="T14" s="31">
        <f>SUM(T2:T13)</f>
        <v>10</v>
      </c>
      <c r="U14" s="31" t="s">
        <v>9</v>
      </c>
      <c r="V14" s="31">
        <f>SUM(V2:V13)</f>
        <v>31</v>
      </c>
      <c r="W14" s="31">
        <f>SUM(W2:W13)</f>
        <v>18</v>
      </c>
      <c r="X14" s="31" t="s">
        <v>9</v>
      </c>
      <c r="Y14" s="31">
        <f>SUM(Y2:Y13)</f>
        <v>21</v>
      </c>
      <c r="Z14" s="31">
        <f>SUM(Z2:Z13)</f>
        <v>25</v>
      </c>
      <c r="AA14" s="31" t="s">
        <v>9</v>
      </c>
      <c r="AB14" s="31">
        <f>SUM(AB2:AB13)</f>
        <v>20</v>
      </c>
      <c r="AC14" s="31">
        <f>SUM(AC2:AC13)</f>
        <v>23</v>
      </c>
      <c r="AD14" s="31" t="s">
        <v>9</v>
      </c>
      <c r="AE14" s="31">
        <f>SUM(AE2:AE13)</f>
        <v>16</v>
      </c>
      <c r="AF14" s="31">
        <f>SUM(AF2:AF13)</f>
        <v>23</v>
      </c>
      <c r="AG14" s="31" t="s">
        <v>9</v>
      </c>
      <c r="AH14" s="31">
        <f>SUM(AH2:AH13)</f>
        <v>16</v>
      </c>
      <c r="AI14" s="31">
        <f>SUM(AI2:AI13)</f>
        <v>20</v>
      </c>
      <c r="AJ14" s="31" t="s">
        <v>9</v>
      </c>
      <c r="AK14" s="31">
        <f>SUM(AK2:AK13)</f>
        <v>13</v>
      </c>
      <c r="AL14" s="31">
        <f>SUM(AL2:AL13)</f>
        <v>23</v>
      </c>
      <c r="AM14" s="31" t="s">
        <v>9</v>
      </c>
      <c r="AN14" s="31">
        <f>SUM(AN2:AN13)</f>
        <v>11</v>
      </c>
      <c r="AO14" s="31">
        <f>SUM(AO2:AO13)</f>
        <v>23</v>
      </c>
      <c r="AP14" s="31" t="s">
        <v>9</v>
      </c>
      <c r="AQ14" s="31">
        <f>SUM(AQ2:AQ13)</f>
        <v>14</v>
      </c>
      <c r="AR14" s="31">
        <f>SUM(AR2:AR13)</f>
        <v>20</v>
      </c>
      <c r="AS14" s="31" t="s">
        <v>9</v>
      </c>
      <c r="AT14" s="31">
        <f>SUM(AT2:AT13)</f>
        <v>11</v>
      </c>
      <c r="AU14" s="31">
        <f>SUM(AU2:AU13)</f>
        <v>25</v>
      </c>
      <c r="AV14" s="31" t="s">
        <v>9</v>
      </c>
      <c r="AW14" s="31">
        <f>SUM(AW2:AW13)</f>
        <v>15</v>
      </c>
      <c r="AX14" s="31">
        <f>SUM(AX2:AX13)</f>
        <v>236</v>
      </c>
      <c r="AY14" s="31" t="s">
        <v>9</v>
      </c>
      <c r="AZ14" s="31">
        <f>SUM(AZ2:AZ13)</f>
        <v>209</v>
      </c>
      <c r="BA14" s="1"/>
      <c r="BB14" s="3" t="s">
        <v>2538</v>
      </c>
      <c r="BC14" s="8">
        <v>1</v>
      </c>
      <c r="BD14" s="31" t="s">
        <v>9</v>
      </c>
      <c r="BE14" s="8">
        <v>1</v>
      </c>
      <c r="BF14" s="30"/>
      <c r="BG14" s="3" t="s">
        <v>695</v>
      </c>
      <c r="BH14" s="8">
        <v>0</v>
      </c>
      <c r="BI14" s="31" t="s">
        <v>9</v>
      </c>
      <c r="BJ14" s="8">
        <v>2</v>
      </c>
    </row>
    <row r="15" spans="1:62" x14ac:dyDescent="0.2">
      <c r="O15" s="8"/>
      <c r="R15" s="12"/>
      <c r="S15" s="39"/>
      <c r="T15" s="39"/>
      <c r="U15" s="39"/>
      <c r="V15" s="39"/>
      <c r="W15" s="39"/>
      <c r="X15" s="39"/>
      <c r="Y15" s="39"/>
      <c r="Z15" s="39"/>
      <c r="AA15" s="39"/>
      <c r="AB15" s="39"/>
      <c r="AX15" s="1"/>
      <c r="AY15" s="1"/>
      <c r="AZ15" s="9"/>
      <c r="BA15" s="1"/>
      <c r="BB15" s="3" t="s">
        <v>2645</v>
      </c>
      <c r="BC15" s="11">
        <v>1</v>
      </c>
      <c r="BD15" s="31" t="s">
        <v>9</v>
      </c>
      <c r="BE15" s="8">
        <v>0</v>
      </c>
      <c r="BF15" s="30"/>
      <c r="BG15" s="3" t="s">
        <v>2750</v>
      </c>
      <c r="BH15" s="11">
        <v>2</v>
      </c>
      <c r="BI15" s="31" t="s">
        <v>9</v>
      </c>
      <c r="BJ15" s="8">
        <v>1</v>
      </c>
    </row>
    <row r="16" spans="1:62" x14ac:dyDescent="0.2">
      <c r="B16" s="39"/>
      <c r="M16" s="39"/>
      <c r="O16" s="32"/>
      <c r="AD16" s="32"/>
      <c r="BA16" s="1"/>
      <c r="BB16" s="39" t="s">
        <v>2759</v>
      </c>
      <c r="BC16" s="11"/>
      <c r="BD16" s="31"/>
      <c r="BF16" s="30"/>
      <c r="BG16" s="39" t="s">
        <v>2756</v>
      </c>
      <c r="BH16" s="11"/>
    </row>
    <row r="17" spans="1:62" x14ac:dyDescent="0.2">
      <c r="A17" s="30"/>
      <c r="B17" s="1"/>
      <c r="C17" s="1"/>
      <c r="D17" s="1"/>
      <c r="E17" s="1"/>
      <c r="F17" s="1"/>
      <c r="G17" s="1"/>
      <c r="H17" s="30"/>
      <c r="I17" s="1"/>
      <c r="J17" s="1"/>
      <c r="O17" s="32"/>
      <c r="AD17" s="32"/>
      <c r="BA17" s="1"/>
      <c r="BB17" s="3" t="s">
        <v>2760</v>
      </c>
      <c r="BC17" s="8">
        <v>1</v>
      </c>
      <c r="BD17" s="31" t="s">
        <v>9</v>
      </c>
      <c r="BE17" s="8">
        <v>2</v>
      </c>
      <c r="BF17" s="30"/>
      <c r="BG17" s="3" t="s">
        <v>169</v>
      </c>
      <c r="BH17" s="8">
        <v>1</v>
      </c>
      <c r="BI17" s="31" t="s">
        <v>9</v>
      </c>
      <c r="BJ17" s="8">
        <v>4</v>
      </c>
    </row>
    <row r="18" spans="1:62" x14ac:dyDescent="0.2">
      <c r="A18" s="30"/>
      <c r="B18" s="1"/>
      <c r="C18" s="1"/>
      <c r="D18" s="1"/>
      <c r="E18" s="1"/>
      <c r="F18" s="1"/>
      <c r="G18" s="1"/>
      <c r="H18" s="30"/>
      <c r="I18" s="1"/>
      <c r="J18" s="1"/>
      <c r="M18" s="39"/>
      <c r="O18" s="32"/>
      <c r="AD18" s="32"/>
      <c r="BB18" s="5" t="s">
        <v>2743</v>
      </c>
      <c r="BC18" s="11">
        <v>2</v>
      </c>
      <c r="BD18" s="31" t="s">
        <v>9</v>
      </c>
      <c r="BE18" s="8">
        <v>2</v>
      </c>
      <c r="BF18" s="30"/>
      <c r="BG18" s="5" t="s">
        <v>711</v>
      </c>
      <c r="BH18" s="11">
        <v>1</v>
      </c>
      <c r="BI18" s="31" t="s">
        <v>9</v>
      </c>
      <c r="BJ18" s="8">
        <v>2</v>
      </c>
    </row>
    <row r="19" spans="1:62" x14ac:dyDescent="0.2">
      <c r="A19" s="30"/>
      <c r="B19" s="1"/>
      <c r="C19" s="1"/>
      <c r="D19" s="1"/>
      <c r="E19" s="1"/>
      <c r="F19" s="1"/>
      <c r="G19" s="1"/>
      <c r="H19" s="30"/>
      <c r="I19" s="1"/>
      <c r="J19" s="1"/>
      <c r="AD19" s="31"/>
      <c r="BB19" s="5" t="s">
        <v>2762</v>
      </c>
      <c r="BC19" s="11">
        <v>3</v>
      </c>
      <c r="BD19" s="31" t="s">
        <v>9</v>
      </c>
      <c r="BE19" s="8">
        <v>2</v>
      </c>
      <c r="BG19" s="5" t="s">
        <v>2683</v>
      </c>
      <c r="BH19" s="11">
        <v>4</v>
      </c>
      <c r="BI19" s="31" t="s">
        <v>9</v>
      </c>
      <c r="BJ19" s="8">
        <v>2</v>
      </c>
    </row>
    <row r="20" spans="1:62" x14ac:dyDescent="0.2">
      <c r="A20" s="30"/>
      <c r="B20" s="1"/>
      <c r="C20" s="1"/>
      <c r="D20" s="1"/>
      <c r="E20" s="1"/>
      <c r="F20" s="1"/>
      <c r="G20" s="1"/>
      <c r="H20" s="30"/>
      <c r="I20" s="1"/>
      <c r="J20" s="1"/>
      <c r="AD20" s="31"/>
      <c r="BB20" s="3" t="s">
        <v>601</v>
      </c>
      <c r="BC20" s="11">
        <v>4</v>
      </c>
      <c r="BD20" s="32" t="s">
        <v>9</v>
      </c>
      <c r="BE20" s="8">
        <v>2</v>
      </c>
      <c r="BG20" s="3" t="s">
        <v>2758</v>
      </c>
      <c r="BH20" s="11">
        <v>0</v>
      </c>
      <c r="BI20" s="32" t="s">
        <v>9</v>
      </c>
      <c r="BJ20" s="8">
        <v>0</v>
      </c>
    </row>
    <row r="21" spans="1:62" x14ac:dyDescent="0.2">
      <c r="A21" s="30"/>
      <c r="B21" s="1"/>
      <c r="C21" s="1"/>
      <c r="D21" s="1"/>
      <c r="E21" s="1"/>
      <c r="F21" s="1"/>
      <c r="G21" s="1"/>
      <c r="H21" s="30"/>
      <c r="I21" s="1"/>
      <c r="J21" s="1"/>
      <c r="BB21" s="3" t="s">
        <v>2733</v>
      </c>
      <c r="BC21" s="11">
        <v>0</v>
      </c>
      <c r="BD21" s="31" t="s">
        <v>9</v>
      </c>
      <c r="BE21" s="8">
        <v>1</v>
      </c>
      <c r="BG21" s="3" t="s">
        <v>2735</v>
      </c>
      <c r="BH21" s="11">
        <v>0</v>
      </c>
      <c r="BI21" s="31" t="s">
        <v>9</v>
      </c>
      <c r="BJ21" s="8">
        <v>2</v>
      </c>
    </row>
    <row r="22" spans="1:62" x14ac:dyDescent="0.2">
      <c r="A22" s="30"/>
      <c r="B22" s="1"/>
      <c r="C22" s="1"/>
      <c r="D22" s="1"/>
      <c r="E22" s="1"/>
      <c r="F22" s="1"/>
      <c r="G22" s="1"/>
      <c r="H22" s="30"/>
      <c r="I22" s="1"/>
      <c r="J22" s="1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D22" s="32"/>
      <c r="BB22" s="3" t="s">
        <v>660</v>
      </c>
      <c r="BC22" s="8">
        <v>1</v>
      </c>
      <c r="BD22" s="31" t="s">
        <v>9</v>
      </c>
      <c r="BE22" s="8">
        <v>3</v>
      </c>
      <c r="BG22" s="3" t="s">
        <v>1907</v>
      </c>
      <c r="BH22" s="8">
        <v>2</v>
      </c>
      <c r="BI22" s="31" t="s">
        <v>9</v>
      </c>
      <c r="BJ22" s="8">
        <v>3</v>
      </c>
    </row>
    <row r="23" spans="1:62" x14ac:dyDescent="0.2">
      <c r="A23" s="30"/>
      <c r="B23" s="7"/>
      <c r="C23" s="1"/>
      <c r="D23" s="1"/>
      <c r="E23" s="1"/>
      <c r="F23" s="1"/>
      <c r="G23" s="1"/>
      <c r="H23" s="30"/>
      <c r="I23" s="1"/>
      <c r="J23" s="1"/>
      <c r="AC23" s="3"/>
      <c r="AD23" s="32"/>
      <c r="BB23" s="39" t="s">
        <v>2763</v>
      </c>
      <c r="BC23" s="11"/>
      <c r="BG23" s="39" t="s">
        <v>165</v>
      </c>
      <c r="BH23" s="11"/>
      <c r="BI23" s="31"/>
    </row>
    <row r="24" spans="1:62" x14ac:dyDescent="0.2">
      <c r="A24" s="30"/>
      <c r="B24" s="1"/>
      <c r="C24" s="1"/>
      <c r="D24" s="1"/>
      <c r="E24" s="1"/>
      <c r="F24" s="1"/>
      <c r="G24" s="1"/>
      <c r="H24" s="30"/>
      <c r="I24" s="1"/>
      <c r="J24" s="1"/>
      <c r="S24" s="43"/>
      <c r="T24" s="43"/>
      <c r="U24" s="43"/>
      <c r="V24" s="43"/>
      <c r="W24" s="43"/>
      <c r="X24" s="43"/>
      <c r="Y24" s="43"/>
      <c r="Z24" s="43"/>
      <c r="AA24" s="43"/>
      <c r="AB24" s="43"/>
      <c r="AD24" s="32"/>
      <c r="BB24" s="5" t="s">
        <v>2555</v>
      </c>
      <c r="BC24" s="8">
        <v>0</v>
      </c>
      <c r="BD24" s="31" t="s">
        <v>9</v>
      </c>
      <c r="BE24" s="8">
        <v>0</v>
      </c>
      <c r="BG24" s="5" t="s">
        <v>2596</v>
      </c>
      <c r="BH24" s="8">
        <v>2</v>
      </c>
      <c r="BI24" s="31" t="s">
        <v>9</v>
      </c>
      <c r="BJ24" s="8">
        <v>0</v>
      </c>
    </row>
    <row r="25" spans="1:62" x14ac:dyDescent="0.2">
      <c r="A25" s="30"/>
      <c r="B25" s="1"/>
      <c r="C25" s="1"/>
      <c r="D25" s="1"/>
      <c r="E25" s="1"/>
      <c r="F25" s="1"/>
      <c r="G25" s="1"/>
      <c r="H25" s="30"/>
      <c r="I25" s="1"/>
      <c r="J25" s="1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D25" s="31"/>
      <c r="BB25" s="5" t="s">
        <v>972</v>
      </c>
      <c r="BC25" s="8">
        <v>3</v>
      </c>
      <c r="BD25" s="31" t="s">
        <v>9</v>
      </c>
      <c r="BE25" s="8">
        <v>1</v>
      </c>
      <c r="BG25" s="5" t="s">
        <v>2761</v>
      </c>
      <c r="BH25" s="8">
        <v>1</v>
      </c>
      <c r="BI25" s="31" t="s">
        <v>9</v>
      </c>
      <c r="BJ25" s="8">
        <v>2</v>
      </c>
    </row>
    <row r="26" spans="1:62" x14ac:dyDescent="0.2">
      <c r="A26" s="30"/>
      <c r="B26" s="1"/>
      <c r="C26" s="1"/>
      <c r="D26" s="1"/>
      <c r="E26" s="1"/>
      <c r="F26" s="1"/>
      <c r="G26" s="1"/>
      <c r="H26" s="30"/>
      <c r="I26" s="1"/>
      <c r="J26" s="1"/>
      <c r="AD26" s="31"/>
      <c r="BB26" s="3" t="s">
        <v>398</v>
      </c>
      <c r="BC26" s="11">
        <v>0</v>
      </c>
      <c r="BD26" s="31" t="s">
        <v>9</v>
      </c>
      <c r="BE26" s="8">
        <v>3</v>
      </c>
      <c r="BG26" s="3" t="s">
        <v>686</v>
      </c>
      <c r="BH26" s="11">
        <v>1</v>
      </c>
      <c r="BI26" s="31" t="s">
        <v>9</v>
      </c>
      <c r="BJ26" s="8">
        <v>3</v>
      </c>
    </row>
    <row r="27" spans="1:62" x14ac:dyDescent="0.2">
      <c r="A27" s="30"/>
      <c r="B27" s="1"/>
      <c r="C27" s="1"/>
      <c r="D27" s="1"/>
      <c r="E27" s="1"/>
      <c r="F27" s="1"/>
      <c r="G27" s="1"/>
      <c r="H27" s="30"/>
      <c r="I27" s="1"/>
      <c r="J27" s="1"/>
      <c r="AD27" s="31"/>
      <c r="BB27" s="3" t="s">
        <v>2740</v>
      </c>
      <c r="BC27" s="11">
        <v>0</v>
      </c>
      <c r="BD27" s="32" t="s">
        <v>9</v>
      </c>
      <c r="BE27" s="8">
        <v>1</v>
      </c>
      <c r="BG27" s="3" t="s">
        <v>2738</v>
      </c>
      <c r="BH27" s="11">
        <v>1</v>
      </c>
      <c r="BI27" s="32" t="s">
        <v>9</v>
      </c>
      <c r="BJ27" s="8">
        <v>0</v>
      </c>
    </row>
    <row r="28" spans="1:62" x14ac:dyDescent="0.2">
      <c r="A28" s="30"/>
      <c r="B28" s="1"/>
      <c r="C28" s="1"/>
      <c r="D28" s="1"/>
      <c r="E28" s="1"/>
      <c r="F28" s="1"/>
      <c r="G28" s="1"/>
      <c r="H28" s="30"/>
      <c r="I28" s="1"/>
      <c r="J28" s="1"/>
      <c r="AD28" s="31"/>
      <c r="BB28" s="3" t="s">
        <v>709</v>
      </c>
      <c r="BC28" s="11">
        <v>1</v>
      </c>
      <c r="BD28" s="32" t="s">
        <v>9</v>
      </c>
      <c r="BE28" s="8">
        <v>1</v>
      </c>
      <c r="BF28" s="30"/>
      <c r="BG28" s="3" t="s">
        <v>2382</v>
      </c>
      <c r="BH28" s="11">
        <v>2</v>
      </c>
      <c r="BI28" s="32" t="s">
        <v>9</v>
      </c>
      <c r="BJ28" s="8">
        <v>3</v>
      </c>
    </row>
    <row r="29" spans="1:62" x14ac:dyDescent="0.2">
      <c r="A29" s="30"/>
      <c r="B29" s="1"/>
      <c r="C29" s="1"/>
      <c r="D29" s="1"/>
      <c r="E29" s="1"/>
      <c r="F29" s="1"/>
      <c r="G29" s="1"/>
      <c r="H29" s="9"/>
      <c r="I29" s="1"/>
      <c r="J29" s="1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"/>
      <c r="AD29" s="32"/>
      <c r="BB29" s="3" t="s">
        <v>1920</v>
      </c>
      <c r="BC29" s="8">
        <v>5</v>
      </c>
      <c r="BD29" s="31" t="s">
        <v>9</v>
      </c>
      <c r="BE29" s="8">
        <v>0</v>
      </c>
      <c r="BG29" s="3" t="s">
        <v>672</v>
      </c>
      <c r="BH29" s="8">
        <v>1</v>
      </c>
      <c r="BI29" s="31" t="s">
        <v>9</v>
      </c>
      <c r="BJ29" s="8">
        <v>4</v>
      </c>
    </row>
    <row r="30" spans="1:62" x14ac:dyDescent="0.2">
      <c r="S30" s="43"/>
      <c r="T30" s="43"/>
      <c r="U30" s="43"/>
      <c r="V30" s="43"/>
      <c r="W30" s="43"/>
      <c r="X30" s="43"/>
      <c r="Y30" s="43"/>
      <c r="Z30" s="43"/>
      <c r="AA30" s="43"/>
      <c r="AB30" s="43"/>
      <c r="AD30" s="32"/>
      <c r="BB30" s="39" t="s">
        <v>2767</v>
      </c>
      <c r="BD30" s="31"/>
      <c r="BG30" s="39" t="s">
        <v>2764</v>
      </c>
      <c r="BI30" s="31"/>
    </row>
    <row r="31" spans="1:62" x14ac:dyDescent="0.2">
      <c r="N31" s="11"/>
      <c r="O31" s="32"/>
      <c r="P31" s="3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D31" s="32"/>
      <c r="BB31" s="5" t="s">
        <v>2670</v>
      </c>
      <c r="BC31" s="11">
        <v>0</v>
      </c>
      <c r="BD31" s="31" t="s">
        <v>9</v>
      </c>
      <c r="BE31" s="8">
        <v>1</v>
      </c>
      <c r="BG31" s="5" t="s">
        <v>2765</v>
      </c>
      <c r="BH31" s="11">
        <v>0</v>
      </c>
      <c r="BI31" s="31" t="s">
        <v>9</v>
      </c>
      <c r="BJ31" s="8">
        <v>8</v>
      </c>
    </row>
    <row r="32" spans="1:62" x14ac:dyDescent="0.2">
      <c r="O32" s="31"/>
      <c r="AD32" s="31"/>
      <c r="BB32" s="5" t="s">
        <v>2018</v>
      </c>
      <c r="BC32" s="8">
        <v>2</v>
      </c>
      <c r="BD32" s="31" t="s">
        <v>9</v>
      </c>
      <c r="BE32" s="8">
        <v>5</v>
      </c>
      <c r="BG32" s="5" t="s">
        <v>2711</v>
      </c>
      <c r="BH32" s="8">
        <v>0</v>
      </c>
      <c r="BI32" s="31" t="s">
        <v>9</v>
      </c>
      <c r="BJ32" s="8">
        <v>2</v>
      </c>
    </row>
    <row r="33" spans="14:62" x14ac:dyDescent="0.2">
      <c r="AD33" s="31"/>
      <c r="BB33" s="3" t="s">
        <v>2559</v>
      </c>
      <c r="BC33" s="8">
        <v>2</v>
      </c>
      <c r="BD33" s="31" t="s">
        <v>9</v>
      </c>
      <c r="BE33" s="8">
        <v>0</v>
      </c>
      <c r="BG33" s="3" t="s">
        <v>2545</v>
      </c>
      <c r="BH33" s="8">
        <v>0</v>
      </c>
      <c r="BI33" s="31" t="s">
        <v>9</v>
      </c>
      <c r="BJ33" s="8">
        <v>0</v>
      </c>
    </row>
    <row r="34" spans="14:62" x14ac:dyDescent="0.2">
      <c r="AD34" s="31"/>
      <c r="BB34" s="3" t="s">
        <v>2413</v>
      </c>
      <c r="BC34" s="11">
        <v>1</v>
      </c>
      <c r="BD34" s="31" t="s">
        <v>9</v>
      </c>
      <c r="BE34" s="8">
        <v>2</v>
      </c>
      <c r="BG34" s="3" t="s">
        <v>2766</v>
      </c>
      <c r="BH34" s="11">
        <v>2</v>
      </c>
      <c r="BI34" s="31" t="s">
        <v>9</v>
      </c>
      <c r="BJ34" s="8">
        <v>0</v>
      </c>
    </row>
    <row r="35" spans="14:62" x14ac:dyDescent="0.2">
      <c r="BB35" s="3" t="s">
        <v>2768</v>
      </c>
      <c r="BC35" s="11">
        <v>3</v>
      </c>
      <c r="BD35" s="32" t="s">
        <v>9</v>
      </c>
      <c r="BE35" s="8">
        <v>1</v>
      </c>
      <c r="BG35" s="3" t="s">
        <v>2332</v>
      </c>
      <c r="BH35" s="11">
        <v>1</v>
      </c>
      <c r="BI35" s="32" t="s">
        <v>9</v>
      </c>
      <c r="BJ35" s="8">
        <v>2</v>
      </c>
    </row>
    <row r="36" spans="14:62" x14ac:dyDescent="0.2"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D36" s="32"/>
      <c r="BB36" s="3" t="s">
        <v>716</v>
      </c>
      <c r="BC36" s="11">
        <v>1</v>
      </c>
      <c r="BD36" s="32" t="s">
        <v>9</v>
      </c>
      <c r="BE36" s="8">
        <v>1</v>
      </c>
      <c r="BG36" s="3" t="s">
        <v>1989</v>
      </c>
      <c r="BH36" s="11">
        <v>0</v>
      </c>
      <c r="BI36" s="32" t="s">
        <v>9</v>
      </c>
      <c r="BJ36" s="8">
        <v>3</v>
      </c>
    </row>
    <row r="37" spans="14:62" x14ac:dyDescent="0.2">
      <c r="AC37" s="3"/>
      <c r="AD37" s="32"/>
      <c r="BB37" s="39" t="s">
        <v>192</v>
      </c>
      <c r="BD37" s="31"/>
      <c r="BG37" s="39" t="s">
        <v>193</v>
      </c>
      <c r="BI37" s="31"/>
    </row>
    <row r="38" spans="14:62" x14ac:dyDescent="0.2">
      <c r="S38" s="43"/>
      <c r="T38" s="43"/>
      <c r="U38" s="43"/>
      <c r="V38" s="43"/>
      <c r="W38" s="43"/>
      <c r="X38" s="43"/>
      <c r="Y38" s="43"/>
      <c r="Z38" s="43"/>
      <c r="AA38" s="43"/>
      <c r="AB38" s="43"/>
      <c r="AD38" s="32"/>
      <c r="BB38" s="5" t="s">
        <v>593</v>
      </c>
      <c r="BC38" s="8">
        <v>5</v>
      </c>
      <c r="BD38" s="31" t="s">
        <v>9</v>
      </c>
      <c r="BE38" s="8">
        <v>2</v>
      </c>
      <c r="BG38" s="5" t="s">
        <v>710</v>
      </c>
      <c r="BH38" s="8">
        <v>0</v>
      </c>
      <c r="BI38" s="31" t="s">
        <v>9</v>
      </c>
      <c r="BJ38" s="8">
        <v>2</v>
      </c>
    </row>
    <row r="39" spans="14:62" x14ac:dyDescent="0.2"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D39" s="31"/>
      <c r="BB39" s="5" t="s">
        <v>260</v>
      </c>
      <c r="BC39" s="11">
        <v>4</v>
      </c>
      <c r="BD39" s="31" t="s">
        <v>9</v>
      </c>
      <c r="BE39" s="8">
        <v>1</v>
      </c>
      <c r="BF39" s="30"/>
      <c r="BG39" s="5" t="s">
        <v>2539</v>
      </c>
      <c r="BH39" s="11">
        <v>0</v>
      </c>
      <c r="BI39" s="31" t="s">
        <v>9</v>
      </c>
      <c r="BJ39" s="8">
        <v>1</v>
      </c>
    </row>
    <row r="40" spans="14:62" x14ac:dyDescent="0.2">
      <c r="AD40" s="31"/>
      <c r="BB40" s="3" t="s">
        <v>1898</v>
      </c>
      <c r="BC40" s="8">
        <v>2</v>
      </c>
      <c r="BD40" s="31" t="s">
        <v>9</v>
      </c>
      <c r="BE40" s="8">
        <v>0</v>
      </c>
      <c r="BF40" s="30"/>
      <c r="BG40" s="3" t="s">
        <v>1933</v>
      </c>
      <c r="BH40" s="8">
        <v>0</v>
      </c>
      <c r="BI40" s="31" t="s">
        <v>9</v>
      </c>
      <c r="BJ40" s="8">
        <v>4</v>
      </c>
    </row>
    <row r="41" spans="14:62" x14ac:dyDescent="0.2">
      <c r="AD41" s="31"/>
      <c r="BB41" s="3" t="s">
        <v>1836</v>
      </c>
      <c r="BC41" s="8">
        <v>1</v>
      </c>
      <c r="BD41" s="31" t="s">
        <v>9</v>
      </c>
      <c r="BE41" s="8">
        <v>3</v>
      </c>
      <c r="BF41" s="30"/>
      <c r="BG41" s="3" t="s">
        <v>950</v>
      </c>
      <c r="BH41" s="8">
        <v>2</v>
      </c>
      <c r="BI41" s="31" t="s">
        <v>9</v>
      </c>
      <c r="BJ41" s="8">
        <v>1</v>
      </c>
    </row>
    <row r="42" spans="14:62" x14ac:dyDescent="0.2">
      <c r="AD42" s="31"/>
      <c r="BB42" s="3" t="s">
        <v>2769</v>
      </c>
      <c r="BC42" s="11">
        <v>1</v>
      </c>
      <c r="BD42" s="31" t="s">
        <v>9</v>
      </c>
      <c r="BE42" s="8">
        <v>1</v>
      </c>
      <c r="BF42" s="30"/>
      <c r="BG42" s="3" t="s">
        <v>2708</v>
      </c>
      <c r="BH42" s="11">
        <v>0</v>
      </c>
      <c r="BI42" s="31" t="s">
        <v>9</v>
      </c>
      <c r="BJ42" s="8">
        <v>0</v>
      </c>
    </row>
    <row r="43" spans="14:62" x14ac:dyDescent="0.2"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"/>
      <c r="AD43" s="32"/>
      <c r="BB43" s="3" t="s">
        <v>1436</v>
      </c>
      <c r="BC43" s="11">
        <v>0</v>
      </c>
      <c r="BD43" s="32" t="s">
        <v>9</v>
      </c>
      <c r="BE43" s="8">
        <v>3</v>
      </c>
      <c r="BF43" s="30"/>
      <c r="BG43" s="3" t="s">
        <v>335</v>
      </c>
      <c r="BH43" s="11">
        <v>4</v>
      </c>
      <c r="BI43" s="32" t="s">
        <v>9</v>
      </c>
      <c r="BJ43" s="8">
        <v>1</v>
      </c>
    </row>
    <row r="44" spans="14:62" x14ac:dyDescent="0.2">
      <c r="S44" s="43"/>
      <c r="T44" s="43"/>
      <c r="U44" s="43"/>
      <c r="V44" s="43"/>
      <c r="W44" s="43"/>
      <c r="X44" s="43"/>
      <c r="Y44" s="43"/>
      <c r="Z44" s="43"/>
      <c r="AA44" s="43"/>
      <c r="AB44" s="43"/>
      <c r="AD44" s="32"/>
      <c r="BB44" s="39" t="s">
        <v>206</v>
      </c>
      <c r="BC44" s="11"/>
      <c r="BD44" s="32"/>
      <c r="BG44" s="39" t="s">
        <v>207</v>
      </c>
      <c r="BH44" s="11"/>
      <c r="BI44" s="32"/>
    </row>
    <row r="45" spans="14:62" x14ac:dyDescent="0.2">
      <c r="N45" s="11"/>
      <c r="O45" s="32"/>
      <c r="P45" s="3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D45" s="32"/>
      <c r="BB45" s="5" t="s">
        <v>2552</v>
      </c>
      <c r="BC45" s="8">
        <v>1</v>
      </c>
      <c r="BD45" s="31" t="s">
        <v>9</v>
      </c>
      <c r="BE45" s="8">
        <v>2</v>
      </c>
      <c r="BG45" s="5" t="s">
        <v>2705</v>
      </c>
      <c r="BH45" s="8">
        <v>4</v>
      </c>
      <c r="BI45" s="31" t="s">
        <v>9</v>
      </c>
      <c r="BJ45" s="8">
        <v>2</v>
      </c>
    </row>
    <row r="46" spans="14:62" x14ac:dyDescent="0.2">
      <c r="O46" s="31"/>
      <c r="AD46" s="31"/>
      <c r="BB46" s="5" t="s">
        <v>682</v>
      </c>
      <c r="BC46" s="8">
        <v>6</v>
      </c>
      <c r="BD46" s="31" t="s">
        <v>9</v>
      </c>
      <c r="BE46" s="8">
        <v>0</v>
      </c>
      <c r="BG46" s="5" t="s">
        <v>679</v>
      </c>
      <c r="BH46" s="8">
        <v>2</v>
      </c>
      <c r="BI46" s="31" t="s">
        <v>9</v>
      </c>
      <c r="BJ46" s="8">
        <v>1</v>
      </c>
    </row>
    <row r="47" spans="14:62" x14ac:dyDescent="0.2">
      <c r="N47" s="3"/>
      <c r="O47" s="31"/>
      <c r="AD47" s="31"/>
      <c r="BB47" s="3" t="s">
        <v>2773</v>
      </c>
      <c r="BC47" s="11">
        <v>3</v>
      </c>
      <c r="BD47" s="31" t="s">
        <v>9</v>
      </c>
      <c r="BE47" s="8">
        <v>3</v>
      </c>
      <c r="BG47" s="3" t="s">
        <v>606</v>
      </c>
      <c r="BH47" s="11">
        <v>2</v>
      </c>
      <c r="BI47" s="31" t="s">
        <v>9</v>
      </c>
      <c r="BJ47" s="8">
        <v>0</v>
      </c>
    </row>
    <row r="48" spans="14:62" x14ac:dyDescent="0.2">
      <c r="N48" s="11"/>
      <c r="O48" s="31"/>
      <c r="AD48" s="31"/>
      <c r="BB48" s="3" t="s">
        <v>2326</v>
      </c>
      <c r="BC48" s="8">
        <v>2</v>
      </c>
      <c r="BD48" s="31" t="s">
        <v>9</v>
      </c>
      <c r="BE48" s="8">
        <v>1</v>
      </c>
      <c r="BG48" s="3" t="s">
        <v>2717</v>
      </c>
      <c r="BH48" s="8">
        <v>2</v>
      </c>
      <c r="BI48" s="31" t="s">
        <v>9</v>
      </c>
      <c r="BJ48" s="8">
        <v>1</v>
      </c>
    </row>
    <row r="49" spans="14:62" x14ac:dyDescent="0.2">
      <c r="O49" s="31"/>
      <c r="AC49" s="3"/>
      <c r="AD49" s="31"/>
      <c r="BB49" s="3" t="s">
        <v>2774</v>
      </c>
      <c r="BC49" s="8">
        <v>2</v>
      </c>
      <c r="BD49" s="31" t="s">
        <v>9</v>
      </c>
      <c r="BE49" s="8">
        <v>1</v>
      </c>
      <c r="BG49" s="3" t="s">
        <v>2770</v>
      </c>
      <c r="BH49" s="8">
        <v>2</v>
      </c>
      <c r="BI49" s="31" t="s">
        <v>9</v>
      </c>
      <c r="BJ49" s="8">
        <v>1</v>
      </c>
    </row>
    <row r="50" spans="14:62" x14ac:dyDescent="0.2">
      <c r="N50" s="11"/>
      <c r="O50" s="32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D50" s="32"/>
      <c r="BB50" s="3" t="s">
        <v>1881</v>
      </c>
      <c r="BC50" s="11">
        <v>1</v>
      </c>
      <c r="BD50" s="31" t="s">
        <v>9</v>
      </c>
      <c r="BE50" s="8">
        <v>3</v>
      </c>
      <c r="BG50" s="3" t="s">
        <v>2771</v>
      </c>
      <c r="BH50" s="11">
        <v>1</v>
      </c>
      <c r="BI50" s="31" t="s">
        <v>9</v>
      </c>
      <c r="BJ50" s="8">
        <v>1</v>
      </c>
    </row>
    <row r="51" spans="14:62" x14ac:dyDescent="0.2">
      <c r="N51" s="11"/>
      <c r="O51" s="32"/>
      <c r="P51" s="3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D51" s="32"/>
      <c r="BB51" s="39" t="s">
        <v>2775</v>
      </c>
      <c r="BC51" s="11"/>
      <c r="BD51" s="32"/>
      <c r="BG51" s="39" t="s">
        <v>221</v>
      </c>
      <c r="BH51" s="11"/>
      <c r="BI51" s="32"/>
    </row>
    <row r="52" spans="14:62" x14ac:dyDescent="0.2">
      <c r="N52" s="11"/>
      <c r="O52" s="32"/>
      <c r="AD52" s="32"/>
      <c r="BB52" s="5" t="s">
        <v>2340</v>
      </c>
      <c r="BC52" s="11">
        <v>0</v>
      </c>
      <c r="BD52" s="32" t="s">
        <v>9</v>
      </c>
      <c r="BE52" s="8">
        <v>0</v>
      </c>
      <c r="BG52" s="5" t="s">
        <v>1859</v>
      </c>
      <c r="BH52" s="11">
        <v>1</v>
      </c>
      <c r="BI52" s="32" t="s">
        <v>9</v>
      </c>
      <c r="BJ52" s="8">
        <v>1</v>
      </c>
    </row>
    <row r="53" spans="14:62" x14ac:dyDescent="0.2">
      <c r="O53" s="31"/>
      <c r="AD53" s="31"/>
      <c r="BB53" s="5" t="s">
        <v>2712</v>
      </c>
      <c r="BC53" s="8">
        <v>0</v>
      </c>
      <c r="BD53" s="31" t="s">
        <v>9</v>
      </c>
      <c r="BE53" s="8">
        <v>3</v>
      </c>
      <c r="BG53" s="5" t="s">
        <v>2772</v>
      </c>
      <c r="BH53" s="8">
        <v>1</v>
      </c>
      <c r="BI53" s="31" t="s">
        <v>9</v>
      </c>
      <c r="BJ53" s="8">
        <v>4</v>
      </c>
    </row>
    <row r="54" spans="14:62" x14ac:dyDescent="0.2">
      <c r="N54" s="3"/>
      <c r="O54" s="31"/>
      <c r="AD54" s="31"/>
      <c r="BB54" s="3" t="s">
        <v>2622</v>
      </c>
      <c r="BC54" s="8">
        <v>3</v>
      </c>
      <c r="BD54" s="31" t="s">
        <v>9</v>
      </c>
      <c r="BE54" s="8">
        <v>2</v>
      </c>
      <c r="BG54" s="3" t="s">
        <v>1377</v>
      </c>
      <c r="BH54" s="8">
        <v>3</v>
      </c>
      <c r="BI54" s="31" t="s">
        <v>9</v>
      </c>
      <c r="BJ54" s="8">
        <v>1</v>
      </c>
    </row>
    <row r="55" spans="14:62" x14ac:dyDescent="0.2">
      <c r="N55" s="11"/>
      <c r="O55" s="31"/>
      <c r="AC55" s="3"/>
      <c r="AD55" s="31"/>
      <c r="BB55" s="3" t="s">
        <v>2776</v>
      </c>
      <c r="BC55" s="11">
        <v>3</v>
      </c>
      <c r="BD55" s="31" t="s">
        <v>9</v>
      </c>
      <c r="BE55" s="8">
        <v>3</v>
      </c>
      <c r="BF55" s="30"/>
      <c r="BG55" s="3" t="s">
        <v>1899</v>
      </c>
      <c r="BH55" s="11">
        <v>2</v>
      </c>
      <c r="BI55" s="31" t="s">
        <v>9</v>
      </c>
      <c r="BJ55" s="8">
        <v>2</v>
      </c>
    </row>
    <row r="56" spans="14:62" x14ac:dyDescent="0.2">
      <c r="O56" s="31"/>
      <c r="S56" s="43"/>
      <c r="T56" s="43"/>
      <c r="U56" s="43"/>
      <c r="V56" s="43"/>
      <c r="W56" s="43"/>
      <c r="X56" s="43"/>
      <c r="Y56" s="43"/>
      <c r="Z56" s="43"/>
      <c r="AA56" s="43"/>
      <c r="AB56" s="43"/>
      <c r="AD56" s="31"/>
      <c r="BB56" s="3" t="s">
        <v>662</v>
      </c>
      <c r="BC56" s="11">
        <v>4</v>
      </c>
      <c r="BD56" s="31" t="s">
        <v>9</v>
      </c>
      <c r="BE56" s="8">
        <v>1</v>
      </c>
      <c r="BF56" s="30"/>
      <c r="BG56" s="3" t="s">
        <v>579</v>
      </c>
      <c r="BH56" s="11">
        <v>1</v>
      </c>
      <c r="BI56" s="31" t="s">
        <v>9</v>
      </c>
      <c r="BJ56" s="8">
        <v>0</v>
      </c>
    </row>
    <row r="57" spans="14:62" x14ac:dyDescent="0.2">
      <c r="N57" s="11"/>
      <c r="O57" s="32"/>
      <c r="P57" s="3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D57" s="32"/>
      <c r="BB57" s="3" t="s">
        <v>687</v>
      </c>
      <c r="BC57" s="8">
        <v>2</v>
      </c>
      <c r="BD57" s="31" t="s">
        <v>9</v>
      </c>
      <c r="BE57" s="8">
        <v>3</v>
      </c>
      <c r="BG57" s="3" t="s">
        <v>137</v>
      </c>
      <c r="BH57" s="8">
        <v>4</v>
      </c>
      <c r="BI57" s="31" t="s">
        <v>9</v>
      </c>
      <c r="BJ57" s="8">
        <v>0</v>
      </c>
    </row>
    <row r="58" spans="14:62" x14ac:dyDescent="0.2">
      <c r="N58" s="11"/>
      <c r="O58" s="32"/>
      <c r="AD58" s="32"/>
      <c r="BB58" s="39" t="s">
        <v>2778</v>
      </c>
      <c r="BC58" s="11"/>
      <c r="BD58" s="32"/>
      <c r="BF58" s="30"/>
      <c r="BG58" s="39" t="s">
        <v>235</v>
      </c>
      <c r="BH58" s="11"/>
      <c r="BI58" s="32"/>
    </row>
    <row r="59" spans="14:62" x14ac:dyDescent="0.2">
      <c r="N59" s="11"/>
      <c r="O59" s="32"/>
      <c r="AD59" s="32"/>
      <c r="BB59" s="5" t="s">
        <v>655</v>
      </c>
      <c r="BC59" s="11">
        <v>1</v>
      </c>
      <c r="BD59" s="32" t="s">
        <v>9</v>
      </c>
      <c r="BE59" s="8">
        <v>2</v>
      </c>
      <c r="BG59" s="5" t="s">
        <v>693</v>
      </c>
      <c r="BH59" s="11">
        <v>3</v>
      </c>
      <c r="BI59" s="32" t="s">
        <v>9</v>
      </c>
      <c r="BJ59" s="8">
        <v>4</v>
      </c>
    </row>
    <row r="60" spans="14:62" x14ac:dyDescent="0.2">
      <c r="O60" s="31"/>
      <c r="AD60" s="31"/>
      <c r="BB60" s="5" t="s">
        <v>469</v>
      </c>
      <c r="BC60" s="11">
        <v>5</v>
      </c>
      <c r="BD60" s="32" t="s">
        <v>9</v>
      </c>
      <c r="BE60" s="8">
        <v>0</v>
      </c>
      <c r="BF60" s="30"/>
      <c r="BG60" s="5" t="s">
        <v>2534</v>
      </c>
      <c r="BH60" s="11">
        <v>3</v>
      </c>
      <c r="BI60" s="32" t="s">
        <v>9</v>
      </c>
      <c r="BJ60" s="8">
        <v>4</v>
      </c>
    </row>
    <row r="61" spans="14:62" x14ac:dyDescent="0.2">
      <c r="N61" s="3"/>
      <c r="O61" s="31"/>
      <c r="AC61" s="3"/>
      <c r="AD61" s="31"/>
      <c r="BB61" s="3" t="s">
        <v>153</v>
      </c>
      <c r="BC61" s="8">
        <v>3</v>
      </c>
      <c r="BD61" s="31" t="s">
        <v>9</v>
      </c>
      <c r="BE61" s="8">
        <v>1</v>
      </c>
      <c r="BF61" s="30"/>
      <c r="BG61" s="3" t="s">
        <v>2003</v>
      </c>
      <c r="BH61" s="8">
        <v>2</v>
      </c>
      <c r="BI61" s="31" t="s">
        <v>9</v>
      </c>
      <c r="BJ61" s="8">
        <v>0</v>
      </c>
    </row>
    <row r="62" spans="14:62" x14ac:dyDescent="0.2">
      <c r="N62" s="11"/>
      <c r="O62" s="31"/>
      <c r="S62" s="43"/>
      <c r="T62" s="43"/>
      <c r="U62" s="43"/>
      <c r="V62" s="43"/>
      <c r="W62" s="43"/>
      <c r="X62" s="43"/>
      <c r="Y62" s="43"/>
      <c r="Z62" s="43"/>
      <c r="AA62" s="43"/>
      <c r="AB62" s="43"/>
      <c r="AD62" s="31"/>
      <c r="BB62" s="3" t="s">
        <v>699</v>
      </c>
      <c r="BC62" s="8">
        <v>0</v>
      </c>
      <c r="BD62" s="31" t="s">
        <v>9</v>
      </c>
      <c r="BE62" s="8">
        <v>1</v>
      </c>
      <c r="BF62" s="30"/>
      <c r="BG62" s="3" t="s">
        <v>2646</v>
      </c>
      <c r="BH62" s="8">
        <v>1</v>
      </c>
      <c r="BI62" s="31" t="s">
        <v>9</v>
      </c>
      <c r="BJ62" s="8">
        <v>1</v>
      </c>
    </row>
    <row r="63" spans="14:62" x14ac:dyDescent="0.2">
      <c r="O63" s="31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D63" s="31"/>
      <c r="BB63" s="3" t="s">
        <v>2748</v>
      </c>
      <c r="BC63" s="11">
        <v>1</v>
      </c>
      <c r="BD63" s="31" t="s">
        <v>9</v>
      </c>
      <c r="BE63" s="8">
        <v>2</v>
      </c>
      <c r="BF63" s="30"/>
      <c r="BG63" s="3" t="s">
        <v>2777</v>
      </c>
      <c r="BH63" s="11">
        <v>5</v>
      </c>
      <c r="BI63" s="31" t="s">
        <v>9</v>
      </c>
      <c r="BJ63" s="8">
        <v>2</v>
      </c>
    </row>
    <row r="64" spans="14:62" x14ac:dyDescent="0.2">
      <c r="N64" s="11"/>
      <c r="O64" s="32"/>
      <c r="P64" s="3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D64" s="32"/>
      <c r="BB64" s="3" t="s">
        <v>2780</v>
      </c>
      <c r="BC64" s="8">
        <v>2</v>
      </c>
      <c r="BD64" s="31" t="s">
        <v>9</v>
      </c>
      <c r="BE64" s="8">
        <v>2</v>
      </c>
      <c r="BF64" s="30"/>
      <c r="BG64" s="3" t="s">
        <v>2425</v>
      </c>
      <c r="BH64" s="8">
        <v>2</v>
      </c>
      <c r="BI64" s="31" t="s">
        <v>9</v>
      </c>
      <c r="BJ64" s="8">
        <v>0</v>
      </c>
    </row>
    <row r="65" spans="14:62" x14ac:dyDescent="0.2">
      <c r="N65" s="11"/>
      <c r="O65" s="32"/>
      <c r="AD65" s="32"/>
      <c r="BB65" s="39" t="s">
        <v>2781</v>
      </c>
      <c r="BD65" s="31"/>
      <c r="BF65" s="30"/>
      <c r="BG65" s="39" t="s">
        <v>249</v>
      </c>
      <c r="BI65" s="31"/>
    </row>
    <row r="66" spans="14:62" x14ac:dyDescent="0.2">
      <c r="N66" s="11"/>
      <c r="O66" s="32"/>
      <c r="AD66" s="32"/>
      <c r="BB66" s="5" t="s">
        <v>2715</v>
      </c>
      <c r="BC66" s="11">
        <v>0</v>
      </c>
      <c r="BD66" s="31" t="s">
        <v>9</v>
      </c>
      <c r="BE66" s="8">
        <v>4</v>
      </c>
      <c r="BF66" s="30"/>
      <c r="BG66" s="5" t="s">
        <v>2779</v>
      </c>
      <c r="BH66" s="11">
        <v>1</v>
      </c>
      <c r="BI66" s="31" t="s">
        <v>9</v>
      </c>
      <c r="BJ66" s="8">
        <v>0</v>
      </c>
    </row>
    <row r="67" spans="14:62" x14ac:dyDescent="0.2">
      <c r="O67" s="31"/>
      <c r="AC67" s="3"/>
      <c r="AD67" s="31"/>
      <c r="BB67" s="5" t="s">
        <v>2696</v>
      </c>
      <c r="BC67" s="11">
        <v>3</v>
      </c>
      <c r="BD67" s="32" t="s">
        <v>9</v>
      </c>
      <c r="BE67" s="8">
        <v>0</v>
      </c>
      <c r="BF67" s="30"/>
      <c r="BG67" s="5" t="s">
        <v>2556</v>
      </c>
      <c r="BH67" s="11">
        <v>0</v>
      </c>
      <c r="BI67" s="32" t="s">
        <v>9</v>
      </c>
      <c r="BJ67" s="8">
        <v>0</v>
      </c>
    </row>
    <row r="68" spans="14:62" x14ac:dyDescent="0.2">
      <c r="N68" s="3"/>
      <c r="O68" s="31"/>
      <c r="S68" s="43"/>
      <c r="T68" s="43"/>
      <c r="U68" s="43"/>
      <c r="V68" s="43"/>
      <c r="W68" s="43"/>
      <c r="X68" s="43"/>
      <c r="Y68" s="43"/>
      <c r="Z68" s="43"/>
      <c r="AA68" s="43"/>
      <c r="AB68" s="43"/>
      <c r="AD68" s="31"/>
      <c r="BB68" s="3" t="s">
        <v>232</v>
      </c>
      <c r="BC68" s="11">
        <v>5</v>
      </c>
      <c r="BD68" s="32" t="s">
        <v>9</v>
      </c>
      <c r="BE68" s="8">
        <v>1</v>
      </c>
      <c r="BG68" s="3" t="s">
        <v>1824</v>
      </c>
      <c r="BH68" s="11">
        <v>1</v>
      </c>
      <c r="BI68" s="32" t="s">
        <v>9</v>
      </c>
      <c r="BJ68" s="8">
        <v>3</v>
      </c>
    </row>
    <row r="69" spans="14:62" x14ac:dyDescent="0.2">
      <c r="N69" s="11"/>
      <c r="O69" s="31"/>
      <c r="AD69" s="31"/>
      <c r="BB69" s="3" t="s">
        <v>714</v>
      </c>
      <c r="BC69" s="8">
        <v>0</v>
      </c>
      <c r="BD69" s="31" t="s">
        <v>9</v>
      </c>
      <c r="BE69" s="8">
        <v>1</v>
      </c>
      <c r="BG69" s="3" t="s">
        <v>2671</v>
      </c>
      <c r="BH69" s="8">
        <v>2</v>
      </c>
      <c r="BI69" s="31" t="s">
        <v>9</v>
      </c>
      <c r="BJ69" s="8">
        <v>2</v>
      </c>
    </row>
    <row r="70" spans="14:62" x14ac:dyDescent="0.2">
      <c r="O70" s="31"/>
      <c r="P70" s="3"/>
      <c r="AD70" s="31"/>
      <c r="BB70" s="3" t="s">
        <v>2783</v>
      </c>
      <c r="BC70" s="8">
        <v>6</v>
      </c>
      <c r="BD70" s="31" t="s">
        <v>9</v>
      </c>
      <c r="BE70" s="8">
        <v>1</v>
      </c>
      <c r="BG70" s="3" t="s">
        <v>573</v>
      </c>
      <c r="BH70" s="8">
        <v>1</v>
      </c>
      <c r="BI70" s="31" t="s">
        <v>9</v>
      </c>
      <c r="BJ70" s="8">
        <v>1</v>
      </c>
    </row>
    <row r="71" spans="14:62" x14ac:dyDescent="0.2">
      <c r="N71" s="11"/>
      <c r="O71" s="32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D71" s="32"/>
      <c r="BB71" s="3" t="s">
        <v>1887</v>
      </c>
      <c r="BC71" s="11">
        <v>3</v>
      </c>
      <c r="BD71" s="31" t="s">
        <v>9</v>
      </c>
      <c r="BE71" s="8">
        <v>0</v>
      </c>
      <c r="BG71" s="3" t="s">
        <v>905</v>
      </c>
      <c r="BH71" s="11">
        <v>3</v>
      </c>
      <c r="BI71" s="31" t="s">
        <v>9</v>
      </c>
      <c r="BJ71" s="8">
        <v>5</v>
      </c>
    </row>
    <row r="72" spans="14:62" x14ac:dyDescent="0.2">
      <c r="N72" s="11"/>
      <c r="O72" s="32"/>
      <c r="S72" s="43"/>
      <c r="T72" s="43"/>
      <c r="U72" s="43"/>
      <c r="V72" s="43"/>
      <c r="W72" s="43"/>
      <c r="X72" s="43"/>
      <c r="Y72" s="43"/>
      <c r="Z72" s="43"/>
      <c r="AA72" s="43"/>
      <c r="AB72" s="43"/>
      <c r="AD72" s="32"/>
      <c r="BB72" s="39" t="s">
        <v>2784</v>
      </c>
      <c r="BC72" s="11"/>
      <c r="BG72" s="39" t="s">
        <v>263</v>
      </c>
      <c r="BH72" s="11"/>
    </row>
    <row r="73" spans="14:62" x14ac:dyDescent="0.2">
      <c r="N73" s="11"/>
      <c r="O73" s="32"/>
      <c r="S73" s="43"/>
      <c r="T73" s="43"/>
      <c r="U73" s="43"/>
      <c r="V73" s="43"/>
      <c r="W73" s="43"/>
      <c r="X73" s="43"/>
      <c r="Y73" s="43"/>
      <c r="Z73" s="43"/>
      <c r="AA73" s="43"/>
      <c r="AB73" s="43"/>
      <c r="AD73" s="32"/>
      <c r="BB73" s="5" t="s">
        <v>2551</v>
      </c>
      <c r="BC73" s="8">
        <v>0</v>
      </c>
      <c r="BD73" s="31" t="s">
        <v>9</v>
      </c>
      <c r="BE73" s="8">
        <v>0</v>
      </c>
      <c r="BG73" s="5" t="s">
        <v>1972</v>
      </c>
      <c r="BH73" s="8">
        <v>3</v>
      </c>
      <c r="BI73" s="31" t="s">
        <v>9</v>
      </c>
      <c r="BJ73" s="8">
        <v>4</v>
      </c>
    </row>
    <row r="74" spans="14:62" x14ac:dyDescent="0.2">
      <c r="O74" s="31"/>
      <c r="S74" s="43"/>
      <c r="T74" s="43"/>
      <c r="U74" s="43"/>
      <c r="V74" s="43"/>
      <c r="W74" s="43"/>
      <c r="X74" s="43"/>
      <c r="Y74" s="43"/>
      <c r="Z74" s="43"/>
      <c r="AA74" s="43"/>
      <c r="AB74" s="43"/>
      <c r="AD74" s="31"/>
      <c r="BB74" s="5" t="s">
        <v>2785</v>
      </c>
      <c r="BC74" s="11">
        <v>2</v>
      </c>
      <c r="BD74" s="31" t="s">
        <v>9</v>
      </c>
      <c r="BE74" s="8">
        <v>2</v>
      </c>
      <c r="BG74" s="5" t="s">
        <v>2782</v>
      </c>
      <c r="BH74" s="11">
        <v>1</v>
      </c>
      <c r="BI74" s="31" t="s">
        <v>9</v>
      </c>
      <c r="BJ74" s="8">
        <v>2</v>
      </c>
    </row>
    <row r="75" spans="14:62" x14ac:dyDescent="0.2">
      <c r="N75" s="3"/>
      <c r="O75" s="31"/>
      <c r="S75" s="43"/>
      <c r="T75" s="43"/>
      <c r="U75" s="43"/>
      <c r="V75" s="43"/>
      <c r="W75" s="43"/>
      <c r="X75" s="43"/>
      <c r="Y75" s="43"/>
      <c r="Z75" s="43"/>
      <c r="AA75" s="43"/>
      <c r="AB75" s="43"/>
      <c r="AD75" s="31"/>
      <c r="BB75" s="3" t="s">
        <v>1152</v>
      </c>
      <c r="BC75" s="11">
        <v>3</v>
      </c>
      <c r="BD75" s="32" t="s">
        <v>9</v>
      </c>
      <c r="BE75" s="8">
        <v>0</v>
      </c>
      <c r="BG75" s="3" t="s">
        <v>2437</v>
      </c>
      <c r="BH75" s="11">
        <v>3</v>
      </c>
      <c r="BI75" s="32" t="s">
        <v>9</v>
      </c>
      <c r="BJ75" s="8">
        <v>5</v>
      </c>
    </row>
    <row r="76" spans="14:62" x14ac:dyDescent="0.2">
      <c r="N76" s="11"/>
      <c r="O76" s="31"/>
      <c r="S76" s="43"/>
      <c r="T76" s="43"/>
      <c r="U76" s="43"/>
      <c r="V76" s="43"/>
      <c r="W76" s="43"/>
      <c r="X76" s="43"/>
      <c r="Y76" s="43"/>
      <c r="Z76" s="43"/>
      <c r="AA76" s="43"/>
      <c r="AB76" s="43"/>
      <c r="AD76" s="31"/>
      <c r="BB76" s="3" t="s">
        <v>684</v>
      </c>
      <c r="BC76" s="11">
        <v>0</v>
      </c>
      <c r="BD76" s="32" t="s">
        <v>9</v>
      </c>
      <c r="BE76" s="8">
        <v>1</v>
      </c>
      <c r="BG76" s="3" t="s">
        <v>362</v>
      </c>
      <c r="BH76" s="11">
        <v>2</v>
      </c>
      <c r="BI76" s="32" t="s">
        <v>9</v>
      </c>
      <c r="BJ76" s="8">
        <v>2</v>
      </c>
    </row>
    <row r="77" spans="14:62" x14ac:dyDescent="0.2">
      <c r="O77" s="31"/>
      <c r="S77" s="43"/>
      <c r="T77" s="43"/>
      <c r="U77" s="43"/>
      <c r="V77" s="43"/>
      <c r="W77" s="43"/>
      <c r="X77" s="43"/>
      <c r="Y77" s="43"/>
      <c r="Z77" s="43"/>
      <c r="AA77" s="43"/>
      <c r="AB77" s="43"/>
      <c r="AD77" s="31"/>
      <c r="BB77" s="3" t="s">
        <v>2675</v>
      </c>
      <c r="BC77" s="8">
        <v>0</v>
      </c>
      <c r="BD77" s="31" t="s">
        <v>9</v>
      </c>
      <c r="BE77" s="8">
        <v>0</v>
      </c>
      <c r="BG77" s="3" t="s">
        <v>2716</v>
      </c>
      <c r="BH77" s="8">
        <v>2</v>
      </c>
      <c r="BI77" s="31" t="s">
        <v>9</v>
      </c>
      <c r="BJ77" s="8">
        <v>1</v>
      </c>
    </row>
    <row r="78" spans="14:62" x14ac:dyDescent="0.2">
      <c r="N78" s="11"/>
      <c r="O78" s="32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D78" s="32"/>
      <c r="BB78" s="3" t="s">
        <v>2721</v>
      </c>
      <c r="BC78" s="8">
        <v>5</v>
      </c>
      <c r="BD78" s="31" t="s">
        <v>9</v>
      </c>
      <c r="BE78" s="8">
        <v>0</v>
      </c>
      <c r="BG78" s="3" t="s">
        <v>936</v>
      </c>
      <c r="BH78" s="8">
        <v>1</v>
      </c>
      <c r="BI78" s="31" t="s">
        <v>9</v>
      </c>
      <c r="BJ78" s="8">
        <v>3</v>
      </c>
    </row>
    <row r="79" spans="14:62" x14ac:dyDescent="0.2">
      <c r="N79" s="11"/>
      <c r="O79" s="32"/>
      <c r="S79" s="43"/>
      <c r="T79" s="43"/>
      <c r="U79" s="43"/>
      <c r="V79" s="43"/>
      <c r="W79" s="43"/>
      <c r="X79" s="43"/>
      <c r="Y79" s="43"/>
      <c r="Z79" s="43"/>
      <c r="AA79" s="43"/>
      <c r="AB79" s="43"/>
      <c r="AD79" s="32"/>
      <c r="BI79" s="31"/>
    </row>
    <row r="80" spans="14:62" x14ac:dyDescent="0.2">
      <c r="N80" s="11"/>
      <c r="O80" s="32"/>
      <c r="S80" s="43"/>
      <c r="T80" s="43"/>
      <c r="U80" s="43"/>
      <c r="V80" s="43"/>
      <c r="W80" s="43"/>
      <c r="X80" s="43"/>
      <c r="Y80" s="43"/>
      <c r="Z80" s="43"/>
      <c r="AA80" s="43"/>
      <c r="AB80" s="43"/>
      <c r="AD80" s="32"/>
    </row>
    <row r="81" spans="14:61" x14ac:dyDescent="0.2">
      <c r="O81" s="31"/>
      <c r="S81" s="43"/>
      <c r="T81" s="43"/>
      <c r="U81" s="43"/>
      <c r="V81" s="43"/>
      <c r="W81" s="43"/>
      <c r="X81" s="43"/>
      <c r="Y81" s="43"/>
      <c r="Z81" s="43"/>
      <c r="AA81" s="43"/>
      <c r="AB81" s="43"/>
      <c r="AD81" s="31"/>
    </row>
    <row r="82" spans="14:61" x14ac:dyDescent="0.2">
      <c r="N82" s="3"/>
      <c r="O82" s="31"/>
      <c r="S82" s="43"/>
      <c r="T82" s="43"/>
      <c r="U82" s="43"/>
      <c r="V82" s="43"/>
      <c r="W82" s="43"/>
      <c r="X82" s="43"/>
      <c r="Y82" s="43"/>
      <c r="Z82" s="43"/>
      <c r="AA82" s="43"/>
      <c r="AB82" s="43"/>
      <c r="AD82" s="31"/>
      <c r="BF82" s="30"/>
    </row>
    <row r="83" spans="14:61" x14ac:dyDescent="0.2">
      <c r="N83" s="11"/>
      <c r="O83" s="31"/>
      <c r="S83" s="43"/>
      <c r="T83" s="43"/>
      <c r="U83" s="43"/>
      <c r="V83" s="43"/>
      <c r="W83" s="43"/>
      <c r="X83" s="43"/>
      <c r="Y83" s="43"/>
      <c r="Z83" s="43"/>
      <c r="AA83" s="43"/>
      <c r="AB83" s="43"/>
      <c r="AD83" s="31"/>
    </row>
    <row r="84" spans="14:61" x14ac:dyDescent="0.2">
      <c r="O84" s="31"/>
      <c r="S84" s="43"/>
      <c r="T84" s="43"/>
      <c r="U84" s="43"/>
      <c r="V84" s="43"/>
      <c r="W84" s="43"/>
      <c r="X84" s="43"/>
      <c r="Y84" s="43"/>
      <c r="Z84" s="43"/>
      <c r="AA84" s="43"/>
      <c r="AB84" s="43"/>
      <c r="AD84" s="31"/>
      <c r="BF84" s="30"/>
    </row>
    <row r="85" spans="14:61" x14ac:dyDescent="0.2">
      <c r="N85" s="11"/>
      <c r="O85" s="32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D85" s="32"/>
      <c r="BF85" s="30"/>
    </row>
    <row r="86" spans="14:61" x14ac:dyDescent="0.2">
      <c r="BD86" s="32"/>
      <c r="BF86" s="30"/>
      <c r="BI86" s="32"/>
    </row>
    <row r="87" spans="14:61" x14ac:dyDescent="0.2">
      <c r="BD87" s="31"/>
      <c r="BF87" s="30"/>
      <c r="BI87" s="31"/>
    </row>
    <row r="88" spans="14:61" x14ac:dyDescent="0.2">
      <c r="BD88" s="31"/>
      <c r="BI88" s="31"/>
    </row>
    <row r="89" spans="14:61" x14ac:dyDescent="0.2">
      <c r="BD89" s="31"/>
      <c r="BI89" s="31"/>
    </row>
    <row r="90" spans="14:61" x14ac:dyDescent="0.2">
      <c r="BD90" s="31"/>
      <c r="BI90" s="31"/>
    </row>
    <row r="91" spans="14:61" x14ac:dyDescent="0.2">
      <c r="BD91" s="31"/>
      <c r="BI91" s="31"/>
    </row>
    <row r="92" spans="14:61" x14ac:dyDescent="0.2">
      <c r="BB92" s="39"/>
      <c r="BG92" s="39"/>
    </row>
    <row r="93" spans="14:61" x14ac:dyDescent="0.2">
      <c r="BD93" s="32"/>
      <c r="BI93" s="32"/>
    </row>
    <row r="94" spans="14:61" x14ac:dyDescent="0.2">
      <c r="BD94" s="32"/>
      <c r="BI94" s="32"/>
    </row>
    <row r="95" spans="14:61" x14ac:dyDescent="0.2">
      <c r="BD95" s="31"/>
      <c r="BI95" s="31"/>
    </row>
    <row r="96" spans="14:61" x14ac:dyDescent="0.2">
      <c r="BD96" s="31"/>
      <c r="BI96" s="31"/>
    </row>
    <row r="97" spans="54:62" x14ac:dyDescent="0.2">
      <c r="BD97" s="31"/>
      <c r="BI97" s="31"/>
    </row>
    <row r="98" spans="54:62" x14ac:dyDescent="0.2">
      <c r="BD98" s="31"/>
      <c r="BI98" s="31"/>
    </row>
    <row r="99" spans="54:62" x14ac:dyDescent="0.2">
      <c r="BD99" s="31"/>
      <c r="BF99" s="30"/>
      <c r="BI99" s="31"/>
    </row>
    <row r="101" spans="54:62" x14ac:dyDescent="0.2">
      <c r="BB101" s="7"/>
      <c r="BC101" s="30"/>
      <c r="BD101" s="30"/>
      <c r="BE101" s="30"/>
      <c r="BF101" s="30"/>
      <c r="BG101" s="7"/>
      <c r="BH101" s="30"/>
      <c r="BI101" s="30"/>
      <c r="BJ101" s="30"/>
    </row>
    <row r="102" spans="54:62" x14ac:dyDescent="0.2">
      <c r="BC102" s="30"/>
      <c r="BD102" s="30"/>
      <c r="BE102" s="30"/>
      <c r="BF102" s="30"/>
      <c r="BH102" s="30"/>
      <c r="BI102" s="30"/>
      <c r="BJ102" s="30"/>
    </row>
    <row r="103" spans="54:62" x14ac:dyDescent="0.2">
      <c r="BC103" s="30"/>
      <c r="BD103" s="30"/>
      <c r="BE103" s="30"/>
      <c r="BF103" s="30"/>
      <c r="BH103" s="30"/>
      <c r="BI103" s="30"/>
      <c r="BJ103" s="30"/>
    </row>
    <row r="104" spans="54:62" x14ac:dyDescent="0.2">
      <c r="BB104" s="7"/>
      <c r="BC104" s="30"/>
      <c r="BD104" s="30"/>
      <c r="BE104" s="30"/>
      <c r="BF104" s="30"/>
      <c r="BG104" s="7"/>
      <c r="BH104" s="30"/>
      <c r="BI104" s="30"/>
      <c r="BJ104" s="30"/>
    </row>
    <row r="105" spans="54:62" x14ac:dyDescent="0.2">
      <c r="BC105" s="30"/>
      <c r="BD105" s="30"/>
      <c r="BE105" s="30"/>
      <c r="BF105" s="30"/>
      <c r="BH105" s="30"/>
      <c r="BI105" s="30"/>
      <c r="BJ105" s="30"/>
    </row>
    <row r="106" spans="54:62" x14ac:dyDescent="0.2">
      <c r="BB106" s="7"/>
      <c r="BC106" s="30"/>
      <c r="BD106" s="30"/>
      <c r="BE106" s="30"/>
      <c r="BF106" s="30"/>
      <c r="BG106" s="7"/>
      <c r="BH106" s="30"/>
      <c r="BI106" s="30"/>
      <c r="BJ106" s="30"/>
    </row>
    <row r="107" spans="54:62" x14ac:dyDescent="0.2">
      <c r="BB107" s="7"/>
      <c r="BC107" s="30"/>
      <c r="BD107" s="30"/>
      <c r="BE107" s="30"/>
      <c r="BF107" s="30"/>
      <c r="BG107" s="7"/>
      <c r="BH107" s="30"/>
      <c r="BI107" s="30"/>
      <c r="BJ107" s="30"/>
    </row>
    <row r="108" spans="54:62" x14ac:dyDescent="0.2">
      <c r="BB108" s="7"/>
      <c r="BC108" s="30"/>
      <c r="BD108" s="30"/>
      <c r="BE108" s="30"/>
      <c r="BF108" s="30"/>
      <c r="BG108" s="7"/>
      <c r="BH108" s="30"/>
      <c r="BI108" s="30"/>
      <c r="BJ108" s="30"/>
    </row>
    <row r="109" spans="54:62" x14ac:dyDescent="0.2">
      <c r="BB109" s="7"/>
      <c r="BC109" s="30"/>
      <c r="BD109" s="30"/>
      <c r="BE109" s="30"/>
      <c r="BF109" s="30"/>
      <c r="BG109" s="7"/>
      <c r="BH109" s="30"/>
      <c r="BI109" s="30"/>
      <c r="BJ109" s="30"/>
    </row>
    <row r="114" spans="54:62" x14ac:dyDescent="0.2">
      <c r="BB114" s="39"/>
      <c r="BC114" s="11"/>
      <c r="BD114" s="32"/>
      <c r="BG114" s="39"/>
      <c r="BH114" s="11"/>
      <c r="BI114" s="32"/>
    </row>
    <row r="115" spans="54:62" x14ac:dyDescent="0.2">
      <c r="BB115" s="5"/>
      <c r="BC115" s="11"/>
      <c r="BD115" s="32"/>
      <c r="BG115" s="5"/>
      <c r="BH115" s="11"/>
      <c r="BI115" s="32"/>
    </row>
    <row r="116" spans="54:62" x14ac:dyDescent="0.2">
      <c r="BD116" s="32"/>
      <c r="BI116" s="32"/>
    </row>
    <row r="117" spans="54:62" x14ac:dyDescent="0.2">
      <c r="BD117" s="31"/>
      <c r="BI117" s="31"/>
    </row>
    <row r="118" spans="54:62" x14ac:dyDescent="0.2">
      <c r="BD118" s="31"/>
      <c r="BI118" s="31"/>
    </row>
    <row r="119" spans="54:62" x14ac:dyDescent="0.2">
      <c r="BC119" s="11"/>
      <c r="BD119" s="31"/>
      <c r="BH119" s="11"/>
      <c r="BI119" s="31"/>
    </row>
    <row r="120" spans="54:62" x14ac:dyDescent="0.2">
      <c r="BB120" s="39"/>
      <c r="BC120" s="30"/>
      <c r="BD120" s="31"/>
      <c r="BE120" s="30"/>
      <c r="BF120" s="30"/>
      <c r="BG120" s="39"/>
      <c r="BH120" s="30"/>
      <c r="BI120" s="31"/>
      <c r="BJ120" s="30"/>
    </row>
    <row r="122" spans="54:62" x14ac:dyDescent="0.2">
      <c r="BC122" s="30"/>
      <c r="BD122" s="30"/>
      <c r="BE122" s="30"/>
      <c r="BF122" s="30"/>
      <c r="BH122" s="30"/>
      <c r="BI122" s="30"/>
      <c r="BJ122" s="30"/>
    </row>
    <row r="123" spans="54:62" x14ac:dyDescent="0.2">
      <c r="BB123" s="7"/>
      <c r="BC123" s="30"/>
      <c r="BD123" s="30"/>
      <c r="BE123" s="30"/>
      <c r="BF123" s="30"/>
      <c r="BG123" s="7"/>
      <c r="BH123" s="30"/>
      <c r="BI123" s="30"/>
      <c r="BJ123" s="30"/>
    </row>
    <row r="124" spans="54:62" x14ac:dyDescent="0.2">
      <c r="BC124" s="30"/>
      <c r="BD124" s="30"/>
      <c r="BE124" s="30"/>
      <c r="BF124" s="30"/>
      <c r="BH124" s="30"/>
      <c r="BI124" s="30"/>
      <c r="BJ124" s="30"/>
    </row>
    <row r="125" spans="54:62" x14ac:dyDescent="0.2">
      <c r="BB125" s="7"/>
      <c r="BC125" s="30"/>
      <c r="BD125" s="30"/>
      <c r="BE125" s="30"/>
      <c r="BF125" s="30"/>
      <c r="BG125" s="7"/>
      <c r="BH125" s="30"/>
      <c r="BI125" s="30"/>
      <c r="BJ125" s="30"/>
    </row>
    <row r="126" spans="54:62" x14ac:dyDescent="0.2">
      <c r="BC126" s="30"/>
      <c r="BD126" s="30"/>
      <c r="BE126" s="30"/>
      <c r="BF126" s="30"/>
      <c r="BH126" s="30"/>
      <c r="BI126" s="30"/>
      <c r="BJ126" s="30"/>
    </row>
    <row r="127" spans="54:62" x14ac:dyDescent="0.2">
      <c r="BB127" s="7"/>
      <c r="BC127" s="30"/>
      <c r="BD127" s="30"/>
      <c r="BE127" s="30"/>
      <c r="BF127" s="30"/>
      <c r="BG127" s="7"/>
      <c r="BH127" s="30"/>
      <c r="BI127" s="30"/>
      <c r="BJ127" s="30"/>
    </row>
    <row r="128" spans="54:62" x14ac:dyDescent="0.2">
      <c r="BB128" s="7"/>
      <c r="BC128" s="30"/>
      <c r="BD128" s="30"/>
      <c r="BE128" s="30"/>
      <c r="BF128" s="30"/>
      <c r="BG128" s="7"/>
      <c r="BH128" s="30"/>
      <c r="BI128" s="30"/>
      <c r="BJ128" s="30"/>
    </row>
    <row r="129" spans="54:62" x14ac:dyDescent="0.2">
      <c r="BC129" s="30"/>
      <c r="BH129" s="30"/>
    </row>
    <row r="130" spans="54:62" x14ac:dyDescent="0.2">
      <c r="BC130" s="30"/>
      <c r="BH130" s="30"/>
    </row>
    <row r="135" spans="54:62" x14ac:dyDescent="0.2">
      <c r="BB135" s="39"/>
      <c r="BC135" s="11"/>
      <c r="BD135" s="32"/>
      <c r="BG135" s="39"/>
      <c r="BH135" s="11"/>
      <c r="BI135" s="32"/>
    </row>
    <row r="136" spans="54:62" x14ac:dyDescent="0.2">
      <c r="BB136" s="5"/>
      <c r="BC136" s="11"/>
      <c r="BD136" s="32"/>
      <c r="BG136" s="5"/>
      <c r="BH136" s="11"/>
      <c r="BI136" s="32"/>
    </row>
    <row r="137" spans="54:62" x14ac:dyDescent="0.2">
      <c r="BB137" s="5"/>
      <c r="BC137" s="11"/>
      <c r="BD137" s="32"/>
      <c r="BG137" s="5"/>
      <c r="BH137" s="11"/>
      <c r="BI137" s="32"/>
    </row>
    <row r="138" spans="54:62" x14ac:dyDescent="0.2">
      <c r="BD138" s="31"/>
      <c r="BI138" s="31"/>
    </row>
    <row r="139" spans="54:62" x14ac:dyDescent="0.2">
      <c r="BD139" s="31"/>
      <c r="BI139" s="31"/>
    </row>
    <row r="140" spans="54:62" x14ac:dyDescent="0.2">
      <c r="BC140" s="11"/>
      <c r="BD140" s="31"/>
      <c r="BH140" s="11"/>
      <c r="BI140" s="31"/>
    </row>
    <row r="141" spans="54:62" x14ac:dyDescent="0.2">
      <c r="BB141" s="39"/>
      <c r="BC141" s="30"/>
      <c r="BD141" s="30"/>
      <c r="BE141" s="30"/>
      <c r="BF141" s="30"/>
      <c r="BG141" s="39"/>
      <c r="BH141" s="30"/>
      <c r="BI141" s="30"/>
      <c r="BJ141" s="30"/>
    </row>
    <row r="142" spans="54:62" x14ac:dyDescent="0.2">
      <c r="BB142" s="7"/>
      <c r="BC142" s="30"/>
      <c r="BD142" s="30"/>
      <c r="BE142" s="30"/>
      <c r="BF142" s="30"/>
      <c r="BG142" s="7"/>
      <c r="BH142" s="30"/>
      <c r="BI142" s="30"/>
      <c r="BJ142" s="30"/>
    </row>
    <row r="143" spans="54:62" x14ac:dyDescent="0.2">
      <c r="BC143" s="30"/>
      <c r="BD143" s="30"/>
      <c r="BE143" s="30"/>
      <c r="BF143" s="30"/>
      <c r="BH143" s="30"/>
      <c r="BI143" s="30"/>
      <c r="BJ143" s="30"/>
    </row>
    <row r="144" spans="54:62" x14ac:dyDescent="0.2">
      <c r="BC144" s="30"/>
      <c r="BD144" s="30"/>
      <c r="BE144" s="30"/>
      <c r="BF144" s="30"/>
      <c r="BH144" s="30"/>
      <c r="BI144" s="30"/>
      <c r="BJ144" s="30"/>
    </row>
    <row r="145" spans="54:62" x14ac:dyDescent="0.2">
      <c r="BC145" s="30"/>
      <c r="BD145" s="30"/>
      <c r="BE145" s="30"/>
      <c r="BF145" s="30"/>
      <c r="BH145" s="30"/>
      <c r="BI145" s="30"/>
      <c r="BJ145" s="30"/>
    </row>
    <row r="146" spans="54:62" x14ac:dyDescent="0.2">
      <c r="BB146" s="7"/>
      <c r="BC146" s="30"/>
      <c r="BD146" s="30"/>
      <c r="BE146" s="30"/>
      <c r="BF146" s="30"/>
      <c r="BG146" s="7"/>
      <c r="BH146" s="30"/>
      <c r="BI146" s="30"/>
      <c r="BJ146" s="30"/>
    </row>
    <row r="147" spans="54:62" x14ac:dyDescent="0.2">
      <c r="BB147" s="7"/>
      <c r="BC147" s="30"/>
      <c r="BD147" s="30"/>
      <c r="BE147" s="30"/>
      <c r="BF147" s="30"/>
      <c r="BG147" s="7"/>
      <c r="BH147" s="30"/>
      <c r="BI147" s="30"/>
      <c r="BJ147" s="30"/>
    </row>
    <row r="148" spans="54:62" x14ac:dyDescent="0.2">
      <c r="BB148" s="7"/>
      <c r="BC148" s="30"/>
      <c r="BD148" s="30"/>
      <c r="BE148" s="30"/>
      <c r="BF148" s="30"/>
      <c r="BG148" s="7"/>
      <c r="BH148" s="30"/>
      <c r="BI148" s="30"/>
      <c r="BJ148" s="30"/>
    </row>
    <row r="149" spans="54:62" x14ac:dyDescent="0.2">
      <c r="BC149" s="30"/>
      <c r="BD149" s="30"/>
      <c r="BE149" s="30"/>
      <c r="BF149" s="30"/>
      <c r="BH149" s="30"/>
      <c r="BI149" s="30"/>
      <c r="BJ149" s="30"/>
    </row>
    <row r="150" spans="54:62" x14ac:dyDescent="0.2">
      <c r="BC150" s="30"/>
      <c r="BD150" s="30"/>
      <c r="BE150" s="30"/>
      <c r="BF150" s="30"/>
      <c r="BH150" s="30"/>
      <c r="BI150" s="30"/>
      <c r="BJ150" s="30"/>
    </row>
    <row r="155" spans="54:62" x14ac:dyDescent="0.2">
      <c r="BB155" s="39"/>
      <c r="BC155" s="11"/>
      <c r="BD155" s="32"/>
      <c r="BG155" s="39"/>
      <c r="BH155" s="11"/>
      <c r="BI155" s="32"/>
    </row>
    <row r="156" spans="54:62" x14ac:dyDescent="0.2">
      <c r="BD156" s="32"/>
      <c r="BI156" s="32"/>
    </row>
    <row r="157" spans="54:62" x14ac:dyDescent="0.2">
      <c r="BB157" s="5"/>
      <c r="BC157" s="11"/>
      <c r="BD157" s="32"/>
      <c r="BG157" s="5"/>
      <c r="BH157" s="11"/>
      <c r="BI157" s="32"/>
    </row>
    <row r="158" spans="54:62" x14ac:dyDescent="0.2">
      <c r="BB158" s="5"/>
      <c r="BC158" s="11"/>
      <c r="BD158" s="32"/>
      <c r="BG158" s="5"/>
      <c r="BH158" s="11"/>
      <c r="BI158" s="32"/>
    </row>
    <row r="159" spans="54:62" x14ac:dyDescent="0.2">
      <c r="BD159" s="31"/>
      <c r="BI159" s="31"/>
    </row>
    <row r="160" spans="54:62" x14ac:dyDescent="0.2">
      <c r="BD160" s="31"/>
      <c r="BI160" s="31"/>
    </row>
    <row r="161" spans="54:62" x14ac:dyDescent="0.2">
      <c r="BC161" s="11"/>
      <c r="BD161" s="31"/>
      <c r="BH161" s="11"/>
      <c r="BI161" s="31"/>
    </row>
    <row r="162" spans="54:62" x14ac:dyDescent="0.2">
      <c r="BB162" s="39"/>
      <c r="BC162" s="30"/>
      <c r="BD162" s="30"/>
      <c r="BE162" s="30"/>
      <c r="BF162" s="30"/>
      <c r="BG162" s="39"/>
      <c r="BH162" s="30"/>
      <c r="BI162" s="30"/>
      <c r="BJ162" s="30"/>
    </row>
    <row r="163" spans="54:62" x14ac:dyDescent="0.2">
      <c r="BB163" s="7"/>
      <c r="BC163" s="30"/>
      <c r="BD163" s="30"/>
      <c r="BE163" s="30"/>
      <c r="BF163" s="30"/>
      <c r="BG163" s="7"/>
      <c r="BH163" s="30"/>
      <c r="BI163" s="30"/>
      <c r="BJ163" s="30"/>
    </row>
    <row r="164" spans="54:62" x14ac:dyDescent="0.2">
      <c r="BC164" s="30"/>
      <c r="BD164" s="30"/>
      <c r="BE164" s="30"/>
      <c r="BF164" s="30"/>
      <c r="BH164" s="30"/>
      <c r="BI164" s="30"/>
      <c r="BJ164" s="30"/>
    </row>
    <row r="165" spans="54:62" x14ac:dyDescent="0.2">
      <c r="BC165" s="30"/>
      <c r="BD165" s="30"/>
      <c r="BE165" s="30"/>
      <c r="BF165" s="30"/>
      <c r="BH165" s="30"/>
      <c r="BI165" s="30"/>
      <c r="BJ165" s="30"/>
    </row>
    <row r="166" spans="54:62" x14ac:dyDescent="0.2">
      <c r="BC166" s="30"/>
      <c r="BD166" s="30"/>
      <c r="BE166" s="30"/>
      <c r="BF166" s="30"/>
      <c r="BH166" s="30"/>
      <c r="BI166" s="30"/>
      <c r="BJ166" s="30"/>
    </row>
    <row r="167" spans="54:62" x14ac:dyDescent="0.2">
      <c r="BB167" s="7"/>
      <c r="BC167" s="30"/>
      <c r="BD167" s="30"/>
      <c r="BE167" s="30"/>
      <c r="BF167" s="30"/>
      <c r="BG167" s="7"/>
      <c r="BH167" s="30"/>
      <c r="BI167" s="30"/>
      <c r="BJ167" s="30"/>
    </row>
    <row r="168" spans="54:62" x14ac:dyDescent="0.2">
      <c r="BB168" s="7"/>
      <c r="BC168" s="30"/>
      <c r="BD168" s="30"/>
      <c r="BE168" s="30"/>
      <c r="BF168" s="30"/>
      <c r="BG168" s="7"/>
      <c r="BH168" s="30"/>
      <c r="BI168" s="30"/>
      <c r="BJ168" s="30"/>
    </row>
    <row r="169" spans="54:62" x14ac:dyDescent="0.2">
      <c r="BB169" s="7"/>
      <c r="BC169" s="30"/>
      <c r="BD169" s="30"/>
      <c r="BE169" s="30"/>
      <c r="BF169" s="30"/>
      <c r="BG169" s="7"/>
      <c r="BH169" s="30"/>
      <c r="BI169" s="30"/>
      <c r="BJ169" s="30"/>
    </row>
    <row r="170" spans="54:62" x14ac:dyDescent="0.2">
      <c r="BC170" s="30"/>
      <c r="BD170" s="30"/>
      <c r="BE170" s="30"/>
      <c r="BF170" s="30"/>
      <c r="BH170" s="30"/>
      <c r="BI170" s="30"/>
      <c r="BJ170" s="30"/>
    </row>
    <row r="171" spans="54:62" x14ac:dyDescent="0.2">
      <c r="BC171" s="30"/>
      <c r="BD171" s="30"/>
      <c r="BE171" s="30"/>
      <c r="BF171" s="30"/>
      <c r="BH171" s="30"/>
      <c r="BI171" s="30"/>
      <c r="BJ171" s="30"/>
    </row>
    <row r="176" spans="54:62" x14ac:dyDescent="0.2">
      <c r="BB176" s="39"/>
      <c r="BC176" s="11"/>
      <c r="BD176" s="32"/>
      <c r="BG176" s="39"/>
      <c r="BH176" s="11"/>
      <c r="BI176" s="32"/>
    </row>
    <row r="177" spans="54:62" x14ac:dyDescent="0.2">
      <c r="BB177" s="5"/>
      <c r="BC177" s="11"/>
      <c r="BD177" s="32"/>
      <c r="BG177" s="5"/>
      <c r="BH177" s="11"/>
      <c r="BI177" s="32"/>
    </row>
    <row r="178" spans="54:62" x14ac:dyDescent="0.2">
      <c r="BB178" s="5"/>
      <c r="BC178" s="11"/>
      <c r="BD178" s="32"/>
      <c r="BG178" s="5"/>
      <c r="BH178" s="11"/>
      <c r="BI178" s="32"/>
    </row>
    <row r="179" spans="54:62" x14ac:dyDescent="0.2">
      <c r="BD179" s="31"/>
      <c r="BI179" s="31"/>
    </row>
    <row r="180" spans="54:62" x14ac:dyDescent="0.2">
      <c r="BD180" s="31"/>
      <c r="BI180" s="31"/>
    </row>
    <row r="181" spans="54:62" x14ac:dyDescent="0.2">
      <c r="BC181" s="11"/>
      <c r="BD181" s="31"/>
      <c r="BH181" s="11"/>
      <c r="BI181" s="31"/>
    </row>
    <row r="182" spans="54:62" x14ac:dyDescent="0.2">
      <c r="BB182" s="39"/>
      <c r="BC182" s="30"/>
      <c r="BD182" s="31"/>
      <c r="BE182" s="30"/>
      <c r="BF182" s="30"/>
      <c r="BG182" s="39"/>
      <c r="BH182" s="30"/>
      <c r="BI182" s="31"/>
      <c r="BJ182" s="30"/>
    </row>
    <row r="184" spans="54:62" x14ac:dyDescent="0.2">
      <c r="BB184" s="7"/>
      <c r="BC184" s="30"/>
      <c r="BD184" s="30"/>
      <c r="BE184" s="30"/>
      <c r="BF184" s="30"/>
      <c r="BG184" s="7"/>
      <c r="BH184" s="30"/>
      <c r="BI184" s="30"/>
      <c r="BJ184" s="30"/>
    </row>
    <row r="185" spans="54:62" x14ac:dyDescent="0.2">
      <c r="BC185" s="30"/>
      <c r="BD185" s="30"/>
      <c r="BE185" s="30"/>
      <c r="BF185" s="30"/>
      <c r="BH185" s="30"/>
      <c r="BI185" s="30"/>
      <c r="BJ185" s="30"/>
    </row>
    <row r="186" spans="54:62" x14ac:dyDescent="0.2">
      <c r="BC186" s="30"/>
      <c r="BD186" s="30"/>
      <c r="BE186" s="30"/>
      <c r="BF186" s="30"/>
      <c r="BH186" s="30"/>
      <c r="BI186" s="30"/>
      <c r="BJ186" s="30"/>
    </row>
    <row r="187" spans="54:62" x14ac:dyDescent="0.2">
      <c r="BC187" s="30"/>
      <c r="BD187" s="30"/>
      <c r="BE187" s="30"/>
      <c r="BF187" s="30"/>
      <c r="BH187" s="30"/>
      <c r="BI187" s="30"/>
      <c r="BJ187" s="30"/>
    </row>
    <row r="188" spans="54:62" x14ac:dyDescent="0.2">
      <c r="BB188" s="7"/>
      <c r="BC188" s="30"/>
      <c r="BD188" s="30"/>
      <c r="BE188" s="30"/>
      <c r="BF188" s="30"/>
      <c r="BG188" s="7"/>
      <c r="BH188" s="30"/>
      <c r="BI188" s="30"/>
      <c r="BJ188" s="30"/>
    </row>
    <row r="189" spans="54:62" x14ac:dyDescent="0.2">
      <c r="BB189" s="7"/>
      <c r="BC189" s="30"/>
      <c r="BD189" s="30"/>
      <c r="BE189" s="30"/>
      <c r="BF189" s="30"/>
      <c r="BG189" s="7"/>
      <c r="BH189" s="30"/>
      <c r="BI189" s="30"/>
      <c r="BJ189" s="30"/>
    </row>
    <row r="190" spans="54:62" x14ac:dyDescent="0.2">
      <c r="BB190" s="7"/>
      <c r="BC190" s="30"/>
      <c r="BD190" s="30"/>
      <c r="BE190" s="30"/>
      <c r="BF190" s="30"/>
      <c r="BG190" s="7"/>
      <c r="BH190" s="30"/>
      <c r="BI190" s="30"/>
      <c r="BJ190" s="30"/>
    </row>
    <row r="191" spans="54:62" x14ac:dyDescent="0.2">
      <c r="BC191" s="30"/>
      <c r="BD191" s="30"/>
      <c r="BE191" s="30"/>
      <c r="BF191" s="30"/>
      <c r="BH191" s="30"/>
      <c r="BI191" s="30"/>
      <c r="BJ191" s="30"/>
    </row>
    <row r="192" spans="54:62" x14ac:dyDescent="0.2">
      <c r="BC192" s="30"/>
      <c r="BD192" s="30"/>
      <c r="BE192" s="30"/>
      <c r="BF192" s="30"/>
      <c r="BH192" s="30"/>
      <c r="BI192" s="30"/>
      <c r="BJ192" s="30"/>
    </row>
    <row r="197" spans="54:62" x14ac:dyDescent="0.2">
      <c r="BB197" s="39"/>
      <c r="BC197" s="11"/>
      <c r="BD197" s="32"/>
      <c r="BG197" s="39"/>
      <c r="BH197" s="11"/>
      <c r="BI197" s="32"/>
    </row>
    <row r="198" spans="54:62" x14ac:dyDescent="0.2">
      <c r="BB198" s="5"/>
      <c r="BC198" s="11"/>
      <c r="BD198" s="32"/>
      <c r="BG198" s="5"/>
      <c r="BH198" s="11"/>
      <c r="BI198" s="32"/>
    </row>
    <row r="199" spans="54:62" x14ac:dyDescent="0.2">
      <c r="BB199" s="5"/>
      <c r="BC199" s="11"/>
      <c r="BD199" s="32"/>
      <c r="BG199" s="5"/>
      <c r="BH199" s="11"/>
      <c r="BI199" s="32"/>
    </row>
    <row r="200" spans="54:62" x14ac:dyDescent="0.2">
      <c r="BD200" s="31"/>
      <c r="BI200" s="31"/>
    </row>
    <row r="201" spans="54:62" x14ac:dyDescent="0.2">
      <c r="BD201" s="31"/>
      <c r="BI201" s="31"/>
    </row>
    <row r="202" spans="54:62" x14ac:dyDescent="0.2">
      <c r="BC202" s="11"/>
      <c r="BD202" s="31"/>
      <c r="BH202" s="11"/>
      <c r="BI202" s="31"/>
    </row>
    <row r="203" spans="54:62" x14ac:dyDescent="0.2">
      <c r="BB203" s="39"/>
      <c r="BC203" s="30"/>
      <c r="BD203" s="31"/>
      <c r="BE203" s="30"/>
      <c r="BF203" s="30"/>
      <c r="BG203" s="39"/>
      <c r="BH203" s="30"/>
      <c r="BI203" s="31"/>
      <c r="BJ203" s="30"/>
    </row>
    <row r="205" spans="54:62" x14ac:dyDescent="0.2">
      <c r="BB205" s="7"/>
      <c r="BC205" s="30"/>
      <c r="BD205" s="30"/>
      <c r="BE205" s="30"/>
      <c r="BF205" s="30"/>
      <c r="BG205" s="7"/>
      <c r="BH205" s="30"/>
      <c r="BI205" s="30"/>
      <c r="BJ205" s="30"/>
    </row>
    <row r="206" spans="54:62" x14ac:dyDescent="0.2">
      <c r="BC206" s="30"/>
      <c r="BD206" s="30"/>
      <c r="BE206" s="30"/>
      <c r="BF206" s="30"/>
      <c r="BH206" s="30"/>
      <c r="BI206" s="30"/>
      <c r="BJ206" s="30"/>
    </row>
    <row r="207" spans="54:62" x14ac:dyDescent="0.2">
      <c r="BC207" s="30"/>
      <c r="BD207" s="30"/>
      <c r="BE207" s="30"/>
      <c r="BF207" s="30"/>
      <c r="BH207" s="30"/>
      <c r="BI207" s="30"/>
      <c r="BJ207" s="30"/>
    </row>
    <row r="208" spans="54:62" x14ac:dyDescent="0.2">
      <c r="BC208" s="30"/>
      <c r="BD208" s="30"/>
      <c r="BE208" s="30"/>
      <c r="BF208" s="30"/>
      <c r="BH208" s="30"/>
      <c r="BI208" s="30"/>
      <c r="BJ208" s="30"/>
    </row>
    <row r="209" spans="54:62" x14ac:dyDescent="0.2">
      <c r="BB209" s="7"/>
      <c r="BC209" s="30"/>
      <c r="BD209" s="30"/>
      <c r="BE209" s="30"/>
      <c r="BF209" s="30"/>
      <c r="BG209" s="7"/>
      <c r="BH209" s="30"/>
      <c r="BI209" s="30"/>
      <c r="BJ209" s="30"/>
    </row>
    <row r="210" spans="54:62" x14ac:dyDescent="0.2">
      <c r="BB210" s="7"/>
      <c r="BC210" s="30"/>
      <c r="BD210" s="30"/>
      <c r="BE210" s="30"/>
      <c r="BF210" s="30"/>
      <c r="BG210" s="7"/>
      <c r="BH210" s="30"/>
      <c r="BI210" s="30"/>
      <c r="BJ210" s="30"/>
    </row>
    <row r="211" spans="54:62" x14ac:dyDescent="0.2">
      <c r="BB211" s="7"/>
      <c r="BC211" s="30"/>
      <c r="BD211" s="30"/>
      <c r="BE211" s="30"/>
      <c r="BF211" s="30"/>
      <c r="BG211" s="7"/>
      <c r="BH211" s="30"/>
      <c r="BI211" s="30"/>
      <c r="BJ211" s="30"/>
    </row>
    <row r="212" spans="54:62" x14ac:dyDescent="0.2">
      <c r="BC212" s="30"/>
      <c r="BD212" s="30"/>
      <c r="BE212" s="30"/>
      <c r="BF212" s="30"/>
      <c r="BH212" s="30"/>
      <c r="BI212" s="30"/>
      <c r="BJ212" s="30"/>
    </row>
    <row r="213" spans="54:62" x14ac:dyDescent="0.2">
      <c r="BC213" s="30"/>
      <c r="BD213" s="30"/>
      <c r="BE213" s="30"/>
      <c r="BF213" s="30"/>
      <c r="BH213" s="30"/>
      <c r="BI213" s="30"/>
      <c r="BJ213" s="30"/>
    </row>
    <row r="214" spans="54:62" x14ac:dyDescent="0.2">
      <c r="BC214" s="30"/>
      <c r="BH214" s="30"/>
    </row>
    <row r="215" spans="54:62" x14ac:dyDescent="0.2">
      <c r="BC215" s="30"/>
      <c r="BH215" s="30"/>
    </row>
    <row r="216" spans="54:62" x14ac:dyDescent="0.2">
      <c r="BC216" s="30"/>
      <c r="BH216" s="30"/>
    </row>
    <row r="218" spans="54:62" x14ac:dyDescent="0.2">
      <c r="BB218" s="39"/>
      <c r="BC218" s="11"/>
      <c r="BD218" s="32"/>
      <c r="BG218" s="39"/>
      <c r="BH218" s="11"/>
      <c r="BI218" s="32"/>
    </row>
    <row r="219" spans="54:62" x14ac:dyDescent="0.2">
      <c r="BB219" s="5"/>
      <c r="BC219" s="11"/>
      <c r="BD219" s="32"/>
      <c r="BG219" s="5"/>
      <c r="BH219" s="11"/>
      <c r="BI219" s="32"/>
    </row>
    <row r="220" spans="54:62" x14ac:dyDescent="0.2">
      <c r="BB220" s="5"/>
      <c r="BC220" s="11"/>
      <c r="BD220" s="32"/>
      <c r="BG220" s="5"/>
      <c r="BH220" s="11"/>
      <c r="BI220" s="32"/>
    </row>
    <row r="221" spans="54:62" x14ac:dyDescent="0.2">
      <c r="BD221" s="31"/>
      <c r="BI221" s="31"/>
    </row>
    <row r="222" spans="54:62" x14ac:dyDescent="0.2">
      <c r="BD222" s="31"/>
      <c r="BI222" s="31"/>
    </row>
    <row r="223" spans="54:62" x14ac:dyDescent="0.2">
      <c r="BC223" s="11"/>
      <c r="BD223" s="31"/>
      <c r="BH223" s="11"/>
      <c r="BI223" s="31"/>
    </row>
    <row r="224" spans="54:62" x14ac:dyDescent="0.2">
      <c r="BB224" s="39"/>
      <c r="BC224" s="30"/>
      <c r="BD224" s="31"/>
      <c r="BE224" s="30"/>
      <c r="BF224" s="30"/>
      <c r="BG224" s="39"/>
      <c r="BH224" s="30"/>
      <c r="BI224" s="31"/>
      <c r="BJ224" s="30"/>
    </row>
    <row r="226" spans="54:62" x14ac:dyDescent="0.2">
      <c r="BB226" s="7"/>
      <c r="BC226" s="30"/>
      <c r="BD226" s="30"/>
      <c r="BE226" s="30"/>
      <c r="BF226" s="30"/>
      <c r="BG226" s="7"/>
      <c r="BH226" s="30"/>
      <c r="BI226" s="30"/>
      <c r="BJ226" s="30"/>
    </row>
    <row r="227" spans="54:62" x14ac:dyDescent="0.2">
      <c r="BC227" s="30"/>
      <c r="BD227" s="30"/>
      <c r="BE227" s="30"/>
      <c r="BF227" s="30"/>
      <c r="BH227" s="30"/>
      <c r="BI227" s="30"/>
      <c r="BJ227" s="30"/>
    </row>
    <row r="228" spans="54:62" x14ac:dyDescent="0.2">
      <c r="BC228" s="30"/>
      <c r="BD228" s="30"/>
      <c r="BE228" s="30"/>
      <c r="BF228" s="30"/>
      <c r="BH228" s="30"/>
      <c r="BI228" s="30"/>
      <c r="BJ228" s="30"/>
    </row>
    <row r="229" spans="54:62" x14ac:dyDescent="0.2">
      <c r="BC229" s="30"/>
      <c r="BD229" s="30"/>
      <c r="BE229" s="30"/>
      <c r="BF229" s="30"/>
      <c r="BH229" s="30"/>
      <c r="BI229" s="30"/>
      <c r="BJ229" s="30"/>
    </row>
    <row r="230" spans="54:62" x14ac:dyDescent="0.2">
      <c r="BB230" s="7"/>
      <c r="BC230" s="30"/>
      <c r="BD230" s="30"/>
      <c r="BE230" s="30"/>
      <c r="BF230" s="30"/>
      <c r="BG230" s="7"/>
      <c r="BH230" s="30"/>
      <c r="BI230" s="30"/>
      <c r="BJ230" s="30"/>
    </row>
    <row r="231" spans="54:62" x14ac:dyDescent="0.2">
      <c r="BB231" s="7"/>
      <c r="BC231" s="30"/>
      <c r="BD231" s="30"/>
      <c r="BE231" s="30"/>
      <c r="BF231" s="30"/>
      <c r="BG231" s="7"/>
      <c r="BH231" s="30"/>
      <c r="BI231" s="30"/>
      <c r="BJ231" s="30"/>
    </row>
    <row r="232" spans="54:62" x14ac:dyDescent="0.2">
      <c r="BB232" s="7"/>
      <c r="BC232" s="30"/>
      <c r="BD232" s="30"/>
      <c r="BE232" s="30"/>
      <c r="BF232" s="30"/>
      <c r="BG232" s="7"/>
      <c r="BH232" s="30"/>
      <c r="BI232" s="30"/>
      <c r="BJ232" s="30"/>
    </row>
    <row r="233" spans="54:62" x14ac:dyDescent="0.2">
      <c r="BC233" s="30"/>
      <c r="BD233" s="30"/>
      <c r="BE233" s="30"/>
      <c r="BF233" s="30"/>
      <c r="BH233" s="30"/>
      <c r="BI233" s="30"/>
      <c r="BJ233" s="30"/>
    </row>
    <row r="234" spans="54:62" x14ac:dyDescent="0.2">
      <c r="BC234" s="30"/>
      <c r="BD234" s="30"/>
      <c r="BE234" s="30"/>
      <c r="BF234" s="30"/>
      <c r="BH234" s="30"/>
      <c r="BI234" s="30"/>
      <c r="BJ234" s="30"/>
    </row>
    <row r="235" spans="54:62" x14ac:dyDescent="0.2">
      <c r="BC235" s="30"/>
      <c r="BH235" s="30"/>
    </row>
    <row r="236" spans="54:62" x14ac:dyDescent="0.2">
      <c r="BC236" s="30"/>
      <c r="BH236" s="30"/>
    </row>
    <row r="237" spans="54:62" x14ac:dyDescent="0.2">
      <c r="BC237" s="30"/>
      <c r="BH237" s="30"/>
    </row>
  </sheetData>
  <mergeCells count="14">
    <mergeCell ref="AC1:AE1"/>
    <mergeCell ref="N1:P1"/>
    <mergeCell ref="Q1:S1"/>
    <mergeCell ref="T1:V1"/>
    <mergeCell ref="W1:Y1"/>
    <mergeCell ref="Z1:AB1"/>
    <mergeCell ref="BB1:BE1"/>
    <mergeCell ref="BG1:BJ1"/>
    <mergeCell ref="AF1:AH1"/>
    <mergeCell ref="AI1:AK1"/>
    <mergeCell ref="AL1:AN1"/>
    <mergeCell ref="AO1:AQ1"/>
    <mergeCell ref="AR1:AT1"/>
    <mergeCell ref="AU1:AW1"/>
  </mergeCells>
  <hyperlinks>
    <hyperlink ref="A1" location="Information!A1" display="I" xr:uid="{F3E66FD3-4F59-4512-BDDA-62A841AD4F88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1971 - Div 4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0F3DF-2E07-4A9E-AC2B-0E90B1B2224E}">
  <sheetPr>
    <pageSetUpPr fitToPage="1"/>
  </sheetPr>
  <dimension ref="A1:BJ78"/>
  <sheetViews>
    <sheetView view="pageLayout" zoomScaleNormal="100" workbookViewId="0">
      <selection activeCell="M19" sqref="M19"/>
    </sheetView>
  </sheetViews>
  <sheetFormatPr defaultColWidth="9.140625" defaultRowHeight="12" x14ac:dyDescent="0.2"/>
  <cols>
    <col min="1" max="1" width="2.85546875" style="3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7109375" style="3" bestFit="1" customWidth="1"/>
    <col min="13" max="13" width="13.7109375" style="3" bestFit="1" customWidth="1"/>
    <col min="14" max="14" width="2.71093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2.71093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22.140625" style="3" bestFit="1" customWidth="1"/>
    <col min="55" max="55" width="1.85546875" style="3" bestFit="1" customWidth="1"/>
    <col min="56" max="56" width="1.5703125" style="3" bestFit="1" customWidth="1"/>
    <col min="57" max="57" width="1.85546875" style="3" bestFit="1" customWidth="1"/>
    <col min="58" max="58" width="2.7109375" style="3" customWidth="1"/>
    <col min="59" max="59" width="22.140625" style="3" bestFit="1" customWidth="1"/>
    <col min="60" max="60" width="1.85546875" style="3" bestFit="1" customWidth="1"/>
    <col min="61" max="61" width="1.5703125" style="3" bestFit="1" customWidth="1"/>
    <col min="62" max="62" width="1.85546875" style="3" bestFit="1" customWidth="1"/>
    <col min="63" max="16384" width="9.140625" style="3"/>
  </cols>
  <sheetData>
    <row r="1" spans="1:62" s="11" customFormat="1" ht="78.75" customHeight="1" x14ac:dyDescent="0.2">
      <c r="A1" s="24" t="s">
        <v>119</v>
      </c>
      <c r="B1" s="47" t="s">
        <v>2788</v>
      </c>
      <c r="N1" s="199" t="s">
        <v>8</v>
      </c>
      <c r="O1" s="199"/>
      <c r="P1" s="199"/>
      <c r="Q1" s="199" t="s">
        <v>22</v>
      </c>
      <c r="R1" s="199"/>
      <c r="S1" s="199"/>
      <c r="T1" s="199" t="s">
        <v>2789</v>
      </c>
      <c r="U1" s="199"/>
      <c r="V1" s="199"/>
      <c r="W1" s="199" t="s">
        <v>2532</v>
      </c>
      <c r="X1" s="199"/>
      <c r="Y1" s="199"/>
      <c r="Z1" s="199" t="s">
        <v>28</v>
      </c>
      <c r="AA1" s="199"/>
      <c r="AB1" s="199"/>
      <c r="AC1" s="199" t="s">
        <v>2635</v>
      </c>
      <c r="AD1" s="199"/>
      <c r="AE1" s="199"/>
      <c r="AF1" s="199" t="s">
        <v>24</v>
      </c>
      <c r="AG1" s="199"/>
      <c r="AH1" s="199"/>
      <c r="AI1" s="199" t="s">
        <v>41</v>
      </c>
      <c r="AJ1" s="199"/>
      <c r="AK1" s="199"/>
      <c r="AL1" s="199" t="s">
        <v>13</v>
      </c>
      <c r="AM1" s="199"/>
      <c r="AN1" s="199"/>
      <c r="AO1" s="199" t="s">
        <v>6</v>
      </c>
      <c r="AP1" s="199"/>
      <c r="AQ1" s="199"/>
      <c r="AR1" s="199" t="s">
        <v>2335</v>
      </c>
      <c r="AS1" s="199"/>
      <c r="AT1" s="199"/>
      <c r="AU1" s="199" t="s">
        <v>1497</v>
      </c>
      <c r="AV1" s="199"/>
      <c r="AW1" s="199"/>
      <c r="AX1" s="160"/>
      <c r="AY1" s="160"/>
      <c r="AZ1" s="160"/>
      <c r="BA1" s="3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7" t="s">
        <v>8</v>
      </c>
      <c r="C2" s="7">
        <v>22</v>
      </c>
      <c r="D2" s="7">
        <v>14</v>
      </c>
      <c r="E2" s="7">
        <v>3</v>
      </c>
      <c r="F2" s="7">
        <v>5</v>
      </c>
      <c r="G2" s="7">
        <v>46</v>
      </c>
      <c r="H2" s="6" t="s">
        <v>9</v>
      </c>
      <c r="I2" s="7">
        <v>26</v>
      </c>
      <c r="J2" s="7">
        <f>SUM(2*D2+E2)</f>
        <v>31</v>
      </c>
      <c r="K2" s="3" t="s">
        <v>43</v>
      </c>
      <c r="L2" s="11">
        <v>1</v>
      </c>
      <c r="M2" s="7" t="s">
        <v>8</v>
      </c>
      <c r="N2" s="34"/>
      <c r="O2" s="34"/>
      <c r="P2" s="34"/>
      <c r="Q2" s="32">
        <v>0</v>
      </c>
      <c r="R2" s="32" t="s">
        <v>9</v>
      </c>
      <c r="S2" s="32">
        <v>3</v>
      </c>
      <c r="T2" s="32">
        <v>2</v>
      </c>
      <c r="U2" s="32" t="s">
        <v>9</v>
      </c>
      <c r="V2" s="32">
        <v>0</v>
      </c>
      <c r="W2" s="32">
        <v>1</v>
      </c>
      <c r="X2" s="32" t="s">
        <v>9</v>
      </c>
      <c r="Y2" s="32">
        <v>2</v>
      </c>
      <c r="Z2" s="32">
        <v>1</v>
      </c>
      <c r="AA2" s="32" t="s">
        <v>9</v>
      </c>
      <c r="AB2" s="32">
        <v>0</v>
      </c>
      <c r="AC2" s="32">
        <v>2</v>
      </c>
      <c r="AD2" s="32" t="s">
        <v>9</v>
      </c>
      <c r="AE2" s="32">
        <v>0</v>
      </c>
      <c r="AF2" s="32">
        <v>4</v>
      </c>
      <c r="AG2" s="32" t="s">
        <v>9</v>
      </c>
      <c r="AH2" s="32">
        <v>1</v>
      </c>
      <c r="AI2" s="32">
        <v>0</v>
      </c>
      <c r="AJ2" s="32" t="s">
        <v>9</v>
      </c>
      <c r="AK2" s="32">
        <v>0</v>
      </c>
      <c r="AL2" s="32">
        <v>2</v>
      </c>
      <c r="AM2" s="32" t="s">
        <v>9</v>
      </c>
      <c r="AN2" s="32">
        <v>0</v>
      </c>
      <c r="AO2" s="32">
        <v>6</v>
      </c>
      <c r="AP2" s="32" t="s">
        <v>9</v>
      </c>
      <c r="AQ2" s="32">
        <v>0</v>
      </c>
      <c r="AR2" s="32">
        <v>2</v>
      </c>
      <c r="AS2" s="32" t="s">
        <v>9</v>
      </c>
      <c r="AT2" s="32">
        <v>2</v>
      </c>
      <c r="AU2" s="32">
        <v>4</v>
      </c>
      <c r="AV2" s="32" t="s">
        <v>9</v>
      </c>
      <c r="AW2" s="32">
        <v>1</v>
      </c>
      <c r="AX2" s="31">
        <f>SUM(N2+Q2+T2+W2+Z2+AC2+AF2+AI2+AL2+AO2+AR2+AU2)</f>
        <v>24</v>
      </c>
      <c r="AY2" s="32" t="s">
        <v>9</v>
      </c>
      <c r="AZ2" s="31">
        <f>SUM(P2+S2+V2+Y2+AB2+AE2+AH2+AK2+AN2+AQ2+AT2+AW2)</f>
        <v>9</v>
      </c>
      <c r="BB2" s="39" t="s">
        <v>310</v>
      </c>
      <c r="BC2" s="8"/>
      <c r="BD2" s="8"/>
      <c r="BE2" s="8"/>
      <c r="BG2" s="115" t="s">
        <v>311</v>
      </c>
    </row>
    <row r="3" spans="1:62" x14ac:dyDescent="0.2">
      <c r="A3" s="30">
        <v>2</v>
      </c>
      <c r="B3" s="7" t="s">
        <v>22</v>
      </c>
      <c r="C3" s="7">
        <v>22</v>
      </c>
      <c r="D3" s="7">
        <v>13</v>
      </c>
      <c r="E3" s="7">
        <v>4</v>
      </c>
      <c r="F3" s="7">
        <v>5</v>
      </c>
      <c r="G3" s="7">
        <v>52</v>
      </c>
      <c r="H3" s="6" t="s">
        <v>9</v>
      </c>
      <c r="I3" s="7">
        <v>26</v>
      </c>
      <c r="J3" s="7">
        <f t="shared" ref="J3:J13" si="0">SUM(2*D3+E3)</f>
        <v>30</v>
      </c>
      <c r="L3" s="11">
        <v>2</v>
      </c>
      <c r="M3" s="7" t="s">
        <v>22</v>
      </c>
      <c r="N3" s="32">
        <v>0</v>
      </c>
      <c r="O3" s="32" t="s">
        <v>9</v>
      </c>
      <c r="P3" s="32">
        <v>4</v>
      </c>
      <c r="Q3" s="34"/>
      <c r="R3" s="34"/>
      <c r="S3" s="34"/>
      <c r="T3" s="32">
        <v>2</v>
      </c>
      <c r="U3" s="32" t="s">
        <v>9</v>
      </c>
      <c r="V3" s="32">
        <v>2</v>
      </c>
      <c r="W3" s="32">
        <v>2</v>
      </c>
      <c r="X3" s="32" t="s">
        <v>9</v>
      </c>
      <c r="Y3" s="32">
        <v>0</v>
      </c>
      <c r="Z3" s="32">
        <v>2</v>
      </c>
      <c r="AA3" s="32" t="s">
        <v>9</v>
      </c>
      <c r="AB3" s="32">
        <v>1</v>
      </c>
      <c r="AC3" s="32">
        <v>1</v>
      </c>
      <c r="AD3" s="32" t="s">
        <v>9</v>
      </c>
      <c r="AE3" s="32">
        <v>0</v>
      </c>
      <c r="AF3" s="32">
        <v>1</v>
      </c>
      <c r="AG3" s="32" t="s">
        <v>9</v>
      </c>
      <c r="AH3" s="32">
        <v>1</v>
      </c>
      <c r="AI3" s="32">
        <v>1</v>
      </c>
      <c r="AJ3" s="32" t="s">
        <v>9</v>
      </c>
      <c r="AK3" s="32">
        <v>1</v>
      </c>
      <c r="AL3" s="32">
        <v>4</v>
      </c>
      <c r="AM3" s="32" t="s">
        <v>9</v>
      </c>
      <c r="AN3" s="32">
        <v>1</v>
      </c>
      <c r="AO3" s="32">
        <v>5</v>
      </c>
      <c r="AP3" s="32" t="s">
        <v>9</v>
      </c>
      <c r="AQ3" s="32">
        <v>2</v>
      </c>
      <c r="AR3" s="32">
        <v>3</v>
      </c>
      <c r="AS3" s="32" t="s">
        <v>9</v>
      </c>
      <c r="AT3" s="32">
        <v>2</v>
      </c>
      <c r="AU3" s="32">
        <v>8</v>
      </c>
      <c r="AV3" s="32" t="s">
        <v>9</v>
      </c>
      <c r="AW3" s="32">
        <v>0</v>
      </c>
      <c r="AX3" s="31">
        <f t="shared" ref="AX3:AX13" si="1">SUM(N3+Q3+T3+W3+Z3+AC3+AF3+AI3+AL3+AO3+AR3+AU3)</f>
        <v>29</v>
      </c>
      <c r="AY3" s="32" t="s">
        <v>9</v>
      </c>
      <c r="AZ3" s="31">
        <f t="shared" ref="AZ3:AZ13" si="2">SUM(P3+S3+V3+Y3+AB3+AE3+AH3+AK3+AN3+AQ3+AT3+AW3)</f>
        <v>14</v>
      </c>
      <c r="BB3" s="3" t="s">
        <v>2097</v>
      </c>
      <c r="BC3" s="8">
        <v>1</v>
      </c>
      <c r="BD3" s="8" t="s">
        <v>9</v>
      </c>
      <c r="BE3" s="8">
        <v>0</v>
      </c>
      <c r="BG3" s="3" t="s">
        <v>974</v>
      </c>
      <c r="BH3" s="8">
        <v>2</v>
      </c>
      <c r="BI3" s="8" t="s">
        <v>9</v>
      </c>
      <c r="BJ3" s="8">
        <v>1</v>
      </c>
    </row>
    <row r="4" spans="1:62" x14ac:dyDescent="0.2">
      <c r="A4" s="30">
        <v>3</v>
      </c>
      <c r="B4" s="7" t="s">
        <v>2789</v>
      </c>
      <c r="C4" s="7">
        <v>22</v>
      </c>
      <c r="D4" s="7">
        <v>13</v>
      </c>
      <c r="E4" s="7">
        <v>2</v>
      </c>
      <c r="F4" s="7">
        <v>7</v>
      </c>
      <c r="G4" s="7">
        <v>59</v>
      </c>
      <c r="H4" s="6" t="s">
        <v>9</v>
      </c>
      <c r="I4" s="7">
        <v>32</v>
      </c>
      <c r="J4" s="7">
        <f t="shared" si="0"/>
        <v>28</v>
      </c>
      <c r="L4" s="11">
        <v>3</v>
      </c>
      <c r="M4" s="7" t="s">
        <v>2789</v>
      </c>
      <c r="N4" s="32">
        <v>7</v>
      </c>
      <c r="O4" s="32" t="s">
        <v>9</v>
      </c>
      <c r="P4" s="32">
        <v>1</v>
      </c>
      <c r="Q4" s="32">
        <v>1</v>
      </c>
      <c r="R4" s="32" t="s">
        <v>9</v>
      </c>
      <c r="S4" s="32">
        <v>0</v>
      </c>
      <c r="T4" s="34"/>
      <c r="U4" s="34"/>
      <c r="V4" s="34"/>
      <c r="W4" s="32">
        <v>4</v>
      </c>
      <c r="X4" s="32" t="s">
        <v>9</v>
      </c>
      <c r="Y4" s="32">
        <v>2</v>
      </c>
      <c r="Z4" s="32">
        <v>1</v>
      </c>
      <c r="AA4" s="32" t="s">
        <v>9</v>
      </c>
      <c r="AB4" s="32">
        <v>2</v>
      </c>
      <c r="AC4" s="32">
        <v>3</v>
      </c>
      <c r="AD4" s="32" t="s">
        <v>9</v>
      </c>
      <c r="AE4" s="32">
        <v>2</v>
      </c>
      <c r="AF4" s="32">
        <v>0</v>
      </c>
      <c r="AG4" s="32" t="s">
        <v>9</v>
      </c>
      <c r="AH4" s="32">
        <v>3</v>
      </c>
      <c r="AI4" s="32">
        <v>0</v>
      </c>
      <c r="AJ4" s="32" t="s">
        <v>9</v>
      </c>
      <c r="AK4" s="32">
        <v>0</v>
      </c>
      <c r="AL4" s="32">
        <v>4</v>
      </c>
      <c r="AM4" s="32" t="s">
        <v>9</v>
      </c>
      <c r="AN4" s="32">
        <v>0</v>
      </c>
      <c r="AO4" s="32">
        <v>6</v>
      </c>
      <c r="AP4" s="32" t="s">
        <v>9</v>
      </c>
      <c r="AQ4" s="32">
        <v>2</v>
      </c>
      <c r="AR4" s="32">
        <v>4</v>
      </c>
      <c r="AS4" s="32" t="s">
        <v>9</v>
      </c>
      <c r="AT4" s="32">
        <v>1</v>
      </c>
      <c r="AU4" s="32">
        <v>5</v>
      </c>
      <c r="AV4" s="32" t="s">
        <v>9</v>
      </c>
      <c r="AW4" s="32">
        <v>3</v>
      </c>
      <c r="AX4" s="31">
        <f t="shared" si="1"/>
        <v>35</v>
      </c>
      <c r="AY4" s="32" t="s">
        <v>9</v>
      </c>
      <c r="AZ4" s="31">
        <f t="shared" si="2"/>
        <v>16</v>
      </c>
      <c r="BB4" s="3" t="s">
        <v>2696</v>
      </c>
      <c r="BC4" s="8">
        <v>1</v>
      </c>
      <c r="BD4" s="8" t="s">
        <v>9</v>
      </c>
      <c r="BE4" s="8">
        <v>4</v>
      </c>
      <c r="BG4" s="3" t="s">
        <v>260</v>
      </c>
      <c r="BH4" s="8">
        <v>1</v>
      </c>
      <c r="BI4" s="8" t="s">
        <v>9</v>
      </c>
      <c r="BJ4" s="8">
        <v>0</v>
      </c>
    </row>
    <row r="5" spans="1:62" x14ac:dyDescent="0.2">
      <c r="A5" s="30">
        <v>4</v>
      </c>
      <c r="B5" s="7" t="s">
        <v>2532</v>
      </c>
      <c r="C5" s="7">
        <v>22</v>
      </c>
      <c r="D5" s="7">
        <v>12</v>
      </c>
      <c r="E5" s="7">
        <v>3</v>
      </c>
      <c r="F5" s="7">
        <v>7</v>
      </c>
      <c r="G5" s="7">
        <v>40</v>
      </c>
      <c r="H5" s="6" t="s">
        <v>9</v>
      </c>
      <c r="I5" s="7">
        <v>30</v>
      </c>
      <c r="J5" s="7">
        <f t="shared" si="0"/>
        <v>27</v>
      </c>
      <c r="L5" s="11">
        <v>4</v>
      </c>
      <c r="M5" s="7" t="s">
        <v>2532</v>
      </c>
      <c r="N5" s="32">
        <v>0</v>
      </c>
      <c r="O5" s="32" t="s">
        <v>9</v>
      </c>
      <c r="P5" s="32">
        <v>3</v>
      </c>
      <c r="Q5" s="32">
        <v>2</v>
      </c>
      <c r="R5" s="32" t="s">
        <v>9</v>
      </c>
      <c r="S5" s="32">
        <v>1</v>
      </c>
      <c r="T5" s="32">
        <v>0</v>
      </c>
      <c r="U5" s="32" t="s">
        <v>9</v>
      </c>
      <c r="V5" s="32">
        <v>3</v>
      </c>
      <c r="W5" s="34"/>
      <c r="X5" s="34"/>
      <c r="Y5" s="34"/>
      <c r="Z5" s="32">
        <v>4</v>
      </c>
      <c r="AA5" s="32" t="s">
        <v>9</v>
      </c>
      <c r="AB5" s="32">
        <v>0</v>
      </c>
      <c r="AC5" s="32">
        <v>1</v>
      </c>
      <c r="AD5" s="32" t="s">
        <v>9</v>
      </c>
      <c r="AE5" s="32">
        <v>1</v>
      </c>
      <c r="AF5" s="32">
        <v>3</v>
      </c>
      <c r="AG5" s="32" t="s">
        <v>9</v>
      </c>
      <c r="AH5" s="32">
        <v>1</v>
      </c>
      <c r="AI5" s="32">
        <v>2</v>
      </c>
      <c r="AJ5" s="32" t="s">
        <v>9</v>
      </c>
      <c r="AK5" s="32">
        <v>0</v>
      </c>
      <c r="AL5" s="32">
        <v>3</v>
      </c>
      <c r="AM5" s="32" t="s">
        <v>9</v>
      </c>
      <c r="AN5" s="32">
        <v>0</v>
      </c>
      <c r="AO5" s="32">
        <v>1</v>
      </c>
      <c r="AP5" s="32" t="s">
        <v>9</v>
      </c>
      <c r="AQ5" s="32">
        <v>0</v>
      </c>
      <c r="AR5" s="32">
        <v>4</v>
      </c>
      <c r="AS5" s="32" t="s">
        <v>9</v>
      </c>
      <c r="AT5" s="32">
        <v>0</v>
      </c>
      <c r="AU5" s="32">
        <v>3</v>
      </c>
      <c r="AV5" s="32" t="s">
        <v>9</v>
      </c>
      <c r="AW5" s="32">
        <v>0</v>
      </c>
      <c r="AX5" s="31">
        <f t="shared" si="1"/>
        <v>23</v>
      </c>
      <c r="AY5" s="32" t="s">
        <v>9</v>
      </c>
      <c r="AZ5" s="31">
        <f t="shared" si="2"/>
        <v>9</v>
      </c>
      <c r="BB5" s="3" t="s">
        <v>2548</v>
      </c>
      <c r="BC5" s="8">
        <v>5</v>
      </c>
      <c r="BD5" s="8" t="s">
        <v>9</v>
      </c>
      <c r="BE5" s="8">
        <v>1</v>
      </c>
      <c r="BG5" s="3" t="s">
        <v>2442</v>
      </c>
      <c r="BH5" s="8">
        <v>3</v>
      </c>
      <c r="BI5" s="8" t="s">
        <v>9</v>
      </c>
      <c r="BJ5" s="8">
        <v>5</v>
      </c>
    </row>
    <row r="6" spans="1:62" x14ac:dyDescent="0.2">
      <c r="A6" s="30">
        <v>5</v>
      </c>
      <c r="B6" s="7" t="s">
        <v>28</v>
      </c>
      <c r="C6" s="7">
        <v>22</v>
      </c>
      <c r="D6" s="7">
        <v>9</v>
      </c>
      <c r="E6" s="7">
        <v>5</v>
      </c>
      <c r="F6" s="7">
        <v>8</v>
      </c>
      <c r="G6" s="7">
        <v>37</v>
      </c>
      <c r="H6" s="6" t="s">
        <v>9</v>
      </c>
      <c r="I6" s="7">
        <v>33</v>
      </c>
      <c r="J6" s="7">
        <f t="shared" si="0"/>
        <v>23</v>
      </c>
      <c r="L6" s="11">
        <v>5</v>
      </c>
      <c r="M6" s="7" t="s">
        <v>28</v>
      </c>
      <c r="N6" s="32">
        <v>6</v>
      </c>
      <c r="O6" s="32" t="s">
        <v>9</v>
      </c>
      <c r="P6" s="32">
        <v>0</v>
      </c>
      <c r="Q6" s="32">
        <v>1</v>
      </c>
      <c r="R6" s="32" t="s">
        <v>9</v>
      </c>
      <c r="S6" s="32">
        <v>4</v>
      </c>
      <c r="T6" s="32">
        <v>0</v>
      </c>
      <c r="U6" s="32" t="s">
        <v>9</v>
      </c>
      <c r="V6" s="32">
        <v>2</v>
      </c>
      <c r="W6" s="32">
        <v>1</v>
      </c>
      <c r="X6" s="32" t="s">
        <v>9</v>
      </c>
      <c r="Y6" s="32">
        <v>1</v>
      </c>
      <c r="Z6" s="34"/>
      <c r="AA6" s="34"/>
      <c r="AB6" s="34"/>
      <c r="AC6" s="32">
        <v>3</v>
      </c>
      <c r="AD6" s="32" t="s">
        <v>9</v>
      </c>
      <c r="AE6" s="32">
        <v>3</v>
      </c>
      <c r="AF6" s="32">
        <v>2</v>
      </c>
      <c r="AG6" s="32" t="s">
        <v>9</v>
      </c>
      <c r="AH6" s="32">
        <v>1</v>
      </c>
      <c r="AI6" s="32">
        <v>1</v>
      </c>
      <c r="AJ6" s="32" t="s">
        <v>9</v>
      </c>
      <c r="AK6" s="32">
        <v>1</v>
      </c>
      <c r="AL6" s="32">
        <v>3</v>
      </c>
      <c r="AM6" s="32" t="s">
        <v>9</v>
      </c>
      <c r="AN6" s="32">
        <v>0</v>
      </c>
      <c r="AO6" s="32">
        <v>1</v>
      </c>
      <c r="AP6" s="32" t="s">
        <v>9</v>
      </c>
      <c r="AQ6" s="32">
        <v>0</v>
      </c>
      <c r="AR6" s="32">
        <v>2</v>
      </c>
      <c r="AS6" s="32" t="s">
        <v>9</v>
      </c>
      <c r="AT6" s="32">
        <v>2</v>
      </c>
      <c r="AU6" s="32">
        <v>4</v>
      </c>
      <c r="AV6" s="32" t="s">
        <v>9</v>
      </c>
      <c r="AW6" s="32">
        <v>0</v>
      </c>
      <c r="AX6" s="31">
        <f t="shared" si="1"/>
        <v>24</v>
      </c>
      <c r="AY6" s="32" t="s">
        <v>9</v>
      </c>
      <c r="AZ6" s="31">
        <f t="shared" si="2"/>
        <v>14</v>
      </c>
      <c r="BB6" s="3" t="s">
        <v>2790</v>
      </c>
      <c r="BC6" s="8">
        <v>1</v>
      </c>
      <c r="BD6" s="8" t="s">
        <v>9</v>
      </c>
      <c r="BE6" s="8">
        <v>6</v>
      </c>
      <c r="BG6" s="3" t="s">
        <v>2768</v>
      </c>
      <c r="BH6" s="8">
        <v>3</v>
      </c>
      <c r="BI6" s="8" t="s">
        <v>9</v>
      </c>
      <c r="BJ6" s="8">
        <v>1</v>
      </c>
    </row>
    <row r="7" spans="1:62" x14ac:dyDescent="0.2">
      <c r="A7" s="30">
        <v>6</v>
      </c>
      <c r="B7" s="7" t="s">
        <v>2635</v>
      </c>
      <c r="C7" s="7">
        <v>22</v>
      </c>
      <c r="D7" s="7">
        <v>9</v>
      </c>
      <c r="E7" s="7">
        <v>4</v>
      </c>
      <c r="F7" s="7">
        <v>9</v>
      </c>
      <c r="G7" s="7">
        <v>30</v>
      </c>
      <c r="H7" s="6" t="s">
        <v>9</v>
      </c>
      <c r="I7" s="7">
        <v>33</v>
      </c>
      <c r="J7" s="7">
        <f t="shared" si="0"/>
        <v>22</v>
      </c>
      <c r="L7" s="11">
        <v>6</v>
      </c>
      <c r="M7" s="7" t="s">
        <v>2635</v>
      </c>
      <c r="N7" s="32">
        <v>1</v>
      </c>
      <c r="O7" s="32" t="s">
        <v>9</v>
      </c>
      <c r="P7" s="32">
        <v>0</v>
      </c>
      <c r="Q7" s="32">
        <v>1</v>
      </c>
      <c r="R7" s="32" t="s">
        <v>9</v>
      </c>
      <c r="S7" s="32">
        <v>1</v>
      </c>
      <c r="T7" s="32">
        <v>0</v>
      </c>
      <c r="U7" s="32" t="s">
        <v>9</v>
      </c>
      <c r="V7" s="32">
        <v>2</v>
      </c>
      <c r="W7" s="32">
        <v>3</v>
      </c>
      <c r="X7" s="32" t="s">
        <v>9</v>
      </c>
      <c r="Y7" s="32">
        <v>1</v>
      </c>
      <c r="Z7" s="32">
        <v>2</v>
      </c>
      <c r="AA7" s="32" t="s">
        <v>9</v>
      </c>
      <c r="AB7" s="32">
        <v>4</v>
      </c>
      <c r="AC7" s="34"/>
      <c r="AD7" s="34"/>
      <c r="AE7" s="34"/>
      <c r="AF7" s="8">
        <v>1</v>
      </c>
      <c r="AG7" s="32" t="s">
        <v>9</v>
      </c>
      <c r="AH7" s="8">
        <v>0</v>
      </c>
      <c r="AI7" s="32">
        <v>3</v>
      </c>
      <c r="AJ7" s="32" t="s">
        <v>9</v>
      </c>
      <c r="AK7" s="32">
        <v>2</v>
      </c>
      <c r="AL7" s="32">
        <v>1</v>
      </c>
      <c r="AM7" s="32" t="s">
        <v>9</v>
      </c>
      <c r="AN7" s="32">
        <v>4</v>
      </c>
      <c r="AO7" s="32">
        <v>3</v>
      </c>
      <c r="AP7" s="32" t="s">
        <v>9</v>
      </c>
      <c r="AQ7" s="32">
        <v>1</v>
      </c>
      <c r="AR7" s="32">
        <v>3</v>
      </c>
      <c r="AS7" s="32" t="s">
        <v>9</v>
      </c>
      <c r="AT7" s="32">
        <v>1</v>
      </c>
      <c r="AU7" s="32">
        <v>0</v>
      </c>
      <c r="AV7" s="32" t="s">
        <v>9</v>
      </c>
      <c r="AW7" s="32">
        <v>2</v>
      </c>
      <c r="AX7" s="31">
        <f t="shared" si="1"/>
        <v>18</v>
      </c>
      <c r="AY7" s="32" t="s">
        <v>9</v>
      </c>
      <c r="AZ7" s="31">
        <f t="shared" si="2"/>
        <v>18</v>
      </c>
      <c r="BB7" s="3" t="s">
        <v>1907</v>
      </c>
      <c r="BC7" s="8">
        <v>3</v>
      </c>
      <c r="BD7" s="8" t="s">
        <v>9</v>
      </c>
      <c r="BE7" s="8">
        <v>0</v>
      </c>
      <c r="BG7" s="3" t="s">
        <v>2539</v>
      </c>
      <c r="BH7" s="8">
        <v>0</v>
      </c>
      <c r="BI7" s="8" t="s">
        <v>9</v>
      </c>
      <c r="BJ7" s="8">
        <v>3</v>
      </c>
    </row>
    <row r="8" spans="1:62" x14ac:dyDescent="0.2">
      <c r="A8" s="30">
        <v>7</v>
      </c>
      <c r="B8" s="7" t="s">
        <v>24</v>
      </c>
      <c r="C8" s="7">
        <v>22</v>
      </c>
      <c r="D8" s="7">
        <v>8</v>
      </c>
      <c r="E8" s="7">
        <v>5</v>
      </c>
      <c r="F8" s="7">
        <v>9</v>
      </c>
      <c r="G8" s="7">
        <v>26</v>
      </c>
      <c r="H8" s="6" t="s">
        <v>9</v>
      </c>
      <c r="I8" s="7">
        <v>33</v>
      </c>
      <c r="J8" s="7">
        <f t="shared" si="0"/>
        <v>21</v>
      </c>
      <c r="L8" s="11">
        <v>7</v>
      </c>
      <c r="M8" s="7" t="s">
        <v>24</v>
      </c>
      <c r="N8" s="32">
        <v>1</v>
      </c>
      <c r="O8" s="32" t="s">
        <v>9</v>
      </c>
      <c r="P8" s="32">
        <v>1</v>
      </c>
      <c r="Q8" s="32">
        <v>0</v>
      </c>
      <c r="R8" s="32" t="s">
        <v>9</v>
      </c>
      <c r="S8" s="32">
        <v>2</v>
      </c>
      <c r="T8" s="32">
        <v>1</v>
      </c>
      <c r="U8" s="32" t="s">
        <v>9</v>
      </c>
      <c r="V8" s="32">
        <v>6</v>
      </c>
      <c r="W8" s="32">
        <v>1</v>
      </c>
      <c r="X8" s="32" t="s">
        <v>9</v>
      </c>
      <c r="Y8" s="32">
        <v>0</v>
      </c>
      <c r="Z8" s="32">
        <v>0</v>
      </c>
      <c r="AA8" s="32" t="s">
        <v>9</v>
      </c>
      <c r="AB8" s="32">
        <v>0</v>
      </c>
      <c r="AC8" s="32">
        <v>1</v>
      </c>
      <c r="AD8" s="32" t="s">
        <v>9</v>
      </c>
      <c r="AE8" s="32">
        <v>2</v>
      </c>
      <c r="AF8" s="34"/>
      <c r="AG8" s="34"/>
      <c r="AH8" s="34"/>
      <c r="AI8" s="32">
        <v>1</v>
      </c>
      <c r="AJ8" s="32" t="s">
        <v>9</v>
      </c>
      <c r="AK8" s="32">
        <v>1</v>
      </c>
      <c r="AL8" s="32">
        <v>0</v>
      </c>
      <c r="AM8" s="32" t="s">
        <v>9</v>
      </c>
      <c r="AN8" s="32">
        <v>5</v>
      </c>
      <c r="AO8" s="32">
        <v>2</v>
      </c>
      <c r="AP8" s="32" t="s">
        <v>9</v>
      </c>
      <c r="AQ8" s="32">
        <v>1</v>
      </c>
      <c r="AR8" s="32">
        <v>3</v>
      </c>
      <c r="AS8" s="32" t="s">
        <v>9</v>
      </c>
      <c r="AT8" s="32">
        <v>1</v>
      </c>
      <c r="AU8" s="32">
        <v>4</v>
      </c>
      <c r="AV8" s="32" t="s">
        <v>9</v>
      </c>
      <c r="AW8" s="32">
        <v>0</v>
      </c>
      <c r="AX8" s="31">
        <f t="shared" si="1"/>
        <v>14</v>
      </c>
      <c r="AY8" s="32" t="s">
        <v>9</v>
      </c>
      <c r="AZ8" s="31">
        <f t="shared" si="2"/>
        <v>19</v>
      </c>
      <c r="BB8" s="3" t="s">
        <v>2757</v>
      </c>
      <c r="BC8" s="8">
        <v>1</v>
      </c>
      <c r="BD8" s="8" t="s">
        <v>9</v>
      </c>
      <c r="BE8" s="8">
        <v>4</v>
      </c>
      <c r="BG8" s="3" t="s">
        <v>2791</v>
      </c>
      <c r="BH8" s="8">
        <v>0</v>
      </c>
      <c r="BI8" s="8" t="s">
        <v>9</v>
      </c>
      <c r="BJ8" s="8">
        <v>0</v>
      </c>
    </row>
    <row r="9" spans="1:62" x14ac:dyDescent="0.2">
      <c r="A9" s="30">
        <v>8</v>
      </c>
      <c r="B9" s="7" t="s">
        <v>41</v>
      </c>
      <c r="C9" s="7">
        <v>22</v>
      </c>
      <c r="D9" s="7">
        <v>7</v>
      </c>
      <c r="E9" s="7">
        <v>6</v>
      </c>
      <c r="F9" s="7">
        <v>9</v>
      </c>
      <c r="G9" s="7">
        <v>35</v>
      </c>
      <c r="H9" s="6" t="s">
        <v>9</v>
      </c>
      <c r="I9" s="7">
        <v>34</v>
      </c>
      <c r="J9" s="7">
        <f t="shared" si="0"/>
        <v>20</v>
      </c>
      <c r="L9" s="11">
        <v>8</v>
      </c>
      <c r="M9" s="7" t="s">
        <v>41</v>
      </c>
      <c r="N9" s="32">
        <v>0</v>
      </c>
      <c r="O9" s="32" t="s">
        <v>9</v>
      </c>
      <c r="P9" s="32">
        <v>3</v>
      </c>
      <c r="Q9" s="32">
        <v>3</v>
      </c>
      <c r="R9" s="32" t="s">
        <v>9</v>
      </c>
      <c r="S9" s="32">
        <v>1</v>
      </c>
      <c r="T9" s="32">
        <v>1</v>
      </c>
      <c r="U9" s="32" t="s">
        <v>9</v>
      </c>
      <c r="V9" s="32">
        <v>0</v>
      </c>
      <c r="W9" s="32">
        <v>5</v>
      </c>
      <c r="X9" s="32" t="s">
        <v>9</v>
      </c>
      <c r="Y9" s="32">
        <v>1</v>
      </c>
      <c r="Z9" s="32">
        <v>0</v>
      </c>
      <c r="AA9" s="32" t="s">
        <v>9</v>
      </c>
      <c r="AB9" s="32">
        <v>1</v>
      </c>
      <c r="AC9" s="32">
        <v>0</v>
      </c>
      <c r="AD9" s="32" t="s">
        <v>9</v>
      </c>
      <c r="AE9" s="32">
        <v>0</v>
      </c>
      <c r="AF9" s="32">
        <v>0</v>
      </c>
      <c r="AG9" s="32" t="s">
        <v>9</v>
      </c>
      <c r="AH9" s="32">
        <v>2</v>
      </c>
      <c r="AI9" s="34"/>
      <c r="AJ9" s="34"/>
      <c r="AK9" s="34"/>
      <c r="AL9" s="32">
        <v>3</v>
      </c>
      <c r="AM9" s="32" t="s">
        <v>9</v>
      </c>
      <c r="AN9" s="32">
        <v>2</v>
      </c>
      <c r="AO9" s="32">
        <v>5</v>
      </c>
      <c r="AP9" s="32" t="s">
        <v>9</v>
      </c>
      <c r="AQ9" s="32">
        <v>2</v>
      </c>
      <c r="AR9" s="32">
        <v>1</v>
      </c>
      <c r="AS9" s="32" t="s">
        <v>9</v>
      </c>
      <c r="AT9" s="32">
        <v>2</v>
      </c>
      <c r="AU9" s="32">
        <v>4</v>
      </c>
      <c r="AV9" s="32" t="s">
        <v>9</v>
      </c>
      <c r="AW9" s="32">
        <v>0</v>
      </c>
      <c r="AX9" s="31">
        <f t="shared" si="1"/>
        <v>22</v>
      </c>
      <c r="AY9" s="32" t="s">
        <v>9</v>
      </c>
      <c r="AZ9" s="31">
        <f t="shared" si="2"/>
        <v>14</v>
      </c>
      <c r="BB9" s="39" t="s">
        <v>322</v>
      </c>
      <c r="BC9" s="12"/>
      <c r="BD9" s="12"/>
      <c r="BE9" s="12"/>
      <c r="BF9" s="39"/>
      <c r="BG9" s="39" t="s">
        <v>323</v>
      </c>
      <c r="BH9" s="8"/>
      <c r="BI9" s="8"/>
      <c r="BJ9" s="8"/>
    </row>
    <row r="10" spans="1:62" x14ac:dyDescent="0.2">
      <c r="A10" s="30">
        <v>9</v>
      </c>
      <c r="B10" s="7" t="s">
        <v>13</v>
      </c>
      <c r="C10" s="7">
        <v>22</v>
      </c>
      <c r="D10" s="7">
        <v>9</v>
      </c>
      <c r="E10" s="7">
        <v>1</v>
      </c>
      <c r="F10" s="7">
        <v>12</v>
      </c>
      <c r="G10" s="7">
        <v>39</v>
      </c>
      <c r="H10" s="6" t="s">
        <v>9</v>
      </c>
      <c r="I10" s="7">
        <v>43</v>
      </c>
      <c r="J10" s="7">
        <f t="shared" si="0"/>
        <v>19</v>
      </c>
      <c r="L10" s="11">
        <v>9</v>
      </c>
      <c r="M10" s="7" t="s">
        <v>13</v>
      </c>
      <c r="N10" s="32">
        <v>0</v>
      </c>
      <c r="O10" s="32" t="s">
        <v>9</v>
      </c>
      <c r="P10" s="32">
        <v>1</v>
      </c>
      <c r="Q10" s="32">
        <v>1</v>
      </c>
      <c r="R10" s="32" t="s">
        <v>9</v>
      </c>
      <c r="S10" s="32">
        <v>2</v>
      </c>
      <c r="T10" s="32">
        <v>3</v>
      </c>
      <c r="U10" s="32" t="s">
        <v>9</v>
      </c>
      <c r="V10" s="32">
        <v>1</v>
      </c>
      <c r="W10" s="32">
        <v>1</v>
      </c>
      <c r="X10" s="32" t="s">
        <v>9</v>
      </c>
      <c r="Y10" s="32">
        <v>3</v>
      </c>
      <c r="Z10" s="32">
        <v>4</v>
      </c>
      <c r="AA10" s="32" t="s">
        <v>9</v>
      </c>
      <c r="AB10" s="32">
        <v>1</v>
      </c>
      <c r="AC10" s="32">
        <v>0</v>
      </c>
      <c r="AD10" s="32" t="s">
        <v>9</v>
      </c>
      <c r="AE10" s="32">
        <v>1</v>
      </c>
      <c r="AF10" s="32">
        <v>0</v>
      </c>
      <c r="AG10" s="32" t="s">
        <v>9</v>
      </c>
      <c r="AH10" s="32">
        <v>0</v>
      </c>
      <c r="AI10" s="32">
        <v>3</v>
      </c>
      <c r="AJ10" s="32" t="s">
        <v>9</v>
      </c>
      <c r="AK10" s="32">
        <v>2</v>
      </c>
      <c r="AL10" s="34"/>
      <c r="AM10" s="34"/>
      <c r="AN10" s="34"/>
      <c r="AO10" s="32">
        <v>3</v>
      </c>
      <c r="AP10" s="32" t="s">
        <v>9</v>
      </c>
      <c r="AQ10" s="32">
        <v>5</v>
      </c>
      <c r="AR10" s="32">
        <v>3</v>
      </c>
      <c r="AS10" s="32" t="s">
        <v>9</v>
      </c>
      <c r="AT10" s="32">
        <v>1</v>
      </c>
      <c r="AU10" s="32">
        <v>0</v>
      </c>
      <c r="AV10" s="32" t="s">
        <v>9</v>
      </c>
      <c r="AW10" s="32">
        <v>2</v>
      </c>
      <c r="AX10" s="31">
        <f t="shared" si="1"/>
        <v>18</v>
      </c>
      <c r="AY10" s="32" t="s">
        <v>9</v>
      </c>
      <c r="AZ10" s="31">
        <f t="shared" si="2"/>
        <v>19</v>
      </c>
      <c r="BB10" s="3" t="s">
        <v>2792</v>
      </c>
      <c r="BC10" s="8">
        <v>1</v>
      </c>
      <c r="BD10" s="8" t="s">
        <v>9</v>
      </c>
      <c r="BE10" s="8">
        <v>1</v>
      </c>
      <c r="BG10" s="3" t="s">
        <v>2793</v>
      </c>
      <c r="BH10" s="8">
        <v>2</v>
      </c>
      <c r="BI10" s="8" t="s">
        <v>9</v>
      </c>
      <c r="BJ10" s="8">
        <v>1</v>
      </c>
    </row>
    <row r="11" spans="1:62" x14ac:dyDescent="0.2">
      <c r="A11" s="30">
        <v>10</v>
      </c>
      <c r="B11" s="7" t="s">
        <v>6</v>
      </c>
      <c r="C11" s="7">
        <v>22</v>
      </c>
      <c r="D11" s="7">
        <v>8</v>
      </c>
      <c r="E11" s="7">
        <v>1</v>
      </c>
      <c r="F11" s="7">
        <v>13</v>
      </c>
      <c r="G11" s="7">
        <v>39</v>
      </c>
      <c r="H11" s="6" t="s">
        <v>9</v>
      </c>
      <c r="I11" s="7">
        <v>56</v>
      </c>
      <c r="J11" s="7">
        <f t="shared" si="0"/>
        <v>17</v>
      </c>
      <c r="L11" s="11">
        <v>10</v>
      </c>
      <c r="M11" s="7" t="s">
        <v>6</v>
      </c>
      <c r="N11" s="32">
        <v>1</v>
      </c>
      <c r="O11" s="32" t="s">
        <v>9</v>
      </c>
      <c r="P11" s="32">
        <v>4</v>
      </c>
      <c r="Q11" s="32">
        <v>2</v>
      </c>
      <c r="R11" s="32" t="s">
        <v>9</v>
      </c>
      <c r="S11" s="32">
        <v>1</v>
      </c>
      <c r="T11" s="32">
        <v>2</v>
      </c>
      <c r="U11" s="32" t="s">
        <v>9</v>
      </c>
      <c r="V11" s="32">
        <v>1</v>
      </c>
      <c r="W11" s="32">
        <v>1</v>
      </c>
      <c r="X11" s="32" t="s">
        <v>9</v>
      </c>
      <c r="Y11" s="32">
        <v>4</v>
      </c>
      <c r="Z11" s="32">
        <v>3</v>
      </c>
      <c r="AA11" s="32" t="s">
        <v>9</v>
      </c>
      <c r="AB11" s="32">
        <v>2</v>
      </c>
      <c r="AC11" s="32">
        <v>2</v>
      </c>
      <c r="AD11" s="32" t="s">
        <v>9</v>
      </c>
      <c r="AE11" s="32">
        <v>1</v>
      </c>
      <c r="AF11" s="32">
        <v>0</v>
      </c>
      <c r="AG11" s="32" t="s">
        <v>9</v>
      </c>
      <c r="AH11" s="32">
        <v>1</v>
      </c>
      <c r="AI11" s="32">
        <v>1</v>
      </c>
      <c r="AJ11" s="32" t="s">
        <v>9</v>
      </c>
      <c r="AK11" s="32">
        <v>3</v>
      </c>
      <c r="AL11" s="32">
        <v>2</v>
      </c>
      <c r="AM11" s="32" t="s">
        <v>9</v>
      </c>
      <c r="AN11" s="32">
        <v>3</v>
      </c>
      <c r="AO11" s="34"/>
      <c r="AP11" s="34"/>
      <c r="AQ11" s="34"/>
      <c r="AR11" s="32">
        <v>2</v>
      </c>
      <c r="AS11" s="32" t="s">
        <v>9</v>
      </c>
      <c r="AT11" s="32">
        <v>2</v>
      </c>
      <c r="AU11" s="32">
        <v>3</v>
      </c>
      <c r="AV11" s="32" t="s">
        <v>9</v>
      </c>
      <c r="AW11" s="32">
        <v>0</v>
      </c>
      <c r="AX11" s="31">
        <f t="shared" si="1"/>
        <v>19</v>
      </c>
      <c r="AY11" s="32" t="s">
        <v>9</v>
      </c>
      <c r="AZ11" s="31">
        <f t="shared" si="2"/>
        <v>22</v>
      </c>
      <c r="BB11" s="3" t="s">
        <v>688</v>
      </c>
      <c r="BC11" s="8">
        <v>0</v>
      </c>
      <c r="BD11" s="8" t="s">
        <v>9</v>
      </c>
      <c r="BE11" s="8">
        <v>1</v>
      </c>
      <c r="BG11" s="3" t="s">
        <v>1326</v>
      </c>
      <c r="BH11" s="8">
        <v>4</v>
      </c>
      <c r="BI11" s="8" t="s">
        <v>9</v>
      </c>
      <c r="BJ11" s="8">
        <v>1</v>
      </c>
    </row>
    <row r="12" spans="1:62" x14ac:dyDescent="0.2">
      <c r="A12" s="30">
        <v>11</v>
      </c>
      <c r="B12" s="7" t="s">
        <v>2335</v>
      </c>
      <c r="C12" s="7">
        <v>22</v>
      </c>
      <c r="D12" s="7">
        <v>5</v>
      </c>
      <c r="E12" s="7">
        <v>5</v>
      </c>
      <c r="F12" s="7">
        <v>12</v>
      </c>
      <c r="G12" s="7">
        <v>34</v>
      </c>
      <c r="H12" s="6" t="s">
        <v>9</v>
      </c>
      <c r="I12" s="7">
        <v>50</v>
      </c>
      <c r="J12" s="7">
        <f t="shared" si="0"/>
        <v>15</v>
      </c>
      <c r="K12" s="3" t="s">
        <v>44</v>
      </c>
      <c r="L12" s="11">
        <v>11</v>
      </c>
      <c r="M12" s="7" t="s">
        <v>2335</v>
      </c>
      <c r="N12" s="32">
        <v>1</v>
      </c>
      <c r="O12" s="32" t="s">
        <v>9</v>
      </c>
      <c r="P12" s="32">
        <v>2</v>
      </c>
      <c r="Q12" s="32">
        <v>1</v>
      </c>
      <c r="R12" s="32" t="s">
        <v>9</v>
      </c>
      <c r="S12" s="32">
        <v>4</v>
      </c>
      <c r="T12" s="32">
        <v>3</v>
      </c>
      <c r="U12" s="32" t="s">
        <v>9</v>
      </c>
      <c r="V12" s="32">
        <v>2</v>
      </c>
      <c r="W12" s="32">
        <v>2</v>
      </c>
      <c r="X12" s="32" t="s">
        <v>9</v>
      </c>
      <c r="Y12" s="32">
        <v>2</v>
      </c>
      <c r="Z12" s="32">
        <v>0</v>
      </c>
      <c r="AA12" s="32" t="s">
        <v>9</v>
      </c>
      <c r="AB12" s="32">
        <v>1</v>
      </c>
      <c r="AC12" s="32">
        <v>1</v>
      </c>
      <c r="AD12" s="32" t="s">
        <v>9</v>
      </c>
      <c r="AE12" s="32">
        <v>0</v>
      </c>
      <c r="AF12" s="32">
        <v>3</v>
      </c>
      <c r="AG12" s="32" t="s">
        <v>9</v>
      </c>
      <c r="AH12" s="32">
        <v>1</v>
      </c>
      <c r="AI12" s="32">
        <v>4</v>
      </c>
      <c r="AJ12" s="32" t="s">
        <v>9</v>
      </c>
      <c r="AK12" s="32">
        <v>2</v>
      </c>
      <c r="AL12" s="32">
        <v>1</v>
      </c>
      <c r="AM12" s="32" t="s">
        <v>9</v>
      </c>
      <c r="AN12" s="32">
        <v>2</v>
      </c>
      <c r="AO12" s="32">
        <v>1</v>
      </c>
      <c r="AP12" s="32" t="s">
        <v>9</v>
      </c>
      <c r="AQ12" s="32">
        <v>2</v>
      </c>
      <c r="AR12" s="34"/>
      <c r="AS12" s="34"/>
      <c r="AT12" s="34"/>
      <c r="AU12" s="32">
        <v>2</v>
      </c>
      <c r="AV12" s="32" t="s">
        <v>9</v>
      </c>
      <c r="AW12" s="32">
        <v>2</v>
      </c>
      <c r="AX12" s="31">
        <f t="shared" si="1"/>
        <v>19</v>
      </c>
      <c r="AY12" s="32" t="s">
        <v>9</v>
      </c>
      <c r="AZ12" s="31">
        <f t="shared" si="2"/>
        <v>20</v>
      </c>
      <c r="BB12" s="3" t="s">
        <v>2794</v>
      </c>
      <c r="BC12" s="8">
        <v>4</v>
      </c>
      <c r="BD12" s="8" t="s">
        <v>9</v>
      </c>
      <c r="BE12" s="8">
        <v>1</v>
      </c>
      <c r="BG12" s="3" t="s">
        <v>679</v>
      </c>
      <c r="BH12" s="8">
        <v>4</v>
      </c>
      <c r="BI12" s="8" t="s">
        <v>9</v>
      </c>
      <c r="BJ12" s="8">
        <v>1</v>
      </c>
    </row>
    <row r="13" spans="1:62" x14ac:dyDescent="0.2">
      <c r="A13" s="30">
        <v>12</v>
      </c>
      <c r="B13" s="7" t="s">
        <v>1497</v>
      </c>
      <c r="C13" s="7">
        <v>22</v>
      </c>
      <c r="D13" s="7">
        <v>5</v>
      </c>
      <c r="E13" s="7">
        <v>1</v>
      </c>
      <c r="F13" s="7">
        <v>16</v>
      </c>
      <c r="G13" s="7">
        <v>24</v>
      </c>
      <c r="H13" s="6" t="s">
        <v>9</v>
      </c>
      <c r="I13" s="7">
        <v>65</v>
      </c>
      <c r="J13" s="7">
        <f t="shared" si="0"/>
        <v>11</v>
      </c>
      <c r="K13" s="3" t="s">
        <v>44</v>
      </c>
      <c r="L13" s="11">
        <v>12</v>
      </c>
      <c r="M13" s="7" t="s">
        <v>1497</v>
      </c>
      <c r="N13" s="32">
        <v>0</v>
      </c>
      <c r="O13" s="32" t="s">
        <v>9</v>
      </c>
      <c r="P13" s="32">
        <v>3</v>
      </c>
      <c r="Q13" s="32">
        <v>0</v>
      </c>
      <c r="R13" s="32" t="s">
        <v>9</v>
      </c>
      <c r="S13" s="32">
        <v>4</v>
      </c>
      <c r="T13" s="32">
        <v>2</v>
      </c>
      <c r="U13" s="32" t="s">
        <v>9</v>
      </c>
      <c r="V13" s="32">
        <v>5</v>
      </c>
      <c r="W13" s="32">
        <v>0</v>
      </c>
      <c r="X13" s="32" t="s">
        <v>9</v>
      </c>
      <c r="Y13" s="32">
        <v>1</v>
      </c>
      <c r="Z13" s="32">
        <v>2</v>
      </c>
      <c r="AA13" s="32" t="s">
        <v>9</v>
      </c>
      <c r="AB13" s="32">
        <v>1</v>
      </c>
      <c r="AC13" s="32">
        <v>1</v>
      </c>
      <c r="AD13" s="32" t="s">
        <v>9</v>
      </c>
      <c r="AE13" s="32">
        <v>2</v>
      </c>
      <c r="AF13" s="32">
        <v>0</v>
      </c>
      <c r="AG13" s="32" t="s">
        <v>9</v>
      </c>
      <c r="AH13" s="32">
        <v>1</v>
      </c>
      <c r="AI13" s="32">
        <v>4</v>
      </c>
      <c r="AJ13" s="32" t="s">
        <v>9</v>
      </c>
      <c r="AK13" s="32">
        <v>1</v>
      </c>
      <c r="AL13" s="32">
        <v>1</v>
      </c>
      <c r="AM13" s="32" t="s">
        <v>9</v>
      </c>
      <c r="AN13" s="32">
        <v>4</v>
      </c>
      <c r="AO13" s="32">
        <v>1</v>
      </c>
      <c r="AP13" s="32" t="s">
        <v>9</v>
      </c>
      <c r="AQ13" s="32">
        <v>5</v>
      </c>
      <c r="AR13" s="32">
        <v>3</v>
      </c>
      <c r="AS13" s="32" t="s">
        <v>9</v>
      </c>
      <c r="AT13" s="32">
        <v>1</v>
      </c>
      <c r="AU13" s="34"/>
      <c r="AV13" s="34"/>
      <c r="AW13" s="34"/>
      <c r="AX13" s="31">
        <f t="shared" si="1"/>
        <v>14</v>
      </c>
      <c r="AY13" s="32" t="s">
        <v>9</v>
      </c>
      <c r="AZ13" s="31">
        <f t="shared" si="2"/>
        <v>28</v>
      </c>
      <c r="BB13" s="3" t="s">
        <v>2619</v>
      </c>
      <c r="BC13" s="8">
        <v>1</v>
      </c>
      <c r="BD13" s="8" t="s">
        <v>9</v>
      </c>
      <c r="BE13" s="8">
        <v>0</v>
      </c>
      <c r="BG13" s="3" t="s">
        <v>2734</v>
      </c>
      <c r="BH13" s="8">
        <v>3</v>
      </c>
      <c r="BI13" s="8" t="s">
        <v>9</v>
      </c>
      <c r="BJ13" s="8">
        <v>1</v>
      </c>
    </row>
    <row r="14" spans="1:62" x14ac:dyDescent="0.2">
      <c r="A14" s="30"/>
      <c r="B14" s="1"/>
      <c r="C14" s="1">
        <f>SUM(C2:C13)</f>
        <v>264</v>
      </c>
      <c r="D14" s="1">
        <f>SUM(D2:D13)</f>
        <v>112</v>
      </c>
      <c r="E14" s="1">
        <f>SUM(E2:E13)</f>
        <v>40</v>
      </c>
      <c r="F14" s="1">
        <f>SUM(F2:F13)</f>
        <v>112</v>
      </c>
      <c r="G14" s="1">
        <f>SUM(G2:G13)</f>
        <v>461</v>
      </c>
      <c r="H14" s="9" t="s">
        <v>9</v>
      </c>
      <c r="I14" s="1">
        <f>SUM(I2:I13)</f>
        <v>461</v>
      </c>
      <c r="J14" s="1">
        <f>SUM(J2:J13)</f>
        <v>264</v>
      </c>
      <c r="N14" s="31">
        <f>SUM(N2:N13)</f>
        <v>17</v>
      </c>
      <c r="O14" s="31" t="s">
        <v>9</v>
      </c>
      <c r="P14" s="31">
        <f>SUM(P2:P13)</f>
        <v>22</v>
      </c>
      <c r="Q14" s="31">
        <f>SUM(Q2:Q13)</f>
        <v>12</v>
      </c>
      <c r="R14" s="31" t="s">
        <v>9</v>
      </c>
      <c r="S14" s="31">
        <f>SUM(S2:S13)</f>
        <v>23</v>
      </c>
      <c r="T14" s="31">
        <f>SUM(T2:T13)</f>
        <v>16</v>
      </c>
      <c r="U14" s="31" t="s">
        <v>9</v>
      </c>
      <c r="V14" s="31">
        <f>SUM(V2:V13)</f>
        <v>24</v>
      </c>
      <c r="W14" s="31">
        <f>SUM(W2:W13)</f>
        <v>21</v>
      </c>
      <c r="X14" s="31" t="s">
        <v>9</v>
      </c>
      <c r="Y14" s="31">
        <f>SUM(Y2:Y13)</f>
        <v>17</v>
      </c>
      <c r="Z14" s="31">
        <f>SUM(Z2:Z13)</f>
        <v>19</v>
      </c>
      <c r="AA14" s="31" t="s">
        <v>9</v>
      </c>
      <c r="AB14" s="31">
        <f>SUM(AB2:AB13)</f>
        <v>13</v>
      </c>
      <c r="AC14" s="31">
        <f>SUM(AC2:AC13)</f>
        <v>15</v>
      </c>
      <c r="AD14" s="31" t="s">
        <v>9</v>
      </c>
      <c r="AE14" s="31">
        <f>SUM(AE2:AE13)</f>
        <v>12</v>
      </c>
      <c r="AF14" s="31">
        <f>SUM(AF2:AF13)</f>
        <v>14</v>
      </c>
      <c r="AG14" s="31" t="s">
        <v>9</v>
      </c>
      <c r="AH14" s="31">
        <f>SUM(AH2:AH13)</f>
        <v>12</v>
      </c>
      <c r="AI14" s="31">
        <f>SUM(AI2:AI13)</f>
        <v>20</v>
      </c>
      <c r="AJ14" s="31" t="s">
        <v>9</v>
      </c>
      <c r="AK14" s="31">
        <f>SUM(AK2:AK13)</f>
        <v>13</v>
      </c>
      <c r="AL14" s="31">
        <f>SUM(AL2:AL13)</f>
        <v>24</v>
      </c>
      <c r="AM14" s="31" t="s">
        <v>9</v>
      </c>
      <c r="AN14" s="31">
        <f>SUM(AN2:AN13)</f>
        <v>21</v>
      </c>
      <c r="AO14" s="31">
        <f>SUM(AO2:AO13)</f>
        <v>34</v>
      </c>
      <c r="AP14" s="31" t="s">
        <v>9</v>
      </c>
      <c r="AQ14" s="31">
        <f>SUM(AQ2:AQ13)</f>
        <v>20</v>
      </c>
      <c r="AR14" s="31">
        <f>SUM(AR2:AR13)</f>
        <v>30</v>
      </c>
      <c r="AS14" s="31" t="s">
        <v>9</v>
      </c>
      <c r="AT14" s="31">
        <f>SUM(AT2:AT13)</f>
        <v>15</v>
      </c>
      <c r="AU14" s="31">
        <f>SUM(AU2:AU13)</f>
        <v>37</v>
      </c>
      <c r="AV14" s="31" t="s">
        <v>9</v>
      </c>
      <c r="AW14" s="31">
        <f>SUM(AW2:AW13)</f>
        <v>10</v>
      </c>
      <c r="AX14" s="31">
        <f>SUM(AX2:AX13)</f>
        <v>259</v>
      </c>
      <c r="AY14" s="31" t="s">
        <v>9</v>
      </c>
      <c r="AZ14" s="31">
        <f>SUM(AZ2:AZ13)</f>
        <v>202</v>
      </c>
      <c r="BB14" s="3" t="s">
        <v>2761</v>
      </c>
      <c r="BC14" s="8">
        <v>1</v>
      </c>
      <c r="BD14" s="8" t="s">
        <v>9</v>
      </c>
      <c r="BE14" s="8">
        <v>1</v>
      </c>
      <c r="BG14" s="3" t="s">
        <v>2545</v>
      </c>
      <c r="BH14" s="8">
        <v>1</v>
      </c>
      <c r="BI14" s="8" t="s">
        <v>9</v>
      </c>
      <c r="BJ14" s="8">
        <v>3</v>
      </c>
    </row>
    <row r="15" spans="1:62" x14ac:dyDescent="0.2">
      <c r="BB15" s="3" t="s">
        <v>972</v>
      </c>
      <c r="BC15" s="8">
        <v>0</v>
      </c>
      <c r="BD15" s="8" t="s">
        <v>9</v>
      </c>
      <c r="BE15" s="8">
        <v>1</v>
      </c>
      <c r="BG15" s="3" t="s">
        <v>261</v>
      </c>
      <c r="BH15" s="8">
        <v>1</v>
      </c>
      <c r="BI15" s="8" t="s">
        <v>9</v>
      </c>
      <c r="BJ15" s="8">
        <v>4</v>
      </c>
    </row>
    <row r="16" spans="1:62" x14ac:dyDescent="0.2">
      <c r="BB16" s="39" t="s">
        <v>330</v>
      </c>
      <c r="BC16" s="12"/>
      <c r="BD16" s="12"/>
      <c r="BE16" s="12"/>
      <c r="BF16" s="39"/>
      <c r="BG16" s="39" t="s">
        <v>331</v>
      </c>
      <c r="BH16" s="8"/>
      <c r="BI16" s="8"/>
      <c r="BJ16" s="8"/>
    </row>
    <row r="17" spans="1:62" x14ac:dyDescent="0.2">
      <c r="B17" s="39"/>
      <c r="H17" s="8"/>
      <c r="M17" s="39"/>
      <c r="BB17" s="3" t="s">
        <v>2795</v>
      </c>
      <c r="BC17" s="8">
        <v>1</v>
      </c>
      <c r="BD17" s="8" t="s">
        <v>9</v>
      </c>
      <c r="BE17" s="8">
        <v>0</v>
      </c>
      <c r="BG17" s="3" t="s">
        <v>2688</v>
      </c>
      <c r="BH17" s="8">
        <v>0</v>
      </c>
      <c r="BI17" s="8" t="s">
        <v>9</v>
      </c>
      <c r="BJ17" s="8">
        <v>0</v>
      </c>
    </row>
    <row r="18" spans="1:62" x14ac:dyDescent="0.2">
      <c r="A18" s="14"/>
      <c r="B18" s="14"/>
      <c r="C18" s="14"/>
      <c r="D18" s="14"/>
      <c r="E18" s="14"/>
      <c r="F18" s="14"/>
      <c r="G18" s="14"/>
      <c r="H18" s="6"/>
      <c r="I18" s="14"/>
      <c r="J18" s="7"/>
      <c r="BB18" s="3" t="s">
        <v>2671</v>
      </c>
      <c r="BC18" s="8">
        <v>3</v>
      </c>
      <c r="BD18" s="8" t="s">
        <v>9</v>
      </c>
      <c r="BE18" s="8">
        <v>1</v>
      </c>
      <c r="BG18" s="3" t="s">
        <v>693</v>
      </c>
      <c r="BH18" s="8">
        <v>4</v>
      </c>
      <c r="BI18" s="8" t="s">
        <v>9</v>
      </c>
      <c r="BJ18" s="8">
        <v>1</v>
      </c>
    </row>
    <row r="19" spans="1:62" x14ac:dyDescent="0.2">
      <c r="A19" s="14"/>
      <c r="B19" s="14"/>
      <c r="C19" s="14"/>
      <c r="D19" s="14"/>
      <c r="E19" s="14"/>
      <c r="F19" s="14"/>
      <c r="G19" s="14"/>
      <c r="H19" s="6"/>
      <c r="I19" s="14"/>
      <c r="J19" s="7"/>
      <c r="BB19" s="3" t="s">
        <v>1377</v>
      </c>
      <c r="BC19" s="8">
        <v>4</v>
      </c>
      <c r="BD19" s="8" t="s">
        <v>9</v>
      </c>
      <c r="BE19" s="8">
        <v>1</v>
      </c>
      <c r="BG19" s="3" t="s">
        <v>2715</v>
      </c>
      <c r="BH19" s="8">
        <v>1</v>
      </c>
      <c r="BI19" s="8" t="s">
        <v>9</v>
      </c>
      <c r="BJ19" s="8">
        <v>2</v>
      </c>
    </row>
    <row r="20" spans="1:62" x14ac:dyDescent="0.2">
      <c r="A20" s="14"/>
      <c r="B20" s="14"/>
      <c r="C20" s="14"/>
      <c r="D20" s="14"/>
      <c r="E20" s="14"/>
      <c r="F20" s="14"/>
      <c r="G20" s="14"/>
      <c r="H20" s="6"/>
      <c r="I20" s="14"/>
      <c r="J20" s="7"/>
      <c r="BB20" s="3" t="s">
        <v>2740</v>
      </c>
      <c r="BC20" s="8">
        <v>1</v>
      </c>
      <c r="BD20" s="8" t="s">
        <v>9</v>
      </c>
      <c r="BE20" s="8">
        <v>2</v>
      </c>
      <c r="BG20" s="3" t="s">
        <v>2796</v>
      </c>
      <c r="BH20" s="8">
        <v>1</v>
      </c>
      <c r="BI20" s="8" t="s">
        <v>9</v>
      </c>
      <c r="BJ20" s="8">
        <v>2</v>
      </c>
    </row>
    <row r="21" spans="1:62" x14ac:dyDescent="0.2">
      <c r="A21" s="14"/>
      <c r="B21" s="14"/>
      <c r="C21" s="14"/>
      <c r="D21" s="14"/>
      <c r="E21" s="14"/>
      <c r="F21" s="14"/>
      <c r="G21" s="14"/>
      <c r="H21" s="6"/>
      <c r="I21" s="14"/>
      <c r="J21" s="7"/>
      <c r="BB21" s="3" t="s">
        <v>2782</v>
      </c>
      <c r="BC21" s="8">
        <v>1</v>
      </c>
      <c r="BD21" s="8" t="s">
        <v>9</v>
      </c>
      <c r="BE21" s="8">
        <v>0</v>
      </c>
      <c r="BG21" s="3" t="s">
        <v>2556</v>
      </c>
      <c r="BH21" s="8">
        <v>3</v>
      </c>
      <c r="BI21" s="8" t="s">
        <v>9</v>
      </c>
      <c r="BJ21" s="8">
        <v>0</v>
      </c>
    </row>
    <row r="22" spans="1:62" x14ac:dyDescent="0.2">
      <c r="A22" s="14"/>
      <c r="B22" s="14"/>
      <c r="C22" s="14"/>
      <c r="D22" s="14"/>
      <c r="E22" s="14"/>
      <c r="F22" s="14"/>
      <c r="G22" s="14"/>
      <c r="H22" s="6"/>
      <c r="I22" s="14"/>
      <c r="J22" s="7"/>
      <c r="BB22" s="3" t="s">
        <v>2106</v>
      </c>
      <c r="BC22" s="8">
        <v>0</v>
      </c>
      <c r="BD22" s="8" t="s">
        <v>9</v>
      </c>
      <c r="BE22" s="8">
        <v>1</v>
      </c>
      <c r="BG22" s="3" t="s">
        <v>1899</v>
      </c>
      <c r="BH22" s="8">
        <v>2</v>
      </c>
      <c r="BI22" s="8" t="s">
        <v>9</v>
      </c>
      <c r="BJ22" s="8">
        <v>1</v>
      </c>
    </row>
    <row r="23" spans="1:62" x14ac:dyDescent="0.2">
      <c r="A23" s="14"/>
      <c r="B23" s="14"/>
      <c r="C23" s="14"/>
      <c r="D23" s="14"/>
      <c r="E23" s="14"/>
      <c r="F23" s="14"/>
      <c r="G23" s="14"/>
      <c r="H23" s="6"/>
      <c r="I23" s="14"/>
      <c r="J23" s="7"/>
      <c r="BB23" s="39" t="s">
        <v>341</v>
      </c>
      <c r="BC23" s="12"/>
      <c r="BD23" s="12"/>
      <c r="BE23" s="12"/>
      <c r="BF23" s="39"/>
      <c r="BG23" s="39" t="s">
        <v>342</v>
      </c>
      <c r="BH23" s="8"/>
      <c r="BI23" s="8"/>
      <c r="BJ23" s="8"/>
    </row>
    <row r="24" spans="1:62" x14ac:dyDescent="0.2">
      <c r="A24" s="14"/>
      <c r="B24" s="14"/>
      <c r="C24" s="14"/>
      <c r="D24" s="14"/>
      <c r="E24" s="14"/>
      <c r="F24" s="14"/>
      <c r="G24" s="14"/>
      <c r="H24" s="6"/>
      <c r="I24" s="14"/>
      <c r="J24" s="7"/>
      <c r="BB24" s="3" t="s">
        <v>200</v>
      </c>
      <c r="BC24" s="8">
        <v>3</v>
      </c>
      <c r="BD24" s="8" t="s">
        <v>9</v>
      </c>
      <c r="BE24" s="8">
        <v>3</v>
      </c>
      <c r="BG24" s="3" t="s">
        <v>469</v>
      </c>
      <c r="BH24" s="8">
        <v>0</v>
      </c>
      <c r="BI24" s="8" t="s">
        <v>9</v>
      </c>
      <c r="BJ24" s="8">
        <v>2</v>
      </c>
    </row>
    <row r="25" spans="1:62" x14ac:dyDescent="0.2">
      <c r="A25" s="14"/>
      <c r="B25" s="14"/>
      <c r="C25" s="14"/>
      <c r="D25" s="14"/>
      <c r="E25" s="14"/>
      <c r="F25" s="14"/>
      <c r="G25" s="14"/>
      <c r="H25" s="6"/>
      <c r="I25" s="14"/>
      <c r="J25" s="7"/>
      <c r="BB25" s="3" t="s">
        <v>2425</v>
      </c>
      <c r="BC25" s="8">
        <v>1</v>
      </c>
      <c r="BD25" s="8" t="s">
        <v>9</v>
      </c>
      <c r="BE25" s="8">
        <v>4</v>
      </c>
      <c r="BG25" s="3" t="s">
        <v>2773</v>
      </c>
      <c r="BH25" s="8">
        <v>1</v>
      </c>
      <c r="BI25" s="8" t="s">
        <v>9</v>
      </c>
      <c r="BJ25" s="8">
        <v>2</v>
      </c>
    </row>
    <row r="26" spans="1:62" x14ac:dyDescent="0.2">
      <c r="A26" s="14"/>
      <c r="B26" s="14"/>
      <c r="C26" s="14"/>
      <c r="D26" s="14"/>
      <c r="E26" s="14"/>
      <c r="F26" s="14"/>
      <c r="G26" s="14"/>
      <c r="H26" s="6"/>
      <c r="I26" s="14"/>
      <c r="J26" s="7"/>
      <c r="BB26" s="3" t="s">
        <v>2797</v>
      </c>
      <c r="BC26" s="8">
        <v>2</v>
      </c>
      <c r="BD26" s="8" t="s">
        <v>9</v>
      </c>
      <c r="BE26" s="8">
        <v>5</v>
      </c>
      <c r="BG26" s="3" t="s">
        <v>2785</v>
      </c>
      <c r="BH26" s="8">
        <v>5</v>
      </c>
      <c r="BI26" s="8" t="s">
        <v>9</v>
      </c>
      <c r="BJ26" s="8">
        <v>2</v>
      </c>
    </row>
    <row r="27" spans="1:62" x14ac:dyDescent="0.2">
      <c r="A27" s="14"/>
      <c r="B27" s="14"/>
      <c r="C27" s="14"/>
      <c r="D27" s="14"/>
      <c r="E27" s="14"/>
      <c r="F27" s="14"/>
      <c r="G27" s="14"/>
      <c r="H27" s="6"/>
      <c r="I27" s="14"/>
      <c r="J27" s="7"/>
      <c r="BB27" s="3" t="s">
        <v>2772</v>
      </c>
      <c r="BC27" s="8">
        <v>4</v>
      </c>
      <c r="BD27" s="8" t="s">
        <v>9</v>
      </c>
      <c r="BE27" s="8">
        <v>0</v>
      </c>
      <c r="BG27" s="3" t="s">
        <v>2798</v>
      </c>
      <c r="BH27" s="8">
        <v>4</v>
      </c>
      <c r="BI27" s="8" t="s">
        <v>9</v>
      </c>
      <c r="BJ27" s="8">
        <v>0</v>
      </c>
    </row>
    <row r="28" spans="1:62" x14ac:dyDescent="0.2">
      <c r="A28" s="14"/>
      <c r="B28" s="14"/>
      <c r="C28" s="14"/>
      <c r="D28" s="14"/>
      <c r="E28" s="14"/>
      <c r="F28" s="14"/>
      <c r="G28" s="14"/>
      <c r="H28" s="6"/>
      <c r="I28" s="14"/>
      <c r="J28" s="7"/>
      <c r="BB28" s="3" t="s">
        <v>1317</v>
      </c>
      <c r="BC28" s="8">
        <v>3</v>
      </c>
      <c r="BD28" s="8" t="s">
        <v>9</v>
      </c>
      <c r="BE28" s="8">
        <v>2</v>
      </c>
      <c r="BG28" s="3" t="s">
        <v>2745</v>
      </c>
      <c r="BH28" s="8">
        <v>4</v>
      </c>
      <c r="BI28" s="8" t="s">
        <v>9</v>
      </c>
      <c r="BJ28" s="8">
        <v>2</v>
      </c>
    </row>
    <row r="29" spans="1:62" x14ac:dyDescent="0.2">
      <c r="A29" s="14"/>
      <c r="B29" s="14"/>
      <c r="C29" s="14"/>
      <c r="D29" s="14"/>
      <c r="E29" s="14"/>
      <c r="F29" s="14"/>
      <c r="G29" s="14"/>
      <c r="H29" s="6"/>
      <c r="I29" s="14"/>
      <c r="J29" s="7"/>
      <c r="BB29" s="3" t="s">
        <v>687</v>
      </c>
      <c r="BC29" s="8">
        <v>1</v>
      </c>
      <c r="BD29" s="8" t="s">
        <v>9</v>
      </c>
      <c r="BE29" s="8">
        <v>1</v>
      </c>
      <c r="BG29" s="3" t="s">
        <v>2799</v>
      </c>
      <c r="BH29" s="8">
        <v>7</v>
      </c>
      <c r="BI29" s="8" t="s">
        <v>9</v>
      </c>
      <c r="BJ29" s="8">
        <v>1</v>
      </c>
    </row>
    <row r="30" spans="1:62" x14ac:dyDescent="0.2">
      <c r="C30" s="1"/>
      <c r="D30" s="1"/>
      <c r="E30" s="1"/>
      <c r="F30" s="1"/>
      <c r="G30" s="1"/>
      <c r="H30" s="9"/>
      <c r="I30" s="1"/>
      <c r="J30" s="1"/>
      <c r="BB30" s="39" t="s">
        <v>353</v>
      </c>
      <c r="BC30" s="12"/>
      <c r="BD30" s="12"/>
      <c r="BE30" s="12"/>
      <c r="BF30" s="39"/>
      <c r="BG30" s="39" t="s">
        <v>354</v>
      </c>
      <c r="BH30" s="8"/>
      <c r="BI30" s="8"/>
      <c r="BJ30" s="8"/>
    </row>
    <row r="31" spans="1:62" x14ac:dyDescent="0.2">
      <c r="BB31" s="3" t="s">
        <v>2800</v>
      </c>
      <c r="BC31" s="8">
        <v>4</v>
      </c>
      <c r="BD31" s="8" t="s">
        <v>9</v>
      </c>
      <c r="BE31" s="8">
        <v>0</v>
      </c>
      <c r="BG31" s="3" t="s">
        <v>1966</v>
      </c>
      <c r="BH31" s="8">
        <v>0</v>
      </c>
      <c r="BI31" s="8" t="s">
        <v>9</v>
      </c>
      <c r="BJ31" s="8">
        <v>2</v>
      </c>
    </row>
    <row r="32" spans="1:62" x14ac:dyDescent="0.2">
      <c r="BB32" s="3" t="s">
        <v>1382</v>
      </c>
      <c r="BC32" s="8">
        <v>0</v>
      </c>
      <c r="BD32" s="8" t="s">
        <v>9</v>
      </c>
      <c r="BE32" s="8">
        <v>3</v>
      </c>
      <c r="BG32" s="3" t="s">
        <v>2770</v>
      </c>
      <c r="BH32" s="8">
        <v>1</v>
      </c>
      <c r="BI32" s="8" t="s">
        <v>9</v>
      </c>
      <c r="BJ32" s="8">
        <v>4</v>
      </c>
    </row>
    <row r="33" spans="54:62" x14ac:dyDescent="0.2">
      <c r="BB33" s="3" t="s">
        <v>852</v>
      </c>
      <c r="BC33" s="8">
        <v>0</v>
      </c>
      <c r="BD33" s="8" t="s">
        <v>9</v>
      </c>
      <c r="BE33" s="8">
        <v>0</v>
      </c>
      <c r="BG33" s="3" t="s">
        <v>883</v>
      </c>
      <c r="BH33" s="8">
        <v>3</v>
      </c>
      <c r="BI33" s="8" t="s">
        <v>9</v>
      </c>
      <c r="BJ33" s="8">
        <v>0</v>
      </c>
    </row>
    <row r="34" spans="54:62" x14ac:dyDescent="0.2">
      <c r="BB34" s="3" t="s">
        <v>2750</v>
      </c>
      <c r="BC34" s="8">
        <v>1</v>
      </c>
      <c r="BD34" s="8" t="s">
        <v>9</v>
      </c>
      <c r="BE34" s="8">
        <v>2</v>
      </c>
      <c r="BG34" s="3" t="s">
        <v>2712</v>
      </c>
      <c r="BH34" s="8">
        <v>3</v>
      </c>
      <c r="BI34" s="8" t="s">
        <v>9</v>
      </c>
      <c r="BJ34" s="8">
        <v>1</v>
      </c>
    </row>
    <row r="35" spans="54:62" x14ac:dyDescent="0.2">
      <c r="BB35" s="3" t="s">
        <v>2670</v>
      </c>
      <c r="BC35" s="8">
        <v>0</v>
      </c>
      <c r="BD35" s="8" t="s">
        <v>9</v>
      </c>
      <c r="BE35" s="8">
        <v>2</v>
      </c>
      <c r="BG35" s="3" t="s">
        <v>2801</v>
      </c>
      <c r="BH35" s="8">
        <v>0</v>
      </c>
      <c r="BI35" s="8" t="s">
        <v>9</v>
      </c>
      <c r="BJ35" s="8">
        <v>2</v>
      </c>
    </row>
    <row r="36" spans="54:62" x14ac:dyDescent="0.2">
      <c r="BB36" s="3" t="s">
        <v>2754</v>
      </c>
      <c r="BC36" s="8">
        <v>2</v>
      </c>
      <c r="BD36" s="8" t="s">
        <v>9</v>
      </c>
      <c r="BE36" s="8">
        <v>0</v>
      </c>
      <c r="BG36" s="3" t="s">
        <v>682</v>
      </c>
      <c r="BH36" s="8">
        <v>0</v>
      </c>
      <c r="BI36" s="8" t="s">
        <v>9</v>
      </c>
      <c r="BJ36" s="8">
        <v>3</v>
      </c>
    </row>
    <row r="37" spans="54:62" x14ac:dyDescent="0.2">
      <c r="BB37" s="39" t="s">
        <v>363</v>
      </c>
      <c r="BC37" s="12"/>
      <c r="BD37" s="12"/>
      <c r="BE37" s="12"/>
      <c r="BF37" s="39"/>
      <c r="BG37" s="39" t="s">
        <v>364</v>
      </c>
      <c r="BH37" s="8"/>
      <c r="BI37" s="8"/>
      <c r="BJ37" s="8"/>
    </row>
    <row r="38" spans="54:62" x14ac:dyDescent="0.2">
      <c r="BB38" s="3" t="s">
        <v>2802</v>
      </c>
      <c r="BC38" s="8">
        <v>0</v>
      </c>
      <c r="BD38" s="8" t="s">
        <v>9</v>
      </c>
      <c r="BE38" s="8">
        <v>3</v>
      </c>
      <c r="BG38" s="3" t="s">
        <v>2803</v>
      </c>
      <c r="BH38" s="8">
        <v>5</v>
      </c>
      <c r="BI38" s="8" t="s">
        <v>9</v>
      </c>
      <c r="BJ38" s="8">
        <v>3</v>
      </c>
    </row>
    <row r="39" spans="54:62" x14ac:dyDescent="0.2">
      <c r="BB39" s="3" t="s">
        <v>2804</v>
      </c>
      <c r="BC39" s="8">
        <v>2</v>
      </c>
      <c r="BD39" s="8" t="s">
        <v>9</v>
      </c>
      <c r="BE39" s="8">
        <v>2</v>
      </c>
      <c r="BG39" s="3" t="s">
        <v>686</v>
      </c>
      <c r="BH39" s="8">
        <v>0</v>
      </c>
      <c r="BI39" s="8" t="s">
        <v>9</v>
      </c>
      <c r="BJ39" s="8">
        <v>2</v>
      </c>
    </row>
    <row r="40" spans="54:62" x14ac:dyDescent="0.2">
      <c r="BB40" s="3" t="s">
        <v>2046</v>
      </c>
      <c r="BC40" s="8">
        <v>1</v>
      </c>
      <c r="BD40" s="8" t="s">
        <v>9</v>
      </c>
      <c r="BE40" s="8">
        <v>3</v>
      </c>
      <c r="BG40" s="3" t="s">
        <v>1310</v>
      </c>
      <c r="BH40" s="8">
        <v>3</v>
      </c>
      <c r="BI40" s="8" t="s">
        <v>9</v>
      </c>
      <c r="BJ40" s="8">
        <v>2</v>
      </c>
    </row>
    <row r="41" spans="54:62" x14ac:dyDescent="0.2">
      <c r="BB41" s="3" t="s">
        <v>2771</v>
      </c>
      <c r="BC41" s="8">
        <v>0</v>
      </c>
      <c r="BD41" s="8" t="s">
        <v>9</v>
      </c>
      <c r="BE41" s="8">
        <v>4</v>
      </c>
      <c r="BG41" s="3" t="s">
        <v>2413</v>
      </c>
      <c r="BH41" s="8">
        <v>6</v>
      </c>
      <c r="BI41" s="8" t="s">
        <v>9</v>
      </c>
      <c r="BJ41" s="8">
        <v>0</v>
      </c>
    </row>
    <row r="42" spans="54:62" x14ac:dyDescent="0.2">
      <c r="BB42" s="3" t="s">
        <v>2640</v>
      </c>
      <c r="BC42" s="8">
        <v>2</v>
      </c>
      <c r="BD42" s="8" t="s">
        <v>9</v>
      </c>
      <c r="BE42" s="8">
        <v>0</v>
      </c>
      <c r="BG42" s="3" t="s">
        <v>199</v>
      </c>
      <c r="BH42" s="8">
        <v>2</v>
      </c>
      <c r="BI42" s="8" t="s">
        <v>9</v>
      </c>
      <c r="BJ42" s="8">
        <v>4</v>
      </c>
    </row>
    <row r="43" spans="54:62" x14ac:dyDescent="0.2">
      <c r="BB43" s="3" t="s">
        <v>684</v>
      </c>
      <c r="BC43" s="8">
        <v>0</v>
      </c>
      <c r="BD43" s="8" t="s">
        <v>9</v>
      </c>
      <c r="BE43" s="8">
        <v>0</v>
      </c>
      <c r="BG43" s="3" t="s">
        <v>2769</v>
      </c>
      <c r="BH43" s="8">
        <v>2</v>
      </c>
      <c r="BI43" s="8" t="s">
        <v>9</v>
      </c>
      <c r="BJ43" s="8">
        <v>2</v>
      </c>
    </row>
    <row r="44" spans="54:62" x14ac:dyDescent="0.2">
      <c r="BB44" s="39" t="s">
        <v>371</v>
      </c>
      <c r="BC44" s="12"/>
      <c r="BD44" s="12"/>
      <c r="BE44" s="12"/>
      <c r="BF44" s="39"/>
      <c r="BG44" s="39" t="s">
        <v>372</v>
      </c>
      <c r="BH44" s="8"/>
      <c r="BI44" s="8"/>
      <c r="BJ44" s="8"/>
    </row>
    <row r="45" spans="54:62" x14ac:dyDescent="0.2">
      <c r="BB45" s="3" t="s">
        <v>2738</v>
      </c>
      <c r="BC45" s="8">
        <v>2</v>
      </c>
      <c r="BD45" s="8" t="s">
        <v>9</v>
      </c>
      <c r="BE45" s="8">
        <v>2</v>
      </c>
      <c r="BG45" s="3" t="s">
        <v>2755</v>
      </c>
      <c r="BH45" s="8">
        <v>3</v>
      </c>
      <c r="BI45" s="8" t="s">
        <v>9</v>
      </c>
      <c r="BJ45" s="8">
        <v>1</v>
      </c>
    </row>
    <row r="46" spans="54:62" x14ac:dyDescent="0.2">
      <c r="BB46" s="3" t="s">
        <v>897</v>
      </c>
      <c r="BC46" s="8">
        <v>4</v>
      </c>
      <c r="BD46" s="8" t="s">
        <v>9</v>
      </c>
      <c r="BE46" s="8">
        <v>1</v>
      </c>
      <c r="BG46" s="3" t="s">
        <v>1436</v>
      </c>
      <c r="BH46" s="8">
        <v>0</v>
      </c>
      <c r="BI46" s="8" t="s">
        <v>9</v>
      </c>
      <c r="BJ46" s="8">
        <v>3</v>
      </c>
    </row>
    <row r="47" spans="54:62" x14ac:dyDescent="0.2">
      <c r="BB47" s="3" t="s">
        <v>2760</v>
      </c>
      <c r="BC47" s="8">
        <v>1</v>
      </c>
      <c r="BD47" s="8" t="s">
        <v>9</v>
      </c>
      <c r="BE47" s="8">
        <v>0</v>
      </c>
      <c r="BG47" s="3" t="s">
        <v>2645</v>
      </c>
      <c r="BH47" s="8">
        <v>2</v>
      </c>
      <c r="BI47" s="8" t="s">
        <v>9</v>
      </c>
      <c r="BJ47" s="8">
        <v>1</v>
      </c>
    </row>
    <row r="48" spans="54:62" x14ac:dyDescent="0.2">
      <c r="BB48" s="3" t="s">
        <v>2503</v>
      </c>
      <c r="BC48" s="8">
        <v>1</v>
      </c>
      <c r="BD48" s="8" t="s">
        <v>9</v>
      </c>
      <c r="BE48" s="8">
        <v>1</v>
      </c>
      <c r="BG48" s="3" t="s">
        <v>2708</v>
      </c>
      <c r="BH48" s="8">
        <v>3</v>
      </c>
      <c r="BI48" s="8" t="s">
        <v>9</v>
      </c>
      <c r="BJ48" s="8">
        <v>1</v>
      </c>
    </row>
    <row r="49" spans="54:62" x14ac:dyDescent="0.2">
      <c r="BB49" s="3" t="s">
        <v>2765</v>
      </c>
      <c r="BC49" s="8">
        <v>0</v>
      </c>
      <c r="BD49" s="8" t="s">
        <v>9</v>
      </c>
      <c r="BE49" s="8">
        <v>4</v>
      </c>
      <c r="BG49" s="3" t="s">
        <v>2092</v>
      </c>
      <c r="BH49" s="8">
        <v>1</v>
      </c>
      <c r="BI49" s="8" t="s">
        <v>9</v>
      </c>
      <c r="BJ49" s="8">
        <v>1</v>
      </c>
    </row>
    <row r="50" spans="54:62" x14ac:dyDescent="0.2">
      <c r="BB50" s="3" t="s">
        <v>2805</v>
      </c>
      <c r="BC50" s="8">
        <v>3</v>
      </c>
      <c r="BD50" s="8" t="s">
        <v>9</v>
      </c>
      <c r="BE50" s="8">
        <v>2</v>
      </c>
      <c r="BG50" s="3" t="s">
        <v>2806</v>
      </c>
      <c r="BH50" s="8">
        <v>2</v>
      </c>
      <c r="BI50" s="8" t="s">
        <v>9</v>
      </c>
      <c r="BJ50" s="8">
        <v>2</v>
      </c>
    </row>
    <row r="51" spans="54:62" x14ac:dyDescent="0.2">
      <c r="BB51" s="39" t="s">
        <v>381</v>
      </c>
      <c r="BC51" s="12"/>
      <c r="BD51" s="12"/>
      <c r="BE51" s="12"/>
      <c r="BF51" s="39"/>
      <c r="BG51" s="39" t="s">
        <v>382</v>
      </c>
      <c r="BH51" s="8"/>
      <c r="BI51" s="8"/>
      <c r="BJ51" s="8"/>
    </row>
    <row r="52" spans="54:62" x14ac:dyDescent="0.2">
      <c r="BB52" s="3" t="s">
        <v>2766</v>
      </c>
      <c r="BC52" s="8">
        <v>1</v>
      </c>
      <c r="BD52" s="8" t="s">
        <v>9</v>
      </c>
      <c r="BE52" s="8">
        <v>0</v>
      </c>
      <c r="BG52" s="3" t="s">
        <v>2807</v>
      </c>
      <c r="BH52" s="8">
        <v>0</v>
      </c>
      <c r="BI52" s="8" t="s">
        <v>9</v>
      </c>
      <c r="BJ52" s="8">
        <v>1</v>
      </c>
    </row>
    <row r="53" spans="54:62" x14ac:dyDescent="0.2">
      <c r="BB53" s="3" t="s">
        <v>2808</v>
      </c>
      <c r="BC53" s="8">
        <v>2</v>
      </c>
      <c r="BD53" s="8" t="s">
        <v>9</v>
      </c>
      <c r="BE53" s="8">
        <v>0</v>
      </c>
      <c r="BG53" s="3" t="s">
        <v>2675</v>
      </c>
      <c r="BH53" s="8">
        <v>1</v>
      </c>
      <c r="BI53" s="8" t="s">
        <v>9</v>
      </c>
      <c r="BJ53" s="8">
        <v>0</v>
      </c>
    </row>
    <row r="54" spans="54:62" x14ac:dyDescent="0.2">
      <c r="BB54" s="3" t="s">
        <v>2707</v>
      </c>
      <c r="BC54" s="8">
        <v>1</v>
      </c>
      <c r="BD54" s="8" t="s">
        <v>9</v>
      </c>
      <c r="BE54" s="8">
        <v>2</v>
      </c>
      <c r="BG54" s="3" t="s">
        <v>700</v>
      </c>
      <c r="BH54" s="8">
        <v>0</v>
      </c>
      <c r="BI54" s="8" t="s">
        <v>9</v>
      </c>
      <c r="BJ54" s="8">
        <v>5</v>
      </c>
    </row>
    <row r="55" spans="54:62" x14ac:dyDescent="0.2">
      <c r="BB55" s="3" t="s">
        <v>2809</v>
      </c>
      <c r="BC55" s="8">
        <v>1</v>
      </c>
      <c r="BD55" s="8" t="s">
        <v>9</v>
      </c>
      <c r="BE55" s="8">
        <v>1</v>
      </c>
      <c r="BG55" s="3" t="s">
        <v>2070</v>
      </c>
      <c r="BH55" s="8">
        <v>5</v>
      </c>
      <c r="BI55" s="8" t="s">
        <v>9</v>
      </c>
      <c r="BJ55" s="8">
        <v>2</v>
      </c>
    </row>
    <row r="56" spans="54:62" x14ac:dyDescent="0.2">
      <c r="BB56" s="3" t="s">
        <v>2787</v>
      </c>
      <c r="BC56" s="8">
        <v>2</v>
      </c>
      <c r="BD56" s="8" t="s">
        <v>9</v>
      </c>
      <c r="BE56" s="8">
        <v>1</v>
      </c>
      <c r="BG56" s="3" t="s">
        <v>2810</v>
      </c>
      <c r="BH56" s="8">
        <v>4</v>
      </c>
      <c r="BI56" s="8" t="s">
        <v>9</v>
      </c>
      <c r="BJ56" s="8">
        <v>2</v>
      </c>
    </row>
    <row r="57" spans="54:62" x14ac:dyDescent="0.2">
      <c r="BB57" s="3" t="s">
        <v>487</v>
      </c>
      <c r="BC57" s="8">
        <v>1</v>
      </c>
      <c r="BD57" s="8" t="s">
        <v>9</v>
      </c>
      <c r="BE57" s="8">
        <v>4</v>
      </c>
      <c r="BG57" s="3" t="s">
        <v>2762</v>
      </c>
      <c r="BH57" s="8">
        <v>8</v>
      </c>
      <c r="BI57" s="8" t="s">
        <v>9</v>
      </c>
      <c r="BJ57" s="8">
        <v>0</v>
      </c>
    </row>
    <row r="58" spans="54:62" x14ac:dyDescent="0.2">
      <c r="BB58" s="39" t="s">
        <v>393</v>
      </c>
      <c r="BC58" s="12"/>
      <c r="BD58" s="12"/>
      <c r="BE58" s="12"/>
      <c r="BF58" s="39"/>
      <c r="BG58" s="39" t="s">
        <v>394</v>
      </c>
      <c r="BH58" s="8"/>
      <c r="BI58" s="8"/>
      <c r="BJ58" s="8"/>
    </row>
    <row r="59" spans="54:62" x14ac:dyDescent="0.2">
      <c r="BB59" s="3" t="s">
        <v>660</v>
      </c>
      <c r="BC59" s="8">
        <v>1</v>
      </c>
      <c r="BD59" s="8" t="s">
        <v>9</v>
      </c>
      <c r="BE59" s="8">
        <v>1</v>
      </c>
      <c r="BG59" s="3" t="s">
        <v>1378</v>
      </c>
      <c r="BH59" s="8">
        <v>0</v>
      </c>
      <c r="BI59" s="8" t="s">
        <v>9</v>
      </c>
      <c r="BJ59" s="8">
        <v>0</v>
      </c>
    </row>
    <row r="60" spans="54:62" x14ac:dyDescent="0.2">
      <c r="BB60" s="3" t="s">
        <v>2552</v>
      </c>
      <c r="BC60" s="8">
        <v>3</v>
      </c>
      <c r="BD60" s="8" t="s">
        <v>9</v>
      </c>
      <c r="BE60" s="8">
        <v>0</v>
      </c>
      <c r="BG60" s="3" t="s">
        <v>2811</v>
      </c>
      <c r="BH60" s="8">
        <v>3</v>
      </c>
      <c r="BI60" s="8" t="s">
        <v>9</v>
      </c>
      <c r="BJ60" s="8">
        <v>1</v>
      </c>
    </row>
    <row r="61" spans="54:62" x14ac:dyDescent="0.2">
      <c r="BB61" s="3" t="s">
        <v>147</v>
      </c>
      <c r="BC61" s="8">
        <v>2</v>
      </c>
      <c r="BD61" s="8" t="s">
        <v>9</v>
      </c>
      <c r="BE61" s="8">
        <v>1</v>
      </c>
      <c r="BG61" s="3" t="s">
        <v>849</v>
      </c>
      <c r="BH61" s="8">
        <v>2</v>
      </c>
      <c r="BI61" s="8" t="s">
        <v>9</v>
      </c>
      <c r="BJ61" s="8">
        <v>1</v>
      </c>
    </row>
    <row r="62" spans="54:62" x14ac:dyDescent="0.2">
      <c r="BB62" s="3" t="s">
        <v>2812</v>
      </c>
      <c r="BC62" s="8">
        <v>6</v>
      </c>
      <c r="BD62" s="8" t="s">
        <v>9</v>
      </c>
      <c r="BE62" s="8">
        <v>2</v>
      </c>
      <c r="BG62" s="3" t="s">
        <v>2748</v>
      </c>
      <c r="BH62" s="8">
        <v>2</v>
      </c>
      <c r="BI62" s="8" t="s">
        <v>9</v>
      </c>
      <c r="BJ62" s="8">
        <v>2</v>
      </c>
    </row>
    <row r="63" spans="54:62" x14ac:dyDescent="0.2">
      <c r="BB63" s="3" t="s">
        <v>1313</v>
      </c>
      <c r="BC63" s="8">
        <v>4</v>
      </c>
      <c r="BD63" s="8" t="s">
        <v>9</v>
      </c>
      <c r="BE63" s="8">
        <v>0</v>
      </c>
      <c r="BG63" s="3" t="s">
        <v>2780</v>
      </c>
      <c r="BH63" s="8">
        <v>2</v>
      </c>
      <c r="BI63" s="8" t="s">
        <v>9</v>
      </c>
      <c r="BJ63" s="8">
        <v>1</v>
      </c>
    </row>
    <row r="64" spans="54:62" x14ac:dyDescent="0.2">
      <c r="BB64" s="3" t="s">
        <v>2716</v>
      </c>
      <c r="BC64" s="8">
        <v>1</v>
      </c>
      <c r="BD64" s="8" t="s">
        <v>9</v>
      </c>
      <c r="BE64" s="8">
        <v>0</v>
      </c>
      <c r="BG64" s="3" t="s">
        <v>2646</v>
      </c>
      <c r="BH64" s="8">
        <v>1</v>
      </c>
      <c r="BI64" s="8" t="s">
        <v>9</v>
      </c>
      <c r="BJ64" s="8">
        <v>2</v>
      </c>
    </row>
    <row r="65" spans="54:62" x14ac:dyDescent="0.2">
      <c r="BB65" s="39" t="s">
        <v>403</v>
      </c>
      <c r="BC65" s="12"/>
      <c r="BD65" s="12"/>
      <c r="BE65" s="12"/>
      <c r="BF65" s="39"/>
      <c r="BG65" s="39" t="s">
        <v>404</v>
      </c>
      <c r="BH65" s="8"/>
      <c r="BI65" s="8"/>
      <c r="BJ65" s="8"/>
    </row>
    <row r="66" spans="54:62" x14ac:dyDescent="0.2">
      <c r="BB66" s="3" t="s">
        <v>2691</v>
      </c>
      <c r="BC66" s="8">
        <v>3</v>
      </c>
      <c r="BD66" s="8" t="s">
        <v>9</v>
      </c>
      <c r="BE66" s="8">
        <v>2</v>
      </c>
      <c r="BG66" s="3" t="s">
        <v>950</v>
      </c>
      <c r="BH66" s="8">
        <v>4</v>
      </c>
      <c r="BI66" s="8" t="s">
        <v>9</v>
      </c>
      <c r="BJ66" s="8">
        <v>0</v>
      </c>
    </row>
    <row r="67" spans="54:62" x14ac:dyDescent="0.2">
      <c r="BB67" s="3" t="s">
        <v>2538</v>
      </c>
      <c r="BC67" s="8">
        <v>0</v>
      </c>
      <c r="BD67" s="8" t="s">
        <v>9</v>
      </c>
      <c r="BE67" s="8">
        <v>1</v>
      </c>
      <c r="BG67" s="3" t="s">
        <v>2776</v>
      </c>
      <c r="BH67" s="8">
        <v>3</v>
      </c>
      <c r="BI67" s="8" t="s">
        <v>9</v>
      </c>
      <c r="BJ67" s="8">
        <v>1</v>
      </c>
    </row>
    <row r="68" spans="54:62" x14ac:dyDescent="0.2">
      <c r="BB68" s="3" t="s">
        <v>2813</v>
      </c>
      <c r="BC68" s="8">
        <v>0</v>
      </c>
      <c r="BD68" s="8" t="s">
        <v>9</v>
      </c>
      <c r="BE68" s="8">
        <v>2</v>
      </c>
      <c r="BG68" s="3" t="s">
        <v>2814</v>
      </c>
      <c r="BH68" s="8">
        <v>3</v>
      </c>
      <c r="BI68" s="8" t="s">
        <v>9</v>
      </c>
      <c r="BJ68" s="8">
        <v>1</v>
      </c>
    </row>
    <row r="69" spans="54:62" x14ac:dyDescent="0.2">
      <c r="BB69" s="3" t="s">
        <v>716</v>
      </c>
      <c r="BC69" s="8">
        <v>1</v>
      </c>
      <c r="BD69" s="8" t="s">
        <v>9</v>
      </c>
      <c r="BE69" s="8">
        <v>2</v>
      </c>
      <c r="BG69" s="3" t="s">
        <v>658</v>
      </c>
      <c r="BH69" s="8">
        <v>2</v>
      </c>
      <c r="BI69" s="8" t="s">
        <v>9</v>
      </c>
      <c r="BJ69" s="8">
        <v>0</v>
      </c>
    </row>
    <row r="70" spans="54:62" x14ac:dyDescent="0.2">
      <c r="BB70" s="3" t="s">
        <v>2735</v>
      </c>
      <c r="BC70" s="8">
        <v>2</v>
      </c>
      <c r="BD70" s="8" t="s">
        <v>9</v>
      </c>
      <c r="BE70" s="8">
        <v>2</v>
      </c>
      <c r="BG70" s="3" t="s">
        <v>2660</v>
      </c>
      <c r="BH70" s="8">
        <v>3</v>
      </c>
      <c r="BI70" s="8" t="s">
        <v>9</v>
      </c>
      <c r="BJ70" s="8">
        <v>2</v>
      </c>
    </row>
    <row r="71" spans="54:62" x14ac:dyDescent="0.2">
      <c r="BB71" s="3" t="s">
        <v>1898</v>
      </c>
      <c r="BC71" s="8">
        <v>0</v>
      </c>
      <c r="BD71" s="8" t="s">
        <v>9</v>
      </c>
      <c r="BE71" s="8">
        <v>1</v>
      </c>
      <c r="BG71" s="3" t="s">
        <v>2815</v>
      </c>
      <c r="BH71" s="8">
        <v>3</v>
      </c>
      <c r="BI71" s="8" t="s">
        <v>9</v>
      </c>
      <c r="BJ71" s="8">
        <v>2</v>
      </c>
    </row>
    <row r="72" spans="54:62" x14ac:dyDescent="0.2">
      <c r="BB72" s="39" t="s">
        <v>411</v>
      </c>
      <c r="BC72" s="12"/>
      <c r="BD72" s="12"/>
      <c r="BE72" s="12"/>
      <c r="BF72" s="39"/>
      <c r="BG72" s="39" t="s">
        <v>2816</v>
      </c>
      <c r="BH72" s="8"/>
      <c r="BI72" s="8"/>
      <c r="BJ72" s="8"/>
    </row>
    <row r="73" spans="54:62" x14ac:dyDescent="0.2">
      <c r="BB73" s="3" t="s">
        <v>2555</v>
      </c>
      <c r="BC73" s="8">
        <v>1</v>
      </c>
      <c r="BD73" s="8" t="s">
        <v>9</v>
      </c>
      <c r="BE73" s="8">
        <v>2</v>
      </c>
      <c r="BG73" s="3" t="s">
        <v>2817</v>
      </c>
      <c r="BH73" s="8">
        <v>0</v>
      </c>
      <c r="BI73" s="8" t="s">
        <v>9</v>
      </c>
      <c r="BJ73" s="8">
        <v>3</v>
      </c>
    </row>
    <row r="74" spans="54:62" x14ac:dyDescent="0.2">
      <c r="BB74" s="3" t="s">
        <v>2777</v>
      </c>
      <c r="BC74" s="8">
        <v>3</v>
      </c>
      <c r="BD74" s="8" t="s">
        <v>9</v>
      </c>
      <c r="BE74" s="8">
        <v>1</v>
      </c>
      <c r="BG74" s="3" t="s">
        <v>2549</v>
      </c>
      <c r="BH74" s="8">
        <v>2</v>
      </c>
      <c r="BI74" s="8" t="s">
        <v>9</v>
      </c>
      <c r="BJ74" s="8">
        <v>0</v>
      </c>
    </row>
    <row r="75" spans="54:62" x14ac:dyDescent="0.2">
      <c r="BB75" s="3" t="s">
        <v>2818</v>
      </c>
      <c r="BC75" s="8">
        <v>1</v>
      </c>
      <c r="BD75" s="8" t="s">
        <v>9</v>
      </c>
      <c r="BE75" s="8">
        <v>0</v>
      </c>
      <c r="BG75" s="3" t="s">
        <v>2683</v>
      </c>
      <c r="BH75" s="8">
        <v>0</v>
      </c>
      <c r="BI75" s="8" t="s">
        <v>9</v>
      </c>
      <c r="BJ75" s="8">
        <v>1</v>
      </c>
    </row>
    <row r="76" spans="54:62" x14ac:dyDescent="0.2">
      <c r="BB76" s="3" t="s">
        <v>985</v>
      </c>
      <c r="BC76" s="8">
        <v>4</v>
      </c>
      <c r="BD76" s="8" t="s">
        <v>9</v>
      </c>
      <c r="BE76" s="8">
        <v>0</v>
      </c>
      <c r="BG76" s="3" t="s">
        <v>1887</v>
      </c>
      <c r="BH76" s="8">
        <v>1</v>
      </c>
      <c r="BI76" s="8" t="s">
        <v>9</v>
      </c>
      <c r="BJ76" s="8">
        <v>5</v>
      </c>
    </row>
    <row r="77" spans="54:62" x14ac:dyDescent="0.2">
      <c r="BB77" s="3" t="s">
        <v>2437</v>
      </c>
      <c r="BC77" s="8">
        <v>2</v>
      </c>
      <c r="BD77" s="8" t="s">
        <v>9</v>
      </c>
      <c r="BE77" s="8">
        <v>3</v>
      </c>
      <c r="BG77" s="3" t="s">
        <v>2779</v>
      </c>
      <c r="BH77" s="8">
        <v>3</v>
      </c>
      <c r="BI77" s="8" t="s">
        <v>9</v>
      </c>
      <c r="BJ77" s="8">
        <v>2</v>
      </c>
    </row>
    <row r="78" spans="54:62" x14ac:dyDescent="0.2">
      <c r="BB78" s="3" t="s">
        <v>137</v>
      </c>
      <c r="BC78" s="8">
        <v>1</v>
      </c>
      <c r="BD78" s="8" t="s">
        <v>9</v>
      </c>
      <c r="BE78" s="8">
        <v>1</v>
      </c>
      <c r="BG78" s="3" t="s">
        <v>2601</v>
      </c>
      <c r="BH78" s="8">
        <v>6</v>
      </c>
      <c r="BI78" s="8" t="s">
        <v>9</v>
      </c>
      <c r="BJ78" s="8">
        <v>0</v>
      </c>
    </row>
  </sheetData>
  <mergeCells count="14">
    <mergeCell ref="BB1:BE1"/>
    <mergeCell ref="BG1:BJ1"/>
    <mergeCell ref="AU1:AW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</mergeCells>
  <hyperlinks>
    <hyperlink ref="A1" location="Information!A1" display="I" xr:uid="{8E00F6F5-57B2-45E8-9D35-1BBA63F3BE4B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1972 - Div 4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AE1C0-4A83-469C-BDB9-AAC58F134174}">
  <sheetPr>
    <pageSetUpPr fitToPage="1"/>
  </sheetPr>
  <dimension ref="A1:AO21"/>
  <sheetViews>
    <sheetView view="pageLayout" zoomScaleNormal="100" workbookViewId="0">
      <selection activeCell="T12" sqref="T12:T13"/>
    </sheetView>
  </sheetViews>
  <sheetFormatPr defaultColWidth="9.140625" defaultRowHeight="12" x14ac:dyDescent="0.2"/>
  <cols>
    <col min="1" max="1" width="1.85546875" style="3" bestFit="1" customWidth="1"/>
    <col min="2" max="2" width="20.5703125" style="3" customWidth="1"/>
    <col min="3" max="4" width="2.7109375" style="3" bestFit="1" customWidth="1"/>
    <col min="5" max="5" width="1.85546875" style="3" bestFit="1" customWidth="1"/>
    <col min="6" max="6" width="2.7109375" style="3" bestFit="1" customWidth="1"/>
    <col min="7" max="7" width="3.5703125" style="3" bestFit="1" customWidth="1"/>
    <col min="8" max="8" width="1.5703125" style="3" bestFit="1" customWidth="1"/>
    <col min="9" max="9" width="3.5703125" style="3" bestFit="1" customWidth="1"/>
    <col min="10" max="10" width="2.7109375" style="3" bestFit="1" customWidth="1"/>
    <col min="11" max="11" width="3.5703125" style="3" customWidth="1"/>
    <col min="12" max="12" width="1.85546875" style="3" bestFit="1" customWidth="1"/>
    <col min="13" max="13" width="11.85546875" style="3" bestFit="1" customWidth="1"/>
    <col min="14" max="14" width="1.85546875" style="3" bestFit="1" customWidth="1"/>
    <col min="15" max="15" width="1.5703125" style="3" bestFit="1" customWidth="1"/>
    <col min="16" max="16" width="2.7109375" style="3" bestFit="1" customWidth="1"/>
    <col min="17" max="17" width="1.855468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2" width="1.85546875" style="3" bestFit="1" customWidth="1"/>
    <col min="23" max="23" width="2.7109375" style="3" bestFit="1" customWidth="1"/>
    <col min="24" max="24" width="1.5703125" style="3" bestFit="1" customWidth="1"/>
    <col min="25" max="25" width="1.85546875" style="3" bestFit="1" customWidth="1"/>
    <col min="26" max="26" width="2.7109375" style="3" bestFit="1" customWidth="1"/>
    <col min="27" max="27" width="1.5703125" style="3" bestFit="1" customWidth="1"/>
    <col min="28" max="28" width="1.85546875" style="3" bestFit="1" customWidth="1"/>
    <col min="29" max="29" width="2.7109375" style="3" bestFit="1" customWidth="1"/>
    <col min="30" max="30" width="1.5703125" style="3" bestFit="1" customWidth="1"/>
    <col min="31" max="31" width="2.7109375" style="3" bestFit="1" customWidth="1"/>
    <col min="32" max="32" width="2.42578125" style="3" customWidth="1"/>
    <col min="33" max="33" width="17.85546875" style="3" bestFit="1" customWidth="1"/>
    <col min="34" max="34" width="1.85546875" style="3" bestFit="1" customWidth="1"/>
    <col min="35" max="35" width="1.5703125" style="3" bestFit="1" customWidth="1"/>
    <col min="36" max="36" width="1.85546875" style="3" bestFit="1" customWidth="1"/>
    <col min="37" max="37" width="4.85546875" style="3" customWidth="1"/>
    <col min="38" max="38" width="18.28515625" style="3" bestFit="1" customWidth="1"/>
    <col min="39" max="39" width="1.85546875" style="3" bestFit="1" customWidth="1"/>
    <col min="40" max="40" width="1.5703125" style="3" bestFit="1" customWidth="1"/>
    <col min="41" max="41" width="1.85546875" style="3" bestFit="1" customWidth="1"/>
    <col min="42" max="16384" width="9.140625" style="3"/>
  </cols>
  <sheetData>
    <row r="1" spans="1:41" ht="69.75" customHeight="1" x14ac:dyDescent="0.2">
      <c r="A1" s="24" t="s">
        <v>119</v>
      </c>
      <c r="B1" s="47" t="s">
        <v>12</v>
      </c>
      <c r="C1" s="11"/>
      <c r="D1" s="11"/>
      <c r="E1" s="11"/>
      <c r="F1" s="11"/>
      <c r="G1" s="11"/>
      <c r="H1" s="11"/>
      <c r="I1" s="11"/>
      <c r="J1" s="13"/>
      <c r="K1" s="13"/>
      <c r="L1" s="11"/>
      <c r="M1" s="11"/>
      <c r="N1" s="199" t="s">
        <v>1</v>
      </c>
      <c r="O1" s="199"/>
      <c r="P1" s="199"/>
      <c r="Q1" s="199" t="s">
        <v>2</v>
      </c>
      <c r="R1" s="199"/>
      <c r="S1" s="199"/>
      <c r="T1" s="199" t="s">
        <v>7</v>
      </c>
      <c r="U1" s="199"/>
      <c r="V1" s="199"/>
      <c r="W1" s="199" t="s">
        <v>13</v>
      </c>
      <c r="X1" s="199"/>
      <c r="Y1" s="199"/>
      <c r="Z1" s="199" t="s">
        <v>3</v>
      </c>
      <c r="AA1" s="199"/>
      <c r="AB1" s="199"/>
      <c r="AC1" s="11"/>
      <c r="AD1" s="11"/>
      <c r="AE1" s="11"/>
      <c r="AF1" s="11"/>
      <c r="AG1" s="198" t="s">
        <v>449</v>
      </c>
      <c r="AH1" s="198"/>
      <c r="AI1" s="198"/>
      <c r="AJ1" s="198"/>
      <c r="AK1" s="11"/>
      <c r="AL1" s="198" t="s">
        <v>450</v>
      </c>
      <c r="AM1" s="198"/>
      <c r="AN1" s="198"/>
      <c r="AO1" s="198"/>
    </row>
    <row r="2" spans="1:41" x14ac:dyDescent="0.2">
      <c r="A2" s="6">
        <v>1</v>
      </c>
      <c r="B2" s="7" t="s">
        <v>1</v>
      </c>
      <c r="C2" s="7">
        <v>8</v>
      </c>
      <c r="D2" s="7">
        <v>7</v>
      </c>
      <c r="E2" s="7">
        <v>0</v>
      </c>
      <c r="F2" s="7">
        <v>1</v>
      </c>
      <c r="G2" s="7">
        <v>34</v>
      </c>
      <c r="H2" s="6" t="s">
        <v>9</v>
      </c>
      <c r="I2" s="7">
        <v>8</v>
      </c>
      <c r="J2" s="5">
        <f t="shared" ref="J2:J6" si="0">SUM(2*D2+E2)</f>
        <v>14</v>
      </c>
      <c r="K2" s="7"/>
      <c r="L2" s="6">
        <v>1</v>
      </c>
      <c r="M2" s="7" t="s">
        <v>1</v>
      </c>
      <c r="N2" s="4"/>
      <c r="O2" s="4"/>
      <c r="P2" s="4"/>
      <c r="Q2" s="36">
        <v>2</v>
      </c>
      <c r="R2" s="36" t="s">
        <v>9</v>
      </c>
      <c r="S2" s="36">
        <v>1</v>
      </c>
      <c r="T2" s="36">
        <v>5</v>
      </c>
      <c r="U2" s="36" t="s">
        <v>9</v>
      </c>
      <c r="V2" s="36">
        <v>0</v>
      </c>
      <c r="W2" s="36">
        <v>4</v>
      </c>
      <c r="X2" s="36" t="s">
        <v>9</v>
      </c>
      <c r="Y2" s="36">
        <v>1</v>
      </c>
      <c r="Z2" s="36">
        <v>6</v>
      </c>
      <c r="AA2" s="36" t="s">
        <v>9</v>
      </c>
      <c r="AB2" s="36">
        <v>0</v>
      </c>
      <c r="AC2" s="35">
        <f>SUM(N2+Q2+T2+W2+Z2)</f>
        <v>17</v>
      </c>
      <c r="AD2" s="36" t="s">
        <v>9</v>
      </c>
      <c r="AE2" s="35">
        <f>SUM(P2+S2+V2+Y2+AB2)</f>
        <v>2</v>
      </c>
      <c r="AF2" s="39"/>
      <c r="AG2" s="39" t="s">
        <v>451</v>
      </c>
      <c r="AL2" s="39" t="s">
        <v>452</v>
      </c>
    </row>
    <row r="3" spans="1:41" x14ac:dyDescent="0.2">
      <c r="A3" s="6">
        <v>2</v>
      </c>
      <c r="B3" s="7" t="s">
        <v>2</v>
      </c>
      <c r="C3" s="7">
        <v>8</v>
      </c>
      <c r="D3" s="7">
        <v>6</v>
      </c>
      <c r="E3" s="7">
        <v>0</v>
      </c>
      <c r="F3" s="7">
        <v>2</v>
      </c>
      <c r="G3" s="7">
        <v>30</v>
      </c>
      <c r="H3" s="6" t="s">
        <v>9</v>
      </c>
      <c r="I3" s="7">
        <v>10</v>
      </c>
      <c r="J3" s="5">
        <f t="shared" si="0"/>
        <v>12</v>
      </c>
      <c r="K3" s="7"/>
      <c r="L3" s="6">
        <v>2</v>
      </c>
      <c r="M3" s="7" t="s">
        <v>2</v>
      </c>
      <c r="N3" s="36">
        <v>3</v>
      </c>
      <c r="O3" s="36" t="s">
        <v>9</v>
      </c>
      <c r="P3" s="36">
        <v>1</v>
      </c>
      <c r="Q3" s="4"/>
      <c r="R3" s="4"/>
      <c r="S3" s="4"/>
      <c r="T3" s="36">
        <v>3</v>
      </c>
      <c r="U3" s="36" t="s">
        <v>9</v>
      </c>
      <c r="V3" s="36">
        <v>1</v>
      </c>
      <c r="W3" s="36">
        <v>4</v>
      </c>
      <c r="X3" s="36" t="s">
        <v>9</v>
      </c>
      <c r="Y3" s="36">
        <v>2</v>
      </c>
      <c r="Z3" s="36">
        <v>7</v>
      </c>
      <c r="AA3" s="36" t="s">
        <v>9</v>
      </c>
      <c r="AB3" s="36">
        <v>0</v>
      </c>
      <c r="AC3" s="35">
        <f t="shared" ref="AC3:AC6" si="1">SUM(N3+Q3+T3+W3+Z3)</f>
        <v>17</v>
      </c>
      <c r="AD3" s="36" t="s">
        <v>9</v>
      </c>
      <c r="AE3" s="35">
        <f t="shared" ref="AE3:AE6" si="2">SUM(P3+S3+V3+Y3+AB3)</f>
        <v>4</v>
      </c>
      <c r="AG3" s="3" t="s">
        <v>453</v>
      </c>
      <c r="AH3" s="3">
        <v>1</v>
      </c>
      <c r="AI3" s="11" t="s">
        <v>9</v>
      </c>
      <c r="AJ3" s="3">
        <v>9</v>
      </c>
      <c r="AL3" s="3" t="s">
        <v>454</v>
      </c>
      <c r="AM3" s="3">
        <v>6</v>
      </c>
      <c r="AN3" s="11" t="s">
        <v>9</v>
      </c>
      <c r="AO3" s="3">
        <v>0</v>
      </c>
    </row>
    <row r="4" spans="1:41" x14ac:dyDescent="0.2">
      <c r="A4" s="6">
        <v>3</v>
      </c>
      <c r="B4" s="7" t="s">
        <v>7</v>
      </c>
      <c r="C4" s="7">
        <v>8</v>
      </c>
      <c r="D4" s="7">
        <v>3</v>
      </c>
      <c r="E4" s="7">
        <v>1</v>
      </c>
      <c r="F4" s="7">
        <v>4</v>
      </c>
      <c r="G4" s="7">
        <v>18</v>
      </c>
      <c r="H4" s="6" t="s">
        <v>9</v>
      </c>
      <c r="I4" s="7">
        <v>16</v>
      </c>
      <c r="J4" s="5">
        <f t="shared" si="0"/>
        <v>7</v>
      </c>
      <c r="K4" s="7"/>
      <c r="L4" s="6">
        <v>3</v>
      </c>
      <c r="M4" s="7" t="s">
        <v>7</v>
      </c>
      <c r="N4" s="36">
        <v>1</v>
      </c>
      <c r="O4" s="36" t="s">
        <v>9</v>
      </c>
      <c r="P4" s="36">
        <v>4</v>
      </c>
      <c r="Q4" s="36">
        <v>1</v>
      </c>
      <c r="R4" s="36" t="s">
        <v>9</v>
      </c>
      <c r="S4" s="36">
        <v>0</v>
      </c>
      <c r="T4" s="4"/>
      <c r="U4" s="4"/>
      <c r="V4" s="4"/>
      <c r="W4" s="36">
        <v>7</v>
      </c>
      <c r="X4" s="36" t="s">
        <v>9</v>
      </c>
      <c r="Y4" s="36">
        <v>0</v>
      </c>
      <c r="Z4" s="36">
        <v>6</v>
      </c>
      <c r="AA4" s="36" t="s">
        <v>9</v>
      </c>
      <c r="AB4" s="36">
        <v>1</v>
      </c>
      <c r="AC4" s="35">
        <f t="shared" si="1"/>
        <v>15</v>
      </c>
      <c r="AD4" s="36" t="s">
        <v>9</v>
      </c>
      <c r="AE4" s="35">
        <f t="shared" si="2"/>
        <v>5</v>
      </c>
      <c r="AG4" s="39" t="s">
        <v>455</v>
      </c>
      <c r="AL4" s="39" t="s">
        <v>456</v>
      </c>
    </row>
    <row r="5" spans="1:41" x14ac:dyDescent="0.2">
      <c r="A5" s="6">
        <v>4</v>
      </c>
      <c r="B5" s="7" t="s">
        <v>13</v>
      </c>
      <c r="C5" s="7">
        <v>8</v>
      </c>
      <c r="D5" s="7">
        <v>2</v>
      </c>
      <c r="E5" s="7">
        <v>0</v>
      </c>
      <c r="F5" s="7">
        <v>6</v>
      </c>
      <c r="G5" s="7">
        <v>12</v>
      </c>
      <c r="H5" s="6" t="s">
        <v>9</v>
      </c>
      <c r="I5" s="7">
        <v>40</v>
      </c>
      <c r="J5" s="5">
        <f t="shared" si="0"/>
        <v>4</v>
      </c>
      <c r="K5" s="7"/>
      <c r="L5" s="6">
        <v>4</v>
      </c>
      <c r="M5" s="7" t="s">
        <v>13</v>
      </c>
      <c r="N5" s="36">
        <v>1</v>
      </c>
      <c r="O5" s="36" t="s">
        <v>9</v>
      </c>
      <c r="P5" s="36">
        <v>7</v>
      </c>
      <c r="Q5" s="36">
        <v>1</v>
      </c>
      <c r="R5" s="36" t="s">
        <v>9</v>
      </c>
      <c r="S5" s="36">
        <v>9</v>
      </c>
      <c r="T5" s="36">
        <v>3</v>
      </c>
      <c r="U5" s="36" t="s">
        <v>9</v>
      </c>
      <c r="V5" s="36">
        <v>2</v>
      </c>
      <c r="W5" s="4"/>
      <c r="X5" s="4"/>
      <c r="Y5" s="4"/>
      <c r="Z5" s="36">
        <v>0</v>
      </c>
      <c r="AA5" s="36" t="s">
        <v>9</v>
      </c>
      <c r="AB5" s="36">
        <v>4</v>
      </c>
      <c r="AC5" s="35">
        <f t="shared" si="1"/>
        <v>5</v>
      </c>
      <c r="AD5" s="36" t="s">
        <v>9</v>
      </c>
      <c r="AE5" s="35">
        <f t="shared" si="2"/>
        <v>22</v>
      </c>
      <c r="AG5" s="3" t="s">
        <v>457</v>
      </c>
      <c r="AH5" s="3">
        <v>1</v>
      </c>
      <c r="AI5" s="11" t="s">
        <v>9</v>
      </c>
      <c r="AJ5" s="3">
        <v>5</v>
      </c>
      <c r="AL5" s="3" t="s">
        <v>458</v>
      </c>
      <c r="AM5" s="3">
        <v>2</v>
      </c>
      <c r="AN5" s="11" t="s">
        <v>9</v>
      </c>
      <c r="AO5" s="3">
        <v>1</v>
      </c>
    </row>
    <row r="6" spans="1:41" x14ac:dyDescent="0.2">
      <c r="A6" s="6">
        <v>5</v>
      </c>
      <c r="B6" s="7" t="s">
        <v>3</v>
      </c>
      <c r="C6" s="7">
        <v>8</v>
      </c>
      <c r="D6" s="7">
        <v>1</v>
      </c>
      <c r="E6" s="7">
        <v>1</v>
      </c>
      <c r="F6" s="7">
        <v>6</v>
      </c>
      <c r="G6" s="7">
        <v>11</v>
      </c>
      <c r="H6" s="6" t="s">
        <v>9</v>
      </c>
      <c r="I6" s="7">
        <v>31</v>
      </c>
      <c r="J6" s="5">
        <f t="shared" si="0"/>
        <v>3</v>
      </c>
      <c r="K6" s="7"/>
      <c r="L6" s="6">
        <v>5</v>
      </c>
      <c r="M6" s="7" t="s">
        <v>3</v>
      </c>
      <c r="N6" s="36">
        <v>1</v>
      </c>
      <c r="O6" s="36" t="s">
        <v>9</v>
      </c>
      <c r="P6" s="36">
        <v>5</v>
      </c>
      <c r="Q6" s="36">
        <v>2</v>
      </c>
      <c r="R6" s="36" t="s">
        <v>9</v>
      </c>
      <c r="S6" s="36">
        <v>3</v>
      </c>
      <c r="T6" s="36">
        <v>0</v>
      </c>
      <c r="U6" s="36" t="s">
        <v>9</v>
      </c>
      <c r="V6" s="36">
        <v>0</v>
      </c>
      <c r="W6" s="36">
        <v>3</v>
      </c>
      <c r="X6" s="36" t="s">
        <v>9</v>
      </c>
      <c r="Y6" s="36">
        <v>4</v>
      </c>
      <c r="Z6" s="4"/>
      <c r="AA6" s="4"/>
      <c r="AB6" s="4"/>
      <c r="AC6" s="35">
        <f t="shared" si="1"/>
        <v>6</v>
      </c>
      <c r="AD6" s="36" t="s">
        <v>9</v>
      </c>
      <c r="AE6" s="35">
        <f t="shared" si="2"/>
        <v>12</v>
      </c>
      <c r="AG6" s="39" t="s">
        <v>459</v>
      </c>
      <c r="AL6" s="39" t="s">
        <v>460</v>
      </c>
    </row>
    <row r="7" spans="1:41" x14ac:dyDescent="0.2">
      <c r="A7" s="6"/>
      <c r="B7" s="7"/>
      <c r="C7" s="1">
        <f>SUM(C2:C6)</f>
        <v>40</v>
      </c>
      <c r="D7" s="1">
        <f t="shared" ref="D7:G7" si="3">SUM(D2:D6)</f>
        <v>19</v>
      </c>
      <c r="E7" s="1">
        <f t="shared" si="3"/>
        <v>2</v>
      </c>
      <c r="F7" s="1">
        <f t="shared" si="3"/>
        <v>19</v>
      </c>
      <c r="G7" s="1">
        <f t="shared" si="3"/>
        <v>105</v>
      </c>
      <c r="H7" s="9" t="s">
        <v>9</v>
      </c>
      <c r="I7" s="1">
        <f t="shared" ref="I7:J7" si="4">SUM(I2:I6)</f>
        <v>105</v>
      </c>
      <c r="J7" s="1">
        <f t="shared" si="4"/>
        <v>40</v>
      </c>
      <c r="K7" s="7"/>
      <c r="N7" s="35">
        <f>SUM(N2:N6)</f>
        <v>6</v>
      </c>
      <c r="O7" s="35" t="s">
        <v>9</v>
      </c>
      <c r="P7" s="35">
        <f>SUM(P2:P6)</f>
        <v>17</v>
      </c>
      <c r="Q7" s="35">
        <f>SUM(Q2:Q6)</f>
        <v>6</v>
      </c>
      <c r="R7" s="35" t="s">
        <v>9</v>
      </c>
      <c r="S7" s="35">
        <f>SUM(S2:S6)</f>
        <v>13</v>
      </c>
      <c r="T7" s="35">
        <f>SUM(T2:T6)</f>
        <v>11</v>
      </c>
      <c r="U7" s="35" t="s">
        <v>9</v>
      </c>
      <c r="V7" s="35">
        <f>SUM(V2:V6)</f>
        <v>3</v>
      </c>
      <c r="W7" s="35">
        <f>SUM(W2:W6)</f>
        <v>18</v>
      </c>
      <c r="X7" s="35" t="s">
        <v>9</v>
      </c>
      <c r="Y7" s="35">
        <f>SUM(Y2:Y6)</f>
        <v>7</v>
      </c>
      <c r="Z7" s="35">
        <f>SUM(Z2:Z6)</f>
        <v>19</v>
      </c>
      <c r="AA7" s="35" t="s">
        <v>9</v>
      </c>
      <c r="AB7" s="35">
        <f>SUM(AB2:AB6)</f>
        <v>5</v>
      </c>
      <c r="AC7" s="35">
        <f>SUM(AC2:AC6)</f>
        <v>60</v>
      </c>
      <c r="AD7" s="36" t="s">
        <v>9</v>
      </c>
      <c r="AE7" s="35">
        <f>SUM(AE2:AE6)</f>
        <v>45</v>
      </c>
      <c r="AG7" s="3" t="s">
        <v>461</v>
      </c>
      <c r="AH7" s="3">
        <v>1</v>
      </c>
      <c r="AI7" s="11" t="s">
        <v>9</v>
      </c>
      <c r="AJ7" s="3">
        <v>0</v>
      </c>
      <c r="AL7" s="3" t="s">
        <v>462</v>
      </c>
      <c r="AM7" s="3">
        <v>3</v>
      </c>
      <c r="AN7" s="11" t="s">
        <v>9</v>
      </c>
      <c r="AO7" s="3">
        <v>1</v>
      </c>
    </row>
    <row r="8" spans="1:41" x14ac:dyDescent="0.2">
      <c r="AG8" s="39" t="s">
        <v>463</v>
      </c>
      <c r="AL8" s="39" t="s">
        <v>464</v>
      </c>
    </row>
    <row r="9" spans="1:41" x14ac:dyDescent="0.2">
      <c r="A9" s="12"/>
      <c r="B9" s="39"/>
      <c r="C9" s="8"/>
      <c r="D9" s="8"/>
      <c r="E9" s="8"/>
      <c r="AF9" s="39"/>
      <c r="AG9" s="3" t="s">
        <v>465</v>
      </c>
      <c r="AH9" s="3">
        <v>3</v>
      </c>
      <c r="AI9" s="11" t="s">
        <v>9</v>
      </c>
      <c r="AJ9" s="3">
        <v>1</v>
      </c>
      <c r="AL9" s="3" t="s">
        <v>466</v>
      </c>
      <c r="AM9" s="3">
        <v>4</v>
      </c>
      <c r="AN9" s="11" t="s">
        <v>9</v>
      </c>
      <c r="AO9" s="3">
        <v>2</v>
      </c>
    </row>
    <row r="10" spans="1:41" x14ac:dyDescent="0.2">
      <c r="A10" s="6"/>
      <c r="B10" s="7"/>
      <c r="C10" s="7"/>
      <c r="D10" s="7"/>
      <c r="E10" s="7"/>
      <c r="F10" s="7"/>
      <c r="G10" s="7"/>
      <c r="H10" s="6"/>
      <c r="I10" s="7"/>
      <c r="J10" s="5"/>
      <c r="L10" s="6"/>
      <c r="M10" s="7"/>
      <c r="AD10" s="36"/>
      <c r="AE10" s="35"/>
      <c r="AG10" s="39" t="s">
        <v>467</v>
      </c>
      <c r="AI10" s="11"/>
      <c r="AL10" s="39" t="s">
        <v>468</v>
      </c>
      <c r="AN10" s="11"/>
    </row>
    <row r="11" spans="1:41" x14ac:dyDescent="0.2">
      <c r="A11" s="6"/>
      <c r="B11" s="7"/>
      <c r="C11" s="7"/>
      <c r="D11" s="7"/>
      <c r="E11" s="7"/>
      <c r="F11" s="7"/>
      <c r="G11" s="7"/>
      <c r="H11" s="6"/>
      <c r="I11" s="7"/>
      <c r="J11" s="5"/>
      <c r="L11" s="6"/>
      <c r="M11" s="7"/>
      <c r="AD11" s="36"/>
      <c r="AE11" s="35"/>
      <c r="AG11" s="3" t="s">
        <v>469</v>
      </c>
      <c r="AH11" s="3">
        <v>0</v>
      </c>
      <c r="AI11" s="11" t="s">
        <v>9</v>
      </c>
      <c r="AJ11" s="3">
        <v>4</v>
      </c>
      <c r="AL11" s="3" t="s">
        <v>470</v>
      </c>
      <c r="AM11" s="3">
        <v>1</v>
      </c>
      <c r="AN11" s="11" t="s">
        <v>9</v>
      </c>
      <c r="AO11" s="3">
        <v>4</v>
      </c>
    </row>
    <row r="12" spans="1:41" x14ac:dyDescent="0.2">
      <c r="A12" s="6"/>
      <c r="B12" s="7"/>
      <c r="C12" s="7"/>
      <c r="D12" s="7"/>
      <c r="E12" s="7"/>
      <c r="F12" s="7"/>
      <c r="G12" s="7"/>
      <c r="H12" s="6"/>
      <c r="I12" s="7"/>
      <c r="J12" s="5"/>
      <c r="L12" s="6"/>
      <c r="M12" s="7"/>
      <c r="AD12" s="36"/>
      <c r="AE12" s="35"/>
      <c r="AG12" s="39" t="s">
        <v>471</v>
      </c>
      <c r="AL12" s="39" t="s">
        <v>472</v>
      </c>
    </row>
    <row r="13" spans="1:41" x14ac:dyDescent="0.2">
      <c r="A13" s="6"/>
      <c r="B13" s="7"/>
      <c r="C13" s="7"/>
      <c r="D13" s="7"/>
      <c r="E13" s="7"/>
      <c r="F13" s="7"/>
      <c r="G13" s="7"/>
      <c r="H13" s="6"/>
      <c r="I13" s="7"/>
      <c r="J13" s="5"/>
      <c r="L13" s="6"/>
      <c r="M13" s="7"/>
      <c r="AD13" s="36"/>
      <c r="AE13" s="35"/>
      <c r="AG13" s="3" t="s">
        <v>473</v>
      </c>
      <c r="AH13" s="3">
        <v>0</v>
      </c>
      <c r="AI13" s="11" t="s">
        <v>9</v>
      </c>
      <c r="AJ13" s="3">
        <v>0</v>
      </c>
      <c r="AL13" s="3" t="s">
        <v>474</v>
      </c>
      <c r="AM13" s="3">
        <v>1</v>
      </c>
      <c r="AN13" s="11" t="s">
        <v>9</v>
      </c>
      <c r="AO13" s="3">
        <v>7</v>
      </c>
    </row>
    <row r="14" spans="1:41" x14ac:dyDescent="0.2">
      <c r="A14" s="6"/>
      <c r="B14" s="7"/>
      <c r="C14" s="7"/>
      <c r="D14" s="7"/>
      <c r="E14" s="7"/>
      <c r="F14" s="7"/>
      <c r="G14" s="7"/>
      <c r="H14" s="6"/>
      <c r="I14" s="7"/>
      <c r="J14" s="5"/>
      <c r="L14" s="6"/>
      <c r="M14" s="7"/>
      <c r="AD14" s="36"/>
      <c r="AE14" s="35"/>
      <c r="AG14" s="39" t="s">
        <v>475</v>
      </c>
      <c r="AL14" s="3" t="s">
        <v>448</v>
      </c>
      <c r="AM14" s="3">
        <v>2</v>
      </c>
      <c r="AN14" s="11" t="s">
        <v>9</v>
      </c>
      <c r="AO14" s="3">
        <v>3</v>
      </c>
    </row>
    <row r="15" spans="1:41" x14ac:dyDescent="0.2">
      <c r="A15" s="30"/>
      <c r="B15" s="1"/>
      <c r="C15" s="1"/>
      <c r="D15" s="1"/>
      <c r="E15" s="1"/>
      <c r="F15" s="1"/>
      <c r="G15" s="1"/>
      <c r="H15" s="9"/>
      <c r="I15" s="1"/>
      <c r="J15" s="1"/>
      <c r="AD15" s="36"/>
      <c r="AE15" s="35"/>
      <c r="AG15" s="3" t="s">
        <v>476</v>
      </c>
      <c r="AH15" s="3">
        <v>4</v>
      </c>
      <c r="AI15" s="11" t="s">
        <v>9</v>
      </c>
      <c r="AJ15" s="3">
        <v>1</v>
      </c>
      <c r="AL15" s="39" t="s">
        <v>477</v>
      </c>
    </row>
    <row r="16" spans="1:41" x14ac:dyDescent="0.2">
      <c r="AF16" s="39"/>
      <c r="AG16" s="39" t="s">
        <v>478</v>
      </c>
      <c r="AI16" s="11"/>
      <c r="AL16" s="3" t="s">
        <v>479</v>
      </c>
      <c r="AM16" s="3">
        <v>3</v>
      </c>
      <c r="AN16" s="11" t="s">
        <v>9</v>
      </c>
      <c r="AO16" s="3">
        <v>2</v>
      </c>
    </row>
    <row r="17" spans="33:41" x14ac:dyDescent="0.2">
      <c r="AG17" s="3" t="s">
        <v>480</v>
      </c>
      <c r="AH17" s="3">
        <v>7</v>
      </c>
      <c r="AI17" s="11" t="s">
        <v>9</v>
      </c>
      <c r="AJ17" s="3">
        <v>0</v>
      </c>
      <c r="AL17" s="39" t="s">
        <v>481</v>
      </c>
      <c r="AN17" s="11"/>
    </row>
    <row r="18" spans="33:41" x14ac:dyDescent="0.2">
      <c r="AG18" s="3" t="s">
        <v>482</v>
      </c>
      <c r="AH18" s="3">
        <v>7</v>
      </c>
      <c r="AI18" s="11" t="s">
        <v>9</v>
      </c>
      <c r="AJ18" s="3">
        <v>0</v>
      </c>
      <c r="AL18" s="3" t="s">
        <v>483</v>
      </c>
      <c r="AM18" s="3">
        <v>6</v>
      </c>
      <c r="AN18" s="11" t="s">
        <v>9</v>
      </c>
      <c r="AO18" s="3">
        <v>1</v>
      </c>
    </row>
    <row r="19" spans="33:41" x14ac:dyDescent="0.2">
      <c r="AG19" s="39" t="s">
        <v>484</v>
      </c>
      <c r="AI19" s="11"/>
      <c r="AL19" s="39" t="s">
        <v>485</v>
      </c>
    </row>
    <row r="20" spans="33:41" x14ac:dyDescent="0.2">
      <c r="AG20" s="3" t="s">
        <v>486</v>
      </c>
      <c r="AH20" s="3">
        <v>5</v>
      </c>
      <c r="AI20" s="11" t="s">
        <v>9</v>
      </c>
      <c r="AJ20" s="3">
        <v>0</v>
      </c>
      <c r="AL20" s="3" t="s">
        <v>487</v>
      </c>
      <c r="AM20" s="3">
        <v>3</v>
      </c>
      <c r="AN20" s="11" t="s">
        <v>9</v>
      </c>
      <c r="AO20" s="3">
        <v>4</v>
      </c>
    </row>
    <row r="21" spans="33:41" x14ac:dyDescent="0.2">
      <c r="AI21" s="11" t="s">
        <v>9</v>
      </c>
    </row>
  </sheetData>
  <mergeCells count="7">
    <mergeCell ref="AG1:AJ1"/>
    <mergeCell ref="AL1:AO1"/>
    <mergeCell ref="N1:P1"/>
    <mergeCell ref="Q1:S1"/>
    <mergeCell ref="T1:V1"/>
    <mergeCell ref="W1:Y1"/>
    <mergeCell ref="Z1:AB1"/>
  </mergeCells>
  <hyperlinks>
    <hyperlink ref="A1" location="Information!A1" display="I" xr:uid="{3CBC39D0-4EBA-4427-A1AE-748A57104C1E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93" orientation="landscape" r:id="rId1"/>
  <headerFooter>
    <oddHeader>&amp;L&amp;9Södertäljefotbollen&amp;C&amp;24 1926 - Sörmlandserien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CEDE2-D633-4717-A4E6-6FEBE865810A}">
  <sheetPr>
    <pageSetUpPr fitToPage="1"/>
  </sheetPr>
  <dimension ref="A1:BJ84"/>
  <sheetViews>
    <sheetView view="pageLayout" zoomScaleNormal="100" workbookViewId="0">
      <selection activeCell="AD20" sqref="AD20"/>
    </sheetView>
  </sheetViews>
  <sheetFormatPr defaultColWidth="9.140625" defaultRowHeight="12" x14ac:dyDescent="0.2"/>
  <cols>
    <col min="1" max="1" width="2.7109375" style="8" bestFit="1" customWidth="1"/>
    <col min="2" max="2" width="20.7109375" style="3" customWidth="1"/>
    <col min="3" max="3" width="3.5703125" style="3" bestFit="1" customWidth="1"/>
    <col min="4" max="6" width="2.7109375" style="3" bestFit="1" customWidth="1"/>
    <col min="7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7109375" style="3" bestFit="1" customWidth="1"/>
    <col min="13" max="13" width="14.5703125" style="3" bestFit="1" customWidth="1"/>
    <col min="14" max="14" width="2.71093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5" width="2.7109375" style="3" bestFit="1" customWidth="1"/>
    <col min="26" max="26" width="2.7109375" style="8" bestFit="1" customWidth="1"/>
    <col min="27" max="27" width="1.5703125" style="8" bestFit="1" customWidth="1"/>
    <col min="28" max="28" width="2.7109375" style="8" bestFit="1" customWidth="1"/>
    <col min="29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0" width="2.7109375" style="3" bestFit="1" customWidth="1"/>
    <col min="41" max="41" width="2.7109375" style="8" bestFit="1" customWidth="1"/>
    <col min="42" max="42" width="1.5703125" style="8" bestFit="1" customWidth="1"/>
    <col min="43" max="43" width="2.7109375" style="8" bestFit="1" customWidth="1"/>
    <col min="44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1.855468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20.140625" style="3" bestFit="1" customWidth="1"/>
    <col min="55" max="55" width="1.85546875" style="3" bestFit="1" customWidth="1"/>
    <col min="56" max="56" width="1.5703125" style="3" bestFit="1" customWidth="1"/>
    <col min="57" max="57" width="1.85546875" style="3" bestFit="1" customWidth="1"/>
    <col min="58" max="58" width="2.7109375" style="3" customWidth="1"/>
    <col min="59" max="59" width="20.140625" style="3" bestFit="1" customWidth="1"/>
    <col min="60" max="60" width="1.85546875" style="3" bestFit="1" customWidth="1"/>
    <col min="61" max="61" width="1.5703125" style="3" bestFit="1" customWidth="1"/>
    <col min="62" max="62" width="1.85546875" style="3" bestFit="1" customWidth="1"/>
    <col min="63" max="16384" width="9.140625" style="3"/>
  </cols>
  <sheetData>
    <row r="1" spans="1:62" s="11" customFormat="1" ht="78" customHeight="1" x14ac:dyDescent="0.2">
      <c r="A1" s="24" t="s">
        <v>119</v>
      </c>
      <c r="B1" s="47" t="s">
        <v>2819</v>
      </c>
      <c r="N1" s="199" t="s">
        <v>41</v>
      </c>
      <c r="O1" s="199"/>
      <c r="P1" s="199"/>
      <c r="Q1" s="199" t="s">
        <v>22</v>
      </c>
      <c r="R1" s="199"/>
      <c r="S1" s="199"/>
      <c r="T1" s="199" t="s">
        <v>28</v>
      </c>
      <c r="U1" s="199"/>
      <c r="V1" s="199"/>
      <c r="W1" s="199" t="s">
        <v>2635</v>
      </c>
      <c r="X1" s="199"/>
      <c r="Y1" s="199"/>
      <c r="Z1" s="199" t="s">
        <v>2532</v>
      </c>
      <c r="AA1" s="199"/>
      <c r="AB1" s="199"/>
      <c r="AC1" s="199" t="s">
        <v>47</v>
      </c>
      <c r="AD1" s="199"/>
      <c r="AE1" s="199"/>
      <c r="AF1" s="199" t="s">
        <v>18</v>
      </c>
      <c r="AG1" s="199"/>
      <c r="AH1" s="199"/>
      <c r="AI1" s="199" t="s">
        <v>36</v>
      </c>
      <c r="AJ1" s="199"/>
      <c r="AK1" s="199"/>
      <c r="AL1" s="199" t="s">
        <v>2789</v>
      </c>
      <c r="AM1" s="199"/>
      <c r="AN1" s="199"/>
      <c r="AO1" s="199" t="s">
        <v>24</v>
      </c>
      <c r="AP1" s="199"/>
      <c r="AQ1" s="199"/>
      <c r="AR1" s="199" t="s">
        <v>6</v>
      </c>
      <c r="AS1" s="199"/>
      <c r="AT1" s="199"/>
      <c r="AU1" s="199" t="s">
        <v>13</v>
      </c>
      <c r="AV1" s="199"/>
      <c r="AW1" s="199"/>
      <c r="AX1" s="160"/>
      <c r="AY1" s="160"/>
      <c r="AZ1" s="160"/>
      <c r="BA1" s="3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7" t="s">
        <v>41</v>
      </c>
      <c r="C2" s="7">
        <v>22</v>
      </c>
      <c r="D2" s="7">
        <v>14</v>
      </c>
      <c r="E2" s="7">
        <v>3</v>
      </c>
      <c r="F2" s="7">
        <v>5</v>
      </c>
      <c r="G2" s="7">
        <v>55</v>
      </c>
      <c r="H2" s="6" t="s">
        <v>9</v>
      </c>
      <c r="I2" s="7">
        <v>27</v>
      </c>
      <c r="J2" s="7">
        <f>SUM(2*D2+E2)</f>
        <v>31</v>
      </c>
      <c r="K2" s="3" t="s">
        <v>43</v>
      </c>
      <c r="L2" s="11">
        <v>1</v>
      </c>
      <c r="M2" s="7" t="s">
        <v>41</v>
      </c>
      <c r="N2" s="34"/>
      <c r="O2" s="34"/>
      <c r="P2" s="34"/>
      <c r="Q2" s="32">
        <v>1</v>
      </c>
      <c r="R2" s="32" t="s">
        <v>9</v>
      </c>
      <c r="S2" s="32">
        <v>2</v>
      </c>
      <c r="T2" s="32">
        <v>2</v>
      </c>
      <c r="U2" s="32" t="s">
        <v>9</v>
      </c>
      <c r="V2" s="32">
        <v>0</v>
      </c>
      <c r="W2" s="32">
        <v>3</v>
      </c>
      <c r="X2" s="32" t="s">
        <v>9</v>
      </c>
      <c r="Y2" s="32">
        <v>1</v>
      </c>
      <c r="Z2" s="32">
        <v>1</v>
      </c>
      <c r="AA2" s="32" t="s">
        <v>9</v>
      </c>
      <c r="AB2" s="32">
        <v>3</v>
      </c>
      <c r="AC2" s="32">
        <v>2</v>
      </c>
      <c r="AD2" s="32" t="s">
        <v>9</v>
      </c>
      <c r="AE2" s="32">
        <v>2</v>
      </c>
      <c r="AF2" s="32">
        <v>4</v>
      </c>
      <c r="AG2" s="32" t="s">
        <v>9</v>
      </c>
      <c r="AH2" s="32">
        <v>0</v>
      </c>
      <c r="AI2" s="32">
        <v>5</v>
      </c>
      <c r="AJ2" s="32" t="s">
        <v>9</v>
      </c>
      <c r="AK2" s="32">
        <v>2</v>
      </c>
      <c r="AL2" s="32">
        <v>6</v>
      </c>
      <c r="AM2" s="32" t="s">
        <v>9</v>
      </c>
      <c r="AN2" s="32">
        <v>1</v>
      </c>
      <c r="AO2" s="32">
        <v>1</v>
      </c>
      <c r="AP2" s="32" t="s">
        <v>9</v>
      </c>
      <c r="AQ2" s="32">
        <v>0</v>
      </c>
      <c r="AR2" s="32">
        <v>1</v>
      </c>
      <c r="AS2" s="32" t="s">
        <v>9</v>
      </c>
      <c r="AT2" s="32">
        <v>1</v>
      </c>
      <c r="AU2" s="32">
        <v>3</v>
      </c>
      <c r="AV2" s="32" t="s">
        <v>9</v>
      </c>
      <c r="AW2" s="32">
        <v>1</v>
      </c>
      <c r="AX2" s="31">
        <f>SUM(N2+Q2+T2+W2+Z2+AC2+AF2+AI2+AL2+AO2+AR2+AU2)</f>
        <v>29</v>
      </c>
      <c r="AY2" s="32" t="s">
        <v>9</v>
      </c>
      <c r="AZ2" s="31">
        <f>SUM(P2+S2+V2+Y2+AB2+AE2+AH2+AK2+AN2+AQ2+AT2+AW2)</f>
        <v>13</v>
      </c>
      <c r="BB2" s="39" t="s">
        <v>310</v>
      </c>
      <c r="BC2" s="8"/>
      <c r="BD2" s="8"/>
      <c r="BE2" s="8"/>
      <c r="BG2" s="115" t="s">
        <v>311</v>
      </c>
      <c r="BH2" s="8"/>
      <c r="BI2" s="8"/>
      <c r="BJ2" s="8"/>
    </row>
    <row r="3" spans="1:62" x14ac:dyDescent="0.2">
      <c r="A3" s="30">
        <v>2</v>
      </c>
      <c r="B3" s="7" t="s">
        <v>22</v>
      </c>
      <c r="C3" s="7">
        <v>22</v>
      </c>
      <c r="D3" s="7">
        <v>12</v>
      </c>
      <c r="E3" s="7">
        <v>7</v>
      </c>
      <c r="F3" s="7">
        <v>3</v>
      </c>
      <c r="G3" s="7">
        <v>42</v>
      </c>
      <c r="H3" s="6" t="s">
        <v>9</v>
      </c>
      <c r="I3" s="7">
        <v>28</v>
      </c>
      <c r="J3" s="7">
        <f t="shared" ref="J3:J13" si="0">SUM(2*D3+E3)</f>
        <v>31</v>
      </c>
      <c r="L3" s="11">
        <v>2</v>
      </c>
      <c r="M3" s="7" t="s">
        <v>22</v>
      </c>
      <c r="N3" s="32">
        <v>3</v>
      </c>
      <c r="O3" s="32" t="s">
        <v>9</v>
      </c>
      <c r="P3" s="32">
        <v>0</v>
      </c>
      <c r="Q3" s="34"/>
      <c r="R3" s="34"/>
      <c r="S3" s="34"/>
      <c r="T3" s="32">
        <v>2</v>
      </c>
      <c r="U3" s="32" t="s">
        <v>9</v>
      </c>
      <c r="V3" s="32">
        <v>0</v>
      </c>
      <c r="W3" s="32">
        <v>4</v>
      </c>
      <c r="X3" s="32" t="s">
        <v>9</v>
      </c>
      <c r="Y3" s="32">
        <v>2</v>
      </c>
      <c r="Z3" s="32">
        <v>3</v>
      </c>
      <c r="AA3" s="32" t="s">
        <v>9</v>
      </c>
      <c r="AB3" s="32">
        <v>2</v>
      </c>
      <c r="AC3" s="32">
        <v>1</v>
      </c>
      <c r="AD3" s="32" t="s">
        <v>9</v>
      </c>
      <c r="AE3" s="32">
        <v>0</v>
      </c>
      <c r="AF3" s="32">
        <v>3</v>
      </c>
      <c r="AG3" s="32" t="s">
        <v>9</v>
      </c>
      <c r="AH3" s="32">
        <v>3</v>
      </c>
      <c r="AI3" s="32">
        <v>4</v>
      </c>
      <c r="AJ3" s="32" t="s">
        <v>9</v>
      </c>
      <c r="AK3" s="32">
        <v>1</v>
      </c>
      <c r="AL3" s="32">
        <v>2</v>
      </c>
      <c r="AM3" s="32" t="s">
        <v>9</v>
      </c>
      <c r="AN3" s="32">
        <v>1</v>
      </c>
      <c r="AO3" s="32">
        <v>2</v>
      </c>
      <c r="AP3" s="32" t="s">
        <v>9</v>
      </c>
      <c r="AQ3" s="32">
        <v>1</v>
      </c>
      <c r="AR3" s="32">
        <v>0</v>
      </c>
      <c r="AS3" s="32" t="s">
        <v>9</v>
      </c>
      <c r="AT3" s="32">
        <v>0</v>
      </c>
      <c r="AU3" s="32">
        <v>4</v>
      </c>
      <c r="AV3" s="32" t="s">
        <v>9</v>
      </c>
      <c r="AW3" s="32">
        <v>1</v>
      </c>
      <c r="AX3" s="31">
        <f t="shared" ref="AX3:AX13" si="1">SUM(N3+Q3+T3+W3+Z3+AC3+AF3+AI3+AL3+AO3+AR3+AU3)</f>
        <v>28</v>
      </c>
      <c r="AY3" s="32" t="s">
        <v>9</v>
      </c>
      <c r="AZ3" s="31">
        <f t="shared" ref="AZ3:AZ13" si="2">SUM(P3+S3+V3+Y3+AB3+AE3+AH3+AK3+AN3+AQ3+AT3+AW3)</f>
        <v>11</v>
      </c>
      <c r="BB3" s="3" t="s">
        <v>2820</v>
      </c>
      <c r="BC3" s="8">
        <v>3</v>
      </c>
      <c r="BD3" s="8" t="s">
        <v>9</v>
      </c>
      <c r="BE3" s="8">
        <v>3</v>
      </c>
      <c r="BG3" s="3" t="s">
        <v>710</v>
      </c>
      <c r="BH3" s="8">
        <v>3</v>
      </c>
      <c r="BI3" s="8" t="s">
        <v>9</v>
      </c>
      <c r="BJ3" s="8">
        <v>3</v>
      </c>
    </row>
    <row r="4" spans="1:62" x14ac:dyDescent="0.2">
      <c r="A4" s="30">
        <v>3</v>
      </c>
      <c r="B4" s="7" t="s">
        <v>28</v>
      </c>
      <c r="C4" s="7">
        <v>22</v>
      </c>
      <c r="D4" s="7">
        <v>12</v>
      </c>
      <c r="E4" s="7">
        <v>2</v>
      </c>
      <c r="F4" s="7">
        <v>8</v>
      </c>
      <c r="G4" s="7">
        <v>47</v>
      </c>
      <c r="H4" s="6" t="s">
        <v>9</v>
      </c>
      <c r="I4" s="7">
        <v>44</v>
      </c>
      <c r="J4" s="7">
        <f t="shared" si="0"/>
        <v>26</v>
      </c>
      <c r="L4" s="11">
        <v>3</v>
      </c>
      <c r="M4" s="7" t="s">
        <v>28</v>
      </c>
      <c r="N4" s="32">
        <v>0</v>
      </c>
      <c r="O4" s="32" t="s">
        <v>9</v>
      </c>
      <c r="P4" s="32">
        <v>3</v>
      </c>
      <c r="Q4" s="32">
        <v>1</v>
      </c>
      <c r="R4" s="32" t="s">
        <v>9</v>
      </c>
      <c r="S4" s="32">
        <v>0</v>
      </c>
      <c r="T4" s="34"/>
      <c r="U4" s="34"/>
      <c r="V4" s="34"/>
      <c r="W4" s="32">
        <v>2</v>
      </c>
      <c r="X4" s="32" t="s">
        <v>9</v>
      </c>
      <c r="Y4" s="32">
        <v>1</v>
      </c>
      <c r="Z4" s="32">
        <v>3</v>
      </c>
      <c r="AA4" s="32" t="s">
        <v>9</v>
      </c>
      <c r="AB4" s="32">
        <v>1</v>
      </c>
      <c r="AC4" s="32">
        <v>3</v>
      </c>
      <c r="AD4" s="32" t="s">
        <v>9</v>
      </c>
      <c r="AE4" s="32">
        <v>2</v>
      </c>
      <c r="AF4" s="32">
        <v>1</v>
      </c>
      <c r="AG4" s="32" t="s">
        <v>9</v>
      </c>
      <c r="AH4" s="32">
        <v>0</v>
      </c>
      <c r="AI4" s="32">
        <v>5</v>
      </c>
      <c r="AJ4" s="32" t="s">
        <v>9</v>
      </c>
      <c r="AK4" s="32">
        <v>3</v>
      </c>
      <c r="AL4" s="32">
        <v>5</v>
      </c>
      <c r="AM4" s="32" t="s">
        <v>9</v>
      </c>
      <c r="AN4" s="32">
        <v>2</v>
      </c>
      <c r="AO4" s="32">
        <v>2</v>
      </c>
      <c r="AP4" s="32" t="s">
        <v>9</v>
      </c>
      <c r="AQ4" s="32">
        <v>0</v>
      </c>
      <c r="AR4" s="32">
        <v>1</v>
      </c>
      <c r="AS4" s="32" t="s">
        <v>9</v>
      </c>
      <c r="AT4" s="32">
        <v>2</v>
      </c>
      <c r="AU4" s="32">
        <v>4</v>
      </c>
      <c r="AV4" s="32" t="s">
        <v>9</v>
      </c>
      <c r="AW4" s="32">
        <v>1</v>
      </c>
      <c r="AX4" s="31">
        <f t="shared" si="1"/>
        <v>27</v>
      </c>
      <c r="AY4" s="32" t="s">
        <v>9</v>
      </c>
      <c r="AZ4" s="31">
        <f t="shared" si="2"/>
        <v>15</v>
      </c>
      <c r="BB4" s="3" t="s">
        <v>2805</v>
      </c>
      <c r="BC4" s="8">
        <v>0</v>
      </c>
      <c r="BD4" s="8" t="s">
        <v>9</v>
      </c>
      <c r="BE4" s="8">
        <v>2</v>
      </c>
      <c r="BG4" s="3" t="s">
        <v>2660</v>
      </c>
      <c r="BH4" s="8">
        <v>1</v>
      </c>
      <c r="BI4" s="8" t="s">
        <v>9</v>
      </c>
      <c r="BJ4" s="8">
        <v>3</v>
      </c>
    </row>
    <row r="5" spans="1:62" x14ac:dyDescent="0.2">
      <c r="A5" s="30">
        <v>4</v>
      </c>
      <c r="B5" s="7" t="s">
        <v>2635</v>
      </c>
      <c r="C5" s="7">
        <v>22</v>
      </c>
      <c r="D5" s="7">
        <v>10</v>
      </c>
      <c r="E5" s="7">
        <v>5</v>
      </c>
      <c r="F5" s="7">
        <v>7</v>
      </c>
      <c r="G5" s="7">
        <v>44</v>
      </c>
      <c r="H5" s="6" t="s">
        <v>9</v>
      </c>
      <c r="I5" s="7">
        <v>30</v>
      </c>
      <c r="J5" s="7">
        <f t="shared" si="0"/>
        <v>25</v>
      </c>
      <c r="L5" s="11">
        <v>4</v>
      </c>
      <c r="M5" s="7" t="s">
        <v>2635</v>
      </c>
      <c r="N5" s="32">
        <v>0</v>
      </c>
      <c r="O5" s="32" t="s">
        <v>9</v>
      </c>
      <c r="P5" s="32">
        <v>3</v>
      </c>
      <c r="Q5" s="32">
        <v>3</v>
      </c>
      <c r="R5" s="32" t="s">
        <v>9</v>
      </c>
      <c r="S5" s="32">
        <v>3</v>
      </c>
      <c r="T5" s="32">
        <v>5</v>
      </c>
      <c r="U5" s="32" t="s">
        <v>9</v>
      </c>
      <c r="V5" s="32">
        <v>0</v>
      </c>
      <c r="W5" s="34"/>
      <c r="X5" s="34"/>
      <c r="Y5" s="34"/>
      <c r="Z5" s="32">
        <v>5</v>
      </c>
      <c r="AA5" s="32" t="s">
        <v>9</v>
      </c>
      <c r="AB5" s="32">
        <v>0</v>
      </c>
      <c r="AC5" s="32">
        <v>2</v>
      </c>
      <c r="AD5" s="32" t="s">
        <v>9</v>
      </c>
      <c r="AE5" s="32">
        <v>3</v>
      </c>
      <c r="AF5" s="32">
        <v>1</v>
      </c>
      <c r="AG5" s="32" t="s">
        <v>9</v>
      </c>
      <c r="AH5" s="32">
        <v>2</v>
      </c>
      <c r="AI5" s="32">
        <v>1</v>
      </c>
      <c r="AJ5" s="32" t="s">
        <v>9</v>
      </c>
      <c r="AK5" s="32">
        <v>1</v>
      </c>
      <c r="AL5" s="32">
        <v>2</v>
      </c>
      <c r="AM5" s="32" t="s">
        <v>9</v>
      </c>
      <c r="AN5" s="32">
        <v>1</v>
      </c>
      <c r="AO5" s="32">
        <v>0</v>
      </c>
      <c r="AP5" s="32" t="s">
        <v>9</v>
      </c>
      <c r="AQ5" s="32">
        <v>0</v>
      </c>
      <c r="AR5" s="32">
        <v>4</v>
      </c>
      <c r="AS5" s="32" t="s">
        <v>9</v>
      </c>
      <c r="AT5" s="32">
        <v>2</v>
      </c>
      <c r="AU5" s="32">
        <v>5</v>
      </c>
      <c r="AV5" s="32" t="s">
        <v>9</v>
      </c>
      <c r="AW5" s="32">
        <v>0</v>
      </c>
      <c r="AX5" s="31">
        <f t="shared" si="1"/>
        <v>28</v>
      </c>
      <c r="AY5" s="32" t="s">
        <v>9</v>
      </c>
      <c r="AZ5" s="31">
        <f t="shared" si="2"/>
        <v>15</v>
      </c>
      <c r="BB5" s="3" t="s">
        <v>684</v>
      </c>
      <c r="BC5" s="8">
        <v>2</v>
      </c>
      <c r="BD5" s="8" t="s">
        <v>9</v>
      </c>
      <c r="BE5" s="8">
        <v>2</v>
      </c>
      <c r="BG5" s="3" t="s">
        <v>1029</v>
      </c>
      <c r="BH5" s="8">
        <v>0</v>
      </c>
      <c r="BI5" s="8" t="s">
        <v>9</v>
      </c>
      <c r="BJ5" s="8">
        <v>1</v>
      </c>
    </row>
    <row r="6" spans="1:62" x14ac:dyDescent="0.2">
      <c r="A6" s="30">
        <v>5</v>
      </c>
      <c r="B6" s="7" t="s">
        <v>2532</v>
      </c>
      <c r="C6" s="7">
        <v>22</v>
      </c>
      <c r="D6" s="7">
        <v>8</v>
      </c>
      <c r="E6" s="7">
        <v>8</v>
      </c>
      <c r="F6" s="7">
        <v>6</v>
      </c>
      <c r="G6" s="7">
        <v>40</v>
      </c>
      <c r="H6" s="6" t="s">
        <v>9</v>
      </c>
      <c r="I6" s="7">
        <v>33</v>
      </c>
      <c r="J6" s="7">
        <f t="shared" si="0"/>
        <v>24</v>
      </c>
      <c r="L6" s="11">
        <v>5</v>
      </c>
      <c r="M6" s="7" t="s">
        <v>2532</v>
      </c>
      <c r="N6" s="32">
        <v>1</v>
      </c>
      <c r="O6" s="32" t="s">
        <v>9</v>
      </c>
      <c r="P6" s="32">
        <v>1</v>
      </c>
      <c r="Q6" s="32">
        <v>5</v>
      </c>
      <c r="R6" s="32" t="s">
        <v>9</v>
      </c>
      <c r="S6" s="32">
        <v>0</v>
      </c>
      <c r="T6" s="32">
        <v>2</v>
      </c>
      <c r="U6" s="32" t="s">
        <v>9</v>
      </c>
      <c r="V6" s="32">
        <v>2</v>
      </c>
      <c r="W6" s="32">
        <v>1</v>
      </c>
      <c r="X6" s="32" t="s">
        <v>9</v>
      </c>
      <c r="Y6" s="32">
        <v>0</v>
      </c>
      <c r="Z6" s="34"/>
      <c r="AA6" s="34"/>
      <c r="AB6" s="34"/>
      <c r="AC6" s="32">
        <v>1</v>
      </c>
      <c r="AD6" s="32" t="s">
        <v>9</v>
      </c>
      <c r="AE6" s="32">
        <v>1</v>
      </c>
      <c r="AF6" s="32">
        <v>4</v>
      </c>
      <c r="AG6" s="32" t="s">
        <v>9</v>
      </c>
      <c r="AH6" s="32">
        <v>1</v>
      </c>
      <c r="AI6" s="32">
        <v>6</v>
      </c>
      <c r="AJ6" s="32" t="s">
        <v>9</v>
      </c>
      <c r="AK6" s="32">
        <v>2</v>
      </c>
      <c r="AL6" s="32">
        <v>0</v>
      </c>
      <c r="AM6" s="32" t="s">
        <v>9</v>
      </c>
      <c r="AN6" s="32">
        <v>4</v>
      </c>
      <c r="AO6" s="32">
        <v>2</v>
      </c>
      <c r="AP6" s="32" t="s">
        <v>9</v>
      </c>
      <c r="AQ6" s="32">
        <v>0</v>
      </c>
      <c r="AR6" s="32">
        <v>1</v>
      </c>
      <c r="AS6" s="32" t="s">
        <v>9</v>
      </c>
      <c r="AT6" s="32">
        <v>1</v>
      </c>
      <c r="AU6" s="32">
        <v>5</v>
      </c>
      <c r="AV6" s="32" t="s">
        <v>9</v>
      </c>
      <c r="AW6" s="32">
        <v>0</v>
      </c>
      <c r="AX6" s="31">
        <f t="shared" si="1"/>
        <v>28</v>
      </c>
      <c r="AY6" s="32" t="s">
        <v>9</v>
      </c>
      <c r="AZ6" s="31">
        <f t="shared" si="2"/>
        <v>12</v>
      </c>
      <c r="BB6" s="3" t="s">
        <v>2542</v>
      </c>
      <c r="BC6" s="8">
        <v>3</v>
      </c>
      <c r="BD6" s="8" t="s">
        <v>9</v>
      </c>
      <c r="BE6" s="8">
        <v>1</v>
      </c>
      <c r="BG6" s="3" t="s">
        <v>2688</v>
      </c>
      <c r="BH6" s="8">
        <v>3</v>
      </c>
      <c r="BI6" s="8" t="s">
        <v>9</v>
      </c>
      <c r="BJ6" s="8">
        <v>1</v>
      </c>
    </row>
    <row r="7" spans="1:62" x14ac:dyDescent="0.2">
      <c r="A7" s="30">
        <v>6</v>
      </c>
      <c r="B7" s="7" t="s">
        <v>47</v>
      </c>
      <c r="C7" s="7">
        <v>22</v>
      </c>
      <c r="D7" s="7">
        <v>8</v>
      </c>
      <c r="E7" s="7">
        <v>6</v>
      </c>
      <c r="F7" s="7">
        <v>8</v>
      </c>
      <c r="G7" s="7">
        <v>51</v>
      </c>
      <c r="H7" s="6" t="s">
        <v>9</v>
      </c>
      <c r="I7" s="7">
        <v>43</v>
      </c>
      <c r="J7" s="7">
        <f t="shared" si="0"/>
        <v>22</v>
      </c>
      <c r="L7" s="11">
        <v>6</v>
      </c>
      <c r="M7" s="7" t="s">
        <v>47</v>
      </c>
      <c r="N7" s="32">
        <v>1</v>
      </c>
      <c r="O7" s="32" t="s">
        <v>9</v>
      </c>
      <c r="P7" s="32">
        <v>2</v>
      </c>
      <c r="Q7" s="32">
        <v>0</v>
      </c>
      <c r="R7" s="32" t="s">
        <v>9</v>
      </c>
      <c r="S7" s="32">
        <v>0</v>
      </c>
      <c r="T7" s="32">
        <v>4</v>
      </c>
      <c r="U7" s="32" t="s">
        <v>9</v>
      </c>
      <c r="V7" s="32">
        <v>1</v>
      </c>
      <c r="W7" s="32">
        <v>1</v>
      </c>
      <c r="X7" s="32" t="s">
        <v>9</v>
      </c>
      <c r="Y7" s="32">
        <v>2</v>
      </c>
      <c r="Z7" s="32">
        <v>2</v>
      </c>
      <c r="AA7" s="32" t="s">
        <v>9</v>
      </c>
      <c r="AB7" s="32">
        <v>0</v>
      </c>
      <c r="AC7" s="34"/>
      <c r="AD7" s="34"/>
      <c r="AE7" s="34"/>
      <c r="AF7" s="8">
        <v>2</v>
      </c>
      <c r="AG7" s="32" t="s">
        <v>9</v>
      </c>
      <c r="AH7" s="8">
        <v>2</v>
      </c>
      <c r="AI7" s="32">
        <v>2</v>
      </c>
      <c r="AJ7" s="32" t="s">
        <v>9</v>
      </c>
      <c r="AK7" s="32">
        <v>3</v>
      </c>
      <c r="AL7" s="32">
        <v>2</v>
      </c>
      <c r="AM7" s="32" t="s">
        <v>9</v>
      </c>
      <c r="AN7" s="32">
        <v>2</v>
      </c>
      <c r="AO7" s="32">
        <v>5</v>
      </c>
      <c r="AP7" s="32" t="s">
        <v>9</v>
      </c>
      <c r="AQ7" s="32">
        <v>3</v>
      </c>
      <c r="AR7" s="32">
        <v>3</v>
      </c>
      <c r="AS7" s="32" t="s">
        <v>9</v>
      </c>
      <c r="AT7" s="32">
        <v>3</v>
      </c>
      <c r="AU7" s="32">
        <v>2</v>
      </c>
      <c r="AV7" s="32" t="s">
        <v>9</v>
      </c>
      <c r="AW7" s="32">
        <v>0</v>
      </c>
      <c r="AX7" s="31">
        <f t="shared" si="1"/>
        <v>24</v>
      </c>
      <c r="AY7" s="32" t="s">
        <v>9</v>
      </c>
      <c r="AZ7" s="31">
        <f t="shared" si="2"/>
        <v>18</v>
      </c>
      <c r="BB7" s="3" t="s">
        <v>1427</v>
      </c>
      <c r="BC7" s="8">
        <v>0</v>
      </c>
      <c r="BD7" s="8" t="s">
        <v>9</v>
      </c>
      <c r="BE7" s="8">
        <v>4</v>
      </c>
      <c r="BG7" s="3" t="s">
        <v>2802</v>
      </c>
      <c r="BH7" s="8">
        <v>0</v>
      </c>
      <c r="BI7" s="8" t="s">
        <v>9</v>
      </c>
      <c r="BJ7" s="8">
        <v>4</v>
      </c>
    </row>
    <row r="8" spans="1:62" x14ac:dyDescent="0.2">
      <c r="A8" s="30">
        <v>7</v>
      </c>
      <c r="B8" s="7" t="s">
        <v>18</v>
      </c>
      <c r="C8" s="7">
        <v>22</v>
      </c>
      <c r="D8" s="7">
        <v>8</v>
      </c>
      <c r="E8" s="7">
        <v>6</v>
      </c>
      <c r="F8" s="7">
        <v>8</v>
      </c>
      <c r="G8" s="7">
        <v>43</v>
      </c>
      <c r="H8" s="6" t="s">
        <v>9</v>
      </c>
      <c r="I8" s="7">
        <v>41</v>
      </c>
      <c r="J8" s="7">
        <f t="shared" si="0"/>
        <v>22</v>
      </c>
      <c r="L8" s="11">
        <v>7</v>
      </c>
      <c r="M8" s="7" t="s">
        <v>18</v>
      </c>
      <c r="N8" s="32">
        <v>0</v>
      </c>
      <c r="O8" s="32" t="s">
        <v>9</v>
      </c>
      <c r="P8" s="32">
        <v>4</v>
      </c>
      <c r="Q8" s="32">
        <v>2</v>
      </c>
      <c r="R8" s="32" t="s">
        <v>9</v>
      </c>
      <c r="S8" s="32">
        <v>0</v>
      </c>
      <c r="T8" s="32">
        <v>7</v>
      </c>
      <c r="U8" s="32" t="s">
        <v>9</v>
      </c>
      <c r="V8" s="32">
        <v>4</v>
      </c>
      <c r="W8" s="32">
        <v>0</v>
      </c>
      <c r="X8" s="32" t="s">
        <v>9</v>
      </c>
      <c r="Y8" s="32">
        <v>2</v>
      </c>
      <c r="Z8" s="32">
        <v>1</v>
      </c>
      <c r="AA8" s="32" t="s">
        <v>9</v>
      </c>
      <c r="AB8" s="32">
        <v>1</v>
      </c>
      <c r="AC8" s="32">
        <v>2</v>
      </c>
      <c r="AD8" s="32" t="s">
        <v>9</v>
      </c>
      <c r="AE8" s="32">
        <v>5</v>
      </c>
      <c r="AF8" s="34"/>
      <c r="AG8" s="34"/>
      <c r="AH8" s="34"/>
      <c r="AI8" s="32">
        <v>1</v>
      </c>
      <c r="AJ8" s="32" t="s">
        <v>9</v>
      </c>
      <c r="AK8" s="32">
        <v>2</v>
      </c>
      <c r="AL8" s="32">
        <v>5</v>
      </c>
      <c r="AM8" s="32" t="s">
        <v>9</v>
      </c>
      <c r="AN8" s="32">
        <v>1</v>
      </c>
      <c r="AO8" s="32">
        <v>0</v>
      </c>
      <c r="AP8" s="32" t="s">
        <v>9</v>
      </c>
      <c r="AQ8" s="32">
        <v>1</v>
      </c>
      <c r="AR8" s="32">
        <v>1</v>
      </c>
      <c r="AS8" s="32" t="s">
        <v>9</v>
      </c>
      <c r="AT8" s="32">
        <v>1</v>
      </c>
      <c r="AU8" s="32">
        <v>3</v>
      </c>
      <c r="AV8" s="32" t="s">
        <v>9</v>
      </c>
      <c r="AW8" s="32">
        <v>0</v>
      </c>
      <c r="AX8" s="31">
        <f t="shared" si="1"/>
        <v>22</v>
      </c>
      <c r="AY8" s="32" t="s">
        <v>9</v>
      </c>
      <c r="AZ8" s="31">
        <f t="shared" si="2"/>
        <v>21</v>
      </c>
      <c r="BB8" s="3" t="s">
        <v>261</v>
      </c>
      <c r="BC8" s="8">
        <v>1</v>
      </c>
      <c r="BD8" s="8" t="s">
        <v>9</v>
      </c>
      <c r="BE8" s="8">
        <v>0</v>
      </c>
      <c r="BG8" s="3" t="s">
        <v>2821</v>
      </c>
      <c r="BH8" s="8">
        <v>1</v>
      </c>
      <c r="BI8" s="8" t="s">
        <v>9</v>
      </c>
      <c r="BJ8" s="8">
        <v>3</v>
      </c>
    </row>
    <row r="9" spans="1:62" x14ac:dyDescent="0.2">
      <c r="A9" s="30">
        <v>8</v>
      </c>
      <c r="B9" s="7" t="s">
        <v>36</v>
      </c>
      <c r="C9" s="7">
        <v>22</v>
      </c>
      <c r="D9" s="7">
        <v>8</v>
      </c>
      <c r="E9" s="7">
        <v>5</v>
      </c>
      <c r="F9" s="7">
        <v>9</v>
      </c>
      <c r="G9" s="7">
        <v>46</v>
      </c>
      <c r="H9" s="6" t="s">
        <v>9</v>
      </c>
      <c r="I9" s="7">
        <v>56</v>
      </c>
      <c r="J9" s="7">
        <f t="shared" si="0"/>
        <v>21</v>
      </c>
      <c r="L9" s="11">
        <v>8</v>
      </c>
      <c r="M9" s="7" t="s">
        <v>36</v>
      </c>
      <c r="N9" s="32">
        <v>1</v>
      </c>
      <c r="O9" s="32" t="s">
        <v>9</v>
      </c>
      <c r="P9" s="32">
        <v>0</v>
      </c>
      <c r="Q9" s="32">
        <v>0</v>
      </c>
      <c r="R9" s="32" t="s">
        <v>9</v>
      </c>
      <c r="S9" s="32">
        <v>2</v>
      </c>
      <c r="T9" s="32">
        <v>2</v>
      </c>
      <c r="U9" s="32" t="s">
        <v>9</v>
      </c>
      <c r="V9" s="32">
        <v>1</v>
      </c>
      <c r="W9" s="32">
        <v>1</v>
      </c>
      <c r="X9" s="32" t="s">
        <v>9</v>
      </c>
      <c r="Y9" s="32">
        <v>1</v>
      </c>
      <c r="Z9" s="32">
        <v>3</v>
      </c>
      <c r="AA9" s="32" t="s">
        <v>9</v>
      </c>
      <c r="AB9" s="32">
        <v>1</v>
      </c>
      <c r="AC9" s="32">
        <v>1</v>
      </c>
      <c r="AD9" s="32" t="s">
        <v>9</v>
      </c>
      <c r="AE9" s="32">
        <v>5</v>
      </c>
      <c r="AF9" s="32">
        <v>2</v>
      </c>
      <c r="AG9" s="32" t="s">
        <v>9</v>
      </c>
      <c r="AH9" s="32">
        <v>2</v>
      </c>
      <c r="AI9" s="34"/>
      <c r="AJ9" s="34"/>
      <c r="AK9" s="34"/>
      <c r="AL9" s="32">
        <v>0</v>
      </c>
      <c r="AM9" s="32" t="s">
        <v>9</v>
      </c>
      <c r="AN9" s="32">
        <v>4</v>
      </c>
      <c r="AO9" s="32">
        <v>2</v>
      </c>
      <c r="AP9" s="32" t="s">
        <v>9</v>
      </c>
      <c r="AQ9" s="32">
        <v>3</v>
      </c>
      <c r="AR9" s="32">
        <v>4</v>
      </c>
      <c r="AS9" s="32" t="s">
        <v>9</v>
      </c>
      <c r="AT9" s="32">
        <v>4</v>
      </c>
      <c r="AU9" s="32">
        <v>3</v>
      </c>
      <c r="AV9" s="32" t="s">
        <v>9</v>
      </c>
      <c r="AW9" s="32">
        <v>1</v>
      </c>
      <c r="AX9" s="31">
        <f t="shared" si="1"/>
        <v>19</v>
      </c>
      <c r="AY9" s="32" t="s">
        <v>9</v>
      </c>
      <c r="AZ9" s="31">
        <f t="shared" si="2"/>
        <v>24</v>
      </c>
      <c r="BB9" s="39" t="s">
        <v>322</v>
      </c>
      <c r="BC9" s="12"/>
      <c r="BD9" s="12"/>
      <c r="BE9" s="12"/>
      <c r="BG9" s="39" t="s">
        <v>323</v>
      </c>
      <c r="BH9" s="8"/>
      <c r="BI9" s="8"/>
      <c r="BJ9" s="8"/>
    </row>
    <row r="10" spans="1:62" x14ac:dyDescent="0.2">
      <c r="A10" s="30">
        <v>9</v>
      </c>
      <c r="B10" s="7" t="s">
        <v>2789</v>
      </c>
      <c r="C10" s="7">
        <v>22</v>
      </c>
      <c r="D10" s="7">
        <v>7</v>
      </c>
      <c r="E10" s="7">
        <v>6</v>
      </c>
      <c r="F10" s="7">
        <v>9</v>
      </c>
      <c r="G10" s="7">
        <v>50</v>
      </c>
      <c r="H10" s="6" t="s">
        <v>9</v>
      </c>
      <c r="I10" s="7">
        <v>49</v>
      </c>
      <c r="J10" s="7">
        <f t="shared" si="0"/>
        <v>20</v>
      </c>
      <c r="L10" s="11">
        <v>9</v>
      </c>
      <c r="M10" s="7" t="s">
        <v>2789</v>
      </c>
      <c r="N10" s="32">
        <v>4</v>
      </c>
      <c r="O10" s="32" t="s">
        <v>9</v>
      </c>
      <c r="P10" s="32">
        <v>0</v>
      </c>
      <c r="Q10" s="32">
        <v>3</v>
      </c>
      <c r="R10" s="32" t="s">
        <v>9</v>
      </c>
      <c r="S10" s="32">
        <v>3</v>
      </c>
      <c r="T10" s="32">
        <v>1</v>
      </c>
      <c r="U10" s="32" t="s">
        <v>9</v>
      </c>
      <c r="V10" s="32">
        <v>5</v>
      </c>
      <c r="W10" s="32">
        <v>0</v>
      </c>
      <c r="X10" s="32" t="s">
        <v>9</v>
      </c>
      <c r="Y10" s="32">
        <v>2</v>
      </c>
      <c r="Z10" s="32">
        <v>1</v>
      </c>
      <c r="AA10" s="32" t="s">
        <v>9</v>
      </c>
      <c r="AB10" s="32">
        <v>2</v>
      </c>
      <c r="AC10" s="32">
        <v>3</v>
      </c>
      <c r="AD10" s="32" t="s">
        <v>9</v>
      </c>
      <c r="AE10" s="32">
        <v>1</v>
      </c>
      <c r="AF10" s="32">
        <v>2</v>
      </c>
      <c r="AG10" s="32" t="s">
        <v>9</v>
      </c>
      <c r="AH10" s="32">
        <v>2</v>
      </c>
      <c r="AI10" s="32">
        <v>5</v>
      </c>
      <c r="AJ10" s="32" t="s">
        <v>9</v>
      </c>
      <c r="AK10" s="32">
        <v>3</v>
      </c>
      <c r="AL10" s="34"/>
      <c r="AM10" s="34"/>
      <c r="AN10" s="34"/>
      <c r="AO10" s="32">
        <v>4</v>
      </c>
      <c r="AP10" s="32" t="s">
        <v>9</v>
      </c>
      <c r="AQ10" s="32">
        <v>0</v>
      </c>
      <c r="AR10" s="32">
        <v>2</v>
      </c>
      <c r="AS10" s="32" t="s">
        <v>9</v>
      </c>
      <c r="AT10" s="32">
        <v>2</v>
      </c>
      <c r="AU10" s="32">
        <v>6</v>
      </c>
      <c r="AV10" s="32" t="s">
        <v>9</v>
      </c>
      <c r="AW10" s="32">
        <v>1</v>
      </c>
      <c r="AX10" s="31">
        <f t="shared" si="1"/>
        <v>31</v>
      </c>
      <c r="AY10" s="32" t="s">
        <v>9</v>
      </c>
      <c r="AZ10" s="31">
        <f t="shared" si="2"/>
        <v>21</v>
      </c>
      <c r="BB10" s="3" t="s">
        <v>1310</v>
      </c>
      <c r="BC10" s="8">
        <v>3</v>
      </c>
      <c r="BD10" s="8" t="s">
        <v>9</v>
      </c>
      <c r="BE10" s="8">
        <v>1</v>
      </c>
      <c r="BG10" s="3" t="s">
        <v>2773</v>
      </c>
      <c r="BH10" s="8">
        <v>1</v>
      </c>
      <c r="BI10" s="8" t="s">
        <v>9</v>
      </c>
      <c r="BJ10" s="8">
        <v>1</v>
      </c>
    </row>
    <row r="11" spans="1:62" x14ac:dyDescent="0.2">
      <c r="A11" s="30">
        <v>10</v>
      </c>
      <c r="B11" s="7" t="s">
        <v>24</v>
      </c>
      <c r="C11" s="7">
        <v>22</v>
      </c>
      <c r="D11" s="7">
        <v>6</v>
      </c>
      <c r="E11" s="7">
        <v>6</v>
      </c>
      <c r="F11" s="7">
        <v>10</v>
      </c>
      <c r="G11" s="7">
        <v>27</v>
      </c>
      <c r="H11" s="6" t="s">
        <v>9</v>
      </c>
      <c r="I11" s="7">
        <v>35</v>
      </c>
      <c r="J11" s="7">
        <f t="shared" si="0"/>
        <v>18</v>
      </c>
      <c r="L11" s="11">
        <v>10</v>
      </c>
      <c r="M11" s="7" t="s">
        <v>24</v>
      </c>
      <c r="N11" s="32">
        <v>0</v>
      </c>
      <c r="O11" s="32" t="s">
        <v>9</v>
      </c>
      <c r="P11" s="32">
        <v>2</v>
      </c>
      <c r="Q11" s="32">
        <v>2</v>
      </c>
      <c r="R11" s="32" t="s">
        <v>9</v>
      </c>
      <c r="S11" s="32">
        <v>2</v>
      </c>
      <c r="T11" s="32">
        <v>1</v>
      </c>
      <c r="U11" s="32" t="s">
        <v>9</v>
      </c>
      <c r="V11" s="32">
        <v>2</v>
      </c>
      <c r="W11" s="32">
        <v>1</v>
      </c>
      <c r="X11" s="32" t="s">
        <v>9</v>
      </c>
      <c r="Y11" s="32">
        <v>1</v>
      </c>
      <c r="Z11" s="32">
        <v>1</v>
      </c>
      <c r="AA11" s="32" t="s">
        <v>9</v>
      </c>
      <c r="AB11" s="32">
        <v>1</v>
      </c>
      <c r="AC11" s="32">
        <v>4</v>
      </c>
      <c r="AD11" s="32" t="s">
        <v>9</v>
      </c>
      <c r="AE11" s="32">
        <v>2</v>
      </c>
      <c r="AF11" s="32">
        <v>0</v>
      </c>
      <c r="AG11" s="32" t="s">
        <v>9</v>
      </c>
      <c r="AH11" s="32">
        <v>1</v>
      </c>
      <c r="AI11" s="32">
        <v>0</v>
      </c>
      <c r="AJ11" s="32" t="s">
        <v>9</v>
      </c>
      <c r="AK11" s="32">
        <v>1</v>
      </c>
      <c r="AL11" s="32">
        <v>1</v>
      </c>
      <c r="AM11" s="32" t="s">
        <v>9</v>
      </c>
      <c r="AN11" s="32">
        <v>1</v>
      </c>
      <c r="AO11" s="34"/>
      <c r="AP11" s="34"/>
      <c r="AQ11" s="34"/>
      <c r="AR11" s="32">
        <v>2</v>
      </c>
      <c r="AS11" s="32" t="s">
        <v>9</v>
      </c>
      <c r="AT11" s="32">
        <v>1</v>
      </c>
      <c r="AU11" s="32">
        <v>1</v>
      </c>
      <c r="AV11" s="32" t="s">
        <v>9</v>
      </c>
      <c r="AW11" s="32">
        <v>0</v>
      </c>
      <c r="AX11" s="31">
        <f t="shared" si="1"/>
        <v>13</v>
      </c>
      <c r="AY11" s="32" t="s">
        <v>9</v>
      </c>
      <c r="AZ11" s="31">
        <f t="shared" si="2"/>
        <v>14</v>
      </c>
      <c r="BB11" s="3" t="s">
        <v>2806</v>
      </c>
      <c r="BC11" s="8">
        <v>2</v>
      </c>
      <c r="BD11" s="8" t="s">
        <v>9</v>
      </c>
      <c r="BE11" s="8">
        <v>1</v>
      </c>
      <c r="BG11" s="3" t="s">
        <v>2787</v>
      </c>
      <c r="BH11" s="8">
        <v>0</v>
      </c>
      <c r="BI11" s="8" t="s">
        <v>9</v>
      </c>
      <c r="BJ11" s="8">
        <v>2</v>
      </c>
    </row>
    <row r="12" spans="1:62" x14ac:dyDescent="0.2">
      <c r="A12" s="30">
        <v>11</v>
      </c>
      <c r="B12" s="7" t="s">
        <v>6</v>
      </c>
      <c r="C12" s="7">
        <v>22</v>
      </c>
      <c r="D12" s="7">
        <v>5</v>
      </c>
      <c r="E12" s="7">
        <v>8</v>
      </c>
      <c r="F12" s="7">
        <v>9</v>
      </c>
      <c r="G12" s="7">
        <v>42</v>
      </c>
      <c r="H12" s="6" t="s">
        <v>9</v>
      </c>
      <c r="I12" s="7">
        <v>57</v>
      </c>
      <c r="J12" s="7">
        <f t="shared" si="0"/>
        <v>18</v>
      </c>
      <c r="K12" s="3" t="s">
        <v>44</v>
      </c>
      <c r="L12" s="11">
        <v>11</v>
      </c>
      <c r="M12" s="7" t="s">
        <v>6</v>
      </c>
      <c r="N12" s="32">
        <v>3</v>
      </c>
      <c r="O12" s="32" t="s">
        <v>9</v>
      </c>
      <c r="P12" s="32">
        <v>6</v>
      </c>
      <c r="Q12" s="32">
        <v>0</v>
      </c>
      <c r="R12" s="32" t="s">
        <v>9</v>
      </c>
      <c r="S12" s="32">
        <v>2</v>
      </c>
      <c r="T12" s="32">
        <v>1</v>
      </c>
      <c r="U12" s="32" t="s">
        <v>9</v>
      </c>
      <c r="V12" s="32">
        <v>3</v>
      </c>
      <c r="W12" s="32">
        <v>2</v>
      </c>
      <c r="X12" s="32" t="s">
        <v>9</v>
      </c>
      <c r="Y12" s="32">
        <v>3</v>
      </c>
      <c r="Z12" s="32">
        <v>1</v>
      </c>
      <c r="AA12" s="32" t="s">
        <v>9</v>
      </c>
      <c r="AB12" s="32">
        <v>1</v>
      </c>
      <c r="AC12" s="32">
        <v>5</v>
      </c>
      <c r="AD12" s="32" t="s">
        <v>9</v>
      </c>
      <c r="AE12" s="32">
        <v>3</v>
      </c>
      <c r="AF12" s="32">
        <v>0</v>
      </c>
      <c r="AG12" s="32" t="s">
        <v>9</v>
      </c>
      <c r="AH12" s="32">
        <v>5</v>
      </c>
      <c r="AI12" s="32">
        <v>1</v>
      </c>
      <c r="AJ12" s="32" t="s">
        <v>9</v>
      </c>
      <c r="AK12" s="32">
        <v>7</v>
      </c>
      <c r="AL12" s="32">
        <v>4</v>
      </c>
      <c r="AM12" s="32" t="s">
        <v>9</v>
      </c>
      <c r="AN12" s="32">
        <v>1</v>
      </c>
      <c r="AO12" s="32">
        <v>1</v>
      </c>
      <c r="AP12" s="32" t="s">
        <v>9</v>
      </c>
      <c r="AQ12" s="32">
        <v>4</v>
      </c>
      <c r="AR12" s="34"/>
      <c r="AS12" s="34"/>
      <c r="AT12" s="34"/>
      <c r="AU12" s="32">
        <v>3</v>
      </c>
      <c r="AV12" s="32" t="s">
        <v>9</v>
      </c>
      <c r="AW12" s="32">
        <v>1</v>
      </c>
      <c r="AX12" s="31">
        <f t="shared" si="1"/>
        <v>21</v>
      </c>
      <c r="AY12" s="32" t="s">
        <v>9</v>
      </c>
      <c r="AZ12" s="31">
        <f t="shared" si="2"/>
        <v>36</v>
      </c>
      <c r="BB12" s="3" t="s">
        <v>2822</v>
      </c>
      <c r="BC12" s="8">
        <v>4</v>
      </c>
      <c r="BD12" s="8" t="s">
        <v>9</v>
      </c>
      <c r="BE12" s="8">
        <v>2</v>
      </c>
      <c r="BG12" s="3" t="s">
        <v>2823</v>
      </c>
      <c r="BH12" s="8">
        <v>2</v>
      </c>
      <c r="BI12" s="8" t="s">
        <v>9</v>
      </c>
      <c r="BJ12" s="8">
        <v>1</v>
      </c>
    </row>
    <row r="13" spans="1:62" x14ac:dyDescent="0.2">
      <c r="A13" s="30">
        <v>12</v>
      </c>
      <c r="B13" s="7" t="s">
        <v>13</v>
      </c>
      <c r="C13" s="7">
        <v>22</v>
      </c>
      <c r="D13" s="7">
        <v>0</v>
      </c>
      <c r="E13" s="7">
        <v>6</v>
      </c>
      <c r="F13" s="7">
        <v>16</v>
      </c>
      <c r="G13" s="7">
        <v>18</v>
      </c>
      <c r="H13" s="6" t="s">
        <v>9</v>
      </c>
      <c r="I13" s="7">
        <v>62</v>
      </c>
      <c r="J13" s="7">
        <f t="shared" si="0"/>
        <v>6</v>
      </c>
      <c r="K13" s="3" t="s">
        <v>44</v>
      </c>
      <c r="L13" s="11">
        <v>12</v>
      </c>
      <c r="M13" s="7" t="s">
        <v>13</v>
      </c>
      <c r="N13" s="32">
        <v>1</v>
      </c>
      <c r="O13" s="32" t="s">
        <v>9</v>
      </c>
      <c r="P13" s="32">
        <v>5</v>
      </c>
      <c r="Q13" s="32">
        <v>0</v>
      </c>
      <c r="R13" s="32" t="s">
        <v>9</v>
      </c>
      <c r="S13" s="32">
        <v>0</v>
      </c>
      <c r="T13" s="32">
        <v>2</v>
      </c>
      <c r="U13" s="32" t="s">
        <v>9</v>
      </c>
      <c r="V13" s="32">
        <v>2</v>
      </c>
      <c r="W13" s="32">
        <v>0</v>
      </c>
      <c r="X13" s="32" t="s">
        <v>9</v>
      </c>
      <c r="Y13" s="32">
        <v>1</v>
      </c>
      <c r="Z13" s="32">
        <v>0</v>
      </c>
      <c r="AA13" s="32" t="s">
        <v>9</v>
      </c>
      <c r="AB13" s="32">
        <v>0</v>
      </c>
      <c r="AC13" s="32">
        <v>1</v>
      </c>
      <c r="AD13" s="32" t="s">
        <v>9</v>
      </c>
      <c r="AE13" s="32">
        <v>3</v>
      </c>
      <c r="AF13" s="32">
        <v>1</v>
      </c>
      <c r="AG13" s="32" t="s">
        <v>9</v>
      </c>
      <c r="AH13" s="32">
        <v>3</v>
      </c>
      <c r="AI13" s="32">
        <v>2</v>
      </c>
      <c r="AJ13" s="32" t="s">
        <v>9</v>
      </c>
      <c r="AK13" s="32">
        <v>2</v>
      </c>
      <c r="AL13" s="32">
        <v>1</v>
      </c>
      <c r="AM13" s="32" t="s">
        <v>9</v>
      </c>
      <c r="AN13" s="32">
        <v>1</v>
      </c>
      <c r="AO13" s="32">
        <v>2</v>
      </c>
      <c r="AP13" s="32" t="s">
        <v>9</v>
      </c>
      <c r="AQ13" s="32">
        <v>2</v>
      </c>
      <c r="AR13" s="32">
        <v>2</v>
      </c>
      <c r="AS13" s="32" t="s">
        <v>9</v>
      </c>
      <c r="AT13" s="32">
        <v>4</v>
      </c>
      <c r="AU13" s="34"/>
      <c r="AV13" s="34"/>
      <c r="AW13" s="34"/>
      <c r="AX13" s="31">
        <f t="shared" si="1"/>
        <v>12</v>
      </c>
      <c r="AY13" s="32" t="s">
        <v>9</v>
      </c>
      <c r="AZ13" s="31">
        <f t="shared" si="2"/>
        <v>23</v>
      </c>
      <c r="BB13" s="3" t="s">
        <v>2798</v>
      </c>
      <c r="BC13" s="8">
        <v>2</v>
      </c>
      <c r="BD13" s="8" t="s">
        <v>9</v>
      </c>
      <c r="BE13" s="8">
        <v>2</v>
      </c>
      <c r="BG13" s="3" t="s">
        <v>2824</v>
      </c>
      <c r="BH13" s="8">
        <v>2</v>
      </c>
      <c r="BI13" s="8" t="s">
        <v>9</v>
      </c>
      <c r="BJ13" s="8">
        <v>2</v>
      </c>
    </row>
    <row r="14" spans="1:62" x14ac:dyDescent="0.2">
      <c r="A14" s="30"/>
      <c r="B14" s="1"/>
      <c r="C14" s="1">
        <f>SUM(C2:C13)</f>
        <v>264</v>
      </c>
      <c r="D14" s="1">
        <f>SUM(D2:D13)</f>
        <v>98</v>
      </c>
      <c r="E14" s="1">
        <f>SUM(E2:E13)</f>
        <v>68</v>
      </c>
      <c r="F14" s="1">
        <f>SUM(F2:F13)</f>
        <v>98</v>
      </c>
      <c r="G14" s="1">
        <f>SUM(G2:G13)</f>
        <v>505</v>
      </c>
      <c r="H14" s="9" t="s">
        <v>9</v>
      </c>
      <c r="I14" s="1">
        <f>SUM(I2:I13)</f>
        <v>505</v>
      </c>
      <c r="J14" s="1">
        <f>SUM(J2:J13)</f>
        <v>264</v>
      </c>
      <c r="N14" s="31">
        <f>SUM(N2:N13)</f>
        <v>14</v>
      </c>
      <c r="O14" s="31" t="s">
        <v>9</v>
      </c>
      <c r="P14" s="31">
        <f>SUM(P2:P13)</f>
        <v>26</v>
      </c>
      <c r="Q14" s="31">
        <f>SUM(Q2:Q13)</f>
        <v>17</v>
      </c>
      <c r="R14" s="31" t="s">
        <v>9</v>
      </c>
      <c r="S14" s="31">
        <f>SUM(S2:S13)</f>
        <v>14</v>
      </c>
      <c r="T14" s="31">
        <f>SUM(T2:T13)</f>
        <v>29</v>
      </c>
      <c r="U14" s="31" t="s">
        <v>9</v>
      </c>
      <c r="V14" s="31">
        <f>SUM(V2:V13)</f>
        <v>20</v>
      </c>
      <c r="W14" s="31">
        <f>SUM(W2:W13)</f>
        <v>15</v>
      </c>
      <c r="X14" s="31" t="s">
        <v>9</v>
      </c>
      <c r="Y14" s="31">
        <f>SUM(Y2:Y13)</f>
        <v>16</v>
      </c>
      <c r="Z14" s="31">
        <f>SUM(Z2:Z13)</f>
        <v>21</v>
      </c>
      <c r="AA14" s="31" t="s">
        <v>9</v>
      </c>
      <c r="AB14" s="31">
        <f>SUM(AB2:AB13)</f>
        <v>12</v>
      </c>
      <c r="AC14" s="31">
        <f>SUM(AC2:AC13)</f>
        <v>25</v>
      </c>
      <c r="AD14" s="31" t="s">
        <v>9</v>
      </c>
      <c r="AE14" s="31">
        <f>SUM(AE2:AE13)</f>
        <v>27</v>
      </c>
      <c r="AF14" s="31">
        <f>SUM(AF2:AF13)</f>
        <v>20</v>
      </c>
      <c r="AG14" s="31" t="s">
        <v>9</v>
      </c>
      <c r="AH14" s="31">
        <f>SUM(AH2:AH13)</f>
        <v>21</v>
      </c>
      <c r="AI14" s="31">
        <f>SUM(AI2:AI13)</f>
        <v>32</v>
      </c>
      <c r="AJ14" s="31" t="s">
        <v>9</v>
      </c>
      <c r="AK14" s="31">
        <f>SUM(AK2:AK13)</f>
        <v>27</v>
      </c>
      <c r="AL14" s="31">
        <f>SUM(AL2:AL13)</f>
        <v>28</v>
      </c>
      <c r="AM14" s="31" t="s">
        <v>9</v>
      </c>
      <c r="AN14" s="31">
        <f>SUM(AN2:AN13)</f>
        <v>19</v>
      </c>
      <c r="AO14" s="31">
        <f>SUM(AO2:AO13)</f>
        <v>21</v>
      </c>
      <c r="AP14" s="31" t="s">
        <v>9</v>
      </c>
      <c r="AQ14" s="31">
        <f>SUM(AQ2:AQ13)</f>
        <v>14</v>
      </c>
      <c r="AR14" s="31">
        <f>SUM(AR2:AR13)</f>
        <v>21</v>
      </c>
      <c r="AS14" s="31" t="s">
        <v>9</v>
      </c>
      <c r="AT14" s="31">
        <f>SUM(AT2:AT13)</f>
        <v>21</v>
      </c>
      <c r="AU14" s="31">
        <f>SUM(AU2:AU13)</f>
        <v>39</v>
      </c>
      <c r="AV14" s="31" t="s">
        <v>9</v>
      </c>
      <c r="AW14" s="31">
        <f>SUM(AW2:AW13)</f>
        <v>6</v>
      </c>
      <c r="AX14" s="31">
        <f>SUM(AX2:AX13)</f>
        <v>282</v>
      </c>
      <c r="AY14" s="31" t="s">
        <v>9</v>
      </c>
      <c r="AZ14" s="31">
        <f>SUM(AZ2:AZ13)</f>
        <v>223</v>
      </c>
      <c r="BB14" s="3" t="s">
        <v>2733</v>
      </c>
      <c r="BC14" s="8">
        <v>1</v>
      </c>
      <c r="BD14" s="8" t="s">
        <v>9</v>
      </c>
      <c r="BE14" s="8">
        <v>2</v>
      </c>
      <c r="BG14" s="3" t="s">
        <v>579</v>
      </c>
      <c r="BH14" s="8">
        <v>1</v>
      </c>
      <c r="BI14" s="8" t="s">
        <v>9</v>
      </c>
      <c r="BJ14" s="8">
        <v>3</v>
      </c>
    </row>
    <row r="15" spans="1:62" x14ac:dyDescent="0.2">
      <c r="BB15" s="3" t="s">
        <v>2463</v>
      </c>
      <c r="BC15" s="8">
        <v>1</v>
      </c>
      <c r="BD15" s="8" t="s">
        <v>9</v>
      </c>
      <c r="BE15" s="8">
        <v>7</v>
      </c>
      <c r="BG15" s="3" t="s">
        <v>2549</v>
      </c>
      <c r="BH15" s="8">
        <v>1</v>
      </c>
      <c r="BI15" s="8" t="s">
        <v>9</v>
      </c>
      <c r="BJ15" s="8">
        <v>1</v>
      </c>
    </row>
    <row r="16" spans="1:62" x14ac:dyDescent="0.2">
      <c r="BB16" s="39" t="s">
        <v>330</v>
      </c>
      <c r="BC16" s="12"/>
      <c r="BD16" s="12"/>
      <c r="BE16" s="12"/>
      <c r="BG16" s="39" t="s">
        <v>331</v>
      </c>
      <c r="BH16" s="8"/>
      <c r="BI16" s="8"/>
      <c r="BJ16" s="8"/>
    </row>
    <row r="17" spans="1:62" x14ac:dyDescent="0.2">
      <c r="B17" s="39"/>
      <c r="H17" s="8"/>
      <c r="M17" s="39"/>
      <c r="BB17" s="3" t="s">
        <v>2545</v>
      </c>
      <c r="BC17" s="8">
        <v>0</v>
      </c>
      <c r="BD17" s="8" t="s">
        <v>9</v>
      </c>
      <c r="BE17" s="8">
        <v>0</v>
      </c>
      <c r="BG17" s="3" t="s">
        <v>2800</v>
      </c>
      <c r="BH17" s="8">
        <v>6</v>
      </c>
      <c r="BI17" s="8" t="s">
        <v>9</v>
      </c>
      <c r="BJ17" s="8">
        <v>1</v>
      </c>
    </row>
    <row r="18" spans="1:62" x14ac:dyDescent="0.2">
      <c r="A18" s="79"/>
      <c r="B18" s="14"/>
      <c r="C18" s="14"/>
      <c r="D18" s="14"/>
      <c r="E18" s="14"/>
      <c r="F18" s="14"/>
      <c r="G18" s="14"/>
      <c r="H18" s="6"/>
      <c r="I18" s="14"/>
      <c r="J18" s="7"/>
      <c r="BB18" s="3" t="s">
        <v>2825</v>
      </c>
      <c r="BC18" s="8">
        <v>0</v>
      </c>
      <c r="BD18" s="8" t="s">
        <v>9</v>
      </c>
      <c r="BE18" s="8">
        <v>0</v>
      </c>
      <c r="BG18" s="3" t="s">
        <v>656</v>
      </c>
      <c r="BH18" s="8">
        <v>0</v>
      </c>
      <c r="BI18" s="8" t="s">
        <v>9</v>
      </c>
      <c r="BJ18" s="8">
        <v>1</v>
      </c>
    </row>
    <row r="19" spans="1:62" x14ac:dyDescent="0.2">
      <c r="A19" s="79"/>
      <c r="B19" s="14"/>
      <c r="C19" s="14"/>
      <c r="D19" s="14"/>
      <c r="E19" s="14"/>
      <c r="F19" s="14"/>
      <c r="G19" s="14"/>
      <c r="H19" s="6"/>
      <c r="I19" s="14"/>
      <c r="J19" s="7"/>
      <c r="BB19" s="3" t="s">
        <v>2791</v>
      </c>
      <c r="BC19" s="8">
        <v>4</v>
      </c>
      <c r="BD19" s="8" t="s">
        <v>9</v>
      </c>
      <c r="BE19" s="8">
        <v>0</v>
      </c>
      <c r="BG19" s="3" t="s">
        <v>2754</v>
      </c>
      <c r="BH19" s="8">
        <v>3</v>
      </c>
      <c r="BI19" s="8" t="s">
        <v>9</v>
      </c>
      <c r="BJ19" s="8">
        <v>2</v>
      </c>
    </row>
    <row r="20" spans="1:62" x14ac:dyDescent="0.2">
      <c r="A20" s="79"/>
      <c r="B20" s="14"/>
      <c r="C20" s="14"/>
      <c r="D20" s="14"/>
      <c r="E20" s="14"/>
      <c r="F20" s="14"/>
      <c r="G20" s="14"/>
      <c r="H20" s="6"/>
      <c r="I20" s="14"/>
      <c r="J20" s="7"/>
      <c r="BB20" s="3" t="s">
        <v>1899</v>
      </c>
      <c r="BC20" s="8">
        <v>2</v>
      </c>
      <c r="BD20" s="8" t="s">
        <v>9</v>
      </c>
      <c r="BE20" s="8">
        <v>1</v>
      </c>
      <c r="BG20" s="3" t="s">
        <v>2671</v>
      </c>
      <c r="BH20" s="8">
        <v>4</v>
      </c>
      <c r="BI20" s="8" t="s">
        <v>9</v>
      </c>
      <c r="BJ20" s="8">
        <v>2</v>
      </c>
    </row>
    <row r="21" spans="1:62" x14ac:dyDescent="0.2">
      <c r="A21" s="79"/>
      <c r="B21" s="14"/>
      <c r="C21" s="14"/>
      <c r="D21" s="14"/>
      <c r="E21" s="14"/>
      <c r="F21" s="14"/>
      <c r="G21" s="14"/>
      <c r="H21" s="6"/>
      <c r="I21" s="14"/>
      <c r="J21" s="7"/>
      <c r="BB21" s="3" t="s">
        <v>2826</v>
      </c>
      <c r="BC21" s="8">
        <v>1</v>
      </c>
      <c r="BD21" s="8" t="s">
        <v>9</v>
      </c>
      <c r="BE21" s="8">
        <v>1</v>
      </c>
      <c r="BG21" s="3" t="s">
        <v>2827</v>
      </c>
      <c r="BH21" s="8">
        <v>3</v>
      </c>
      <c r="BI21" s="8" t="s">
        <v>9</v>
      </c>
      <c r="BJ21" s="8">
        <v>2</v>
      </c>
    </row>
    <row r="22" spans="1:62" x14ac:dyDescent="0.2">
      <c r="A22" s="79"/>
      <c r="B22" s="14"/>
      <c r="C22" s="14"/>
      <c r="D22" s="14"/>
      <c r="E22" s="14"/>
      <c r="F22" s="14"/>
      <c r="G22" s="14"/>
      <c r="H22" s="6"/>
      <c r="I22" s="14"/>
      <c r="J22" s="7"/>
      <c r="BB22" s="3" t="s">
        <v>857</v>
      </c>
      <c r="BC22" s="8">
        <v>1</v>
      </c>
      <c r="BD22" s="8" t="s">
        <v>9</v>
      </c>
      <c r="BE22" s="8">
        <v>0</v>
      </c>
      <c r="BG22" s="3" t="s">
        <v>1324</v>
      </c>
      <c r="BH22" s="8">
        <v>5</v>
      </c>
      <c r="BI22" s="8" t="s">
        <v>9</v>
      </c>
      <c r="BJ22" s="8">
        <v>2</v>
      </c>
    </row>
    <row r="23" spans="1:62" x14ac:dyDescent="0.2">
      <c r="A23" s="79"/>
      <c r="B23" s="14"/>
      <c r="C23" s="14"/>
      <c r="D23" s="14"/>
      <c r="E23" s="14"/>
      <c r="F23" s="14"/>
      <c r="G23" s="14"/>
      <c r="H23" s="6"/>
      <c r="I23" s="14"/>
      <c r="J23" s="7"/>
      <c r="BB23" s="39" t="s">
        <v>341</v>
      </c>
      <c r="BC23" s="12"/>
      <c r="BD23" s="12"/>
      <c r="BE23" s="12"/>
      <c r="BG23" s="39" t="s">
        <v>342</v>
      </c>
      <c r="BH23" s="8"/>
      <c r="BI23" s="8"/>
      <c r="BJ23" s="8"/>
    </row>
    <row r="24" spans="1:62" x14ac:dyDescent="0.2">
      <c r="A24" s="79"/>
      <c r="B24" s="14"/>
      <c r="C24" s="14"/>
      <c r="D24" s="14"/>
      <c r="E24" s="14"/>
      <c r="F24" s="14"/>
      <c r="G24" s="14"/>
      <c r="H24" s="6"/>
      <c r="I24" s="14"/>
      <c r="J24" s="7"/>
      <c r="BB24" s="3" t="s">
        <v>2828</v>
      </c>
      <c r="BC24" s="8">
        <v>1</v>
      </c>
      <c r="BD24" s="8" t="s">
        <v>9</v>
      </c>
      <c r="BE24" s="8">
        <v>1</v>
      </c>
      <c r="BG24" s="3" t="s">
        <v>2790</v>
      </c>
      <c r="BH24" s="8">
        <v>1</v>
      </c>
      <c r="BI24" s="8" t="s">
        <v>9</v>
      </c>
      <c r="BJ24" s="8">
        <v>1</v>
      </c>
    </row>
    <row r="25" spans="1:62" x14ac:dyDescent="0.2">
      <c r="A25" s="79"/>
      <c r="B25" s="14"/>
      <c r="C25" s="14"/>
      <c r="D25" s="14"/>
      <c r="E25" s="14"/>
      <c r="F25" s="14"/>
      <c r="G25" s="14"/>
      <c r="H25" s="6"/>
      <c r="I25" s="14"/>
      <c r="J25" s="7"/>
      <c r="BB25" s="3" t="s">
        <v>199</v>
      </c>
      <c r="BC25" s="8">
        <v>5</v>
      </c>
      <c r="BD25" s="8" t="s">
        <v>9</v>
      </c>
      <c r="BE25" s="8">
        <v>0</v>
      </c>
      <c r="BG25" s="3" t="s">
        <v>2326</v>
      </c>
      <c r="BH25" s="8">
        <v>0</v>
      </c>
      <c r="BI25" s="8" t="s">
        <v>9</v>
      </c>
      <c r="BJ25" s="8">
        <v>5</v>
      </c>
    </row>
    <row r="26" spans="1:62" x14ac:dyDescent="0.2">
      <c r="A26" s="79"/>
      <c r="B26" s="14"/>
      <c r="C26" s="14"/>
      <c r="D26" s="14"/>
      <c r="E26" s="14"/>
      <c r="F26" s="14"/>
      <c r="G26" s="14"/>
      <c r="H26" s="6"/>
      <c r="I26" s="14"/>
      <c r="J26" s="7"/>
      <c r="BB26" s="3" t="s">
        <v>2829</v>
      </c>
      <c r="BC26" s="8">
        <v>5</v>
      </c>
      <c r="BD26" s="8" t="s">
        <v>9</v>
      </c>
      <c r="BE26" s="8">
        <v>1</v>
      </c>
      <c r="BG26" s="3" t="s">
        <v>897</v>
      </c>
      <c r="BH26" s="8">
        <v>2</v>
      </c>
      <c r="BI26" s="8" t="s">
        <v>9</v>
      </c>
      <c r="BJ26" s="8">
        <v>2</v>
      </c>
    </row>
    <row r="27" spans="1:62" x14ac:dyDescent="0.2">
      <c r="A27" s="79"/>
      <c r="B27" s="14"/>
      <c r="C27" s="14"/>
      <c r="D27" s="14"/>
      <c r="E27" s="14"/>
      <c r="F27" s="14"/>
      <c r="G27" s="14"/>
      <c r="H27" s="6"/>
      <c r="I27" s="14"/>
      <c r="J27" s="7"/>
      <c r="BB27" s="3" t="s">
        <v>1966</v>
      </c>
      <c r="BC27" s="8">
        <v>1</v>
      </c>
      <c r="BD27" s="8" t="s">
        <v>9</v>
      </c>
      <c r="BE27" s="8">
        <v>0</v>
      </c>
      <c r="BG27" s="3" t="s">
        <v>2761</v>
      </c>
      <c r="BH27" s="8">
        <v>1</v>
      </c>
      <c r="BI27" s="8" t="s">
        <v>9</v>
      </c>
      <c r="BJ27" s="8">
        <v>0</v>
      </c>
    </row>
    <row r="28" spans="1:62" x14ac:dyDescent="0.2">
      <c r="A28" s="79"/>
      <c r="B28" s="14"/>
      <c r="C28" s="14"/>
      <c r="D28" s="14"/>
      <c r="E28" s="14"/>
      <c r="F28" s="14"/>
      <c r="G28" s="14"/>
      <c r="H28" s="6"/>
      <c r="I28" s="14"/>
      <c r="J28" s="7"/>
      <c r="BB28" s="3" t="s">
        <v>2830</v>
      </c>
      <c r="BC28" s="8">
        <v>4</v>
      </c>
      <c r="BD28" s="8" t="s">
        <v>9</v>
      </c>
      <c r="BE28" s="8">
        <v>1</v>
      </c>
      <c r="BG28" s="3" t="s">
        <v>2792</v>
      </c>
      <c r="BH28" s="8">
        <v>3</v>
      </c>
      <c r="BI28" s="8" t="s">
        <v>9</v>
      </c>
      <c r="BJ28" s="8">
        <v>0</v>
      </c>
    </row>
    <row r="29" spans="1:62" x14ac:dyDescent="0.2">
      <c r="A29" s="79"/>
      <c r="B29" s="14"/>
      <c r="C29" s="14"/>
      <c r="D29" s="14"/>
      <c r="E29" s="14"/>
      <c r="F29" s="14"/>
      <c r="G29" s="14"/>
      <c r="H29" s="6"/>
      <c r="I29" s="14"/>
      <c r="J29" s="7"/>
      <c r="BB29" s="3" t="s">
        <v>2437</v>
      </c>
      <c r="BC29" s="8">
        <v>3</v>
      </c>
      <c r="BD29" s="8" t="s">
        <v>9</v>
      </c>
      <c r="BE29" s="8">
        <v>1</v>
      </c>
      <c r="BG29" s="3" t="s">
        <v>2831</v>
      </c>
      <c r="BH29" s="8">
        <v>2</v>
      </c>
      <c r="BI29" s="8" t="s">
        <v>9</v>
      </c>
      <c r="BJ29" s="8">
        <v>3</v>
      </c>
    </row>
    <row r="30" spans="1:62" x14ac:dyDescent="0.2">
      <c r="C30" s="1"/>
      <c r="D30" s="1"/>
      <c r="E30" s="1"/>
      <c r="F30" s="1"/>
      <c r="G30" s="1"/>
      <c r="H30" s="9"/>
      <c r="I30" s="1"/>
      <c r="J30" s="1"/>
      <c r="BB30" s="39" t="s">
        <v>353</v>
      </c>
      <c r="BC30" s="12"/>
      <c r="BD30" s="12"/>
      <c r="BE30" s="12"/>
      <c r="BG30" s="39" t="s">
        <v>354</v>
      </c>
      <c r="BH30" s="8"/>
      <c r="BI30" s="8"/>
      <c r="BJ30" s="8"/>
    </row>
    <row r="31" spans="1:62" x14ac:dyDescent="0.2">
      <c r="BB31" s="3" t="s">
        <v>2683</v>
      </c>
      <c r="BC31" s="8">
        <v>0</v>
      </c>
      <c r="BD31" s="8" t="s">
        <v>9</v>
      </c>
      <c r="BE31" s="8">
        <v>1</v>
      </c>
      <c r="BG31" s="3" t="s">
        <v>137</v>
      </c>
      <c r="BH31" s="8">
        <v>3</v>
      </c>
      <c r="BI31" s="8" t="s">
        <v>9</v>
      </c>
      <c r="BJ31" s="8">
        <v>3</v>
      </c>
    </row>
    <row r="32" spans="1:62" x14ac:dyDescent="0.2">
      <c r="BB32" s="3" t="s">
        <v>686</v>
      </c>
      <c r="BC32" s="8">
        <v>2</v>
      </c>
      <c r="BD32" s="8" t="s">
        <v>9</v>
      </c>
      <c r="BE32" s="8">
        <v>2</v>
      </c>
      <c r="BG32" s="3" t="s">
        <v>2783</v>
      </c>
      <c r="BH32" s="8">
        <v>1</v>
      </c>
      <c r="BI32" s="8" t="s">
        <v>9</v>
      </c>
      <c r="BJ32" s="8">
        <v>1</v>
      </c>
    </row>
    <row r="33" spans="54:62" x14ac:dyDescent="0.2">
      <c r="BB33" s="3" t="s">
        <v>2770</v>
      </c>
      <c r="BC33" s="8">
        <v>1</v>
      </c>
      <c r="BD33" s="8" t="s">
        <v>9</v>
      </c>
      <c r="BE33" s="8">
        <v>1</v>
      </c>
      <c r="BG33" s="3" t="s">
        <v>849</v>
      </c>
      <c r="BH33" s="8">
        <v>2</v>
      </c>
      <c r="BI33" s="8" t="s">
        <v>9</v>
      </c>
      <c r="BJ33" s="8">
        <v>0</v>
      </c>
    </row>
    <row r="34" spans="54:62" x14ac:dyDescent="0.2">
      <c r="BB34" s="3" t="s">
        <v>2832</v>
      </c>
      <c r="BC34" s="8">
        <v>0</v>
      </c>
      <c r="BD34" s="8" t="s">
        <v>9</v>
      </c>
      <c r="BE34" s="8">
        <v>4</v>
      </c>
      <c r="BG34" s="3" t="s">
        <v>2812</v>
      </c>
      <c r="BH34" s="8">
        <v>2</v>
      </c>
      <c r="BI34" s="8" t="s">
        <v>9</v>
      </c>
      <c r="BJ34" s="8">
        <v>2</v>
      </c>
    </row>
    <row r="35" spans="54:62" x14ac:dyDescent="0.2">
      <c r="BB35" s="3" t="s">
        <v>2092</v>
      </c>
      <c r="BC35" s="8">
        <v>0</v>
      </c>
      <c r="BD35" s="8" t="s">
        <v>9</v>
      </c>
      <c r="BE35" s="8">
        <v>3</v>
      </c>
      <c r="BG35" s="3" t="s">
        <v>1015</v>
      </c>
      <c r="BH35" s="8">
        <v>3</v>
      </c>
      <c r="BI35" s="8" t="s">
        <v>9</v>
      </c>
      <c r="BJ35" s="8">
        <v>1</v>
      </c>
    </row>
    <row r="36" spans="54:62" x14ac:dyDescent="0.2">
      <c r="BB36" s="3" t="s">
        <v>2833</v>
      </c>
      <c r="BC36" s="8">
        <v>2</v>
      </c>
      <c r="BD36" s="8" t="s">
        <v>9</v>
      </c>
      <c r="BE36" s="8">
        <v>2</v>
      </c>
      <c r="BG36" s="3" t="s">
        <v>2834</v>
      </c>
      <c r="BH36" s="8">
        <v>2</v>
      </c>
      <c r="BI36" s="8" t="s">
        <v>9</v>
      </c>
      <c r="BJ36" s="8">
        <v>2</v>
      </c>
    </row>
    <row r="37" spans="54:62" x14ac:dyDescent="0.2">
      <c r="BB37" s="39" t="s">
        <v>363</v>
      </c>
      <c r="BC37" s="12"/>
      <c r="BD37" s="12"/>
      <c r="BE37" s="12"/>
      <c r="BG37" s="39" t="s">
        <v>364</v>
      </c>
      <c r="BH37" s="8"/>
      <c r="BI37" s="8"/>
      <c r="BJ37" s="8"/>
    </row>
    <row r="38" spans="54:62" x14ac:dyDescent="0.2">
      <c r="BB38" s="3" t="s">
        <v>693</v>
      </c>
      <c r="BC38" s="8">
        <v>4</v>
      </c>
      <c r="BD38" s="8" t="s">
        <v>9</v>
      </c>
      <c r="BE38" s="8">
        <v>1</v>
      </c>
      <c r="BG38" s="3" t="s">
        <v>1024</v>
      </c>
      <c r="BH38" s="8">
        <v>2</v>
      </c>
      <c r="BI38" s="8" t="s">
        <v>9</v>
      </c>
      <c r="BJ38" s="8">
        <v>2</v>
      </c>
    </row>
    <row r="39" spans="54:62" x14ac:dyDescent="0.2">
      <c r="BB39" s="3" t="s">
        <v>2070</v>
      </c>
      <c r="BC39" s="8">
        <v>1</v>
      </c>
      <c r="BD39" s="8" t="s">
        <v>9</v>
      </c>
      <c r="BE39" s="8">
        <v>1</v>
      </c>
      <c r="BG39" s="3" t="s">
        <v>716</v>
      </c>
      <c r="BH39" s="8">
        <v>0</v>
      </c>
      <c r="BI39" s="8" t="s">
        <v>9</v>
      </c>
      <c r="BJ39" s="8">
        <v>0</v>
      </c>
    </row>
    <row r="40" spans="54:62" x14ac:dyDescent="0.2">
      <c r="BB40" s="3" t="s">
        <v>2796</v>
      </c>
      <c r="BC40" s="8">
        <v>1</v>
      </c>
      <c r="BD40" s="8" t="s">
        <v>9</v>
      </c>
      <c r="BE40" s="8">
        <v>5</v>
      </c>
      <c r="BG40" s="3" t="s">
        <v>2835</v>
      </c>
      <c r="BH40" s="8">
        <v>1</v>
      </c>
      <c r="BI40" s="8" t="s">
        <v>9</v>
      </c>
      <c r="BJ40" s="8">
        <v>2</v>
      </c>
    </row>
    <row r="41" spans="54:62" x14ac:dyDescent="0.2">
      <c r="BB41" s="3" t="s">
        <v>2755</v>
      </c>
      <c r="BC41" s="8">
        <v>2</v>
      </c>
      <c r="BD41" s="8" t="s">
        <v>9</v>
      </c>
      <c r="BE41" s="8">
        <v>0</v>
      </c>
      <c r="BG41" s="3" t="s">
        <v>2782</v>
      </c>
      <c r="BH41" s="8">
        <v>1</v>
      </c>
      <c r="BI41" s="8" t="s">
        <v>9</v>
      </c>
      <c r="BJ41" s="8">
        <v>1</v>
      </c>
    </row>
    <row r="42" spans="54:62" x14ac:dyDescent="0.2">
      <c r="BB42" s="3" t="s">
        <v>2836</v>
      </c>
      <c r="BC42" s="8">
        <v>2</v>
      </c>
      <c r="BD42" s="8" t="s">
        <v>9</v>
      </c>
      <c r="BE42" s="8">
        <v>3</v>
      </c>
      <c r="BG42" s="3" t="s">
        <v>2813</v>
      </c>
      <c r="BH42" s="8">
        <v>5</v>
      </c>
      <c r="BI42" s="8" t="s">
        <v>9</v>
      </c>
      <c r="BJ42" s="8">
        <v>2</v>
      </c>
    </row>
    <row r="43" spans="54:62" x14ac:dyDescent="0.2">
      <c r="BB43" s="3" t="s">
        <v>1044</v>
      </c>
      <c r="BC43" s="8">
        <v>1</v>
      </c>
      <c r="BD43" s="8" t="s">
        <v>9</v>
      </c>
      <c r="BE43" s="8">
        <v>2</v>
      </c>
      <c r="BG43" s="3" t="s">
        <v>2046</v>
      </c>
      <c r="BH43" s="8">
        <v>3</v>
      </c>
      <c r="BI43" s="8" t="s">
        <v>9</v>
      </c>
      <c r="BJ43" s="8">
        <v>6</v>
      </c>
    </row>
    <row r="44" spans="54:62" x14ac:dyDescent="0.2">
      <c r="BB44" s="39" t="s">
        <v>371</v>
      </c>
      <c r="BC44" s="12"/>
      <c r="BD44" s="12"/>
      <c r="BE44" s="12"/>
      <c r="BG44" s="39" t="s">
        <v>372</v>
      </c>
      <c r="BH44" s="8"/>
      <c r="BI44" s="8"/>
      <c r="BJ44" s="8"/>
    </row>
    <row r="45" spans="54:62" x14ac:dyDescent="0.2">
      <c r="BB45" s="3" t="s">
        <v>2837</v>
      </c>
      <c r="BC45" s="8">
        <v>1</v>
      </c>
      <c r="BD45" s="8" t="s">
        <v>9</v>
      </c>
      <c r="BE45" s="8">
        <v>2</v>
      </c>
      <c r="BG45" s="3" t="s">
        <v>2106</v>
      </c>
      <c r="BH45" s="8">
        <v>2</v>
      </c>
      <c r="BI45" s="8" t="s">
        <v>9</v>
      </c>
      <c r="BJ45" s="8">
        <v>0</v>
      </c>
    </row>
    <row r="46" spans="54:62" x14ac:dyDescent="0.2">
      <c r="BB46" s="3" t="s">
        <v>2793</v>
      </c>
      <c r="BC46" s="8">
        <v>4</v>
      </c>
      <c r="BD46" s="8" t="s">
        <v>9</v>
      </c>
      <c r="BE46" s="8">
        <v>1</v>
      </c>
      <c r="BG46" s="3" t="s">
        <v>2838</v>
      </c>
      <c r="BH46" s="8">
        <v>5</v>
      </c>
      <c r="BI46" s="8" t="s">
        <v>9</v>
      </c>
      <c r="BJ46" s="8">
        <v>3</v>
      </c>
    </row>
    <row r="47" spans="54:62" x14ac:dyDescent="0.2">
      <c r="BB47" s="3" t="s">
        <v>852</v>
      </c>
      <c r="BC47" s="8">
        <v>1</v>
      </c>
      <c r="BD47" s="8" t="s">
        <v>9</v>
      </c>
      <c r="BE47" s="8">
        <v>2</v>
      </c>
      <c r="BG47" s="3" t="s">
        <v>687</v>
      </c>
      <c r="BH47" s="8">
        <v>2</v>
      </c>
      <c r="BI47" s="8" t="s">
        <v>9</v>
      </c>
      <c r="BJ47" s="8">
        <v>1</v>
      </c>
    </row>
    <row r="48" spans="54:62" x14ac:dyDescent="0.2">
      <c r="BB48" s="3" t="s">
        <v>260</v>
      </c>
      <c r="BC48" s="8">
        <v>4</v>
      </c>
      <c r="BD48" s="8" t="s">
        <v>9</v>
      </c>
      <c r="BE48" s="8">
        <v>2</v>
      </c>
      <c r="BG48" s="3" t="s">
        <v>2760</v>
      </c>
      <c r="BH48" s="8">
        <v>1</v>
      </c>
      <c r="BI48" s="8" t="s">
        <v>9</v>
      </c>
      <c r="BJ48" s="8">
        <v>1</v>
      </c>
    </row>
    <row r="49" spans="54:62" x14ac:dyDescent="0.2">
      <c r="BB49" s="3" t="s">
        <v>1003</v>
      </c>
      <c r="BC49" s="8">
        <v>2</v>
      </c>
      <c r="BD49" s="8" t="s">
        <v>9</v>
      </c>
      <c r="BE49" s="8">
        <v>2</v>
      </c>
      <c r="BG49" s="3" t="s">
        <v>2839</v>
      </c>
      <c r="BH49" s="8">
        <v>2</v>
      </c>
      <c r="BI49" s="8" t="s">
        <v>9</v>
      </c>
      <c r="BJ49" s="8">
        <v>5</v>
      </c>
    </row>
    <row r="50" spans="54:62" x14ac:dyDescent="0.2">
      <c r="BB50" s="3" t="s">
        <v>2758</v>
      </c>
      <c r="BC50" s="8">
        <v>4</v>
      </c>
      <c r="BD50" s="8" t="s">
        <v>9</v>
      </c>
      <c r="BE50" s="8">
        <v>1</v>
      </c>
      <c r="BG50" s="3" t="s">
        <v>2696</v>
      </c>
      <c r="BH50" s="8">
        <v>5</v>
      </c>
      <c r="BI50" s="8" t="s">
        <v>9</v>
      </c>
      <c r="BJ50" s="8">
        <v>0</v>
      </c>
    </row>
    <row r="51" spans="54:62" x14ac:dyDescent="0.2">
      <c r="BB51" s="39" t="s">
        <v>381</v>
      </c>
      <c r="BC51" s="12"/>
      <c r="BD51" s="12"/>
      <c r="BE51" s="12"/>
      <c r="BG51" s="39" t="s">
        <v>382</v>
      </c>
      <c r="BH51" s="8"/>
      <c r="BI51" s="8"/>
      <c r="BJ51" s="8"/>
    </row>
    <row r="52" spans="54:62" x14ac:dyDescent="0.2">
      <c r="BB52" s="3" t="s">
        <v>2840</v>
      </c>
      <c r="BC52" s="8">
        <v>1</v>
      </c>
      <c r="BD52" s="8" t="s">
        <v>9</v>
      </c>
      <c r="BE52" s="8">
        <v>5</v>
      </c>
      <c r="BG52" s="3" t="s">
        <v>2841</v>
      </c>
      <c r="BH52" s="8">
        <v>0</v>
      </c>
      <c r="BI52" s="8" t="s">
        <v>9</v>
      </c>
      <c r="BJ52" s="8">
        <v>2</v>
      </c>
    </row>
    <row r="53" spans="54:62" x14ac:dyDescent="0.2">
      <c r="BB53" s="3" t="s">
        <v>2814</v>
      </c>
      <c r="BC53" s="8">
        <v>1</v>
      </c>
      <c r="BD53" s="8" t="s">
        <v>9</v>
      </c>
      <c r="BE53" s="8">
        <v>2</v>
      </c>
      <c r="BG53" s="3" t="s">
        <v>2503</v>
      </c>
      <c r="BH53" s="8">
        <v>0</v>
      </c>
      <c r="BI53" s="8" t="s">
        <v>9</v>
      </c>
      <c r="BJ53" s="8">
        <v>2</v>
      </c>
    </row>
    <row r="54" spans="54:62" x14ac:dyDescent="0.2">
      <c r="BB54" s="3" t="s">
        <v>2776</v>
      </c>
      <c r="BC54" s="8">
        <v>5</v>
      </c>
      <c r="BD54" s="8" t="s">
        <v>9</v>
      </c>
      <c r="BE54" s="8">
        <v>0</v>
      </c>
      <c r="BG54" s="3" t="s">
        <v>2842</v>
      </c>
      <c r="BH54" s="8">
        <v>2</v>
      </c>
      <c r="BI54" s="8" t="s">
        <v>9</v>
      </c>
      <c r="BJ54" s="8">
        <v>2</v>
      </c>
    </row>
    <row r="55" spans="54:62" x14ac:dyDescent="0.2">
      <c r="BB55" s="3" t="s">
        <v>883</v>
      </c>
      <c r="BC55" s="8">
        <v>4</v>
      </c>
      <c r="BD55" s="8" t="s">
        <v>9</v>
      </c>
      <c r="BE55" s="8">
        <v>1</v>
      </c>
      <c r="BG55" s="3" t="s">
        <v>200</v>
      </c>
      <c r="BH55" s="8">
        <v>2</v>
      </c>
      <c r="BI55" s="8" t="s">
        <v>9</v>
      </c>
      <c r="BJ55" s="8">
        <v>1</v>
      </c>
    </row>
    <row r="56" spans="54:62" x14ac:dyDescent="0.2">
      <c r="BB56" s="3" t="s">
        <v>2332</v>
      </c>
      <c r="BC56" s="8">
        <v>1</v>
      </c>
      <c r="BD56" s="8" t="s">
        <v>9</v>
      </c>
      <c r="BE56" s="8">
        <v>1</v>
      </c>
      <c r="BG56" s="3" t="s">
        <v>2843</v>
      </c>
      <c r="BH56" s="8">
        <v>2</v>
      </c>
      <c r="BI56" s="8" t="s">
        <v>9</v>
      </c>
      <c r="BJ56" s="8">
        <v>0</v>
      </c>
    </row>
    <row r="57" spans="54:62" x14ac:dyDescent="0.2">
      <c r="BB57" s="3" t="s">
        <v>2817</v>
      </c>
      <c r="BC57" s="8">
        <v>4</v>
      </c>
      <c r="BD57" s="8" t="s">
        <v>9</v>
      </c>
      <c r="BE57" s="8">
        <v>0</v>
      </c>
      <c r="BG57" s="3" t="s">
        <v>2442</v>
      </c>
      <c r="BH57" s="8">
        <v>2</v>
      </c>
      <c r="BI57" s="8" t="s">
        <v>9</v>
      </c>
      <c r="BJ57" s="8">
        <v>4</v>
      </c>
    </row>
    <row r="58" spans="54:62" x14ac:dyDescent="0.2">
      <c r="BB58" s="39" t="s">
        <v>393</v>
      </c>
      <c r="BC58" s="12"/>
      <c r="BD58" s="12"/>
      <c r="BE58" s="12"/>
      <c r="BG58" s="39" t="s">
        <v>394</v>
      </c>
      <c r="BH58" s="8"/>
      <c r="BI58" s="8"/>
      <c r="BJ58" s="8"/>
    </row>
    <row r="59" spans="54:62" x14ac:dyDescent="0.2">
      <c r="BB59" s="3" t="s">
        <v>2844</v>
      </c>
      <c r="BC59" s="8">
        <v>4</v>
      </c>
      <c r="BD59" s="8" t="s">
        <v>9</v>
      </c>
      <c r="BE59" s="8">
        <v>1</v>
      </c>
      <c r="BG59" s="3" t="s">
        <v>837</v>
      </c>
      <c r="BH59" s="8">
        <v>7</v>
      </c>
      <c r="BI59" s="8" t="s">
        <v>9</v>
      </c>
      <c r="BJ59" s="8">
        <v>4</v>
      </c>
    </row>
    <row r="60" spans="54:62" x14ac:dyDescent="0.2">
      <c r="BB60" s="3" t="s">
        <v>2645</v>
      </c>
      <c r="BC60" s="8">
        <v>2</v>
      </c>
      <c r="BD60" s="8" t="s">
        <v>9</v>
      </c>
      <c r="BE60" s="8">
        <v>3</v>
      </c>
      <c r="BG60" s="3" t="s">
        <v>2845</v>
      </c>
      <c r="BH60" s="8">
        <v>1</v>
      </c>
      <c r="BI60" s="8" t="s">
        <v>9</v>
      </c>
      <c r="BJ60" s="8">
        <v>1</v>
      </c>
    </row>
    <row r="61" spans="54:62" x14ac:dyDescent="0.2">
      <c r="BB61" s="3" t="s">
        <v>655</v>
      </c>
      <c r="BC61" s="8">
        <v>0</v>
      </c>
      <c r="BD61" s="8" t="s">
        <v>9</v>
      </c>
      <c r="BE61" s="8">
        <v>1</v>
      </c>
      <c r="BG61" s="3" t="s">
        <v>1898</v>
      </c>
      <c r="BH61" s="8">
        <v>1</v>
      </c>
      <c r="BI61" s="8" t="s">
        <v>9</v>
      </c>
      <c r="BJ61" s="8">
        <v>4</v>
      </c>
    </row>
    <row r="62" spans="54:62" x14ac:dyDescent="0.2">
      <c r="BB62" s="3" t="s">
        <v>2811</v>
      </c>
      <c r="BC62" s="8">
        <v>1</v>
      </c>
      <c r="BD62" s="8" t="s">
        <v>9</v>
      </c>
      <c r="BE62" s="8">
        <v>1</v>
      </c>
      <c r="BG62" s="3" t="s">
        <v>2818</v>
      </c>
      <c r="BH62" s="8">
        <v>6</v>
      </c>
      <c r="BI62" s="8" t="s">
        <v>9</v>
      </c>
      <c r="BJ62" s="8">
        <v>1</v>
      </c>
    </row>
    <row r="63" spans="54:62" x14ac:dyDescent="0.2">
      <c r="BB63" s="3" t="s">
        <v>2780</v>
      </c>
      <c r="BC63" s="8">
        <v>5</v>
      </c>
      <c r="BD63" s="8" t="s">
        <v>9</v>
      </c>
      <c r="BE63" s="8">
        <v>0</v>
      </c>
      <c r="BG63" s="3" t="s">
        <v>2846</v>
      </c>
      <c r="BH63" s="8">
        <v>1</v>
      </c>
      <c r="BI63" s="8" t="s">
        <v>9</v>
      </c>
      <c r="BJ63" s="8">
        <v>0</v>
      </c>
    </row>
    <row r="64" spans="54:62" x14ac:dyDescent="0.2">
      <c r="BB64" s="3" t="s">
        <v>1334</v>
      </c>
      <c r="BC64" s="8">
        <v>1</v>
      </c>
      <c r="BD64" s="8" t="s">
        <v>9</v>
      </c>
      <c r="BE64" s="8">
        <v>0</v>
      </c>
      <c r="BG64" s="3" t="s">
        <v>2552</v>
      </c>
      <c r="BH64" s="8">
        <v>5</v>
      </c>
      <c r="BI64" s="8" t="s">
        <v>9</v>
      </c>
      <c r="BJ64" s="8">
        <v>0</v>
      </c>
    </row>
    <row r="65" spans="54:62" x14ac:dyDescent="0.2">
      <c r="BB65" s="39" t="s">
        <v>403</v>
      </c>
      <c r="BC65" s="12"/>
      <c r="BD65" s="12"/>
      <c r="BE65" s="12"/>
      <c r="BG65" s="39" t="s">
        <v>404</v>
      </c>
      <c r="BH65" s="8"/>
      <c r="BI65" s="8"/>
      <c r="BJ65" s="8"/>
    </row>
    <row r="66" spans="54:62" x14ac:dyDescent="0.2">
      <c r="BB66" s="3" t="s">
        <v>2766</v>
      </c>
      <c r="BC66" s="8">
        <v>0</v>
      </c>
      <c r="BD66" s="8" t="s">
        <v>9</v>
      </c>
      <c r="BE66" s="8">
        <v>0</v>
      </c>
      <c r="BG66" s="3" t="s">
        <v>2717</v>
      </c>
      <c r="BH66" s="8">
        <v>0</v>
      </c>
      <c r="BI66" s="8" t="s">
        <v>9</v>
      </c>
      <c r="BJ66" s="8">
        <v>2</v>
      </c>
    </row>
    <row r="67" spans="54:62" x14ac:dyDescent="0.2">
      <c r="BB67" s="3" t="s">
        <v>593</v>
      </c>
      <c r="BC67" s="8">
        <v>3</v>
      </c>
      <c r="BD67" s="8" t="s">
        <v>9</v>
      </c>
      <c r="BE67" s="8">
        <v>0</v>
      </c>
      <c r="BG67" s="3" t="s">
        <v>2809</v>
      </c>
      <c r="BH67" s="8">
        <v>3</v>
      </c>
      <c r="BI67" s="8" t="s">
        <v>9</v>
      </c>
      <c r="BJ67" s="8">
        <v>1</v>
      </c>
    </row>
    <row r="68" spans="54:62" x14ac:dyDescent="0.2">
      <c r="BB68" s="3" t="s">
        <v>2785</v>
      </c>
      <c r="BC68" s="8">
        <v>0</v>
      </c>
      <c r="BD68" s="8" t="s">
        <v>9</v>
      </c>
      <c r="BE68" s="8">
        <v>0</v>
      </c>
      <c r="BG68" s="3" t="s">
        <v>2847</v>
      </c>
      <c r="BH68" s="8">
        <v>5</v>
      </c>
      <c r="BI68" s="8" t="s">
        <v>9</v>
      </c>
      <c r="BJ68" s="8">
        <v>3</v>
      </c>
    </row>
    <row r="69" spans="54:62" x14ac:dyDescent="0.2">
      <c r="BB69" s="3" t="s">
        <v>2848</v>
      </c>
      <c r="BC69" s="8">
        <v>5</v>
      </c>
      <c r="BD69" s="8" t="s">
        <v>9</v>
      </c>
      <c r="BE69" s="8">
        <v>3</v>
      </c>
      <c r="BG69" s="3" t="s">
        <v>2479</v>
      </c>
      <c r="BH69" s="8">
        <v>4</v>
      </c>
      <c r="BI69" s="8" t="s">
        <v>9</v>
      </c>
      <c r="BJ69" s="8">
        <v>4</v>
      </c>
    </row>
    <row r="70" spans="54:62" x14ac:dyDescent="0.2">
      <c r="BB70" s="3" t="s">
        <v>2548</v>
      </c>
      <c r="BC70" s="8">
        <v>1</v>
      </c>
      <c r="BD70" s="8" t="s">
        <v>9</v>
      </c>
      <c r="BE70" s="8">
        <v>3</v>
      </c>
      <c r="BG70" s="3" t="s">
        <v>1317</v>
      </c>
      <c r="BH70" s="8">
        <v>1</v>
      </c>
      <c r="BI70" s="8" t="s">
        <v>9</v>
      </c>
      <c r="BJ70" s="8">
        <v>5</v>
      </c>
    </row>
    <row r="71" spans="54:62" x14ac:dyDescent="0.2">
      <c r="BB71" s="3" t="s">
        <v>2849</v>
      </c>
      <c r="BC71" s="8">
        <v>3</v>
      </c>
      <c r="BD71" s="8" t="s">
        <v>9</v>
      </c>
      <c r="BE71" s="8">
        <v>1</v>
      </c>
      <c r="BG71" s="3" t="s">
        <v>2795</v>
      </c>
      <c r="BH71" s="8">
        <v>3</v>
      </c>
      <c r="BI71" s="8" t="s">
        <v>9</v>
      </c>
      <c r="BJ71" s="8">
        <v>3</v>
      </c>
    </row>
    <row r="72" spans="54:62" x14ac:dyDescent="0.2">
      <c r="BB72" s="39" t="s">
        <v>411</v>
      </c>
      <c r="BC72" s="12"/>
      <c r="BD72" s="12"/>
      <c r="BE72" s="12"/>
      <c r="BG72" s="39" t="s">
        <v>2674</v>
      </c>
      <c r="BH72" s="8"/>
      <c r="BI72" s="8"/>
      <c r="BJ72" s="8"/>
    </row>
    <row r="73" spans="54:62" x14ac:dyDescent="0.2">
      <c r="BB73" s="3" t="s">
        <v>2691</v>
      </c>
      <c r="BC73" s="8">
        <v>0</v>
      </c>
      <c r="BD73" s="8" t="s">
        <v>9</v>
      </c>
      <c r="BE73" s="8">
        <v>3</v>
      </c>
      <c r="BG73" s="3" t="s">
        <v>1353</v>
      </c>
      <c r="BH73" s="8">
        <v>4</v>
      </c>
      <c r="BI73" s="8" t="s">
        <v>9</v>
      </c>
      <c r="BJ73" s="8">
        <v>0</v>
      </c>
    </row>
    <row r="74" spans="54:62" x14ac:dyDescent="0.2">
      <c r="BB74" s="3" t="s">
        <v>2850</v>
      </c>
      <c r="BC74" s="8">
        <v>2</v>
      </c>
      <c r="BD74" s="8" t="s">
        <v>9</v>
      </c>
      <c r="BE74" s="8">
        <v>0</v>
      </c>
      <c r="BG74" s="3" t="s">
        <v>147</v>
      </c>
      <c r="BH74" s="8">
        <v>2</v>
      </c>
      <c r="BI74" s="8" t="s">
        <v>9</v>
      </c>
      <c r="BJ74" s="8">
        <v>0</v>
      </c>
    </row>
    <row r="75" spans="54:62" x14ac:dyDescent="0.2">
      <c r="BB75" s="3" t="s">
        <v>2810</v>
      </c>
      <c r="BC75" s="8">
        <v>1</v>
      </c>
      <c r="BD75" s="8" t="s">
        <v>9</v>
      </c>
      <c r="BE75" s="8">
        <v>2</v>
      </c>
      <c r="BG75" s="3" t="s">
        <v>2553</v>
      </c>
      <c r="BH75" s="8">
        <v>6</v>
      </c>
      <c r="BI75" s="8" t="s">
        <v>9</v>
      </c>
      <c r="BJ75" s="8">
        <v>2</v>
      </c>
    </row>
    <row r="76" spans="54:62" x14ac:dyDescent="0.2">
      <c r="BB76" s="3" t="s">
        <v>1031</v>
      </c>
      <c r="BC76" s="8">
        <v>2</v>
      </c>
      <c r="BD76" s="8" t="s">
        <v>9</v>
      </c>
      <c r="BE76" s="8">
        <v>3</v>
      </c>
      <c r="BG76" s="3" t="s">
        <v>700</v>
      </c>
      <c r="BH76" s="8">
        <v>1</v>
      </c>
      <c r="BI76" s="8" t="s">
        <v>9</v>
      </c>
      <c r="BJ76" s="8">
        <v>0</v>
      </c>
    </row>
    <row r="77" spans="54:62" x14ac:dyDescent="0.2">
      <c r="BB77" s="3" t="s">
        <v>2619</v>
      </c>
      <c r="BC77" s="8">
        <v>1</v>
      </c>
      <c r="BD77" s="8" t="s">
        <v>9</v>
      </c>
      <c r="BE77" s="8">
        <v>2</v>
      </c>
      <c r="BG77" s="3" t="s">
        <v>2801</v>
      </c>
      <c r="BH77" s="8">
        <v>2</v>
      </c>
      <c r="BI77" s="8" t="s">
        <v>9</v>
      </c>
      <c r="BJ77" s="8">
        <v>1</v>
      </c>
    </row>
    <row r="78" spans="54:62" x14ac:dyDescent="0.2">
      <c r="BB78" s="3" t="s">
        <v>709</v>
      </c>
      <c r="BC78" s="8">
        <v>2</v>
      </c>
      <c r="BD78" s="8" t="s">
        <v>9</v>
      </c>
      <c r="BE78" s="8">
        <v>0</v>
      </c>
      <c r="BG78" s="3" t="s">
        <v>2851</v>
      </c>
      <c r="BH78" s="8">
        <v>5</v>
      </c>
      <c r="BI78" s="8" t="s">
        <v>9</v>
      </c>
      <c r="BJ78" s="8">
        <v>3</v>
      </c>
    </row>
    <row r="79" spans="54:62" x14ac:dyDescent="0.2">
      <c r="BC79" s="8"/>
      <c r="BD79" s="8"/>
      <c r="BE79" s="8"/>
      <c r="BG79" s="39"/>
      <c r="BH79" s="8"/>
      <c r="BI79" s="8"/>
      <c r="BJ79" s="8"/>
    </row>
    <row r="80" spans="54:62" x14ac:dyDescent="0.2">
      <c r="BB80" s="5"/>
    </row>
    <row r="81" spans="54:54" x14ac:dyDescent="0.2">
      <c r="BB81" s="5"/>
    </row>
    <row r="82" spans="54:54" x14ac:dyDescent="0.2">
      <c r="BB82" s="5"/>
    </row>
    <row r="83" spans="54:54" x14ac:dyDescent="0.2">
      <c r="BB83" s="5"/>
    </row>
    <row r="84" spans="54:54" x14ac:dyDescent="0.2">
      <c r="BB84" s="5"/>
    </row>
  </sheetData>
  <mergeCells count="14">
    <mergeCell ref="BB1:BE1"/>
    <mergeCell ref="BG1:BJ1"/>
    <mergeCell ref="AU1:AW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</mergeCells>
  <hyperlinks>
    <hyperlink ref="A1" location="Information!A1" display="I" xr:uid="{234AC9BC-BE03-492E-AEB9-2EAB76513E93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1973 - Div 4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2A412-1ED1-498C-A262-4D609698CEC2}">
  <sheetPr>
    <pageSetUpPr fitToPage="1"/>
  </sheetPr>
  <dimension ref="A1:BJ78"/>
  <sheetViews>
    <sheetView view="pageLayout" zoomScaleNormal="100" workbookViewId="0">
      <selection activeCell="AL22" sqref="AL22"/>
    </sheetView>
  </sheetViews>
  <sheetFormatPr defaultColWidth="9.140625" defaultRowHeight="12" x14ac:dyDescent="0.2"/>
  <cols>
    <col min="1" max="1" width="2.7109375" style="3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7109375" style="3" bestFit="1" customWidth="1"/>
    <col min="13" max="13" width="14.5703125" style="3" bestFit="1" customWidth="1"/>
    <col min="14" max="14" width="2.71093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3" width="1.85546875" style="3" bestFit="1" customWidth="1"/>
    <col min="44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2.71093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24.42578125" style="3" bestFit="1" customWidth="1"/>
    <col min="55" max="55" width="1.85546875" style="8" bestFit="1" customWidth="1"/>
    <col min="56" max="56" width="1.5703125" style="8" bestFit="1" customWidth="1"/>
    <col min="57" max="57" width="1.85546875" style="8" bestFit="1" customWidth="1"/>
    <col min="58" max="58" width="2.7109375" style="3" customWidth="1"/>
    <col min="59" max="59" width="24.42578125" style="3" bestFit="1" customWidth="1"/>
    <col min="60" max="60" width="1.85546875" style="8" bestFit="1" customWidth="1"/>
    <col min="61" max="61" width="1.5703125" style="8" bestFit="1" customWidth="1"/>
    <col min="62" max="62" width="1.85546875" style="8" bestFit="1" customWidth="1"/>
    <col min="63" max="16384" width="9.140625" style="3"/>
  </cols>
  <sheetData>
    <row r="1" spans="1:62" s="11" customFormat="1" ht="78.75" customHeight="1" x14ac:dyDescent="0.2">
      <c r="A1" s="24" t="s">
        <v>119</v>
      </c>
      <c r="B1" s="47" t="s">
        <v>2852</v>
      </c>
      <c r="N1" s="199" t="s">
        <v>22</v>
      </c>
      <c r="O1" s="199"/>
      <c r="P1" s="199"/>
      <c r="Q1" s="199" t="s">
        <v>28</v>
      </c>
      <c r="R1" s="199"/>
      <c r="S1" s="199"/>
      <c r="T1" s="199" t="s">
        <v>36</v>
      </c>
      <c r="U1" s="199"/>
      <c r="V1" s="199"/>
      <c r="W1" s="199" t="s">
        <v>1873</v>
      </c>
      <c r="X1" s="199"/>
      <c r="Y1" s="199"/>
      <c r="Z1" s="199" t="s">
        <v>2853</v>
      </c>
      <c r="AA1" s="199"/>
      <c r="AB1" s="199"/>
      <c r="AC1" s="199" t="s">
        <v>1094</v>
      </c>
      <c r="AD1" s="199"/>
      <c r="AE1" s="199"/>
      <c r="AF1" s="199" t="s">
        <v>2635</v>
      </c>
      <c r="AG1" s="199"/>
      <c r="AH1" s="199"/>
      <c r="AI1" s="199" t="s">
        <v>18</v>
      </c>
      <c r="AJ1" s="199"/>
      <c r="AK1" s="199"/>
      <c r="AL1" s="199" t="s">
        <v>2789</v>
      </c>
      <c r="AM1" s="199"/>
      <c r="AN1" s="199"/>
      <c r="AO1" s="199" t="s">
        <v>24</v>
      </c>
      <c r="AP1" s="199"/>
      <c r="AQ1" s="199"/>
      <c r="AR1" s="199" t="s">
        <v>2532</v>
      </c>
      <c r="AS1" s="199"/>
      <c r="AT1" s="199"/>
      <c r="AU1" s="199" t="s">
        <v>47</v>
      </c>
      <c r="AV1" s="199"/>
      <c r="AW1" s="199"/>
      <c r="AX1" s="160"/>
      <c r="AY1" s="160"/>
      <c r="AZ1" s="160"/>
      <c r="BA1" s="3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7" t="s">
        <v>22</v>
      </c>
      <c r="C2" s="7">
        <v>22</v>
      </c>
      <c r="D2" s="7">
        <v>14</v>
      </c>
      <c r="E2" s="7">
        <v>6</v>
      </c>
      <c r="F2" s="7">
        <v>2</v>
      </c>
      <c r="G2" s="7">
        <v>53</v>
      </c>
      <c r="H2" s="6" t="s">
        <v>9</v>
      </c>
      <c r="I2" s="7">
        <v>19</v>
      </c>
      <c r="J2" s="7">
        <f>SUM(2*D2+E2)</f>
        <v>34</v>
      </c>
      <c r="K2" s="3" t="s">
        <v>43</v>
      </c>
      <c r="L2" s="11">
        <v>1</v>
      </c>
      <c r="M2" s="7" t="s">
        <v>22</v>
      </c>
      <c r="N2" s="34"/>
      <c r="O2" s="34"/>
      <c r="P2" s="34"/>
      <c r="Q2" s="32">
        <v>1</v>
      </c>
      <c r="R2" s="32" t="s">
        <v>9</v>
      </c>
      <c r="S2" s="32">
        <v>1</v>
      </c>
      <c r="T2" s="32">
        <v>2</v>
      </c>
      <c r="U2" s="32" t="s">
        <v>9</v>
      </c>
      <c r="V2" s="32">
        <v>2</v>
      </c>
      <c r="W2" s="32">
        <v>1</v>
      </c>
      <c r="X2" s="32" t="s">
        <v>9</v>
      </c>
      <c r="Y2" s="32">
        <v>0</v>
      </c>
      <c r="Z2" s="32">
        <v>4</v>
      </c>
      <c r="AA2" s="32" t="s">
        <v>9</v>
      </c>
      <c r="AB2" s="32">
        <v>0</v>
      </c>
      <c r="AC2" s="32">
        <v>0</v>
      </c>
      <c r="AD2" s="32" t="s">
        <v>9</v>
      </c>
      <c r="AE2" s="32">
        <v>0</v>
      </c>
      <c r="AF2" s="32">
        <v>1</v>
      </c>
      <c r="AG2" s="32" t="s">
        <v>9</v>
      </c>
      <c r="AH2" s="32">
        <v>0</v>
      </c>
      <c r="AI2" s="32">
        <v>3</v>
      </c>
      <c r="AJ2" s="32" t="s">
        <v>9</v>
      </c>
      <c r="AK2" s="32">
        <v>0</v>
      </c>
      <c r="AL2" s="32">
        <v>4</v>
      </c>
      <c r="AM2" s="32" t="s">
        <v>9</v>
      </c>
      <c r="AN2" s="32">
        <v>0</v>
      </c>
      <c r="AO2" s="32">
        <v>3</v>
      </c>
      <c r="AP2" s="32" t="s">
        <v>9</v>
      </c>
      <c r="AQ2" s="32">
        <v>0</v>
      </c>
      <c r="AR2" s="32">
        <v>6</v>
      </c>
      <c r="AS2" s="32" t="s">
        <v>9</v>
      </c>
      <c r="AT2" s="32">
        <v>2</v>
      </c>
      <c r="AU2" s="32">
        <v>5</v>
      </c>
      <c r="AV2" s="32" t="s">
        <v>9</v>
      </c>
      <c r="AW2" s="32">
        <v>1</v>
      </c>
      <c r="AX2" s="31">
        <f>SUM(N2+Q2+T2+W2+Z2+AC2+AF2+AI2+AL2+AO2+AR2+AU2)</f>
        <v>30</v>
      </c>
      <c r="AY2" s="32" t="s">
        <v>9</v>
      </c>
      <c r="AZ2" s="31">
        <f>SUM(P2+S2+V2+Y2+AB2+AE2+AH2+AK2+AN2+AQ2+AT2+AW2)</f>
        <v>6</v>
      </c>
      <c r="BB2" s="39" t="s">
        <v>2637</v>
      </c>
      <c r="BG2" s="39" t="s">
        <v>2854</v>
      </c>
    </row>
    <row r="3" spans="1:62" x14ac:dyDescent="0.2">
      <c r="A3" s="30">
        <v>2</v>
      </c>
      <c r="B3" s="7" t="s">
        <v>28</v>
      </c>
      <c r="C3" s="7">
        <v>22</v>
      </c>
      <c r="D3" s="7">
        <v>15</v>
      </c>
      <c r="E3" s="7">
        <v>4</v>
      </c>
      <c r="F3" s="7">
        <v>3</v>
      </c>
      <c r="G3" s="7">
        <v>49</v>
      </c>
      <c r="H3" s="6" t="s">
        <v>9</v>
      </c>
      <c r="I3" s="7">
        <v>19</v>
      </c>
      <c r="J3" s="7">
        <f t="shared" ref="J3:J13" si="0">SUM(2*D3+E3)</f>
        <v>34</v>
      </c>
      <c r="L3" s="11">
        <v>2</v>
      </c>
      <c r="M3" s="7" t="s">
        <v>28</v>
      </c>
      <c r="N3" s="32">
        <v>0</v>
      </c>
      <c r="O3" s="32" t="s">
        <v>9</v>
      </c>
      <c r="P3" s="32">
        <v>0</v>
      </c>
      <c r="Q3" s="34"/>
      <c r="R3" s="34"/>
      <c r="S3" s="34"/>
      <c r="T3" s="32">
        <v>2</v>
      </c>
      <c r="U3" s="32" t="s">
        <v>9</v>
      </c>
      <c r="V3" s="32">
        <v>1</v>
      </c>
      <c r="W3" s="32">
        <v>4</v>
      </c>
      <c r="X3" s="32" t="s">
        <v>9</v>
      </c>
      <c r="Y3" s="32">
        <v>0</v>
      </c>
      <c r="Z3" s="32">
        <v>2</v>
      </c>
      <c r="AA3" s="32" t="s">
        <v>9</v>
      </c>
      <c r="AB3" s="32">
        <v>0</v>
      </c>
      <c r="AC3" s="32">
        <v>9</v>
      </c>
      <c r="AD3" s="32" t="s">
        <v>9</v>
      </c>
      <c r="AE3" s="32">
        <v>2</v>
      </c>
      <c r="AF3" s="32">
        <v>2</v>
      </c>
      <c r="AG3" s="32" t="s">
        <v>9</v>
      </c>
      <c r="AH3" s="32">
        <v>0</v>
      </c>
      <c r="AI3" s="32">
        <v>1</v>
      </c>
      <c r="AJ3" s="32" t="s">
        <v>9</v>
      </c>
      <c r="AK3" s="32">
        <v>0</v>
      </c>
      <c r="AL3" s="32">
        <v>2</v>
      </c>
      <c r="AM3" s="32" t="s">
        <v>9</v>
      </c>
      <c r="AN3" s="32">
        <v>0</v>
      </c>
      <c r="AO3" s="32">
        <v>2</v>
      </c>
      <c r="AP3" s="32" t="s">
        <v>9</v>
      </c>
      <c r="AQ3" s="32">
        <v>0</v>
      </c>
      <c r="AR3" s="32">
        <v>0</v>
      </c>
      <c r="AS3" s="32" t="s">
        <v>9</v>
      </c>
      <c r="AT3" s="32">
        <v>1</v>
      </c>
      <c r="AU3" s="32">
        <v>2</v>
      </c>
      <c r="AV3" s="32" t="s">
        <v>9</v>
      </c>
      <c r="AW3" s="32">
        <v>1</v>
      </c>
      <c r="AX3" s="31">
        <f t="shared" ref="AX3:AX13" si="1">SUM(N3+Q3+T3+W3+Z3+AC3+AF3+AI3+AL3+AO3+AR3+AU3)</f>
        <v>26</v>
      </c>
      <c r="AY3" s="32" t="s">
        <v>9</v>
      </c>
      <c r="AZ3" s="31">
        <f t="shared" ref="AZ3:AZ13" si="2">SUM(P3+S3+V3+Y3+AB3+AE3+AH3+AK3+AN3+AQ3+AT3+AW3)</f>
        <v>5</v>
      </c>
      <c r="BB3" s="3" t="s">
        <v>2845</v>
      </c>
      <c r="BC3" s="8">
        <v>4</v>
      </c>
      <c r="BD3" s="8" t="s">
        <v>9</v>
      </c>
      <c r="BE3" s="8">
        <v>2</v>
      </c>
      <c r="BG3" s="3" t="s">
        <v>2855</v>
      </c>
      <c r="BH3" s="8">
        <v>0</v>
      </c>
      <c r="BI3" s="8" t="s">
        <v>9</v>
      </c>
      <c r="BJ3" s="8">
        <v>2</v>
      </c>
    </row>
    <row r="4" spans="1:62" x14ac:dyDescent="0.2">
      <c r="A4" s="30">
        <v>3</v>
      </c>
      <c r="B4" s="7" t="s">
        <v>36</v>
      </c>
      <c r="C4" s="7">
        <v>22</v>
      </c>
      <c r="D4" s="7">
        <v>9</v>
      </c>
      <c r="E4" s="7">
        <v>5</v>
      </c>
      <c r="F4" s="7">
        <v>8</v>
      </c>
      <c r="G4" s="7">
        <v>44</v>
      </c>
      <c r="H4" s="6" t="s">
        <v>9</v>
      </c>
      <c r="I4" s="7">
        <v>40</v>
      </c>
      <c r="J4" s="7">
        <f t="shared" si="0"/>
        <v>23</v>
      </c>
      <c r="L4" s="11">
        <v>3</v>
      </c>
      <c r="M4" s="7" t="s">
        <v>36</v>
      </c>
      <c r="N4" s="32">
        <v>2</v>
      </c>
      <c r="O4" s="32" t="s">
        <v>9</v>
      </c>
      <c r="P4" s="32">
        <v>3</v>
      </c>
      <c r="Q4" s="32">
        <v>1</v>
      </c>
      <c r="R4" s="32" t="s">
        <v>9</v>
      </c>
      <c r="S4" s="32">
        <v>3</v>
      </c>
      <c r="T4" s="34"/>
      <c r="U4" s="34"/>
      <c r="V4" s="34"/>
      <c r="W4" s="32">
        <v>0</v>
      </c>
      <c r="X4" s="32" t="s">
        <v>9</v>
      </c>
      <c r="Y4" s="32">
        <v>0</v>
      </c>
      <c r="Z4" s="32">
        <v>5</v>
      </c>
      <c r="AA4" s="32" t="s">
        <v>9</v>
      </c>
      <c r="AB4" s="32">
        <v>2</v>
      </c>
      <c r="AC4" s="32">
        <v>4</v>
      </c>
      <c r="AD4" s="32" t="s">
        <v>9</v>
      </c>
      <c r="AE4" s="32">
        <v>1</v>
      </c>
      <c r="AF4" s="32">
        <v>4</v>
      </c>
      <c r="AG4" s="32" t="s">
        <v>9</v>
      </c>
      <c r="AH4" s="32">
        <v>1</v>
      </c>
      <c r="AI4" s="32">
        <v>0</v>
      </c>
      <c r="AJ4" s="32" t="s">
        <v>9</v>
      </c>
      <c r="AK4" s="32">
        <v>2</v>
      </c>
      <c r="AL4" s="32">
        <v>2</v>
      </c>
      <c r="AM4" s="32" t="s">
        <v>9</v>
      </c>
      <c r="AN4" s="32">
        <v>0</v>
      </c>
      <c r="AO4" s="32">
        <v>0</v>
      </c>
      <c r="AP4" s="32" t="s">
        <v>9</v>
      </c>
      <c r="AQ4" s="32">
        <v>1</v>
      </c>
      <c r="AR4" s="32">
        <v>5</v>
      </c>
      <c r="AS4" s="32" t="s">
        <v>9</v>
      </c>
      <c r="AT4" s="32">
        <v>1</v>
      </c>
      <c r="AU4" s="32">
        <v>0</v>
      </c>
      <c r="AV4" s="32" t="s">
        <v>9</v>
      </c>
      <c r="AW4" s="32">
        <v>2</v>
      </c>
      <c r="AX4" s="31">
        <f t="shared" si="1"/>
        <v>23</v>
      </c>
      <c r="AY4" s="32" t="s">
        <v>9</v>
      </c>
      <c r="AZ4" s="31">
        <f t="shared" si="2"/>
        <v>16</v>
      </c>
      <c r="BB4" s="3" t="s">
        <v>577</v>
      </c>
      <c r="BC4" s="8">
        <v>1</v>
      </c>
      <c r="BD4" s="8" t="s">
        <v>9</v>
      </c>
      <c r="BE4" s="8">
        <v>0</v>
      </c>
      <c r="BG4" s="3" t="s">
        <v>2856</v>
      </c>
      <c r="BH4" s="8">
        <v>2</v>
      </c>
      <c r="BI4" s="8" t="s">
        <v>9</v>
      </c>
      <c r="BJ4" s="8">
        <v>0</v>
      </c>
    </row>
    <row r="5" spans="1:62" x14ac:dyDescent="0.2">
      <c r="A5" s="30">
        <v>4</v>
      </c>
      <c r="B5" s="7" t="s">
        <v>1873</v>
      </c>
      <c r="C5" s="7">
        <v>22</v>
      </c>
      <c r="D5" s="7">
        <v>9</v>
      </c>
      <c r="E5" s="7">
        <v>5</v>
      </c>
      <c r="F5" s="7">
        <v>8</v>
      </c>
      <c r="G5" s="7">
        <v>40</v>
      </c>
      <c r="H5" s="6" t="s">
        <v>9</v>
      </c>
      <c r="I5" s="7">
        <v>43</v>
      </c>
      <c r="J5" s="7">
        <f t="shared" si="0"/>
        <v>23</v>
      </c>
      <c r="L5" s="11">
        <v>4</v>
      </c>
      <c r="M5" s="7" t="s">
        <v>1873</v>
      </c>
      <c r="N5" s="32">
        <v>1</v>
      </c>
      <c r="O5" s="32" t="s">
        <v>9</v>
      </c>
      <c r="P5" s="32">
        <v>2</v>
      </c>
      <c r="Q5" s="32">
        <v>1</v>
      </c>
      <c r="R5" s="32" t="s">
        <v>9</v>
      </c>
      <c r="S5" s="32">
        <v>1</v>
      </c>
      <c r="T5" s="32">
        <v>0</v>
      </c>
      <c r="U5" s="32" t="s">
        <v>9</v>
      </c>
      <c r="V5" s="32">
        <v>2</v>
      </c>
      <c r="W5" s="34"/>
      <c r="X5" s="34"/>
      <c r="Y5" s="34"/>
      <c r="Z5" s="32">
        <v>1</v>
      </c>
      <c r="AA5" s="32" t="s">
        <v>9</v>
      </c>
      <c r="AB5" s="32">
        <v>4</v>
      </c>
      <c r="AC5" s="32">
        <v>4</v>
      </c>
      <c r="AD5" s="32" t="s">
        <v>9</v>
      </c>
      <c r="AE5" s="32">
        <v>0</v>
      </c>
      <c r="AF5" s="32">
        <v>2</v>
      </c>
      <c r="AG5" s="32" t="s">
        <v>9</v>
      </c>
      <c r="AH5" s="32">
        <v>8</v>
      </c>
      <c r="AI5" s="32">
        <v>4</v>
      </c>
      <c r="AJ5" s="32" t="s">
        <v>9</v>
      </c>
      <c r="AK5" s="32">
        <v>2</v>
      </c>
      <c r="AL5" s="32">
        <v>3</v>
      </c>
      <c r="AM5" s="32" t="s">
        <v>9</v>
      </c>
      <c r="AN5" s="32">
        <v>1</v>
      </c>
      <c r="AO5" s="32">
        <v>6</v>
      </c>
      <c r="AP5" s="32" t="s">
        <v>9</v>
      </c>
      <c r="AQ5" s="32">
        <v>2</v>
      </c>
      <c r="AR5" s="32">
        <v>3</v>
      </c>
      <c r="AS5" s="32" t="s">
        <v>9</v>
      </c>
      <c r="AT5" s="32">
        <v>3</v>
      </c>
      <c r="AU5" s="32">
        <v>3</v>
      </c>
      <c r="AV5" s="32" t="s">
        <v>9</v>
      </c>
      <c r="AW5" s="32">
        <v>2</v>
      </c>
      <c r="AX5" s="31">
        <f t="shared" si="1"/>
        <v>28</v>
      </c>
      <c r="AY5" s="32" t="s">
        <v>9</v>
      </c>
      <c r="AZ5" s="31">
        <f t="shared" si="2"/>
        <v>27</v>
      </c>
      <c r="BB5" s="3" t="s">
        <v>2857</v>
      </c>
      <c r="BC5" s="8">
        <v>3</v>
      </c>
      <c r="BD5" s="8" t="s">
        <v>9</v>
      </c>
      <c r="BE5" s="8">
        <v>0</v>
      </c>
      <c r="BG5" s="3" t="s">
        <v>2829</v>
      </c>
      <c r="BH5" s="8">
        <v>1</v>
      </c>
      <c r="BI5" s="8" t="s">
        <v>9</v>
      </c>
      <c r="BJ5" s="8">
        <v>2</v>
      </c>
    </row>
    <row r="6" spans="1:62" x14ac:dyDescent="0.2">
      <c r="A6" s="30">
        <v>5</v>
      </c>
      <c r="B6" s="14" t="s">
        <v>2853</v>
      </c>
      <c r="C6" s="7">
        <v>22</v>
      </c>
      <c r="D6" s="7">
        <v>10</v>
      </c>
      <c r="E6" s="7">
        <v>2</v>
      </c>
      <c r="F6" s="7">
        <v>10</v>
      </c>
      <c r="G6" s="7">
        <v>36</v>
      </c>
      <c r="H6" s="6" t="s">
        <v>9</v>
      </c>
      <c r="I6" s="7">
        <v>43</v>
      </c>
      <c r="J6" s="7">
        <f t="shared" si="0"/>
        <v>22</v>
      </c>
      <c r="L6" s="11">
        <v>5</v>
      </c>
      <c r="M6" s="14" t="s">
        <v>2853</v>
      </c>
      <c r="N6" s="32">
        <v>0</v>
      </c>
      <c r="O6" s="32" t="s">
        <v>9</v>
      </c>
      <c r="P6" s="32">
        <v>3</v>
      </c>
      <c r="Q6" s="32">
        <v>2</v>
      </c>
      <c r="R6" s="32" t="s">
        <v>9</v>
      </c>
      <c r="S6" s="32">
        <v>1</v>
      </c>
      <c r="T6" s="32">
        <v>8</v>
      </c>
      <c r="U6" s="32" t="s">
        <v>9</v>
      </c>
      <c r="V6" s="32">
        <v>1</v>
      </c>
      <c r="W6" s="32">
        <v>0</v>
      </c>
      <c r="X6" s="32" t="s">
        <v>9</v>
      </c>
      <c r="Y6" s="32">
        <v>3</v>
      </c>
      <c r="Z6" s="34"/>
      <c r="AA6" s="34"/>
      <c r="AB6" s="34"/>
      <c r="AC6" s="32">
        <v>1</v>
      </c>
      <c r="AD6" s="32" t="s">
        <v>9</v>
      </c>
      <c r="AE6" s="32">
        <v>1</v>
      </c>
      <c r="AF6" s="32">
        <v>2</v>
      </c>
      <c r="AG6" s="32" t="s">
        <v>9</v>
      </c>
      <c r="AH6" s="32">
        <v>1</v>
      </c>
      <c r="AI6" s="32">
        <v>1</v>
      </c>
      <c r="AJ6" s="32" t="s">
        <v>9</v>
      </c>
      <c r="AK6" s="32">
        <v>0</v>
      </c>
      <c r="AL6" s="32">
        <v>4</v>
      </c>
      <c r="AM6" s="32" t="s">
        <v>9</v>
      </c>
      <c r="AN6" s="32">
        <v>3</v>
      </c>
      <c r="AO6" s="32">
        <v>1</v>
      </c>
      <c r="AP6" s="32" t="s">
        <v>9</v>
      </c>
      <c r="AQ6" s="32">
        <v>0</v>
      </c>
      <c r="AR6" s="32">
        <v>0</v>
      </c>
      <c r="AS6" s="32" t="s">
        <v>9</v>
      </c>
      <c r="AT6" s="32">
        <v>3</v>
      </c>
      <c r="AU6" s="32">
        <v>2</v>
      </c>
      <c r="AV6" s="32" t="s">
        <v>9</v>
      </c>
      <c r="AW6" s="32">
        <v>1</v>
      </c>
      <c r="AX6" s="31">
        <f t="shared" si="1"/>
        <v>21</v>
      </c>
      <c r="AY6" s="32" t="s">
        <v>9</v>
      </c>
      <c r="AZ6" s="31">
        <f t="shared" si="2"/>
        <v>17</v>
      </c>
      <c r="BB6" s="3" t="s">
        <v>2849</v>
      </c>
      <c r="BC6" s="8">
        <v>2</v>
      </c>
      <c r="BD6" s="8" t="s">
        <v>9</v>
      </c>
      <c r="BE6" s="8">
        <v>2</v>
      </c>
      <c r="BG6" s="3" t="s">
        <v>849</v>
      </c>
      <c r="BH6" s="8">
        <v>2</v>
      </c>
      <c r="BI6" s="8" t="s">
        <v>9</v>
      </c>
      <c r="BJ6" s="8">
        <v>0</v>
      </c>
    </row>
    <row r="7" spans="1:62" x14ac:dyDescent="0.2">
      <c r="A7" s="30">
        <v>6</v>
      </c>
      <c r="B7" s="7" t="s">
        <v>1094</v>
      </c>
      <c r="C7" s="7">
        <v>22</v>
      </c>
      <c r="D7" s="7">
        <v>7</v>
      </c>
      <c r="E7" s="7">
        <v>8</v>
      </c>
      <c r="F7" s="7">
        <v>7</v>
      </c>
      <c r="G7" s="7">
        <v>35</v>
      </c>
      <c r="H7" s="6" t="s">
        <v>9</v>
      </c>
      <c r="I7" s="7">
        <v>47</v>
      </c>
      <c r="J7" s="7">
        <f t="shared" si="0"/>
        <v>22</v>
      </c>
      <c r="L7" s="11">
        <v>6</v>
      </c>
      <c r="M7" s="7" t="s">
        <v>1094</v>
      </c>
      <c r="N7" s="32">
        <v>1</v>
      </c>
      <c r="O7" s="32" t="s">
        <v>9</v>
      </c>
      <c r="P7" s="32">
        <v>2</v>
      </c>
      <c r="Q7" s="32">
        <v>3</v>
      </c>
      <c r="R7" s="32" t="s">
        <v>9</v>
      </c>
      <c r="S7" s="32">
        <v>0</v>
      </c>
      <c r="T7" s="32">
        <v>1</v>
      </c>
      <c r="U7" s="32" t="s">
        <v>9</v>
      </c>
      <c r="V7" s="32">
        <v>1</v>
      </c>
      <c r="W7" s="32">
        <v>5</v>
      </c>
      <c r="X7" s="32" t="s">
        <v>9</v>
      </c>
      <c r="Y7" s="32">
        <v>3</v>
      </c>
      <c r="Z7" s="32">
        <v>2</v>
      </c>
      <c r="AA7" s="32" t="s">
        <v>9</v>
      </c>
      <c r="AB7" s="32">
        <v>0</v>
      </c>
      <c r="AC7" s="34"/>
      <c r="AD7" s="34"/>
      <c r="AE7" s="34"/>
      <c r="AF7" s="8">
        <v>1</v>
      </c>
      <c r="AG7" s="32" t="s">
        <v>9</v>
      </c>
      <c r="AH7" s="8">
        <v>1</v>
      </c>
      <c r="AI7" s="32">
        <v>1</v>
      </c>
      <c r="AJ7" s="32" t="s">
        <v>9</v>
      </c>
      <c r="AK7" s="32">
        <v>3</v>
      </c>
      <c r="AL7" s="32">
        <v>3</v>
      </c>
      <c r="AM7" s="32" t="s">
        <v>9</v>
      </c>
      <c r="AN7" s="32">
        <v>1</v>
      </c>
      <c r="AO7" s="32">
        <v>1</v>
      </c>
      <c r="AP7" s="32" t="s">
        <v>9</v>
      </c>
      <c r="AQ7" s="32">
        <v>1</v>
      </c>
      <c r="AR7" s="32">
        <v>2</v>
      </c>
      <c r="AS7" s="32" t="s">
        <v>9</v>
      </c>
      <c r="AT7" s="32">
        <v>0</v>
      </c>
      <c r="AU7" s="32">
        <v>3</v>
      </c>
      <c r="AV7" s="32" t="s">
        <v>9</v>
      </c>
      <c r="AW7" s="32">
        <v>3</v>
      </c>
      <c r="AX7" s="31">
        <f t="shared" si="1"/>
        <v>23</v>
      </c>
      <c r="AY7" s="32" t="s">
        <v>9</v>
      </c>
      <c r="AZ7" s="31">
        <f t="shared" si="2"/>
        <v>15</v>
      </c>
      <c r="BB7" s="3" t="s">
        <v>686</v>
      </c>
      <c r="BC7" s="8">
        <v>2</v>
      </c>
      <c r="BD7" s="8" t="s">
        <v>9</v>
      </c>
      <c r="BE7" s="8">
        <v>0</v>
      </c>
      <c r="BG7" s="3" t="s">
        <v>260</v>
      </c>
      <c r="BH7" s="8">
        <v>1</v>
      </c>
      <c r="BI7" s="8" t="s">
        <v>9</v>
      </c>
      <c r="BJ7" s="8">
        <v>0</v>
      </c>
    </row>
    <row r="8" spans="1:62" x14ac:dyDescent="0.2">
      <c r="A8" s="30">
        <v>7</v>
      </c>
      <c r="B8" s="7" t="s">
        <v>2635</v>
      </c>
      <c r="C8" s="7">
        <v>22</v>
      </c>
      <c r="D8" s="7">
        <v>9</v>
      </c>
      <c r="E8" s="7">
        <v>3</v>
      </c>
      <c r="F8" s="7">
        <v>10</v>
      </c>
      <c r="G8" s="7">
        <v>42</v>
      </c>
      <c r="H8" s="6" t="s">
        <v>9</v>
      </c>
      <c r="I8" s="7">
        <v>38</v>
      </c>
      <c r="J8" s="7">
        <f t="shared" si="0"/>
        <v>21</v>
      </c>
      <c r="L8" s="11">
        <v>7</v>
      </c>
      <c r="M8" s="7" t="s">
        <v>2635</v>
      </c>
      <c r="N8" s="32">
        <v>1</v>
      </c>
      <c r="O8" s="32" t="s">
        <v>9</v>
      </c>
      <c r="P8" s="32">
        <v>1</v>
      </c>
      <c r="Q8" s="32">
        <v>1</v>
      </c>
      <c r="R8" s="32" t="s">
        <v>9</v>
      </c>
      <c r="S8" s="32">
        <v>2</v>
      </c>
      <c r="T8" s="32">
        <v>4</v>
      </c>
      <c r="U8" s="32" t="s">
        <v>9</v>
      </c>
      <c r="V8" s="32">
        <v>2</v>
      </c>
      <c r="W8" s="32">
        <v>0</v>
      </c>
      <c r="X8" s="32" t="s">
        <v>9</v>
      </c>
      <c r="Y8" s="32">
        <v>1</v>
      </c>
      <c r="Z8" s="32">
        <v>2</v>
      </c>
      <c r="AA8" s="32" t="s">
        <v>9</v>
      </c>
      <c r="AB8" s="32">
        <v>0</v>
      </c>
      <c r="AC8" s="32">
        <v>5</v>
      </c>
      <c r="AD8" s="32" t="s">
        <v>9</v>
      </c>
      <c r="AE8" s="32">
        <v>0</v>
      </c>
      <c r="AF8" s="34"/>
      <c r="AG8" s="34"/>
      <c r="AH8" s="34"/>
      <c r="AI8" s="32">
        <v>1</v>
      </c>
      <c r="AJ8" s="32" t="s">
        <v>9</v>
      </c>
      <c r="AK8" s="32">
        <v>3</v>
      </c>
      <c r="AL8" s="32">
        <v>3</v>
      </c>
      <c r="AM8" s="32" t="s">
        <v>9</v>
      </c>
      <c r="AN8" s="32">
        <v>1</v>
      </c>
      <c r="AO8" s="32">
        <v>2</v>
      </c>
      <c r="AP8" s="32" t="s">
        <v>9</v>
      </c>
      <c r="AQ8" s="32">
        <v>1</v>
      </c>
      <c r="AR8" s="32">
        <v>4</v>
      </c>
      <c r="AS8" s="32" t="s">
        <v>9</v>
      </c>
      <c r="AT8" s="32">
        <v>1</v>
      </c>
      <c r="AU8" s="32">
        <v>3</v>
      </c>
      <c r="AV8" s="32" t="s">
        <v>9</v>
      </c>
      <c r="AW8" s="32">
        <v>2</v>
      </c>
      <c r="AX8" s="31">
        <f t="shared" si="1"/>
        <v>26</v>
      </c>
      <c r="AY8" s="32" t="s">
        <v>9</v>
      </c>
      <c r="AZ8" s="31">
        <f t="shared" si="2"/>
        <v>14</v>
      </c>
      <c r="BB8" s="3" t="s">
        <v>2858</v>
      </c>
      <c r="BC8" s="8">
        <v>0</v>
      </c>
      <c r="BD8" s="8" t="s">
        <v>9</v>
      </c>
      <c r="BE8" s="8">
        <v>1</v>
      </c>
      <c r="BF8" s="1"/>
      <c r="BG8" s="3" t="s">
        <v>2843</v>
      </c>
      <c r="BH8" s="8">
        <v>4</v>
      </c>
      <c r="BI8" s="8" t="s">
        <v>9</v>
      </c>
      <c r="BJ8" s="8">
        <v>1</v>
      </c>
    </row>
    <row r="9" spans="1:62" x14ac:dyDescent="0.2">
      <c r="A9" s="30">
        <v>8</v>
      </c>
      <c r="B9" s="7" t="s">
        <v>18</v>
      </c>
      <c r="C9" s="7">
        <v>22</v>
      </c>
      <c r="D9" s="7">
        <v>8</v>
      </c>
      <c r="E9" s="7">
        <v>5</v>
      </c>
      <c r="F9" s="7">
        <v>9</v>
      </c>
      <c r="G9" s="7">
        <v>38</v>
      </c>
      <c r="H9" s="6" t="s">
        <v>9</v>
      </c>
      <c r="I9" s="7">
        <v>36</v>
      </c>
      <c r="J9" s="7">
        <f t="shared" si="0"/>
        <v>21</v>
      </c>
      <c r="L9" s="11">
        <v>8</v>
      </c>
      <c r="M9" s="7" t="s">
        <v>18</v>
      </c>
      <c r="N9" s="32">
        <v>3</v>
      </c>
      <c r="O9" s="32" t="s">
        <v>9</v>
      </c>
      <c r="P9" s="32">
        <v>3</v>
      </c>
      <c r="Q9" s="32">
        <v>2</v>
      </c>
      <c r="R9" s="32" t="s">
        <v>9</v>
      </c>
      <c r="S9" s="32">
        <v>2</v>
      </c>
      <c r="T9" s="32">
        <v>2</v>
      </c>
      <c r="U9" s="32" t="s">
        <v>9</v>
      </c>
      <c r="V9" s="32">
        <v>2</v>
      </c>
      <c r="W9" s="32">
        <v>0</v>
      </c>
      <c r="X9" s="32" t="s">
        <v>9</v>
      </c>
      <c r="Y9" s="32">
        <v>2</v>
      </c>
      <c r="Z9" s="32">
        <v>2</v>
      </c>
      <c r="AA9" s="32" t="s">
        <v>9</v>
      </c>
      <c r="AB9" s="32">
        <v>5</v>
      </c>
      <c r="AC9" s="32">
        <v>1</v>
      </c>
      <c r="AD9" s="32" t="s">
        <v>9</v>
      </c>
      <c r="AE9" s="32">
        <v>2</v>
      </c>
      <c r="AF9" s="32">
        <v>1</v>
      </c>
      <c r="AG9" s="32" t="s">
        <v>9</v>
      </c>
      <c r="AH9" s="32">
        <v>0</v>
      </c>
      <c r="AI9" s="34"/>
      <c r="AJ9" s="34"/>
      <c r="AK9" s="34"/>
      <c r="AL9" s="32">
        <v>1</v>
      </c>
      <c r="AM9" s="32" t="s">
        <v>9</v>
      </c>
      <c r="AN9" s="32">
        <v>2</v>
      </c>
      <c r="AO9" s="32">
        <v>0</v>
      </c>
      <c r="AP9" s="32" t="s">
        <v>9</v>
      </c>
      <c r="AQ9" s="32">
        <v>2</v>
      </c>
      <c r="AR9" s="32">
        <v>4</v>
      </c>
      <c r="AS9" s="32" t="s">
        <v>9</v>
      </c>
      <c r="AT9" s="32">
        <v>2</v>
      </c>
      <c r="AU9" s="32">
        <v>0</v>
      </c>
      <c r="AV9" s="32" t="s">
        <v>9</v>
      </c>
      <c r="AW9" s="32">
        <v>0</v>
      </c>
      <c r="AX9" s="31">
        <f t="shared" si="1"/>
        <v>16</v>
      </c>
      <c r="AY9" s="32" t="s">
        <v>9</v>
      </c>
      <c r="AZ9" s="31">
        <f t="shared" si="2"/>
        <v>22</v>
      </c>
      <c r="BB9" s="39" t="s">
        <v>2859</v>
      </c>
      <c r="BG9" s="39" t="s">
        <v>2860</v>
      </c>
      <c r="BH9" s="12"/>
      <c r="BI9" s="12"/>
      <c r="BJ9" s="12"/>
    </row>
    <row r="10" spans="1:62" x14ac:dyDescent="0.2">
      <c r="A10" s="30">
        <v>9</v>
      </c>
      <c r="B10" s="7" t="s">
        <v>2789</v>
      </c>
      <c r="C10" s="7">
        <v>22</v>
      </c>
      <c r="D10" s="7">
        <v>8</v>
      </c>
      <c r="E10" s="7">
        <v>3</v>
      </c>
      <c r="F10" s="7">
        <v>11</v>
      </c>
      <c r="G10" s="7">
        <v>45</v>
      </c>
      <c r="H10" s="6" t="s">
        <v>9</v>
      </c>
      <c r="I10" s="7">
        <v>45</v>
      </c>
      <c r="J10" s="7">
        <f t="shared" si="0"/>
        <v>19</v>
      </c>
      <c r="L10" s="11">
        <v>9</v>
      </c>
      <c r="M10" s="7" t="s">
        <v>2789</v>
      </c>
      <c r="N10" s="32">
        <v>2</v>
      </c>
      <c r="O10" s="32" t="s">
        <v>9</v>
      </c>
      <c r="P10" s="32">
        <v>1</v>
      </c>
      <c r="Q10" s="32">
        <v>2</v>
      </c>
      <c r="R10" s="32" t="s">
        <v>9</v>
      </c>
      <c r="S10" s="32">
        <v>3</v>
      </c>
      <c r="T10" s="32">
        <v>1</v>
      </c>
      <c r="U10" s="32" t="s">
        <v>9</v>
      </c>
      <c r="V10" s="32">
        <v>2</v>
      </c>
      <c r="W10" s="32">
        <v>5</v>
      </c>
      <c r="X10" s="32" t="s">
        <v>9</v>
      </c>
      <c r="Y10" s="32">
        <v>1</v>
      </c>
      <c r="Z10" s="32">
        <v>4</v>
      </c>
      <c r="AA10" s="32" t="s">
        <v>9</v>
      </c>
      <c r="AB10" s="32">
        <v>0</v>
      </c>
      <c r="AC10" s="32">
        <v>2</v>
      </c>
      <c r="AD10" s="32" t="s">
        <v>9</v>
      </c>
      <c r="AE10" s="32">
        <v>2</v>
      </c>
      <c r="AF10" s="32">
        <v>6</v>
      </c>
      <c r="AG10" s="32" t="s">
        <v>9</v>
      </c>
      <c r="AH10" s="32">
        <v>2</v>
      </c>
      <c r="AI10" s="32">
        <v>1</v>
      </c>
      <c r="AJ10" s="32" t="s">
        <v>9</v>
      </c>
      <c r="AK10" s="32">
        <v>4</v>
      </c>
      <c r="AL10" s="34"/>
      <c r="AM10" s="34"/>
      <c r="AN10" s="34"/>
      <c r="AO10" s="32">
        <v>0</v>
      </c>
      <c r="AP10" s="32" t="s">
        <v>9</v>
      </c>
      <c r="AQ10" s="32">
        <v>1</v>
      </c>
      <c r="AR10" s="32">
        <v>4</v>
      </c>
      <c r="AS10" s="32" t="s">
        <v>9</v>
      </c>
      <c r="AT10" s="32">
        <v>1</v>
      </c>
      <c r="AU10" s="32">
        <v>2</v>
      </c>
      <c r="AV10" s="32" t="s">
        <v>9</v>
      </c>
      <c r="AW10" s="32">
        <v>2</v>
      </c>
      <c r="AX10" s="31">
        <f t="shared" si="1"/>
        <v>29</v>
      </c>
      <c r="AY10" s="32" t="s">
        <v>9</v>
      </c>
      <c r="AZ10" s="31">
        <f t="shared" si="2"/>
        <v>19</v>
      </c>
      <c r="BB10" s="3" t="s">
        <v>2542</v>
      </c>
      <c r="BC10" s="8">
        <v>5</v>
      </c>
      <c r="BD10" s="8" t="s">
        <v>9</v>
      </c>
      <c r="BE10" s="8">
        <v>1</v>
      </c>
      <c r="BG10" s="3" t="s">
        <v>2861</v>
      </c>
      <c r="BH10" s="8">
        <v>5</v>
      </c>
      <c r="BI10" s="8" t="s">
        <v>9</v>
      </c>
      <c r="BJ10" s="8">
        <v>0</v>
      </c>
    </row>
    <row r="11" spans="1:62" x14ac:dyDescent="0.2">
      <c r="A11" s="30">
        <v>10</v>
      </c>
      <c r="B11" s="7" t="s">
        <v>24</v>
      </c>
      <c r="C11" s="7">
        <v>22</v>
      </c>
      <c r="D11" s="7">
        <v>6</v>
      </c>
      <c r="E11" s="7">
        <v>7</v>
      </c>
      <c r="F11" s="7">
        <v>9</v>
      </c>
      <c r="G11" s="7">
        <v>21</v>
      </c>
      <c r="H11" s="6" t="s">
        <v>9</v>
      </c>
      <c r="I11" s="7">
        <v>30</v>
      </c>
      <c r="J11" s="7">
        <f t="shared" si="0"/>
        <v>19</v>
      </c>
      <c r="L11" s="11">
        <v>10</v>
      </c>
      <c r="M11" s="7" t="s">
        <v>24</v>
      </c>
      <c r="N11" s="32">
        <v>2</v>
      </c>
      <c r="O11" s="32" t="s">
        <v>9</v>
      </c>
      <c r="P11" s="32">
        <v>0</v>
      </c>
      <c r="Q11" s="32">
        <v>1</v>
      </c>
      <c r="R11" s="32" t="s">
        <v>9</v>
      </c>
      <c r="S11" s="32">
        <v>5</v>
      </c>
      <c r="T11" s="32">
        <v>2</v>
      </c>
      <c r="U11" s="32" t="s">
        <v>9</v>
      </c>
      <c r="V11" s="32">
        <v>3</v>
      </c>
      <c r="W11" s="32">
        <v>0</v>
      </c>
      <c r="X11" s="32" t="s">
        <v>9</v>
      </c>
      <c r="Y11" s="32">
        <v>0</v>
      </c>
      <c r="Z11" s="32">
        <v>1</v>
      </c>
      <c r="AA11" s="32" t="s">
        <v>9</v>
      </c>
      <c r="AB11" s="32">
        <v>2</v>
      </c>
      <c r="AC11" s="32">
        <v>3</v>
      </c>
      <c r="AD11" s="32" t="s">
        <v>9</v>
      </c>
      <c r="AE11" s="32">
        <v>0</v>
      </c>
      <c r="AF11" s="32">
        <v>0</v>
      </c>
      <c r="AG11" s="32" t="s">
        <v>9</v>
      </c>
      <c r="AH11" s="32">
        <v>0</v>
      </c>
      <c r="AI11" s="32">
        <v>1</v>
      </c>
      <c r="AJ11" s="32" t="s">
        <v>9</v>
      </c>
      <c r="AK11" s="32">
        <v>1</v>
      </c>
      <c r="AL11" s="32">
        <v>1</v>
      </c>
      <c r="AM11" s="32" t="s">
        <v>9</v>
      </c>
      <c r="AN11" s="32">
        <v>1</v>
      </c>
      <c r="AO11" s="34"/>
      <c r="AP11" s="34"/>
      <c r="AQ11" s="34"/>
      <c r="AR11" s="32">
        <v>1</v>
      </c>
      <c r="AS11" s="32" t="s">
        <v>9</v>
      </c>
      <c r="AT11" s="32">
        <v>0</v>
      </c>
      <c r="AU11" s="32">
        <v>0</v>
      </c>
      <c r="AV11" s="32" t="s">
        <v>9</v>
      </c>
      <c r="AW11" s="32">
        <v>0</v>
      </c>
      <c r="AX11" s="31">
        <f t="shared" si="1"/>
        <v>12</v>
      </c>
      <c r="AY11" s="32" t="s">
        <v>9</v>
      </c>
      <c r="AZ11" s="31">
        <f t="shared" si="2"/>
        <v>12</v>
      </c>
      <c r="BB11" s="3" t="s">
        <v>2806</v>
      </c>
      <c r="BC11" s="8">
        <v>4</v>
      </c>
      <c r="BD11" s="8" t="s">
        <v>9</v>
      </c>
      <c r="BE11" s="8">
        <v>0</v>
      </c>
      <c r="BG11" s="3" t="s">
        <v>1024</v>
      </c>
      <c r="BH11" s="8">
        <v>0</v>
      </c>
      <c r="BI11" s="8" t="s">
        <v>9</v>
      </c>
      <c r="BJ11" s="8">
        <v>2</v>
      </c>
    </row>
    <row r="12" spans="1:62" x14ac:dyDescent="0.2">
      <c r="A12" s="30">
        <v>11</v>
      </c>
      <c r="B12" s="7" t="s">
        <v>2532</v>
      </c>
      <c r="C12" s="7">
        <v>22</v>
      </c>
      <c r="D12" s="7">
        <v>6</v>
      </c>
      <c r="E12" s="7">
        <v>3</v>
      </c>
      <c r="F12" s="7">
        <v>13</v>
      </c>
      <c r="G12" s="7">
        <v>32</v>
      </c>
      <c r="H12" s="6" t="s">
        <v>9</v>
      </c>
      <c r="I12" s="7">
        <v>52</v>
      </c>
      <c r="J12" s="7">
        <f t="shared" si="0"/>
        <v>15</v>
      </c>
      <c r="K12" s="3" t="s">
        <v>44</v>
      </c>
      <c r="L12" s="11">
        <v>11</v>
      </c>
      <c r="M12" s="7" t="s">
        <v>2532</v>
      </c>
      <c r="N12" s="32">
        <v>0</v>
      </c>
      <c r="O12" s="32" t="s">
        <v>9</v>
      </c>
      <c r="P12" s="32">
        <v>2</v>
      </c>
      <c r="Q12" s="32">
        <v>0</v>
      </c>
      <c r="R12" s="32" t="s">
        <v>9</v>
      </c>
      <c r="S12" s="32">
        <v>3</v>
      </c>
      <c r="T12" s="32">
        <v>1</v>
      </c>
      <c r="U12" s="32" t="s">
        <v>9</v>
      </c>
      <c r="V12" s="32">
        <v>1</v>
      </c>
      <c r="W12" s="32">
        <v>0</v>
      </c>
      <c r="X12" s="32" t="s">
        <v>9</v>
      </c>
      <c r="Y12" s="32">
        <v>1</v>
      </c>
      <c r="Z12" s="32">
        <v>3</v>
      </c>
      <c r="AA12" s="32" t="s">
        <v>9</v>
      </c>
      <c r="AB12" s="32">
        <v>2</v>
      </c>
      <c r="AC12" s="32">
        <v>2</v>
      </c>
      <c r="AD12" s="32" t="s">
        <v>9</v>
      </c>
      <c r="AE12" s="32">
        <v>2</v>
      </c>
      <c r="AF12" s="32">
        <v>4</v>
      </c>
      <c r="AG12" s="32" t="s">
        <v>9</v>
      </c>
      <c r="AH12" s="32">
        <v>1</v>
      </c>
      <c r="AI12" s="32">
        <v>1</v>
      </c>
      <c r="AJ12" s="32" t="s">
        <v>9</v>
      </c>
      <c r="AK12" s="32">
        <v>4</v>
      </c>
      <c r="AL12" s="32">
        <v>0</v>
      </c>
      <c r="AM12" s="32" t="s">
        <v>9</v>
      </c>
      <c r="AN12" s="32">
        <v>3</v>
      </c>
      <c r="AO12" s="32">
        <v>2</v>
      </c>
      <c r="AP12" s="32" t="s">
        <v>9</v>
      </c>
      <c r="AQ12" s="32">
        <v>0</v>
      </c>
      <c r="AR12" s="34"/>
      <c r="AS12" s="34"/>
      <c r="AT12" s="34"/>
      <c r="AU12" s="32">
        <v>4</v>
      </c>
      <c r="AV12" s="32" t="s">
        <v>9</v>
      </c>
      <c r="AW12" s="32">
        <v>0</v>
      </c>
      <c r="AX12" s="31">
        <f t="shared" si="1"/>
        <v>17</v>
      </c>
      <c r="AY12" s="32" t="s">
        <v>9</v>
      </c>
      <c r="AZ12" s="31">
        <f t="shared" si="2"/>
        <v>19</v>
      </c>
      <c r="BB12" s="3" t="s">
        <v>656</v>
      </c>
      <c r="BC12" s="8">
        <v>0</v>
      </c>
      <c r="BD12" s="8" t="s">
        <v>9</v>
      </c>
      <c r="BE12" s="8">
        <v>2</v>
      </c>
      <c r="BG12" s="3" t="s">
        <v>2862</v>
      </c>
      <c r="BH12" s="8">
        <v>4</v>
      </c>
      <c r="BI12" s="8" t="s">
        <v>9</v>
      </c>
      <c r="BJ12" s="8">
        <v>0</v>
      </c>
    </row>
    <row r="13" spans="1:62" x14ac:dyDescent="0.2">
      <c r="A13" s="30">
        <v>12</v>
      </c>
      <c r="B13" s="7" t="s">
        <v>47</v>
      </c>
      <c r="C13" s="7">
        <v>22</v>
      </c>
      <c r="D13" s="7">
        <v>2</v>
      </c>
      <c r="E13" s="7">
        <v>7</v>
      </c>
      <c r="F13" s="7">
        <v>13</v>
      </c>
      <c r="G13" s="7">
        <v>27</v>
      </c>
      <c r="H13" s="6" t="s">
        <v>9</v>
      </c>
      <c r="I13" s="7">
        <v>50</v>
      </c>
      <c r="J13" s="7">
        <f t="shared" si="0"/>
        <v>11</v>
      </c>
      <c r="K13" s="3" t="s">
        <v>44</v>
      </c>
      <c r="L13" s="11">
        <v>12</v>
      </c>
      <c r="M13" s="7" t="s">
        <v>47</v>
      </c>
      <c r="N13" s="32">
        <v>1</v>
      </c>
      <c r="O13" s="32" t="s">
        <v>9</v>
      </c>
      <c r="P13" s="32">
        <v>6</v>
      </c>
      <c r="Q13" s="32">
        <v>0</v>
      </c>
      <c r="R13" s="32" t="s">
        <v>9</v>
      </c>
      <c r="S13" s="32">
        <v>2</v>
      </c>
      <c r="T13" s="32">
        <v>1</v>
      </c>
      <c r="U13" s="32" t="s">
        <v>9</v>
      </c>
      <c r="V13" s="32">
        <v>4</v>
      </c>
      <c r="W13" s="32">
        <v>1</v>
      </c>
      <c r="X13" s="32" t="s">
        <v>9</v>
      </c>
      <c r="Y13" s="32">
        <v>1</v>
      </c>
      <c r="Z13" s="32">
        <v>0</v>
      </c>
      <c r="AA13" s="32" t="s">
        <v>9</v>
      </c>
      <c r="AB13" s="32">
        <v>0</v>
      </c>
      <c r="AC13" s="32">
        <v>1</v>
      </c>
      <c r="AD13" s="32" t="s">
        <v>9</v>
      </c>
      <c r="AE13" s="32">
        <v>2</v>
      </c>
      <c r="AF13" s="32">
        <v>1</v>
      </c>
      <c r="AG13" s="32" t="s">
        <v>9</v>
      </c>
      <c r="AH13" s="32">
        <v>2</v>
      </c>
      <c r="AI13" s="32">
        <v>0</v>
      </c>
      <c r="AJ13" s="32" t="s">
        <v>9</v>
      </c>
      <c r="AK13" s="32">
        <v>3</v>
      </c>
      <c r="AL13" s="32">
        <v>3</v>
      </c>
      <c r="AM13" s="32" t="s">
        <v>9</v>
      </c>
      <c r="AN13" s="32">
        <v>4</v>
      </c>
      <c r="AO13" s="32">
        <v>1</v>
      </c>
      <c r="AP13" s="32" t="s">
        <v>9</v>
      </c>
      <c r="AQ13" s="32">
        <v>1</v>
      </c>
      <c r="AR13" s="32">
        <v>4</v>
      </c>
      <c r="AS13" s="32" t="s">
        <v>9</v>
      </c>
      <c r="AT13" s="32">
        <v>1</v>
      </c>
      <c r="AU13" s="34"/>
      <c r="AV13" s="34"/>
      <c r="AW13" s="34"/>
      <c r="AX13" s="31">
        <f t="shared" si="1"/>
        <v>13</v>
      </c>
      <c r="AY13" s="32" t="s">
        <v>9</v>
      </c>
      <c r="AZ13" s="31">
        <f t="shared" si="2"/>
        <v>26</v>
      </c>
      <c r="BB13" s="3" t="s">
        <v>2835</v>
      </c>
      <c r="BC13" s="8">
        <v>1</v>
      </c>
      <c r="BD13" s="8" t="s">
        <v>9</v>
      </c>
      <c r="BE13" s="8">
        <v>2</v>
      </c>
      <c r="BG13" s="3" t="s">
        <v>2798</v>
      </c>
      <c r="BH13" s="8">
        <v>0</v>
      </c>
      <c r="BI13" s="8" t="s">
        <v>9</v>
      </c>
      <c r="BJ13" s="8">
        <v>3</v>
      </c>
    </row>
    <row r="14" spans="1:62" x14ac:dyDescent="0.2">
      <c r="A14" s="30"/>
      <c r="B14" s="1"/>
      <c r="C14" s="1">
        <f>SUM(C2:C13)</f>
        <v>264</v>
      </c>
      <c r="D14" s="1">
        <f>SUM(D2:D13)</f>
        <v>103</v>
      </c>
      <c r="E14" s="1">
        <f>SUM(E2:E13)</f>
        <v>58</v>
      </c>
      <c r="F14" s="1">
        <f>SUM(F2:F13)</f>
        <v>103</v>
      </c>
      <c r="G14" s="1">
        <f>SUM(G2:G13)</f>
        <v>462</v>
      </c>
      <c r="H14" s="9" t="s">
        <v>9</v>
      </c>
      <c r="I14" s="1">
        <f>SUM(I2:I13)</f>
        <v>462</v>
      </c>
      <c r="J14" s="1">
        <f>SUM(J2:J13)</f>
        <v>264</v>
      </c>
      <c r="N14" s="31">
        <f>SUM(N2:N13)</f>
        <v>13</v>
      </c>
      <c r="O14" s="31" t="s">
        <v>9</v>
      </c>
      <c r="P14" s="31">
        <f>SUM(P2:P13)</f>
        <v>23</v>
      </c>
      <c r="Q14" s="31">
        <f>SUM(Q2:Q13)</f>
        <v>14</v>
      </c>
      <c r="R14" s="31" t="s">
        <v>9</v>
      </c>
      <c r="S14" s="31">
        <f>SUM(S2:S13)</f>
        <v>23</v>
      </c>
      <c r="T14" s="31">
        <f>SUM(T2:T13)</f>
        <v>24</v>
      </c>
      <c r="U14" s="31" t="s">
        <v>9</v>
      </c>
      <c r="V14" s="31">
        <f>SUM(V2:V13)</f>
        <v>21</v>
      </c>
      <c r="W14" s="31">
        <f>SUM(W2:W13)</f>
        <v>16</v>
      </c>
      <c r="X14" s="31" t="s">
        <v>9</v>
      </c>
      <c r="Y14" s="31">
        <f>SUM(Y2:Y13)</f>
        <v>12</v>
      </c>
      <c r="Z14" s="31">
        <f>SUM(Z2:Z13)</f>
        <v>26</v>
      </c>
      <c r="AA14" s="31" t="s">
        <v>9</v>
      </c>
      <c r="AB14" s="31">
        <f>SUM(AB2:AB13)</f>
        <v>15</v>
      </c>
      <c r="AC14" s="31">
        <f>SUM(AC2:AC13)</f>
        <v>32</v>
      </c>
      <c r="AD14" s="31" t="s">
        <v>9</v>
      </c>
      <c r="AE14" s="31">
        <f>SUM(AE2:AE13)</f>
        <v>12</v>
      </c>
      <c r="AF14" s="31">
        <f>SUM(AF2:AF13)</f>
        <v>24</v>
      </c>
      <c r="AG14" s="31" t="s">
        <v>9</v>
      </c>
      <c r="AH14" s="31">
        <f>SUM(AH2:AH13)</f>
        <v>16</v>
      </c>
      <c r="AI14" s="31">
        <f>SUM(AI2:AI13)</f>
        <v>14</v>
      </c>
      <c r="AJ14" s="31" t="s">
        <v>9</v>
      </c>
      <c r="AK14" s="31">
        <f>SUM(AK2:AK13)</f>
        <v>22</v>
      </c>
      <c r="AL14" s="31">
        <f>SUM(AL2:AL13)</f>
        <v>26</v>
      </c>
      <c r="AM14" s="31" t="s">
        <v>9</v>
      </c>
      <c r="AN14" s="31">
        <f>SUM(AN2:AN13)</f>
        <v>16</v>
      </c>
      <c r="AO14" s="31">
        <f>SUM(AO2:AO13)</f>
        <v>18</v>
      </c>
      <c r="AP14" s="31" t="s">
        <v>9</v>
      </c>
      <c r="AQ14" s="31">
        <f>SUM(AQ2:AQ13)</f>
        <v>9</v>
      </c>
      <c r="AR14" s="31">
        <f>SUM(AR2:AR13)</f>
        <v>33</v>
      </c>
      <c r="AS14" s="31" t="s">
        <v>9</v>
      </c>
      <c r="AT14" s="31">
        <f>SUM(AT2:AT13)</f>
        <v>15</v>
      </c>
      <c r="AU14" s="31">
        <f>SUM(AU2:AU13)</f>
        <v>24</v>
      </c>
      <c r="AV14" s="31" t="s">
        <v>9</v>
      </c>
      <c r="AW14" s="31">
        <f>SUM(AW2:AW13)</f>
        <v>14</v>
      </c>
      <c r="AX14" s="31">
        <f>SUM(AX2:AX13)</f>
        <v>264</v>
      </c>
      <c r="AY14" s="31" t="s">
        <v>9</v>
      </c>
      <c r="AZ14" s="31">
        <f>SUM(AZ2:AZ13)</f>
        <v>198</v>
      </c>
      <c r="BB14" s="3" t="s">
        <v>872</v>
      </c>
      <c r="BC14" s="8">
        <v>2</v>
      </c>
      <c r="BD14" s="8" t="s">
        <v>9</v>
      </c>
      <c r="BE14" s="8">
        <v>0</v>
      </c>
      <c r="BG14" s="3" t="s">
        <v>1924</v>
      </c>
      <c r="BH14" s="8">
        <v>6</v>
      </c>
      <c r="BI14" s="8" t="s">
        <v>9</v>
      </c>
      <c r="BJ14" s="8">
        <v>2</v>
      </c>
    </row>
    <row r="15" spans="1:62" x14ac:dyDescent="0.2">
      <c r="BB15" s="3" t="s">
        <v>2863</v>
      </c>
      <c r="BC15" s="8">
        <v>4</v>
      </c>
      <c r="BD15" s="8" t="s">
        <v>9</v>
      </c>
      <c r="BE15" s="8">
        <v>0</v>
      </c>
      <c r="BG15" s="3" t="s">
        <v>2825</v>
      </c>
      <c r="BH15" s="8">
        <v>1</v>
      </c>
      <c r="BI15" s="8" t="s">
        <v>9</v>
      </c>
      <c r="BJ15" s="8">
        <v>6</v>
      </c>
    </row>
    <row r="16" spans="1:62" x14ac:dyDescent="0.2">
      <c r="BB16" s="39" t="s">
        <v>2864</v>
      </c>
      <c r="BC16" s="12"/>
      <c r="BD16" s="12"/>
      <c r="BE16" s="12"/>
      <c r="BG16" s="39" t="s">
        <v>2865</v>
      </c>
      <c r="BH16" s="12"/>
      <c r="BI16" s="12"/>
      <c r="BJ16" s="12"/>
    </row>
    <row r="17" spans="1:62" x14ac:dyDescent="0.2">
      <c r="B17" s="39"/>
      <c r="H17" s="8"/>
      <c r="M17" s="39"/>
      <c r="BB17" s="3" t="s">
        <v>2866</v>
      </c>
      <c r="BC17" s="8">
        <v>2</v>
      </c>
      <c r="BD17" s="8" t="s">
        <v>9</v>
      </c>
      <c r="BE17" s="8">
        <v>1</v>
      </c>
      <c r="BG17" s="3" t="s">
        <v>2867</v>
      </c>
      <c r="BH17" s="8">
        <v>2</v>
      </c>
      <c r="BI17" s="8" t="s">
        <v>9</v>
      </c>
      <c r="BJ17" s="8">
        <v>1</v>
      </c>
    </row>
    <row r="18" spans="1:62" x14ac:dyDescent="0.2">
      <c r="A18" s="14"/>
      <c r="B18" s="14"/>
      <c r="C18" s="14"/>
      <c r="D18" s="14"/>
      <c r="E18" s="14"/>
      <c r="F18" s="14"/>
      <c r="G18" s="14"/>
      <c r="H18" s="6"/>
      <c r="I18" s="14"/>
      <c r="J18" s="7"/>
      <c r="K18" s="7"/>
      <c r="M18" s="39"/>
      <c r="BB18" s="3" t="s">
        <v>2810</v>
      </c>
      <c r="BC18" s="8">
        <v>4</v>
      </c>
      <c r="BD18" s="8" t="s">
        <v>9</v>
      </c>
      <c r="BE18" s="8">
        <v>1</v>
      </c>
      <c r="BG18" s="3" t="s">
        <v>2868</v>
      </c>
      <c r="BH18" s="8">
        <v>2</v>
      </c>
      <c r="BI18" s="8" t="s">
        <v>9</v>
      </c>
      <c r="BJ18" s="8">
        <v>0</v>
      </c>
    </row>
    <row r="19" spans="1:62" x14ac:dyDescent="0.2">
      <c r="A19" s="14"/>
      <c r="B19" s="14"/>
      <c r="C19" s="14"/>
      <c r="D19" s="14"/>
      <c r="E19" s="14"/>
      <c r="F19" s="14"/>
      <c r="G19" s="14"/>
      <c r="H19" s="6"/>
      <c r="I19" s="14"/>
      <c r="J19" s="7"/>
      <c r="K19" s="7"/>
      <c r="BB19" s="3" t="s">
        <v>1029</v>
      </c>
      <c r="BC19" s="8">
        <v>2</v>
      </c>
      <c r="BD19" s="8" t="s">
        <v>9</v>
      </c>
      <c r="BE19" s="8">
        <v>3</v>
      </c>
      <c r="BG19" s="3" t="s">
        <v>2839</v>
      </c>
      <c r="BH19" s="8">
        <v>0</v>
      </c>
      <c r="BI19" s="8" t="s">
        <v>9</v>
      </c>
      <c r="BJ19" s="8">
        <v>0</v>
      </c>
    </row>
    <row r="20" spans="1:62" x14ac:dyDescent="0.2">
      <c r="A20" s="14"/>
      <c r="B20" s="14"/>
      <c r="C20" s="14"/>
      <c r="D20" s="14"/>
      <c r="E20" s="14"/>
      <c r="F20" s="14"/>
      <c r="G20" s="14"/>
      <c r="H20" s="6"/>
      <c r="I20" s="14"/>
      <c r="J20" s="7"/>
      <c r="K20" s="7"/>
      <c r="BB20" s="3" t="s">
        <v>857</v>
      </c>
      <c r="BC20" s="8">
        <v>1</v>
      </c>
      <c r="BD20" s="8" t="s">
        <v>9</v>
      </c>
      <c r="BE20" s="8">
        <v>0</v>
      </c>
      <c r="BG20" s="3" t="s">
        <v>2848</v>
      </c>
      <c r="BH20" s="8">
        <v>2</v>
      </c>
      <c r="BI20" s="8" t="s">
        <v>9</v>
      </c>
      <c r="BJ20" s="8">
        <v>1</v>
      </c>
    </row>
    <row r="21" spans="1:62" x14ac:dyDescent="0.2">
      <c r="A21" s="14"/>
      <c r="B21" s="14"/>
      <c r="C21" s="14"/>
      <c r="D21" s="14"/>
      <c r="E21" s="14"/>
      <c r="F21" s="14"/>
      <c r="G21" s="14"/>
      <c r="H21" s="6"/>
      <c r="I21" s="14"/>
      <c r="J21" s="7"/>
      <c r="K21" s="7"/>
      <c r="BB21" s="3" t="s">
        <v>2869</v>
      </c>
      <c r="BC21" s="8">
        <v>1</v>
      </c>
      <c r="BD21" s="8" t="s">
        <v>9</v>
      </c>
      <c r="BE21" s="8">
        <v>2</v>
      </c>
      <c r="BG21" s="3" t="s">
        <v>2870</v>
      </c>
      <c r="BH21" s="8">
        <v>1</v>
      </c>
      <c r="BI21" s="8" t="s">
        <v>9</v>
      </c>
      <c r="BJ21" s="8">
        <v>0</v>
      </c>
    </row>
    <row r="22" spans="1:62" x14ac:dyDescent="0.2">
      <c r="A22" s="14"/>
      <c r="B22" s="14"/>
      <c r="C22" s="14"/>
      <c r="D22" s="14"/>
      <c r="E22" s="14"/>
      <c r="F22" s="14"/>
      <c r="G22" s="14"/>
      <c r="H22" s="6"/>
      <c r="I22" s="14"/>
      <c r="J22" s="7"/>
      <c r="K22" s="7"/>
      <c r="BB22" s="3" t="s">
        <v>2871</v>
      </c>
      <c r="BC22" s="8">
        <v>0</v>
      </c>
      <c r="BD22" s="8" t="s">
        <v>9</v>
      </c>
      <c r="BE22" s="8">
        <v>1</v>
      </c>
      <c r="BG22" s="3" t="s">
        <v>2790</v>
      </c>
      <c r="BH22" s="8">
        <v>1</v>
      </c>
      <c r="BI22" s="8" t="s">
        <v>9</v>
      </c>
      <c r="BJ22" s="8">
        <v>1</v>
      </c>
    </row>
    <row r="23" spans="1:62" x14ac:dyDescent="0.2">
      <c r="A23" s="14"/>
      <c r="B23" s="14"/>
      <c r="C23" s="14"/>
      <c r="D23" s="14"/>
      <c r="E23" s="14"/>
      <c r="F23" s="14"/>
      <c r="G23" s="14"/>
      <c r="H23" s="6"/>
      <c r="I23" s="14"/>
      <c r="J23" s="7"/>
      <c r="K23" s="7"/>
      <c r="BB23" s="39" t="s">
        <v>2872</v>
      </c>
      <c r="BC23" s="12"/>
      <c r="BD23" s="12"/>
      <c r="BE23" s="12"/>
      <c r="BG23" s="39" t="s">
        <v>2873</v>
      </c>
      <c r="BH23" s="12"/>
      <c r="BI23" s="12"/>
      <c r="BJ23" s="12"/>
    </row>
    <row r="24" spans="1:62" x14ac:dyDescent="0.2">
      <c r="A24" s="14"/>
      <c r="B24" s="14"/>
      <c r="C24" s="14"/>
      <c r="D24" s="14"/>
      <c r="E24" s="14"/>
      <c r="F24" s="14"/>
      <c r="G24" s="14"/>
      <c r="H24" s="6"/>
      <c r="I24" s="14"/>
      <c r="J24" s="7"/>
      <c r="K24" s="7"/>
      <c r="BB24" s="3" t="s">
        <v>2874</v>
      </c>
      <c r="BC24" s="8">
        <v>1</v>
      </c>
      <c r="BD24" s="8" t="s">
        <v>9</v>
      </c>
      <c r="BE24" s="8">
        <v>1</v>
      </c>
      <c r="BG24" s="3" t="s">
        <v>2875</v>
      </c>
      <c r="BH24" s="8">
        <v>1</v>
      </c>
      <c r="BI24" s="8" t="s">
        <v>9</v>
      </c>
      <c r="BJ24" s="8">
        <v>1</v>
      </c>
    </row>
    <row r="25" spans="1:62" x14ac:dyDescent="0.2">
      <c r="A25" s="14"/>
      <c r="B25" s="14"/>
      <c r="C25" s="14"/>
      <c r="D25" s="14"/>
      <c r="E25" s="14"/>
      <c r="F25" s="14"/>
      <c r="G25" s="14"/>
      <c r="H25" s="6"/>
      <c r="I25" s="14"/>
      <c r="J25" s="7"/>
      <c r="K25" s="7"/>
      <c r="BB25" s="3" t="s">
        <v>701</v>
      </c>
      <c r="BC25" s="8">
        <v>4</v>
      </c>
      <c r="BD25" s="8" t="s">
        <v>9</v>
      </c>
      <c r="BE25" s="8">
        <v>0</v>
      </c>
      <c r="BG25" s="3" t="s">
        <v>2876</v>
      </c>
      <c r="BH25" s="8">
        <v>3</v>
      </c>
      <c r="BI25" s="8" t="s">
        <v>9</v>
      </c>
      <c r="BJ25" s="8">
        <v>1</v>
      </c>
    </row>
    <row r="26" spans="1:62" x14ac:dyDescent="0.2">
      <c r="A26" s="14"/>
      <c r="B26" s="14"/>
      <c r="C26" s="14"/>
      <c r="D26" s="14"/>
      <c r="E26" s="14"/>
      <c r="F26" s="14"/>
      <c r="G26" s="14"/>
      <c r="H26" s="6"/>
      <c r="I26" s="14"/>
      <c r="J26" s="7"/>
      <c r="K26" s="7"/>
      <c r="BB26" s="3" t="s">
        <v>2847</v>
      </c>
      <c r="BC26" s="8">
        <v>1</v>
      </c>
      <c r="BD26" s="8" t="s">
        <v>9</v>
      </c>
      <c r="BE26" s="8">
        <v>1</v>
      </c>
      <c r="BG26" s="3" t="s">
        <v>675</v>
      </c>
      <c r="BH26" s="8">
        <v>1</v>
      </c>
      <c r="BI26" s="8" t="s">
        <v>9</v>
      </c>
      <c r="BJ26" s="8">
        <v>0</v>
      </c>
    </row>
    <row r="27" spans="1:62" x14ac:dyDescent="0.2">
      <c r="A27" s="14"/>
      <c r="B27" s="14"/>
      <c r="C27" s="14"/>
      <c r="D27" s="14"/>
      <c r="E27" s="14"/>
      <c r="F27" s="14"/>
      <c r="G27" s="14"/>
      <c r="H27" s="6"/>
      <c r="I27" s="14"/>
      <c r="J27" s="7"/>
      <c r="K27" s="7"/>
      <c r="BB27" s="3" t="s">
        <v>2832</v>
      </c>
      <c r="BC27" s="8">
        <v>2</v>
      </c>
      <c r="BD27" s="8" t="s">
        <v>9</v>
      </c>
      <c r="BE27" s="8">
        <v>0</v>
      </c>
      <c r="BG27" s="3" t="s">
        <v>2783</v>
      </c>
      <c r="BH27" s="8">
        <v>4</v>
      </c>
      <c r="BI27" s="8" t="s">
        <v>9</v>
      </c>
      <c r="BJ27" s="8">
        <v>2</v>
      </c>
    </row>
    <row r="28" spans="1:62" x14ac:dyDescent="0.2">
      <c r="A28" s="14"/>
      <c r="B28" s="14"/>
      <c r="C28" s="14"/>
      <c r="D28" s="14"/>
      <c r="E28" s="14"/>
      <c r="F28" s="14"/>
      <c r="G28" s="14"/>
      <c r="H28" s="6"/>
      <c r="I28" s="14"/>
      <c r="J28" s="7"/>
      <c r="K28" s="7"/>
      <c r="BB28" s="3" t="s">
        <v>1105</v>
      </c>
      <c r="BC28" s="8">
        <v>1</v>
      </c>
      <c r="BD28" s="8" t="s">
        <v>9</v>
      </c>
      <c r="BE28" s="8">
        <v>2</v>
      </c>
      <c r="BG28" s="3" t="s">
        <v>200</v>
      </c>
      <c r="BH28" s="8">
        <v>2</v>
      </c>
      <c r="BI28" s="8" t="s">
        <v>9</v>
      </c>
      <c r="BJ28" s="8">
        <v>0</v>
      </c>
    </row>
    <row r="29" spans="1:62" x14ac:dyDescent="0.2">
      <c r="A29" s="14"/>
      <c r="B29" s="14"/>
      <c r="C29" s="14"/>
      <c r="D29" s="14"/>
      <c r="E29" s="14"/>
      <c r="F29" s="14"/>
      <c r="G29" s="14"/>
      <c r="H29" s="6"/>
      <c r="I29" s="14"/>
      <c r="J29" s="7"/>
      <c r="K29" s="7"/>
      <c r="BB29" s="3" t="s">
        <v>2761</v>
      </c>
      <c r="BC29" s="8">
        <v>4</v>
      </c>
      <c r="BD29" s="8" t="s">
        <v>9</v>
      </c>
      <c r="BE29" s="8">
        <v>1</v>
      </c>
      <c r="BG29" s="3" t="s">
        <v>2830</v>
      </c>
      <c r="BH29" s="8">
        <v>2</v>
      </c>
      <c r="BI29" s="8" t="s">
        <v>9</v>
      </c>
      <c r="BJ29" s="8">
        <v>2</v>
      </c>
    </row>
    <row r="30" spans="1:62" x14ac:dyDescent="0.2">
      <c r="C30" s="1"/>
      <c r="D30" s="1"/>
      <c r="E30" s="1"/>
      <c r="F30" s="1"/>
      <c r="G30" s="1"/>
      <c r="H30" s="9"/>
      <c r="I30" s="1"/>
      <c r="J30" s="1"/>
      <c r="K30" s="1"/>
      <c r="BB30" s="39" t="s">
        <v>2877</v>
      </c>
      <c r="BC30" s="12"/>
      <c r="BD30" s="12"/>
      <c r="BE30" s="12"/>
      <c r="BG30" s="39" t="s">
        <v>2878</v>
      </c>
      <c r="BH30" s="12"/>
      <c r="BI30" s="12"/>
      <c r="BJ30" s="12"/>
    </row>
    <row r="31" spans="1:62" x14ac:dyDescent="0.2">
      <c r="BB31" s="3" t="s">
        <v>709</v>
      </c>
      <c r="BC31" s="8">
        <v>3</v>
      </c>
      <c r="BD31" s="8" t="s">
        <v>9</v>
      </c>
      <c r="BE31" s="8">
        <v>3</v>
      </c>
      <c r="BG31" s="3" t="s">
        <v>2733</v>
      </c>
      <c r="BH31" s="8">
        <v>1</v>
      </c>
      <c r="BI31" s="8" t="s">
        <v>9</v>
      </c>
      <c r="BJ31" s="8">
        <v>3</v>
      </c>
    </row>
    <row r="32" spans="1:62" x14ac:dyDescent="0.2">
      <c r="BB32" s="3" t="s">
        <v>2773</v>
      </c>
      <c r="BC32" s="8">
        <v>0</v>
      </c>
      <c r="BD32" s="8" t="s">
        <v>9</v>
      </c>
      <c r="BE32" s="8">
        <v>0</v>
      </c>
      <c r="BG32" s="3" t="s">
        <v>2840</v>
      </c>
      <c r="BH32" s="8">
        <v>0</v>
      </c>
      <c r="BI32" s="8" t="s">
        <v>9</v>
      </c>
      <c r="BJ32" s="8">
        <v>2</v>
      </c>
    </row>
    <row r="33" spans="54:62" x14ac:dyDescent="0.2">
      <c r="BB33" s="3" t="s">
        <v>2879</v>
      </c>
      <c r="BC33" s="8">
        <v>0</v>
      </c>
      <c r="BD33" s="8" t="s">
        <v>9</v>
      </c>
      <c r="BE33" s="8">
        <v>3</v>
      </c>
      <c r="BG33" s="3" t="s">
        <v>1126</v>
      </c>
      <c r="BH33" s="8">
        <v>3</v>
      </c>
      <c r="BI33" s="8" t="s">
        <v>9</v>
      </c>
      <c r="BJ33" s="8">
        <v>0</v>
      </c>
    </row>
    <row r="34" spans="54:62" x14ac:dyDescent="0.2">
      <c r="BB34" s="3" t="s">
        <v>1124</v>
      </c>
      <c r="BC34" s="8">
        <v>1</v>
      </c>
      <c r="BD34" s="8" t="s">
        <v>9</v>
      </c>
      <c r="BE34" s="8">
        <v>1</v>
      </c>
      <c r="BG34" s="3" t="s">
        <v>2796</v>
      </c>
      <c r="BH34" s="8">
        <v>2</v>
      </c>
      <c r="BI34" s="8" t="s">
        <v>9</v>
      </c>
      <c r="BJ34" s="8">
        <v>3</v>
      </c>
    </row>
    <row r="35" spans="54:62" x14ac:dyDescent="0.2">
      <c r="BB35" s="3" t="s">
        <v>2880</v>
      </c>
      <c r="BC35" s="8">
        <v>5</v>
      </c>
      <c r="BD35" s="8" t="s">
        <v>9</v>
      </c>
      <c r="BE35" s="8">
        <v>1</v>
      </c>
      <c r="BG35" s="3" t="s">
        <v>2780</v>
      </c>
      <c r="BH35" s="8">
        <v>0</v>
      </c>
      <c r="BI35" s="8" t="s">
        <v>9</v>
      </c>
      <c r="BJ35" s="8">
        <v>2</v>
      </c>
    </row>
    <row r="36" spans="54:62" x14ac:dyDescent="0.2">
      <c r="BB36" s="3" t="s">
        <v>2827</v>
      </c>
      <c r="BC36" s="8">
        <v>2</v>
      </c>
      <c r="BD36" s="8" t="s">
        <v>9</v>
      </c>
      <c r="BE36" s="8">
        <v>1</v>
      </c>
      <c r="BG36" s="3" t="s">
        <v>2881</v>
      </c>
      <c r="BH36" s="8">
        <v>1</v>
      </c>
      <c r="BI36" s="8" t="s">
        <v>9</v>
      </c>
      <c r="BJ36" s="8">
        <v>4</v>
      </c>
    </row>
    <row r="37" spans="54:62" x14ac:dyDescent="0.2">
      <c r="BB37" s="39" t="s">
        <v>2882</v>
      </c>
      <c r="BC37" s="12"/>
      <c r="BD37" s="12"/>
      <c r="BE37" s="12"/>
      <c r="BG37" s="39" t="s">
        <v>2883</v>
      </c>
      <c r="BH37" s="12"/>
      <c r="BI37" s="12"/>
      <c r="BJ37" s="12"/>
    </row>
    <row r="38" spans="54:62" x14ac:dyDescent="0.2">
      <c r="BB38" s="3" t="s">
        <v>2801</v>
      </c>
      <c r="BC38" s="8">
        <v>3</v>
      </c>
      <c r="BD38" s="8" t="s">
        <v>9</v>
      </c>
      <c r="BE38" s="8">
        <v>1</v>
      </c>
      <c r="BG38" s="3" t="s">
        <v>2776</v>
      </c>
      <c r="BH38" s="8">
        <v>4</v>
      </c>
      <c r="BI38" s="8" t="s">
        <v>9</v>
      </c>
      <c r="BJ38" s="8">
        <v>1</v>
      </c>
    </row>
    <row r="39" spans="54:62" x14ac:dyDescent="0.2">
      <c r="BB39" s="3" t="s">
        <v>2755</v>
      </c>
      <c r="BC39" s="8">
        <v>2</v>
      </c>
      <c r="BD39" s="8" t="s">
        <v>9</v>
      </c>
      <c r="BE39" s="8">
        <v>0</v>
      </c>
      <c r="BG39" s="3" t="s">
        <v>1137</v>
      </c>
      <c r="BH39" s="8">
        <v>1</v>
      </c>
      <c r="BI39" s="8" t="s">
        <v>9</v>
      </c>
      <c r="BJ39" s="8">
        <v>3</v>
      </c>
    </row>
    <row r="40" spans="54:62" x14ac:dyDescent="0.2">
      <c r="BB40" s="3" t="s">
        <v>2010</v>
      </c>
      <c r="BC40" s="8">
        <v>4</v>
      </c>
      <c r="BD40" s="8" t="s">
        <v>9</v>
      </c>
      <c r="BE40" s="8">
        <v>2</v>
      </c>
      <c r="BG40" s="3" t="s">
        <v>702</v>
      </c>
      <c r="BH40" s="8">
        <v>0</v>
      </c>
      <c r="BI40" s="8" t="s">
        <v>9</v>
      </c>
      <c r="BJ40" s="8">
        <v>3</v>
      </c>
    </row>
    <row r="41" spans="54:62" x14ac:dyDescent="0.2">
      <c r="BB41" s="3" t="s">
        <v>147</v>
      </c>
      <c r="BC41" s="8">
        <v>1</v>
      </c>
      <c r="BD41" s="8" t="s">
        <v>9</v>
      </c>
      <c r="BE41" s="8">
        <v>1</v>
      </c>
      <c r="BG41" s="3" t="s">
        <v>2884</v>
      </c>
      <c r="BH41" s="8">
        <v>4</v>
      </c>
      <c r="BI41" s="8" t="s">
        <v>9</v>
      </c>
      <c r="BJ41" s="8">
        <v>0</v>
      </c>
    </row>
    <row r="42" spans="54:62" x14ac:dyDescent="0.2">
      <c r="BB42" s="3" t="s">
        <v>1088</v>
      </c>
      <c r="BC42" s="8">
        <v>5</v>
      </c>
      <c r="BD42" s="8" t="s">
        <v>9</v>
      </c>
      <c r="BE42" s="8">
        <v>2</v>
      </c>
      <c r="BG42" s="3" t="s">
        <v>2822</v>
      </c>
      <c r="BH42" s="8">
        <v>0</v>
      </c>
      <c r="BI42" s="8" t="s">
        <v>9</v>
      </c>
      <c r="BJ42" s="8">
        <v>0</v>
      </c>
    </row>
    <row r="43" spans="54:62" x14ac:dyDescent="0.2">
      <c r="BB43" s="3" t="s">
        <v>2885</v>
      </c>
      <c r="BC43" s="8">
        <v>1</v>
      </c>
      <c r="BD43" s="8" t="s">
        <v>9</v>
      </c>
      <c r="BE43" s="8">
        <v>2</v>
      </c>
      <c r="BG43" s="3" t="s">
        <v>2838</v>
      </c>
      <c r="BH43" s="8">
        <v>1</v>
      </c>
      <c r="BI43" s="8" t="s">
        <v>9</v>
      </c>
      <c r="BJ43" s="8">
        <v>2</v>
      </c>
    </row>
    <row r="44" spans="54:62" x14ac:dyDescent="0.2">
      <c r="BB44" s="39" t="s">
        <v>2886</v>
      </c>
      <c r="BC44" s="12"/>
      <c r="BD44" s="12"/>
      <c r="BE44" s="12"/>
      <c r="BG44" s="39" t="s">
        <v>2887</v>
      </c>
      <c r="BH44" s="12"/>
      <c r="BI44" s="12"/>
      <c r="BJ44" s="12"/>
    </row>
    <row r="45" spans="54:62" x14ac:dyDescent="0.2">
      <c r="BB45" s="3" t="s">
        <v>2754</v>
      </c>
      <c r="BC45" s="8">
        <v>6</v>
      </c>
      <c r="BD45" s="8" t="s">
        <v>9</v>
      </c>
      <c r="BE45" s="8">
        <v>2</v>
      </c>
      <c r="BG45" s="3" t="s">
        <v>2888</v>
      </c>
      <c r="BH45" s="8">
        <v>0</v>
      </c>
      <c r="BI45" s="8" t="s">
        <v>9</v>
      </c>
      <c r="BJ45" s="8">
        <v>0</v>
      </c>
    </row>
    <row r="46" spans="54:62" x14ac:dyDescent="0.2">
      <c r="BB46" s="3" t="s">
        <v>2717</v>
      </c>
      <c r="BC46" s="8">
        <v>1</v>
      </c>
      <c r="BD46" s="8" t="s">
        <v>9</v>
      </c>
      <c r="BE46" s="8">
        <v>0</v>
      </c>
      <c r="BG46" s="3" t="s">
        <v>837</v>
      </c>
      <c r="BH46" s="8">
        <v>2</v>
      </c>
      <c r="BI46" s="8" t="s">
        <v>9</v>
      </c>
      <c r="BJ46" s="8">
        <v>2</v>
      </c>
    </row>
    <row r="47" spans="54:62" x14ac:dyDescent="0.2">
      <c r="BB47" s="3" t="s">
        <v>2889</v>
      </c>
      <c r="BC47" s="8">
        <v>0</v>
      </c>
      <c r="BD47" s="8" t="s">
        <v>9</v>
      </c>
      <c r="BE47" s="8">
        <v>3</v>
      </c>
      <c r="BG47" s="3" t="s">
        <v>2890</v>
      </c>
      <c r="BH47" s="8">
        <v>0</v>
      </c>
      <c r="BI47" s="8" t="s">
        <v>9</v>
      </c>
      <c r="BJ47" s="8">
        <v>0</v>
      </c>
    </row>
    <row r="48" spans="54:62" x14ac:dyDescent="0.2">
      <c r="BB48" s="3" t="s">
        <v>2831</v>
      </c>
      <c r="BC48" s="8">
        <v>1</v>
      </c>
      <c r="BD48" s="8" t="s">
        <v>9</v>
      </c>
      <c r="BE48" s="8">
        <v>4</v>
      </c>
      <c r="BG48" s="3" t="s">
        <v>1031</v>
      </c>
      <c r="BH48" s="8">
        <v>0</v>
      </c>
      <c r="BI48" s="8" t="s">
        <v>9</v>
      </c>
      <c r="BJ48" s="8">
        <v>1</v>
      </c>
    </row>
    <row r="49" spans="54:62" x14ac:dyDescent="0.2">
      <c r="BB49" s="3" t="s">
        <v>2813</v>
      </c>
      <c r="BC49" s="8">
        <v>2</v>
      </c>
      <c r="BD49" s="8" t="s">
        <v>9</v>
      </c>
      <c r="BE49" s="8">
        <v>0</v>
      </c>
      <c r="BG49" s="3" t="s">
        <v>2802</v>
      </c>
      <c r="BH49" s="8">
        <v>0</v>
      </c>
      <c r="BI49" s="8" t="s">
        <v>9</v>
      </c>
      <c r="BJ49" s="8">
        <v>3</v>
      </c>
    </row>
    <row r="50" spans="54:62" x14ac:dyDescent="0.2">
      <c r="BB50" s="3" t="s">
        <v>1106</v>
      </c>
      <c r="BC50" s="8">
        <v>1</v>
      </c>
      <c r="BD50" s="8" t="s">
        <v>9</v>
      </c>
      <c r="BE50" s="8">
        <v>1</v>
      </c>
      <c r="BG50" s="3" t="s">
        <v>2891</v>
      </c>
      <c r="BH50" s="8">
        <v>2</v>
      </c>
      <c r="BI50" s="8" t="s">
        <v>9</v>
      </c>
      <c r="BJ50" s="8">
        <v>8</v>
      </c>
    </row>
    <row r="51" spans="54:62" x14ac:dyDescent="0.2">
      <c r="BB51" s="39" t="s">
        <v>2892</v>
      </c>
      <c r="BC51" s="12"/>
      <c r="BD51" s="12"/>
      <c r="BE51" s="12"/>
      <c r="BG51" s="39" t="s">
        <v>2893</v>
      </c>
      <c r="BH51" s="12"/>
      <c r="BI51" s="12"/>
      <c r="BJ51" s="12"/>
    </row>
    <row r="52" spans="54:62" x14ac:dyDescent="0.2">
      <c r="BB52" s="3" t="s">
        <v>199</v>
      </c>
      <c r="BC52" s="8">
        <v>1</v>
      </c>
      <c r="BD52" s="8" t="s">
        <v>9</v>
      </c>
      <c r="BE52" s="8">
        <v>2</v>
      </c>
      <c r="BG52" s="3" t="s">
        <v>2894</v>
      </c>
      <c r="BH52" s="8">
        <v>3</v>
      </c>
      <c r="BI52" s="8" t="s">
        <v>9</v>
      </c>
      <c r="BJ52" s="8">
        <v>3</v>
      </c>
    </row>
    <row r="53" spans="54:62" x14ac:dyDescent="0.2">
      <c r="BB53" s="3" t="s">
        <v>665</v>
      </c>
      <c r="BC53" s="8">
        <v>1</v>
      </c>
      <c r="BD53" s="8" t="s">
        <v>9</v>
      </c>
      <c r="BE53" s="8">
        <v>2</v>
      </c>
      <c r="BG53" s="3" t="s">
        <v>261</v>
      </c>
      <c r="BH53" s="8">
        <v>0</v>
      </c>
      <c r="BI53" s="8" t="s">
        <v>9</v>
      </c>
      <c r="BJ53" s="8">
        <v>0</v>
      </c>
    </row>
    <row r="54" spans="54:62" x14ac:dyDescent="0.2">
      <c r="BB54" s="3" t="s">
        <v>2841</v>
      </c>
      <c r="BC54" s="8">
        <v>2</v>
      </c>
      <c r="BD54" s="8" t="s">
        <v>9</v>
      </c>
      <c r="BE54" s="8">
        <v>3</v>
      </c>
      <c r="BG54" s="3" t="s">
        <v>2014</v>
      </c>
      <c r="BH54" s="8">
        <v>0</v>
      </c>
      <c r="BI54" s="8" t="s">
        <v>9</v>
      </c>
      <c r="BJ54" s="8">
        <v>2</v>
      </c>
    </row>
    <row r="55" spans="54:62" x14ac:dyDescent="0.2">
      <c r="BB55" s="3" t="s">
        <v>2895</v>
      </c>
      <c r="BC55" s="8">
        <v>2</v>
      </c>
      <c r="BD55" s="8" t="s">
        <v>9</v>
      </c>
      <c r="BE55" s="8">
        <v>2</v>
      </c>
      <c r="BG55" s="3" t="s">
        <v>1009</v>
      </c>
      <c r="BH55" s="8">
        <v>8</v>
      </c>
      <c r="BI55" s="8" t="s">
        <v>9</v>
      </c>
      <c r="BJ55" s="8">
        <v>1</v>
      </c>
    </row>
    <row r="56" spans="54:62" x14ac:dyDescent="0.2">
      <c r="BB56" s="3" t="s">
        <v>2896</v>
      </c>
      <c r="BC56" s="8">
        <v>3</v>
      </c>
      <c r="BD56" s="8" t="s">
        <v>9</v>
      </c>
      <c r="BE56" s="8">
        <v>2</v>
      </c>
      <c r="BG56" s="3" t="s">
        <v>2782</v>
      </c>
      <c r="BH56" s="8">
        <v>1</v>
      </c>
      <c r="BI56" s="8" t="s">
        <v>9</v>
      </c>
      <c r="BJ56" s="8">
        <v>0</v>
      </c>
    </row>
    <row r="57" spans="54:62" x14ac:dyDescent="0.2">
      <c r="BB57" s="3" t="s">
        <v>2758</v>
      </c>
      <c r="BC57" s="8">
        <v>1</v>
      </c>
      <c r="BD57" s="8" t="s">
        <v>9</v>
      </c>
      <c r="BE57" s="8">
        <v>4</v>
      </c>
      <c r="BG57" s="3" t="s">
        <v>2805</v>
      </c>
      <c r="BH57" s="8">
        <v>6</v>
      </c>
      <c r="BI57" s="8" t="s">
        <v>9</v>
      </c>
      <c r="BJ57" s="8">
        <v>2</v>
      </c>
    </row>
    <row r="58" spans="54:62" x14ac:dyDescent="0.2">
      <c r="BB58" s="39" t="s">
        <v>2897</v>
      </c>
      <c r="BC58" s="12"/>
      <c r="BD58" s="12"/>
      <c r="BE58" s="12"/>
      <c r="BG58" s="39" t="s">
        <v>2898</v>
      </c>
      <c r="BH58" s="12"/>
      <c r="BI58" s="12"/>
      <c r="BJ58" s="12"/>
    </row>
    <row r="59" spans="54:62" x14ac:dyDescent="0.2">
      <c r="BB59" s="3" t="s">
        <v>2846</v>
      </c>
      <c r="BC59" s="8">
        <v>5</v>
      </c>
      <c r="BD59" s="8" t="s">
        <v>9</v>
      </c>
      <c r="BE59" s="8">
        <v>1</v>
      </c>
      <c r="BG59" s="3" t="s">
        <v>2766</v>
      </c>
      <c r="BH59" s="8">
        <v>2</v>
      </c>
      <c r="BI59" s="8" t="s">
        <v>9</v>
      </c>
      <c r="BJ59" s="8">
        <v>1</v>
      </c>
    </row>
    <row r="60" spans="54:62" x14ac:dyDescent="0.2">
      <c r="BB60" s="3" t="s">
        <v>2899</v>
      </c>
      <c r="BC60" s="8">
        <v>1</v>
      </c>
      <c r="BD60" s="8" t="s">
        <v>9</v>
      </c>
      <c r="BE60" s="8">
        <v>1</v>
      </c>
      <c r="BG60" s="3" t="s">
        <v>2844</v>
      </c>
      <c r="BH60" s="8">
        <v>0</v>
      </c>
      <c r="BI60" s="8" t="s">
        <v>9</v>
      </c>
      <c r="BJ60" s="8">
        <v>2</v>
      </c>
    </row>
    <row r="61" spans="54:62" x14ac:dyDescent="0.2">
      <c r="BB61" s="3" t="s">
        <v>2900</v>
      </c>
      <c r="BC61" s="8">
        <v>4</v>
      </c>
      <c r="BD61" s="8" t="s">
        <v>9</v>
      </c>
      <c r="BE61" s="8">
        <v>3</v>
      </c>
      <c r="BG61" s="3" t="s">
        <v>1129</v>
      </c>
      <c r="BH61" s="8">
        <v>4</v>
      </c>
      <c r="BI61" s="8" t="s">
        <v>9</v>
      </c>
      <c r="BJ61" s="8">
        <v>1</v>
      </c>
    </row>
    <row r="62" spans="54:62" x14ac:dyDescent="0.2">
      <c r="BB62" s="3" t="s">
        <v>2809</v>
      </c>
      <c r="BC62" s="8">
        <v>0</v>
      </c>
      <c r="BD62" s="8" t="s">
        <v>9</v>
      </c>
      <c r="BE62" s="8">
        <v>1</v>
      </c>
      <c r="BG62" s="3" t="s">
        <v>710</v>
      </c>
      <c r="BH62" s="8">
        <v>2</v>
      </c>
      <c r="BI62" s="8" t="s">
        <v>9</v>
      </c>
      <c r="BJ62" s="8">
        <v>0</v>
      </c>
    </row>
    <row r="63" spans="54:62" x14ac:dyDescent="0.2">
      <c r="BB63" s="3" t="s">
        <v>1044</v>
      </c>
      <c r="BC63" s="8">
        <v>2</v>
      </c>
      <c r="BD63" s="8" t="s">
        <v>9</v>
      </c>
      <c r="BE63" s="8">
        <v>2</v>
      </c>
      <c r="BG63" s="3" t="s">
        <v>2901</v>
      </c>
      <c r="BH63" s="8">
        <v>3</v>
      </c>
      <c r="BI63" s="8" t="s">
        <v>9</v>
      </c>
      <c r="BJ63" s="8">
        <v>2</v>
      </c>
    </row>
    <row r="64" spans="54:62" x14ac:dyDescent="0.2">
      <c r="BB64" s="3" t="s">
        <v>1879</v>
      </c>
      <c r="BC64" s="8">
        <v>0</v>
      </c>
      <c r="BD64" s="8" t="s">
        <v>9</v>
      </c>
      <c r="BE64" s="8">
        <v>0</v>
      </c>
      <c r="BG64" s="3" t="s">
        <v>2902</v>
      </c>
      <c r="BH64" s="8">
        <v>3</v>
      </c>
      <c r="BI64" s="8" t="s">
        <v>9</v>
      </c>
      <c r="BJ64" s="8">
        <v>1</v>
      </c>
    </row>
    <row r="65" spans="54:62" x14ac:dyDescent="0.2">
      <c r="BB65" s="39" t="s">
        <v>2903</v>
      </c>
      <c r="BC65" s="12"/>
      <c r="BD65" s="12"/>
      <c r="BE65" s="12"/>
      <c r="BG65" s="39" t="s">
        <v>2904</v>
      </c>
      <c r="BH65" s="12"/>
      <c r="BI65" s="12"/>
      <c r="BJ65" s="12"/>
    </row>
    <row r="66" spans="54:62" x14ac:dyDescent="0.2">
      <c r="BB66" s="3" t="s">
        <v>2905</v>
      </c>
      <c r="BC66" s="8">
        <v>2</v>
      </c>
      <c r="BD66" s="8" t="s">
        <v>9</v>
      </c>
      <c r="BE66" s="8">
        <v>0</v>
      </c>
      <c r="BG66" s="3" t="s">
        <v>2906</v>
      </c>
      <c r="BH66" s="8">
        <v>5</v>
      </c>
      <c r="BI66" s="8" t="s">
        <v>9</v>
      </c>
      <c r="BJ66" s="8">
        <v>3</v>
      </c>
    </row>
    <row r="67" spans="54:62" x14ac:dyDescent="0.2">
      <c r="BB67" s="3" t="s">
        <v>2823</v>
      </c>
      <c r="BC67" s="8">
        <v>1</v>
      </c>
      <c r="BD67" s="8" t="s">
        <v>9</v>
      </c>
      <c r="BE67" s="8">
        <v>3</v>
      </c>
      <c r="BG67" s="3" t="s">
        <v>2553</v>
      </c>
      <c r="BH67" s="8">
        <v>1</v>
      </c>
      <c r="BI67" s="8" t="s">
        <v>9</v>
      </c>
      <c r="BJ67" s="8">
        <v>1</v>
      </c>
    </row>
    <row r="68" spans="54:62" x14ac:dyDescent="0.2">
      <c r="BB68" s="3" t="s">
        <v>2833</v>
      </c>
      <c r="BC68" s="8">
        <v>0</v>
      </c>
      <c r="BD68" s="8" t="s">
        <v>9</v>
      </c>
      <c r="BE68" s="8">
        <v>3</v>
      </c>
      <c r="BG68" s="3" t="s">
        <v>655</v>
      </c>
      <c r="BH68" s="8">
        <v>1</v>
      </c>
      <c r="BI68" s="8" t="s">
        <v>9</v>
      </c>
      <c r="BJ68" s="8">
        <v>1</v>
      </c>
    </row>
    <row r="69" spans="54:62" x14ac:dyDescent="0.2">
      <c r="BB69" s="3" t="s">
        <v>2907</v>
      </c>
      <c r="BC69" s="8">
        <v>2</v>
      </c>
      <c r="BD69" s="8" t="s">
        <v>9</v>
      </c>
      <c r="BE69" s="8">
        <v>2</v>
      </c>
      <c r="BG69" s="3" t="s">
        <v>2795</v>
      </c>
      <c r="BH69" s="8">
        <v>2</v>
      </c>
      <c r="BI69" s="8" t="s">
        <v>9</v>
      </c>
      <c r="BJ69" s="8">
        <v>1</v>
      </c>
    </row>
    <row r="70" spans="54:62" x14ac:dyDescent="0.2">
      <c r="BB70" s="3" t="s">
        <v>2908</v>
      </c>
      <c r="BC70" s="8">
        <v>1</v>
      </c>
      <c r="BD70" s="8" t="s">
        <v>9</v>
      </c>
      <c r="BE70" s="8">
        <v>2</v>
      </c>
      <c r="BG70" s="3" t="s">
        <v>2836</v>
      </c>
      <c r="BH70" s="8">
        <v>3</v>
      </c>
      <c r="BI70" s="8" t="s">
        <v>9</v>
      </c>
      <c r="BJ70" s="8">
        <v>2</v>
      </c>
    </row>
    <row r="71" spans="54:62" x14ac:dyDescent="0.2">
      <c r="BB71" s="3" t="s">
        <v>2817</v>
      </c>
      <c r="BC71" s="8">
        <v>0</v>
      </c>
      <c r="BD71" s="8" t="s">
        <v>9</v>
      </c>
      <c r="BE71" s="8">
        <v>1</v>
      </c>
      <c r="BG71" s="3" t="s">
        <v>863</v>
      </c>
      <c r="BH71" s="8">
        <v>2</v>
      </c>
      <c r="BI71" s="8" t="s">
        <v>9</v>
      </c>
      <c r="BJ71" s="8">
        <v>1</v>
      </c>
    </row>
    <row r="72" spans="54:62" x14ac:dyDescent="0.2">
      <c r="BB72" s="39" t="s">
        <v>262</v>
      </c>
      <c r="BC72" s="12"/>
      <c r="BD72" s="12"/>
      <c r="BE72" s="12"/>
      <c r="BG72" s="39" t="s">
        <v>2909</v>
      </c>
      <c r="BH72" s="12"/>
      <c r="BI72" s="12"/>
      <c r="BJ72" s="12"/>
    </row>
    <row r="73" spans="54:62" x14ac:dyDescent="0.2">
      <c r="BB73" s="3" t="s">
        <v>852</v>
      </c>
      <c r="BC73" s="8">
        <v>1</v>
      </c>
      <c r="BD73" s="8" t="s">
        <v>9</v>
      </c>
      <c r="BE73" s="8">
        <v>5</v>
      </c>
      <c r="BG73" s="3" t="s">
        <v>571</v>
      </c>
      <c r="BH73" s="8">
        <v>2</v>
      </c>
      <c r="BI73" s="8" t="s">
        <v>9</v>
      </c>
      <c r="BJ73" s="8">
        <v>5</v>
      </c>
    </row>
    <row r="74" spans="54:62" x14ac:dyDescent="0.2">
      <c r="BB74" s="3" t="s">
        <v>2910</v>
      </c>
      <c r="BC74" s="8">
        <v>0</v>
      </c>
      <c r="BD74" s="8" t="s">
        <v>9</v>
      </c>
      <c r="BE74" s="8">
        <v>0</v>
      </c>
      <c r="BG74" s="3" t="s">
        <v>2911</v>
      </c>
      <c r="BH74" s="8">
        <v>9</v>
      </c>
      <c r="BI74" s="8" t="s">
        <v>9</v>
      </c>
      <c r="BJ74" s="8">
        <v>2</v>
      </c>
    </row>
    <row r="75" spans="54:62" x14ac:dyDescent="0.2">
      <c r="BB75" s="3" t="s">
        <v>137</v>
      </c>
      <c r="BC75" s="8">
        <v>1</v>
      </c>
      <c r="BD75" s="8" t="s">
        <v>9</v>
      </c>
      <c r="BE75" s="8">
        <v>1</v>
      </c>
      <c r="BG75" s="3" t="s">
        <v>687</v>
      </c>
      <c r="BH75" s="8">
        <v>3</v>
      </c>
      <c r="BI75" s="8" t="s">
        <v>9</v>
      </c>
      <c r="BJ75" s="8">
        <v>0</v>
      </c>
    </row>
    <row r="76" spans="54:62" x14ac:dyDescent="0.2">
      <c r="BB76" s="3" t="s">
        <v>2828</v>
      </c>
      <c r="BC76" s="8">
        <v>4</v>
      </c>
      <c r="BD76" s="8" t="s">
        <v>9</v>
      </c>
      <c r="BE76" s="8">
        <v>0</v>
      </c>
      <c r="BG76" s="3" t="s">
        <v>2826</v>
      </c>
      <c r="BH76" s="8">
        <v>4</v>
      </c>
      <c r="BI76" s="8" t="s">
        <v>9</v>
      </c>
      <c r="BJ76" s="8">
        <v>1</v>
      </c>
    </row>
    <row r="77" spans="54:62" x14ac:dyDescent="0.2">
      <c r="BB77" s="3" t="s">
        <v>2912</v>
      </c>
      <c r="BC77" s="8">
        <v>1</v>
      </c>
      <c r="BD77" s="8" t="s">
        <v>9</v>
      </c>
      <c r="BE77" s="8">
        <v>1</v>
      </c>
      <c r="BG77" s="3" t="s">
        <v>2824</v>
      </c>
      <c r="BH77" s="8">
        <v>3</v>
      </c>
      <c r="BI77" s="8" t="s">
        <v>9</v>
      </c>
      <c r="BJ77" s="8">
        <v>4</v>
      </c>
    </row>
    <row r="78" spans="54:62" x14ac:dyDescent="0.2">
      <c r="BB78" s="3" t="s">
        <v>2842</v>
      </c>
      <c r="BC78" s="8">
        <v>1</v>
      </c>
      <c r="BD78" s="8" t="s">
        <v>9</v>
      </c>
      <c r="BE78" s="8">
        <v>4</v>
      </c>
      <c r="BG78" s="3" t="s">
        <v>2913</v>
      </c>
      <c r="BH78" s="8">
        <v>3</v>
      </c>
      <c r="BI78" s="8" t="s">
        <v>9</v>
      </c>
      <c r="BJ78" s="8">
        <v>3</v>
      </c>
    </row>
  </sheetData>
  <mergeCells count="14">
    <mergeCell ref="BB1:BE1"/>
    <mergeCell ref="BG1:BJ1"/>
    <mergeCell ref="AU1:AW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</mergeCells>
  <hyperlinks>
    <hyperlink ref="A1" location="Information!A1" display="I" xr:uid="{E60AE3B6-CCDE-4E91-A189-8FAAAD5C47D6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1974 - Div 4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7E6C7-5EA6-4A11-953F-D5C7C13458B1}">
  <sheetPr>
    <pageSetUpPr fitToPage="1"/>
  </sheetPr>
  <dimension ref="A1:BJ78"/>
  <sheetViews>
    <sheetView view="pageLayout" zoomScaleNormal="100" workbookViewId="0">
      <selection activeCell="AI16" sqref="AI16"/>
    </sheetView>
  </sheetViews>
  <sheetFormatPr defaultColWidth="9.140625" defaultRowHeight="12" x14ac:dyDescent="0.2"/>
  <cols>
    <col min="1" max="1" width="3" style="3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3.140625" style="3" bestFit="1" customWidth="1"/>
    <col min="13" max="13" width="14.7109375" style="3" customWidth="1"/>
    <col min="14" max="14" width="2.71093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3" width="1.85546875" style="3" bestFit="1" customWidth="1"/>
    <col min="44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2.71093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25.7109375" style="3" bestFit="1" customWidth="1"/>
    <col min="55" max="55" width="1.85546875" style="8" bestFit="1" customWidth="1"/>
    <col min="56" max="56" width="1.5703125" style="8" bestFit="1" customWidth="1"/>
    <col min="57" max="57" width="1.85546875" style="8" bestFit="1" customWidth="1"/>
    <col min="58" max="58" width="2.7109375" style="8" customWidth="1"/>
    <col min="59" max="59" width="25.7109375" style="3" bestFit="1" customWidth="1"/>
    <col min="60" max="60" width="1.85546875" style="8" bestFit="1" customWidth="1"/>
    <col min="61" max="61" width="1.5703125" style="8" bestFit="1" customWidth="1"/>
    <col min="62" max="62" width="1.85546875" style="8" bestFit="1" customWidth="1"/>
    <col min="63" max="16384" width="9.140625" style="3"/>
  </cols>
  <sheetData>
    <row r="1" spans="1:62" s="11" customFormat="1" ht="78.75" customHeight="1" x14ac:dyDescent="0.2">
      <c r="A1" s="24" t="s">
        <v>119</v>
      </c>
      <c r="B1" s="47" t="s">
        <v>2914</v>
      </c>
      <c r="N1" s="199" t="s">
        <v>28</v>
      </c>
      <c r="O1" s="199"/>
      <c r="P1" s="199"/>
      <c r="Q1" s="199" t="s">
        <v>2635</v>
      </c>
      <c r="R1" s="199"/>
      <c r="S1" s="199"/>
      <c r="T1" s="199" t="s">
        <v>1873</v>
      </c>
      <c r="U1" s="199"/>
      <c r="V1" s="199"/>
      <c r="W1" s="199" t="s">
        <v>48</v>
      </c>
      <c r="X1" s="199"/>
      <c r="Y1" s="199"/>
      <c r="Z1" s="199" t="s">
        <v>19</v>
      </c>
      <c r="AA1" s="199"/>
      <c r="AB1" s="199"/>
      <c r="AC1" s="199" t="s">
        <v>2915</v>
      </c>
      <c r="AD1" s="199"/>
      <c r="AE1" s="199"/>
      <c r="AF1" s="199" t="s">
        <v>24</v>
      </c>
      <c r="AG1" s="199"/>
      <c r="AH1" s="199"/>
      <c r="AI1" s="199" t="s">
        <v>2916</v>
      </c>
      <c r="AJ1" s="199"/>
      <c r="AK1" s="199"/>
      <c r="AL1" s="199" t="s">
        <v>36</v>
      </c>
      <c r="AM1" s="199"/>
      <c r="AN1" s="199"/>
      <c r="AO1" s="199" t="s">
        <v>2789</v>
      </c>
      <c r="AP1" s="199"/>
      <c r="AQ1" s="199"/>
      <c r="AR1" s="199" t="s">
        <v>1094</v>
      </c>
      <c r="AS1" s="199"/>
      <c r="AT1" s="199"/>
      <c r="AU1" s="199" t="s">
        <v>41</v>
      </c>
      <c r="AV1" s="199"/>
      <c r="AW1" s="199"/>
      <c r="AX1" s="160"/>
      <c r="AY1" s="160"/>
      <c r="AZ1" s="160"/>
      <c r="BA1" s="3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7" t="s">
        <v>28</v>
      </c>
      <c r="C2" s="7">
        <v>22</v>
      </c>
      <c r="D2" s="7">
        <v>16</v>
      </c>
      <c r="E2" s="7">
        <v>2</v>
      </c>
      <c r="F2" s="7">
        <v>4</v>
      </c>
      <c r="G2" s="7">
        <v>62</v>
      </c>
      <c r="H2" s="6" t="s">
        <v>9</v>
      </c>
      <c r="I2" s="7">
        <v>24</v>
      </c>
      <c r="J2" s="7">
        <f>SUM(2*D2+E2)</f>
        <v>34</v>
      </c>
      <c r="K2" s="3" t="s">
        <v>43</v>
      </c>
      <c r="L2" s="11">
        <v>1</v>
      </c>
      <c r="M2" s="7" t="s">
        <v>28</v>
      </c>
      <c r="N2" s="34"/>
      <c r="O2" s="34"/>
      <c r="P2" s="34"/>
      <c r="Q2" s="32">
        <v>3</v>
      </c>
      <c r="R2" s="32" t="s">
        <v>9</v>
      </c>
      <c r="S2" s="32">
        <v>1</v>
      </c>
      <c r="T2" s="32">
        <v>1</v>
      </c>
      <c r="U2" s="32" t="s">
        <v>9</v>
      </c>
      <c r="V2" s="32">
        <v>1</v>
      </c>
      <c r="W2" s="32">
        <v>4</v>
      </c>
      <c r="X2" s="32" t="s">
        <v>9</v>
      </c>
      <c r="Y2" s="32">
        <v>0</v>
      </c>
      <c r="Z2" s="32">
        <v>3</v>
      </c>
      <c r="AA2" s="32" t="s">
        <v>9</v>
      </c>
      <c r="AB2" s="32">
        <v>1</v>
      </c>
      <c r="AC2" s="32">
        <v>3</v>
      </c>
      <c r="AD2" s="32" t="s">
        <v>9</v>
      </c>
      <c r="AE2" s="32">
        <v>1</v>
      </c>
      <c r="AF2" s="32">
        <v>4</v>
      </c>
      <c r="AG2" s="32" t="s">
        <v>9</v>
      </c>
      <c r="AH2" s="32">
        <v>1</v>
      </c>
      <c r="AI2" s="32">
        <v>2</v>
      </c>
      <c r="AJ2" s="32" t="s">
        <v>9</v>
      </c>
      <c r="AK2" s="32">
        <v>1</v>
      </c>
      <c r="AL2" s="32">
        <v>5</v>
      </c>
      <c r="AM2" s="32" t="s">
        <v>9</v>
      </c>
      <c r="AN2" s="32">
        <v>0</v>
      </c>
      <c r="AO2" s="32">
        <v>3</v>
      </c>
      <c r="AP2" s="32" t="s">
        <v>9</v>
      </c>
      <c r="AQ2" s="32">
        <v>0</v>
      </c>
      <c r="AR2" s="32">
        <v>2</v>
      </c>
      <c r="AS2" s="32" t="s">
        <v>9</v>
      </c>
      <c r="AT2" s="32">
        <v>0</v>
      </c>
      <c r="AU2" s="32">
        <v>6</v>
      </c>
      <c r="AV2" s="32" t="s">
        <v>9</v>
      </c>
      <c r="AW2" s="32">
        <v>0</v>
      </c>
      <c r="AX2" s="31">
        <f>SUM(N2+Q2+T2+W2+Z2+AC2+AF2+AI2+AL2+AO2+AR2+AU2)</f>
        <v>36</v>
      </c>
      <c r="AY2" s="32" t="s">
        <v>9</v>
      </c>
      <c r="AZ2" s="31">
        <f>SUM(P2+S2+V2+Y2+AB2+AE2+AH2+AK2+AN2+AQ2+AT2+AW2)</f>
        <v>6</v>
      </c>
      <c r="BB2" s="39" t="s">
        <v>2917</v>
      </c>
      <c r="BG2" s="39" t="s">
        <v>2918</v>
      </c>
    </row>
    <row r="3" spans="1:62" x14ac:dyDescent="0.2">
      <c r="A3" s="30">
        <v>2</v>
      </c>
      <c r="B3" s="7" t="s">
        <v>2635</v>
      </c>
      <c r="C3" s="7">
        <v>22</v>
      </c>
      <c r="D3" s="7">
        <v>13</v>
      </c>
      <c r="E3" s="7">
        <v>6</v>
      </c>
      <c r="F3" s="7">
        <v>3</v>
      </c>
      <c r="G3" s="7">
        <v>49</v>
      </c>
      <c r="H3" s="6" t="s">
        <v>9</v>
      </c>
      <c r="I3" s="7">
        <v>21</v>
      </c>
      <c r="J3" s="7">
        <f t="shared" ref="J3:J13" si="0">SUM(2*D3+E3)</f>
        <v>32</v>
      </c>
      <c r="L3" s="11">
        <v>2</v>
      </c>
      <c r="M3" s="7" t="s">
        <v>2635</v>
      </c>
      <c r="N3" s="32">
        <v>3</v>
      </c>
      <c r="O3" s="32" t="s">
        <v>9</v>
      </c>
      <c r="P3" s="32">
        <v>1</v>
      </c>
      <c r="Q3" s="34"/>
      <c r="R3" s="34"/>
      <c r="S3" s="34"/>
      <c r="T3" s="32">
        <v>1</v>
      </c>
      <c r="U3" s="32" t="s">
        <v>9</v>
      </c>
      <c r="V3" s="32">
        <v>1</v>
      </c>
      <c r="W3" s="32">
        <v>1</v>
      </c>
      <c r="X3" s="32" t="s">
        <v>9</v>
      </c>
      <c r="Y3" s="32">
        <v>0</v>
      </c>
      <c r="Z3" s="32">
        <v>1</v>
      </c>
      <c r="AA3" s="32" t="s">
        <v>9</v>
      </c>
      <c r="AB3" s="32">
        <v>1</v>
      </c>
      <c r="AC3" s="32">
        <v>2</v>
      </c>
      <c r="AD3" s="32" t="s">
        <v>9</v>
      </c>
      <c r="AE3" s="32">
        <v>1</v>
      </c>
      <c r="AF3" s="32">
        <v>1</v>
      </c>
      <c r="AG3" s="32" t="s">
        <v>9</v>
      </c>
      <c r="AH3" s="32">
        <v>0</v>
      </c>
      <c r="AI3" s="32">
        <v>1</v>
      </c>
      <c r="AJ3" s="32" t="s">
        <v>9</v>
      </c>
      <c r="AK3" s="32">
        <v>1</v>
      </c>
      <c r="AL3" s="32">
        <v>1</v>
      </c>
      <c r="AM3" s="32" t="s">
        <v>9</v>
      </c>
      <c r="AN3" s="32">
        <v>1</v>
      </c>
      <c r="AO3" s="32">
        <v>1</v>
      </c>
      <c r="AP3" s="32" t="s">
        <v>9</v>
      </c>
      <c r="AQ3" s="32">
        <v>1</v>
      </c>
      <c r="AR3" s="32">
        <v>5</v>
      </c>
      <c r="AS3" s="32" t="s">
        <v>9</v>
      </c>
      <c r="AT3" s="32">
        <v>0</v>
      </c>
      <c r="AU3" s="32">
        <v>3</v>
      </c>
      <c r="AV3" s="32" t="s">
        <v>9</v>
      </c>
      <c r="AW3" s="32">
        <v>0</v>
      </c>
      <c r="AX3" s="31">
        <f t="shared" ref="AX3:AX13" si="1">SUM(N3+Q3+T3+W3+Z3+AC3+AF3+AI3+AL3+AO3+AR3+AU3)</f>
        <v>20</v>
      </c>
      <c r="AY3" s="32" t="s">
        <v>9</v>
      </c>
      <c r="AZ3" s="31">
        <f t="shared" ref="AZ3:AZ13" si="2">SUM(P3+S3+V3+Y3+AB3+AE3+AH3+AK3+AN3+AQ3+AT3+AW3)</f>
        <v>7</v>
      </c>
      <c r="BB3" s="3" t="s">
        <v>2477</v>
      </c>
      <c r="BC3" s="8">
        <v>0</v>
      </c>
      <c r="BD3" s="8" t="s">
        <v>9</v>
      </c>
      <c r="BE3" s="8">
        <v>2</v>
      </c>
      <c r="BG3" s="3" t="s">
        <v>752</v>
      </c>
      <c r="BH3" s="8">
        <v>3</v>
      </c>
      <c r="BI3" s="8" t="s">
        <v>9</v>
      </c>
      <c r="BJ3" s="8">
        <v>1</v>
      </c>
    </row>
    <row r="4" spans="1:62" x14ac:dyDescent="0.2">
      <c r="A4" s="30">
        <v>3</v>
      </c>
      <c r="B4" s="7" t="s">
        <v>1873</v>
      </c>
      <c r="C4" s="7">
        <v>22</v>
      </c>
      <c r="D4" s="7">
        <v>12</v>
      </c>
      <c r="E4" s="7">
        <v>4</v>
      </c>
      <c r="F4" s="7">
        <v>6</v>
      </c>
      <c r="G4" s="7">
        <v>51</v>
      </c>
      <c r="H4" s="6" t="s">
        <v>9</v>
      </c>
      <c r="I4" s="7">
        <v>35</v>
      </c>
      <c r="J4" s="7">
        <f t="shared" si="0"/>
        <v>28</v>
      </c>
      <c r="L4" s="11">
        <v>3</v>
      </c>
      <c r="M4" s="7" t="s">
        <v>1873</v>
      </c>
      <c r="N4" s="32">
        <v>4</v>
      </c>
      <c r="O4" s="32" t="s">
        <v>9</v>
      </c>
      <c r="P4" s="32">
        <v>3</v>
      </c>
      <c r="Q4" s="32">
        <v>1</v>
      </c>
      <c r="R4" s="32" t="s">
        <v>9</v>
      </c>
      <c r="S4" s="32">
        <v>3</v>
      </c>
      <c r="T4" s="34"/>
      <c r="U4" s="34"/>
      <c r="V4" s="34"/>
      <c r="W4" s="32">
        <v>2</v>
      </c>
      <c r="X4" s="32" t="s">
        <v>9</v>
      </c>
      <c r="Y4" s="32">
        <v>1</v>
      </c>
      <c r="Z4" s="32">
        <v>3</v>
      </c>
      <c r="AA4" s="32" t="s">
        <v>9</v>
      </c>
      <c r="AB4" s="32">
        <v>0</v>
      </c>
      <c r="AC4" s="32">
        <v>0</v>
      </c>
      <c r="AD4" s="32" t="s">
        <v>9</v>
      </c>
      <c r="AE4" s="32">
        <v>1</v>
      </c>
      <c r="AF4" s="32">
        <v>1</v>
      </c>
      <c r="AG4" s="32" t="s">
        <v>9</v>
      </c>
      <c r="AH4" s="32">
        <v>4</v>
      </c>
      <c r="AI4" s="32">
        <v>3</v>
      </c>
      <c r="AJ4" s="32" t="s">
        <v>9</v>
      </c>
      <c r="AK4" s="32">
        <v>0</v>
      </c>
      <c r="AL4" s="32">
        <v>3</v>
      </c>
      <c r="AM4" s="32" t="s">
        <v>9</v>
      </c>
      <c r="AN4" s="32">
        <v>2</v>
      </c>
      <c r="AO4" s="32">
        <v>1</v>
      </c>
      <c r="AP4" s="32" t="s">
        <v>9</v>
      </c>
      <c r="AQ4" s="32">
        <v>1</v>
      </c>
      <c r="AR4" s="32">
        <v>4</v>
      </c>
      <c r="AS4" s="32" t="s">
        <v>9</v>
      </c>
      <c r="AT4" s="32">
        <v>1</v>
      </c>
      <c r="AU4" s="32">
        <v>0</v>
      </c>
      <c r="AV4" s="32" t="s">
        <v>9</v>
      </c>
      <c r="AW4" s="32">
        <v>3</v>
      </c>
      <c r="AX4" s="31">
        <f t="shared" si="1"/>
        <v>22</v>
      </c>
      <c r="AY4" s="32" t="s">
        <v>9</v>
      </c>
      <c r="AZ4" s="31">
        <f t="shared" si="2"/>
        <v>19</v>
      </c>
      <c r="BB4" s="3" t="s">
        <v>2919</v>
      </c>
      <c r="BC4" s="8">
        <v>6</v>
      </c>
      <c r="BD4" s="8" t="s">
        <v>9</v>
      </c>
      <c r="BE4" s="8">
        <v>1</v>
      </c>
      <c r="BG4" s="3" t="s">
        <v>2920</v>
      </c>
      <c r="BH4" s="8">
        <v>2</v>
      </c>
      <c r="BI4" s="8" t="s">
        <v>9</v>
      </c>
      <c r="BJ4" s="8">
        <v>3</v>
      </c>
    </row>
    <row r="5" spans="1:62" x14ac:dyDescent="0.2">
      <c r="A5" s="30">
        <v>4</v>
      </c>
      <c r="B5" s="7" t="s">
        <v>48</v>
      </c>
      <c r="C5" s="7">
        <v>22</v>
      </c>
      <c r="D5" s="7">
        <v>9</v>
      </c>
      <c r="E5" s="7">
        <v>8</v>
      </c>
      <c r="F5" s="7">
        <v>5</v>
      </c>
      <c r="G5" s="7">
        <v>26</v>
      </c>
      <c r="H5" s="6" t="s">
        <v>9</v>
      </c>
      <c r="I5" s="7">
        <v>24</v>
      </c>
      <c r="J5" s="7">
        <f t="shared" si="0"/>
        <v>26</v>
      </c>
      <c r="L5" s="11">
        <v>4</v>
      </c>
      <c r="M5" s="7" t="s">
        <v>48</v>
      </c>
      <c r="N5" s="32">
        <v>2</v>
      </c>
      <c r="O5" s="32" t="s">
        <v>9</v>
      </c>
      <c r="P5" s="32">
        <v>1</v>
      </c>
      <c r="Q5" s="32">
        <v>0</v>
      </c>
      <c r="R5" s="32" t="s">
        <v>9</v>
      </c>
      <c r="S5" s="32">
        <v>2</v>
      </c>
      <c r="T5" s="32">
        <v>1</v>
      </c>
      <c r="U5" s="32" t="s">
        <v>9</v>
      </c>
      <c r="V5" s="32">
        <v>1</v>
      </c>
      <c r="W5" s="34"/>
      <c r="X5" s="34"/>
      <c r="Y5" s="34"/>
      <c r="Z5" s="32">
        <v>1</v>
      </c>
      <c r="AA5" s="32" t="s">
        <v>9</v>
      </c>
      <c r="AB5" s="32">
        <v>1</v>
      </c>
      <c r="AC5" s="32">
        <v>1</v>
      </c>
      <c r="AD5" s="32" t="s">
        <v>9</v>
      </c>
      <c r="AE5" s="32">
        <v>1</v>
      </c>
      <c r="AF5" s="32">
        <v>2</v>
      </c>
      <c r="AG5" s="32" t="s">
        <v>9</v>
      </c>
      <c r="AH5" s="32">
        <v>0</v>
      </c>
      <c r="AI5" s="32">
        <v>1</v>
      </c>
      <c r="AJ5" s="32" t="s">
        <v>9</v>
      </c>
      <c r="AK5" s="32">
        <v>1</v>
      </c>
      <c r="AL5" s="32">
        <v>0</v>
      </c>
      <c r="AM5" s="32" t="s">
        <v>9</v>
      </c>
      <c r="AN5" s="32">
        <v>0</v>
      </c>
      <c r="AO5" s="32">
        <v>0</v>
      </c>
      <c r="AP5" s="32" t="s">
        <v>9</v>
      </c>
      <c r="AQ5" s="32">
        <v>0</v>
      </c>
      <c r="AR5" s="32">
        <v>3</v>
      </c>
      <c r="AS5" s="32" t="s">
        <v>9</v>
      </c>
      <c r="AT5" s="32">
        <v>1</v>
      </c>
      <c r="AU5" s="32">
        <v>2</v>
      </c>
      <c r="AV5" s="32" t="s">
        <v>9</v>
      </c>
      <c r="AW5" s="32">
        <v>0</v>
      </c>
      <c r="AX5" s="31">
        <f t="shared" si="1"/>
        <v>13</v>
      </c>
      <c r="AY5" s="32" t="s">
        <v>9</v>
      </c>
      <c r="AZ5" s="31">
        <f t="shared" si="2"/>
        <v>8</v>
      </c>
      <c r="BB5" s="3" t="s">
        <v>2906</v>
      </c>
      <c r="BC5" s="8">
        <v>2</v>
      </c>
      <c r="BD5" s="8" t="s">
        <v>9</v>
      </c>
      <c r="BE5" s="8">
        <v>3</v>
      </c>
      <c r="BG5" s="3" t="s">
        <v>2921</v>
      </c>
      <c r="BH5" s="8">
        <v>2</v>
      </c>
      <c r="BI5" s="8" t="s">
        <v>9</v>
      </c>
      <c r="BJ5" s="8">
        <v>1</v>
      </c>
    </row>
    <row r="6" spans="1:62" x14ac:dyDescent="0.2">
      <c r="A6" s="30">
        <v>5</v>
      </c>
      <c r="B6" s="7" t="s">
        <v>19</v>
      </c>
      <c r="C6" s="7">
        <v>22</v>
      </c>
      <c r="D6" s="7">
        <v>10</v>
      </c>
      <c r="E6" s="7">
        <v>4</v>
      </c>
      <c r="F6" s="7">
        <v>8</v>
      </c>
      <c r="G6" s="7">
        <v>25</v>
      </c>
      <c r="H6" s="6" t="s">
        <v>9</v>
      </c>
      <c r="I6" s="7">
        <v>27</v>
      </c>
      <c r="J6" s="7">
        <f t="shared" si="0"/>
        <v>24</v>
      </c>
      <c r="L6" s="11">
        <v>5</v>
      </c>
      <c r="M6" s="7" t="s">
        <v>19</v>
      </c>
      <c r="N6" s="32">
        <v>0</v>
      </c>
      <c r="O6" s="32" t="s">
        <v>9</v>
      </c>
      <c r="P6" s="32">
        <v>1</v>
      </c>
      <c r="Q6" s="32">
        <v>1</v>
      </c>
      <c r="R6" s="32" t="s">
        <v>9</v>
      </c>
      <c r="S6" s="32">
        <v>0</v>
      </c>
      <c r="T6" s="32">
        <v>0</v>
      </c>
      <c r="U6" s="32" t="s">
        <v>9</v>
      </c>
      <c r="V6" s="32">
        <v>4</v>
      </c>
      <c r="W6" s="32">
        <v>0</v>
      </c>
      <c r="X6" s="32" t="s">
        <v>9</v>
      </c>
      <c r="Y6" s="32">
        <v>1</v>
      </c>
      <c r="Z6" s="34"/>
      <c r="AA6" s="34"/>
      <c r="AB6" s="34"/>
      <c r="AC6" s="32">
        <v>1</v>
      </c>
      <c r="AD6" s="32" t="s">
        <v>9</v>
      </c>
      <c r="AE6" s="32">
        <v>1</v>
      </c>
      <c r="AF6" s="32">
        <v>2</v>
      </c>
      <c r="AG6" s="32" t="s">
        <v>9</v>
      </c>
      <c r="AH6" s="32">
        <v>1</v>
      </c>
      <c r="AI6" s="32">
        <v>0</v>
      </c>
      <c r="AJ6" s="32" t="s">
        <v>9</v>
      </c>
      <c r="AK6" s="32">
        <v>1</v>
      </c>
      <c r="AL6" s="32">
        <v>0</v>
      </c>
      <c r="AM6" s="32" t="s">
        <v>9</v>
      </c>
      <c r="AN6" s="32">
        <v>0</v>
      </c>
      <c r="AO6" s="32">
        <v>3</v>
      </c>
      <c r="AP6" s="32" t="s">
        <v>9</v>
      </c>
      <c r="AQ6" s="32">
        <v>2</v>
      </c>
      <c r="AR6" s="32">
        <v>4</v>
      </c>
      <c r="AS6" s="32" t="s">
        <v>9</v>
      </c>
      <c r="AT6" s="32">
        <v>1</v>
      </c>
      <c r="AU6" s="32">
        <v>3</v>
      </c>
      <c r="AV6" s="32" t="s">
        <v>9</v>
      </c>
      <c r="AW6" s="32">
        <v>0</v>
      </c>
      <c r="AX6" s="31">
        <f t="shared" si="1"/>
        <v>14</v>
      </c>
      <c r="AY6" s="32" t="s">
        <v>9</v>
      </c>
      <c r="AZ6" s="31">
        <f t="shared" si="2"/>
        <v>12</v>
      </c>
      <c r="BB6" s="3" t="s">
        <v>2922</v>
      </c>
      <c r="BC6" s="8">
        <v>0</v>
      </c>
      <c r="BD6" s="8" t="s">
        <v>9</v>
      </c>
      <c r="BE6" s="8">
        <v>2</v>
      </c>
      <c r="BG6" s="3" t="s">
        <v>1124</v>
      </c>
      <c r="BH6" s="8">
        <v>0</v>
      </c>
      <c r="BI6" s="8" t="s">
        <v>9</v>
      </c>
      <c r="BJ6" s="8">
        <v>2</v>
      </c>
    </row>
    <row r="7" spans="1:62" x14ac:dyDescent="0.2">
      <c r="A7" s="30">
        <v>6</v>
      </c>
      <c r="B7" s="7" t="s">
        <v>2915</v>
      </c>
      <c r="C7" s="7">
        <v>22</v>
      </c>
      <c r="D7" s="7">
        <v>9</v>
      </c>
      <c r="E7" s="7">
        <v>4</v>
      </c>
      <c r="F7" s="7">
        <v>9</v>
      </c>
      <c r="G7" s="7">
        <v>40</v>
      </c>
      <c r="H7" s="6" t="s">
        <v>9</v>
      </c>
      <c r="I7" s="7">
        <v>40</v>
      </c>
      <c r="J7" s="7">
        <f t="shared" si="0"/>
        <v>22</v>
      </c>
      <c r="L7" s="11">
        <v>6</v>
      </c>
      <c r="M7" s="7" t="s">
        <v>2915</v>
      </c>
      <c r="N7" s="32">
        <v>2</v>
      </c>
      <c r="O7" s="32" t="s">
        <v>9</v>
      </c>
      <c r="P7" s="32">
        <v>6</v>
      </c>
      <c r="Q7" s="32">
        <v>0</v>
      </c>
      <c r="R7" s="32" t="s">
        <v>9</v>
      </c>
      <c r="S7" s="32">
        <v>6</v>
      </c>
      <c r="T7" s="32">
        <v>4</v>
      </c>
      <c r="U7" s="32" t="s">
        <v>9</v>
      </c>
      <c r="V7" s="32">
        <v>1</v>
      </c>
      <c r="W7" s="32">
        <v>1</v>
      </c>
      <c r="X7" s="32" t="s">
        <v>9</v>
      </c>
      <c r="Y7" s="32">
        <v>1</v>
      </c>
      <c r="Z7" s="32">
        <v>0</v>
      </c>
      <c r="AA7" s="32" t="s">
        <v>9</v>
      </c>
      <c r="AB7" s="32">
        <v>1</v>
      </c>
      <c r="AC7" s="34"/>
      <c r="AD7" s="34"/>
      <c r="AE7" s="34"/>
      <c r="AF7" s="8">
        <v>2</v>
      </c>
      <c r="AG7" s="32" t="s">
        <v>9</v>
      </c>
      <c r="AH7" s="8">
        <v>1</v>
      </c>
      <c r="AI7" s="32">
        <v>6</v>
      </c>
      <c r="AJ7" s="32" t="s">
        <v>9</v>
      </c>
      <c r="AK7" s="32">
        <v>1</v>
      </c>
      <c r="AL7" s="32">
        <v>4</v>
      </c>
      <c r="AM7" s="32" t="s">
        <v>9</v>
      </c>
      <c r="AN7" s="32">
        <v>2</v>
      </c>
      <c r="AO7" s="32">
        <v>3</v>
      </c>
      <c r="AP7" s="32" t="s">
        <v>9</v>
      </c>
      <c r="AQ7" s="32">
        <v>0</v>
      </c>
      <c r="AR7" s="32">
        <v>4</v>
      </c>
      <c r="AS7" s="32" t="s">
        <v>9</v>
      </c>
      <c r="AT7" s="32">
        <v>0</v>
      </c>
      <c r="AU7" s="32">
        <v>3</v>
      </c>
      <c r="AV7" s="32" t="s">
        <v>9</v>
      </c>
      <c r="AW7" s="32">
        <v>1</v>
      </c>
      <c r="AX7" s="31">
        <f t="shared" si="1"/>
        <v>29</v>
      </c>
      <c r="AY7" s="32" t="s">
        <v>9</v>
      </c>
      <c r="AZ7" s="31">
        <f t="shared" si="2"/>
        <v>20</v>
      </c>
      <c r="BB7" s="3" t="s">
        <v>2923</v>
      </c>
      <c r="BC7" s="8">
        <v>2</v>
      </c>
      <c r="BD7" s="8" t="s">
        <v>9</v>
      </c>
      <c r="BE7" s="8">
        <v>1</v>
      </c>
      <c r="BG7" s="3" t="s">
        <v>2891</v>
      </c>
      <c r="BH7" s="8">
        <v>1</v>
      </c>
      <c r="BI7" s="8" t="s">
        <v>9</v>
      </c>
      <c r="BJ7" s="8">
        <v>3</v>
      </c>
    </row>
    <row r="8" spans="1:62" x14ac:dyDescent="0.2">
      <c r="A8" s="30">
        <v>7</v>
      </c>
      <c r="B8" s="7" t="s">
        <v>24</v>
      </c>
      <c r="C8" s="7">
        <v>22</v>
      </c>
      <c r="D8" s="7">
        <v>9</v>
      </c>
      <c r="E8" s="7">
        <v>3</v>
      </c>
      <c r="F8" s="7">
        <v>10</v>
      </c>
      <c r="G8" s="7">
        <v>36</v>
      </c>
      <c r="H8" s="6" t="s">
        <v>9</v>
      </c>
      <c r="I8" s="7">
        <v>31</v>
      </c>
      <c r="J8" s="7">
        <f t="shared" si="0"/>
        <v>21</v>
      </c>
      <c r="L8" s="11">
        <v>7</v>
      </c>
      <c r="M8" s="7" t="s">
        <v>24</v>
      </c>
      <c r="N8" s="32">
        <v>0</v>
      </c>
      <c r="O8" s="32" t="s">
        <v>9</v>
      </c>
      <c r="P8" s="32">
        <v>1</v>
      </c>
      <c r="Q8" s="32">
        <v>1</v>
      </c>
      <c r="R8" s="32" t="s">
        <v>9</v>
      </c>
      <c r="S8" s="32">
        <v>2</v>
      </c>
      <c r="T8" s="32">
        <v>1</v>
      </c>
      <c r="U8" s="32" t="s">
        <v>9</v>
      </c>
      <c r="V8" s="32">
        <v>3</v>
      </c>
      <c r="W8" s="32">
        <v>1</v>
      </c>
      <c r="X8" s="32" t="s">
        <v>9</v>
      </c>
      <c r="Y8" s="32">
        <v>1</v>
      </c>
      <c r="Z8" s="32">
        <v>4</v>
      </c>
      <c r="AA8" s="32" t="s">
        <v>9</v>
      </c>
      <c r="AB8" s="32">
        <v>0</v>
      </c>
      <c r="AC8" s="32">
        <v>1</v>
      </c>
      <c r="AD8" s="32" t="s">
        <v>9</v>
      </c>
      <c r="AE8" s="32">
        <v>1</v>
      </c>
      <c r="AF8" s="34"/>
      <c r="AG8" s="34"/>
      <c r="AH8" s="34"/>
      <c r="AI8" s="32">
        <v>2</v>
      </c>
      <c r="AJ8" s="32" t="s">
        <v>9</v>
      </c>
      <c r="AK8" s="32">
        <v>1</v>
      </c>
      <c r="AL8" s="32">
        <v>3</v>
      </c>
      <c r="AM8" s="32" t="s">
        <v>9</v>
      </c>
      <c r="AN8" s="32">
        <v>1</v>
      </c>
      <c r="AO8" s="32">
        <v>1</v>
      </c>
      <c r="AP8" s="32" t="s">
        <v>9</v>
      </c>
      <c r="AQ8" s="32">
        <v>2</v>
      </c>
      <c r="AR8" s="32">
        <v>2</v>
      </c>
      <c r="AS8" s="32" t="s">
        <v>9</v>
      </c>
      <c r="AT8" s="32">
        <v>2</v>
      </c>
      <c r="AU8" s="32">
        <v>3</v>
      </c>
      <c r="AV8" s="32" t="s">
        <v>9</v>
      </c>
      <c r="AW8" s="32">
        <v>1</v>
      </c>
      <c r="AX8" s="31">
        <f t="shared" si="1"/>
        <v>19</v>
      </c>
      <c r="AY8" s="32" t="s">
        <v>9</v>
      </c>
      <c r="AZ8" s="31">
        <f t="shared" si="2"/>
        <v>15</v>
      </c>
      <c r="BB8" s="3" t="s">
        <v>2801</v>
      </c>
      <c r="BC8" s="8">
        <v>1</v>
      </c>
      <c r="BD8" s="8" t="s">
        <v>9</v>
      </c>
      <c r="BE8" s="8">
        <v>1</v>
      </c>
      <c r="BG8" s="3" t="s">
        <v>2924</v>
      </c>
      <c r="BH8" s="8">
        <v>0</v>
      </c>
      <c r="BI8" s="8" t="s">
        <v>9</v>
      </c>
      <c r="BJ8" s="8">
        <v>1</v>
      </c>
    </row>
    <row r="9" spans="1:62" x14ac:dyDescent="0.2">
      <c r="A9" s="30">
        <v>8</v>
      </c>
      <c r="B9" s="7" t="s">
        <v>2916</v>
      </c>
      <c r="C9" s="7">
        <v>22</v>
      </c>
      <c r="D9" s="7">
        <v>8</v>
      </c>
      <c r="E9" s="7">
        <v>4</v>
      </c>
      <c r="F9" s="7">
        <v>10</v>
      </c>
      <c r="G9" s="7">
        <v>34</v>
      </c>
      <c r="H9" s="6" t="s">
        <v>9</v>
      </c>
      <c r="I9" s="7">
        <v>37</v>
      </c>
      <c r="J9" s="7">
        <f t="shared" si="0"/>
        <v>20</v>
      </c>
      <c r="L9" s="11">
        <v>8</v>
      </c>
      <c r="M9" s="7" t="s">
        <v>2916</v>
      </c>
      <c r="N9" s="32">
        <v>2</v>
      </c>
      <c r="O9" s="32" t="s">
        <v>9</v>
      </c>
      <c r="P9" s="32">
        <v>2</v>
      </c>
      <c r="Q9" s="32">
        <v>0</v>
      </c>
      <c r="R9" s="32" t="s">
        <v>9</v>
      </c>
      <c r="S9" s="32">
        <v>2</v>
      </c>
      <c r="T9" s="32">
        <v>4</v>
      </c>
      <c r="U9" s="32" t="s">
        <v>9</v>
      </c>
      <c r="V9" s="32">
        <v>3</v>
      </c>
      <c r="W9" s="32">
        <v>1</v>
      </c>
      <c r="X9" s="32" t="s">
        <v>9</v>
      </c>
      <c r="Y9" s="32">
        <v>2</v>
      </c>
      <c r="Z9" s="32">
        <v>2</v>
      </c>
      <c r="AA9" s="32" t="s">
        <v>9</v>
      </c>
      <c r="AB9" s="32">
        <v>1</v>
      </c>
      <c r="AC9" s="32">
        <v>3</v>
      </c>
      <c r="AD9" s="32" t="s">
        <v>9</v>
      </c>
      <c r="AE9" s="32">
        <v>0</v>
      </c>
      <c r="AF9" s="32">
        <v>0</v>
      </c>
      <c r="AG9" s="32" t="s">
        <v>9</v>
      </c>
      <c r="AH9" s="32">
        <v>1</v>
      </c>
      <c r="AI9" s="34"/>
      <c r="AJ9" s="34"/>
      <c r="AK9" s="34"/>
      <c r="AL9" s="32">
        <v>2</v>
      </c>
      <c r="AM9" s="32" t="s">
        <v>9</v>
      </c>
      <c r="AN9" s="32">
        <v>1</v>
      </c>
      <c r="AO9" s="32">
        <v>0</v>
      </c>
      <c r="AP9" s="32" t="s">
        <v>9</v>
      </c>
      <c r="AQ9" s="32">
        <v>0</v>
      </c>
      <c r="AR9" s="32">
        <v>7</v>
      </c>
      <c r="AS9" s="32" t="s">
        <v>9</v>
      </c>
      <c r="AT9" s="32">
        <v>1</v>
      </c>
      <c r="AU9" s="32">
        <v>3</v>
      </c>
      <c r="AV9" s="32" t="s">
        <v>9</v>
      </c>
      <c r="AW9" s="32">
        <v>1</v>
      </c>
      <c r="AX9" s="31">
        <f t="shared" si="1"/>
        <v>24</v>
      </c>
      <c r="AY9" s="32" t="s">
        <v>9</v>
      </c>
      <c r="AZ9" s="31">
        <f t="shared" si="2"/>
        <v>14</v>
      </c>
      <c r="BB9" s="39" t="s">
        <v>2925</v>
      </c>
      <c r="BG9" s="39" t="s">
        <v>2926</v>
      </c>
      <c r="BH9" s="12"/>
      <c r="BI9" s="12"/>
      <c r="BJ9" s="12"/>
    </row>
    <row r="10" spans="1:62" x14ac:dyDescent="0.2">
      <c r="A10" s="30">
        <v>9</v>
      </c>
      <c r="B10" s="7" t="s">
        <v>36</v>
      </c>
      <c r="C10" s="7">
        <v>22</v>
      </c>
      <c r="D10" s="7">
        <v>8</v>
      </c>
      <c r="E10" s="7">
        <v>3</v>
      </c>
      <c r="F10" s="7">
        <v>11</v>
      </c>
      <c r="G10" s="7">
        <v>26</v>
      </c>
      <c r="H10" s="6" t="s">
        <v>9</v>
      </c>
      <c r="I10" s="7">
        <v>39</v>
      </c>
      <c r="J10" s="7">
        <f t="shared" si="0"/>
        <v>19</v>
      </c>
      <c r="K10" s="3" t="s">
        <v>44</v>
      </c>
      <c r="L10" s="11">
        <v>9</v>
      </c>
      <c r="M10" s="7" t="s">
        <v>36</v>
      </c>
      <c r="N10" s="32">
        <v>0</v>
      </c>
      <c r="O10" s="32" t="s">
        <v>9</v>
      </c>
      <c r="P10" s="32">
        <v>5</v>
      </c>
      <c r="Q10" s="32">
        <v>2</v>
      </c>
      <c r="R10" s="32" t="s">
        <v>9</v>
      </c>
      <c r="S10" s="32">
        <v>1</v>
      </c>
      <c r="T10" s="32">
        <v>1</v>
      </c>
      <c r="U10" s="32" t="s">
        <v>9</v>
      </c>
      <c r="V10" s="32">
        <v>4</v>
      </c>
      <c r="W10" s="32">
        <v>3</v>
      </c>
      <c r="X10" s="32" t="s">
        <v>9</v>
      </c>
      <c r="Y10" s="32">
        <v>0</v>
      </c>
      <c r="Z10" s="32">
        <v>0</v>
      </c>
      <c r="AA10" s="32" t="s">
        <v>9</v>
      </c>
      <c r="AB10" s="32">
        <v>1</v>
      </c>
      <c r="AC10" s="32">
        <v>3</v>
      </c>
      <c r="AD10" s="32" t="s">
        <v>9</v>
      </c>
      <c r="AE10" s="32">
        <v>0</v>
      </c>
      <c r="AF10" s="32">
        <v>0</v>
      </c>
      <c r="AG10" s="32" t="s">
        <v>9</v>
      </c>
      <c r="AH10" s="32">
        <v>2</v>
      </c>
      <c r="AI10" s="32">
        <v>1</v>
      </c>
      <c r="AJ10" s="32" t="s">
        <v>9</v>
      </c>
      <c r="AK10" s="32">
        <v>0</v>
      </c>
      <c r="AL10" s="34"/>
      <c r="AM10" s="34"/>
      <c r="AN10" s="34"/>
      <c r="AO10" s="32">
        <v>2</v>
      </c>
      <c r="AP10" s="32" t="s">
        <v>9</v>
      </c>
      <c r="AQ10" s="32">
        <v>1</v>
      </c>
      <c r="AR10" s="32">
        <v>2</v>
      </c>
      <c r="AS10" s="32" t="s">
        <v>9</v>
      </c>
      <c r="AT10" s="32">
        <v>4</v>
      </c>
      <c r="AU10" s="32">
        <v>1</v>
      </c>
      <c r="AV10" s="32" t="s">
        <v>9</v>
      </c>
      <c r="AW10" s="32">
        <v>0</v>
      </c>
      <c r="AX10" s="31">
        <f t="shared" si="1"/>
        <v>15</v>
      </c>
      <c r="AY10" s="32" t="s">
        <v>9</v>
      </c>
      <c r="AZ10" s="31">
        <f t="shared" si="2"/>
        <v>18</v>
      </c>
      <c r="BB10" s="3" t="s">
        <v>2911</v>
      </c>
      <c r="BC10" s="8">
        <v>2</v>
      </c>
      <c r="BD10" s="8" t="s">
        <v>9</v>
      </c>
      <c r="BE10" s="8">
        <v>0</v>
      </c>
      <c r="BG10" s="3" t="s">
        <v>2927</v>
      </c>
      <c r="BH10" s="8">
        <v>4</v>
      </c>
      <c r="BI10" s="8" t="s">
        <v>9</v>
      </c>
      <c r="BJ10" s="8">
        <v>0</v>
      </c>
    </row>
    <row r="11" spans="1:62" x14ac:dyDescent="0.2">
      <c r="A11" s="30">
        <v>10</v>
      </c>
      <c r="B11" s="7" t="s">
        <v>2789</v>
      </c>
      <c r="C11" s="7">
        <v>22</v>
      </c>
      <c r="D11" s="7">
        <v>5</v>
      </c>
      <c r="E11" s="7">
        <v>5</v>
      </c>
      <c r="F11" s="7">
        <v>12</v>
      </c>
      <c r="G11" s="7">
        <v>28</v>
      </c>
      <c r="H11" s="6" t="s">
        <v>9</v>
      </c>
      <c r="I11" s="7">
        <v>41</v>
      </c>
      <c r="J11" s="7">
        <f t="shared" si="0"/>
        <v>15</v>
      </c>
      <c r="K11" s="3" t="s">
        <v>44</v>
      </c>
      <c r="L11" s="11">
        <v>10</v>
      </c>
      <c r="M11" s="7" t="s">
        <v>2789</v>
      </c>
      <c r="N11" s="32">
        <v>2</v>
      </c>
      <c r="O11" s="32" t="s">
        <v>9</v>
      </c>
      <c r="P11" s="32">
        <v>0</v>
      </c>
      <c r="Q11" s="32">
        <v>3</v>
      </c>
      <c r="R11" s="32" t="s">
        <v>9</v>
      </c>
      <c r="S11" s="32">
        <v>7</v>
      </c>
      <c r="T11" s="32">
        <v>0</v>
      </c>
      <c r="U11" s="32" t="s">
        <v>9</v>
      </c>
      <c r="V11" s="32">
        <v>2</v>
      </c>
      <c r="W11" s="32">
        <v>1</v>
      </c>
      <c r="X11" s="32" t="s">
        <v>9</v>
      </c>
      <c r="Y11" s="32">
        <v>2</v>
      </c>
      <c r="Z11" s="32">
        <v>0</v>
      </c>
      <c r="AA11" s="32" t="s">
        <v>9</v>
      </c>
      <c r="AB11" s="32">
        <v>1</v>
      </c>
      <c r="AC11" s="32">
        <v>2</v>
      </c>
      <c r="AD11" s="32" t="s">
        <v>9</v>
      </c>
      <c r="AE11" s="32">
        <v>3</v>
      </c>
      <c r="AF11" s="32">
        <v>3</v>
      </c>
      <c r="AG11" s="32" t="s">
        <v>9</v>
      </c>
      <c r="AH11" s="32">
        <v>6</v>
      </c>
      <c r="AI11" s="32">
        <v>0</v>
      </c>
      <c r="AJ11" s="32" t="s">
        <v>9</v>
      </c>
      <c r="AK11" s="32">
        <v>3</v>
      </c>
      <c r="AL11" s="32">
        <v>2</v>
      </c>
      <c r="AM11" s="32" t="s">
        <v>9</v>
      </c>
      <c r="AN11" s="32">
        <v>0</v>
      </c>
      <c r="AO11" s="34"/>
      <c r="AP11" s="34"/>
      <c r="AQ11" s="34"/>
      <c r="AR11" s="32">
        <v>4</v>
      </c>
      <c r="AS11" s="32" t="s">
        <v>9</v>
      </c>
      <c r="AT11" s="32">
        <v>0</v>
      </c>
      <c r="AU11" s="32">
        <v>2</v>
      </c>
      <c r="AV11" s="32" t="s">
        <v>9</v>
      </c>
      <c r="AW11" s="32">
        <v>0</v>
      </c>
      <c r="AX11" s="31">
        <f t="shared" si="1"/>
        <v>19</v>
      </c>
      <c r="AY11" s="32" t="s">
        <v>9</v>
      </c>
      <c r="AZ11" s="31">
        <f t="shared" si="2"/>
        <v>24</v>
      </c>
      <c r="BB11" s="3" t="s">
        <v>2928</v>
      </c>
      <c r="BC11" s="8">
        <v>1</v>
      </c>
      <c r="BD11" s="8" t="s">
        <v>9</v>
      </c>
      <c r="BE11" s="8">
        <v>1</v>
      </c>
      <c r="BG11" s="3" t="s">
        <v>2929</v>
      </c>
      <c r="BH11" s="8">
        <v>0</v>
      </c>
      <c r="BI11" s="8" t="s">
        <v>9</v>
      </c>
      <c r="BJ11" s="8">
        <v>1</v>
      </c>
    </row>
    <row r="12" spans="1:62" x14ac:dyDescent="0.2">
      <c r="A12" s="30">
        <v>11</v>
      </c>
      <c r="B12" s="7" t="s">
        <v>1094</v>
      </c>
      <c r="C12" s="7">
        <v>22</v>
      </c>
      <c r="D12" s="7">
        <v>5</v>
      </c>
      <c r="E12" s="7">
        <v>3</v>
      </c>
      <c r="F12" s="7">
        <v>14</v>
      </c>
      <c r="G12" s="7">
        <v>36</v>
      </c>
      <c r="H12" s="6" t="s">
        <v>9</v>
      </c>
      <c r="I12" s="7">
        <v>62</v>
      </c>
      <c r="J12" s="7">
        <f t="shared" si="0"/>
        <v>13</v>
      </c>
      <c r="K12" s="3" t="s">
        <v>44</v>
      </c>
      <c r="L12" s="11" t="s">
        <v>140</v>
      </c>
      <c r="M12" s="7" t="s">
        <v>1094</v>
      </c>
      <c r="N12" s="32">
        <v>2</v>
      </c>
      <c r="O12" s="32" t="s">
        <v>9</v>
      </c>
      <c r="P12" s="32">
        <v>3</v>
      </c>
      <c r="Q12" s="32">
        <v>3</v>
      </c>
      <c r="R12" s="32" t="s">
        <v>9</v>
      </c>
      <c r="S12" s="32">
        <v>3</v>
      </c>
      <c r="T12" s="32">
        <v>2</v>
      </c>
      <c r="U12" s="32" t="s">
        <v>9</v>
      </c>
      <c r="V12" s="32">
        <v>3</v>
      </c>
      <c r="W12" s="32">
        <v>1</v>
      </c>
      <c r="X12" s="32" t="s">
        <v>9</v>
      </c>
      <c r="Y12" s="32">
        <v>3</v>
      </c>
      <c r="Z12" s="32">
        <v>1</v>
      </c>
      <c r="AA12" s="32" t="s">
        <v>9</v>
      </c>
      <c r="AB12" s="32">
        <v>2</v>
      </c>
      <c r="AC12" s="32">
        <v>2</v>
      </c>
      <c r="AD12" s="32" t="s">
        <v>9</v>
      </c>
      <c r="AE12" s="32">
        <v>1</v>
      </c>
      <c r="AF12" s="32">
        <v>1</v>
      </c>
      <c r="AG12" s="32" t="s">
        <v>9</v>
      </c>
      <c r="AH12" s="32">
        <v>0</v>
      </c>
      <c r="AI12" s="32">
        <v>5</v>
      </c>
      <c r="AJ12" s="32" t="s">
        <v>9</v>
      </c>
      <c r="AK12" s="32">
        <v>1</v>
      </c>
      <c r="AL12" s="32">
        <v>0</v>
      </c>
      <c r="AM12" s="32" t="s">
        <v>9</v>
      </c>
      <c r="AN12" s="32">
        <v>2</v>
      </c>
      <c r="AO12" s="32">
        <v>2</v>
      </c>
      <c r="AP12" s="32" t="s">
        <v>9</v>
      </c>
      <c r="AQ12" s="32">
        <v>2</v>
      </c>
      <c r="AR12" s="34"/>
      <c r="AS12" s="34"/>
      <c r="AT12" s="34"/>
      <c r="AU12" s="32">
        <v>3</v>
      </c>
      <c r="AV12" s="32" t="s">
        <v>9</v>
      </c>
      <c r="AW12" s="32">
        <v>4</v>
      </c>
      <c r="AX12" s="31">
        <f t="shared" si="1"/>
        <v>22</v>
      </c>
      <c r="AY12" s="32" t="s">
        <v>9</v>
      </c>
      <c r="AZ12" s="31">
        <f t="shared" si="2"/>
        <v>24</v>
      </c>
      <c r="BB12" s="3" t="s">
        <v>2930</v>
      </c>
      <c r="BC12" s="8">
        <v>1</v>
      </c>
      <c r="BD12" s="8" t="s">
        <v>9</v>
      </c>
      <c r="BE12" s="8">
        <v>2</v>
      </c>
      <c r="BG12" s="3" t="s">
        <v>1014</v>
      </c>
      <c r="BH12" s="8">
        <v>1</v>
      </c>
      <c r="BI12" s="8" t="s">
        <v>9</v>
      </c>
      <c r="BJ12" s="8">
        <v>2</v>
      </c>
    </row>
    <row r="13" spans="1:62" x14ac:dyDescent="0.2">
      <c r="A13" s="30">
        <v>12</v>
      </c>
      <c r="B13" s="7" t="s">
        <v>17</v>
      </c>
      <c r="C13" s="7">
        <v>22</v>
      </c>
      <c r="D13" s="7">
        <v>5</v>
      </c>
      <c r="E13" s="7">
        <v>0</v>
      </c>
      <c r="F13" s="7">
        <v>17</v>
      </c>
      <c r="G13" s="7">
        <v>20</v>
      </c>
      <c r="H13" s="6" t="s">
        <v>9</v>
      </c>
      <c r="I13" s="7">
        <v>52</v>
      </c>
      <c r="J13" s="7">
        <f t="shared" si="0"/>
        <v>10</v>
      </c>
      <c r="K13" s="3" t="s">
        <v>44</v>
      </c>
      <c r="L13" s="11">
        <v>12</v>
      </c>
      <c r="M13" s="7" t="s">
        <v>17</v>
      </c>
      <c r="N13" s="32">
        <v>1</v>
      </c>
      <c r="O13" s="32" t="s">
        <v>9</v>
      </c>
      <c r="P13" s="32">
        <v>3</v>
      </c>
      <c r="Q13" s="32">
        <v>0</v>
      </c>
      <c r="R13" s="32" t="s">
        <v>9</v>
      </c>
      <c r="S13" s="32">
        <v>2</v>
      </c>
      <c r="T13" s="32">
        <v>1</v>
      </c>
      <c r="U13" s="32" t="s">
        <v>9</v>
      </c>
      <c r="V13" s="32">
        <v>6</v>
      </c>
      <c r="W13" s="32">
        <v>1</v>
      </c>
      <c r="X13" s="32" t="s">
        <v>9</v>
      </c>
      <c r="Y13" s="32">
        <v>2</v>
      </c>
      <c r="Z13" s="32">
        <v>0</v>
      </c>
      <c r="AA13" s="32" t="s">
        <v>9</v>
      </c>
      <c r="AB13" s="32">
        <v>2</v>
      </c>
      <c r="AC13" s="32">
        <v>2</v>
      </c>
      <c r="AD13" s="32" t="s">
        <v>9</v>
      </c>
      <c r="AE13" s="32">
        <v>1</v>
      </c>
      <c r="AF13" s="32">
        <v>0</v>
      </c>
      <c r="AG13" s="32" t="s">
        <v>9</v>
      </c>
      <c r="AH13" s="32">
        <v>1</v>
      </c>
      <c r="AI13" s="32">
        <v>2</v>
      </c>
      <c r="AJ13" s="32" t="s">
        <v>9</v>
      </c>
      <c r="AK13" s="32">
        <v>0</v>
      </c>
      <c r="AL13" s="32">
        <v>1</v>
      </c>
      <c r="AM13" s="32" t="s">
        <v>9</v>
      </c>
      <c r="AN13" s="32">
        <v>2</v>
      </c>
      <c r="AO13" s="32">
        <v>1</v>
      </c>
      <c r="AP13" s="32" t="s">
        <v>9</v>
      </c>
      <c r="AQ13" s="32">
        <v>0</v>
      </c>
      <c r="AR13" s="32">
        <v>1</v>
      </c>
      <c r="AS13" s="32" t="s">
        <v>9</v>
      </c>
      <c r="AT13" s="32">
        <v>4</v>
      </c>
      <c r="AU13" s="34"/>
      <c r="AV13" s="34"/>
      <c r="AW13" s="34"/>
      <c r="AX13" s="31">
        <f t="shared" si="1"/>
        <v>10</v>
      </c>
      <c r="AY13" s="32" t="s">
        <v>9</v>
      </c>
      <c r="AZ13" s="31">
        <f t="shared" si="2"/>
        <v>23</v>
      </c>
      <c r="BB13" s="3" t="s">
        <v>2855</v>
      </c>
      <c r="BC13" s="8">
        <v>3</v>
      </c>
      <c r="BD13" s="8" t="s">
        <v>9</v>
      </c>
      <c r="BE13" s="8">
        <v>2</v>
      </c>
      <c r="BG13" s="3" t="s">
        <v>2931</v>
      </c>
      <c r="BH13" s="8">
        <v>1</v>
      </c>
      <c r="BI13" s="8" t="s">
        <v>9</v>
      </c>
      <c r="BJ13" s="8">
        <v>1</v>
      </c>
    </row>
    <row r="14" spans="1:62" x14ac:dyDescent="0.2">
      <c r="A14" s="30"/>
      <c r="B14" s="7"/>
      <c r="C14" s="1">
        <f>SUM(C2:C13)</f>
        <v>264</v>
      </c>
      <c r="D14" s="1">
        <f>SUM(D2:D13)</f>
        <v>109</v>
      </c>
      <c r="E14" s="1">
        <f>SUM(E2:E13)</f>
        <v>46</v>
      </c>
      <c r="F14" s="1">
        <f>SUM(F2:F13)</f>
        <v>109</v>
      </c>
      <c r="G14" s="1">
        <f>SUM(G2:G13)</f>
        <v>433</v>
      </c>
      <c r="H14" s="9" t="s">
        <v>9</v>
      </c>
      <c r="I14" s="1">
        <f>SUM(I2:I13)</f>
        <v>433</v>
      </c>
      <c r="J14" s="1">
        <f>SUM(J2:J13)</f>
        <v>264</v>
      </c>
      <c r="N14" s="31">
        <f>SUM(N2:N13)</f>
        <v>18</v>
      </c>
      <c r="O14" s="31" t="s">
        <v>9</v>
      </c>
      <c r="P14" s="31">
        <f>SUM(P2:P13)</f>
        <v>26</v>
      </c>
      <c r="Q14" s="31">
        <f>SUM(Q2:Q13)</f>
        <v>14</v>
      </c>
      <c r="R14" s="31" t="s">
        <v>9</v>
      </c>
      <c r="S14" s="31">
        <f>SUM(S2:S13)</f>
        <v>29</v>
      </c>
      <c r="T14" s="31">
        <f>SUM(T2:T13)</f>
        <v>16</v>
      </c>
      <c r="U14" s="31" t="s">
        <v>9</v>
      </c>
      <c r="V14" s="31">
        <f>SUM(V2:V13)</f>
        <v>29</v>
      </c>
      <c r="W14" s="31">
        <f>SUM(W2:W13)</f>
        <v>16</v>
      </c>
      <c r="X14" s="31" t="s">
        <v>9</v>
      </c>
      <c r="Y14" s="31">
        <f>SUM(Y2:Y13)</f>
        <v>13</v>
      </c>
      <c r="Z14" s="31">
        <f>SUM(Z2:Z13)</f>
        <v>15</v>
      </c>
      <c r="AA14" s="31" t="s">
        <v>9</v>
      </c>
      <c r="AB14" s="31">
        <f>SUM(AB2:AB13)</f>
        <v>11</v>
      </c>
      <c r="AC14" s="31">
        <f>SUM(AC2:AC13)</f>
        <v>20</v>
      </c>
      <c r="AD14" s="31" t="s">
        <v>9</v>
      </c>
      <c r="AE14" s="31">
        <f>SUM(AE2:AE13)</f>
        <v>11</v>
      </c>
      <c r="AF14" s="31">
        <f>SUM(AF2:AF13)</f>
        <v>16</v>
      </c>
      <c r="AG14" s="31" t="s">
        <v>9</v>
      </c>
      <c r="AH14" s="31">
        <f>SUM(AH2:AH13)</f>
        <v>17</v>
      </c>
      <c r="AI14" s="31">
        <f>SUM(AI2:AI13)</f>
        <v>23</v>
      </c>
      <c r="AJ14" s="31" t="s">
        <v>9</v>
      </c>
      <c r="AK14" s="31">
        <f>SUM(AK2:AK13)</f>
        <v>10</v>
      </c>
      <c r="AL14" s="31">
        <f>SUM(AL2:AL13)</f>
        <v>21</v>
      </c>
      <c r="AM14" s="31" t="s">
        <v>9</v>
      </c>
      <c r="AN14" s="31">
        <f>SUM(AN2:AN13)</f>
        <v>11</v>
      </c>
      <c r="AO14" s="31">
        <f>SUM(AO2:AO13)</f>
        <v>17</v>
      </c>
      <c r="AP14" s="31" t="s">
        <v>9</v>
      </c>
      <c r="AQ14" s="31">
        <f>SUM(AQ2:AQ13)</f>
        <v>9</v>
      </c>
      <c r="AR14" s="31">
        <f>SUM(AR2:AR13)</f>
        <v>38</v>
      </c>
      <c r="AS14" s="31" t="s">
        <v>9</v>
      </c>
      <c r="AT14" s="31">
        <f>SUM(AT2:AT13)</f>
        <v>14</v>
      </c>
      <c r="AU14" s="31">
        <f>SUM(AU2:AU13)</f>
        <v>29</v>
      </c>
      <c r="AV14" s="31" t="s">
        <v>9</v>
      </c>
      <c r="AW14" s="31">
        <f>SUM(AW2:AW13)</f>
        <v>10</v>
      </c>
      <c r="AX14" s="31">
        <f>SUM(AX2:AX13)</f>
        <v>243</v>
      </c>
      <c r="AY14" s="31" t="s">
        <v>9</v>
      </c>
      <c r="AZ14" s="31">
        <f>SUM(AZ2:AZ13)</f>
        <v>190</v>
      </c>
      <c r="BB14" s="3" t="s">
        <v>2932</v>
      </c>
      <c r="BC14" s="8">
        <v>2</v>
      </c>
      <c r="BD14" s="8" t="s">
        <v>9</v>
      </c>
      <c r="BE14" s="8">
        <v>0</v>
      </c>
      <c r="BG14" s="3" t="s">
        <v>200</v>
      </c>
      <c r="BH14" s="8">
        <v>3</v>
      </c>
      <c r="BI14" s="8" t="s">
        <v>9</v>
      </c>
      <c r="BJ14" s="8">
        <v>1</v>
      </c>
    </row>
    <row r="15" spans="1:62" x14ac:dyDescent="0.2">
      <c r="BB15" s="3" t="s">
        <v>2933</v>
      </c>
      <c r="BC15" s="8">
        <v>1</v>
      </c>
      <c r="BD15" s="8" t="s">
        <v>9</v>
      </c>
      <c r="BE15" s="8">
        <v>2</v>
      </c>
      <c r="BG15" s="3" t="s">
        <v>2934</v>
      </c>
      <c r="BH15" s="8">
        <v>3</v>
      </c>
      <c r="BI15" s="8" t="s">
        <v>9</v>
      </c>
      <c r="BJ15" s="8">
        <v>2</v>
      </c>
    </row>
    <row r="16" spans="1:62" x14ac:dyDescent="0.2">
      <c r="BB16" s="39" t="s">
        <v>2599</v>
      </c>
      <c r="BG16" s="39" t="s">
        <v>2935</v>
      </c>
      <c r="BH16" s="12"/>
      <c r="BI16" s="12"/>
      <c r="BJ16" s="12"/>
    </row>
    <row r="17" spans="1:62" x14ac:dyDescent="0.2">
      <c r="B17" s="39"/>
      <c r="H17" s="8"/>
      <c r="M17" s="39"/>
      <c r="BB17" s="5" t="s">
        <v>2936</v>
      </c>
      <c r="BC17" s="11">
        <v>2</v>
      </c>
      <c r="BD17" s="32" t="s">
        <v>9</v>
      </c>
      <c r="BE17" s="8">
        <v>2</v>
      </c>
      <c r="BG17" s="3" t="s">
        <v>2522</v>
      </c>
      <c r="BH17" s="8">
        <v>3</v>
      </c>
      <c r="BI17" s="8" t="s">
        <v>9</v>
      </c>
      <c r="BJ17" s="8">
        <v>0</v>
      </c>
    </row>
    <row r="18" spans="1:62" x14ac:dyDescent="0.2">
      <c r="A18" s="14"/>
      <c r="B18" s="14"/>
      <c r="C18" s="14"/>
      <c r="D18" s="14"/>
      <c r="E18" s="14"/>
      <c r="F18" s="14"/>
      <c r="G18" s="14"/>
      <c r="H18" s="6"/>
      <c r="I18" s="14"/>
      <c r="J18" s="7"/>
      <c r="BB18" s="5" t="s">
        <v>2937</v>
      </c>
      <c r="BC18" s="11">
        <v>0</v>
      </c>
      <c r="BD18" s="32" t="s">
        <v>9</v>
      </c>
      <c r="BE18" s="8">
        <v>1</v>
      </c>
      <c r="BG18" s="3" t="s">
        <v>2938</v>
      </c>
      <c r="BH18" s="8">
        <v>1</v>
      </c>
      <c r="BI18" s="8" t="s">
        <v>9</v>
      </c>
      <c r="BJ18" s="8">
        <v>3</v>
      </c>
    </row>
    <row r="19" spans="1:62" x14ac:dyDescent="0.2">
      <c r="A19" s="14"/>
      <c r="B19" s="14"/>
      <c r="C19" s="14"/>
      <c r="D19" s="14"/>
      <c r="E19" s="14"/>
      <c r="F19" s="14"/>
      <c r="G19" s="14"/>
      <c r="H19" s="6"/>
      <c r="I19" s="14"/>
      <c r="J19" s="7"/>
      <c r="BB19" s="5" t="s">
        <v>2261</v>
      </c>
      <c r="BC19" s="11">
        <v>2</v>
      </c>
      <c r="BD19" s="32" t="s">
        <v>9</v>
      </c>
      <c r="BE19" s="8">
        <v>6</v>
      </c>
      <c r="BG19" s="3" t="s">
        <v>2939</v>
      </c>
      <c r="BH19" s="8">
        <v>3</v>
      </c>
      <c r="BI19" s="8" t="s">
        <v>9</v>
      </c>
      <c r="BJ19" s="8">
        <v>0</v>
      </c>
    </row>
    <row r="20" spans="1:62" x14ac:dyDescent="0.2">
      <c r="A20" s="14"/>
      <c r="B20" s="14"/>
      <c r="C20" s="14"/>
      <c r="D20" s="14"/>
      <c r="E20" s="14"/>
      <c r="F20" s="14"/>
      <c r="G20" s="14"/>
      <c r="H20" s="6"/>
      <c r="I20" s="14"/>
      <c r="J20" s="7"/>
      <c r="BB20" s="5" t="s">
        <v>2940</v>
      </c>
      <c r="BC20" s="11">
        <v>1</v>
      </c>
      <c r="BD20" s="32" t="s">
        <v>9</v>
      </c>
      <c r="BE20" s="8">
        <v>4</v>
      </c>
      <c r="BG20" s="3" t="s">
        <v>2796</v>
      </c>
      <c r="BH20" s="8">
        <v>2</v>
      </c>
      <c r="BI20" s="8" t="s">
        <v>9</v>
      </c>
      <c r="BJ20" s="8">
        <v>0</v>
      </c>
    </row>
    <row r="21" spans="1:62" x14ac:dyDescent="0.2">
      <c r="A21" s="14"/>
      <c r="B21" s="14"/>
      <c r="C21" s="14"/>
      <c r="D21" s="14"/>
      <c r="E21" s="14"/>
      <c r="F21" s="14"/>
      <c r="G21" s="14"/>
      <c r="H21" s="6"/>
      <c r="I21" s="14"/>
      <c r="J21" s="7"/>
      <c r="BB21" s="5" t="s">
        <v>2941</v>
      </c>
      <c r="BC21" s="11">
        <v>1</v>
      </c>
      <c r="BD21" s="32" t="s">
        <v>9</v>
      </c>
      <c r="BE21" s="8">
        <v>1</v>
      </c>
      <c r="BG21" s="3" t="s">
        <v>2647</v>
      </c>
      <c r="BH21" s="8">
        <v>3</v>
      </c>
      <c r="BI21" s="8" t="s">
        <v>9</v>
      </c>
      <c r="BJ21" s="8">
        <v>0</v>
      </c>
    </row>
    <row r="22" spans="1:62" x14ac:dyDescent="0.2">
      <c r="A22" s="14"/>
      <c r="B22" s="14"/>
      <c r="C22" s="14"/>
      <c r="D22" s="14"/>
      <c r="E22" s="14"/>
      <c r="F22" s="14"/>
      <c r="G22" s="14"/>
      <c r="H22" s="6"/>
      <c r="I22" s="14"/>
      <c r="J22" s="7"/>
      <c r="BB22" s="3" t="s">
        <v>2942</v>
      </c>
      <c r="BC22" s="8">
        <v>1</v>
      </c>
      <c r="BD22" s="32" t="s">
        <v>9</v>
      </c>
      <c r="BE22" s="8">
        <v>2</v>
      </c>
      <c r="BG22" s="3" t="s">
        <v>2943</v>
      </c>
      <c r="BH22" s="8">
        <v>4</v>
      </c>
      <c r="BI22" s="8" t="s">
        <v>9</v>
      </c>
      <c r="BJ22" s="8">
        <v>0</v>
      </c>
    </row>
    <row r="23" spans="1:62" x14ac:dyDescent="0.2">
      <c r="A23" s="14"/>
      <c r="B23" s="14"/>
      <c r="C23" s="14"/>
      <c r="D23" s="14"/>
      <c r="E23" s="14"/>
      <c r="F23" s="14"/>
      <c r="G23" s="14"/>
      <c r="H23" s="6"/>
      <c r="I23" s="14"/>
      <c r="J23" s="7"/>
      <c r="BB23" s="39" t="s">
        <v>2604</v>
      </c>
      <c r="BG23" s="39" t="s">
        <v>2944</v>
      </c>
      <c r="BH23" s="12"/>
      <c r="BI23" s="12"/>
      <c r="BJ23" s="12"/>
    </row>
    <row r="24" spans="1:62" x14ac:dyDescent="0.2">
      <c r="A24" s="14"/>
      <c r="B24" s="14"/>
      <c r="C24" s="14"/>
      <c r="D24" s="14"/>
      <c r="E24" s="14"/>
      <c r="F24" s="14"/>
      <c r="G24" s="14"/>
      <c r="H24" s="6"/>
      <c r="I24" s="14"/>
      <c r="J24" s="7"/>
      <c r="BB24" s="3" t="s">
        <v>2945</v>
      </c>
      <c r="BC24" s="8">
        <v>2</v>
      </c>
      <c r="BD24" s="8" t="s">
        <v>9</v>
      </c>
      <c r="BE24" s="8">
        <v>2</v>
      </c>
      <c r="BG24" s="3" t="s">
        <v>2946</v>
      </c>
      <c r="BH24" s="8">
        <v>0</v>
      </c>
      <c r="BI24" s="8" t="s">
        <v>9</v>
      </c>
      <c r="BJ24" s="8">
        <v>1</v>
      </c>
    </row>
    <row r="25" spans="1:62" x14ac:dyDescent="0.2">
      <c r="A25" s="14"/>
      <c r="B25" s="14"/>
      <c r="C25" s="14"/>
      <c r="D25" s="14"/>
      <c r="E25" s="14"/>
      <c r="F25" s="14"/>
      <c r="G25" s="14"/>
      <c r="H25" s="6"/>
      <c r="I25" s="14"/>
      <c r="J25" s="7"/>
      <c r="BB25" s="3" t="s">
        <v>2838</v>
      </c>
      <c r="BC25" s="8">
        <v>2</v>
      </c>
      <c r="BD25" s="8" t="s">
        <v>9</v>
      </c>
      <c r="BE25" s="8">
        <v>0</v>
      </c>
      <c r="BG25" s="3" t="s">
        <v>1114</v>
      </c>
      <c r="BH25" s="8">
        <v>3</v>
      </c>
      <c r="BI25" s="8" t="s">
        <v>9</v>
      </c>
      <c r="BJ25" s="8">
        <v>4</v>
      </c>
    </row>
    <row r="26" spans="1:62" x14ac:dyDescent="0.2">
      <c r="A26" s="14"/>
      <c r="B26" s="14"/>
      <c r="C26" s="14"/>
      <c r="D26" s="14"/>
      <c r="E26" s="14"/>
      <c r="F26" s="14"/>
      <c r="G26" s="14"/>
      <c r="H26" s="6"/>
      <c r="I26" s="14"/>
      <c r="J26" s="7"/>
      <c r="BB26" s="3" t="s">
        <v>2947</v>
      </c>
      <c r="BC26" s="8">
        <v>3</v>
      </c>
      <c r="BD26" s="8" t="s">
        <v>9</v>
      </c>
      <c r="BE26" s="8">
        <v>1</v>
      </c>
      <c r="BG26" s="3" t="s">
        <v>2826</v>
      </c>
      <c r="BH26" s="8">
        <v>2</v>
      </c>
      <c r="BI26" s="8" t="s">
        <v>9</v>
      </c>
      <c r="BJ26" s="8">
        <v>1</v>
      </c>
    </row>
    <row r="27" spans="1:62" x14ac:dyDescent="0.2">
      <c r="A27" s="14"/>
      <c r="B27" s="14"/>
      <c r="C27" s="14"/>
      <c r="D27" s="14"/>
      <c r="E27" s="14"/>
      <c r="F27" s="14"/>
      <c r="G27" s="14"/>
      <c r="H27" s="6"/>
      <c r="I27" s="14"/>
      <c r="J27" s="7"/>
      <c r="BB27" s="3" t="s">
        <v>2948</v>
      </c>
      <c r="BC27" s="8">
        <v>1</v>
      </c>
      <c r="BD27" s="8" t="s">
        <v>9</v>
      </c>
      <c r="BE27" s="8">
        <v>1</v>
      </c>
      <c r="BG27" s="3" t="s">
        <v>2949</v>
      </c>
      <c r="BH27" s="8">
        <v>0</v>
      </c>
      <c r="BI27" s="8" t="s">
        <v>9</v>
      </c>
      <c r="BJ27" s="8">
        <v>1</v>
      </c>
    </row>
    <row r="28" spans="1:62" x14ac:dyDescent="0.2">
      <c r="A28" s="14"/>
      <c r="B28" s="14"/>
      <c r="C28" s="14"/>
      <c r="D28" s="14"/>
      <c r="E28" s="14"/>
      <c r="F28" s="14"/>
      <c r="G28" s="14"/>
      <c r="H28" s="6"/>
      <c r="I28" s="14"/>
      <c r="J28" s="7"/>
      <c r="BB28" s="3" t="s">
        <v>2884</v>
      </c>
      <c r="BC28" s="8">
        <v>1</v>
      </c>
      <c r="BD28" s="8" t="s">
        <v>9</v>
      </c>
      <c r="BE28" s="8">
        <v>1</v>
      </c>
      <c r="BG28" s="3" t="s">
        <v>2950</v>
      </c>
      <c r="BH28" s="8">
        <v>0</v>
      </c>
      <c r="BI28" s="8" t="s">
        <v>9</v>
      </c>
      <c r="BJ28" s="8">
        <v>3</v>
      </c>
    </row>
    <row r="29" spans="1:62" x14ac:dyDescent="0.2">
      <c r="A29" s="14"/>
      <c r="B29" s="14"/>
      <c r="C29" s="14"/>
      <c r="D29" s="14"/>
      <c r="E29" s="14"/>
      <c r="F29" s="14"/>
      <c r="G29" s="14"/>
      <c r="H29" s="6"/>
      <c r="I29" s="14"/>
      <c r="J29" s="7"/>
      <c r="BB29" s="3" t="s">
        <v>2951</v>
      </c>
      <c r="BC29" s="8">
        <v>1</v>
      </c>
      <c r="BD29" s="8" t="s">
        <v>9</v>
      </c>
      <c r="BE29" s="8">
        <v>0</v>
      </c>
      <c r="BG29" s="3" t="s">
        <v>2952</v>
      </c>
      <c r="BH29" s="8">
        <v>1</v>
      </c>
      <c r="BI29" s="8" t="s">
        <v>9</v>
      </c>
      <c r="BJ29" s="8">
        <v>1</v>
      </c>
    </row>
    <row r="30" spans="1:62" x14ac:dyDescent="0.2">
      <c r="C30" s="1"/>
      <c r="D30" s="1"/>
      <c r="E30" s="1"/>
      <c r="F30" s="1"/>
      <c r="G30" s="1"/>
      <c r="H30" s="9"/>
      <c r="I30" s="1"/>
      <c r="J30" s="1"/>
      <c r="BB30" s="39" t="s">
        <v>2953</v>
      </c>
      <c r="BG30" s="39" t="s">
        <v>2954</v>
      </c>
      <c r="BH30" s="12"/>
      <c r="BI30" s="12"/>
      <c r="BJ30" s="12"/>
    </row>
    <row r="31" spans="1:62" x14ac:dyDescent="0.2">
      <c r="BB31" s="5" t="s">
        <v>2955</v>
      </c>
      <c r="BC31" s="11">
        <v>0</v>
      </c>
      <c r="BD31" s="32" t="s">
        <v>9</v>
      </c>
      <c r="BE31" s="8">
        <v>2</v>
      </c>
      <c r="BG31" s="3" t="s">
        <v>2518</v>
      </c>
      <c r="BH31" s="8">
        <v>2</v>
      </c>
      <c r="BI31" s="8" t="s">
        <v>9</v>
      </c>
      <c r="BJ31" s="8">
        <v>1</v>
      </c>
    </row>
    <row r="32" spans="1:62" x14ac:dyDescent="0.2">
      <c r="BB32" s="5" t="s">
        <v>2956</v>
      </c>
      <c r="BC32" s="11">
        <v>6</v>
      </c>
      <c r="BD32" s="32" t="s">
        <v>9</v>
      </c>
      <c r="BE32" s="8">
        <v>1</v>
      </c>
      <c r="BG32" s="3" t="s">
        <v>2957</v>
      </c>
      <c r="BH32" s="8">
        <v>2</v>
      </c>
      <c r="BI32" s="8" t="s">
        <v>9</v>
      </c>
      <c r="BJ32" s="8">
        <v>1</v>
      </c>
    </row>
    <row r="33" spans="54:62" x14ac:dyDescent="0.2">
      <c r="BB33" s="5" t="s">
        <v>2958</v>
      </c>
      <c r="BC33" s="11">
        <v>2</v>
      </c>
      <c r="BD33" s="32" t="s">
        <v>9</v>
      </c>
      <c r="BE33" s="8">
        <v>3</v>
      </c>
      <c r="BG33" s="3" t="s">
        <v>2861</v>
      </c>
      <c r="BH33" s="8">
        <v>5</v>
      </c>
      <c r="BI33" s="8" t="s">
        <v>9</v>
      </c>
      <c r="BJ33" s="8">
        <v>0</v>
      </c>
    </row>
    <row r="34" spans="54:62" x14ac:dyDescent="0.2">
      <c r="BB34" s="5" t="s">
        <v>2959</v>
      </c>
      <c r="BC34" s="11">
        <v>0</v>
      </c>
      <c r="BD34" s="32" t="s">
        <v>9</v>
      </c>
      <c r="BE34" s="8">
        <v>2</v>
      </c>
      <c r="BG34" s="3" t="s">
        <v>1918</v>
      </c>
      <c r="BH34" s="8">
        <v>1</v>
      </c>
      <c r="BI34" s="8" t="s">
        <v>9</v>
      </c>
      <c r="BJ34" s="8">
        <v>6</v>
      </c>
    </row>
    <row r="35" spans="54:62" x14ac:dyDescent="0.2">
      <c r="BB35" s="5" t="s">
        <v>2960</v>
      </c>
      <c r="BC35" s="11">
        <v>2</v>
      </c>
      <c r="BD35" s="32" t="s">
        <v>9</v>
      </c>
      <c r="BE35" s="8">
        <v>1</v>
      </c>
      <c r="BG35" s="3" t="s">
        <v>2961</v>
      </c>
      <c r="BH35" s="8">
        <v>0</v>
      </c>
      <c r="BI35" s="8" t="s">
        <v>9</v>
      </c>
      <c r="BJ35" s="8">
        <v>0</v>
      </c>
    </row>
    <row r="36" spans="54:62" x14ac:dyDescent="0.2">
      <c r="BB36" s="3" t="s">
        <v>2962</v>
      </c>
      <c r="BC36" s="8">
        <v>1</v>
      </c>
      <c r="BD36" s="32" t="s">
        <v>9</v>
      </c>
      <c r="BE36" s="8">
        <v>1</v>
      </c>
      <c r="BG36" s="3" t="s">
        <v>2848</v>
      </c>
      <c r="BH36" s="8">
        <v>5</v>
      </c>
      <c r="BI36" s="8" t="s">
        <v>9</v>
      </c>
      <c r="BJ36" s="8">
        <v>0</v>
      </c>
    </row>
    <row r="37" spans="54:62" x14ac:dyDescent="0.2">
      <c r="BB37" s="39" t="s">
        <v>2963</v>
      </c>
      <c r="BG37" s="39" t="s">
        <v>2964</v>
      </c>
      <c r="BH37" s="12"/>
      <c r="BI37" s="12"/>
      <c r="BJ37" s="12"/>
    </row>
    <row r="38" spans="54:62" x14ac:dyDescent="0.2">
      <c r="BB38" s="5" t="s">
        <v>2965</v>
      </c>
      <c r="BC38" s="11">
        <v>5</v>
      </c>
      <c r="BD38" s="32" t="s">
        <v>9</v>
      </c>
      <c r="BE38" s="8">
        <v>1</v>
      </c>
      <c r="BG38" s="3" t="s">
        <v>2966</v>
      </c>
      <c r="BH38" s="8">
        <v>1</v>
      </c>
      <c r="BI38" s="8" t="s">
        <v>9</v>
      </c>
      <c r="BJ38" s="8">
        <v>1</v>
      </c>
    </row>
    <row r="39" spans="54:62" x14ac:dyDescent="0.2">
      <c r="BB39" s="5" t="s">
        <v>2967</v>
      </c>
      <c r="BC39" s="11">
        <v>3</v>
      </c>
      <c r="BD39" s="32" t="s">
        <v>9</v>
      </c>
      <c r="BE39" s="8">
        <v>0</v>
      </c>
      <c r="BG39" s="3" t="s">
        <v>2968</v>
      </c>
      <c r="BH39" s="8">
        <v>1</v>
      </c>
      <c r="BI39" s="8" t="s">
        <v>9</v>
      </c>
      <c r="BJ39" s="8">
        <v>0</v>
      </c>
    </row>
    <row r="40" spans="54:62" x14ac:dyDescent="0.2">
      <c r="BB40" s="5" t="s">
        <v>2969</v>
      </c>
      <c r="BC40" s="11">
        <v>1</v>
      </c>
      <c r="BD40" s="32" t="s">
        <v>9</v>
      </c>
      <c r="BE40" s="8">
        <v>2</v>
      </c>
      <c r="BG40" s="3" t="s">
        <v>2832</v>
      </c>
      <c r="BH40" s="8">
        <v>2</v>
      </c>
      <c r="BI40" s="8" t="s">
        <v>9</v>
      </c>
      <c r="BJ40" s="8">
        <v>1</v>
      </c>
    </row>
    <row r="41" spans="54:62" x14ac:dyDescent="0.2">
      <c r="BB41" s="5" t="s">
        <v>2970</v>
      </c>
      <c r="BC41" s="11">
        <v>3</v>
      </c>
      <c r="BD41" s="32" t="s">
        <v>9</v>
      </c>
      <c r="BE41" s="8">
        <v>0</v>
      </c>
      <c r="BG41" s="3" t="s">
        <v>2874</v>
      </c>
      <c r="BH41" s="8">
        <v>4</v>
      </c>
      <c r="BI41" s="8" t="s">
        <v>9</v>
      </c>
      <c r="BJ41" s="8">
        <v>3</v>
      </c>
    </row>
    <row r="42" spans="54:62" x14ac:dyDescent="0.2">
      <c r="BB42" s="5" t="s">
        <v>2971</v>
      </c>
      <c r="BC42" s="11">
        <v>2</v>
      </c>
      <c r="BD42" s="32" t="s">
        <v>9</v>
      </c>
      <c r="BE42" s="8">
        <v>1</v>
      </c>
      <c r="BG42" s="3" t="s">
        <v>2972</v>
      </c>
      <c r="BH42" s="8">
        <v>1</v>
      </c>
      <c r="BI42" s="8" t="s">
        <v>9</v>
      </c>
      <c r="BJ42" s="8">
        <v>1</v>
      </c>
    </row>
    <row r="43" spans="54:62" x14ac:dyDescent="0.2">
      <c r="BB43" s="3" t="s">
        <v>2973</v>
      </c>
      <c r="BC43" s="8">
        <v>1</v>
      </c>
      <c r="BD43" s="32" t="s">
        <v>9</v>
      </c>
      <c r="BE43" s="8">
        <v>3</v>
      </c>
      <c r="BG43" s="3" t="s">
        <v>2974</v>
      </c>
      <c r="BH43" s="8">
        <v>2</v>
      </c>
      <c r="BI43" s="8" t="s">
        <v>9</v>
      </c>
      <c r="BJ43" s="8">
        <v>0</v>
      </c>
    </row>
    <row r="44" spans="54:62" x14ac:dyDescent="0.2">
      <c r="BB44" s="39" t="s">
        <v>2975</v>
      </c>
      <c r="BG44" s="39" t="s">
        <v>2976</v>
      </c>
      <c r="BH44" s="12"/>
      <c r="BI44" s="12"/>
      <c r="BJ44" s="12"/>
    </row>
    <row r="45" spans="54:62" x14ac:dyDescent="0.2">
      <c r="BB45" s="5" t="s">
        <v>2977</v>
      </c>
      <c r="BC45" s="11">
        <v>1</v>
      </c>
      <c r="BD45" s="32" t="s">
        <v>9</v>
      </c>
      <c r="BE45" s="8">
        <v>2</v>
      </c>
      <c r="BG45" s="3" t="s">
        <v>2978</v>
      </c>
      <c r="BH45" s="8">
        <v>0</v>
      </c>
      <c r="BI45" s="8" t="s">
        <v>9</v>
      </c>
      <c r="BJ45" s="8">
        <v>0</v>
      </c>
    </row>
    <row r="46" spans="54:62" x14ac:dyDescent="0.2">
      <c r="BB46" s="5" t="s">
        <v>2979</v>
      </c>
      <c r="BC46" s="11">
        <v>0</v>
      </c>
      <c r="BD46" s="32" t="s">
        <v>9</v>
      </c>
      <c r="BE46" s="8">
        <v>5</v>
      </c>
      <c r="BG46" s="3" t="s">
        <v>2980</v>
      </c>
      <c r="BH46" s="8">
        <v>1</v>
      </c>
      <c r="BI46" s="8" t="s">
        <v>9</v>
      </c>
      <c r="BJ46" s="8">
        <v>3</v>
      </c>
    </row>
    <row r="47" spans="54:62" x14ac:dyDescent="0.2">
      <c r="BB47" s="5" t="s">
        <v>2981</v>
      </c>
      <c r="BC47" s="11">
        <v>3</v>
      </c>
      <c r="BD47" s="32" t="s">
        <v>9</v>
      </c>
      <c r="BE47" s="8">
        <v>3</v>
      </c>
      <c r="BG47" s="3" t="s">
        <v>2982</v>
      </c>
      <c r="BH47" s="8">
        <v>0</v>
      </c>
      <c r="BI47" s="8" t="s">
        <v>9</v>
      </c>
      <c r="BJ47" s="8">
        <v>2</v>
      </c>
    </row>
    <row r="48" spans="54:62" x14ac:dyDescent="0.2">
      <c r="BB48" s="5" t="s">
        <v>2983</v>
      </c>
      <c r="BC48" s="11">
        <v>0</v>
      </c>
      <c r="BD48" s="32" t="s">
        <v>9</v>
      </c>
      <c r="BE48" s="8">
        <v>3</v>
      </c>
      <c r="BG48" s="3" t="s">
        <v>2984</v>
      </c>
      <c r="BH48" s="8">
        <v>3</v>
      </c>
      <c r="BI48" s="8" t="s">
        <v>9</v>
      </c>
      <c r="BJ48" s="8">
        <v>1</v>
      </c>
    </row>
    <row r="49" spans="54:62" x14ac:dyDescent="0.2">
      <c r="BB49" s="3" t="s">
        <v>2525</v>
      </c>
      <c r="BC49" s="8">
        <v>1</v>
      </c>
      <c r="BD49" s="8" t="s">
        <v>9</v>
      </c>
      <c r="BE49" s="8">
        <v>1</v>
      </c>
      <c r="BG49" s="3" t="s">
        <v>2985</v>
      </c>
      <c r="BH49" s="8">
        <v>2</v>
      </c>
      <c r="BI49" s="8" t="s">
        <v>9</v>
      </c>
      <c r="BJ49" s="8">
        <v>0</v>
      </c>
    </row>
    <row r="50" spans="54:62" x14ac:dyDescent="0.2">
      <c r="BB50" s="3" t="s">
        <v>2986</v>
      </c>
      <c r="BC50" s="8">
        <v>0</v>
      </c>
      <c r="BD50" s="8" t="s">
        <v>9</v>
      </c>
      <c r="BE50" s="8">
        <v>1</v>
      </c>
      <c r="BG50" s="3" t="s">
        <v>2895</v>
      </c>
      <c r="BH50" s="8">
        <v>4</v>
      </c>
      <c r="BI50" s="8" t="s">
        <v>9</v>
      </c>
      <c r="BJ50" s="8">
        <v>0</v>
      </c>
    </row>
    <row r="51" spans="54:62" x14ac:dyDescent="0.2">
      <c r="BB51" s="39" t="s">
        <v>2987</v>
      </c>
      <c r="BG51" s="39" t="s">
        <v>2988</v>
      </c>
      <c r="BH51" s="12"/>
      <c r="BI51" s="12"/>
      <c r="BJ51" s="12"/>
    </row>
    <row r="52" spans="54:62" x14ac:dyDescent="0.2">
      <c r="BB52" s="3" t="s">
        <v>2845</v>
      </c>
      <c r="BC52" s="8">
        <v>1</v>
      </c>
      <c r="BD52" s="8" t="s">
        <v>9</v>
      </c>
      <c r="BE52" s="8">
        <v>1</v>
      </c>
      <c r="BG52" s="3" t="s">
        <v>2989</v>
      </c>
      <c r="BH52" s="8">
        <v>1</v>
      </c>
      <c r="BI52" s="8" t="s">
        <v>9</v>
      </c>
      <c r="BJ52" s="8">
        <v>0</v>
      </c>
    </row>
    <row r="53" spans="54:62" x14ac:dyDescent="0.2">
      <c r="BB53" s="3" t="s">
        <v>2990</v>
      </c>
      <c r="BC53" s="8">
        <v>3</v>
      </c>
      <c r="BD53" s="8" t="s">
        <v>9</v>
      </c>
      <c r="BE53" s="8">
        <v>1</v>
      </c>
      <c r="BG53" s="3" t="s">
        <v>2991</v>
      </c>
      <c r="BH53" s="8">
        <v>1</v>
      </c>
      <c r="BI53" s="8" t="s">
        <v>9</v>
      </c>
      <c r="BJ53" s="8">
        <v>2</v>
      </c>
    </row>
    <row r="54" spans="54:62" x14ac:dyDescent="0.2">
      <c r="BB54" s="3" t="s">
        <v>1121</v>
      </c>
      <c r="BC54" s="8">
        <v>1</v>
      </c>
      <c r="BD54" s="8" t="s">
        <v>9</v>
      </c>
      <c r="BE54" s="8">
        <v>4</v>
      </c>
      <c r="BG54" s="3" t="s">
        <v>2613</v>
      </c>
      <c r="BH54" s="8">
        <v>0</v>
      </c>
      <c r="BI54" s="8" t="s">
        <v>9</v>
      </c>
      <c r="BJ54" s="8">
        <v>1</v>
      </c>
    </row>
    <row r="55" spans="54:62" x14ac:dyDescent="0.2">
      <c r="BB55" s="3" t="s">
        <v>2992</v>
      </c>
      <c r="BC55" s="8">
        <v>2</v>
      </c>
      <c r="BD55" s="8" t="s">
        <v>9</v>
      </c>
      <c r="BE55" s="8">
        <v>0</v>
      </c>
      <c r="BG55" s="3" t="s">
        <v>2902</v>
      </c>
      <c r="BH55" s="8">
        <v>1</v>
      </c>
      <c r="BI55" s="8" t="s">
        <v>9</v>
      </c>
      <c r="BJ55" s="8">
        <v>1</v>
      </c>
    </row>
    <row r="56" spans="54:62" x14ac:dyDescent="0.2">
      <c r="BB56" s="3" t="s">
        <v>2993</v>
      </c>
      <c r="BC56" s="8">
        <v>4</v>
      </c>
      <c r="BD56" s="8" t="s">
        <v>9</v>
      </c>
      <c r="BE56" s="8">
        <v>1</v>
      </c>
      <c r="BG56" s="3" t="s">
        <v>2994</v>
      </c>
      <c r="BH56" s="8">
        <v>1</v>
      </c>
      <c r="BI56" s="8" t="s">
        <v>9</v>
      </c>
      <c r="BJ56" s="8">
        <v>0</v>
      </c>
    </row>
    <row r="57" spans="54:62" x14ac:dyDescent="0.2">
      <c r="BB57" s="3" t="s">
        <v>2995</v>
      </c>
      <c r="BC57" s="8">
        <v>0</v>
      </c>
      <c r="BD57" s="8" t="s">
        <v>9</v>
      </c>
      <c r="BE57" s="8">
        <v>0</v>
      </c>
      <c r="BG57" s="3" t="s">
        <v>2516</v>
      </c>
      <c r="BH57" s="8">
        <v>2</v>
      </c>
      <c r="BI57" s="8" t="s">
        <v>9</v>
      </c>
      <c r="BJ57" s="8">
        <v>1</v>
      </c>
    </row>
    <row r="58" spans="54:62" x14ac:dyDescent="0.2">
      <c r="BB58" s="39" t="s">
        <v>2996</v>
      </c>
      <c r="BC58" s="12"/>
      <c r="BD58" s="12"/>
      <c r="BE58" s="12"/>
      <c r="BG58" s="39" t="s">
        <v>2997</v>
      </c>
      <c r="BH58" s="12"/>
      <c r="BI58" s="12"/>
      <c r="BJ58" s="12"/>
    </row>
    <row r="59" spans="54:62" x14ac:dyDescent="0.2">
      <c r="BB59" s="3" t="s">
        <v>199</v>
      </c>
      <c r="BC59" s="8">
        <v>3</v>
      </c>
      <c r="BD59" s="8" t="s">
        <v>9</v>
      </c>
      <c r="BE59" s="8">
        <v>1</v>
      </c>
      <c r="BG59" s="3" t="s">
        <v>2998</v>
      </c>
      <c r="BH59" s="8">
        <v>0</v>
      </c>
      <c r="BI59" s="8" t="s">
        <v>9</v>
      </c>
      <c r="BJ59" s="8">
        <v>6</v>
      </c>
    </row>
    <row r="60" spans="54:62" x14ac:dyDescent="0.2">
      <c r="BB60" s="3" t="s">
        <v>1008</v>
      </c>
      <c r="BC60" s="8">
        <v>1</v>
      </c>
      <c r="BD60" s="8" t="s">
        <v>9</v>
      </c>
      <c r="BE60" s="8">
        <v>0</v>
      </c>
      <c r="BG60" s="3" t="s">
        <v>2999</v>
      </c>
      <c r="BH60" s="8">
        <v>0</v>
      </c>
      <c r="BI60" s="8" t="s">
        <v>9</v>
      </c>
      <c r="BJ60" s="8">
        <v>4</v>
      </c>
    </row>
    <row r="61" spans="54:62" x14ac:dyDescent="0.2">
      <c r="BB61" s="3" t="s">
        <v>3000</v>
      </c>
      <c r="BC61" s="8">
        <v>2</v>
      </c>
      <c r="BD61" s="8" t="s">
        <v>9</v>
      </c>
      <c r="BE61" s="8">
        <v>1</v>
      </c>
      <c r="BG61" s="3" t="s">
        <v>3001</v>
      </c>
      <c r="BH61" s="8">
        <v>3</v>
      </c>
      <c r="BI61" s="8" t="s">
        <v>9</v>
      </c>
      <c r="BJ61" s="8">
        <v>6</v>
      </c>
    </row>
    <row r="62" spans="54:62" x14ac:dyDescent="0.2">
      <c r="BB62" s="3" t="s">
        <v>3002</v>
      </c>
      <c r="BC62" s="8">
        <v>2</v>
      </c>
      <c r="BD62" s="8" t="s">
        <v>9</v>
      </c>
      <c r="BE62" s="8">
        <v>1</v>
      </c>
      <c r="BG62" s="3" t="s">
        <v>3003</v>
      </c>
      <c r="BH62" s="8">
        <v>0</v>
      </c>
      <c r="BI62" s="8" t="s">
        <v>9</v>
      </c>
      <c r="BJ62" s="8">
        <v>0</v>
      </c>
    </row>
    <row r="63" spans="54:62" x14ac:dyDescent="0.2">
      <c r="BB63" s="3" t="s">
        <v>3004</v>
      </c>
      <c r="BC63" s="8">
        <v>2</v>
      </c>
      <c r="BD63" s="8" t="s">
        <v>9</v>
      </c>
      <c r="BE63" s="8">
        <v>1</v>
      </c>
      <c r="BG63" s="3" t="s">
        <v>3005</v>
      </c>
      <c r="BH63" s="8">
        <v>7</v>
      </c>
      <c r="BI63" s="8" t="s">
        <v>9</v>
      </c>
      <c r="BJ63" s="8">
        <v>1</v>
      </c>
    </row>
    <row r="64" spans="54:62" x14ac:dyDescent="0.2">
      <c r="BB64" s="3" t="s">
        <v>3006</v>
      </c>
      <c r="BC64" s="8">
        <v>0</v>
      </c>
      <c r="BD64" s="8" t="s">
        <v>9</v>
      </c>
      <c r="BE64" s="8">
        <v>1</v>
      </c>
      <c r="BG64" s="3" t="s">
        <v>855</v>
      </c>
      <c r="BH64" s="8">
        <v>6</v>
      </c>
      <c r="BI64" s="8" t="s">
        <v>9</v>
      </c>
      <c r="BJ64" s="8">
        <v>0</v>
      </c>
    </row>
    <row r="65" spans="54:62" x14ac:dyDescent="0.2">
      <c r="BB65" s="39" t="s">
        <v>3007</v>
      </c>
      <c r="BC65" s="12"/>
      <c r="BD65" s="12"/>
      <c r="BE65" s="12"/>
      <c r="BG65" s="39" t="s">
        <v>3008</v>
      </c>
      <c r="BH65" s="12"/>
      <c r="BI65" s="12"/>
      <c r="BJ65" s="12"/>
    </row>
    <row r="66" spans="54:62" x14ac:dyDescent="0.2">
      <c r="BB66" s="3" t="s">
        <v>3009</v>
      </c>
      <c r="BC66" s="8">
        <v>2</v>
      </c>
      <c r="BD66" s="8" t="s">
        <v>9</v>
      </c>
      <c r="BE66" s="8">
        <v>1</v>
      </c>
      <c r="BG66" s="3" t="s">
        <v>3010</v>
      </c>
      <c r="BH66" s="8">
        <v>0</v>
      </c>
      <c r="BI66" s="8" t="s">
        <v>9</v>
      </c>
      <c r="BJ66" s="8">
        <v>1</v>
      </c>
    </row>
    <row r="67" spans="54:62" x14ac:dyDescent="0.2">
      <c r="BB67" s="3" t="s">
        <v>3011</v>
      </c>
      <c r="BC67" s="8">
        <v>4</v>
      </c>
      <c r="BD67" s="8" t="s">
        <v>9</v>
      </c>
      <c r="BE67" s="8">
        <v>3</v>
      </c>
      <c r="BG67" s="3" t="s">
        <v>2857</v>
      </c>
      <c r="BH67" s="8">
        <v>2</v>
      </c>
      <c r="BI67" s="8" t="s">
        <v>9</v>
      </c>
      <c r="BJ67" s="8">
        <v>3</v>
      </c>
    </row>
    <row r="68" spans="54:62" x14ac:dyDescent="0.2">
      <c r="BB68" s="3" t="s">
        <v>2668</v>
      </c>
      <c r="BC68" s="8">
        <v>0</v>
      </c>
      <c r="BD68" s="8" t="s">
        <v>9</v>
      </c>
      <c r="BE68" s="8">
        <v>2</v>
      </c>
      <c r="BG68" s="3" t="s">
        <v>2910</v>
      </c>
      <c r="BH68" s="8">
        <v>1</v>
      </c>
      <c r="BI68" s="8" t="s">
        <v>9</v>
      </c>
      <c r="BJ68" s="8">
        <v>4</v>
      </c>
    </row>
    <row r="69" spans="54:62" x14ac:dyDescent="0.2">
      <c r="BB69" s="3" t="s">
        <v>3012</v>
      </c>
      <c r="BC69" s="8">
        <v>3</v>
      </c>
      <c r="BD69" s="8" t="s">
        <v>9</v>
      </c>
      <c r="BE69" s="8">
        <v>1</v>
      </c>
      <c r="BG69" s="3" t="s">
        <v>3013</v>
      </c>
      <c r="BH69" s="8">
        <v>1</v>
      </c>
      <c r="BI69" s="8" t="s">
        <v>9</v>
      </c>
      <c r="BJ69" s="8">
        <v>0</v>
      </c>
    </row>
    <row r="70" spans="54:62" x14ac:dyDescent="0.2">
      <c r="BB70" s="3" t="s">
        <v>2813</v>
      </c>
      <c r="BC70" s="8">
        <v>3</v>
      </c>
      <c r="BD70" s="8" t="s">
        <v>9</v>
      </c>
      <c r="BE70" s="8">
        <v>0</v>
      </c>
      <c r="BG70" s="3" t="s">
        <v>3014</v>
      </c>
      <c r="BH70" s="8">
        <v>1</v>
      </c>
      <c r="BI70" s="8" t="s">
        <v>9</v>
      </c>
      <c r="BJ70" s="8">
        <v>0</v>
      </c>
    </row>
    <row r="71" spans="54:62" x14ac:dyDescent="0.2">
      <c r="BB71" s="3" t="s">
        <v>2521</v>
      </c>
      <c r="BC71" s="8">
        <v>4</v>
      </c>
      <c r="BD71" s="8" t="s">
        <v>9</v>
      </c>
      <c r="BE71" s="8">
        <v>2</v>
      </c>
      <c r="BG71" s="3" t="s">
        <v>3015</v>
      </c>
      <c r="BH71" s="8">
        <v>1</v>
      </c>
      <c r="BI71" s="8" t="s">
        <v>9</v>
      </c>
      <c r="BJ71" s="8">
        <v>1</v>
      </c>
    </row>
    <row r="72" spans="54:62" x14ac:dyDescent="0.2">
      <c r="BB72" s="39" t="s">
        <v>3016</v>
      </c>
      <c r="BC72" s="12"/>
      <c r="BD72" s="12"/>
      <c r="BE72" s="12"/>
      <c r="BG72" s="39" t="s">
        <v>3017</v>
      </c>
      <c r="BH72" s="12"/>
      <c r="BI72" s="12"/>
      <c r="BJ72" s="12"/>
    </row>
    <row r="73" spans="54:62" x14ac:dyDescent="0.2">
      <c r="BB73" s="3" t="s">
        <v>1129</v>
      </c>
      <c r="BC73" s="8">
        <v>2</v>
      </c>
      <c r="BD73" s="8" t="s">
        <v>9</v>
      </c>
      <c r="BE73" s="8">
        <v>4</v>
      </c>
      <c r="BG73" s="3" t="s">
        <v>2461</v>
      </c>
      <c r="BH73" s="8">
        <v>3</v>
      </c>
      <c r="BI73" s="8" t="s">
        <v>9</v>
      </c>
      <c r="BJ73" s="8">
        <v>1</v>
      </c>
    </row>
    <row r="74" spans="54:62" x14ac:dyDescent="0.2">
      <c r="BB74" s="3" t="s">
        <v>3018</v>
      </c>
      <c r="BC74" s="8">
        <v>3</v>
      </c>
      <c r="BD74" s="8" t="s">
        <v>9</v>
      </c>
      <c r="BE74" s="8">
        <v>0</v>
      </c>
      <c r="BG74" s="3" t="s">
        <v>2863</v>
      </c>
      <c r="BH74" s="8">
        <v>4</v>
      </c>
      <c r="BI74" s="8" t="s">
        <v>9</v>
      </c>
      <c r="BJ74" s="8">
        <v>1</v>
      </c>
    </row>
    <row r="75" spans="54:62" x14ac:dyDescent="0.2">
      <c r="BB75" s="3" t="s">
        <v>3019</v>
      </c>
      <c r="BC75" s="8">
        <v>2</v>
      </c>
      <c r="BD75" s="8" t="s">
        <v>9</v>
      </c>
      <c r="BE75" s="8">
        <v>2</v>
      </c>
      <c r="BG75" s="3" t="s">
        <v>2805</v>
      </c>
      <c r="BH75" s="8">
        <v>3</v>
      </c>
      <c r="BI75" s="8" t="s">
        <v>9</v>
      </c>
      <c r="BJ75" s="8">
        <v>7</v>
      </c>
    </row>
    <row r="76" spans="54:62" x14ac:dyDescent="0.2">
      <c r="BB76" s="3" t="s">
        <v>2871</v>
      </c>
      <c r="BC76" s="8">
        <v>1</v>
      </c>
      <c r="BD76" s="8" t="s">
        <v>9</v>
      </c>
      <c r="BE76" s="8">
        <v>1</v>
      </c>
      <c r="BG76" s="3" t="s">
        <v>3020</v>
      </c>
      <c r="BH76" s="8">
        <v>3</v>
      </c>
      <c r="BI76" s="8" t="s">
        <v>9</v>
      </c>
      <c r="BJ76" s="8">
        <v>0</v>
      </c>
    </row>
    <row r="77" spans="54:62" x14ac:dyDescent="0.2">
      <c r="BB77" s="3" t="s">
        <v>735</v>
      </c>
      <c r="BC77" s="8">
        <v>0</v>
      </c>
      <c r="BD77" s="8" t="s">
        <v>9</v>
      </c>
      <c r="BE77" s="8">
        <v>1</v>
      </c>
      <c r="BG77" s="3" t="s">
        <v>3021</v>
      </c>
      <c r="BH77" s="8">
        <v>3</v>
      </c>
      <c r="BI77" s="8" t="s">
        <v>9</v>
      </c>
      <c r="BJ77" s="8">
        <v>0</v>
      </c>
    </row>
    <row r="78" spans="54:62" x14ac:dyDescent="0.2">
      <c r="BB78" s="3" t="s">
        <v>3022</v>
      </c>
      <c r="BC78" s="8">
        <v>1</v>
      </c>
      <c r="BD78" s="8" t="s">
        <v>9</v>
      </c>
      <c r="BE78" s="8">
        <v>1</v>
      </c>
      <c r="BG78" s="3" t="s">
        <v>3023</v>
      </c>
      <c r="BH78" s="8">
        <v>4</v>
      </c>
      <c r="BI78" s="8" t="s">
        <v>9</v>
      </c>
      <c r="BJ78" s="8">
        <v>0</v>
      </c>
    </row>
  </sheetData>
  <mergeCells count="14">
    <mergeCell ref="BB1:BE1"/>
    <mergeCell ref="BG1:BJ1"/>
    <mergeCell ref="AU1:AW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</mergeCells>
  <hyperlinks>
    <hyperlink ref="A1" location="Information!A1" display="I" xr:uid="{E953F542-6859-4A42-A9D4-96C1578F011A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1975 - Div 4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010A0-03FB-46F7-878D-4316D69ECC6D}">
  <sheetPr>
    <pageSetUpPr fitToPage="1"/>
  </sheetPr>
  <dimension ref="A1:BJ78"/>
  <sheetViews>
    <sheetView view="pageLayout" zoomScaleNormal="100" workbookViewId="0">
      <selection activeCell="AT22" sqref="AT22"/>
    </sheetView>
  </sheetViews>
  <sheetFormatPr defaultColWidth="9.140625" defaultRowHeight="12" x14ac:dyDescent="0.2"/>
  <cols>
    <col min="1" max="1" width="2.7109375" style="8" bestFit="1" customWidth="1"/>
    <col min="2" max="2" width="20.85546875" style="3" customWidth="1"/>
    <col min="3" max="3" width="3.5703125" style="3" bestFit="1" customWidth="1"/>
    <col min="4" max="6" width="2.7109375" style="3" bestFit="1" customWidth="1"/>
    <col min="7" max="7" width="3.5703125" style="3" bestFit="1" customWidth="1"/>
    <col min="8" max="8" width="1.5703125" style="8" bestFit="1" customWidth="1"/>
    <col min="9" max="10" width="3.5703125" style="3" bestFit="1" customWidth="1"/>
    <col min="11" max="11" width="5.28515625" style="3" bestFit="1" customWidth="1"/>
    <col min="12" max="12" width="3.140625" style="8" bestFit="1" customWidth="1"/>
    <col min="13" max="13" width="14.7109375" style="3" bestFit="1" customWidth="1"/>
    <col min="14" max="14" width="3.140625" style="8" bestFit="1" customWidth="1"/>
    <col min="15" max="15" width="1.5703125" style="8" bestFit="1" customWidth="1"/>
    <col min="16" max="17" width="2.7109375" style="8" bestFit="1" customWidth="1"/>
    <col min="18" max="18" width="1.5703125" style="8" bestFit="1" customWidth="1"/>
    <col min="19" max="19" width="2.7109375" style="8" bestFit="1" customWidth="1"/>
    <col min="20" max="20" width="3.140625" style="8" bestFit="1" customWidth="1"/>
    <col min="21" max="21" width="1.5703125" style="8" bestFit="1" customWidth="1"/>
    <col min="22" max="23" width="2.7109375" style="8" bestFit="1" customWidth="1"/>
    <col min="24" max="24" width="1.5703125" style="8" bestFit="1" customWidth="1"/>
    <col min="25" max="26" width="2.7109375" style="8" bestFit="1" customWidth="1"/>
    <col min="27" max="27" width="1.5703125" style="8" bestFit="1" customWidth="1"/>
    <col min="28" max="29" width="2.7109375" style="8" bestFit="1" customWidth="1"/>
    <col min="30" max="30" width="1.5703125" style="8" bestFit="1" customWidth="1"/>
    <col min="31" max="32" width="2.7109375" style="8" bestFit="1" customWidth="1"/>
    <col min="33" max="33" width="1.5703125" style="8" bestFit="1" customWidth="1"/>
    <col min="34" max="35" width="2.7109375" style="8" bestFit="1" customWidth="1"/>
    <col min="36" max="36" width="1.5703125" style="8" bestFit="1" customWidth="1"/>
    <col min="37" max="38" width="2.7109375" style="8" bestFit="1" customWidth="1"/>
    <col min="39" max="39" width="1.5703125" style="8" bestFit="1" customWidth="1"/>
    <col min="40" max="41" width="2.7109375" style="8" bestFit="1" customWidth="1"/>
    <col min="42" max="42" width="1.5703125" style="8" bestFit="1" customWidth="1"/>
    <col min="43" max="43" width="1.85546875" style="8" bestFit="1" customWidth="1"/>
    <col min="44" max="44" width="2.7109375" style="8" bestFit="1" customWidth="1"/>
    <col min="45" max="45" width="1.5703125" style="8" bestFit="1" customWidth="1"/>
    <col min="46" max="47" width="2.7109375" style="8" bestFit="1" customWidth="1"/>
    <col min="48" max="48" width="1.5703125" style="8" bestFit="1" customWidth="1"/>
    <col min="49" max="49" width="1.85546875" style="8" bestFit="1" customWidth="1"/>
    <col min="50" max="50" width="3.5703125" style="8" bestFit="1" customWidth="1"/>
    <col min="51" max="51" width="1.5703125" style="8" bestFit="1" customWidth="1"/>
    <col min="52" max="52" width="3.5703125" style="8" bestFit="1" customWidth="1"/>
    <col min="53" max="53" width="2.7109375" style="3" customWidth="1"/>
    <col min="54" max="54" width="25.7109375" style="3" bestFit="1" customWidth="1"/>
    <col min="55" max="55" width="1.85546875" style="8" bestFit="1" customWidth="1"/>
    <col min="56" max="56" width="1.5703125" style="8" bestFit="1" customWidth="1"/>
    <col min="57" max="57" width="1.85546875" style="8" bestFit="1" customWidth="1"/>
    <col min="58" max="58" width="2.85546875" style="3" customWidth="1"/>
    <col min="59" max="59" width="25.7109375" style="3" bestFit="1" customWidth="1"/>
    <col min="60" max="60" width="1.85546875" style="8" bestFit="1" customWidth="1"/>
    <col min="61" max="61" width="1.5703125" style="8" bestFit="1" customWidth="1"/>
    <col min="62" max="62" width="2.7109375" style="8" bestFit="1" customWidth="1"/>
    <col min="63" max="16384" width="9.140625" style="3"/>
  </cols>
  <sheetData>
    <row r="1" spans="1:62" s="11" customFormat="1" ht="79.5" customHeight="1" x14ac:dyDescent="0.2">
      <c r="A1" s="24" t="s">
        <v>119</v>
      </c>
      <c r="B1" s="79" t="s">
        <v>3024</v>
      </c>
      <c r="N1" s="199" t="s">
        <v>8</v>
      </c>
      <c r="O1" s="199"/>
      <c r="P1" s="199"/>
      <c r="Q1" s="199" t="s">
        <v>40</v>
      </c>
      <c r="R1" s="199"/>
      <c r="S1" s="199"/>
      <c r="T1" s="199" t="s">
        <v>48</v>
      </c>
      <c r="U1" s="199"/>
      <c r="V1" s="199"/>
      <c r="W1" s="199" t="s">
        <v>2916</v>
      </c>
      <c r="X1" s="199"/>
      <c r="Y1" s="199"/>
      <c r="Z1" s="199" t="s">
        <v>1359</v>
      </c>
      <c r="AA1" s="199"/>
      <c r="AB1" s="199"/>
      <c r="AC1" s="199" t="s">
        <v>2635</v>
      </c>
      <c r="AD1" s="199"/>
      <c r="AE1" s="199"/>
      <c r="AF1" s="199" t="s">
        <v>2532</v>
      </c>
      <c r="AG1" s="199"/>
      <c r="AH1" s="199"/>
      <c r="AI1" s="199" t="s">
        <v>1873</v>
      </c>
      <c r="AJ1" s="199"/>
      <c r="AK1" s="199"/>
      <c r="AL1" s="199" t="s">
        <v>24</v>
      </c>
      <c r="AM1" s="199"/>
      <c r="AN1" s="199"/>
      <c r="AO1" s="199" t="s">
        <v>19</v>
      </c>
      <c r="AP1" s="199"/>
      <c r="AQ1" s="199"/>
      <c r="AR1" s="199" t="s">
        <v>49</v>
      </c>
      <c r="AS1" s="199"/>
      <c r="AT1" s="199"/>
      <c r="AU1" s="199" t="s">
        <v>2915</v>
      </c>
      <c r="AV1" s="199"/>
      <c r="AW1" s="199"/>
      <c r="AX1" s="160"/>
      <c r="AY1" s="160"/>
      <c r="AZ1" s="160"/>
      <c r="BA1" s="3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8">
        <v>1</v>
      </c>
      <c r="B2" s="3" t="s">
        <v>8</v>
      </c>
      <c r="C2" s="3">
        <v>22</v>
      </c>
      <c r="D2" s="3">
        <v>13</v>
      </c>
      <c r="E2" s="3">
        <v>6</v>
      </c>
      <c r="F2" s="3">
        <v>3</v>
      </c>
      <c r="G2" s="3">
        <v>65</v>
      </c>
      <c r="H2" s="8" t="s">
        <v>9</v>
      </c>
      <c r="I2" s="3">
        <v>27</v>
      </c>
      <c r="J2" s="3">
        <v>32</v>
      </c>
      <c r="K2" s="3" t="s">
        <v>43</v>
      </c>
      <c r="L2" s="8">
        <v>1</v>
      </c>
      <c r="M2" s="3" t="s">
        <v>8</v>
      </c>
      <c r="N2" s="34"/>
      <c r="O2" s="34"/>
      <c r="P2" s="34"/>
      <c r="Q2" s="8">
        <v>3</v>
      </c>
      <c r="R2" s="8" t="s">
        <v>9</v>
      </c>
      <c r="S2" s="8">
        <v>1</v>
      </c>
      <c r="T2" s="8">
        <v>0</v>
      </c>
      <c r="U2" s="8" t="s">
        <v>9</v>
      </c>
      <c r="V2" s="8">
        <v>0</v>
      </c>
      <c r="W2" s="8">
        <v>2</v>
      </c>
      <c r="X2" s="8" t="s">
        <v>9</v>
      </c>
      <c r="Y2" s="8">
        <v>3</v>
      </c>
      <c r="Z2" s="8">
        <v>2</v>
      </c>
      <c r="AA2" s="8" t="s">
        <v>9</v>
      </c>
      <c r="AB2" s="8">
        <v>2</v>
      </c>
      <c r="AC2" s="8">
        <v>2</v>
      </c>
      <c r="AD2" s="8" t="s">
        <v>9</v>
      </c>
      <c r="AE2" s="8">
        <v>1</v>
      </c>
      <c r="AF2" s="8">
        <v>2</v>
      </c>
      <c r="AG2" s="8" t="s">
        <v>9</v>
      </c>
      <c r="AH2" s="8">
        <v>2</v>
      </c>
      <c r="AI2" s="8">
        <v>3</v>
      </c>
      <c r="AJ2" s="8" t="s">
        <v>9</v>
      </c>
      <c r="AK2" s="8">
        <v>2</v>
      </c>
      <c r="AL2" s="8">
        <v>1</v>
      </c>
      <c r="AM2" s="8" t="s">
        <v>9</v>
      </c>
      <c r="AN2" s="8">
        <v>1</v>
      </c>
      <c r="AO2" s="8">
        <v>3</v>
      </c>
      <c r="AP2" s="8" t="s">
        <v>9</v>
      </c>
      <c r="AQ2" s="8">
        <v>1</v>
      </c>
      <c r="AR2" s="8">
        <v>6</v>
      </c>
      <c r="AS2" s="8" t="s">
        <v>9</v>
      </c>
      <c r="AT2" s="8">
        <v>0</v>
      </c>
      <c r="AU2" s="8">
        <v>5</v>
      </c>
      <c r="AV2" s="8" t="s">
        <v>9</v>
      </c>
      <c r="AW2" s="8">
        <v>0</v>
      </c>
      <c r="AX2" s="12">
        <v>29</v>
      </c>
      <c r="AY2" s="8" t="s">
        <v>9</v>
      </c>
      <c r="AZ2" s="12">
        <v>13</v>
      </c>
      <c r="BB2" s="39" t="s">
        <v>2917</v>
      </c>
      <c r="BC2" s="12"/>
      <c r="BD2" s="12"/>
      <c r="BE2" s="12"/>
      <c r="BF2" s="39"/>
      <c r="BG2" s="39" t="s">
        <v>3025</v>
      </c>
    </row>
    <row r="3" spans="1:62" x14ac:dyDescent="0.2">
      <c r="A3" s="8">
        <v>2</v>
      </c>
      <c r="B3" s="3" t="s">
        <v>40</v>
      </c>
      <c r="C3" s="3">
        <v>22</v>
      </c>
      <c r="D3" s="3">
        <v>14</v>
      </c>
      <c r="E3" s="3">
        <v>3</v>
      </c>
      <c r="F3" s="3">
        <v>5</v>
      </c>
      <c r="G3" s="3">
        <v>33</v>
      </c>
      <c r="H3" s="8" t="s">
        <v>9</v>
      </c>
      <c r="I3" s="3">
        <v>24</v>
      </c>
      <c r="J3" s="3">
        <v>31</v>
      </c>
      <c r="L3" s="8">
        <v>2</v>
      </c>
      <c r="M3" s="3" t="s">
        <v>40</v>
      </c>
      <c r="N3" s="8">
        <v>2</v>
      </c>
      <c r="O3" s="8" t="s">
        <v>9</v>
      </c>
      <c r="P3" s="8">
        <v>1</v>
      </c>
      <c r="Q3" s="34"/>
      <c r="R3" s="34"/>
      <c r="S3" s="34"/>
      <c r="T3" s="8">
        <v>0</v>
      </c>
      <c r="U3" s="8" t="s">
        <v>9</v>
      </c>
      <c r="V3" s="8">
        <v>2</v>
      </c>
      <c r="W3" s="8">
        <v>1</v>
      </c>
      <c r="X3" s="8" t="s">
        <v>9</v>
      </c>
      <c r="Y3" s="8">
        <v>0</v>
      </c>
      <c r="Z3" s="8">
        <v>3</v>
      </c>
      <c r="AA3" s="8" t="s">
        <v>9</v>
      </c>
      <c r="AB3" s="8">
        <v>0</v>
      </c>
      <c r="AC3" s="8">
        <v>1</v>
      </c>
      <c r="AD3" s="8" t="s">
        <v>9</v>
      </c>
      <c r="AE3" s="8">
        <v>3</v>
      </c>
      <c r="AF3" s="8">
        <v>3</v>
      </c>
      <c r="AG3" s="8" t="s">
        <v>9</v>
      </c>
      <c r="AH3" s="8">
        <v>2</v>
      </c>
      <c r="AI3" s="8">
        <v>2</v>
      </c>
      <c r="AJ3" s="8" t="s">
        <v>9</v>
      </c>
      <c r="AK3" s="8">
        <v>1</v>
      </c>
      <c r="AL3" s="8">
        <v>1</v>
      </c>
      <c r="AM3" s="8" t="s">
        <v>9</v>
      </c>
      <c r="AN3" s="8">
        <v>1</v>
      </c>
      <c r="AO3" s="8">
        <v>1</v>
      </c>
      <c r="AP3" s="8" t="s">
        <v>9</v>
      </c>
      <c r="AQ3" s="8">
        <v>0</v>
      </c>
      <c r="AR3" s="8">
        <v>3</v>
      </c>
      <c r="AS3" s="8" t="s">
        <v>9</v>
      </c>
      <c r="AT3" s="8">
        <v>0</v>
      </c>
      <c r="AU3" s="8">
        <v>4</v>
      </c>
      <c r="AV3" s="8" t="s">
        <v>9</v>
      </c>
      <c r="AW3" s="8">
        <v>0</v>
      </c>
      <c r="AX3" s="12">
        <v>21</v>
      </c>
      <c r="AY3" s="8" t="s">
        <v>9</v>
      </c>
      <c r="AZ3" s="12">
        <v>10</v>
      </c>
      <c r="BB3" s="3" t="s">
        <v>3026</v>
      </c>
      <c r="BC3" s="8">
        <v>1</v>
      </c>
      <c r="BD3" s="8" t="s">
        <v>9</v>
      </c>
      <c r="BE3" s="8">
        <v>2</v>
      </c>
      <c r="BG3" s="3" t="s">
        <v>2039</v>
      </c>
      <c r="BH3" s="8">
        <v>3</v>
      </c>
      <c r="BI3" s="8" t="s">
        <v>9</v>
      </c>
      <c r="BJ3" s="8">
        <v>3</v>
      </c>
    </row>
    <row r="4" spans="1:62" x14ac:dyDescent="0.2">
      <c r="A4" s="8">
        <v>3</v>
      </c>
      <c r="B4" s="3" t="s">
        <v>48</v>
      </c>
      <c r="C4" s="3">
        <v>22</v>
      </c>
      <c r="D4" s="3">
        <v>11</v>
      </c>
      <c r="E4" s="3">
        <v>8</v>
      </c>
      <c r="F4" s="3">
        <v>3</v>
      </c>
      <c r="G4" s="3">
        <v>27</v>
      </c>
      <c r="H4" s="8" t="s">
        <v>9</v>
      </c>
      <c r="I4" s="3">
        <v>16</v>
      </c>
      <c r="J4" s="3">
        <v>30</v>
      </c>
      <c r="L4" s="8">
        <v>3</v>
      </c>
      <c r="M4" s="3" t="s">
        <v>48</v>
      </c>
      <c r="N4" s="8">
        <v>1</v>
      </c>
      <c r="O4" s="8" t="s">
        <v>9</v>
      </c>
      <c r="P4" s="8">
        <v>0</v>
      </c>
      <c r="Q4" s="8">
        <v>1</v>
      </c>
      <c r="R4" s="8" t="s">
        <v>9</v>
      </c>
      <c r="S4" s="8">
        <v>2</v>
      </c>
      <c r="T4" s="34"/>
      <c r="U4" s="34"/>
      <c r="V4" s="34"/>
      <c r="W4" s="8">
        <v>0</v>
      </c>
      <c r="X4" s="8" t="s">
        <v>9</v>
      </c>
      <c r="Y4" s="8">
        <v>0</v>
      </c>
      <c r="Z4" s="8">
        <v>1</v>
      </c>
      <c r="AA4" s="8" t="s">
        <v>9</v>
      </c>
      <c r="AB4" s="8">
        <v>0</v>
      </c>
      <c r="AC4" s="8">
        <v>2</v>
      </c>
      <c r="AD4" s="8" t="s">
        <v>9</v>
      </c>
      <c r="AE4" s="8">
        <v>0</v>
      </c>
      <c r="AF4" s="8">
        <v>3</v>
      </c>
      <c r="AG4" s="8" t="s">
        <v>9</v>
      </c>
      <c r="AH4" s="8">
        <v>0</v>
      </c>
      <c r="AI4" s="8">
        <v>1</v>
      </c>
      <c r="AJ4" s="8" t="s">
        <v>9</v>
      </c>
      <c r="AK4" s="8">
        <v>1</v>
      </c>
      <c r="AL4" s="8">
        <v>0</v>
      </c>
      <c r="AM4" s="8" t="s">
        <v>9</v>
      </c>
      <c r="AN4" s="8">
        <v>0</v>
      </c>
      <c r="AO4" s="8">
        <v>3</v>
      </c>
      <c r="AP4" s="8" t="s">
        <v>9</v>
      </c>
      <c r="AQ4" s="8">
        <v>0</v>
      </c>
      <c r="AR4" s="8">
        <v>0</v>
      </c>
      <c r="AS4" s="8" t="s">
        <v>9</v>
      </c>
      <c r="AT4" s="8">
        <v>2</v>
      </c>
      <c r="AU4" s="8">
        <v>4</v>
      </c>
      <c r="AV4" s="8" t="s">
        <v>9</v>
      </c>
      <c r="AW4" s="8">
        <v>2</v>
      </c>
      <c r="AX4" s="12">
        <v>16</v>
      </c>
      <c r="AY4" s="8" t="s">
        <v>9</v>
      </c>
      <c r="AZ4" s="12">
        <v>7</v>
      </c>
      <c r="BB4" s="3" t="s">
        <v>3027</v>
      </c>
      <c r="BC4" s="8">
        <v>2</v>
      </c>
      <c r="BD4" s="8" t="s">
        <v>9</v>
      </c>
      <c r="BE4" s="8">
        <v>1</v>
      </c>
      <c r="BG4" s="3" t="s">
        <v>3028</v>
      </c>
      <c r="BH4" s="8">
        <v>6</v>
      </c>
      <c r="BI4" s="8" t="s">
        <v>9</v>
      </c>
      <c r="BJ4" s="8">
        <v>0</v>
      </c>
    </row>
    <row r="5" spans="1:62" x14ac:dyDescent="0.2">
      <c r="A5" s="8">
        <v>4</v>
      </c>
      <c r="B5" s="3" t="s">
        <v>2916</v>
      </c>
      <c r="C5" s="3">
        <v>22</v>
      </c>
      <c r="D5" s="3">
        <v>10</v>
      </c>
      <c r="E5" s="3">
        <v>8</v>
      </c>
      <c r="F5" s="3">
        <v>4</v>
      </c>
      <c r="G5" s="3">
        <v>47</v>
      </c>
      <c r="H5" s="8" t="s">
        <v>9</v>
      </c>
      <c r="I5" s="3">
        <v>30</v>
      </c>
      <c r="J5" s="3">
        <v>28</v>
      </c>
      <c r="L5" s="8">
        <v>4</v>
      </c>
      <c r="M5" s="3" t="s">
        <v>2916</v>
      </c>
      <c r="N5" s="8">
        <v>2</v>
      </c>
      <c r="O5" s="8" t="s">
        <v>9</v>
      </c>
      <c r="P5" s="8">
        <v>6</v>
      </c>
      <c r="Q5" s="8">
        <v>0</v>
      </c>
      <c r="R5" s="8" t="s">
        <v>9</v>
      </c>
      <c r="S5" s="8">
        <v>0</v>
      </c>
      <c r="T5" s="8">
        <v>2</v>
      </c>
      <c r="U5" s="8" t="s">
        <v>9</v>
      </c>
      <c r="V5" s="8">
        <v>2</v>
      </c>
      <c r="W5" s="34"/>
      <c r="X5" s="34"/>
      <c r="Y5" s="34"/>
      <c r="Z5" s="8">
        <v>2</v>
      </c>
      <c r="AA5" s="8" t="s">
        <v>9</v>
      </c>
      <c r="AB5" s="8">
        <v>3</v>
      </c>
      <c r="AC5" s="8">
        <v>1</v>
      </c>
      <c r="AD5" s="8" t="s">
        <v>9</v>
      </c>
      <c r="AE5" s="8">
        <v>0</v>
      </c>
      <c r="AF5" s="8">
        <v>1</v>
      </c>
      <c r="AG5" s="8" t="s">
        <v>9</v>
      </c>
      <c r="AH5" s="8">
        <v>0</v>
      </c>
      <c r="AI5" s="8">
        <v>5</v>
      </c>
      <c r="AJ5" s="8" t="s">
        <v>9</v>
      </c>
      <c r="AK5" s="8">
        <v>1</v>
      </c>
      <c r="AL5" s="8">
        <v>3</v>
      </c>
      <c r="AM5" s="8" t="s">
        <v>9</v>
      </c>
      <c r="AN5" s="8">
        <v>0</v>
      </c>
      <c r="AO5" s="8">
        <v>5</v>
      </c>
      <c r="AP5" s="8" t="s">
        <v>9</v>
      </c>
      <c r="AQ5" s="8">
        <v>1</v>
      </c>
      <c r="AR5" s="8">
        <v>0</v>
      </c>
      <c r="AS5" s="8" t="s">
        <v>9</v>
      </c>
      <c r="AT5" s="8">
        <v>0</v>
      </c>
      <c r="AU5" s="8">
        <v>3</v>
      </c>
      <c r="AV5" s="8" t="s">
        <v>9</v>
      </c>
      <c r="AW5" s="8">
        <v>1</v>
      </c>
      <c r="AX5" s="12">
        <v>24</v>
      </c>
      <c r="AY5" s="8" t="s">
        <v>9</v>
      </c>
      <c r="AZ5" s="12">
        <v>14</v>
      </c>
      <c r="BB5" s="3" t="s">
        <v>2640</v>
      </c>
      <c r="BC5" s="8">
        <v>2</v>
      </c>
      <c r="BD5" s="8" t="s">
        <v>9</v>
      </c>
      <c r="BE5" s="8">
        <v>1</v>
      </c>
      <c r="BG5" s="3" t="s">
        <v>3029</v>
      </c>
      <c r="BH5" s="8">
        <v>3</v>
      </c>
      <c r="BI5" s="8" t="s">
        <v>9</v>
      </c>
      <c r="BJ5" s="8">
        <v>0</v>
      </c>
    </row>
    <row r="6" spans="1:62" x14ac:dyDescent="0.2">
      <c r="A6" s="8">
        <v>5</v>
      </c>
      <c r="B6" s="3" t="s">
        <v>1359</v>
      </c>
      <c r="C6" s="3">
        <v>22</v>
      </c>
      <c r="D6" s="3">
        <v>9</v>
      </c>
      <c r="E6" s="3">
        <v>6</v>
      </c>
      <c r="F6" s="3">
        <v>7</v>
      </c>
      <c r="G6" s="3">
        <v>44</v>
      </c>
      <c r="H6" s="8" t="s">
        <v>9</v>
      </c>
      <c r="I6" s="3">
        <v>39</v>
      </c>
      <c r="J6" s="3">
        <v>24</v>
      </c>
      <c r="L6" s="8">
        <v>5</v>
      </c>
      <c r="M6" s="3" t="s">
        <v>1359</v>
      </c>
      <c r="N6" s="8">
        <v>1</v>
      </c>
      <c r="O6" s="8" t="s">
        <v>9</v>
      </c>
      <c r="P6" s="8">
        <v>3</v>
      </c>
      <c r="Q6" s="8">
        <v>1</v>
      </c>
      <c r="R6" s="8" t="s">
        <v>9</v>
      </c>
      <c r="S6" s="8">
        <v>2</v>
      </c>
      <c r="T6" s="8">
        <v>5</v>
      </c>
      <c r="U6" s="8" t="s">
        <v>9</v>
      </c>
      <c r="V6" s="8">
        <v>1</v>
      </c>
      <c r="W6" s="8">
        <v>6</v>
      </c>
      <c r="X6" s="8" t="s">
        <v>9</v>
      </c>
      <c r="Y6" s="8">
        <v>3</v>
      </c>
      <c r="Z6" s="34"/>
      <c r="AA6" s="34"/>
      <c r="AB6" s="34"/>
      <c r="AC6" s="8">
        <v>3</v>
      </c>
      <c r="AD6" s="8" t="s">
        <v>9</v>
      </c>
      <c r="AE6" s="8">
        <v>1</v>
      </c>
      <c r="AF6" s="8">
        <v>1</v>
      </c>
      <c r="AG6" s="8" t="s">
        <v>9</v>
      </c>
      <c r="AH6" s="8">
        <v>6</v>
      </c>
      <c r="AI6" s="8">
        <v>3</v>
      </c>
      <c r="AJ6" s="8" t="s">
        <v>9</v>
      </c>
      <c r="AK6" s="8">
        <v>3</v>
      </c>
      <c r="AL6" s="8">
        <v>2</v>
      </c>
      <c r="AM6" s="8" t="s">
        <v>9</v>
      </c>
      <c r="AN6" s="8">
        <v>2</v>
      </c>
      <c r="AO6" s="8">
        <v>2</v>
      </c>
      <c r="AP6" s="8" t="s">
        <v>9</v>
      </c>
      <c r="AQ6" s="8">
        <v>2</v>
      </c>
      <c r="AR6" s="8">
        <v>2</v>
      </c>
      <c r="AS6" s="8" t="s">
        <v>9</v>
      </c>
      <c r="AT6" s="8">
        <v>1</v>
      </c>
      <c r="AU6" s="8">
        <v>4</v>
      </c>
      <c r="AV6" s="8" t="s">
        <v>9</v>
      </c>
      <c r="AW6" s="8">
        <v>0</v>
      </c>
      <c r="AX6" s="12">
        <v>30</v>
      </c>
      <c r="AY6" s="8" t="s">
        <v>9</v>
      </c>
      <c r="AZ6" s="12">
        <v>24</v>
      </c>
      <c r="BB6" s="3" t="s">
        <v>711</v>
      </c>
      <c r="BC6" s="8">
        <v>0</v>
      </c>
      <c r="BD6" s="8" t="s">
        <v>9</v>
      </c>
      <c r="BE6" s="8">
        <v>0</v>
      </c>
      <c r="BG6" s="3" t="s">
        <v>2766</v>
      </c>
      <c r="BH6" s="8">
        <v>0</v>
      </c>
      <c r="BI6" s="8" t="s">
        <v>9</v>
      </c>
      <c r="BJ6" s="8">
        <v>1</v>
      </c>
    </row>
    <row r="7" spans="1:62" x14ac:dyDescent="0.2">
      <c r="A7" s="8">
        <v>6</v>
      </c>
      <c r="B7" s="3" t="s">
        <v>2635</v>
      </c>
      <c r="C7" s="3">
        <v>22</v>
      </c>
      <c r="D7" s="3">
        <v>9</v>
      </c>
      <c r="E7" s="3">
        <v>4</v>
      </c>
      <c r="F7" s="3">
        <v>9</v>
      </c>
      <c r="G7" s="3">
        <v>40</v>
      </c>
      <c r="H7" s="8" t="s">
        <v>9</v>
      </c>
      <c r="I7" s="3">
        <v>34</v>
      </c>
      <c r="J7" s="3">
        <v>22</v>
      </c>
      <c r="L7" s="8">
        <v>6</v>
      </c>
      <c r="M7" s="3" t="s">
        <v>2635</v>
      </c>
      <c r="N7" s="8">
        <v>2</v>
      </c>
      <c r="O7" s="8" t="s">
        <v>9</v>
      </c>
      <c r="P7" s="8">
        <v>2</v>
      </c>
      <c r="Q7" s="8">
        <v>0</v>
      </c>
      <c r="R7" s="8" t="s">
        <v>9</v>
      </c>
      <c r="S7" s="8">
        <v>0</v>
      </c>
      <c r="T7" s="8">
        <v>0</v>
      </c>
      <c r="U7" s="8" t="s">
        <v>9</v>
      </c>
      <c r="V7" s="8">
        <v>0</v>
      </c>
      <c r="W7" s="8">
        <v>1</v>
      </c>
      <c r="X7" s="8" t="s">
        <v>9</v>
      </c>
      <c r="Y7" s="8">
        <v>3</v>
      </c>
      <c r="Z7" s="8">
        <v>1</v>
      </c>
      <c r="AA7" s="8" t="s">
        <v>9</v>
      </c>
      <c r="AB7" s="8">
        <v>0</v>
      </c>
      <c r="AC7" s="34"/>
      <c r="AD7" s="34"/>
      <c r="AE7" s="34"/>
      <c r="AF7" s="8">
        <v>4</v>
      </c>
      <c r="AG7" s="8" t="s">
        <v>9</v>
      </c>
      <c r="AH7" s="8">
        <v>2</v>
      </c>
      <c r="AI7" s="8">
        <v>3</v>
      </c>
      <c r="AJ7" s="8" t="s">
        <v>9</v>
      </c>
      <c r="AK7" s="8">
        <v>1</v>
      </c>
      <c r="AL7" s="8">
        <v>1</v>
      </c>
      <c r="AM7" s="8" t="s">
        <v>9</v>
      </c>
      <c r="AN7" s="8">
        <v>0</v>
      </c>
      <c r="AO7" s="8">
        <v>0</v>
      </c>
      <c r="AP7" s="8" t="s">
        <v>9</v>
      </c>
      <c r="AQ7" s="8">
        <v>1</v>
      </c>
      <c r="AR7" s="8">
        <v>5</v>
      </c>
      <c r="AS7" s="8" t="s">
        <v>9</v>
      </c>
      <c r="AT7" s="8">
        <v>4</v>
      </c>
      <c r="AU7" s="8">
        <v>2</v>
      </c>
      <c r="AV7" s="8" t="s">
        <v>9</v>
      </c>
      <c r="AW7" s="8">
        <v>2</v>
      </c>
      <c r="AX7" s="12">
        <v>19</v>
      </c>
      <c r="AY7" s="8" t="s">
        <v>9</v>
      </c>
      <c r="AZ7" s="12">
        <v>15</v>
      </c>
      <c r="BB7" s="3" t="s">
        <v>2758</v>
      </c>
      <c r="BC7" s="8">
        <v>1</v>
      </c>
      <c r="BD7" s="8" t="s">
        <v>9</v>
      </c>
      <c r="BE7" s="8">
        <v>0</v>
      </c>
      <c r="BG7" s="3" t="s">
        <v>3030</v>
      </c>
      <c r="BH7" s="8">
        <v>4</v>
      </c>
      <c r="BI7" s="8" t="s">
        <v>9</v>
      </c>
      <c r="BJ7" s="8">
        <v>1</v>
      </c>
    </row>
    <row r="8" spans="1:62" x14ac:dyDescent="0.2">
      <c r="A8" s="8">
        <v>7</v>
      </c>
      <c r="B8" s="3" t="s">
        <v>2532</v>
      </c>
      <c r="C8" s="3">
        <v>22</v>
      </c>
      <c r="D8" s="3">
        <v>8</v>
      </c>
      <c r="E8" s="3">
        <v>6</v>
      </c>
      <c r="F8" s="3">
        <v>8</v>
      </c>
      <c r="G8" s="3">
        <v>33</v>
      </c>
      <c r="H8" s="8" t="s">
        <v>9</v>
      </c>
      <c r="I8" s="3">
        <v>28</v>
      </c>
      <c r="J8" s="3">
        <v>22</v>
      </c>
      <c r="L8" s="8">
        <v>7</v>
      </c>
      <c r="M8" s="3" t="s">
        <v>2532</v>
      </c>
      <c r="N8" s="8">
        <v>0</v>
      </c>
      <c r="O8" s="8" t="s">
        <v>9</v>
      </c>
      <c r="P8" s="8">
        <v>4</v>
      </c>
      <c r="Q8" s="8">
        <v>1</v>
      </c>
      <c r="R8" s="8" t="s">
        <v>9</v>
      </c>
      <c r="S8" s="8">
        <v>2</v>
      </c>
      <c r="T8" s="8">
        <v>0</v>
      </c>
      <c r="U8" s="8" t="s">
        <v>9</v>
      </c>
      <c r="V8" s="8">
        <v>1</v>
      </c>
      <c r="W8" s="8">
        <v>1</v>
      </c>
      <c r="X8" s="8" t="s">
        <v>9</v>
      </c>
      <c r="Y8" s="8">
        <v>1</v>
      </c>
      <c r="Z8" s="8">
        <v>3</v>
      </c>
      <c r="AA8" s="8" t="s">
        <v>9</v>
      </c>
      <c r="AB8" s="8">
        <v>1</v>
      </c>
      <c r="AC8" s="8">
        <v>2</v>
      </c>
      <c r="AD8" s="8" t="s">
        <v>9</v>
      </c>
      <c r="AE8" s="8">
        <v>1</v>
      </c>
      <c r="AF8" s="34"/>
      <c r="AG8" s="34"/>
      <c r="AH8" s="34"/>
      <c r="AI8" s="8">
        <v>1</v>
      </c>
      <c r="AJ8" s="8" t="s">
        <v>9</v>
      </c>
      <c r="AK8" s="8">
        <v>0</v>
      </c>
      <c r="AL8" s="8">
        <v>1</v>
      </c>
      <c r="AM8" s="8" t="s">
        <v>9</v>
      </c>
      <c r="AN8" s="8">
        <v>1</v>
      </c>
      <c r="AO8" s="8">
        <v>0</v>
      </c>
      <c r="AP8" s="8" t="s">
        <v>9</v>
      </c>
      <c r="AQ8" s="8">
        <v>0</v>
      </c>
      <c r="AR8" s="8">
        <v>4</v>
      </c>
      <c r="AS8" s="8" t="s">
        <v>9</v>
      </c>
      <c r="AT8" s="8">
        <v>1</v>
      </c>
      <c r="AU8" s="8">
        <v>1</v>
      </c>
      <c r="AV8" s="8" t="s">
        <v>9</v>
      </c>
      <c r="AW8" s="8">
        <v>0</v>
      </c>
      <c r="AX8" s="12">
        <v>14</v>
      </c>
      <c r="AY8" s="8" t="s">
        <v>9</v>
      </c>
      <c r="AZ8" s="12">
        <v>12</v>
      </c>
      <c r="BB8" s="3" t="s">
        <v>3031</v>
      </c>
      <c r="BC8" s="8">
        <v>2</v>
      </c>
      <c r="BD8" s="8" t="s">
        <v>9</v>
      </c>
      <c r="BE8" s="8">
        <v>3</v>
      </c>
      <c r="BG8" s="3" t="s">
        <v>3032</v>
      </c>
      <c r="BH8" s="8">
        <v>1</v>
      </c>
      <c r="BI8" s="8" t="s">
        <v>9</v>
      </c>
      <c r="BJ8" s="8">
        <v>7</v>
      </c>
    </row>
    <row r="9" spans="1:62" x14ac:dyDescent="0.2">
      <c r="A9" s="8">
        <v>8</v>
      </c>
      <c r="B9" s="3" t="s">
        <v>1873</v>
      </c>
      <c r="C9" s="3">
        <v>22</v>
      </c>
      <c r="D9" s="3">
        <v>6</v>
      </c>
      <c r="E9" s="3">
        <v>9</v>
      </c>
      <c r="F9" s="3">
        <v>7</v>
      </c>
      <c r="G9" s="3">
        <v>35</v>
      </c>
      <c r="H9" s="8" t="s">
        <v>9</v>
      </c>
      <c r="I9" s="3">
        <v>39</v>
      </c>
      <c r="J9" s="3">
        <v>21</v>
      </c>
      <c r="L9" s="8">
        <v>8</v>
      </c>
      <c r="M9" s="3" t="s">
        <v>1873</v>
      </c>
      <c r="N9" s="8">
        <v>2</v>
      </c>
      <c r="O9" s="8" t="s">
        <v>9</v>
      </c>
      <c r="P9" s="8">
        <v>5</v>
      </c>
      <c r="Q9" s="8">
        <v>3</v>
      </c>
      <c r="R9" s="8" t="s">
        <v>9</v>
      </c>
      <c r="S9" s="8">
        <v>0</v>
      </c>
      <c r="T9" s="8">
        <v>0</v>
      </c>
      <c r="U9" s="8" t="s">
        <v>9</v>
      </c>
      <c r="V9" s="8">
        <v>0</v>
      </c>
      <c r="W9" s="8">
        <v>2</v>
      </c>
      <c r="X9" s="8" t="s">
        <v>9</v>
      </c>
      <c r="Y9" s="8">
        <v>2</v>
      </c>
      <c r="Z9" s="8">
        <v>3</v>
      </c>
      <c r="AA9" s="8" t="s">
        <v>9</v>
      </c>
      <c r="AB9" s="8">
        <v>1</v>
      </c>
      <c r="AC9" s="8">
        <v>2</v>
      </c>
      <c r="AD9" s="8" t="s">
        <v>9</v>
      </c>
      <c r="AE9" s="8">
        <v>1</v>
      </c>
      <c r="AF9" s="8">
        <v>1</v>
      </c>
      <c r="AG9" s="8" t="s">
        <v>9</v>
      </c>
      <c r="AH9" s="8">
        <v>1</v>
      </c>
      <c r="AI9" s="34"/>
      <c r="AJ9" s="34"/>
      <c r="AK9" s="34"/>
      <c r="AL9" s="8">
        <v>1</v>
      </c>
      <c r="AM9" s="8" t="s">
        <v>9</v>
      </c>
      <c r="AN9" s="8">
        <v>4</v>
      </c>
      <c r="AO9" s="8">
        <v>1</v>
      </c>
      <c r="AP9" s="8" t="s">
        <v>9</v>
      </c>
      <c r="AQ9" s="8">
        <v>0</v>
      </c>
      <c r="AR9" s="8">
        <v>2</v>
      </c>
      <c r="AS9" s="8" t="s">
        <v>9</v>
      </c>
      <c r="AT9" s="8">
        <v>2</v>
      </c>
      <c r="AU9" s="8">
        <v>2</v>
      </c>
      <c r="AV9" s="8" t="s">
        <v>9</v>
      </c>
      <c r="AW9" s="8">
        <v>2</v>
      </c>
      <c r="AX9" s="12">
        <v>19</v>
      </c>
      <c r="AY9" s="8" t="s">
        <v>9</v>
      </c>
      <c r="AZ9" s="12">
        <v>18</v>
      </c>
      <c r="BB9" s="39" t="s">
        <v>3033</v>
      </c>
      <c r="BC9" s="12"/>
      <c r="BD9" s="12"/>
      <c r="BE9" s="12"/>
      <c r="BF9" s="39"/>
      <c r="BG9" s="39" t="s">
        <v>3034</v>
      </c>
    </row>
    <row r="10" spans="1:62" x14ac:dyDescent="0.2">
      <c r="A10" s="8">
        <v>9</v>
      </c>
      <c r="B10" s="3" t="s">
        <v>24</v>
      </c>
      <c r="C10" s="3">
        <v>22</v>
      </c>
      <c r="D10" s="3">
        <v>6</v>
      </c>
      <c r="E10" s="3">
        <v>5</v>
      </c>
      <c r="F10" s="3">
        <v>11</v>
      </c>
      <c r="G10" s="3">
        <v>18</v>
      </c>
      <c r="H10" s="8" t="s">
        <v>9</v>
      </c>
      <c r="I10" s="3">
        <v>35</v>
      </c>
      <c r="J10" s="3">
        <v>17</v>
      </c>
      <c r="L10" s="8">
        <v>9</v>
      </c>
      <c r="M10" s="3" t="s">
        <v>24</v>
      </c>
      <c r="N10" s="8">
        <v>2</v>
      </c>
      <c r="O10" s="8" t="s">
        <v>9</v>
      </c>
      <c r="P10" s="8">
        <v>2</v>
      </c>
      <c r="Q10" s="8">
        <v>4</v>
      </c>
      <c r="R10" s="8" t="s">
        <v>9</v>
      </c>
      <c r="S10" s="8">
        <v>1</v>
      </c>
      <c r="T10" s="8">
        <v>0</v>
      </c>
      <c r="U10" s="8" t="s">
        <v>9</v>
      </c>
      <c r="V10" s="8">
        <v>1</v>
      </c>
      <c r="W10" s="8">
        <v>1</v>
      </c>
      <c r="X10" s="8" t="s">
        <v>9</v>
      </c>
      <c r="Y10" s="8">
        <v>1</v>
      </c>
      <c r="Z10" s="8">
        <v>0</v>
      </c>
      <c r="AA10" s="8" t="s">
        <v>9</v>
      </c>
      <c r="AB10" s="8">
        <v>3</v>
      </c>
      <c r="AC10" s="8">
        <v>1</v>
      </c>
      <c r="AD10" s="8" t="s">
        <v>9</v>
      </c>
      <c r="AE10" s="8">
        <v>2</v>
      </c>
      <c r="AF10" s="8">
        <v>0</v>
      </c>
      <c r="AG10" s="8" t="s">
        <v>9</v>
      </c>
      <c r="AH10" s="8">
        <v>0</v>
      </c>
      <c r="AI10" s="8">
        <v>2</v>
      </c>
      <c r="AJ10" s="8" t="s">
        <v>9</v>
      </c>
      <c r="AK10" s="8">
        <v>2</v>
      </c>
      <c r="AL10" s="34"/>
      <c r="AM10" s="34"/>
      <c r="AN10" s="34"/>
      <c r="AO10" s="8">
        <v>1</v>
      </c>
      <c r="AP10" s="8" t="s">
        <v>9</v>
      </c>
      <c r="AQ10" s="8">
        <v>2</v>
      </c>
      <c r="AR10" s="8">
        <v>0</v>
      </c>
      <c r="AS10" s="8" t="s">
        <v>9</v>
      </c>
      <c r="AT10" s="8">
        <v>1</v>
      </c>
      <c r="AU10" s="8">
        <v>0</v>
      </c>
      <c r="AV10" s="8" t="s">
        <v>9</v>
      </c>
      <c r="AW10" s="8">
        <v>0</v>
      </c>
      <c r="AX10" s="12">
        <v>11</v>
      </c>
      <c r="AY10" s="8" t="s">
        <v>9</v>
      </c>
      <c r="AZ10" s="12">
        <v>15</v>
      </c>
      <c r="BB10" s="3" t="s">
        <v>1389</v>
      </c>
      <c r="BC10" s="8">
        <v>1</v>
      </c>
      <c r="BD10" s="8" t="s">
        <v>9</v>
      </c>
      <c r="BE10" s="8">
        <v>3</v>
      </c>
      <c r="BG10" s="3" t="s">
        <v>3035</v>
      </c>
      <c r="BH10" s="8">
        <v>2</v>
      </c>
      <c r="BI10" s="8" t="s">
        <v>9</v>
      </c>
      <c r="BJ10" s="8">
        <v>1</v>
      </c>
    </row>
    <row r="11" spans="1:62" x14ac:dyDescent="0.2">
      <c r="A11" s="8">
        <v>10</v>
      </c>
      <c r="B11" s="3" t="s">
        <v>19</v>
      </c>
      <c r="C11" s="3">
        <v>22</v>
      </c>
      <c r="D11" s="3">
        <v>3</v>
      </c>
      <c r="E11" s="3">
        <v>10</v>
      </c>
      <c r="F11" s="3">
        <v>9</v>
      </c>
      <c r="G11" s="3">
        <v>22</v>
      </c>
      <c r="H11" s="8" t="s">
        <v>9</v>
      </c>
      <c r="I11" s="3">
        <v>29</v>
      </c>
      <c r="J11" s="3">
        <v>16</v>
      </c>
      <c r="L11" s="8">
        <v>10</v>
      </c>
      <c r="M11" s="3" t="s">
        <v>19</v>
      </c>
      <c r="N11" s="8">
        <v>2</v>
      </c>
      <c r="O11" s="8" t="s">
        <v>9</v>
      </c>
      <c r="P11" s="8">
        <v>3</v>
      </c>
      <c r="Q11" s="8">
        <v>1</v>
      </c>
      <c r="R11" s="8" t="s">
        <v>9</v>
      </c>
      <c r="S11" s="8">
        <v>2</v>
      </c>
      <c r="T11" s="8">
        <v>0</v>
      </c>
      <c r="U11" s="8" t="s">
        <v>9</v>
      </c>
      <c r="V11" s="8">
        <v>0</v>
      </c>
      <c r="W11" s="8">
        <v>0</v>
      </c>
      <c r="X11" s="8" t="s">
        <v>9</v>
      </c>
      <c r="Y11" s="8">
        <v>2</v>
      </c>
      <c r="Z11" s="8">
        <v>1</v>
      </c>
      <c r="AA11" s="8" t="s">
        <v>9</v>
      </c>
      <c r="AB11" s="8">
        <v>1</v>
      </c>
      <c r="AC11" s="8">
        <v>1</v>
      </c>
      <c r="AD11" s="8" t="s">
        <v>9</v>
      </c>
      <c r="AE11" s="8">
        <v>2</v>
      </c>
      <c r="AF11" s="8">
        <v>1</v>
      </c>
      <c r="AG11" s="8" t="s">
        <v>9</v>
      </c>
      <c r="AH11" s="8">
        <v>0</v>
      </c>
      <c r="AI11" s="8">
        <v>0</v>
      </c>
      <c r="AJ11" s="8" t="s">
        <v>9</v>
      </c>
      <c r="AK11" s="8">
        <v>2</v>
      </c>
      <c r="AL11" s="8">
        <v>0</v>
      </c>
      <c r="AM11" s="8" t="s">
        <v>9</v>
      </c>
      <c r="AN11" s="8">
        <v>0</v>
      </c>
      <c r="AO11" s="34"/>
      <c r="AP11" s="34"/>
      <c r="AQ11" s="34"/>
      <c r="AR11" s="8">
        <v>1</v>
      </c>
      <c r="AS11" s="8" t="s">
        <v>9</v>
      </c>
      <c r="AT11" s="8">
        <v>0</v>
      </c>
      <c r="AU11" s="8">
        <v>3</v>
      </c>
      <c r="AV11" s="8" t="s">
        <v>9</v>
      </c>
      <c r="AW11" s="8">
        <v>1</v>
      </c>
      <c r="AX11" s="12">
        <v>10</v>
      </c>
      <c r="AY11" s="8" t="s">
        <v>9</v>
      </c>
      <c r="AZ11" s="12">
        <v>13</v>
      </c>
      <c r="BB11" s="3" t="s">
        <v>3036</v>
      </c>
      <c r="BC11" s="8">
        <v>0</v>
      </c>
      <c r="BD11" s="8" t="s">
        <v>9</v>
      </c>
      <c r="BE11" s="8">
        <v>1</v>
      </c>
      <c r="BG11" s="3" t="s">
        <v>3000</v>
      </c>
      <c r="BH11" s="8">
        <v>0</v>
      </c>
      <c r="BI11" s="8" t="s">
        <v>9</v>
      </c>
      <c r="BJ11" s="8">
        <v>0</v>
      </c>
    </row>
    <row r="12" spans="1:62" x14ac:dyDescent="0.2">
      <c r="A12" s="8">
        <v>11</v>
      </c>
      <c r="B12" s="3" t="s">
        <v>49</v>
      </c>
      <c r="C12" s="3">
        <v>22</v>
      </c>
      <c r="D12" s="3">
        <v>6</v>
      </c>
      <c r="E12" s="3">
        <v>4</v>
      </c>
      <c r="F12" s="3">
        <v>12</v>
      </c>
      <c r="G12" s="3">
        <v>23</v>
      </c>
      <c r="H12" s="8" t="s">
        <v>9</v>
      </c>
      <c r="I12" s="3">
        <v>37</v>
      </c>
      <c r="J12" s="3">
        <v>16</v>
      </c>
      <c r="K12" s="3" t="s">
        <v>44</v>
      </c>
      <c r="L12" s="8" t="s">
        <v>140</v>
      </c>
      <c r="M12" s="3" t="s">
        <v>49</v>
      </c>
      <c r="N12" s="8">
        <v>0</v>
      </c>
      <c r="O12" s="8" t="s">
        <v>9</v>
      </c>
      <c r="P12" s="8">
        <v>6</v>
      </c>
      <c r="Q12" s="8">
        <v>0</v>
      </c>
      <c r="R12" s="8" t="s">
        <v>9</v>
      </c>
      <c r="S12" s="8">
        <v>1</v>
      </c>
      <c r="T12" s="8">
        <v>1</v>
      </c>
      <c r="U12" s="8" t="s">
        <v>9</v>
      </c>
      <c r="V12" s="8">
        <v>2</v>
      </c>
      <c r="W12" s="8">
        <v>1</v>
      </c>
      <c r="X12" s="8" t="s">
        <v>9</v>
      </c>
      <c r="Y12" s="8">
        <v>1</v>
      </c>
      <c r="Z12" s="8">
        <v>0</v>
      </c>
      <c r="AA12" s="8" t="s">
        <v>9</v>
      </c>
      <c r="AB12" s="8">
        <v>1</v>
      </c>
      <c r="AC12" s="8">
        <v>1</v>
      </c>
      <c r="AD12" s="8" t="s">
        <v>9</v>
      </c>
      <c r="AE12" s="8">
        <v>0</v>
      </c>
      <c r="AF12" s="8">
        <v>0</v>
      </c>
      <c r="AG12" s="8" t="s">
        <v>9</v>
      </c>
      <c r="AH12" s="8">
        <v>1</v>
      </c>
      <c r="AI12" s="8">
        <v>1</v>
      </c>
      <c r="AJ12" s="8" t="s">
        <v>9</v>
      </c>
      <c r="AK12" s="8">
        <v>1</v>
      </c>
      <c r="AL12" s="8">
        <v>1</v>
      </c>
      <c r="AM12" s="8" t="s">
        <v>9</v>
      </c>
      <c r="AN12" s="8">
        <v>0</v>
      </c>
      <c r="AO12" s="8">
        <v>0</v>
      </c>
      <c r="AP12" s="8" t="s">
        <v>9</v>
      </c>
      <c r="AQ12" s="8">
        <v>1</v>
      </c>
      <c r="AR12" s="34"/>
      <c r="AS12" s="34"/>
      <c r="AT12" s="34"/>
      <c r="AU12" s="8">
        <v>3</v>
      </c>
      <c r="AV12" s="8" t="s">
        <v>9</v>
      </c>
      <c r="AW12" s="8">
        <v>0</v>
      </c>
      <c r="AX12" s="12">
        <v>8</v>
      </c>
      <c r="AY12" s="8" t="s">
        <v>9</v>
      </c>
      <c r="AZ12" s="12">
        <v>14</v>
      </c>
      <c r="BB12" s="3" t="s">
        <v>3037</v>
      </c>
      <c r="BC12" s="8">
        <v>3</v>
      </c>
      <c r="BD12" s="8" t="s">
        <v>9</v>
      </c>
      <c r="BE12" s="8">
        <v>0</v>
      </c>
      <c r="BG12" s="3" t="s">
        <v>3038</v>
      </c>
      <c r="BH12" s="8">
        <v>4</v>
      </c>
      <c r="BI12" s="8" t="s">
        <v>9</v>
      </c>
      <c r="BJ12" s="8">
        <v>1</v>
      </c>
    </row>
    <row r="13" spans="1:62" x14ac:dyDescent="0.2">
      <c r="A13" s="8">
        <v>12</v>
      </c>
      <c r="B13" s="3" t="s">
        <v>2915</v>
      </c>
      <c r="C13" s="3">
        <v>22</v>
      </c>
      <c r="D13" s="3">
        <v>1</v>
      </c>
      <c r="E13" s="3">
        <v>3</v>
      </c>
      <c r="F13" s="3">
        <v>18</v>
      </c>
      <c r="G13" s="3">
        <v>21</v>
      </c>
      <c r="H13" s="8" t="s">
        <v>9</v>
      </c>
      <c r="I13" s="3">
        <v>70</v>
      </c>
      <c r="J13" s="3">
        <v>5</v>
      </c>
      <c r="K13" s="3" t="s">
        <v>44</v>
      </c>
      <c r="L13" s="8">
        <v>12</v>
      </c>
      <c r="M13" s="3" t="s">
        <v>2915</v>
      </c>
      <c r="N13" s="8">
        <v>0</v>
      </c>
      <c r="O13" s="8" t="s">
        <v>9</v>
      </c>
      <c r="P13" s="8">
        <v>4</v>
      </c>
      <c r="Q13" s="8">
        <v>0</v>
      </c>
      <c r="R13" s="8" t="s">
        <v>9</v>
      </c>
      <c r="S13" s="8">
        <v>1</v>
      </c>
      <c r="T13" s="8">
        <v>1</v>
      </c>
      <c r="U13" s="8" t="s">
        <v>9</v>
      </c>
      <c r="V13" s="8">
        <v>2</v>
      </c>
      <c r="W13" s="8">
        <v>1</v>
      </c>
      <c r="X13" s="8" t="s">
        <v>9</v>
      </c>
      <c r="Y13" s="8">
        <v>7</v>
      </c>
      <c r="Z13" s="8">
        <v>1</v>
      </c>
      <c r="AA13" s="8" t="s">
        <v>9</v>
      </c>
      <c r="AB13" s="8">
        <v>2</v>
      </c>
      <c r="AC13" s="8">
        <v>3</v>
      </c>
      <c r="AD13" s="8" t="s">
        <v>9</v>
      </c>
      <c r="AE13" s="8">
        <v>10</v>
      </c>
      <c r="AF13" s="8">
        <v>0</v>
      </c>
      <c r="AG13" s="8" t="s">
        <v>9</v>
      </c>
      <c r="AH13" s="8">
        <v>5</v>
      </c>
      <c r="AI13" s="8">
        <v>0</v>
      </c>
      <c r="AJ13" s="8" t="s">
        <v>9</v>
      </c>
      <c r="AK13" s="8">
        <v>2</v>
      </c>
      <c r="AL13" s="8">
        <v>1</v>
      </c>
      <c r="AM13" s="8" t="s">
        <v>9</v>
      </c>
      <c r="AN13" s="8">
        <v>2</v>
      </c>
      <c r="AO13" s="8">
        <v>6</v>
      </c>
      <c r="AP13" s="8" t="s">
        <v>9</v>
      </c>
      <c r="AQ13" s="8">
        <v>0</v>
      </c>
      <c r="AR13" s="8">
        <v>0</v>
      </c>
      <c r="AS13" s="8" t="s">
        <v>9</v>
      </c>
      <c r="AT13" s="8">
        <v>4</v>
      </c>
      <c r="AU13" s="34"/>
      <c r="AV13" s="34"/>
      <c r="AW13" s="34"/>
      <c r="AX13" s="12">
        <v>13</v>
      </c>
      <c r="AY13" s="8" t="s">
        <v>9</v>
      </c>
      <c r="AZ13" s="12">
        <v>39</v>
      </c>
      <c r="BB13" s="3" t="s">
        <v>175</v>
      </c>
      <c r="BC13" s="8">
        <v>5</v>
      </c>
      <c r="BD13" s="8" t="s">
        <v>9</v>
      </c>
      <c r="BE13" s="8">
        <v>4</v>
      </c>
      <c r="BG13" s="3" t="s">
        <v>2982</v>
      </c>
      <c r="BH13" s="8">
        <v>2</v>
      </c>
      <c r="BI13" s="8" t="s">
        <v>9</v>
      </c>
      <c r="BJ13" s="8">
        <v>1</v>
      </c>
    </row>
    <row r="14" spans="1:62" x14ac:dyDescent="0.2">
      <c r="C14" s="3">
        <v>264</v>
      </c>
      <c r="D14" s="3">
        <v>96</v>
      </c>
      <c r="E14" s="3">
        <v>72</v>
      </c>
      <c r="F14" s="3">
        <v>96</v>
      </c>
      <c r="G14" s="3">
        <v>408</v>
      </c>
      <c r="H14" s="8" t="s">
        <v>9</v>
      </c>
      <c r="I14" s="3">
        <v>408</v>
      </c>
      <c r="J14" s="3">
        <v>264</v>
      </c>
      <c r="N14" s="12">
        <v>14</v>
      </c>
      <c r="O14" s="12" t="s">
        <v>9</v>
      </c>
      <c r="P14" s="12">
        <v>36</v>
      </c>
      <c r="Q14" s="12">
        <v>14</v>
      </c>
      <c r="R14" s="12" t="s">
        <v>9</v>
      </c>
      <c r="S14" s="12">
        <v>12</v>
      </c>
      <c r="T14" s="12">
        <v>9</v>
      </c>
      <c r="U14" s="12" t="s">
        <v>9</v>
      </c>
      <c r="V14" s="12">
        <v>11</v>
      </c>
      <c r="W14" s="12">
        <v>16</v>
      </c>
      <c r="X14" s="12" t="s">
        <v>9</v>
      </c>
      <c r="Y14" s="12">
        <v>23</v>
      </c>
      <c r="Z14" s="12">
        <v>17</v>
      </c>
      <c r="AA14" s="12" t="s">
        <v>9</v>
      </c>
      <c r="AB14" s="12">
        <v>14</v>
      </c>
      <c r="AC14" s="12">
        <v>19</v>
      </c>
      <c r="AD14" s="12" t="s">
        <v>9</v>
      </c>
      <c r="AE14" s="12">
        <v>21</v>
      </c>
      <c r="AF14" s="12">
        <v>16</v>
      </c>
      <c r="AG14" s="12" t="s">
        <v>9</v>
      </c>
      <c r="AH14" s="12">
        <v>19</v>
      </c>
      <c r="AI14" s="12">
        <v>21</v>
      </c>
      <c r="AJ14" s="12" t="s">
        <v>9</v>
      </c>
      <c r="AK14" s="12">
        <v>16</v>
      </c>
      <c r="AL14" s="12">
        <v>12</v>
      </c>
      <c r="AM14" s="12" t="s">
        <v>9</v>
      </c>
      <c r="AN14" s="12">
        <v>11</v>
      </c>
      <c r="AO14" s="12">
        <v>22</v>
      </c>
      <c r="AP14" s="12" t="s">
        <v>9</v>
      </c>
      <c r="AQ14" s="12">
        <v>8</v>
      </c>
      <c r="AR14" s="12">
        <v>23</v>
      </c>
      <c r="AS14" s="12" t="s">
        <v>9</v>
      </c>
      <c r="AT14" s="12">
        <v>15</v>
      </c>
      <c r="AU14" s="12">
        <v>31</v>
      </c>
      <c r="AV14" s="12" t="s">
        <v>9</v>
      </c>
      <c r="AW14" s="12">
        <v>8</v>
      </c>
      <c r="AX14" s="12">
        <v>214</v>
      </c>
      <c r="AY14" s="12" t="s">
        <v>9</v>
      </c>
      <c r="AZ14" s="12">
        <v>194</v>
      </c>
      <c r="BB14" s="3" t="s">
        <v>2534</v>
      </c>
      <c r="BC14" s="8">
        <v>0</v>
      </c>
      <c r="BD14" s="8" t="s">
        <v>9</v>
      </c>
      <c r="BE14" s="8">
        <v>0</v>
      </c>
      <c r="BG14" s="3" t="s">
        <v>573</v>
      </c>
      <c r="BH14" s="8">
        <v>1</v>
      </c>
      <c r="BI14" s="8" t="s">
        <v>9</v>
      </c>
      <c r="BJ14" s="8">
        <v>2</v>
      </c>
    </row>
    <row r="15" spans="1:62" x14ac:dyDescent="0.2">
      <c r="BB15" s="3" t="s">
        <v>2939</v>
      </c>
      <c r="BC15" s="8">
        <v>2</v>
      </c>
      <c r="BD15" s="8" t="s">
        <v>9</v>
      </c>
      <c r="BE15" s="8">
        <v>2</v>
      </c>
      <c r="BG15" s="3" t="s">
        <v>1821</v>
      </c>
      <c r="BH15" s="8">
        <v>2</v>
      </c>
      <c r="BI15" s="8" t="s">
        <v>9</v>
      </c>
      <c r="BJ15" s="8">
        <v>2</v>
      </c>
    </row>
    <row r="16" spans="1:62" x14ac:dyDescent="0.2">
      <c r="BB16" s="39" t="s">
        <v>3039</v>
      </c>
      <c r="BC16" s="12"/>
      <c r="BD16" s="12"/>
      <c r="BE16" s="12"/>
      <c r="BF16" s="39"/>
      <c r="BG16" s="39" t="s">
        <v>3040</v>
      </c>
    </row>
    <row r="17" spans="13:62" x14ac:dyDescent="0.2">
      <c r="M17" s="39"/>
      <c r="BB17" s="3" t="s">
        <v>3041</v>
      </c>
      <c r="BC17" s="8">
        <v>3</v>
      </c>
      <c r="BD17" s="8" t="s">
        <v>9</v>
      </c>
      <c r="BE17" s="8">
        <v>0</v>
      </c>
      <c r="BG17" s="3" t="s">
        <v>3042</v>
      </c>
      <c r="BH17" s="8">
        <v>2</v>
      </c>
      <c r="BI17" s="8" t="s">
        <v>9</v>
      </c>
      <c r="BJ17" s="8">
        <v>3</v>
      </c>
    </row>
    <row r="18" spans="13:62" x14ac:dyDescent="0.2">
      <c r="BB18" s="3" t="s">
        <v>699</v>
      </c>
      <c r="BC18" s="8">
        <v>1</v>
      </c>
      <c r="BD18" s="8" t="s">
        <v>9</v>
      </c>
      <c r="BE18" s="8">
        <v>1</v>
      </c>
      <c r="BG18" s="3" t="s">
        <v>3043</v>
      </c>
      <c r="BH18" s="8">
        <v>0</v>
      </c>
      <c r="BI18" s="8" t="s">
        <v>9</v>
      </c>
      <c r="BJ18" s="8">
        <v>1</v>
      </c>
    </row>
    <row r="19" spans="13:62" x14ac:dyDescent="0.2">
      <c r="BB19" s="3" t="s">
        <v>2994</v>
      </c>
      <c r="BC19" s="8">
        <v>3</v>
      </c>
      <c r="BD19" s="8" t="s">
        <v>9</v>
      </c>
      <c r="BE19" s="8">
        <v>0</v>
      </c>
      <c r="BG19" s="3" t="s">
        <v>3044</v>
      </c>
      <c r="BH19" s="8">
        <v>4</v>
      </c>
      <c r="BI19" s="8" t="s">
        <v>9</v>
      </c>
      <c r="BJ19" s="8">
        <v>2</v>
      </c>
    </row>
    <row r="20" spans="13:62" x14ac:dyDescent="0.2">
      <c r="BB20" s="3" t="s">
        <v>3045</v>
      </c>
      <c r="BC20" s="8">
        <v>0</v>
      </c>
      <c r="BD20" s="8" t="s">
        <v>9</v>
      </c>
      <c r="BE20" s="8">
        <v>0</v>
      </c>
      <c r="BG20" s="3" t="s">
        <v>2871</v>
      </c>
      <c r="BH20" s="8">
        <v>3</v>
      </c>
      <c r="BI20" s="8" t="s">
        <v>9</v>
      </c>
      <c r="BJ20" s="8">
        <v>1</v>
      </c>
    </row>
    <row r="21" spans="13:62" x14ac:dyDescent="0.2">
      <c r="BB21" s="3" t="s">
        <v>1879</v>
      </c>
      <c r="BC21" s="8">
        <v>0</v>
      </c>
      <c r="BD21" s="8" t="s">
        <v>9</v>
      </c>
      <c r="BE21" s="8">
        <v>2</v>
      </c>
      <c r="BG21" s="3" t="s">
        <v>1852</v>
      </c>
      <c r="BH21" s="8">
        <v>0</v>
      </c>
      <c r="BI21" s="8" t="s">
        <v>9</v>
      </c>
      <c r="BJ21" s="8">
        <v>3</v>
      </c>
    </row>
    <row r="22" spans="13:62" x14ac:dyDescent="0.2">
      <c r="BB22" s="3" t="s">
        <v>3046</v>
      </c>
      <c r="BC22" s="8">
        <v>1</v>
      </c>
      <c r="BD22" s="8" t="s">
        <v>9</v>
      </c>
      <c r="BE22" s="8">
        <v>1</v>
      </c>
      <c r="BG22" s="3" t="s">
        <v>2782</v>
      </c>
      <c r="BH22" s="8">
        <v>1</v>
      </c>
      <c r="BI22" s="8" t="s">
        <v>9</v>
      </c>
      <c r="BJ22" s="8">
        <v>0</v>
      </c>
    </row>
    <row r="23" spans="13:62" x14ac:dyDescent="0.2">
      <c r="BB23" s="39" t="s">
        <v>3047</v>
      </c>
      <c r="BC23" s="12"/>
      <c r="BD23" s="12"/>
      <c r="BE23" s="12"/>
      <c r="BF23" s="39"/>
      <c r="BG23" s="39" t="s">
        <v>3048</v>
      </c>
    </row>
    <row r="24" spans="13:62" x14ac:dyDescent="0.2">
      <c r="BB24" s="3" t="s">
        <v>656</v>
      </c>
      <c r="BC24" s="8">
        <v>6</v>
      </c>
      <c r="BD24" s="8" t="s">
        <v>9</v>
      </c>
      <c r="BE24" s="8">
        <v>0</v>
      </c>
      <c r="BG24" s="3" t="s">
        <v>1434</v>
      </c>
      <c r="BH24" s="8">
        <v>1</v>
      </c>
      <c r="BI24" s="8" t="s">
        <v>9</v>
      </c>
      <c r="BJ24" s="8">
        <v>2</v>
      </c>
    </row>
    <row r="25" spans="13:62" x14ac:dyDescent="0.2">
      <c r="BB25" s="3" t="s">
        <v>3049</v>
      </c>
      <c r="BC25" s="8">
        <v>1</v>
      </c>
      <c r="BD25" s="8" t="s">
        <v>9</v>
      </c>
      <c r="BE25" s="8">
        <v>0</v>
      </c>
      <c r="BG25" s="3" t="s">
        <v>2555</v>
      </c>
      <c r="BH25" s="8">
        <v>2</v>
      </c>
      <c r="BI25" s="8" t="s">
        <v>9</v>
      </c>
      <c r="BJ25" s="8">
        <v>2</v>
      </c>
    </row>
    <row r="26" spans="13:62" x14ac:dyDescent="0.2">
      <c r="BB26" s="3" t="s">
        <v>343</v>
      </c>
      <c r="BC26" s="8">
        <v>0</v>
      </c>
      <c r="BD26" s="8" t="s">
        <v>9</v>
      </c>
      <c r="BE26" s="8">
        <v>1</v>
      </c>
      <c r="BG26" s="3" t="s">
        <v>3050</v>
      </c>
      <c r="BH26" s="8">
        <v>0</v>
      </c>
      <c r="BI26" s="8" t="s">
        <v>9</v>
      </c>
      <c r="BJ26" s="8">
        <v>1</v>
      </c>
    </row>
    <row r="27" spans="13:62" x14ac:dyDescent="0.2">
      <c r="BB27" s="3" t="s">
        <v>2913</v>
      </c>
      <c r="BC27" s="8">
        <v>1</v>
      </c>
      <c r="BD27" s="8" t="s">
        <v>9</v>
      </c>
      <c r="BE27" s="8">
        <v>1</v>
      </c>
      <c r="BG27" s="3" t="s">
        <v>3015</v>
      </c>
      <c r="BH27" s="8">
        <v>0</v>
      </c>
      <c r="BI27" s="8" t="s">
        <v>9</v>
      </c>
      <c r="BJ27" s="8">
        <v>0</v>
      </c>
    </row>
    <row r="28" spans="13:62" x14ac:dyDescent="0.2">
      <c r="BB28" s="3" t="s">
        <v>3051</v>
      </c>
      <c r="BC28" s="8">
        <v>0</v>
      </c>
      <c r="BD28" s="8" t="s">
        <v>9</v>
      </c>
      <c r="BE28" s="8">
        <v>0</v>
      </c>
      <c r="BG28" s="3" t="s">
        <v>3052</v>
      </c>
      <c r="BH28" s="8">
        <v>0</v>
      </c>
      <c r="BI28" s="8" t="s">
        <v>9</v>
      </c>
      <c r="BJ28" s="8">
        <v>0</v>
      </c>
    </row>
    <row r="29" spans="13:62" x14ac:dyDescent="0.2">
      <c r="BB29" s="3" t="s">
        <v>3053</v>
      </c>
      <c r="BC29" s="8">
        <v>3</v>
      </c>
      <c r="BD29" s="8" t="s">
        <v>9</v>
      </c>
      <c r="BE29" s="8">
        <v>1</v>
      </c>
      <c r="BG29" s="3" t="s">
        <v>3054</v>
      </c>
      <c r="BH29" s="8">
        <v>2</v>
      </c>
      <c r="BI29" s="8" t="s">
        <v>9</v>
      </c>
      <c r="BJ29" s="8">
        <v>2</v>
      </c>
    </row>
    <row r="30" spans="13:62" x14ac:dyDescent="0.2">
      <c r="BB30" s="39" t="s">
        <v>2719</v>
      </c>
      <c r="BC30" s="12"/>
      <c r="BD30" s="12"/>
      <c r="BE30" s="12"/>
      <c r="BF30" s="39"/>
      <c r="BG30" s="39" t="s">
        <v>3055</v>
      </c>
    </row>
    <row r="31" spans="13:62" x14ac:dyDescent="0.2">
      <c r="BB31" s="3" t="s">
        <v>3056</v>
      </c>
      <c r="BC31" s="8">
        <v>1</v>
      </c>
      <c r="BD31" s="8" t="s">
        <v>9</v>
      </c>
      <c r="BE31" s="8">
        <v>1</v>
      </c>
      <c r="BG31" s="3" t="s">
        <v>3057</v>
      </c>
      <c r="BH31" s="8">
        <v>0</v>
      </c>
      <c r="BI31" s="8" t="s">
        <v>9</v>
      </c>
      <c r="BJ31" s="8">
        <v>2</v>
      </c>
    </row>
    <row r="32" spans="13:62" x14ac:dyDescent="0.2">
      <c r="BB32" s="3" t="s">
        <v>3058</v>
      </c>
      <c r="BC32" s="8">
        <v>3</v>
      </c>
      <c r="BD32" s="8" t="s">
        <v>9</v>
      </c>
      <c r="BE32" s="8">
        <v>0</v>
      </c>
      <c r="BG32" s="3" t="s">
        <v>2010</v>
      </c>
      <c r="BH32" s="8">
        <v>2</v>
      </c>
      <c r="BI32" s="8" t="s">
        <v>9</v>
      </c>
      <c r="BJ32" s="8">
        <v>2</v>
      </c>
    </row>
    <row r="33" spans="54:62" x14ac:dyDescent="0.2">
      <c r="BB33" s="3" t="s">
        <v>2733</v>
      </c>
      <c r="BC33" s="8">
        <v>2</v>
      </c>
      <c r="BD33" s="8" t="s">
        <v>9</v>
      </c>
      <c r="BE33" s="8">
        <v>2</v>
      </c>
      <c r="BG33" s="3" t="s">
        <v>660</v>
      </c>
      <c r="BH33" s="8">
        <v>2</v>
      </c>
      <c r="BI33" s="8" t="s">
        <v>9</v>
      </c>
      <c r="BJ33" s="8">
        <v>3</v>
      </c>
    </row>
    <row r="34" spans="54:62" x14ac:dyDescent="0.2">
      <c r="BB34" s="3" t="s">
        <v>3059</v>
      </c>
      <c r="BC34" s="8">
        <v>1</v>
      </c>
      <c r="BD34" s="8" t="s">
        <v>9</v>
      </c>
      <c r="BE34" s="8">
        <v>2</v>
      </c>
      <c r="BG34" s="3" t="s">
        <v>2761</v>
      </c>
      <c r="BH34" s="8">
        <v>2</v>
      </c>
      <c r="BI34" s="8" t="s">
        <v>9</v>
      </c>
      <c r="BJ34" s="8">
        <v>1</v>
      </c>
    </row>
    <row r="35" spans="54:62" x14ac:dyDescent="0.2">
      <c r="BB35" s="3" t="s">
        <v>3060</v>
      </c>
      <c r="BC35" s="8">
        <v>3</v>
      </c>
      <c r="BD35" s="8" t="s">
        <v>9</v>
      </c>
      <c r="BE35" s="8">
        <v>1</v>
      </c>
      <c r="BG35" s="3" t="s">
        <v>3061</v>
      </c>
      <c r="BH35" s="8">
        <v>3</v>
      </c>
      <c r="BI35" s="8" t="s">
        <v>9</v>
      </c>
      <c r="BJ35" s="8">
        <v>0</v>
      </c>
    </row>
    <row r="36" spans="54:62" x14ac:dyDescent="0.2">
      <c r="BB36" s="3" t="s">
        <v>1986</v>
      </c>
      <c r="BC36" s="8">
        <v>3</v>
      </c>
      <c r="BD36" s="8" t="s">
        <v>9</v>
      </c>
      <c r="BE36" s="8">
        <v>2</v>
      </c>
      <c r="BG36" s="3" t="s">
        <v>3062</v>
      </c>
      <c r="BH36" s="8">
        <v>2</v>
      </c>
      <c r="BI36" s="8" t="s">
        <v>9</v>
      </c>
      <c r="BJ36" s="8">
        <v>1</v>
      </c>
    </row>
    <row r="37" spans="54:62" x14ac:dyDescent="0.2">
      <c r="BB37" s="39" t="s">
        <v>2724</v>
      </c>
      <c r="BC37" s="12"/>
      <c r="BD37" s="12"/>
      <c r="BE37" s="12"/>
      <c r="BF37" s="39"/>
      <c r="BG37" s="39" t="s">
        <v>3063</v>
      </c>
    </row>
    <row r="38" spans="54:62" x14ac:dyDescent="0.2">
      <c r="BB38" s="3" t="s">
        <v>3064</v>
      </c>
      <c r="BC38" s="8">
        <v>3</v>
      </c>
      <c r="BD38" s="8" t="s">
        <v>9</v>
      </c>
      <c r="BE38" s="8">
        <v>2</v>
      </c>
      <c r="BG38" s="3" t="s">
        <v>3065</v>
      </c>
      <c r="BH38" s="8">
        <v>1</v>
      </c>
      <c r="BI38" s="8" t="s">
        <v>9</v>
      </c>
      <c r="BJ38" s="8">
        <v>0</v>
      </c>
    </row>
    <row r="39" spans="54:62" x14ac:dyDescent="0.2">
      <c r="BB39" s="3" t="s">
        <v>3066</v>
      </c>
      <c r="BC39" s="8">
        <v>5</v>
      </c>
      <c r="BD39" s="8" t="s">
        <v>9</v>
      </c>
      <c r="BE39" s="8">
        <v>1</v>
      </c>
      <c r="BG39" s="3" t="s">
        <v>3067</v>
      </c>
      <c r="BH39" s="8">
        <v>0</v>
      </c>
      <c r="BI39" s="8" t="s">
        <v>9</v>
      </c>
      <c r="BJ39" s="8">
        <v>0</v>
      </c>
    </row>
    <row r="40" spans="54:62" x14ac:dyDescent="0.2">
      <c r="BB40" s="3" t="s">
        <v>398</v>
      </c>
      <c r="BC40" s="8">
        <v>1</v>
      </c>
      <c r="BD40" s="8" t="s">
        <v>9</v>
      </c>
      <c r="BE40" s="8">
        <v>2</v>
      </c>
      <c r="BG40" s="3" t="s">
        <v>386</v>
      </c>
      <c r="BH40" s="8">
        <v>1</v>
      </c>
      <c r="BI40" s="8" t="s">
        <v>9</v>
      </c>
      <c r="BJ40" s="8">
        <v>0</v>
      </c>
    </row>
    <row r="41" spans="54:62" x14ac:dyDescent="0.2">
      <c r="BB41" s="3" t="s">
        <v>3068</v>
      </c>
      <c r="BC41" s="8">
        <v>2</v>
      </c>
      <c r="BD41" s="8" t="s">
        <v>9</v>
      </c>
      <c r="BE41" s="8">
        <v>2</v>
      </c>
      <c r="BG41" s="3" t="s">
        <v>3069</v>
      </c>
      <c r="BH41" s="8">
        <v>1</v>
      </c>
      <c r="BI41" s="8" t="s">
        <v>9</v>
      </c>
      <c r="BJ41" s="8">
        <v>0</v>
      </c>
    </row>
    <row r="42" spans="54:62" x14ac:dyDescent="0.2">
      <c r="BB42" s="3" t="s">
        <v>662</v>
      </c>
      <c r="BC42" s="8">
        <v>0</v>
      </c>
      <c r="BD42" s="8" t="s">
        <v>9</v>
      </c>
      <c r="BE42" s="8">
        <v>4</v>
      </c>
      <c r="BG42" s="3" t="s">
        <v>655</v>
      </c>
      <c r="BH42" s="8">
        <v>3</v>
      </c>
      <c r="BI42" s="8" t="s">
        <v>9</v>
      </c>
      <c r="BJ42" s="8">
        <v>1</v>
      </c>
    </row>
    <row r="43" spans="54:62" x14ac:dyDescent="0.2">
      <c r="BB43" s="3" t="s">
        <v>3070</v>
      </c>
      <c r="BC43" s="8">
        <v>5</v>
      </c>
      <c r="BD43" s="8" t="s">
        <v>9</v>
      </c>
      <c r="BE43" s="8">
        <v>1</v>
      </c>
      <c r="BG43" s="3" t="s">
        <v>2858</v>
      </c>
      <c r="BH43" s="8">
        <v>1</v>
      </c>
      <c r="BI43" s="8" t="s">
        <v>9</v>
      </c>
      <c r="BJ43" s="8">
        <v>0</v>
      </c>
    </row>
    <row r="44" spans="54:62" x14ac:dyDescent="0.2">
      <c r="BB44" s="39" t="s">
        <v>3071</v>
      </c>
      <c r="BC44" s="12"/>
      <c r="BD44" s="12"/>
      <c r="BE44" s="12"/>
      <c r="BF44" s="39"/>
      <c r="BG44" s="39" t="s">
        <v>3072</v>
      </c>
    </row>
    <row r="45" spans="54:62" x14ac:dyDescent="0.2">
      <c r="BB45" s="3" t="s">
        <v>679</v>
      </c>
      <c r="BC45" s="8">
        <v>3</v>
      </c>
      <c r="BD45" s="8" t="s">
        <v>9</v>
      </c>
      <c r="BE45" s="8">
        <v>1</v>
      </c>
      <c r="BG45" s="3" t="s">
        <v>3073</v>
      </c>
      <c r="BH45" s="8">
        <v>0</v>
      </c>
      <c r="BI45" s="8" t="s">
        <v>9</v>
      </c>
      <c r="BJ45" s="8">
        <v>4</v>
      </c>
    </row>
    <row r="46" spans="54:62" x14ac:dyDescent="0.2">
      <c r="BB46" s="3" t="s">
        <v>3074</v>
      </c>
      <c r="BC46" s="8">
        <v>1</v>
      </c>
      <c r="BD46" s="8" t="s">
        <v>9</v>
      </c>
      <c r="BE46" s="8">
        <v>2</v>
      </c>
      <c r="BG46" s="3" t="s">
        <v>3075</v>
      </c>
      <c r="BH46" s="8">
        <v>2</v>
      </c>
      <c r="BI46" s="8" t="s">
        <v>9</v>
      </c>
      <c r="BJ46" s="8">
        <v>0</v>
      </c>
    </row>
    <row r="47" spans="54:62" x14ac:dyDescent="0.2">
      <c r="BB47" s="3" t="s">
        <v>2776</v>
      </c>
      <c r="BC47" s="8">
        <v>4</v>
      </c>
      <c r="BD47" s="8" t="s">
        <v>9</v>
      </c>
      <c r="BE47" s="8">
        <v>2</v>
      </c>
      <c r="BG47" s="3" t="s">
        <v>695</v>
      </c>
      <c r="BH47" s="8">
        <v>2</v>
      </c>
      <c r="BI47" s="8" t="s">
        <v>9</v>
      </c>
      <c r="BJ47" s="8">
        <v>2</v>
      </c>
    </row>
    <row r="48" spans="54:62" x14ac:dyDescent="0.2">
      <c r="BB48" s="3" t="s">
        <v>3076</v>
      </c>
      <c r="BC48" s="8">
        <v>1</v>
      </c>
      <c r="BD48" s="8" t="s">
        <v>9</v>
      </c>
      <c r="BE48" s="8">
        <v>1</v>
      </c>
      <c r="BG48" s="3" t="s">
        <v>1924</v>
      </c>
      <c r="BH48" s="8">
        <v>1</v>
      </c>
      <c r="BI48" s="8" t="s">
        <v>9</v>
      </c>
      <c r="BJ48" s="8">
        <v>0</v>
      </c>
    </row>
    <row r="49" spans="54:62" x14ac:dyDescent="0.2">
      <c r="BB49" s="3" t="s">
        <v>2014</v>
      </c>
      <c r="BC49" s="8">
        <v>0</v>
      </c>
      <c r="BD49" s="8" t="s">
        <v>9</v>
      </c>
      <c r="BE49" s="8">
        <v>2</v>
      </c>
      <c r="BG49" s="3" t="s">
        <v>3077</v>
      </c>
      <c r="BH49" s="8">
        <v>1</v>
      </c>
      <c r="BI49" s="8" t="s">
        <v>9</v>
      </c>
      <c r="BJ49" s="8">
        <v>0</v>
      </c>
    </row>
    <row r="50" spans="54:62" x14ac:dyDescent="0.2">
      <c r="BB50" s="3" t="s">
        <v>3078</v>
      </c>
      <c r="BC50" s="8">
        <v>0</v>
      </c>
      <c r="BD50" s="8" t="s">
        <v>9</v>
      </c>
      <c r="BE50" s="8">
        <v>1</v>
      </c>
      <c r="BG50" s="3" t="s">
        <v>3079</v>
      </c>
      <c r="BH50" s="8">
        <v>1</v>
      </c>
      <c r="BI50" s="8" t="s">
        <v>9</v>
      </c>
      <c r="BJ50" s="8">
        <v>2</v>
      </c>
    </row>
    <row r="51" spans="54:62" x14ac:dyDescent="0.2">
      <c r="BB51" s="39" t="s">
        <v>2987</v>
      </c>
      <c r="BC51" s="12"/>
      <c r="BD51" s="12"/>
      <c r="BE51" s="12"/>
      <c r="BF51" s="39"/>
      <c r="BG51" s="39" t="s">
        <v>3080</v>
      </c>
    </row>
    <row r="52" spans="54:62" x14ac:dyDescent="0.2">
      <c r="BB52" s="3" t="s">
        <v>3081</v>
      </c>
      <c r="BC52" s="8">
        <v>1</v>
      </c>
      <c r="BD52" s="8" t="s">
        <v>9</v>
      </c>
      <c r="BE52" s="8">
        <v>0</v>
      </c>
      <c r="BG52" s="3" t="s">
        <v>3082</v>
      </c>
      <c r="BH52" s="8">
        <v>1</v>
      </c>
      <c r="BI52" s="8" t="s">
        <v>9</v>
      </c>
      <c r="BJ52" s="8">
        <v>1</v>
      </c>
    </row>
    <row r="53" spans="54:62" x14ac:dyDescent="0.2">
      <c r="BB53" s="3" t="s">
        <v>1418</v>
      </c>
      <c r="BC53" s="8">
        <v>4</v>
      </c>
      <c r="BD53" s="8" t="s">
        <v>9</v>
      </c>
      <c r="BE53" s="8">
        <v>0</v>
      </c>
      <c r="BG53" s="3" t="s">
        <v>672</v>
      </c>
      <c r="BH53" s="8">
        <v>5</v>
      </c>
      <c r="BI53" s="8" t="s">
        <v>9</v>
      </c>
      <c r="BJ53" s="8">
        <v>0</v>
      </c>
    </row>
    <row r="54" spans="54:62" x14ac:dyDescent="0.2">
      <c r="BB54" s="3" t="s">
        <v>2020</v>
      </c>
      <c r="BC54" s="8">
        <v>1</v>
      </c>
      <c r="BD54" s="8" t="s">
        <v>9</v>
      </c>
      <c r="BE54" s="8">
        <v>4</v>
      </c>
      <c r="BG54" s="3" t="s">
        <v>3083</v>
      </c>
      <c r="BH54" s="8">
        <v>1</v>
      </c>
      <c r="BI54" s="8" t="s">
        <v>9</v>
      </c>
      <c r="BJ54" s="8">
        <v>0</v>
      </c>
    </row>
    <row r="55" spans="54:62" x14ac:dyDescent="0.2">
      <c r="BB55" s="3" t="s">
        <v>2539</v>
      </c>
      <c r="BC55" s="8">
        <v>0</v>
      </c>
      <c r="BD55" s="8" t="s">
        <v>9</v>
      </c>
      <c r="BE55" s="8">
        <v>4</v>
      </c>
      <c r="BG55" s="3" t="s">
        <v>335</v>
      </c>
      <c r="BH55" s="8">
        <v>1</v>
      </c>
      <c r="BI55" s="8" t="s">
        <v>9</v>
      </c>
      <c r="BJ55" s="8">
        <v>0</v>
      </c>
    </row>
    <row r="56" spans="54:62" x14ac:dyDescent="0.2">
      <c r="BB56" s="3" t="s">
        <v>2933</v>
      </c>
      <c r="BC56" s="8">
        <v>2</v>
      </c>
      <c r="BD56" s="8" t="s">
        <v>9</v>
      </c>
      <c r="BE56" s="8">
        <v>2</v>
      </c>
      <c r="BG56" s="3" t="s">
        <v>3084</v>
      </c>
      <c r="BH56" s="8">
        <v>0</v>
      </c>
      <c r="BI56" s="8" t="s">
        <v>9</v>
      </c>
      <c r="BJ56" s="8">
        <v>2</v>
      </c>
    </row>
    <row r="57" spans="54:62" x14ac:dyDescent="0.2">
      <c r="BB57" s="3" t="s">
        <v>3085</v>
      </c>
      <c r="BC57" s="8">
        <v>1</v>
      </c>
      <c r="BD57" s="8" t="s">
        <v>9</v>
      </c>
      <c r="BE57" s="8">
        <v>3</v>
      </c>
      <c r="BG57" s="3" t="s">
        <v>3086</v>
      </c>
      <c r="BH57" s="8">
        <v>1</v>
      </c>
      <c r="BI57" s="8" t="s">
        <v>9</v>
      </c>
      <c r="BJ57" s="8">
        <v>2</v>
      </c>
    </row>
    <row r="58" spans="54:62" x14ac:dyDescent="0.2">
      <c r="BB58" s="39" t="s">
        <v>3087</v>
      </c>
      <c r="BC58" s="12"/>
      <c r="BD58" s="12"/>
      <c r="BE58" s="12"/>
      <c r="BF58" s="39"/>
      <c r="BG58" s="39" t="s">
        <v>3088</v>
      </c>
    </row>
    <row r="59" spans="54:62" x14ac:dyDescent="0.2">
      <c r="BB59" s="3" t="s">
        <v>1762</v>
      </c>
      <c r="BC59" s="8">
        <v>1</v>
      </c>
      <c r="BD59" s="8" t="s">
        <v>9</v>
      </c>
      <c r="BE59" s="8">
        <v>1</v>
      </c>
      <c r="BG59" s="3" t="s">
        <v>3089</v>
      </c>
      <c r="BH59" s="8">
        <v>1</v>
      </c>
      <c r="BI59" s="8" t="s">
        <v>9</v>
      </c>
      <c r="BJ59" s="8">
        <v>0</v>
      </c>
    </row>
    <row r="60" spans="54:62" x14ac:dyDescent="0.2">
      <c r="BB60" s="3" t="s">
        <v>2931</v>
      </c>
      <c r="BC60" s="8">
        <v>1</v>
      </c>
      <c r="BD60" s="8" t="s">
        <v>9</v>
      </c>
      <c r="BE60" s="8">
        <v>1</v>
      </c>
      <c r="BG60" s="3" t="s">
        <v>2717</v>
      </c>
      <c r="BH60" s="8">
        <v>3</v>
      </c>
      <c r="BI60" s="8" t="s">
        <v>9</v>
      </c>
      <c r="BJ60" s="8">
        <v>10</v>
      </c>
    </row>
    <row r="61" spans="54:62" x14ac:dyDescent="0.2">
      <c r="BB61" s="3" t="s">
        <v>3090</v>
      </c>
      <c r="BC61" s="8">
        <v>1</v>
      </c>
      <c r="BD61" s="8" t="s">
        <v>9</v>
      </c>
      <c r="BE61" s="8">
        <v>3</v>
      </c>
      <c r="BG61" s="3" t="s">
        <v>3091</v>
      </c>
      <c r="BH61" s="8">
        <v>0</v>
      </c>
      <c r="BI61" s="8" t="s">
        <v>9</v>
      </c>
      <c r="BJ61" s="8">
        <v>1</v>
      </c>
    </row>
    <row r="62" spans="54:62" x14ac:dyDescent="0.2">
      <c r="BB62" s="3" t="s">
        <v>590</v>
      </c>
      <c r="BC62" s="8">
        <v>0</v>
      </c>
      <c r="BD62" s="8" t="s">
        <v>9</v>
      </c>
      <c r="BE62" s="8">
        <v>0</v>
      </c>
      <c r="BG62" s="3" t="s">
        <v>3092</v>
      </c>
      <c r="BH62" s="8">
        <v>0</v>
      </c>
      <c r="BI62" s="8" t="s">
        <v>9</v>
      </c>
      <c r="BJ62" s="8">
        <v>0</v>
      </c>
    </row>
    <row r="63" spans="54:62" x14ac:dyDescent="0.2">
      <c r="BB63" s="3" t="s">
        <v>3093</v>
      </c>
      <c r="BC63" s="8">
        <v>3</v>
      </c>
      <c r="BD63" s="8" t="s">
        <v>9</v>
      </c>
      <c r="BE63" s="8">
        <v>1</v>
      </c>
      <c r="BG63" s="3" t="s">
        <v>3094</v>
      </c>
      <c r="BH63" s="8">
        <v>1</v>
      </c>
      <c r="BI63" s="8" t="s">
        <v>9</v>
      </c>
      <c r="BJ63" s="8">
        <v>6</v>
      </c>
    </row>
    <row r="64" spans="54:62" x14ac:dyDescent="0.2">
      <c r="BB64" s="3" t="s">
        <v>3095</v>
      </c>
      <c r="BC64" s="8">
        <v>0</v>
      </c>
      <c r="BD64" s="8" t="s">
        <v>9</v>
      </c>
      <c r="BE64" s="8">
        <v>1</v>
      </c>
      <c r="BG64" s="3" t="s">
        <v>1982</v>
      </c>
      <c r="BH64" s="8">
        <v>2</v>
      </c>
      <c r="BI64" s="8" t="s">
        <v>9</v>
      </c>
      <c r="BJ64" s="8">
        <v>5</v>
      </c>
    </row>
    <row r="65" spans="54:62" x14ac:dyDescent="0.2">
      <c r="BB65" s="39" t="s">
        <v>3096</v>
      </c>
      <c r="BC65" s="12"/>
      <c r="BD65" s="12"/>
      <c r="BE65" s="12"/>
      <c r="BF65" s="39"/>
      <c r="BG65" s="39" t="s">
        <v>3097</v>
      </c>
    </row>
    <row r="66" spans="54:62" x14ac:dyDescent="0.2">
      <c r="BB66" s="3" t="s">
        <v>3098</v>
      </c>
      <c r="BC66" s="8">
        <v>2</v>
      </c>
      <c r="BD66" s="8" t="s">
        <v>9</v>
      </c>
      <c r="BE66" s="8">
        <v>6</v>
      </c>
      <c r="BG66" s="3" t="s">
        <v>3099</v>
      </c>
      <c r="BH66" s="8">
        <v>4</v>
      </c>
      <c r="BI66" s="8" t="s">
        <v>9</v>
      </c>
      <c r="BJ66" s="8">
        <v>0</v>
      </c>
    </row>
    <row r="67" spans="54:62" x14ac:dyDescent="0.2">
      <c r="BB67" s="3" t="s">
        <v>3100</v>
      </c>
      <c r="BC67" s="8">
        <v>1</v>
      </c>
      <c r="BD67" s="8" t="s">
        <v>9</v>
      </c>
      <c r="BE67" s="8">
        <v>2</v>
      </c>
      <c r="BG67" s="3" t="s">
        <v>1405</v>
      </c>
      <c r="BH67" s="8">
        <v>2</v>
      </c>
      <c r="BI67" s="8" t="s">
        <v>9</v>
      </c>
      <c r="BJ67" s="8">
        <v>2</v>
      </c>
    </row>
    <row r="68" spans="54:62" x14ac:dyDescent="0.2">
      <c r="BB68" s="3" t="s">
        <v>2891</v>
      </c>
      <c r="BC68" s="8">
        <v>2</v>
      </c>
      <c r="BD68" s="8" t="s">
        <v>9</v>
      </c>
      <c r="BE68" s="8">
        <v>1</v>
      </c>
      <c r="BG68" s="3" t="s">
        <v>222</v>
      </c>
      <c r="BH68" s="8">
        <v>1</v>
      </c>
      <c r="BI68" s="8" t="s">
        <v>9</v>
      </c>
      <c r="BJ68" s="8">
        <v>0</v>
      </c>
    </row>
    <row r="69" spans="54:62" x14ac:dyDescent="0.2">
      <c r="BB69" s="3" t="s">
        <v>2755</v>
      </c>
      <c r="BC69" s="8">
        <v>0</v>
      </c>
      <c r="BD69" s="8" t="s">
        <v>9</v>
      </c>
      <c r="BE69" s="8">
        <v>0</v>
      </c>
      <c r="BG69" s="3" t="s">
        <v>2559</v>
      </c>
      <c r="BH69" s="8">
        <v>1</v>
      </c>
      <c r="BI69" s="8" t="s">
        <v>9</v>
      </c>
      <c r="BJ69" s="8">
        <v>1</v>
      </c>
    </row>
    <row r="70" spans="54:62" x14ac:dyDescent="0.2">
      <c r="BB70" s="3" t="s">
        <v>1843</v>
      </c>
      <c r="BC70" s="8">
        <v>2</v>
      </c>
      <c r="BD70" s="8" t="s">
        <v>9</v>
      </c>
      <c r="BE70" s="8">
        <v>2</v>
      </c>
      <c r="BG70" s="3" t="s">
        <v>3011</v>
      </c>
      <c r="BH70" s="8">
        <v>5</v>
      </c>
      <c r="BI70" s="8" t="s">
        <v>9</v>
      </c>
      <c r="BJ70" s="8">
        <v>1</v>
      </c>
    </row>
    <row r="71" spans="54:62" x14ac:dyDescent="0.2">
      <c r="BB71" s="3" t="s">
        <v>3101</v>
      </c>
      <c r="BC71" s="8">
        <v>3</v>
      </c>
      <c r="BD71" s="8" t="s">
        <v>9</v>
      </c>
      <c r="BE71" s="8">
        <v>0</v>
      </c>
      <c r="BG71" s="3" t="s">
        <v>3102</v>
      </c>
      <c r="BH71" s="8">
        <v>0</v>
      </c>
      <c r="BI71" s="8" t="s">
        <v>9</v>
      </c>
      <c r="BJ71" s="8">
        <v>0</v>
      </c>
    </row>
    <row r="72" spans="54:62" x14ac:dyDescent="0.2">
      <c r="BB72" s="39" t="s">
        <v>2784</v>
      </c>
      <c r="BC72" s="12"/>
      <c r="BD72" s="12"/>
      <c r="BE72" s="12"/>
      <c r="BF72" s="39"/>
      <c r="BG72" s="39" t="s">
        <v>3103</v>
      </c>
    </row>
    <row r="73" spans="54:62" x14ac:dyDescent="0.2">
      <c r="BB73" s="3" t="s">
        <v>3104</v>
      </c>
      <c r="BC73" s="8">
        <v>0</v>
      </c>
      <c r="BD73" s="8" t="s">
        <v>9</v>
      </c>
      <c r="BE73" s="8">
        <v>6</v>
      </c>
      <c r="BG73" s="3" t="s">
        <v>3105</v>
      </c>
      <c r="BH73" s="8">
        <v>0</v>
      </c>
      <c r="BI73" s="8" t="s">
        <v>9</v>
      </c>
      <c r="BJ73" s="8">
        <v>2</v>
      </c>
    </row>
    <row r="74" spans="54:62" x14ac:dyDescent="0.2">
      <c r="BB74" s="3" t="s">
        <v>3106</v>
      </c>
      <c r="BC74" s="8">
        <v>1</v>
      </c>
      <c r="BD74" s="8" t="s">
        <v>9</v>
      </c>
      <c r="BE74" s="8">
        <v>1</v>
      </c>
      <c r="BG74" s="3" t="s">
        <v>2675</v>
      </c>
      <c r="BH74" s="8">
        <v>2</v>
      </c>
      <c r="BI74" s="8" t="s">
        <v>9</v>
      </c>
      <c r="BJ74" s="8">
        <v>2</v>
      </c>
    </row>
    <row r="75" spans="54:62" x14ac:dyDescent="0.2">
      <c r="BB75" s="3" t="s">
        <v>2036</v>
      </c>
      <c r="BC75" s="8">
        <v>3</v>
      </c>
      <c r="BD75" s="8" t="s">
        <v>9</v>
      </c>
      <c r="BE75" s="8">
        <v>1</v>
      </c>
      <c r="BG75" s="3" t="s">
        <v>714</v>
      </c>
      <c r="BH75" s="8">
        <v>1</v>
      </c>
      <c r="BI75" s="8" t="s">
        <v>9</v>
      </c>
      <c r="BJ75" s="8">
        <v>2</v>
      </c>
    </row>
    <row r="76" spans="54:62" x14ac:dyDescent="0.2">
      <c r="BB76" s="3" t="s">
        <v>2773</v>
      </c>
      <c r="BC76" s="8">
        <v>1</v>
      </c>
      <c r="BD76" s="8" t="s">
        <v>9</v>
      </c>
      <c r="BE76" s="8">
        <v>2</v>
      </c>
      <c r="BG76" s="3" t="s">
        <v>3107</v>
      </c>
      <c r="BH76" s="8">
        <v>3</v>
      </c>
      <c r="BI76" s="8" t="s">
        <v>9</v>
      </c>
      <c r="BJ76" s="8">
        <v>0</v>
      </c>
    </row>
    <row r="77" spans="54:62" x14ac:dyDescent="0.2">
      <c r="BB77" s="3" t="s">
        <v>3108</v>
      </c>
      <c r="BC77" s="8">
        <v>0</v>
      </c>
      <c r="BD77" s="8" t="s">
        <v>9</v>
      </c>
      <c r="BE77" s="8">
        <v>1</v>
      </c>
      <c r="BG77" s="3" t="s">
        <v>2783</v>
      </c>
      <c r="BH77" s="8">
        <v>0</v>
      </c>
      <c r="BI77" s="8" t="s">
        <v>9</v>
      </c>
      <c r="BJ77" s="8">
        <v>5</v>
      </c>
    </row>
    <row r="78" spans="54:62" x14ac:dyDescent="0.2">
      <c r="BB78" s="3" t="s">
        <v>3109</v>
      </c>
      <c r="BC78" s="8">
        <v>3</v>
      </c>
      <c r="BD78" s="8" t="s">
        <v>9</v>
      </c>
      <c r="BE78" s="8">
        <v>1</v>
      </c>
      <c r="BG78" s="3" t="s">
        <v>3110</v>
      </c>
      <c r="BH78" s="8">
        <v>6</v>
      </c>
      <c r="BI78" s="8" t="s">
        <v>9</v>
      </c>
      <c r="BJ78" s="8">
        <v>3</v>
      </c>
    </row>
  </sheetData>
  <mergeCells count="14">
    <mergeCell ref="BB1:BE1"/>
    <mergeCell ref="BG1:BJ1"/>
    <mergeCell ref="AU1:AW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</mergeCells>
  <hyperlinks>
    <hyperlink ref="A1" location="Information!A1" display="I" xr:uid="{B347F0CF-C477-4262-824F-61F4AC36EE16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1976 - Div 4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44C22-C5A9-4626-B71F-0EB642009F67}">
  <sheetPr>
    <pageSetUpPr fitToPage="1"/>
  </sheetPr>
  <dimension ref="A1:BJ98"/>
  <sheetViews>
    <sheetView view="pageLayout" zoomScaleNormal="100" workbookViewId="0">
      <selection activeCell="M20" sqref="M20"/>
    </sheetView>
  </sheetViews>
  <sheetFormatPr defaultColWidth="9.140625" defaultRowHeight="12" x14ac:dyDescent="0.2"/>
  <cols>
    <col min="1" max="1" width="2.7109375" style="3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3.140625" style="3" bestFit="1" customWidth="1"/>
    <col min="13" max="13" width="13.42578125" style="3" bestFit="1" customWidth="1"/>
    <col min="14" max="14" width="2.71093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1.855468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25.140625" style="3" bestFit="1" customWidth="1"/>
    <col min="55" max="55" width="1.85546875" style="3" bestFit="1" customWidth="1"/>
    <col min="56" max="56" width="1.5703125" style="3" bestFit="1" customWidth="1"/>
    <col min="57" max="57" width="1.85546875" style="3" bestFit="1" customWidth="1"/>
    <col min="58" max="58" width="2.7109375" style="3" customWidth="1"/>
    <col min="59" max="59" width="25.140625" style="3" bestFit="1" customWidth="1"/>
    <col min="60" max="60" width="2.7109375" style="3" bestFit="1" customWidth="1"/>
    <col min="61" max="61" width="1.5703125" style="3" bestFit="1" customWidth="1"/>
    <col min="62" max="62" width="1.85546875" style="3" bestFit="1" customWidth="1"/>
    <col min="63" max="16384" width="9.140625" style="3"/>
  </cols>
  <sheetData>
    <row r="1" spans="1:62" s="11" customFormat="1" ht="79.5" customHeight="1" x14ac:dyDescent="0.2">
      <c r="A1" s="24" t="s">
        <v>119</v>
      </c>
      <c r="B1" s="47" t="s">
        <v>3111</v>
      </c>
      <c r="N1" s="199" t="s">
        <v>3112</v>
      </c>
      <c r="O1" s="199"/>
      <c r="P1" s="199"/>
      <c r="Q1" s="199" t="s">
        <v>3113</v>
      </c>
      <c r="R1" s="199"/>
      <c r="S1" s="199"/>
      <c r="T1" s="199" t="s">
        <v>48</v>
      </c>
      <c r="U1" s="199"/>
      <c r="V1" s="199"/>
      <c r="W1" s="199" t="s">
        <v>3114</v>
      </c>
      <c r="X1" s="199"/>
      <c r="Y1" s="199"/>
      <c r="Z1" s="199" t="s">
        <v>3115</v>
      </c>
      <c r="AA1" s="199"/>
      <c r="AB1" s="199"/>
      <c r="AC1" s="199" t="s">
        <v>3116</v>
      </c>
      <c r="AD1" s="199"/>
      <c r="AE1" s="199"/>
      <c r="AF1" s="199" t="s">
        <v>1359</v>
      </c>
      <c r="AG1" s="199"/>
      <c r="AH1" s="199"/>
      <c r="AI1" s="199" t="s">
        <v>1873</v>
      </c>
      <c r="AJ1" s="199"/>
      <c r="AK1" s="199"/>
      <c r="AL1" s="199" t="s">
        <v>19</v>
      </c>
      <c r="AM1" s="199"/>
      <c r="AN1" s="199"/>
      <c r="AO1" s="199" t="s">
        <v>3117</v>
      </c>
      <c r="AP1" s="199"/>
      <c r="AQ1" s="199"/>
      <c r="AR1" s="199" t="s">
        <v>3118</v>
      </c>
      <c r="AS1" s="199"/>
      <c r="AT1" s="199"/>
      <c r="AU1" s="199" t="s">
        <v>24</v>
      </c>
      <c r="AV1" s="199"/>
      <c r="AW1" s="199"/>
      <c r="AX1" s="160"/>
      <c r="AY1" s="160"/>
      <c r="AZ1" s="160"/>
      <c r="BA1" s="3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7" t="s">
        <v>3112</v>
      </c>
      <c r="C2" s="1">
        <v>22</v>
      </c>
      <c r="D2" s="1">
        <v>15</v>
      </c>
      <c r="E2" s="1">
        <v>4</v>
      </c>
      <c r="F2" s="1">
        <v>3</v>
      </c>
      <c r="G2" s="1">
        <v>53</v>
      </c>
      <c r="H2" s="30" t="s">
        <v>9</v>
      </c>
      <c r="I2" s="1">
        <v>28</v>
      </c>
      <c r="J2" s="1">
        <f>SUM(2*D2+E2)</f>
        <v>34</v>
      </c>
      <c r="K2" s="3" t="s">
        <v>43</v>
      </c>
      <c r="L2" s="11">
        <v>1</v>
      </c>
      <c r="M2" s="7" t="s">
        <v>3112</v>
      </c>
      <c r="N2" s="34"/>
      <c r="O2" s="34"/>
      <c r="P2" s="34"/>
      <c r="Q2" s="32">
        <v>2</v>
      </c>
      <c r="R2" s="32" t="s">
        <v>9</v>
      </c>
      <c r="S2" s="32">
        <v>3</v>
      </c>
      <c r="T2" s="32">
        <v>2</v>
      </c>
      <c r="U2" s="32" t="s">
        <v>9</v>
      </c>
      <c r="V2" s="32">
        <v>2</v>
      </c>
      <c r="W2" s="32">
        <v>3</v>
      </c>
      <c r="X2" s="32" t="s">
        <v>9</v>
      </c>
      <c r="Y2" s="32">
        <v>1</v>
      </c>
      <c r="Z2" s="32">
        <v>2</v>
      </c>
      <c r="AA2" s="32" t="s">
        <v>9</v>
      </c>
      <c r="AB2" s="32">
        <v>1</v>
      </c>
      <c r="AC2" s="32">
        <v>2</v>
      </c>
      <c r="AD2" s="32" t="s">
        <v>9</v>
      </c>
      <c r="AE2" s="32">
        <v>0</v>
      </c>
      <c r="AF2" s="32">
        <v>3</v>
      </c>
      <c r="AG2" s="32" t="s">
        <v>9</v>
      </c>
      <c r="AH2" s="32">
        <v>0</v>
      </c>
      <c r="AI2" s="32">
        <v>5</v>
      </c>
      <c r="AJ2" s="32" t="s">
        <v>9</v>
      </c>
      <c r="AK2" s="32">
        <v>0</v>
      </c>
      <c r="AL2" s="32">
        <v>1</v>
      </c>
      <c r="AM2" s="32" t="s">
        <v>9</v>
      </c>
      <c r="AN2" s="32">
        <v>1</v>
      </c>
      <c r="AO2" s="32">
        <v>4</v>
      </c>
      <c r="AP2" s="32" t="s">
        <v>9</v>
      </c>
      <c r="AQ2" s="32">
        <v>2</v>
      </c>
      <c r="AR2" s="32">
        <v>2</v>
      </c>
      <c r="AS2" s="32" t="s">
        <v>9</v>
      </c>
      <c r="AT2" s="32">
        <v>0</v>
      </c>
      <c r="AU2" s="32">
        <v>1</v>
      </c>
      <c r="AV2" s="32" t="s">
        <v>9</v>
      </c>
      <c r="AW2" s="32">
        <v>0</v>
      </c>
      <c r="AX2" s="31">
        <f>SUM(N2+Q2+T2+W2+Z2+AC2+AF2+AI2+AL2+AO2+AR2+AU2)</f>
        <v>27</v>
      </c>
      <c r="AY2" s="32" t="s">
        <v>9</v>
      </c>
      <c r="AZ2" s="31">
        <f>SUM(P2+S2+V2+Y2+AB2+AE2+AH2+AK2+AN2+AQ2+AT2+AW2)</f>
        <v>10</v>
      </c>
      <c r="BB2" s="39" t="s">
        <v>3119</v>
      </c>
      <c r="BC2" s="8"/>
      <c r="BD2" s="8"/>
      <c r="BE2" s="8"/>
      <c r="BG2" s="39" t="s">
        <v>2918</v>
      </c>
    </row>
    <row r="3" spans="1:62" x14ac:dyDescent="0.2">
      <c r="A3" s="30">
        <v>2</v>
      </c>
      <c r="B3" s="7" t="s">
        <v>3113</v>
      </c>
      <c r="C3" s="1">
        <v>22</v>
      </c>
      <c r="D3" s="1">
        <v>11</v>
      </c>
      <c r="E3" s="1">
        <v>6</v>
      </c>
      <c r="F3" s="1">
        <v>5</v>
      </c>
      <c r="G3" s="1">
        <v>53</v>
      </c>
      <c r="H3" s="30" t="s">
        <v>9</v>
      </c>
      <c r="I3" s="1">
        <v>34</v>
      </c>
      <c r="J3" s="1">
        <f t="shared" ref="J3:J13" si="0">SUM(2*D3+E3)</f>
        <v>28</v>
      </c>
      <c r="L3" s="11">
        <v>2</v>
      </c>
      <c r="M3" s="7" t="s">
        <v>3113</v>
      </c>
      <c r="N3" s="32">
        <v>0</v>
      </c>
      <c r="O3" s="32" t="s">
        <v>9</v>
      </c>
      <c r="P3" s="32">
        <v>1</v>
      </c>
      <c r="Q3" s="34"/>
      <c r="R3" s="34"/>
      <c r="S3" s="34"/>
      <c r="T3" s="32">
        <v>0</v>
      </c>
      <c r="U3" s="32" t="s">
        <v>9</v>
      </c>
      <c r="V3" s="32">
        <v>2</v>
      </c>
      <c r="W3" s="32">
        <v>2</v>
      </c>
      <c r="X3" s="32" t="s">
        <v>9</v>
      </c>
      <c r="Y3" s="32">
        <v>2</v>
      </c>
      <c r="Z3" s="32">
        <v>1</v>
      </c>
      <c r="AA3" s="32" t="s">
        <v>9</v>
      </c>
      <c r="AB3" s="32">
        <v>1</v>
      </c>
      <c r="AC3" s="32">
        <v>1</v>
      </c>
      <c r="AD3" s="32" t="s">
        <v>9</v>
      </c>
      <c r="AE3" s="32">
        <v>1</v>
      </c>
      <c r="AF3" s="32">
        <v>5</v>
      </c>
      <c r="AG3" s="32" t="s">
        <v>9</v>
      </c>
      <c r="AH3" s="32">
        <v>1</v>
      </c>
      <c r="AI3" s="32">
        <v>9</v>
      </c>
      <c r="AJ3" s="32" t="s">
        <v>9</v>
      </c>
      <c r="AK3" s="32">
        <v>4</v>
      </c>
      <c r="AL3" s="32">
        <v>3</v>
      </c>
      <c r="AM3" s="32" t="s">
        <v>9</v>
      </c>
      <c r="AN3" s="32">
        <v>1</v>
      </c>
      <c r="AO3" s="32">
        <v>1</v>
      </c>
      <c r="AP3" s="32" t="s">
        <v>9</v>
      </c>
      <c r="AQ3" s="32">
        <v>3</v>
      </c>
      <c r="AR3" s="32">
        <v>3</v>
      </c>
      <c r="AS3" s="32" t="s">
        <v>9</v>
      </c>
      <c r="AT3" s="32">
        <v>2</v>
      </c>
      <c r="AU3" s="32">
        <v>0</v>
      </c>
      <c r="AV3" s="32" t="s">
        <v>9</v>
      </c>
      <c r="AW3" s="32">
        <v>0</v>
      </c>
      <c r="AX3" s="31">
        <f t="shared" ref="AX3:AX13" si="1">SUM(N3+Q3+T3+W3+Z3+AC3+AF3+AI3+AL3+AO3+AR3+AU3)</f>
        <v>25</v>
      </c>
      <c r="AY3" s="32" t="s">
        <v>9</v>
      </c>
      <c r="AZ3" s="31">
        <f t="shared" ref="AZ3:AZ13" si="2">SUM(P3+S3+V3+Y3+AB3+AE3+AH3+AK3+AN3+AQ3+AT3+AW3)</f>
        <v>18</v>
      </c>
      <c r="BB3" s="3" t="s">
        <v>3120</v>
      </c>
      <c r="BC3" s="8">
        <v>0</v>
      </c>
      <c r="BD3" s="8" t="s">
        <v>9</v>
      </c>
      <c r="BE3" s="8">
        <v>1</v>
      </c>
      <c r="BG3" s="3" t="s">
        <v>3029</v>
      </c>
      <c r="BH3" s="8">
        <v>0</v>
      </c>
      <c r="BI3" s="8" t="s">
        <v>9</v>
      </c>
      <c r="BJ3" s="8">
        <v>0</v>
      </c>
    </row>
    <row r="4" spans="1:62" x14ac:dyDescent="0.2">
      <c r="A4" s="30">
        <v>3</v>
      </c>
      <c r="B4" s="7" t="s">
        <v>48</v>
      </c>
      <c r="C4" s="1">
        <v>22</v>
      </c>
      <c r="D4" s="1">
        <v>10</v>
      </c>
      <c r="E4" s="1">
        <v>6</v>
      </c>
      <c r="F4" s="1">
        <v>6</v>
      </c>
      <c r="G4" s="1">
        <v>37</v>
      </c>
      <c r="H4" s="30" t="s">
        <v>9</v>
      </c>
      <c r="I4" s="1">
        <v>36</v>
      </c>
      <c r="J4" s="1">
        <f t="shared" si="0"/>
        <v>26</v>
      </c>
      <c r="L4" s="11">
        <v>3</v>
      </c>
      <c r="M4" s="7" t="s">
        <v>48</v>
      </c>
      <c r="N4" s="32">
        <v>2</v>
      </c>
      <c r="O4" s="32" t="s">
        <v>9</v>
      </c>
      <c r="P4" s="32">
        <v>2</v>
      </c>
      <c r="Q4" s="32">
        <v>1</v>
      </c>
      <c r="R4" s="32" t="s">
        <v>9</v>
      </c>
      <c r="S4" s="32">
        <v>1</v>
      </c>
      <c r="T4" s="34"/>
      <c r="U4" s="34"/>
      <c r="V4" s="34"/>
      <c r="W4" s="32">
        <v>1</v>
      </c>
      <c r="X4" s="32" t="s">
        <v>9</v>
      </c>
      <c r="Y4" s="32">
        <v>6</v>
      </c>
      <c r="Z4" s="32">
        <v>0</v>
      </c>
      <c r="AA4" s="32" t="s">
        <v>9</v>
      </c>
      <c r="AB4" s="32">
        <v>2</v>
      </c>
      <c r="AC4" s="32">
        <v>1</v>
      </c>
      <c r="AD4" s="32" t="s">
        <v>9</v>
      </c>
      <c r="AE4" s="32">
        <v>4</v>
      </c>
      <c r="AF4" s="32">
        <v>1</v>
      </c>
      <c r="AG4" s="32" t="s">
        <v>9</v>
      </c>
      <c r="AH4" s="32">
        <v>2</v>
      </c>
      <c r="AI4" s="32">
        <v>3</v>
      </c>
      <c r="AJ4" s="32" t="s">
        <v>9</v>
      </c>
      <c r="AK4" s="32">
        <v>1</v>
      </c>
      <c r="AL4" s="32">
        <v>1</v>
      </c>
      <c r="AM4" s="32" t="s">
        <v>9</v>
      </c>
      <c r="AN4" s="32">
        <v>1</v>
      </c>
      <c r="AO4" s="32">
        <v>0</v>
      </c>
      <c r="AP4" s="32" t="s">
        <v>9</v>
      </c>
      <c r="AQ4" s="32">
        <v>0</v>
      </c>
      <c r="AR4" s="32">
        <v>2</v>
      </c>
      <c r="AS4" s="32" t="s">
        <v>9</v>
      </c>
      <c r="AT4" s="32">
        <v>1</v>
      </c>
      <c r="AU4" s="32">
        <v>1</v>
      </c>
      <c r="AV4" s="32" t="s">
        <v>9</v>
      </c>
      <c r="AW4" s="32">
        <v>0</v>
      </c>
      <c r="AX4" s="31">
        <f t="shared" si="1"/>
        <v>13</v>
      </c>
      <c r="AY4" s="32" t="s">
        <v>9</v>
      </c>
      <c r="AZ4" s="31">
        <f t="shared" si="2"/>
        <v>20</v>
      </c>
      <c r="BB4" s="3" t="s">
        <v>3022</v>
      </c>
      <c r="BC4" s="8">
        <v>1</v>
      </c>
      <c r="BD4" s="8" t="s">
        <v>9</v>
      </c>
      <c r="BE4" s="8">
        <v>1</v>
      </c>
      <c r="BG4" s="3" t="s">
        <v>3090</v>
      </c>
      <c r="BH4" s="8">
        <v>1</v>
      </c>
      <c r="BI4" s="8" t="s">
        <v>9</v>
      </c>
      <c r="BJ4" s="8">
        <v>0</v>
      </c>
    </row>
    <row r="5" spans="1:62" x14ac:dyDescent="0.2">
      <c r="A5" s="30">
        <v>4</v>
      </c>
      <c r="B5" s="1" t="s">
        <v>3114</v>
      </c>
      <c r="C5" s="1">
        <v>22</v>
      </c>
      <c r="D5" s="1">
        <v>11</v>
      </c>
      <c r="E5" s="1">
        <v>3</v>
      </c>
      <c r="F5" s="1">
        <v>8</v>
      </c>
      <c r="G5" s="1">
        <v>52</v>
      </c>
      <c r="H5" s="30" t="s">
        <v>9</v>
      </c>
      <c r="I5" s="1">
        <v>39</v>
      </c>
      <c r="J5" s="1">
        <f t="shared" si="0"/>
        <v>25</v>
      </c>
      <c r="L5" s="11">
        <v>4</v>
      </c>
      <c r="M5" s="1" t="s">
        <v>3114</v>
      </c>
      <c r="N5" s="32">
        <v>3</v>
      </c>
      <c r="O5" s="32" t="s">
        <v>9</v>
      </c>
      <c r="P5" s="32">
        <v>4</v>
      </c>
      <c r="Q5" s="32">
        <v>2</v>
      </c>
      <c r="R5" s="32" t="s">
        <v>9</v>
      </c>
      <c r="S5" s="32">
        <v>4</v>
      </c>
      <c r="T5" s="32">
        <v>0</v>
      </c>
      <c r="U5" s="32" t="s">
        <v>9</v>
      </c>
      <c r="V5" s="32">
        <v>2</v>
      </c>
      <c r="W5" s="34"/>
      <c r="X5" s="34"/>
      <c r="Y5" s="34"/>
      <c r="Z5" s="32">
        <v>3</v>
      </c>
      <c r="AA5" s="32" t="s">
        <v>9</v>
      </c>
      <c r="AB5" s="32">
        <v>1</v>
      </c>
      <c r="AC5" s="32">
        <v>0</v>
      </c>
      <c r="AD5" s="32" t="s">
        <v>9</v>
      </c>
      <c r="AE5" s="32">
        <v>4</v>
      </c>
      <c r="AF5" s="32">
        <v>3</v>
      </c>
      <c r="AG5" s="32" t="s">
        <v>9</v>
      </c>
      <c r="AH5" s="32">
        <v>0</v>
      </c>
      <c r="AI5" s="32">
        <v>4</v>
      </c>
      <c r="AJ5" s="32" t="s">
        <v>9</v>
      </c>
      <c r="AK5" s="32">
        <v>2</v>
      </c>
      <c r="AL5" s="32">
        <v>4</v>
      </c>
      <c r="AM5" s="32" t="s">
        <v>9</v>
      </c>
      <c r="AN5" s="32">
        <v>0</v>
      </c>
      <c r="AO5" s="32">
        <v>1</v>
      </c>
      <c r="AP5" s="32" t="s">
        <v>9</v>
      </c>
      <c r="AQ5" s="32">
        <v>0</v>
      </c>
      <c r="AR5" s="32">
        <v>1</v>
      </c>
      <c r="AS5" s="32" t="s">
        <v>9</v>
      </c>
      <c r="AT5" s="32">
        <v>0</v>
      </c>
      <c r="AU5" s="32">
        <v>5</v>
      </c>
      <c r="AV5" s="32" t="s">
        <v>9</v>
      </c>
      <c r="AW5" s="32">
        <v>0</v>
      </c>
      <c r="AX5" s="31">
        <f t="shared" si="1"/>
        <v>26</v>
      </c>
      <c r="AY5" s="32" t="s">
        <v>9</v>
      </c>
      <c r="AZ5" s="31">
        <f t="shared" si="2"/>
        <v>17</v>
      </c>
      <c r="BB5" s="3" t="s">
        <v>2766</v>
      </c>
      <c r="BC5" s="8">
        <v>3</v>
      </c>
      <c r="BD5" s="8" t="s">
        <v>9</v>
      </c>
      <c r="BE5" s="8">
        <v>0</v>
      </c>
      <c r="BG5" s="3" t="s">
        <v>2870</v>
      </c>
      <c r="BH5" s="8">
        <v>4</v>
      </c>
      <c r="BI5" s="8" t="s">
        <v>9</v>
      </c>
      <c r="BJ5" s="8">
        <v>2</v>
      </c>
    </row>
    <row r="6" spans="1:62" x14ac:dyDescent="0.2">
      <c r="A6" s="30">
        <v>5</v>
      </c>
      <c r="B6" s="1" t="s">
        <v>3115</v>
      </c>
      <c r="C6" s="1">
        <v>22</v>
      </c>
      <c r="D6" s="1">
        <v>10</v>
      </c>
      <c r="E6" s="1">
        <v>5</v>
      </c>
      <c r="F6" s="1">
        <v>7</v>
      </c>
      <c r="G6" s="1">
        <v>46</v>
      </c>
      <c r="H6" s="30" t="s">
        <v>9</v>
      </c>
      <c r="I6" s="1">
        <v>45</v>
      </c>
      <c r="J6" s="1">
        <f t="shared" si="0"/>
        <v>25</v>
      </c>
      <c r="L6" s="11">
        <v>5</v>
      </c>
      <c r="M6" s="1" t="s">
        <v>3115</v>
      </c>
      <c r="N6" s="32">
        <v>3</v>
      </c>
      <c r="O6" s="32" t="s">
        <v>9</v>
      </c>
      <c r="P6" s="32">
        <v>3</v>
      </c>
      <c r="Q6" s="32">
        <v>0</v>
      </c>
      <c r="R6" s="32" t="s">
        <v>9</v>
      </c>
      <c r="S6" s="32">
        <v>7</v>
      </c>
      <c r="T6" s="32">
        <v>5</v>
      </c>
      <c r="U6" s="32" t="s">
        <v>9</v>
      </c>
      <c r="V6" s="32">
        <v>4</v>
      </c>
      <c r="W6" s="32">
        <v>3</v>
      </c>
      <c r="X6" s="32" t="s">
        <v>9</v>
      </c>
      <c r="Y6" s="32">
        <v>3</v>
      </c>
      <c r="Z6" s="34"/>
      <c r="AA6" s="34"/>
      <c r="AB6" s="34"/>
      <c r="AC6" s="32">
        <v>2</v>
      </c>
      <c r="AD6" s="32" t="s">
        <v>9</v>
      </c>
      <c r="AE6" s="32">
        <v>2</v>
      </c>
      <c r="AF6" s="32">
        <v>3</v>
      </c>
      <c r="AG6" s="32" t="s">
        <v>9</v>
      </c>
      <c r="AH6" s="32">
        <v>2</v>
      </c>
      <c r="AI6" s="32">
        <v>0</v>
      </c>
      <c r="AJ6" s="32" t="s">
        <v>9</v>
      </c>
      <c r="AK6" s="32">
        <v>1</v>
      </c>
      <c r="AL6" s="32">
        <v>6</v>
      </c>
      <c r="AM6" s="32" t="s">
        <v>9</v>
      </c>
      <c r="AN6" s="32">
        <v>1</v>
      </c>
      <c r="AO6" s="32">
        <v>4</v>
      </c>
      <c r="AP6" s="32" t="s">
        <v>9</v>
      </c>
      <c r="AQ6" s="32">
        <v>3</v>
      </c>
      <c r="AR6" s="32">
        <v>5</v>
      </c>
      <c r="AS6" s="32" t="s">
        <v>9</v>
      </c>
      <c r="AT6" s="32">
        <v>3</v>
      </c>
      <c r="AU6" s="32">
        <v>0</v>
      </c>
      <c r="AV6" s="32" t="s">
        <v>9</v>
      </c>
      <c r="AW6" s="32">
        <v>0</v>
      </c>
      <c r="AX6" s="31">
        <f t="shared" si="1"/>
        <v>31</v>
      </c>
      <c r="AY6" s="32" t="s">
        <v>9</v>
      </c>
      <c r="AZ6" s="31">
        <f t="shared" si="2"/>
        <v>29</v>
      </c>
      <c r="BB6" s="3" t="s">
        <v>2754</v>
      </c>
      <c r="BC6" s="8">
        <v>1</v>
      </c>
      <c r="BD6" s="8" t="s">
        <v>9</v>
      </c>
      <c r="BE6" s="8">
        <v>0</v>
      </c>
      <c r="BG6" s="3" t="s">
        <v>3121</v>
      </c>
      <c r="BH6" s="8">
        <v>3</v>
      </c>
      <c r="BI6" s="8" t="s">
        <v>9</v>
      </c>
      <c r="BJ6" s="8">
        <v>3</v>
      </c>
    </row>
    <row r="7" spans="1:62" x14ac:dyDescent="0.2">
      <c r="A7" s="30">
        <v>6</v>
      </c>
      <c r="B7" s="1" t="s">
        <v>3116</v>
      </c>
      <c r="C7" s="1">
        <v>22</v>
      </c>
      <c r="D7" s="1">
        <v>8</v>
      </c>
      <c r="E7" s="1">
        <v>5</v>
      </c>
      <c r="F7" s="1">
        <v>9</v>
      </c>
      <c r="G7" s="1">
        <v>30</v>
      </c>
      <c r="H7" s="30" t="s">
        <v>9</v>
      </c>
      <c r="I7" s="1">
        <v>31</v>
      </c>
      <c r="J7" s="1">
        <f t="shared" si="0"/>
        <v>21</v>
      </c>
      <c r="L7" s="11">
        <v>6</v>
      </c>
      <c r="M7" s="1" t="s">
        <v>3116</v>
      </c>
      <c r="N7" s="32">
        <v>0</v>
      </c>
      <c r="O7" s="32" t="s">
        <v>9</v>
      </c>
      <c r="P7" s="32">
        <v>3</v>
      </c>
      <c r="Q7" s="32">
        <v>0</v>
      </c>
      <c r="R7" s="32" t="s">
        <v>9</v>
      </c>
      <c r="S7" s="32">
        <v>1</v>
      </c>
      <c r="T7" s="32">
        <v>0</v>
      </c>
      <c r="U7" s="32" t="s">
        <v>9</v>
      </c>
      <c r="V7" s="32">
        <v>2</v>
      </c>
      <c r="W7" s="32">
        <v>1</v>
      </c>
      <c r="X7" s="32" t="s">
        <v>9</v>
      </c>
      <c r="Y7" s="32">
        <v>0</v>
      </c>
      <c r="Z7" s="32">
        <v>0</v>
      </c>
      <c r="AA7" s="32" t="s">
        <v>9</v>
      </c>
      <c r="AB7" s="32">
        <v>1</v>
      </c>
      <c r="AC7" s="34"/>
      <c r="AD7" s="34"/>
      <c r="AE7" s="34"/>
      <c r="AF7" s="8">
        <v>2</v>
      </c>
      <c r="AG7" s="32" t="s">
        <v>9</v>
      </c>
      <c r="AH7" s="8">
        <v>2</v>
      </c>
      <c r="AI7" s="32">
        <v>1</v>
      </c>
      <c r="AJ7" s="32" t="s">
        <v>9</v>
      </c>
      <c r="AK7" s="32">
        <v>0</v>
      </c>
      <c r="AL7" s="32">
        <v>2</v>
      </c>
      <c r="AM7" s="32" t="s">
        <v>9</v>
      </c>
      <c r="AN7" s="32">
        <v>3</v>
      </c>
      <c r="AO7" s="32">
        <v>2</v>
      </c>
      <c r="AP7" s="32" t="s">
        <v>9</v>
      </c>
      <c r="AQ7" s="32">
        <v>1</v>
      </c>
      <c r="AR7" s="32">
        <v>2</v>
      </c>
      <c r="AS7" s="32" t="s">
        <v>9</v>
      </c>
      <c r="AT7" s="32">
        <v>0</v>
      </c>
      <c r="AU7" s="32">
        <v>1</v>
      </c>
      <c r="AV7" s="32" t="s">
        <v>9</v>
      </c>
      <c r="AW7" s="32">
        <v>0</v>
      </c>
      <c r="AX7" s="31">
        <f t="shared" si="1"/>
        <v>11</v>
      </c>
      <c r="AY7" s="32" t="s">
        <v>9</v>
      </c>
      <c r="AZ7" s="31">
        <f t="shared" si="2"/>
        <v>13</v>
      </c>
      <c r="BB7" s="3" t="s">
        <v>3122</v>
      </c>
      <c r="BC7" s="8">
        <v>2</v>
      </c>
      <c r="BD7" s="8" t="s">
        <v>9</v>
      </c>
      <c r="BE7" s="8">
        <v>2</v>
      </c>
      <c r="BG7" s="3" t="s">
        <v>3123</v>
      </c>
      <c r="BH7" s="8">
        <v>2</v>
      </c>
      <c r="BI7" s="8" t="s">
        <v>9</v>
      </c>
      <c r="BJ7" s="8">
        <v>1</v>
      </c>
    </row>
    <row r="8" spans="1:62" x14ac:dyDescent="0.2">
      <c r="A8" s="30">
        <v>7</v>
      </c>
      <c r="B8" s="1" t="s">
        <v>1359</v>
      </c>
      <c r="C8" s="1">
        <v>22</v>
      </c>
      <c r="D8" s="1">
        <v>8</v>
      </c>
      <c r="E8" s="1">
        <v>4</v>
      </c>
      <c r="F8" s="1">
        <v>10</v>
      </c>
      <c r="G8" s="1">
        <v>35</v>
      </c>
      <c r="H8" s="30" t="s">
        <v>9</v>
      </c>
      <c r="I8" s="1">
        <v>60</v>
      </c>
      <c r="J8" s="1">
        <f t="shared" si="0"/>
        <v>20</v>
      </c>
      <c r="L8" s="11">
        <v>7</v>
      </c>
      <c r="M8" s="1" t="s">
        <v>1359</v>
      </c>
      <c r="N8" s="32">
        <v>2</v>
      </c>
      <c r="O8" s="32" t="s">
        <v>9</v>
      </c>
      <c r="P8" s="32">
        <v>5</v>
      </c>
      <c r="Q8" s="32">
        <v>2</v>
      </c>
      <c r="R8" s="32" t="s">
        <v>9</v>
      </c>
      <c r="S8" s="32">
        <v>1</v>
      </c>
      <c r="T8" s="32">
        <v>0</v>
      </c>
      <c r="U8" s="32" t="s">
        <v>9</v>
      </c>
      <c r="V8" s="32">
        <v>0</v>
      </c>
      <c r="W8" s="32">
        <v>2</v>
      </c>
      <c r="X8" s="32" t="s">
        <v>9</v>
      </c>
      <c r="Y8" s="32">
        <v>3</v>
      </c>
      <c r="Z8" s="32">
        <v>4</v>
      </c>
      <c r="AA8" s="32" t="s">
        <v>9</v>
      </c>
      <c r="AB8" s="32">
        <v>1</v>
      </c>
      <c r="AC8" s="32">
        <v>1</v>
      </c>
      <c r="AD8" s="32" t="s">
        <v>9</v>
      </c>
      <c r="AE8" s="32">
        <v>3</v>
      </c>
      <c r="AF8" s="34"/>
      <c r="AG8" s="34"/>
      <c r="AH8" s="34"/>
      <c r="AI8" s="32">
        <v>3</v>
      </c>
      <c r="AJ8" s="32" t="s">
        <v>9</v>
      </c>
      <c r="AK8" s="32">
        <v>2</v>
      </c>
      <c r="AL8" s="32">
        <v>2</v>
      </c>
      <c r="AM8" s="32" t="s">
        <v>9</v>
      </c>
      <c r="AN8" s="32">
        <v>0</v>
      </c>
      <c r="AO8" s="32">
        <v>2</v>
      </c>
      <c r="AP8" s="32" t="s">
        <v>9</v>
      </c>
      <c r="AQ8" s="32">
        <v>1</v>
      </c>
      <c r="AR8" s="32">
        <v>2</v>
      </c>
      <c r="AS8" s="32" t="s">
        <v>9</v>
      </c>
      <c r="AT8" s="32">
        <v>1</v>
      </c>
      <c r="AU8" s="32">
        <v>2</v>
      </c>
      <c r="AV8" s="32" t="s">
        <v>9</v>
      </c>
      <c r="AW8" s="32">
        <v>0</v>
      </c>
      <c r="AX8" s="31">
        <f t="shared" si="1"/>
        <v>22</v>
      </c>
      <c r="AY8" s="32" t="s">
        <v>9</v>
      </c>
      <c r="AZ8" s="31">
        <f t="shared" si="2"/>
        <v>17</v>
      </c>
      <c r="BB8" s="3" t="s">
        <v>2039</v>
      </c>
      <c r="BC8" s="8">
        <v>3</v>
      </c>
      <c r="BD8" s="8" t="s">
        <v>9</v>
      </c>
      <c r="BE8" s="8">
        <v>2</v>
      </c>
      <c r="BG8" s="3" t="s">
        <v>3124</v>
      </c>
      <c r="BH8" s="8">
        <v>0</v>
      </c>
      <c r="BI8" s="8" t="s">
        <v>9</v>
      </c>
      <c r="BJ8" s="8">
        <v>0</v>
      </c>
    </row>
    <row r="9" spans="1:62" x14ac:dyDescent="0.2">
      <c r="A9" s="30">
        <v>8</v>
      </c>
      <c r="B9" s="1" t="s">
        <v>3125</v>
      </c>
      <c r="C9" s="1">
        <v>22</v>
      </c>
      <c r="D9" s="1">
        <v>8</v>
      </c>
      <c r="E9" s="1">
        <v>3</v>
      </c>
      <c r="F9" s="1">
        <v>11</v>
      </c>
      <c r="G9" s="1">
        <v>54</v>
      </c>
      <c r="H9" s="30" t="s">
        <v>9</v>
      </c>
      <c r="I9" s="1">
        <v>50</v>
      </c>
      <c r="J9" s="1">
        <f t="shared" si="0"/>
        <v>19</v>
      </c>
      <c r="L9" s="11">
        <v>8</v>
      </c>
      <c r="M9" s="1" t="s">
        <v>3125</v>
      </c>
      <c r="N9" s="32">
        <v>3</v>
      </c>
      <c r="O9" s="32" t="s">
        <v>9</v>
      </c>
      <c r="P9" s="32">
        <v>1</v>
      </c>
      <c r="Q9" s="32">
        <v>2</v>
      </c>
      <c r="R9" s="32" t="s">
        <v>9</v>
      </c>
      <c r="S9" s="32">
        <v>3</v>
      </c>
      <c r="T9" s="32">
        <v>3</v>
      </c>
      <c r="U9" s="32" t="s">
        <v>9</v>
      </c>
      <c r="V9" s="32">
        <v>4</v>
      </c>
      <c r="W9" s="32">
        <v>2</v>
      </c>
      <c r="X9" s="32" t="s">
        <v>9</v>
      </c>
      <c r="Y9" s="32">
        <v>3</v>
      </c>
      <c r="Z9" s="32">
        <v>1</v>
      </c>
      <c r="AA9" s="32" t="s">
        <v>9</v>
      </c>
      <c r="AB9" s="32">
        <v>3</v>
      </c>
      <c r="AC9" s="32">
        <v>0</v>
      </c>
      <c r="AD9" s="32" t="s">
        <v>9</v>
      </c>
      <c r="AE9" s="32">
        <v>0</v>
      </c>
      <c r="AF9" s="32">
        <v>13</v>
      </c>
      <c r="AG9" s="32" t="s">
        <v>9</v>
      </c>
      <c r="AH9" s="32">
        <v>1</v>
      </c>
      <c r="AI9" s="34"/>
      <c r="AJ9" s="34"/>
      <c r="AK9" s="34"/>
      <c r="AL9" s="32">
        <v>2</v>
      </c>
      <c r="AM9" s="32" t="s">
        <v>9</v>
      </c>
      <c r="AN9" s="32">
        <v>1</v>
      </c>
      <c r="AO9" s="32">
        <v>6</v>
      </c>
      <c r="AP9" s="32" t="s">
        <v>9</v>
      </c>
      <c r="AQ9" s="32">
        <v>0</v>
      </c>
      <c r="AR9" s="32">
        <v>1</v>
      </c>
      <c r="AS9" s="32" t="s">
        <v>9</v>
      </c>
      <c r="AT9" s="32">
        <v>4</v>
      </c>
      <c r="AU9" s="32">
        <v>2</v>
      </c>
      <c r="AV9" s="32" t="s">
        <v>9</v>
      </c>
      <c r="AW9" s="32">
        <v>2</v>
      </c>
      <c r="AX9" s="31">
        <f t="shared" si="1"/>
        <v>35</v>
      </c>
      <c r="AY9" s="32" t="s">
        <v>9</v>
      </c>
      <c r="AZ9" s="31">
        <f t="shared" si="2"/>
        <v>22</v>
      </c>
      <c r="BB9" s="39" t="s">
        <v>2396</v>
      </c>
      <c r="BC9" s="12"/>
      <c r="BD9" s="12"/>
      <c r="BE9" s="12"/>
      <c r="BG9" s="39" t="s">
        <v>2860</v>
      </c>
      <c r="BH9" s="12"/>
      <c r="BI9" s="12"/>
      <c r="BJ9" s="12"/>
    </row>
    <row r="10" spans="1:62" x14ac:dyDescent="0.2">
      <c r="A10" s="30">
        <v>9</v>
      </c>
      <c r="B10" s="1" t="s">
        <v>19</v>
      </c>
      <c r="C10" s="1">
        <v>22</v>
      </c>
      <c r="D10" s="1">
        <v>6</v>
      </c>
      <c r="E10" s="1">
        <v>7</v>
      </c>
      <c r="F10" s="1">
        <v>9</v>
      </c>
      <c r="G10" s="1">
        <v>32</v>
      </c>
      <c r="H10" s="30" t="s">
        <v>9</v>
      </c>
      <c r="I10" s="1">
        <v>46</v>
      </c>
      <c r="J10" s="1">
        <f t="shared" si="0"/>
        <v>19</v>
      </c>
      <c r="L10" s="11">
        <v>9</v>
      </c>
      <c r="M10" s="1" t="s">
        <v>19</v>
      </c>
      <c r="N10" s="32">
        <v>2</v>
      </c>
      <c r="O10" s="32" t="s">
        <v>9</v>
      </c>
      <c r="P10" s="32">
        <v>0</v>
      </c>
      <c r="Q10" s="32">
        <v>2</v>
      </c>
      <c r="R10" s="32" t="s">
        <v>9</v>
      </c>
      <c r="S10" s="32">
        <v>2</v>
      </c>
      <c r="T10" s="32">
        <v>2</v>
      </c>
      <c r="U10" s="32" t="s">
        <v>9</v>
      </c>
      <c r="V10" s="32">
        <v>3</v>
      </c>
      <c r="W10" s="32">
        <v>2</v>
      </c>
      <c r="X10" s="32" t="s">
        <v>9</v>
      </c>
      <c r="Y10" s="32">
        <v>2</v>
      </c>
      <c r="Z10" s="32">
        <v>1</v>
      </c>
      <c r="AA10" s="32" t="s">
        <v>9</v>
      </c>
      <c r="AB10" s="32">
        <v>0</v>
      </c>
      <c r="AC10" s="32">
        <v>5</v>
      </c>
      <c r="AD10" s="32" t="s">
        <v>9</v>
      </c>
      <c r="AE10" s="32">
        <v>2</v>
      </c>
      <c r="AF10" s="32">
        <v>1</v>
      </c>
      <c r="AG10" s="32" t="s">
        <v>9</v>
      </c>
      <c r="AH10" s="32">
        <v>1</v>
      </c>
      <c r="AI10" s="32">
        <v>1</v>
      </c>
      <c r="AJ10" s="32" t="s">
        <v>9</v>
      </c>
      <c r="AK10" s="32">
        <v>1</v>
      </c>
      <c r="AL10" s="34"/>
      <c r="AM10" s="34"/>
      <c r="AN10" s="34"/>
      <c r="AO10" s="32">
        <v>1</v>
      </c>
      <c r="AP10" s="32" t="s">
        <v>9</v>
      </c>
      <c r="AQ10" s="32">
        <v>3</v>
      </c>
      <c r="AR10" s="32">
        <v>3</v>
      </c>
      <c r="AS10" s="32" t="s">
        <v>9</v>
      </c>
      <c r="AT10" s="32">
        <v>8</v>
      </c>
      <c r="AU10" s="32">
        <v>0</v>
      </c>
      <c r="AV10" s="32" t="s">
        <v>9</v>
      </c>
      <c r="AW10" s="32">
        <v>0</v>
      </c>
      <c r="AX10" s="31">
        <f t="shared" si="1"/>
        <v>20</v>
      </c>
      <c r="AY10" s="32" t="s">
        <v>9</v>
      </c>
      <c r="AZ10" s="31">
        <f t="shared" si="2"/>
        <v>22</v>
      </c>
      <c r="BB10" s="3" t="s">
        <v>3045</v>
      </c>
      <c r="BC10" s="8">
        <v>3</v>
      </c>
      <c r="BD10" s="8" t="s">
        <v>9</v>
      </c>
      <c r="BE10" s="8">
        <v>0</v>
      </c>
      <c r="BG10" s="3" t="s">
        <v>2467</v>
      </c>
      <c r="BH10" s="8">
        <v>4</v>
      </c>
      <c r="BI10" s="8" t="s">
        <v>9</v>
      </c>
      <c r="BJ10" s="8">
        <v>1</v>
      </c>
    </row>
    <row r="11" spans="1:62" x14ac:dyDescent="0.2">
      <c r="A11" s="30">
        <v>10</v>
      </c>
      <c r="B11" s="1" t="s">
        <v>3117</v>
      </c>
      <c r="C11" s="1">
        <v>22</v>
      </c>
      <c r="D11" s="1">
        <v>8</v>
      </c>
      <c r="E11" s="1">
        <v>2</v>
      </c>
      <c r="F11" s="1">
        <v>12</v>
      </c>
      <c r="G11" s="1">
        <v>34</v>
      </c>
      <c r="H11" s="30" t="s">
        <v>9</v>
      </c>
      <c r="I11" s="1">
        <v>44</v>
      </c>
      <c r="J11" s="1">
        <f t="shared" si="0"/>
        <v>18</v>
      </c>
      <c r="L11" s="11">
        <v>10</v>
      </c>
      <c r="M11" s="1" t="s">
        <v>3117</v>
      </c>
      <c r="N11" s="32">
        <v>1</v>
      </c>
      <c r="O11" s="32" t="s">
        <v>9</v>
      </c>
      <c r="P11" s="32">
        <v>2</v>
      </c>
      <c r="Q11" s="32">
        <v>2</v>
      </c>
      <c r="R11" s="32" t="s">
        <v>9</v>
      </c>
      <c r="S11" s="32">
        <v>4</v>
      </c>
      <c r="T11" s="32">
        <v>0</v>
      </c>
      <c r="U11" s="32" t="s">
        <v>9</v>
      </c>
      <c r="V11" s="32">
        <v>1</v>
      </c>
      <c r="W11" s="32">
        <v>4</v>
      </c>
      <c r="X11" s="32" t="s">
        <v>9</v>
      </c>
      <c r="Y11" s="32">
        <v>3</v>
      </c>
      <c r="Z11" s="32">
        <v>0</v>
      </c>
      <c r="AA11" s="32" t="s">
        <v>9</v>
      </c>
      <c r="AB11" s="32">
        <v>2</v>
      </c>
      <c r="AC11" s="32">
        <v>4</v>
      </c>
      <c r="AD11" s="32" t="s">
        <v>9</v>
      </c>
      <c r="AE11" s="32">
        <v>2</v>
      </c>
      <c r="AF11" s="32">
        <v>3</v>
      </c>
      <c r="AG11" s="32" t="s">
        <v>9</v>
      </c>
      <c r="AH11" s="32">
        <v>1</v>
      </c>
      <c r="AI11" s="32">
        <v>0</v>
      </c>
      <c r="AJ11" s="32" t="s">
        <v>9</v>
      </c>
      <c r="AK11" s="32">
        <v>3</v>
      </c>
      <c r="AL11" s="32">
        <v>1</v>
      </c>
      <c r="AM11" s="32" t="s">
        <v>9</v>
      </c>
      <c r="AN11" s="32">
        <v>2</v>
      </c>
      <c r="AO11" s="34"/>
      <c r="AP11" s="34"/>
      <c r="AQ11" s="34"/>
      <c r="AR11" s="32">
        <v>1</v>
      </c>
      <c r="AS11" s="32" t="s">
        <v>9</v>
      </c>
      <c r="AT11" s="32">
        <v>0</v>
      </c>
      <c r="AU11" s="32">
        <v>2</v>
      </c>
      <c r="AV11" s="32" t="s">
        <v>9</v>
      </c>
      <c r="AW11" s="32">
        <v>1</v>
      </c>
      <c r="AX11" s="31">
        <f t="shared" si="1"/>
        <v>18</v>
      </c>
      <c r="AY11" s="32" t="s">
        <v>9</v>
      </c>
      <c r="AZ11" s="31">
        <f t="shared" si="2"/>
        <v>21</v>
      </c>
      <c r="BB11" s="3" t="s">
        <v>3126</v>
      </c>
      <c r="BC11" s="8">
        <v>1</v>
      </c>
      <c r="BD11" s="8" t="s">
        <v>9</v>
      </c>
      <c r="BE11" s="8">
        <v>3</v>
      </c>
      <c r="BG11" s="3" t="s">
        <v>3127</v>
      </c>
      <c r="BH11" s="8">
        <v>2</v>
      </c>
      <c r="BI11" s="8" t="s">
        <v>9</v>
      </c>
      <c r="BJ11" s="8">
        <v>2</v>
      </c>
    </row>
    <row r="12" spans="1:62" x14ac:dyDescent="0.2">
      <c r="A12" s="30">
        <v>11</v>
      </c>
      <c r="B12" s="1" t="s">
        <v>3118</v>
      </c>
      <c r="C12" s="1">
        <v>22</v>
      </c>
      <c r="D12" s="1">
        <v>8</v>
      </c>
      <c r="E12" s="1">
        <v>1</v>
      </c>
      <c r="F12" s="1">
        <v>13</v>
      </c>
      <c r="G12" s="1">
        <v>44</v>
      </c>
      <c r="H12" s="30" t="s">
        <v>9</v>
      </c>
      <c r="I12" s="1">
        <v>40</v>
      </c>
      <c r="J12" s="1">
        <f t="shared" si="0"/>
        <v>17</v>
      </c>
      <c r="K12" s="3" t="s">
        <v>44</v>
      </c>
      <c r="L12" s="11" t="s">
        <v>140</v>
      </c>
      <c r="M12" s="1" t="s">
        <v>3118</v>
      </c>
      <c r="N12" s="32">
        <v>1</v>
      </c>
      <c r="O12" s="32" t="s">
        <v>9</v>
      </c>
      <c r="P12" s="32">
        <v>3</v>
      </c>
      <c r="Q12" s="32">
        <v>0</v>
      </c>
      <c r="R12" s="32" t="s">
        <v>9</v>
      </c>
      <c r="S12" s="32">
        <v>1</v>
      </c>
      <c r="T12" s="32">
        <v>4</v>
      </c>
      <c r="U12" s="32" t="s">
        <v>9</v>
      </c>
      <c r="V12" s="32">
        <v>2</v>
      </c>
      <c r="W12" s="32">
        <v>0</v>
      </c>
      <c r="X12" s="32" t="s">
        <v>9</v>
      </c>
      <c r="Y12" s="32">
        <v>2</v>
      </c>
      <c r="Z12" s="32">
        <v>0</v>
      </c>
      <c r="AA12" s="32" t="s">
        <v>9</v>
      </c>
      <c r="AB12" s="32">
        <v>1</v>
      </c>
      <c r="AC12" s="32">
        <v>1</v>
      </c>
      <c r="AD12" s="32" t="s">
        <v>9</v>
      </c>
      <c r="AE12" s="32">
        <v>0</v>
      </c>
      <c r="AF12" s="32">
        <v>8</v>
      </c>
      <c r="AG12" s="32" t="s">
        <v>9</v>
      </c>
      <c r="AH12" s="32">
        <v>2</v>
      </c>
      <c r="AI12" s="32">
        <v>1</v>
      </c>
      <c r="AJ12" s="32" t="s">
        <v>9</v>
      </c>
      <c r="AK12" s="32">
        <v>2</v>
      </c>
      <c r="AL12" s="32">
        <v>2</v>
      </c>
      <c r="AM12" s="32" t="s">
        <v>9</v>
      </c>
      <c r="AN12" s="32">
        <v>1</v>
      </c>
      <c r="AO12" s="32">
        <v>1</v>
      </c>
      <c r="AP12" s="32" t="s">
        <v>9</v>
      </c>
      <c r="AQ12" s="32">
        <v>1</v>
      </c>
      <c r="AR12" s="34"/>
      <c r="AS12" s="34"/>
      <c r="AT12" s="34"/>
      <c r="AU12" s="32">
        <v>3</v>
      </c>
      <c r="AV12" s="32" t="s">
        <v>9</v>
      </c>
      <c r="AW12" s="32">
        <v>0</v>
      </c>
      <c r="AX12" s="31">
        <f t="shared" si="1"/>
        <v>21</v>
      </c>
      <c r="AY12" s="32" t="s">
        <v>9</v>
      </c>
      <c r="AZ12" s="31">
        <f t="shared" si="2"/>
        <v>15</v>
      </c>
      <c r="BB12" s="3" t="s">
        <v>3128</v>
      </c>
      <c r="BC12" s="8">
        <v>1</v>
      </c>
      <c r="BD12" s="8" t="s">
        <v>9</v>
      </c>
      <c r="BE12" s="8">
        <v>0</v>
      </c>
      <c r="BG12" s="3" t="s">
        <v>3085</v>
      </c>
      <c r="BH12" s="8">
        <v>2</v>
      </c>
      <c r="BI12" s="8" t="s">
        <v>9</v>
      </c>
      <c r="BJ12" s="8">
        <v>0</v>
      </c>
    </row>
    <row r="13" spans="1:62" x14ac:dyDescent="0.2">
      <c r="A13" s="30">
        <v>12</v>
      </c>
      <c r="B13" s="1" t="s">
        <v>24</v>
      </c>
      <c r="C13" s="1">
        <v>22</v>
      </c>
      <c r="D13" s="1">
        <v>3</v>
      </c>
      <c r="E13" s="1">
        <v>6</v>
      </c>
      <c r="F13" s="1">
        <v>13</v>
      </c>
      <c r="G13" s="1">
        <v>20</v>
      </c>
      <c r="H13" s="30" t="s">
        <v>9</v>
      </c>
      <c r="I13" s="1">
        <v>37</v>
      </c>
      <c r="J13" s="1">
        <f t="shared" si="0"/>
        <v>12</v>
      </c>
      <c r="K13" s="3" t="s">
        <v>44</v>
      </c>
      <c r="L13" s="11">
        <v>12</v>
      </c>
      <c r="M13" s="1" t="s">
        <v>24</v>
      </c>
      <c r="N13" s="32">
        <v>1</v>
      </c>
      <c r="O13" s="32" t="s">
        <v>9</v>
      </c>
      <c r="P13" s="32">
        <v>2</v>
      </c>
      <c r="Q13" s="32">
        <v>3</v>
      </c>
      <c r="R13" s="32" t="s">
        <v>9</v>
      </c>
      <c r="S13" s="32">
        <v>1</v>
      </c>
      <c r="T13" s="32">
        <v>0</v>
      </c>
      <c r="U13" s="32" t="s">
        <v>9</v>
      </c>
      <c r="V13" s="32">
        <v>2</v>
      </c>
      <c r="W13" s="32">
        <v>2</v>
      </c>
      <c r="X13" s="32" t="s">
        <v>9</v>
      </c>
      <c r="Y13" s="32">
        <v>1</v>
      </c>
      <c r="Z13" s="32">
        <v>4</v>
      </c>
      <c r="AA13" s="32" t="s">
        <v>9</v>
      </c>
      <c r="AB13" s="32">
        <v>2</v>
      </c>
      <c r="AC13" s="32">
        <v>1</v>
      </c>
      <c r="AD13" s="32" t="s">
        <v>9</v>
      </c>
      <c r="AE13" s="32">
        <v>1</v>
      </c>
      <c r="AF13" s="32">
        <v>1</v>
      </c>
      <c r="AG13" s="32" t="s">
        <v>9</v>
      </c>
      <c r="AH13" s="32">
        <v>1</v>
      </c>
      <c r="AI13" s="32">
        <v>1</v>
      </c>
      <c r="AJ13" s="32" t="s">
        <v>9</v>
      </c>
      <c r="AK13" s="32">
        <v>3</v>
      </c>
      <c r="AL13" s="32">
        <v>0</v>
      </c>
      <c r="AM13" s="32" t="s">
        <v>9</v>
      </c>
      <c r="AN13" s="32">
        <v>1</v>
      </c>
      <c r="AO13" s="32">
        <v>1</v>
      </c>
      <c r="AP13" s="32" t="s">
        <v>9</v>
      </c>
      <c r="AQ13" s="32">
        <v>2</v>
      </c>
      <c r="AR13" s="32">
        <v>3</v>
      </c>
      <c r="AS13" s="32" t="s">
        <v>9</v>
      </c>
      <c r="AT13" s="32">
        <v>4</v>
      </c>
      <c r="AU13" s="34"/>
      <c r="AV13" s="34"/>
      <c r="AW13" s="34"/>
      <c r="AX13" s="31">
        <f t="shared" si="1"/>
        <v>17</v>
      </c>
      <c r="AY13" s="32" t="s">
        <v>9</v>
      </c>
      <c r="AZ13" s="31">
        <f t="shared" si="2"/>
        <v>20</v>
      </c>
      <c r="BB13" s="3" t="s">
        <v>2761</v>
      </c>
      <c r="BC13" s="8">
        <v>1</v>
      </c>
      <c r="BD13" s="8" t="s">
        <v>9</v>
      </c>
      <c r="BE13" s="8">
        <v>0</v>
      </c>
      <c r="BG13" s="3" t="s">
        <v>3000</v>
      </c>
      <c r="BH13" s="8">
        <v>3</v>
      </c>
      <c r="BI13" s="8" t="s">
        <v>9</v>
      </c>
      <c r="BJ13" s="8">
        <v>4</v>
      </c>
    </row>
    <row r="14" spans="1:62" x14ac:dyDescent="0.2">
      <c r="A14" s="30"/>
      <c r="B14" s="1"/>
      <c r="C14" s="1">
        <f>SUM(C2:C13)</f>
        <v>264</v>
      </c>
      <c r="D14" s="1">
        <f>SUM(D2:D13)</f>
        <v>106</v>
      </c>
      <c r="E14" s="1">
        <f>SUM(E2:E13)</f>
        <v>52</v>
      </c>
      <c r="F14" s="1">
        <f>SUM(F2:F13)</f>
        <v>106</v>
      </c>
      <c r="G14" s="1">
        <f>SUM(G2:G13)</f>
        <v>490</v>
      </c>
      <c r="H14" s="9" t="s">
        <v>9</v>
      </c>
      <c r="I14" s="1">
        <f>SUM(I2:I13)</f>
        <v>490</v>
      </c>
      <c r="J14" s="1">
        <f>SUM(J2:J13)</f>
        <v>264</v>
      </c>
      <c r="N14" s="31">
        <f>SUM(N2:N13)</f>
        <v>18</v>
      </c>
      <c r="O14" s="31" t="s">
        <v>9</v>
      </c>
      <c r="P14" s="31">
        <f>SUM(P2:P13)</f>
        <v>26</v>
      </c>
      <c r="Q14" s="31">
        <f>SUM(Q2:Q13)</f>
        <v>16</v>
      </c>
      <c r="R14" s="31" t="s">
        <v>9</v>
      </c>
      <c r="S14" s="31">
        <f>SUM(S2:S13)</f>
        <v>28</v>
      </c>
      <c r="T14" s="31">
        <f>SUM(T2:T13)</f>
        <v>16</v>
      </c>
      <c r="U14" s="31" t="s">
        <v>9</v>
      </c>
      <c r="V14" s="31">
        <f>SUM(V2:V13)</f>
        <v>24</v>
      </c>
      <c r="W14" s="31">
        <f>SUM(W2:W13)</f>
        <v>22</v>
      </c>
      <c r="X14" s="31" t="s">
        <v>9</v>
      </c>
      <c r="Y14" s="31">
        <f>SUM(Y2:Y13)</f>
        <v>26</v>
      </c>
      <c r="Z14" s="31">
        <f>SUM(Z2:Z13)</f>
        <v>16</v>
      </c>
      <c r="AA14" s="31" t="s">
        <v>9</v>
      </c>
      <c r="AB14" s="31">
        <f>SUM(AB2:AB13)</f>
        <v>15</v>
      </c>
      <c r="AC14" s="31">
        <f>SUM(AC2:AC13)</f>
        <v>18</v>
      </c>
      <c r="AD14" s="31" t="s">
        <v>9</v>
      </c>
      <c r="AE14" s="31">
        <f>SUM(AE2:AE13)</f>
        <v>19</v>
      </c>
      <c r="AF14" s="31">
        <f>SUM(AF2:AF13)</f>
        <v>43</v>
      </c>
      <c r="AG14" s="31" t="s">
        <v>9</v>
      </c>
      <c r="AH14" s="31">
        <f>SUM(AH2:AH13)</f>
        <v>13</v>
      </c>
      <c r="AI14" s="31">
        <f>SUM(AI2:AI13)</f>
        <v>28</v>
      </c>
      <c r="AJ14" s="31" t="s">
        <v>9</v>
      </c>
      <c r="AK14" s="31">
        <f>SUM(AK2:AK13)</f>
        <v>19</v>
      </c>
      <c r="AL14" s="31">
        <f>SUM(AL2:AL13)</f>
        <v>24</v>
      </c>
      <c r="AM14" s="31" t="s">
        <v>9</v>
      </c>
      <c r="AN14" s="31">
        <f>SUM(AN2:AN13)</f>
        <v>12</v>
      </c>
      <c r="AO14" s="31">
        <f>SUM(AO2:AO13)</f>
        <v>23</v>
      </c>
      <c r="AP14" s="31" t="s">
        <v>9</v>
      </c>
      <c r="AQ14" s="31">
        <f>SUM(AQ2:AQ13)</f>
        <v>16</v>
      </c>
      <c r="AR14" s="31">
        <f>SUM(AR2:AR13)</f>
        <v>25</v>
      </c>
      <c r="AS14" s="31" t="s">
        <v>9</v>
      </c>
      <c r="AT14" s="31">
        <f>SUM(AT2:AT13)</f>
        <v>23</v>
      </c>
      <c r="AU14" s="31">
        <f>SUM(AU2:AU13)</f>
        <v>17</v>
      </c>
      <c r="AV14" s="31" t="s">
        <v>9</v>
      </c>
      <c r="AW14" s="31">
        <f>SUM(AW2:AW13)</f>
        <v>3</v>
      </c>
      <c r="AX14" s="31">
        <f>SUM(AX2:AX13)</f>
        <v>266</v>
      </c>
      <c r="AY14" s="31" t="s">
        <v>9</v>
      </c>
      <c r="AZ14" s="31">
        <f>SUM(AZ2:AZ13)</f>
        <v>224</v>
      </c>
      <c r="BB14" s="3" t="s">
        <v>3102</v>
      </c>
      <c r="BC14" s="8">
        <v>0</v>
      </c>
      <c r="BD14" s="8" t="s">
        <v>9</v>
      </c>
      <c r="BE14" s="8">
        <v>2</v>
      </c>
      <c r="BG14" s="3" t="s">
        <v>3070</v>
      </c>
      <c r="BH14" s="8">
        <v>1</v>
      </c>
      <c r="BI14" s="8" t="s">
        <v>9</v>
      </c>
      <c r="BJ14" s="8">
        <v>0</v>
      </c>
    </row>
    <row r="15" spans="1:62" x14ac:dyDescent="0.2">
      <c r="BB15" s="3" t="s">
        <v>3129</v>
      </c>
      <c r="BC15" s="8">
        <v>2</v>
      </c>
      <c r="BD15" s="8" t="s">
        <v>9</v>
      </c>
      <c r="BE15" s="8">
        <v>2</v>
      </c>
      <c r="BG15" s="3" t="s">
        <v>3130</v>
      </c>
      <c r="BH15" s="8">
        <v>1</v>
      </c>
      <c r="BI15" s="8" t="s">
        <v>9</v>
      </c>
      <c r="BJ15" s="8">
        <v>2</v>
      </c>
    </row>
    <row r="16" spans="1:62" x14ac:dyDescent="0.2">
      <c r="BB16" s="39" t="s">
        <v>3131</v>
      </c>
      <c r="BC16" s="12"/>
      <c r="BD16" s="12"/>
      <c r="BE16" s="12"/>
      <c r="BG16" s="39" t="s">
        <v>3132</v>
      </c>
      <c r="BH16" s="12"/>
      <c r="BI16" s="12"/>
      <c r="BJ16" s="12"/>
    </row>
    <row r="17" spans="1:62" x14ac:dyDescent="0.2">
      <c r="B17" s="39"/>
      <c r="H17" s="8"/>
      <c r="M17" s="39"/>
      <c r="BB17" s="3" t="s">
        <v>684</v>
      </c>
      <c r="BC17" s="8">
        <v>0</v>
      </c>
      <c r="BD17" s="8" t="s">
        <v>9</v>
      </c>
      <c r="BE17" s="8">
        <v>0</v>
      </c>
      <c r="BG17" s="3" t="s">
        <v>2782</v>
      </c>
      <c r="BH17" s="8">
        <v>1</v>
      </c>
      <c r="BI17" s="8" t="s">
        <v>9</v>
      </c>
      <c r="BJ17" s="8">
        <v>2</v>
      </c>
    </row>
    <row r="18" spans="1:62" x14ac:dyDescent="0.2">
      <c r="A18" s="14"/>
      <c r="B18" s="14"/>
      <c r="C18" s="14"/>
      <c r="D18" s="14"/>
      <c r="E18" s="14"/>
      <c r="F18" s="14"/>
      <c r="G18" s="14"/>
      <c r="H18" s="30"/>
      <c r="I18" s="14"/>
      <c r="J18" s="1"/>
      <c r="BB18" s="3" t="s">
        <v>3094</v>
      </c>
      <c r="BC18" s="8">
        <v>2</v>
      </c>
      <c r="BD18" s="8" t="s">
        <v>9</v>
      </c>
      <c r="BE18" s="8">
        <v>1</v>
      </c>
      <c r="BG18" s="3" t="s">
        <v>3015</v>
      </c>
      <c r="BH18" s="8">
        <v>1</v>
      </c>
      <c r="BI18" s="8" t="s">
        <v>9</v>
      </c>
      <c r="BJ18" s="8">
        <v>4</v>
      </c>
    </row>
    <row r="19" spans="1:62" x14ac:dyDescent="0.2">
      <c r="A19" s="14"/>
      <c r="B19" s="14"/>
      <c r="C19" s="14"/>
      <c r="D19" s="14"/>
      <c r="E19" s="14"/>
      <c r="F19" s="14"/>
      <c r="G19" s="14"/>
      <c r="H19" s="30"/>
      <c r="I19" s="14"/>
      <c r="J19" s="1"/>
      <c r="BB19" s="3" t="s">
        <v>3133</v>
      </c>
      <c r="BC19" s="8">
        <v>1</v>
      </c>
      <c r="BD19" s="8" t="s">
        <v>9</v>
      </c>
      <c r="BE19" s="8">
        <v>1</v>
      </c>
      <c r="BG19" s="3" t="s">
        <v>2871</v>
      </c>
      <c r="BH19" s="8">
        <v>1</v>
      </c>
      <c r="BI19" s="8" t="s">
        <v>9</v>
      </c>
      <c r="BJ19" s="8">
        <v>2</v>
      </c>
    </row>
    <row r="20" spans="1:62" x14ac:dyDescent="0.2">
      <c r="A20" s="14"/>
      <c r="B20" s="14"/>
      <c r="C20" s="14"/>
      <c r="D20" s="14"/>
      <c r="E20" s="14"/>
      <c r="F20" s="14"/>
      <c r="G20" s="14"/>
      <c r="H20" s="30"/>
      <c r="I20" s="14"/>
      <c r="J20" s="1"/>
      <c r="N20" s="39"/>
      <c r="Z20" s="8"/>
      <c r="AA20" s="8"/>
      <c r="AB20" s="8"/>
      <c r="AD20" s="39"/>
      <c r="BB20" s="3" t="s">
        <v>3027</v>
      </c>
      <c r="BC20" s="8">
        <v>5</v>
      </c>
      <c r="BD20" s="8" t="s">
        <v>9</v>
      </c>
      <c r="BE20" s="8">
        <v>0</v>
      </c>
      <c r="BG20" s="3" t="s">
        <v>3134</v>
      </c>
      <c r="BH20" s="8">
        <v>3</v>
      </c>
      <c r="BI20" s="8" t="s">
        <v>9</v>
      </c>
      <c r="BJ20" s="8">
        <v>4</v>
      </c>
    </row>
    <row r="21" spans="1:62" x14ac:dyDescent="0.2">
      <c r="A21" s="14"/>
      <c r="B21" s="14"/>
      <c r="C21" s="14"/>
      <c r="D21" s="14"/>
      <c r="E21" s="14"/>
      <c r="F21" s="14"/>
      <c r="G21" s="14"/>
      <c r="H21" s="30"/>
      <c r="I21" s="14"/>
      <c r="J21" s="1"/>
      <c r="N21" s="39"/>
      <c r="Z21" s="8"/>
      <c r="AA21" s="8"/>
      <c r="AB21" s="8"/>
      <c r="AD21" s="39"/>
      <c r="BB21" s="3" t="s">
        <v>2972</v>
      </c>
      <c r="BC21" s="8">
        <v>2</v>
      </c>
      <c r="BD21" s="8" t="s">
        <v>9</v>
      </c>
      <c r="BE21" s="8">
        <v>1</v>
      </c>
      <c r="BG21" s="3" t="s">
        <v>3135</v>
      </c>
      <c r="BH21" s="8">
        <v>0</v>
      </c>
      <c r="BI21" s="8" t="s">
        <v>9</v>
      </c>
      <c r="BJ21" s="8">
        <v>7</v>
      </c>
    </row>
    <row r="22" spans="1:62" x14ac:dyDescent="0.2">
      <c r="A22" s="14"/>
      <c r="B22" s="14"/>
      <c r="C22" s="14"/>
      <c r="D22" s="14"/>
      <c r="E22" s="14"/>
      <c r="F22" s="14"/>
      <c r="G22" s="14"/>
      <c r="H22" s="30"/>
      <c r="I22" s="14"/>
      <c r="J22" s="1"/>
      <c r="Z22" s="8"/>
      <c r="AA22" s="8"/>
      <c r="AB22" s="8"/>
      <c r="AO22" s="8"/>
      <c r="AP22" s="8"/>
      <c r="AQ22" s="8"/>
      <c r="BB22" s="3" t="s">
        <v>3136</v>
      </c>
      <c r="BC22" s="8">
        <v>0</v>
      </c>
      <c r="BD22" s="8" t="s">
        <v>9</v>
      </c>
      <c r="BE22" s="8">
        <v>2</v>
      </c>
      <c r="BG22" s="3" t="s">
        <v>3137</v>
      </c>
      <c r="BH22" s="8">
        <v>1</v>
      </c>
      <c r="BI22" s="8" t="s">
        <v>9</v>
      </c>
      <c r="BJ22" s="8">
        <v>1</v>
      </c>
    </row>
    <row r="23" spans="1:62" x14ac:dyDescent="0.2">
      <c r="A23" s="14"/>
      <c r="B23" s="14"/>
      <c r="C23" s="14"/>
      <c r="D23" s="14"/>
      <c r="E23" s="14"/>
      <c r="F23" s="14"/>
      <c r="G23" s="14"/>
      <c r="H23" s="30"/>
      <c r="I23" s="14"/>
      <c r="J23" s="1"/>
      <c r="Z23" s="8"/>
      <c r="AA23" s="8"/>
      <c r="AB23" s="8"/>
      <c r="AO23" s="8"/>
      <c r="AP23" s="8"/>
      <c r="AQ23" s="8"/>
      <c r="BB23" s="39" t="s">
        <v>2327</v>
      </c>
      <c r="BC23" s="12"/>
      <c r="BD23" s="12"/>
      <c r="BE23" s="12"/>
      <c r="BG23" s="39" t="s">
        <v>3138</v>
      </c>
      <c r="BH23" s="12"/>
      <c r="BI23" s="12"/>
      <c r="BJ23" s="12"/>
    </row>
    <row r="24" spans="1:62" x14ac:dyDescent="0.2">
      <c r="A24" s="14"/>
      <c r="B24" s="14"/>
      <c r="C24" s="14"/>
      <c r="D24" s="14"/>
      <c r="E24" s="14"/>
      <c r="F24" s="14"/>
      <c r="G24" s="14"/>
      <c r="H24" s="30"/>
      <c r="I24" s="14"/>
      <c r="J24" s="1"/>
      <c r="Z24" s="8"/>
      <c r="AA24" s="8"/>
      <c r="AB24" s="8"/>
      <c r="AO24" s="8"/>
      <c r="AP24" s="8"/>
      <c r="AQ24" s="8"/>
      <c r="BB24" s="3" t="s">
        <v>3139</v>
      </c>
      <c r="BC24" s="8">
        <v>2</v>
      </c>
      <c r="BD24" s="8" t="s">
        <v>9</v>
      </c>
      <c r="BE24" s="8">
        <v>3</v>
      </c>
      <c r="BG24" s="3" t="s">
        <v>3140</v>
      </c>
      <c r="BH24" s="8">
        <v>2</v>
      </c>
      <c r="BI24" s="8" t="s">
        <v>9</v>
      </c>
      <c r="BJ24" s="8">
        <v>3</v>
      </c>
    </row>
    <row r="25" spans="1:62" x14ac:dyDescent="0.2">
      <c r="A25" s="14"/>
      <c r="B25" s="14"/>
      <c r="C25" s="14"/>
      <c r="D25" s="14"/>
      <c r="E25" s="14"/>
      <c r="F25" s="14"/>
      <c r="G25" s="14"/>
      <c r="H25" s="30"/>
      <c r="I25" s="14"/>
      <c r="J25" s="1"/>
      <c r="Z25" s="8"/>
      <c r="AA25" s="8"/>
      <c r="AB25" s="8"/>
      <c r="AO25" s="8"/>
      <c r="AP25" s="8"/>
      <c r="AQ25" s="8"/>
      <c r="BB25" s="3" t="s">
        <v>3031</v>
      </c>
      <c r="BC25" s="8">
        <v>2</v>
      </c>
      <c r="BD25" s="8" t="s">
        <v>9</v>
      </c>
      <c r="BE25" s="8">
        <v>2</v>
      </c>
      <c r="BG25" s="3" t="s">
        <v>3141</v>
      </c>
      <c r="BH25" s="8">
        <v>3</v>
      </c>
      <c r="BI25" s="8" t="s">
        <v>9</v>
      </c>
      <c r="BJ25" s="8">
        <v>2</v>
      </c>
    </row>
    <row r="26" spans="1:62" x14ac:dyDescent="0.2">
      <c r="A26" s="14"/>
      <c r="B26" s="14"/>
      <c r="C26" s="14"/>
      <c r="D26" s="14"/>
      <c r="E26" s="14"/>
      <c r="F26" s="14"/>
      <c r="G26" s="14"/>
      <c r="H26" s="30"/>
      <c r="I26" s="14"/>
      <c r="J26" s="1"/>
      <c r="Z26" s="8"/>
      <c r="AA26" s="8"/>
      <c r="AB26" s="8"/>
      <c r="AO26" s="8"/>
      <c r="AP26" s="8"/>
      <c r="AQ26" s="8"/>
      <c r="BB26" s="3" t="s">
        <v>2552</v>
      </c>
      <c r="BC26" s="8">
        <v>0</v>
      </c>
      <c r="BD26" s="8" t="s">
        <v>9</v>
      </c>
      <c r="BE26" s="8">
        <v>2</v>
      </c>
      <c r="BG26" s="3" t="s">
        <v>3057</v>
      </c>
      <c r="BH26" s="8">
        <v>2</v>
      </c>
      <c r="BI26" s="8" t="s">
        <v>9</v>
      </c>
      <c r="BJ26" s="8">
        <v>2</v>
      </c>
    </row>
    <row r="27" spans="1:62" x14ac:dyDescent="0.2">
      <c r="A27" s="14"/>
      <c r="B27" s="14"/>
      <c r="C27" s="14"/>
      <c r="D27" s="14"/>
      <c r="E27" s="14"/>
      <c r="F27" s="14"/>
      <c r="G27" s="14"/>
      <c r="H27" s="30"/>
      <c r="I27" s="14"/>
      <c r="J27" s="1"/>
      <c r="Z27" s="8"/>
      <c r="AA27" s="8"/>
      <c r="AB27" s="8"/>
      <c r="AO27" s="8"/>
      <c r="AP27" s="8"/>
      <c r="AQ27" s="8"/>
      <c r="BB27" s="3" t="s">
        <v>686</v>
      </c>
      <c r="BC27" s="8">
        <v>2</v>
      </c>
      <c r="BD27" s="8" t="s">
        <v>9</v>
      </c>
      <c r="BE27" s="8">
        <v>1</v>
      </c>
      <c r="BG27" s="3" t="s">
        <v>1924</v>
      </c>
      <c r="BH27" s="8">
        <v>2</v>
      </c>
      <c r="BI27" s="8" t="s">
        <v>9</v>
      </c>
      <c r="BJ27" s="8">
        <v>2</v>
      </c>
    </row>
    <row r="28" spans="1:62" x14ac:dyDescent="0.2">
      <c r="A28" s="14"/>
      <c r="B28" s="14"/>
      <c r="C28" s="14"/>
      <c r="D28" s="14"/>
      <c r="E28" s="14"/>
      <c r="F28" s="14"/>
      <c r="G28" s="14"/>
      <c r="H28" s="30"/>
      <c r="I28" s="14"/>
      <c r="J28" s="1"/>
      <c r="N28" s="39"/>
      <c r="Z28" s="12"/>
      <c r="AA28" s="12"/>
      <c r="AB28" s="12"/>
      <c r="AD28" s="39"/>
      <c r="AO28" s="12"/>
      <c r="AP28" s="12"/>
      <c r="AQ28" s="12"/>
      <c r="BB28" s="3" t="s">
        <v>3075</v>
      </c>
      <c r="BC28" s="8">
        <v>2</v>
      </c>
      <c r="BD28" s="8" t="s">
        <v>9</v>
      </c>
      <c r="BE28" s="8">
        <v>1</v>
      </c>
      <c r="BG28" s="3" t="s">
        <v>3077</v>
      </c>
      <c r="BH28" s="8">
        <v>2</v>
      </c>
      <c r="BI28" s="8" t="s">
        <v>9</v>
      </c>
      <c r="BJ28" s="8">
        <v>1</v>
      </c>
    </row>
    <row r="29" spans="1:62" x14ac:dyDescent="0.2">
      <c r="A29" s="14"/>
      <c r="B29" s="14"/>
      <c r="C29" s="14"/>
      <c r="D29" s="14"/>
      <c r="E29" s="14"/>
      <c r="F29" s="14"/>
      <c r="G29" s="14"/>
      <c r="H29" s="30"/>
      <c r="I29" s="14"/>
      <c r="J29" s="1"/>
      <c r="Z29" s="8"/>
      <c r="AA29" s="8"/>
      <c r="AB29" s="8"/>
      <c r="AO29" s="8"/>
      <c r="AP29" s="8"/>
      <c r="AQ29" s="8"/>
      <c r="BB29" s="3" t="s">
        <v>3142</v>
      </c>
      <c r="BC29" s="8">
        <v>2</v>
      </c>
      <c r="BD29" s="8" t="s">
        <v>9</v>
      </c>
      <c r="BE29" s="8">
        <v>0</v>
      </c>
      <c r="BG29" s="3" t="s">
        <v>3143</v>
      </c>
      <c r="BH29" s="8">
        <v>6</v>
      </c>
      <c r="BI29" s="8" t="s">
        <v>9</v>
      </c>
      <c r="BJ29" s="8">
        <v>1</v>
      </c>
    </row>
    <row r="30" spans="1:62" x14ac:dyDescent="0.2">
      <c r="C30" s="1"/>
      <c r="D30" s="1"/>
      <c r="E30" s="1"/>
      <c r="F30" s="1"/>
      <c r="G30" s="1"/>
      <c r="H30" s="9"/>
      <c r="I30" s="1"/>
      <c r="J30" s="1"/>
      <c r="Z30" s="8"/>
      <c r="AA30" s="8"/>
      <c r="AB30" s="8"/>
      <c r="AO30" s="8"/>
      <c r="AP30" s="8"/>
      <c r="AQ30" s="8"/>
      <c r="BB30" s="39" t="s">
        <v>2469</v>
      </c>
      <c r="BC30" s="12"/>
      <c r="BD30" s="12"/>
      <c r="BE30" s="12"/>
      <c r="BG30" s="39" t="s">
        <v>3144</v>
      </c>
      <c r="BH30" s="12"/>
      <c r="BI30" s="12"/>
      <c r="BJ30" s="12"/>
    </row>
    <row r="31" spans="1:62" x14ac:dyDescent="0.2">
      <c r="Z31" s="8"/>
      <c r="AA31" s="8"/>
      <c r="AB31" s="8"/>
      <c r="AO31" s="8"/>
      <c r="AP31" s="8"/>
      <c r="AQ31" s="8"/>
      <c r="BB31" s="3" t="s">
        <v>3066</v>
      </c>
      <c r="BC31" s="8">
        <v>0</v>
      </c>
      <c r="BD31" s="8" t="s">
        <v>9</v>
      </c>
      <c r="BE31" s="8">
        <v>0</v>
      </c>
      <c r="BG31" s="3" t="s">
        <v>2858</v>
      </c>
      <c r="BH31" s="8">
        <v>0</v>
      </c>
      <c r="BI31" s="8" t="s">
        <v>9</v>
      </c>
      <c r="BJ31" s="8">
        <v>3</v>
      </c>
    </row>
    <row r="32" spans="1:62" x14ac:dyDescent="0.2">
      <c r="Z32" s="8"/>
      <c r="AA32" s="8"/>
      <c r="AB32" s="8"/>
      <c r="AO32" s="8"/>
      <c r="AP32" s="8"/>
      <c r="AQ32" s="8"/>
      <c r="BB32" s="3" t="s">
        <v>3145</v>
      </c>
      <c r="BC32" s="8">
        <v>0</v>
      </c>
      <c r="BD32" s="8" t="s">
        <v>9</v>
      </c>
      <c r="BE32" s="8">
        <v>0</v>
      </c>
      <c r="BG32" s="3" t="s">
        <v>3059</v>
      </c>
      <c r="BH32" s="8">
        <v>1</v>
      </c>
      <c r="BI32" s="8" t="s">
        <v>9</v>
      </c>
      <c r="BJ32" s="8">
        <v>2</v>
      </c>
    </row>
    <row r="33" spans="14:62" x14ac:dyDescent="0.2">
      <c r="Z33" s="8"/>
      <c r="AA33" s="8"/>
      <c r="AB33" s="8"/>
      <c r="AO33" s="8"/>
      <c r="AP33" s="8"/>
      <c r="AQ33" s="8"/>
      <c r="BB33" s="3" t="s">
        <v>3064</v>
      </c>
      <c r="BC33" s="8">
        <v>4</v>
      </c>
      <c r="BD33" s="8" t="s">
        <v>9</v>
      </c>
      <c r="BE33" s="8">
        <v>2</v>
      </c>
      <c r="BG33" s="3" t="s">
        <v>3146</v>
      </c>
      <c r="BH33" s="8">
        <v>1</v>
      </c>
      <c r="BI33" s="8" t="s">
        <v>9</v>
      </c>
      <c r="BJ33" s="8">
        <v>1</v>
      </c>
    </row>
    <row r="34" spans="14:62" x14ac:dyDescent="0.2">
      <c r="Z34" s="8"/>
      <c r="AA34" s="8"/>
      <c r="AB34" s="8"/>
      <c r="AO34" s="8"/>
      <c r="AP34" s="8"/>
      <c r="AQ34" s="8"/>
      <c r="BB34" s="3" t="s">
        <v>2939</v>
      </c>
      <c r="BC34" s="8">
        <v>0</v>
      </c>
      <c r="BD34" s="8" t="s">
        <v>9</v>
      </c>
      <c r="BE34" s="8">
        <v>0</v>
      </c>
      <c r="BG34" s="3" t="s">
        <v>3069</v>
      </c>
      <c r="BH34" s="8">
        <v>8</v>
      </c>
      <c r="BI34" s="8" t="s">
        <v>9</v>
      </c>
      <c r="BJ34" s="8">
        <v>2</v>
      </c>
    </row>
    <row r="35" spans="14:62" x14ac:dyDescent="0.2">
      <c r="N35" s="39"/>
      <c r="Z35" s="12"/>
      <c r="AA35" s="12"/>
      <c r="AB35" s="12"/>
      <c r="AD35" s="39"/>
      <c r="AO35" s="12"/>
      <c r="AP35" s="12"/>
      <c r="AQ35" s="12"/>
      <c r="BB35" s="3" t="s">
        <v>3147</v>
      </c>
      <c r="BC35" s="8">
        <v>4</v>
      </c>
      <c r="BD35" s="8" t="s">
        <v>9</v>
      </c>
      <c r="BE35" s="8">
        <v>0</v>
      </c>
      <c r="BG35" s="3" t="s">
        <v>2986</v>
      </c>
      <c r="BH35" s="8">
        <v>5</v>
      </c>
      <c r="BI35" s="8" t="s">
        <v>9</v>
      </c>
      <c r="BJ35" s="8">
        <v>2</v>
      </c>
    </row>
    <row r="36" spans="14:62" x14ac:dyDescent="0.2">
      <c r="Z36" s="8"/>
      <c r="AA36" s="8"/>
      <c r="AB36" s="8"/>
      <c r="AO36" s="8"/>
      <c r="AP36" s="8"/>
      <c r="AQ36" s="8"/>
      <c r="BB36" s="3" t="s">
        <v>2683</v>
      </c>
      <c r="BC36" s="8">
        <v>5</v>
      </c>
      <c r="BD36" s="8" t="s">
        <v>9</v>
      </c>
      <c r="BE36" s="8">
        <v>3</v>
      </c>
      <c r="BG36" s="3" t="s">
        <v>693</v>
      </c>
      <c r="BH36" s="8">
        <v>3</v>
      </c>
      <c r="BI36" s="8" t="s">
        <v>9</v>
      </c>
      <c r="BJ36" s="8">
        <v>1</v>
      </c>
    </row>
    <row r="37" spans="14:62" x14ac:dyDescent="0.2">
      <c r="Z37" s="8"/>
      <c r="AA37" s="8"/>
      <c r="AB37" s="8"/>
      <c r="AO37" s="8"/>
      <c r="AP37" s="8"/>
      <c r="AQ37" s="8"/>
      <c r="BB37" s="39" t="s">
        <v>3148</v>
      </c>
      <c r="BC37" s="12"/>
      <c r="BD37" s="12"/>
      <c r="BE37" s="12"/>
      <c r="BG37" s="39" t="s">
        <v>3149</v>
      </c>
      <c r="BH37" s="12"/>
      <c r="BI37" s="12"/>
      <c r="BJ37" s="12"/>
    </row>
    <row r="38" spans="14:62" x14ac:dyDescent="0.2">
      <c r="Z38" s="8"/>
      <c r="AA38" s="8"/>
      <c r="AB38" s="8"/>
      <c r="AO38" s="8"/>
      <c r="AP38" s="8"/>
      <c r="AQ38" s="8"/>
      <c r="BB38" s="3" t="s">
        <v>3051</v>
      </c>
      <c r="BC38" s="8">
        <v>0</v>
      </c>
      <c r="BD38" s="8" t="s">
        <v>9</v>
      </c>
      <c r="BE38" s="8">
        <v>3</v>
      </c>
      <c r="BG38" s="3" t="s">
        <v>1821</v>
      </c>
      <c r="BH38" s="8">
        <v>2</v>
      </c>
      <c r="BI38" s="8" t="s">
        <v>9</v>
      </c>
      <c r="BJ38" s="8">
        <v>0</v>
      </c>
    </row>
    <row r="39" spans="14:62" x14ac:dyDescent="0.2">
      <c r="Z39" s="8"/>
      <c r="AA39" s="8"/>
      <c r="AB39" s="8"/>
      <c r="AO39" s="8"/>
      <c r="AP39" s="8"/>
      <c r="AQ39" s="8"/>
      <c r="BB39" s="3" t="s">
        <v>3150</v>
      </c>
      <c r="BC39" s="8">
        <v>2</v>
      </c>
      <c r="BD39" s="8" t="s">
        <v>9</v>
      </c>
      <c r="BE39" s="8">
        <v>4</v>
      </c>
      <c r="BG39" s="3" t="s">
        <v>3151</v>
      </c>
      <c r="BH39" s="8">
        <v>1</v>
      </c>
      <c r="BI39" s="8" t="s">
        <v>9</v>
      </c>
      <c r="BJ39" s="8">
        <v>3</v>
      </c>
    </row>
    <row r="40" spans="14:62" x14ac:dyDescent="0.2">
      <c r="Z40" s="8"/>
      <c r="AA40" s="8"/>
      <c r="AB40" s="8"/>
      <c r="AO40" s="8"/>
      <c r="AP40" s="8"/>
      <c r="AQ40" s="8"/>
      <c r="BB40" s="3" t="s">
        <v>1762</v>
      </c>
      <c r="BC40" s="8">
        <v>1</v>
      </c>
      <c r="BD40" s="8" t="s">
        <v>9</v>
      </c>
      <c r="BE40" s="8">
        <v>1</v>
      </c>
      <c r="BG40" s="3" t="s">
        <v>3065</v>
      </c>
      <c r="BH40" s="8">
        <v>2</v>
      </c>
      <c r="BI40" s="8" t="s">
        <v>9</v>
      </c>
      <c r="BJ40" s="8">
        <v>0</v>
      </c>
    </row>
    <row r="41" spans="14:62" x14ac:dyDescent="0.2">
      <c r="Z41" s="8"/>
      <c r="AA41" s="8"/>
      <c r="AB41" s="8"/>
      <c r="AO41" s="8"/>
      <c r="AP41" s="8"/>
      <c r="AQ41" s="8"/>
      <c r="BB41" s="3" t="s">
        <v>3152</v>
      </c>
      <c r="BC41" s="8">
        <v>0</v>
      </c>
      <c r="BD41" s="8" t="s">
        <v>9</v>
      </c>
      <c r="BE41" s="8">
        <v>2</v>
      </c>
      <c r="BG41" s="3" t="s">
        <v>3153</v>
      </c>
      <c r="BH41" s="8">
        <v>2</v>
      </c>
      <c r="BI41" s="8" t="s">
        <v>9</v>
      </c>
      <c r="BJ41" s="8">
        <v>1</v>
      </c>
    </row>
    <row r="42" spans="14:62" x14ac:dyDescent="0.2">
      <c r="N42" s="39"/>
      <c r="Z42" s="12"/>
      <c r="AA42" s="12"/>
      <c r="AB42" s="12"/>
      <c r="AD42" s="39"/>
      <c r="AO42" s="12"/>
      <c r="AP42" s="12"/>
      <c r="AQ42" s="12"/>
      <c r="BB42" s="3" t="s">
        <v>137</v>
      </c>
      <c r="BC42" s="8">
        <v>0</v>
      </c>
      <c r="BD42" s="8" t="s">
        <v>9</v>
      </c>
      <c r="BE42" s="8">
        <v>2</v>
      </c>
      <c r="BG42" s="3" t="s">
        <v>260</v>
      </c>
      <c r="BH42" s="8">
        <v>1</v>
      </c>
      <c r="BI42" s="8" t="s">
        <v>9</v>
      </c>
      <c r="BJ42" s="8">
        <v>0</v>
      </c>
    </row>
    <row r="43" spans="14:62" x14ac:dyDescent="0.2">
      <c r="Z43" s="8"/>
      <c r="AA43" s="8"/>
      <c r="AB43" s="8"/>
      <c r="AO43" s="8"/>
      <c r="AP43" s="8"/>
      <c r="AQ43" s="8"/>
      <c r="BB43" s="3" t="s">
        <v>2999</v>
      </c>
      <c r="BC43" s="8">
        <v>1</v>
      </c>
      <c r="BD43" s="8" t="s">
        <v>9</v>
      </c>
      <c r="BE43" s="8">
        <v>1</v>
      </c>
      <c r="BG43" s="3" t="s">
        <v>3154</v>
      </c>
      <c r="BH43" s="8">
        <v>5</v>
      </c>
      <c r="BI43" s="8" t="s">
        <v>9</v>
      </c>
      <c r="BJ43" s="8">
        <v>4</v>
      </c>
    </row>
    <row r="44" spans="14:62" x14ac:dyDescent="0.2">
      <c r="Z44" s="8"/>
      <c r="AA44" s="8"/>
      <c r="AB44" s="8"/>
      <c r="AO44" s="8"/>
      <c r="AP44" s="8"/>
      <c r="AQ44" s="8"/>
      <c r="BB44" s="39" t="s">
        <v>3155</v>
      </c>
      <c r="BC44" s="12"/>
      <c r="BD44" s="12"/>
      <c r="BE44" s="12"/>
      <c r="BG44" s="39" t="s">
        <v>3156</v>
      </c>
      <c r="BH44" s="12"/>
      <c r="BI44" s="12"/>
      <c r="BJ44" s="12"/>
    </row>
    <row r="45" spans="14:62" x14ac:dyDescent="0.2">
      <c r="Z45" s="8"/>
      <c r="AA45" s="8"/>
      <c r="AB45" s="8"/>
      <c r="AO45" s="8"/>
      <c r="AP45" s="8"/>
      <c r="AQ45" s="8"/>
      <c r="BB45" s="3" t="s">
        <v>3053</v>
      </c>
      <c r="BC45" s="8">
        <v>2</v>
      </c>
      <c r="BD45" s="8" t="s">
        <v>9</v>
      </c>
      <c r="BE45" s="8">
        <v>1</v>
      </c>
      <c r="BG45" s="3" t="s">
        <v>3011</v>
      </c>
      <c r="BH45" s="8">
        <v>1</v>
      </c>
      <c r="BI45" s="8" t="s">
        <v>9</v>
      </c>
      <c r="BJ45" s="8">
        <v>0</v>
      </c>
    </row>
    <row r="46" spans="14:62" x14ac:dyDescent="0.2">
      <c r="Z46" s="8"/>
      <c r="AA46" s="8"/>
      <c r="AB46" s="8"/>
      <c r="AO46" s="8"/>
      <c r="AP46" s="8"/>
      <c r="AQ46" s="8"/>
      <c r="BB46" s="3" t="s">
        <v>3157</v>
      </c>
      <c r="BC46" s="8">
        <v>0</v>
      </c>
      <c r="BD46" s="8" t="s">
        <v>9</v>
      </c>
      <c r="BE46" s="8">
        <v>2</v>
      </c>
      <c r="BG46" s="3" t="s">
        <v>3086</v>
      </c>
      <c r="BH46" s="8">
        <v>1</v>
      </c>
      <c r="BI46" s="8" t="s">
        <v>9</v>
      </c>
      <c r="BJ46" s="8">
        <v>2</v>
      </c>
    </row>
    <row r="47" spans="14:62" x14ac:dyDescent="0.2">
      <c r="Z47" s="8"/>
      <c r="AA47" s="8"/>
      <c r="AB47" s="8"/>
      <c r="AO47" s="8"/>
      <c r="AP47" s="8"/>
      <c r="AQ47" s="8"/>
      <c r="BB47" s="3" t="s">
        <v>3089</v>
      </c>
      <c r="BC47" s="8">
        <v>1</v>
      </c>
      <c r="BD47" s="8" t="s">
        <v>9</v>
      </c>
      <c r="BE47" s="8">
        <v>0</v>
      </c>
      <c r="BG47" s="3" t="s">
        <v>3158</v>
      </c>
      <c r="BH47" s="8">
        <v>3</v>
      </c>
      <c r="BI47" s="8" t="s">
        <v>9</v>
      </c>
      <c r="BJ47" s="8">
        <v>1</v>
      </c>
    </row>
    <row r="48" spans="14:62" x14ac:dyDescent="0.2">
      <c r="Z48" s="8"/>
      <c r="AA48" s="8"/>
      <c r="AB48" s="8"/>
      <c r="AO48" s="8"/>
      <c r="AP48" s="8"/>
      <c r="AQ48" s="8"/>
      <c r="BB48" s="3" t="s">
        <v>2913</v>
      </c>
      <c r="BC48" s="8">
        <v>6</v>
      </c>
      <c r="BD48" s="8" t="s">
        <v>9</v>
      </c>
      <c r="BE48" s="8">
        <v>0</v>
      </c>
      <c r="BG48" s="3" t="s">
        <v>3083</v>
      </c>
      <c r="BH48" s="8">
        <v>1</v>
      </c>
      <c r="BI48" s="8" t="s">
        <v>9</v>
      </c>
      <c r="BJ48" s="8">
        <v>2</v>
      </c>
    </row>
    <row r="49" spans="14:62" x14ac:dyDescent="0.2">
      <c r="N49" s="39"/>
      <c r="Z49" s="12"/>
      <c r="AA49" s="12"/>
      <c r="AB49" s="12"/>
      <c r="AD49" s="39"/>
      <c r="AO49" s="12"/>
      <c r="AP49" s="12"/>
      <c r="AQ49" s="12"/>
      <c r="BB49" s="3" t="s">
        <v>2957</v>
      </c>
      <c r="BC49" s="8">
        <v>2</v>
      </c>
      <c r="BD49" s="8" t="s">
        <v>9</v>
      </c>
      <c r="BE49" s="8">
        <v>3</v>
      </c>
      <c r="BG49" s="3" t="s">
        <v>2696</v>
      </c>
      <c r="BH49" s="8">
        <v>0</v>
      </c>
      <c r="BI49" s="8" t="s">
        <v>9</v>
      </c>
      <c r="BJ49" s="8">
        <v>1</v>
      </c>
    </row>
    <row r="50" spans="14:62" x14ac:dyDescent="0.2">
      <c r="Z50" s="8"/>
      <c r="AA50" s="8"/>
      <c r="AB50" s="8"/>
      <c r="AO50" s="8"/>
      <c r="AP50" s="8"/>
      <c r="AQ50" s="8"/>
      <c r="BB50" s="3" t="s">
        <v>716</v>
      </c>
      <c r="BC50" s="8">
        <v>3</v>
      </c>
      <c r="BD50" s="8" t="s">
        <v>9</v>
      </c>
      <c r="BE50" s="8">
        <v>3</v>
      </c>
      <c r="BG50" s="3" t="s">
        <v>3159</v>
      </c>
      <c r="BH50" s="8">
        <v>2</v>
      </c>
      <c r="BI50" s="8" t="s">
        <v>9</v>
      </c>
      <c r="BJ50" s="8">
        <v>2</v>
      </c>
    </row>
    <row r="51" spans="14:62" x14ac:dyDescent="0.2">
      <c r="Z51" s="8"/>
      <c r="AA51" s="8"/>
      <c r="AB51" s="8"/>
      <c r="AO51" s="8"/>
      <c r="AP51" s="8"/>
      <c r="AQ51" s="8"/>
      <c r="BB51" s="39" t="s">
        <v>3160</v>
      </c>
      <c r="BC51" s="12"/>
      <c r="BD51" s="12"/>
      <c r="BE51" s="12"/>
      <c r="BG51" s="39" t="s">
        <v>3161</v>
      </c>
      <c r="BH51" s="12"/>
      <c r="BI51" s="12"/>
      <c r="BJ51" s="12"/>
    </row>
    <row r="52" spans="14:62" x14ac:dyDescent="0.2">
      <c r="Z52" s="8"/>
      <c r="AA52" s="8"/>
      <c r="AB52" s="8"/>
      <c r="AO52" s="8"/>
      <c r="AP52" s="8"/>
      <c r="AQ52" s="8"/>
      <c r="BB52" s="3" t="s">
        <v>3074</v>
      </c>
      <c r="BC52" s="8">
        <v>2</v>
      </c>
      <c r="BD52" s="8" t="s">
        <v>9</v>
      </c>
      <c r="BE52" s="8">
        <v>2</v>
      </c>
      <c r="BG52" s="3" t="s">
        <v>3110</v>
      </c>
      <c r="BH52" s="8">
        <v>1</v>
      </c>
      <c r="BI52" s="8" t="s">
        <v>9</v>
      </c>
      <c r="BJ52" s="8">
        <v>3</v>
      </c>
    </row>
    <row r="53" spans="14:62" x14ac:dyDescent="0.2">
      <c r="Z53" s="8"/>
      <c r="AA53" s="8"/>
      <c r="AB53" s="8"/>
      <c r="AO53" s="8"/>
      <c r="AP53" s="8"/>
      <c r="AQ53" s="8"/>
      <c r="BB53" s="3" t="s">
        <v>3046</v>
      </c>
      <c r="BC53" s="8">
        <v>4</v>
      </c>
      <c r="BD53" s="8" t="s">
        <v>9</v>
      </c>
      <c r="BE53" s="8">
        <v>2</v>
      </c>
      <c r="BG53" s="3" t="s">
        <v>3162</v>
      </c>
      <c r="BH53" s="8">
        <v>9</v>
      </c>
      <c r="BI53" s="8" t="s">
        <v>9</v>
      </c>
      <c r="BJ53" s="8">
        <v>4</v>
      </c>
    </row>
    <row r="54" spans="14:62" x14ac:dyDescent="0.2">
      <c r="Z54" s="8"/>
      <c r="AA54" s="8"/>
      <c r="AB54" s="8"/>
      <c r="AO54" s="8"/>
      <c r="AP54" s="8"/>
      <c r="AQ54" s="8"/>
      <c r="BB54" s="3" t="s">
        <v>1879</v>
      </c>
      <c r="BC54" s="8">
        <v>1</v>
      </c>
      <c r="BD54" s="8" t="s">
        <v>9</v>
      </c>
      <c r="BE54" s="8">
        <v>3</v>
      </c>
      <c r="BG54" s="3" t="s">
        <v>3163</v>
      </c>
      <c r="BH54" s="8">
        <v>1</v>
      </c>
      <c r="BI54" s="8" t="s">
        <v>9</v>
      </c>
      <c r="BJ54" s="8">
        <v>1</v>
      </c>
    </row>
    <row r="55" spans="14:62" x14ac:dyDescent="0.2">
      <c r="Z55" s="8"/>
      <c r="AA55" s="8"/>
      <c r="AB55" s="8"/>
      <c r="AO55" s="8"/>
      <c r="AP55" s="8"/>
      <c r="AQ55" s="8"/>
      <c r="BB55" s="3" t="s">
        <v>3164</v>
      </c>
      <c r="BC55" s="8">
        <v>0</v>
      </c>
      <c r="BD55" s="8" t="s">
        <v>9</v>
      </c>
      <c r="BE55" s="8">
        <v>1</v>
      </c>
      <c r="BG55" s="3" t="s">
        <v>2994</v>
      </c>
      <c r="BH55" s="8">
        <v>4</v>
      </c>
      <c r="BI55" s="8" t="s">
        <v>9</v>
      </c>
      <c r="BJ55" s="8">
        <v>2</v>
      </c>
    </row>
    <row r="56" spans="14:62" x14ac:dyDescent="0.2">
      <c r="N56" s="39"/>
      <c r="Z56" s="12"/>
      <c r="AA56" s="12"/>
      <c r="AB56" s="12"/>
      <c r="AD56" s="39"/>
      <c r="AO56" s="12"/>
      <c r="AP56" s="12"/>
      <c r="AQ56" s="12"/>
      <c r="BB56" s="3" t="s">
        <v>3165</v>
      </c>
      <c r="BC56" s="8">
        <v>3</v>
      </c>
      <c r="BD56" s="8" t="s">
        <v>9</v>
      </c>
      <c r="BE56" s="8">
        <v>0</v>
      </c>
      <c r="BG56" s="3" t="s">
        <v>687</v>
      </c>
      <c r="BH56" s="8">
        <v>5</v>
      </c>
      <c r="BI56" s="8" t="s">
        <v>9</v>
      </c>
      <c r="BJ56" s="8">
        <v>0</v>
      </c>
    </row>
    <row r="57" spans="14:62" x14ac:dyDescent="0.2">
      <c r="Z57" s="8"/>
      <c r="AA57" s="8"/>
      <c r="AB57" s="8"/>
      <c r="AO57" s="8"/>
      <c r="AP57" s="8"/>
      <c r="AQ57" s="8"/>
      <c r="BB57" s="3" t="s">
        <v>3166</v>
      </c>
      <c r="BC57" s="8">
        <v>1</v>
      </c>
      <c r="BD57" s="8" t="s">
        <v>9</v>
      </c>
      <c r="BE57" s="8">
        <v>0</v>
      </c>
      <c r="BG57" s="3" t="s">
        <v>2545</v>
      </c>
      <c r="BH57" s="8">
        <v>4</v>
      </c>
      <c r="BI57" s="8" t="s">
        <v>9</v>
      </c>
      <c r="BJ57" s="8">
        <v>3</v>
      </c>
    </row>
    <row r="58" spans="14:62" x14ac:dyDescent="0.2">
      <c r="Z58" s="8"/>
      <c r="AA58" s="8"/>
      <c r="AB58" s="8"/>
      <c r="AO58" s="8"/>
      <c r="AP58" s="8"/>
      <c r="AQ58" s="8"/>
      <c r="BB58" s="39" t="s">
        <v>3167</v>
      </c>
      <c r="BC58" s="12"/>
      <c r="BD58" s="12"/>
      <c r="BE58" s="12"/>
      <c r="BG58" s="39" t="s">
        <v>3168</v>
      </c>
      <c r="BH58" s="12"/>
      <c r="BI58" s="12"/>
      <c r="BJ58" s="12"/>
    </row>
    <row r="59" spans="14:62" x14ac:dyDescent="0.2">
      <c r="Z59" s="8"/>
      <c r="AA59" s="8"/>
      <c r="AB59" s="8"/>
      <c r="AO59" s="8"/>
      <c r="AP59" s="8"/>
      <c r="AQ59" s="8"/>
      <c r="BB59" s="3" t="s">
        <v>3169</v>
      </c>
      <c r="BC59" s="8">
        <v>2</v>
      </c>
      <c r="BD59" s="8" t="s">
        <v>9</v>
      </c>
      <c r="BE59" s="8">
        <v>0</v>
      </c>
      <c r="BG59" s="3" t="s">
        <v>3107</v>
      </c>
      <c r="BH59" s="8">
        <v>3</v>
      </c>
      <c r="BI59" s="8" t="s">
        <v>9</v>
      </c>
      <c r="BJ59" s="8">
        <v>1</v>
      </c>
    </row>
    <row r="60" spans="14:62" x14ac:dyDescent="0.2">
      <c r="Z60" s="8"/>
      <c r="AA60" s="8"/>
      <c r="AB60" s="8"/>
      <c r="AO60" s="8"/>
      <c r="AP60" s="8"/>
      <c r="AQ60" s="8"/>
      <c r="BB60" s="3" t="s">
        <v>3170</v>
      </c>
      <c r="BC60" s="8">
        <v>1</v>
      </c>
      <c r="BD60" s="8" t="s">
        <v>9</v>
      </c>
      <c r="BE60" s="8">
        <v>1</v>
      </c>
      <c r="BG60" s="3" t="s">
        <v>3171</v>
      </c>
      <c r="BH60" s="8">
        <v>0</v>
      </c>
      <c r="BI60" s="8" t="s">
        <v>9</v>
      </c>
      <c r="BJ60" s="8">
        <v>1</v>
      </c>
    </row>
    <row r="61" spans="14:62" x14ac:dyDescent="0.2">
      <c r="Z61" s="8"/>
      <c r="AA61" s="8"/>
      <c r="AB61" s="8"/>
      <c r="AO61" s="8"/>
      <c r="AP61" s="8"/>
      <c r="AQ61" s="8"/>
      <c r="BB61" s="3" t="s">
        <v>3172</v>
      </c>
      <c r="BC61" s="8">
        <v>3</v>
      </c>
      <c r="BD61" s="8" t="s">
        <v>9</v>
      </c>
      <c r="BE61" s="8">
        <v>1</v>
      </c>
      <c r="BG61" s="3" t="s">
        <v>3060</v>
      </c>
      <c r="BH61" s="8">
        <v>3</v>
      </c>
      <c r="BI61" s="8" t="s">
        <v>9</v>
      </c>
      <c r="BJ61" s="8">
        <v>1</v>
      </c>
    </row>
    <row r="62" spans="14:62" x14ac:dyDescent="0.2">
      <c r="Z62" s="8"/>
      <c r="AA62" s="8"/>
      <c r="AB62" s="8"/>
      <c r="AO62" s="8"/>
      <c r="AP62" s="8"/>
      <c r="AQ62" s="8"/>
      <c r="BB62" s="3" t="s">
        <v>2891</v>
      </c>
      <c r="BC62" s="8">
        <v>1</v>
      </c>
      <c r="BD62" s="8" t="s">
        <v>9</v>
      </c>
      <c r="BE62" s="8">
        <v>4</v>
      </c>
      <c r="BG62" s="3" t="s">
        <v>700</v>
      </c>
      <c r="BH62" s="8">
        <v>4</v>
      </c>
      <c r="BI62" s="8" t="s">
        <v>9</v>
      </c>
      <c r="BJ62" s="8">
        <v>2</v>
      </c>
    </row>
    <row r="63" spans="14:62" x14ac:dyDescent="0.2">
      <c r="N63" s="39"/>
      <c r="Z63" s="12"/>
      <c r="AA63" s="12"/>
      <c r="AB63" s="12"/>
      <c r="AD63" s="39"/>
      <c r="AO63" s="12"/>
      <c r="AP63" s="12"/>
      <c r="AQ63" s="12"/>
      <c r="BB63" s="3" t="s">
        <v>2933</v>
      </c>
      <c r="BC63" s="8">
        <v>0</v>
      </c>
      <c r="BD63" s="8" t="s">
        <v>9</v>
      </c>
      <c r="BE63" s="8">
        <v>2</v>
      </c>
      <c r="BG63" s="3" t="s">
        <v>3173</v>
      </c>
      <c r="BH63" s="8">
        <v>1</v>
      </c>
      <c r="BI63" s="8" t="s">
        <v>9</v>
      </c>
      <c r="BJ63" s="8">
        <v>6</v>
      </c>
    </row>
    <row r="64" spans="14:62" x14ac:dyDescent="0.2">
      <c r="Z64" s="8"/>
      <c r="AA64" s="8"/>
      <c r="AB64" s="8"/>
      <c r="AO64" s="8"/>
      <c r="AP64" s="8"/>
      <c r="AQ64" s="8"/>
      <c r="BB64" s="3" t="s">
        <v>2755</v>
      </c>
      <c r="BC64" s="8">
        <v>2</v>
      </c>
      <c r="BD64" s="8" t="s">
        <v>9</v>
      </c>
      <c r="BE64" s="8">
        <v>1</v>
      </c>
      <c r="BG64" s="3" t="s">
        <v>2951</v>
      </c>
      <c r="BH64" s="8">
        <v>3</v>
      </c>
      <c r="BI64" s="8" t="s">
        <v>9</v>
      </c>
      <c r="BJ64" s="8">
        <v>8</v>
      </c>
    </row>
    <row r="65" spans="14:62" x14ac:dyDescent="0.2">
      <c r="Z65" s="8"/>
      <c r="AA65" s="8"/>
      <c r="AB65" s="8"/>
      <c r="AO65" s="8"/>
      <c r="AP65" s="8"/>
      <c r="AQ65" s="8"/>
      <c r="BB65" s="39" t="s">
        <v>3174</v>
      </c>
      <c r="BC65" s="12"/>
      <c r="BD65" s="12"/>
      <c r="BE65" s="12"/>
      <c r="BG65" s="39" t="s">
        <v>3175</v>
      </c>
      <c r="BH65" s="12"/>
      <c r="BI65" s="12"/>
      <c r="BJ65" s="12"/>
    </row>
    <row r="66" spans="14:62" x14ac:dyDescent="0.2">
      <c r="Z66" s="8"/>
      <c r="AA66" s="8"/>
      <c r="AB66" s="8"/>
      <c r="AO66" s="8"/>
      <c r="AP66" s="8"/>
      <c r="AQ66" s="8"/>
      <c r="BB66" s="3" t="s">
        <v>3084</v>
      </c>
      <c r="BC66" s="8">
        <v>1</v>
      </c>
      <c r="BD66" s="8" t="s">
        <v>9</v>
      </c>
      <c r="BE66" s="8">
        <v>1</v>
      </c>
      <c r="BG66" s="3" t="s">
        <v>3079</v>
      </c>
      <c r="BH66" s="8">
        <v>2</v>
      </c>
      <c r="BI66" s="8" t="s">
        <v>9</v>
      </c>
      <c r="BJ66" s="8">
        <v>5</v>
      </c>
    </row>
    <row r="67" spans="14:62" x14ac:dyDescent="0.2">
      <c r="Z67" s="8"/>
      <c r="AA67" s="8"/>
      <c r="AB67" s="8"/>
      <c r="AO67" s="8"/>
      <c r="AP67" s="8"/>
      <c r="AQ67" s="8"/>
      <c r="BB67" s="3" t="s">
        <v>2931</v>
      </c>
      <c r="BC67" s="8">
        <v>3</v>
      </c>
      <c r="BD67" s="8" t="s">
        <v>9</v>
      </c>
      <c r="BE67" s="8">
        <v>1</v>
      </c>
      <c r="BG67" s="3" t="s">
        <v>3176</v>
      </c>
      <c r="BH67" s="8">
        <v>3</v>
      </c>
      <c r="BI67" s="8" t="s">
        <v>9</v>
      </c>
      <c r="BJ67" s="8">
        <v>1</v>
      </c>
    </row>
    <row r="68" spans="14:62" x14ac:dyDescent="0.2">
      <c r="Z68" s="8"/>
      <c r="AA68" s="8"/>
      <c r="AB68" s="8"/>
      <c r="AO68" s="8"/>
      <c r="AP68" s="8"/>
      <c r="AQ68" s="8"/>
      <c r="BB68" s="3" t="s">
        <v>3052</v>
      </c>
      <c r="BC68" s="8">
        <v>1</v>
      </c>
      <c r="BD68" s="8" t="s">
        <v>9</v>
      </c>
      <c r="BE68" s="8">
        <v>3</v>
      </c>
      <c r="BG68" s="3" t="s">
        <v>3037</v>
      </c>
      <c r="BH68" s="8">
        <v>1</v>
      </c>
      <c r="BI68" s="8" t="s">
        <v>9</v>
      </c>
      <c r="BJ68" s="8">
        <v>0</v>
      </c>
    </row>
    <row r="69" spans="14:62" x14ac:dyDescent="0.2">
      <c r="Z69" s="8"/>
      <c r="AA69" s="8"/>
      <c r="AB69" s="8"/>
      <c r="AO69" s="8"/>
      <c r="AP69" s="8"/>
      <c r="AQ69" s="8"/>
      <c r="BB69" s="3" t="s">
        <v>3177</v>
      </c>
      <c r="BC69" s="8">
        <v>2</v>
      </c>
      <c r="BD69" s="8" t="s">
        <v>9</v>
      </c>
      <c r="BE69" s="8">
        <v>4</v>
      </c>
      <c r="BG69" s="3" t="s">
        <v>2776</v>
      </c>
      <c r="BH69" s="8">
        <v>1</v>
      </c>
      <c r="BI69" s="8" t="s">
        <v>9</v>
      </c>
      <c r="BJ69" s="8">
        <v>1</v>
      </c>
    </row>
    <row r="70" spans="14:62" x14ac:dyDescent="0.2">
      <c r="N70" s="39"/>
      <c r="Z70" s="12"/>
      <c r="AA70" s="12"/>
      <c r="AB70" s="12"/>
      <c r="AD70" s="39"/>
      <c r="AO70" s="12"/>
      <c r="AP70" s="12"/>
      <c r="AQ70" s="12"/>
      <c r="BB70" s="3" t="s">
        <v>2430</v>
      </c>
      <c r="BC70" s="8">
        <v>3</v>
      </c>
      <c r="BD70" s="8" t="s">
        <v>9</v>
      </c>
      <c r="BE70" s="8">
        <v>2</v>
      </c>
      <c r="BG70" s="3" t="s">
        <v>3178</v>
      </c>
      <c r="BH70" s="8">
        <v>0</v>
      </c>
      <c r="BI70" s="8" t="s">
        <v>9</v>
      </c>
      <c r="BJ70" s="8">
        <v>4</v>
      </c>
    </row>
    <row r="71" spans="14:62" x14ac:dyDescent="0.2">
      <c r="Z71" s="8"/>
      <c r="AA71" s="8"/>
      <c r="AB71" s="8"/>
      <c r="AO71" s="8"/>
      <c r="AP71" s="8"/>
      <c r="AQ71" s="8"/>
      <c r="BB71" s="3" t="s">
        <v>3179</v>
      </c>
      <c r="BC71" s="8">
        <v>1</v>
      </c>
      <c r="BD71" s="8" t="s">
        <v>9</v>
      </c>
      <c r="BE71" s="8">
        <v>3</v>
      </c>
      <c r="BG71" s="3" t="s">
        <v>3180</v>
      </c>
      <c r="BH71" s="8">
        <v>0</v>
      </c>
      <c r="BI71" s="8" t="s">
        <v>9</v>
      </c>
      <c r="BJ71" s="8">
        <v>1</v>
      </c>
    </row>
    <row r="72" spans="14:62" x14ac:dyDescent="0.2">
      <c r="Z72" s="8"/>
      <c r="AA72" s="8"/>
      <c r="AB72" s="8"/>
      <c r="AO72" s="8"/>
      <c r="AP72" s="8"/>
      <c r="AQ72" s="8"/>
      <c r="BB72" s="39" t="s">
        <v>3181</v>
      </c>
      <c r="BC72" s="12"/>
      <c r="BD72" s="12"/>
      <c r="BE72" s="12"/>
      <c r="BG72" s="39" t="s">
        <v>3182</v>
      </c>
      <c r="BH72" s="12"/>
      <c r="BI72" s="12"/>
      <c r="BJ72" s="12"/>
    </row>
    <row r="73" spans="14:62" x14ac:dyDescent="0.2">
      <c r="Z73" s="8"/>
      <c r="AA73" s="8"/>
      <c r="AB73" s="8"/>
      <c r="AO73" s="8"/>
      <c r="AP73" s="8"/>
      <c r="AQ73" s="8"/>
      <c r="BB73" s="3" t="s">
        <v>3183</v>
      </c>
      <c r="BC73" s="8">
        <v>0</v>
      </c>
      <c r="BD73" s="8" t="s">
        <v>9</v>
      </c>
      <c r="BE73" s="8">
        <v>1</v>
      </c>
      <c r="BG73" s="3" t="s">
        <v>3184</v>
      </c>
      <c r="BH73" s="8">
        <v>2</v>
      </c>
      <c r="BI73" s="8" t="s">
        <v>9</v>
      </c>
      <c r="BJ73" s="8">
        <v>3</v>
      </c>
    </row>
    <row r="74" spans="14:62" x14ac:dyDescent="0.2">
      <c r="Z74" s="8"/>
      <c r="AA74" s="8"/>
      <c r="AB74" s="8"/>
      <c r="AO74" s="8"/>
      <c r="AP74" s="8"/>
      <c r="AQ74" s="8"/>
      <c r="BB74" s="3" t="s">
        <v>3185</v>
      </c>
      <c r="BC74" s="8">
        <v>5</v>
      </c>
      <c r="BD74" s="8" t="s">
        <v>9</v>
      </c>
      <c r="BE74" s="8">
        <v>1</v>
      </c>
      <c r="BG74" s="3" t="s">
        <v>2036</v>
      </c>
      <c r="BH74" s="8">
        <v>13</v>
      </c>
      <c r="BI74" s="8" t="s">
        <v>9</v>
      </c>
      <c r="BJ74" s="8">
        <v>1</v>
      </c>
    </row>
    <row r="75" spans="14:62" x14ac:dyDescent="0.2">
      <c r="Z75" s="8"/>
      <c r="AA75" s="8"/>
      <c r="AB75" s="8"/>
      <c r="AO75" s="8"/>
      <c r="AP75" s="8"/>
      <c r="AQ75" s="8"/>
      <c r="BB75" s="3" t="s">
        <v>3186</v>
      </c>
      <c r="BC75" s="8">
        <v>2</v>
      </c>
      <c r="BD75" s="8" t="s">
        <v>9</v>
      </c>
      <c r="BE75" s="8">
        <v>1</v>
      </c>
      <c r="BG75" s="3" t="s">
        <v>3187</v>
      </c>
      <c r="BH75" s="8">
        <v>0</v>
      </c>
      <c r="BI75" s="8" t="s">
        <v>9</v>
      </c>
      <c r="BJ75" s="8">
        <v>1</v>
      </c>
    </row>
    <row r="76" spans="14:62" x14ac:dyDescent="0.2">
      <c r="Z76" s="8"/>
      <c r="AA76" s="8"/>
      <c r="AB76" s="8"/>
      <c r="AO76" s="8"/>
      <c r="AP76" s="8"/>
      <c r="AQ76" s="8"/>
      <c r="BB76" s="3" t="s">
        <v>2908</v>
      </c>
      <c r="BC76" s="8">
        <v>2</v>
      </c>
      <c r="BD76" s="8" t="s">
        <v>9</v>
      </c>
      <c r="BE76" s="8">
        <v>3</v>
      </c>
      <c r="BG76" s="3" t="s">
        <v>2780</v>
      </c>
      <c r="BH76" s="8">
        <v>4</v>
      </c>
      <c r="BI76" s="8" t="s">
        <v>9</v>
      </c>
      <c r="BJ76" s="8">
        <v>3</v>
      </c>
    </row>
    <row r="77" spans="14:62" x14ac:dyDescent="0.2">
      <c r="N77" s="39"/>
      <c r="Z77" s="12"/>
      <c r="AA77" s="12"/>
      <c r="AB77" s="12"/>
      <c r="AD77" s="39"/>
      <c r="AO77" s="12"/>
      <c r="AP77" s="12"/>
      <c r="AQ77" s="12"/>
      <c r="BB77" s="3" t="s">
        <v>2982</v>
      </c>
      <c r="BC77" s="8">
        <v>2</v>
      </c>
      <c r="BD77" s="8" t="s">
        <v>9</v>
      </c>
      <c r="BE77" s="8">
        <v>0</v>
      </c>
      <c r="BG77" s="3" t="s">
        <v>2773</v>
      </c>
      <c r="BH77" s="8">
        <v>3</v>
      </c>
      <c r="BI77" s="8" t="s">
        <v>9</v>
      </c>
      <c r="BJ77" s="8">
        <v>4</v>
      </c>
    </row>
    <row r="78" spans="14:62" x14ac:dyDescent="0.2">
      <c r="Z78" s="8"/>
      <c r="AA78" s="8"/>
      <c r="AB78" s="8"/>
      <c r="AO78" s="8"/>
      <c r="AP78" s="8"/>
      <c r="AQ78" s="8"/>
      <c r="BB78" s="3" t="s">
        <v>3108</v>
      </c>
      <c r="BC78" s="8">
        <v>0</v>
      </c>
      <c r="BD78" s="8" t="s">
        <v>9</v>
      </c>
      <c r="BE78" s="8">
        <v>1</v>
      </c>
      <c r="BG78" s="3" t="s">
        <v>2924</v>
      </c>
      <c r="BH78" s="8">
        <v>2</v>
      </c>
      <c r="BI78" s="8" t="s">
        <v>9</v>
      </c>
      <c r="BJ78" s="8">
        <v>3</v>
      </c>
    </row>
    <row r="79" spans="14:62" x14ac:dyDescent="0.2">
      <c r="Z79" s="8"/>
      <c r="AA79" s="8"/>
      <c r="AB79" s="8"/>
      <c r="AO79" s="8"/>
      <c r="AP79" s="8"/>
      <c r="AQ79" s="8"/>
      <c r="BH79" s="32"/>
      <c r="BI79" s="30"/>
      <c r="BJ79" s="30"/>
    </row>
    <row r="80" spans="14:62" x14ac:dyDescent="0.2">
      <c r="Z80" s="8"/>
      <c r="AA80" s="8"/>
      <c r="AB80" s="8"/>
      <c r="AO80" s="8"/>
      <c r="AP80" s="8"/>
      <c r="AQ80" s="8"/>
    </row>
    <row r="81" spans="14:43" x14ac:dyDescent="0.2">
      <c r="Z81" s="8"/>
      <c r="AA81" s="8"/>
      <c r="AB81" s="8"/>
      <c r="AO81" s="8"/>
      <c r="AP81" s="8"/>
      <c r="AQ81" s="8"/>
    </row>
    <row r="82" spans="14:43" x14ac:dyDescent="0.2">
      <c r="Z82" s="8"/>
      <c r="AA82" s="8"/>
      <c r="AB82" s="8"/>
      <c r="AO82" s="8"/>
      <c r="AP82" s="8"/>
      <c r="AQ82" s="8"/>
    </row>
    <row r="83" spans="14:43" x14ac:dyDescent="0.2">
      <c r="Z83" s="8"/>
      <c r="AA83" s="8"/>
      <c r="AB83" s="8"/>
      <c r="AO83" s="8"/>
      <c r="AP83" s="8"/>
      <c r="AQ83" s="8"/>
    </row>
    <row r="84" spans="14:43" x14ac:dyDescent="0.2">
      <c r="N84" s="39"/>
      <c r="Z84" s="12"/>
      <c r="AA84" s="12"/>
      <c r="AB84" s="12"/>
      <c r="AD84" s="39"/>
      <c r="AO84" s="12"/>
      <c r="AP84" s="12"/>
      <c r="AQ84" s="12"/>
    </row>
    <row r="85" spans="14:43" x14ac:dyDescent="0.2">
      <c r="Z85" s="8"/>
      <c r="AA85" s="8"/>
      <c r="AB85" s="8"/>
      <c r="AO85" s="8"/>
      <c r="AP85" s="8"/>
      <c r="AQ85" s="8"/>
    </row>
    <row r="86" spans="14:43" x14ac:dyDescent="0.2">
      <c r="Z86" s="8"/>
      <c r="AA86" s="8"/>
      <c r="AB86" s="8"/>
      <c r="AO86" s="8"/>
      <c r="AP86" s="8"/>
      <c r="AQ86" s="8"/>
    </row>
    <row r="87" spans="14:43" x14ac:dyDescent="0.2">
      <c r="Z87" s="8"/>
      <c r="AA87" s="8"/>
      <c r="AB87" s="8"/>
      <c r="AO87" s="8"/>
      <c r="AP87" s="8"/>
      <c r="AQ87" s="8"/>
    </row>
    <row r="88" spans="14:43" x14ac:dyDescent="0.2">
      <c r="Z88" s="8"/>
      <c r="AA88" s="8"/>
      <c r="AB88" s="8"/>
      <c r="AO88" s="8"/>
      <c r="AP88" s="8"/>
      <c r="AQ88" s="8"/>
    </row>
    <row r="89" spans="14:43" x14ac:dyDescent="0.2">
      <c r="Z89" s="8"/>
      <c r="AA89" s="8"/>
      <c r="AB89" s="8"/>
      <c r="AO89" s="8"/>
      <c r="AP89" s="8"/>
      <c r="AQ89" s="8"/>
    </row>
    <row r="90" spans="14:43" x14ac:dyDescent="0.2">
      <c r="Z90" s="8"/>
      <c r="AA90" s="8"/>
      <c r="AB90" s="8"/>
      <c r="AO90" s="8"/>
      <c r="AP90" s="8"/>
      <c r="AQ90" s="8"/>
    </row>
    <row r="91" spans="14:43" x14ac:dyDescent="0.2">
      <c r="N91" s="39"/>
      <c r="Z91" s="12"/>
      <c r="AA91" s="12"/>
      <c r="AB91" s="12"/>
      <c r="AD91" s="39"/>
      <c r="AO91" s="12"/>
      <c r="AP91" s="12"/>
      <c r="AQ91" s="12"/>
    </row>
    <row r="92" spans="14:43" x14ac:dyDescent="0.2">
      <c r="Z92" s="8"/>
      <c r="AA92" s="8"/>
      <c r="AB92" s="8"/>
      <c r="AO92" s="8"/>
      <c r="AP92" s="8"/>
      <c r="AQ92" s="8"/>
    </row>
    <row r="93" spans="14:43" x14ac:dyDescent="0.2">
      <c r="Z93" s="8"/>
      <c r="AA93" s="8"/>
      <c r="AB93" s="8"/>
      <c r="AO93" s="8"/>
      <c r="AP93" s="8"/>
      <c r="AQ93" s="8"/>
    </row>
    <row r="94" spans="14:43" x14ac:dyDescent="0.2">
      <c r="Z94" s="8"/>
      <c r="AA94" s="8"/>
      <c r="AB94" s="8"/>
      <c r="AO94" s="8"/>
      <c r="AP94" s="8"/>
      <c r="AQ94" s="8"/>
    </row>
    <row r="95" spans="14:43" x14ac:dyDescent="0.2">
      <c r="Z95" s="8"/>
      <c r="AA95" s="8"/>
      <c r="AB95" s="8"/>
      <c r="AO95" s="8"/>
      <c r="AP95" s="8"/>
      <c r="AQ95" s="8"/>
    </row>
    <row r="96" spans="14:43" x14ac:dyDescent="0.2">
      <c r="Z96" s="8"/>
      <c r="AA96" s="8"/>
      <c r="AB96" s="8"/>
      <c r="AO96" s="8"/>
      <c r="AP96" s="8"/>
      <c r="AQ96" s="8"/>
    </row>
    <row r="97" spans="26:43" x14ac:dyDescent="0.2">
      <c r="Z97" s="8"/>
      <c r="AA97" s="8"/>
      <c r="AB97" s="8"/>
      <c r="AO97" s="8"/>
      <c r="AP97" s="8"/>
      <c r="AQ97" s="8"/>
    </row>
    <row r="98" spans="26:43" x14ac:dyDescent="0.2">
      <c r="AO98" s="32"/>
      <c r="AP98" s="30"/>
      <c r="AQ98" s="30"/>
    </row>
  </sheetData>
  <mergeCells count="14">
    <mergeCell ref="BB1:BE1"/>
    <mergeCell ref="BG1:BJ1"/>
    <mergeCell ref="AU1:AW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</mergeCells>
  <hyperlinks>
    <hyperlink ref="A1" location="Information!A1" display="I" xr:uid="{5DF440B3-94AD-4019-850B-8C7E8BCD6A04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1977 - Div 4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22A41-0DAF-4677-9D1E-9678D6FD55A2}">
  <sheetPr>
    <pageSetUpPr fitToPage="1"/>
  </sheetPr>
  <dimension ref="A1:BJ88"/>
  <sheetViews>
    <sheetView view="pageLayout" zoomScaleNormal="100" workbookViewId="0">
      <selection activeCell="AV21" sqref="AV21"/>
    </sheetView>
  </sheetViews>
  <sheetFormatPr defaultColWidth="9.140625" defaultRowHeight="12" x14ac:dyDescent="0.2"/>
  <cols>
    <col min="1" max="1" width="2.7109375" style="3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3.140625" style="3" bestFit="1" customWidth="1"/>
    <col min="13" max="13" width="13.5703125" style="3" bestFit="1" customWidth="1"/>
    <col min="14" max="14" width="2.71093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5" width="2.7109375" style="3" bestFit="1" customWidth="1"/>
    <col min="26" max="26" width="2.7109375" style="8" bestFit="1" customWidth="1"/>
    <col min="27" max="27" width="1.5703125" style="8" bestFit="1" customWidth="1"/>
    <col min="28" max="28" width="2.7109375" style="8" bestFit="1" customWidth="1"/>
    <col min="29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0" width="2.7109375" style="3" bestFit="1" customWidth="1"/>
    <col min="41" max="41" width="2.7109375" style="8" bestFit="1" customWidth="1"/>
    <col min="42" max="42" width="1.5703125" style="8" bestFit="1" customWidth="1"/>
    <col min="43" max="43" width="1.85546875" style="8" bestFit="1" customWidth="1"/>
    <col min="44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2.71093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25.28515625" style="3" bestFit="1" customWidth="1"/>
    <col min="55" max="55" width="1.85546875" style="3" bestFit="1" customWidth="1"/>
    <col min="56" max="56" width="1.5703125" style="3" bestFit="1" customWidth="1"/>
    <col min="57" max="57" width="1.85546875" style="3" bestFit="1" customWidth="1"/>
    <col min="58" max="58" width="2.85546875" style="3" customWidth="1"/>
    <col min="59" max="59" width="25.140625" style="3" bestFit="1" customWidth="1"/>
    <col min="60" max="60" width="1.85546875" style="3" bestFit="1" customWidth="1"/>
    <col min="61" max="61" width="1.5703125" style="3" bestFit="1" customWidth="1"/>
    <col min="62" max="62" width="1.85546875" style="3" bestFit="1" customWidth="1"/>
    <col min="63" max="16384" width="9.140625" style="3"/>
  </cols>
  <sheetData>
    <row r="1" spans="1:62" s="11" customFormat="1" ht="78.75" customHeight="1" x14ac:dyDescent="0.2">
      <c r="A1" s="24" t="s">
        <v>119</v>
      </c>
      <c r="B1" s="47" t="s">
        <v>3189</v>
      </c>
      <c r="N1" s="199" t="s">
        <v>28</v>
      </c>
      <c r="O1" s="199"/>
      <c r="P1" s="199"/>
      <c r="Q1" s="199" t="s">
        <v>1359</v>
      </c>
      <c r="R1" s="199"/>
      <c r="S1" s="199"/>
      <c r="T1" s="199" t="s">
        <v>13</v>
      </c>
      <c r="U1" s="199"/>
      <c r="V1" s="199"/>
      <c r="W1" s="199" t="s">
        <v>22</v>
      </c>
      <c r="X1" s="199"/>
      <c r="Y1" s="199"/>
      <c r="Z1" s="199" t="s">
        <v>2916</v>
      </c>
      <c r="AA1" s="199"/>
      <c r="AB1" s="199"/>
      <c r="AC1" s="199" t="s">
        <v>48</v>
      </c>
      <c r="AD1" s="199"/>
      <c r="AE1" s="199"/>
      <c r="AF1" s="199" t="s">
        <v>3190</v>
      </c>
      <c r="AG1" s="199"/>
      <c r="AH1" s="199"/>
      <c r="AI1" s="199" t="s">
        <v>2532</v>
      </c>
      <c r="AJ1" s="199"/>
      <c r="AK1" s="199"/>
      <c r="AL1" s="199" t="s">
        <v>49</v>
      </c>
      <c r="AM1" s="199"/>
      <c r="AN1" s="199"/>
      <c r="AO1" s="199" t="s">
        <v>19</v>
      </c>
      <c r="AP1" s="199"/>
      <c r="AQ1" s="199"/>
      <c r="AR1" s="199" t="s">
        <v>31</v>
      </c>
      <c r="AS1" s="199"/>
      <c r="AT1" s="199"/>
      <c r="AU1" s="199" t="s">
        <v>1873</v>
      </c>
      <c r="AV1" s="199"/>
      <c r="AW1" s="199"/>
      <c r="AX1" s="160"/>
      <c r="AY1" s="160"/>
      <c r="AZ1" s="160"/>
      <c r="BA1" s="3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7" t="s">
        <v>28</v>
      </c>
      <c r="C2" s="1">
        <v>22</v>
      </c>
      <c r="D2" s="1">
        <v>17</v>
      </c>
      <c r="E2" s="1">
        <v>2</v>
      </c>
      <c r="F2" s="1">
        <v>3</v>
      </c>
      <c r="G2" s="1">
        <v>48</v>
      </c>
      <c r="H2" s="30" t="s">
        <v>9</v>
      </c>
      <c r="I2" s="1">
        <v>18</v>
      </c>
      <c r="J2" s="1">
        <f>SUM(2*D2+E2)</f>
        <v>36</v>
      </c>
      <c r="K2" s="3" t="s">
        <v>43</v>
      </c>
      <c r="L2" s="11">
        <v>1</v>
      </c>
      <c r="M2" s="7" t="s">
        <v>28</v>
      </c>
      <c r="N2" s="34"/>
      <c r="O2" s="34"/>
      <c r="P2" s="34"/>
      <c r="Q2" s="32">
        <v>4</v>
      </c>
      <c r="R2" s="32" t="s">
        <v>9</v>
      </c>
      <c r="S2" s="32">
        <v>0</v>
      </c>
      <c r="T2" s="32">
        <v>4</v>
      </c>
      <c r="U2" s="32" t="s">
        <v>9</v>
      </c>
      <c r="V2" s="32">
        <v>2</v>
      </c>
      <c r="W2" s="32">
        <v>1</v>
      </c>
      <c r="X2" s="32" t="s">
        <v>9</v>
      </c>
      <c r="Y2" s="32">
        <v>1</v>
      </c>
      <c r="Z2" s="32">
        <v>2</v>
      </c>
      <c r="AA2" s="32" t="s">
        <v>9</v>
      </c>
      <c r="AB2" s="32">
        <v>0</v>
      </c>
      <c r="AC2" s="32">
        <v>1</v>
      </c>
      <c r="AD2" s="32" t="s">
        <v>9</v>
      </c>
      <c r="AE2" s="32">
        <v>0</v>
      </c>
      <c r="AF2" s="32">
        <v>0</v>
      </c>
      <c r="AG2" s="32" t="s">
        <v>9</v>
      </c>
      <c r="AH2" s="32">
        <v>0</v>
      </c>
      <c r="AI2" s="32">
        <v>3</v>
      </c>
      <c r="AJ2" s="32" t="s">
        <v>9</v>
      </c>
      <c r="AK2" s="32">
        <v>1</v>
      </c>
      <c r="AL2" s="32">
        <v>2</v>
      </c>
      <c r="AM2" s="32" t="s">
        <v>9</v>
      </c>
      <c r="AN2" s="32">
        <v>0</v>
      </c>
      <c r="AO2" s="32">
        <v>4</v>
      </c>
      <c r="AP2" s="32" t="s">
        <v>9</v>
      </c>
      <c r="AQ2" s="32">
        <v>1</v>
      </c>
      <c r="AR2" s="32">
        <v>3</v>
      </c>
      <c r="AS2" s="32" t="s">
        <v>9</v>
      </c>
      <c r="AT2" s="32">
        <v>2</v>
      </c>
      <c r="AU2" s="32">
        <v>2</v>
      </c>
      <c r="AV2" s="32" t="s">
        <v>9</v>
      </c>
      <c r="AW2" s="32">
        <v>1</v>
      </c>
      <c r="AX2" s="31">
        <f>SUM(N2+Q2+T2+W2+Z2+AC2+AF2+AI2+AL2+AO2+AR2+AU2)</f>
        <v>26</v>
      </c>
      <c r="AY2" s="32" t="s">
        <v>9</v>
      </c>
      <c r="AZ2" s="31">
        <f>SUM(P2+S2+V2+Y2+AB2+AE2+AH2+AK2+AN2+AQ2+AT2+AW2)</f>
        <v>8</v>
      </c>
      <c r="BB2" s="39" t="s">
        <v>2562</v>
      </c>
      <c r="BC2" s="8"/>
      <c r="BD2" s="8"/>
      <c r="BE2" s="8"/>
      <c r="BF2" s="8"/>
      <c r="BG2" s="39" t="s">
        <v>3240</v>
      </c>
      <c r="BH2" s="8"/>
      <c r="BI2" s="8"/>
      <c r="BJ2" s="8"/>
    </row>
    <row r="3" spans="1:62" x14ac:dyDescent="0.2">
      <c r="A3" s="30">
        <v>2</v>
      </c>
      <c r="B3" s="7" t="s">
        <v>1359</v>
      </c>
      <c r="C3" s="1">
        <v>22</v>
      </c>
      <c r="D3" s="1">
        <v>13</v>
      </c>
      <c r="E3" s="1">
        <v>4</v>
      </c>
      <c r="F3" s="1">
        <v>5</v>
      </c>
      <c r="G3" s="1">
        <v>42</v>
      </c>
      <c r="H3" s="30" t="s">
        <v>9</v>
      </c>
      <c r="I3" s="1">
        <v>34</v>
      </c>
      <c r="J3" s="1">
        <f t="shared" ref="J3:J13" si="0">SUM(2*D3+E3)</f>
        <v>30</v>
      </c>
      <c r="L3" s="11">
        <v>2</v>
      </c>
      <c r="M3" s="7" t="s">
        <v>1359</v>
      </c>
      <c r="N3" s="32">
        <v>0</v>
      </c>
      <c r="O3" s="32" t="s">
        <v>9</v>
      </c>
      <c r="P3" s="32">
        <v>3</v>
      </c>
      <c r="Q3" s="34"/>
      <c r="R3" s="34"/>
      <c r="S3" s="34"/>
      <c r="T3" s="32">
        <v>1</v>
      </c>
      <c r="U3" s="32" t="s">
        <v>9</v>
      </c>
      <c r="V3" s="32">
        <v>1</v>
      </c>
      <c r="W3" s="32">
        <v>2</v>
      </c>
      <c r="X3" s="32" t="s">
        <v>9</v>
      </c>
      <c r="Y3" s="32">
        <v>1</v>
      </c>
      <c r="Z3" s="32">
        <v>3</v>
      </c>
      <c r="AA3" s="32" t="s">
        <v>9</v>
      </c>
      <c r="AB3" s="32">
        <v>4</v>
      </c>
      <c r="AC3" s="32">
        <v>4</v>
      </c>
      <c r="AD3" s="32" t="s">
        <v>9</v>
      </c>
      <c r="AE3" s="32">
        <v>1</v>
      </c>
      <c r="AF3" s="32">
        <v>4</v>
      </c>
      <c r="AG3" s="32" t="s">
        <v>9</v>
      </c>
      <c r="AH3" s="32">
        <v>2</v>
      </c>
      <c r="AI3" s="32">
        <v>3</v>
      </c>
      <c r="AJ3" s="32" t="s">
        <v>9</v>
      </c>
      <c r="AK3" s="32">
        <v>1</v>
      </c>
      <c r="AL3" s="32">
        <v>1</v>
      </c>
      <c r="AM3" s="32" t="s">
        <v>9</v>
      </c>
      <c r="AN3" s="32">
        <v>1</v>
      </c>
      <c r="AO3" s="32">
        <v>1</v>
      </c>
      <c r="AP3" s="32" t="s">
        <v>9</v>
      </c>
      <c r="AQ3" s="32">
        <v>0</v>
      </c>
      <c r="AR3" s="32">
        <v>2</v>
      </c>
      <c r="AS3" s="32" t="s">
        <v>9</v>
      </c>
      <c r="AT3" s="32">
        <v>1</v>
      </c>
      <c r="AU3" s="32">
        <v>5</v>
      </c>
      <c r="AV3" s="32" t="s">
        <v>9</v>
      </c>
      <c r="AW3" s="32">
        <v>3</v>
      </c>
      <c r="AX3" s="31">
        <f t="shared" ref="AX3:AX13" si="1">SUM(N3+Q3+T3+W3+Z3+AC3+AF3+AI3+AL3+AO3+AR3+AU3)</f>
        <v>26</v>
      </c>
      <c r="AY3" s="32" t="s">
        <v>9</v>
      </c>
      <c r="AZ3" s="31">
        <f t="shared" ref="AZ3:AZ13" si="2">SUM(P3+S3+V3+Y3+AB3+AE3+AH3+AK3+AN3+AQ3+AT3+AW3)</f>
        <v>18</v>
      </c>
      <c r="BB3" s="3" t="s">
        <v>3192</v>
      </c>
      <c r="BC3" s="11">
        <v>0</v>
      </c>
      <c r="BD3" s="32" t="s">
        <v>9</v>
      </c>
      <c r="BE3" s="8">
        <v>1</v>
      </c>
      <c r="BF3" s="8"/>
      <c r="BG3" s="3" t="s">
        <v>3241</v>
      </c>
      <c r="BH3" s="11">
        <v>2</v>
      </c>
      <c r="BI3" s="32" t="s">
        <v>9</v>
      </c>
      <c r="BJ3" s="8">
        <v>1</v>
      </c>
    </row>
    <row r="4" spans="1:62" x14ac:dyDescent="0.2">
      <c r="A4" s="30">
        <v>3</v>
      </c>
      <c r="B4" s="7" t="s">
        <v>13</v>
      </c>
      <c r="C4" s="1">
        <v>22</v>
      </c>
      <c r="D4" s="1">
        <v>11</v>
      </c>
      <c r="E4" s="1">
        <v>6</v>
      </c>
      <c r="F4" s="1">
        <v>5</v>
      </c>
      <c r="G4" s="1">
        <v>60</v>
      </c>
      <c r="H4" s="30" t="s">
        <v>9</v>
      </c>
      <c r="I4" s="1">
        <v>37</v>
      </c>
      <c r="J4" s="1">
        <f t="shared" si="0"/>
        <v>28</v>
      </c>
      <c r="L4" s="11">
        <v>3</v>
      </c>
      <c r="M4" s="7" t="s">
        <v>13</v>
      </c>
      <c r="N4" s="32">
        <v>2</v>
      </c>
      <c r="O4" s="32" t="s">
        <v>9</v>
      </c>
      <c r="P4" s="32">
        <v>1</v>
      </c>
      <c r="Q4" s="32">
        <v>1</v>
      </c>
      <c r="R4" s="32" t="s">
        <v>9</v>
      </c>
      <c r="S4" s="32">
        <v>2</v>
      </c>
      <c r="T4" s="34"/>
      <c r="U4" s="34"/>
      <c r="V4" s="34"/>
      <c r="W4" s="32">
        <v>2</v>
      </c>
      <c r="X4" s="32" t="s">
        <v>9</v>
      </c>
      <c r="Y4" s="32">
        <v>0</v>
      </c>
      <c r="Z4" s="32">
        <v>2</v>
      </c>
      <c r="AA4" s="32" t="s">
        <v>9</v>
      </c>
      <c r="AB4" s="32">
        <v>2</v>
      </c>
      <c r="AC4" s="32">
        <v>1</v>
      </c>
      <c r="AD4" s="32" t="s">
        <v>9</v>
      </c>
      <c r="AE4" s="32">
        <v>1</v>
      </c>
      <c r="AF4" s="32">
        <v>3</v>
      </c>
      <c r="AG4" s="32" t="s">
        <v>9</v>
      </c>
      <c r="AH4" s="32">
        <v>2</v>
      </c>
      <c r="AI4" s="32">
        <v>5</v>
      </c>
      <c r="AJ4" s="32" t="s">
        <v>9</v>
      </c>
      <c r="AK4" s="32">
        <v>1</v>
      </c>
      <c r="AL4" s="32">
        <v>9</v>
      </c>
      <c r="AM4" s="32" t="s">
        <v>9</v>
      </c>
      <c r="AN4" s="32">
        <v>3</v>
      </c>
      <c r="AO4" s="32">
        <v>2</v>
      </c>
      <c r="AP4" s="32" t="s">
        <v>9</v>
      </c>
      <c r="AQ4" s="32">
        <v>0</v>
      </c>
      <c r="AR4" s="32">
        <v>2</v>
      </c>
      <c r="AS4" s="32" t="s">
        <v>9</v>
      </c>
      <c r="AT4" s="32">
        <v>3</v>
      </c>
      <c r="AU4" s="32">
        <v>2</v>
      </c>
      <c r="AV4" s="32" t="s">
        <v>9</v>
      </c>
      <c r="AW4" s="32">
        <v>1</v>
      </c>
      <c r="AX4" s="31">
        <f t="shared" si="1"/>
        <v>31</v>
      </c>
      <c r="AY4" s="32" t="s">
        <v>9</v>
      </c>
      <c r="AZ4" s="31">
        <f t="shared" si="2"/>
        <v>16</v>
      </c>
      <c r="BB4" s="3" t="s">
        <v>3193</v>
      </c>
      <c r="BC4" s="11">
        <v>3</v>
      </c>
      <c r="BD4" s="32" t="s">
        <v>9</v>
      </c>
      <c r="BE4" s="8">
        <v>2</v>
      </c>
      <c r="BF4" s="8"/>
      <c r="BG4" s="3" t="s">
        <v>3242</v>
      </c>
      <c r="BH4" s="11">
        <v>1</v>
      </c>
      <c r="BI4" s="32" t="s">
        <v>9</v>
      </c>
      <c r="BJ4" s="8">
        <v>2</v>
      </c>
    </row>
    <row r="5" spans="1:62" x14ac:dyDescent="0.2">
      <c r="A5" s="30">
        <v>4</v>
      </c>
      <c r="B5" s="7" t="s">
        <v>22</v>
      </c>
      <c r="C5" s="1">
        <v>22</v>
      </c>
      <c r="D5" s="1">
        <v>9</v>
      </c>
      <c r="E5" s="1">
        <v>7</v>
      </c>
      <c r="F5" s="1">
        <v>6</v>
      </c>
      <c r="G5" s="1">
        <v>40</v>
      </c>
      <c r="H5" s="30" t="s">
        <v>9</v>
      </c>
      <c r="I5" s="1">
        <v>25</v>
      </c>
      <c r="J5" s="1">
        <f t="shared" si="0"/>
        <v>25</v>
      </c>
      <c r="L5" s="11">
        <v>4</v>
      </c>
      <c r="M5" s="7" t="s">
        <v>22</v>
      </c>
      <c r="N5" s="32">
        <v>1</v>
      </c>
      <c r="O5" s="32" t="s">
        <v>9</v>
      </c>
      <c r="P5" s="32">
        <v>2</v>
      </c>
      <c r="Q5" s="32">
        <v>0</v>
      </c>
      <c r="R5" s="32" t="s">
        <v>9</v>
      </c>
      <c r="S5" s="32">
        <v>1</v>
      </c>
      <c r="T5" s="32">
        <v>3</v>
      </c>
      <c r="U5" s="32" t="s">
        <v>9</v>
      </c>
      <c r="V5" s="32">
        <v>3</v>
      </c>
      <c r="W5" s="34"/>
      <c r="X5" s="34"/>
      <c r="Y5" s="34"/>
      <c r="Z5" s="32">
        <v>4</v>
      </c>
      <c r="AA5" s="32" t="s">
        <v>9</v>
      </c>
      <c r="AB5" s="32">
        <v>1</v>
      </c>
      <c r="AC5" s="32">
        <v>2</v>
      </c>
      <c r="AD5" s="32" t="s">
        <v>9</v>
      </c>
      <c r="AE5" s="32">
        <v>2</v>
      </c>
      <c r="AF5" s="32">
        <v>1</v>
      </c>
      <c r="AG5" s="32" t="s">
        <v>9</v>
      </c>
      <c r="AH5" s="32">
        <v>1</v>
      </c>
      <c r="AI5" s="32">
        <v>0</v>
      </c>
      <c r="AJ5" s="32" t="s">
        <v>9</v>
      </c>
      <c r="AK5" s="32">
        <v>0</v>
      </c>
      <c r="AL5" s="32">
        <v>1</v>
      </c>
      <c r="AM5" s="32" t="s">
        <v>9</v>
      </c>
      <c r="AN5" s="32">
        <v>1</v>
      </c>
      <c r="AO5" s="32">
        <v>3</v>
      </c>
      <c r="AP5" s="32" t="s">
        <v>9</v>
      </c>
      <c r="AQ5" s="32">
        <v>0</v>
      </c>
      <c r="AR5" s="32">
        <v>1</v>
      </c>
      <c r="AS5" s="32" t="s">
        <v>9</v>
      </c>
      <c r="AT5" s="32">
        <v>0</v>
      </c>
      <c r="AU5" s="32">
        <v>4</v>
      </c>
      <c r="AV5" s="32" t="s">
        <v>9</v>
      </c>
      <c r="AW5" s="32">
        <v>0</v>
      </c>
      <c r="AX5" s="31">
        <f t="shared" si="1"/>
        <v>20</v>
      </c>
      <c r="AY5" s="32" t="s">
        <v>9</v>
      </c>
      <c r="AZ5" s="31">
        <f t="shared" si="2"/>
        <v>11</v>
      </c>
      <c r="BB5" s="5" t="s">
        <v>3135</v>
      </c>
      <c r="BC5" s="11">
        <v>3</v>
      </c>
      <c r="BD5" s="32" t="s">
        <v>9</v>
      </c>
      <c r="BE5" s="8">
        <v>2</v>
      </c>
      <c r="BF5" s="8"/>
      <c r="BG5" s="3" t="s">
        <v>3078</v>
      </c>
      <c r="BH5" s="11">
        <v>2</v>
      </c>
      <c r="BI5" s="32" t="s">
        <v>9</v>
      </c>
      <c r="BJ5" s="8">
        <v>3</v>
      </c>
    </row>
    <row r="6" spans="1:62" x14ac:dyDescent="0.2">
      <c r="A6" s="30">
        <v>5</v>
      </c>
      <c r="B6" s="7" t="s">
        <v>2916</v>
      </c>
      <c r="C6" s="1">
        <v>22</v>
      </c>
      <c r="D6" s="1">
        <v>10</v>
      </c>
      <c r="E6" s="1">
        <v>4</v>
      </c>
      <c r="F6" s="1">
        <v>8</v>
      </c>
      <c r="G6" s="1">
        <v>46</v>
      </c>
      <c r="H6" s="30" t="s">
        <v>9</v>
      </c>
      <c r="I6" s="1">
        <v>39</v>
      </c>
      <c r="J6" s="1">
        <f t="shared" si="0"/>
        <v>24</v>
      </c>
      <c r="L6" s="11">
        <v>5</v>
      </c>
      <c r="M6" s="7" t="s">
        <v>2916</v>
      </c>
      <c r="N6" s="32">
        <v>0</v>
      </c>
      <c r="O6" s="32" t="s">
        <v>9</v>
      </c>
      <c r="P6" s="32">
        <v>2</v>
      </c>
      <c r="Q6" s="32">
        <v>2</v>
      </c>
      <c r="R6" s="32" t="s">
        <v>9</v>
      </c>
      <c r="S6" s="32">
        <v>0</v>
      </c>
      <c r="T6" s="32">
        <v>3</v>
      </c>
      <c r="U6" s="32" t="s">
        <v>9</v>
      </c>
      <c r="V6" s="32">
        <v>2</v>
      </c>
      <c r="W6" s="32">
        <v>1</v>
      </c>
      <c r="X6" s="32" t="s">
        <v>9</v>
      </c>
      <c r="Y6" s="32">
        <v>3</v>
      </c>
      <c r="Z6" s="34"/>
      <c r="AA6" s="34"/>
      <c r="AB6" s="34"/>
      <c r="AC6" s="32">
        <v>2</v>
      </c>
      <c r="AD6" s="32" t="s">
        <v>9</v>
      </c>
      <c r="AE6" s="32">
        <v>5</v>
      </c>
      <c r="AF6" s="32">
        <v>4</v>
      </c>
      <c r="AG6" s="32" t="s">
        <v>9</v>
      </c>
      <c r="AH6" s="32">
        <v>1</v>
      </c>
      <c r="AI6" s="32">
        <v>0</v>
      </c>
      <c r="AJ6" s="32" t="s">
        <v>9</v>
      </c>
      <c r="AK6" s="32">
        <v>0</v>
      </c>
      <c r="AL6" s="32">
        <v>1</v>
      </c>
      <c r="AM6" s="32" t="s">
        <v>9</v>
      </c>
      <c r="AN6" s="32">
        <v>1</v>
      </c>
      <c r="AO6" s="32">
        <v>1</v>
      </c>
      <c r="AP6" s="32" t="s">
        <v>9</v>
      </c>
      <c r="AQ6" s="32">
        <v>2</v>
      </c>
      <c r="AR6" s="32">
        <v>2</v>
      </c>
      <c r="AS6" s="32" t="s">
        <v>9</v>
      </c>
      <c r="AT6" s="32">
        <v>0</v>
      </c>
      <c r="AU6" s="32">
        <v>3</v>
      </c>
      <c r="AV6" s="32" t="s">
        <v>9</v>
      </c>
      <c r="AW6" s="32">
        <v>0</v>
      </c>
      <c r="AX6" s="31">
        <f t="shared" si="1"/>
        <v>19</v>
      </c>
      <c r="AY6" s="32" t="s">
        <v>9</v>
      </c>
      <c r="AZ6" s="31">
        <f t="shared" si="2"/>
        <v>16</v>
      </c>
      <c r="BB6" s="3" t="s">
        <v>3195</v>
      </c>
      <c r="BC6" s="11">
        <v>4</v>
      </c>
      <c r="BD6" s="32" t="s">
        <v>9</v>
      </c>
      <c r="BE6" s="8">
        <v>0</v>
      </c>
      <c r="BF6" s="8"/>
      <c r="BG6" s="5" t="s">
        <v>3011</v>
      </c>
      <c r="BH6" s="11">
        <v>3</v>
      </c>
      <c r="BI6" s="32" t="s">
        <v>9</v>
      </c>
      <c r="BJ6" s="8">
        <v>0</v>
      </c>
    </row>
    <row r="7" spans="1:62" x14ac:dyDescent="0.2">
      <c r="A7" s="30">
        <v>6</v>
      </c>
      <c r="B7" s="7" t="s">
        <v>48</v>
      </c>
      <c r="C7" s="1">
        <v>22</v>
      </c>
      <c r="D7" s="1">
        <v>7</v>
      </c>
      <c r="E7" s="1">
        <v>7</v>
      </c>
      <c r="F7" s="1">
        <v>8</v>
      </c>
      <c r="G7" s="1">
        <v>41</v>
      </c>
      <c r="H7" s="30" t="s">
        <v>9</v>
      </c>
      <c r="I7" s="1">
        <v>32</v>
      </c>
      <c r="J7" s="1">
        <f t="shared" si="0"/>
        <v>21</v>
      </c>
      <c r="L7" s="11">
        <v>6</v>
      </c>
      <c r="M7" s="7" t="s">
        <v>48</v>
      </c>
      <c r="N7" s="32">
        <v>1</v>
      </c>
      <c r="O7" s="32" t="s">
        <v>9</v>
      </c>
      <c r="P7" s="32">
        <v>2</v>
      </c>
      <c r="Q7" s="32">
        <v>1</v>
      </c>
      <c r="R7" s="32" t="s">
        <v>9</v>
      </c>
      <c r="S7" s="32">
        <v>3</v>
      </c>
      <c r="T7" s="32">
        <v>1</v>
      </c>
      <c r="U7" s="32" t="s">
        <v>9</v>
      </c>
      <c r="V7" s="32">
        <v>1</v>
      </c>
      <c r="W7" s="32">
        <v>1</v>
      </c>
      <c r="X7" s="32" t="s">
        <v>9</v>
      </c>
      <c r="Y7" s="32">
        <v>1</v>
      </c>
      <c r="Z7" s="32">
        <v>1</v>
      </c>
      <c r="AA7" s="32" t="s">
        <v>9</v>
      </c>
      <c r="AB7" s="32">
        <v>3</v>
      </c>
      <c r="AC7" s="34"/>
      <c r="AD7" s="34"/>
      <c r="AE7" s="34"/>
      <c r="AF7" s="8">
        <v>2</v>
      </c>
      <c r="AG7" s="32" t="s">
        <v>9</v>
      </c>
      <c r="AH7" s="8">
        <v>0</v>
      </c>
      <c r="AI7" s="32">
        <v>4</v>
      </c>
      <c r="AJ7" s="32" t="s">
        <v>9</v>
      </c>
      <c r="AK7" s="32">
        <v>2</v>
      </c>
      <c r="AL7" s="32">
        <v>0</v>
      </c>
      <c r="AM7" s="32" t="s">
        <v>9</v>
      </c>
      <c r="AN7" s="32">
        <v>1</v>
      </c>
      <c r="AO7" s="32">
        <v>4</v>
      </c>
      <c r="AP7" s="32" t="s">
        <v>9</v>
      </c>
      <c r="AQ7" s="32">
        <v>0</v>
      </c>
      <c r="AR7" s="32">
        <v>4</v>
      </c>
      <c r="AS7" s="32" t="s">
        <v>9</v>
      </c>
      <c r="AT7" s="32">
        <v>1</v>
      </c>
      <c r="AU7" s="32">
        <v>5</v>
      </c>
      <c r="AV7" s="32" t="s">
        <v>9</v>
      </c>
      <c r="AW7" s="32">
        <v>0</v>
      </c>
      <c r="AX7" s="31">
        <f t="shared" si="1"/>
        <v>24</v>
      </c>
      <c r="AY7" s="32" t="s">
        <v>9</v>
      </c>
      <c r="AZ7" s="31">
        <f t="shared" si="2"/>
        <v>14</v>
      </c>
      <c r="BB7" s="3" t="s">
        <v>3196</v>
      </c>
      <c r="BC7" s="11">
        <v>0</v>
      </c>
      <c r="BD7" s="32" t="s">
        <v>9</v>
      </c>
      <c r="BE7" s="8">
        <v>2</v>
      </c>
      <c r="BF7" s="8"/>
      <c r="BG7" s="5" t="s">
        <v>693</v>
      </c>
      <c r="BH7" s="11">
        <v>3</v>
      </c>
      <c r="BI7" s="32" t="s">
        <v>9</v>
      </c>
      <c r="BJ7" s="8">
        <v>3</v>
      </c>
    </row>
    <row r="8" spans="1:62" x14ac:dyDescent="0.2">
      <c r="A8" s="30">
        <v>7</v>
      </c>
      <c r="B8" s="7" t="s">
        <v>3190</v>
      </c>
      <c r="C8" s="1">
        <v>22</v>
      </c>
      <c r="D8" s="1">
        <v>8</v>
      </c>
      <c r="E8" s="1">
        <v>5</v>
      </c>
      <c r="F8" s="1">
        <v>9</v>
      </c>
      <c r="G8" s="1">
        <v>41</v>
      </c>
      <c r="H8" s="30" t="s">
        <v>9</v>
      </c>
      <c r="I8" s="1">
        <v>39</v>
      </c>
      <c r="J8" s="1">
        <f t="shared" si="0"/>
        <v>21</v>
      </c>
      <c r="L8" s="11">
        <v>7</v>
      </c>
      <c r="M8" s="7" t="s">
        <v>3190</v>
      </c>
      <c r="N8" s="32">
        <v>3</v>
      </c>
      <c r="O8" s="32" t="s">
        <v>9</v>
      </c>
      <c r="P8" s="32">
        <v>2</v>
      </c>
      <c r="Q8" s="32">
        <v>0</v>
      </c>
      <c r="R8" s="32" t="s">
        <v>9</v>
      </c>
      <c r="S8" s="32">
        <v>1</v>
      </c>
      <c r="T8" s="32">
        <v>3</v>
      </c>
      <c r="U8" s="32" t="s">
        <v>9</v>
      </c>
      <c r="V8" s="32">
        <v>2</v>
      </c>
      <c r="W8" s="32">
        <v>0</v>
      </c>
      <c r="X8" s="32" t="s">
        <v>9</v>
      </c>
      <c r="Y8" s="32">
        <v>3</v>
      </c>
      <c r="Z8" s="32">
        <v>2</v>
      </c>
      <c r="AA8" s="32" t="s">
        <v>9</v>
      </c>
      <c r="AB8" s="32">
        <v>2</v>
      </c>
      <c r="AC8" s="32">
        <v>1</v>
      </c>
      <c r="AD8" s="32" t="s">
        <v>9</v>
      </c>
      <c r="AE8" s="32">
        <v>3</v>
      </c>
      <c r="AF8" s="34"/>
      <c r="AG8" s="34"/>
      <c r="AH8" s="34"/>
      <c r="AI8" s="32">
        <v>0</v>
      </c>
      <c r="AJ8" s="32" t="s">
        <v>9</v>
      </c>
      <c r="AK8" s="32">
        <v>1</v>
      </c>
      <c r="AL8" s="32">
        <v>5</v>
      </c>
      <c r="AM8" s="32" t="s">
        <v>9</v>
      </c>
      <c r="AN8" s="32">
        <v>0</v>
      </c>
      <c r="AO8" s="32">
        <v>1</v>
      </c>
      <c r="AP8" s="32" t="s">
        <v>9</v>
      </c>
      <c r="AQ8" s="32">
        <v>0</v>
      </c>
      <c r="AR8" s="32">
        <v>1</v>
      </c>
      <c r="AS8" s="32" t="s">
        <v>9</v>
      </c>
      <c r="AT8" s="32">
        <v>1</v>
      </c>
      <c r="AU8" s="32">
        <v>1</v>
      </c>
      <c r="AV8" s="32" t="s">
        <v>9</v>
      </c>
      <c r="AW8" s="32">
        <v>3</v>
      </c>
      <c r="AX8" s="31">
        <f t="shared" si="1"/>
        <v>17</v>
      </c>
      <c r="AY8" s="32" t="s">
        <v>9</v>
      </c>
      <c r="AZ8" s="31">
        <f t="shared" si="2"/>
        <v>18</v>
      </c>
      <c r="BB8" s="3" t="s">
        <v>3077</v>
      </c>
      <c r="BC8" s="8">
        <v>0</v>
      </c>
      <c r="BD8" s="32" t="s">
        <v>9</v>
      </c>
      <c r="BE8" s="8">
        <v>0</v>
      </c>
      <c r="BF8" s="30"/>
      <c r="BG8" s="3" t="s">
        <v>2798</v>
      </c>
      <c r="BH8" s="8">
        <v>1</v>
      </c>
      <c r="BI8" s="32" t="s">
        <v>9</v>
      </c>
      <c r="BJ8" s="8">
        <v>0</v>
      </c>
    </row>
    <row r="9" spans="1:62" x14ac:dyDescent="0.2">
      <c r="A9" s="30">
        <v>8</v>
      </c>
      <c r="B9" s="7" t="s">
        <v>2532</v>
      </c>
      <c r="C9" s="1">
        <v>22</v>
      </c>
      <c r="D9" s="1">
        <v>8</v>
      </c>
      <c r="E9" s="1">
        <v>5</v>
      </c>
      <c r="F9" s="1">
        <v>9</v>
      </c>
      <c r="G9" s="1">
        <v>36</v>
      </c>
      <c r="H9" s="30" t="s">
        <v>9</v>
      </c>
      <c r="I9" s="1">
        <v>40</v>
      </c>
      <c r="J9" s="1">
        <f t="shared" si="0"/>
        <v>21</v>
      </c>
      <c r="L9" s="11">
        <v>8</v>
      </c>
      <c r="M9" s="7" t="s">
        <v>2532</v>
      </c>
      <c r="N9" s="32">
        <v>1</v>
      </c>
      <c r="O9" s="32" t="s">
        <v>9</v>
      </c>
      <c r="P9" s="32">
        <v>0</v>
      </c>
      <c r="Q9" s="32">
        <v>1</v>
      </c>
      <c r="R9" s="32" t="s">
        <v>9</v>
      </c>
      <c r="S9" s="32">
        <v>0</v>
      </c>
      <c r="T9" s="32">
        <v>1</v>
      </c>
      <c r="U9" s="32" t="s">
        <v>9</v>
      </c>
      <c r="V9" s="32">
        <v>2</v>
      </c>
      <c r="W9" s="32">
        <v>0</v>
      </c>
      <c r="X9" s="32" t="s">
        <v>9</v>
      </c>
      <c r="Y9" s="32">
        <v>2</v>
      </c>
      <c r="Z9" s="32">
        <v>0</v>
      </c>
      <c r="AA9" s="32" t="s">
        <v>9</v>
      </c>
      <c r="AB9" s="32">
        <v>3</v>
      </c>
      <c r="AC9" s="32">
        <v>1</v>
      </c>
      <c r="AD9" s="32" t="s">
        <v>9</v>
      </c>
      <c r="AE9" s="32">
        <v>1</v>
      </c>
      <c r="AF9" s="32">
        <v>2</v>
      </c>
      <c r="AG9" s="32" t="s">
        <v>9</v>
      </c>
      <c r="AH9" s="32">
        <v>5</v>
      </c>
      <c r="AI9" s="34"/>
      <c r="AJ9" s="34"/>
      <c r="AK9" s="34"/>
      <c r="AL9" s="32">
        <v>3</v>
      </c>
      <c r="AM9" s="32" t="s">
        <v>9</v>
      </c>
      <c r="AN9" s="32">
        <v>0</v>
      </c>
      <c r="AO9" s="32">
        <v>2</v>
      </c>
      <c r="AP9" s="32" t="s">
        <v>9</v>
      </c>
      <c r="AQ9" s="32">
        <v>0</v>
      </c>
      <c r="AR9" s="32">
        <v>5</v>
      </c>
      <c r="AS9" s="32" t="s">
        <v>9</v>
      </c>
      <c r="AT9" s="32">
        <v>3</v>
      </c>
      <c r="AU9" s="32">
        <v>7</v>
      </c>
      <c r="AV9" s="32" t="s">
        <v>9</v>
      </c>
      <c r="AW9" s="32">
        <v>1</v>
      </c>
      <c r="AX9" s="31">
        <f t="shared" si="1"/>
        <v>23</v>
      </c>
      <c r="AY9" s="32" t="s">
        <v>9</v>
      </c>
      <c r="AZ9" s="31">
        <f t="shared" si="2"/>
        <v>17</v>
      </c>
      <c r="BB9" s="39" t="s">
        <v>3197</v>
      </c>
      <c r="BC9" s="8"/>
      <c r="BD9" s="8"/>
      <c r="BE9" s="8"/>
      <c r="BF9" s="8"/>
      <c r="BG9" s="39" t="s">
        <v>3191</v>
      </c>
      <c r="BH9" s="8"/>
      <c r="BI9" s="8"/>
      <c r="BJ9" s="8"/>
    </row>
    <row r="10" spans="1:62" x14ac:dyDescent="0.2">
      <c r="A10" s="30">
        <v>9</v>
      </c>
      <c r="B10" s="7" t="s">
        <v>49</v>
      </c>
      <c r="C10" s="1">
        <v>22</v>
      </c>
      <c r="D10" s="1">
        <v>6</v>
      </c>
      <c r="E10" s="1">
        <v>6</v>
      </c>
      <c r="F10" s="1">
        <v>10</v>
      </c>
      <c r="G10" s="1">
        <v>34</v>
      </c>
      <c r="H10" s="30" t="s">
        <v>9</v>
      </c>
      <c r="I10" s="1">
        <v>49</v>
      </c>
      <c r="J10" s="1">
        <f t="shared" si="0"/>
        <v>18</v>
      </c>
      <c r="L10" s="11">
        <v>9</v>
      </c>
      <c r="M10" s="7" t="s">
        <v>49</v>
      </c>
      <c r="N10" s="32">
        <v>0</v>
      </c>
      <c r="O10" s="32" t="s">
        <v>9</v>
      </c>
      <c r="P10" s="32">
        <v>4</v>
      </c>
      <c r="Q10" s="32">
        <v>2</v>
      </c>
      <c r="R10" s="32" t="s">
        <v>9</v>
      </c>
      <c r="S10" s="32">
        <v>3</v>
      </c>
      <c r="T10" s="32">
        <v>2</v>
      </c>
      <c r="U10" s="32" t="s">
        <v>9</v>
      </c>
      <c r="V10" s="32">
        <v>5</v>
      </c>
      <c r="W10" s="32">
        <v>1</v>
      </c>
      <c r="X10" s="32" t="s">
        <v>9</v>
      </c>
      <c r="Y10" s="32">
        <v>4</v>
      </c>
      <c r="Z10" s="32">
        <v>4</v>
      </c>
      <c r="AA10" s="32" t="s">
        <v>9</v>
      </c>
      <c r="AB10" s="32">
        <v>0</v>
      </c>
      <c r="AC10" s="32">
        <v>0</v>
      </c>
      <c r="AD10" s="32" t="s">
        <v>9</v>
      </c>
      <c r="AE10" s="32">
        <v>0</v>
      </c>
      <c r="AF10" s="32">
        <v>2</v>
      </c>
      <c r="AG10" s="32" t="s">
        <v>9</v>
      </c>
      <c r="AH10" s="32">
        <v>4</v>
      </c>
      <c r="AI10" s="32">
        <v>1</v>
      </c>
      <c r="AJ10" s="32" t="s">
        <v>9</v>
      </c>
      <c r="AK10" s="32">
        <v>2</v>
      </c>
      <c r="AL10" s="34"/>
      <c r="AM10" s="34"/>
      <c r="AN10" s="34"/>
      <c r="AO10" s="32">
        <v>0</v>
      </c>
      <c r="AP10" s="32" t="s">
        <v>9</v>
      </c>
      <c r="AQ10" s="32">
        <v>0</v>
      </c>
      <c r="AR10" s="32">
        <v>2</v>
      </c>
      <c r="AS10" s="32" t="s">
        <v>9</v>
      </c>
      <c r="AT10" s="32">
        <v>0</v>
      </c>
      <c r="AU10" s="32">
        <v>2</v>
      </c>
      <c r="AV10" s="32" t="s">
        <v>9</v>
      </c>
      <c r="AW10" s="32">
        <v>2</v>
      </c>
      <c r="AX10" s="31">
        <f t="shared" si="1"/>
        <v>16</v>
      </c>
      <c r="AY10" s="32" t="s">
        <v>9</v>
      </c>
      <c r="AZ10" s="31">
        <f t="shared" si="2"/>
        <v>24</v>
      </c>
      <c r="BB10" s="3" t="s">
        <v>3133</v>
      </c>
      <c r="BC10" s="8">
        <v>2</v>
      </c>
      <c r="BD10" s="8" t="s">
        <v>9</v>
      </c>
      <c r="BE10" s="8">
        <v>2</v>
      </c>
      <c r="BF10" s="8"/>
      <c r="BG10" s="3" t="s">
        <v>3140</v>
      </c>
      <c r="BH10" s="8">
        <v>2</v>
      </c>
      <c r="BI10" s="8" t="s">
        <v>9</v>
      </c>
      <c r="BJ10" s="8">
        <v>1</v>
      </c>
    </row>
    <row r="11" spans="1:62" x14ac:dyDescent="0.2">
      <c r="A11" s="30">
        <v>10</v>
      </c>
      <c r="B11" s="7" t="s">
        <v>19</v>
      </c>
      <c r="C11" s="1">
        <v>22</v>
      </c>
      <c r="D11" s="1">
        <v>6</v>
      </c>
      <c r="E11" s="1">
        <v>4</v>
      </c>
      <c r="F11" s="1">
        <v>12</v>
      </c>
      <c r="G11" s="1">
        <v>17</v>
      </c>
      <c r="H11" s="30" t="s">
        <v>9</v>
      </c>
      <c r="I11" s="1">
        <v>34</v>
      </c>
      <c r="J11" s="1">
        <f t="shared" si="0"/>
        <v>16</v>
      </c>
      <c r="L11" s="11">
        <v>10</v>
      </c>
      <c r="M11" s="7" t="s">
        <v>19</v>
      </c>
      <c r="N11" s="32">
        <v>0</v>
      </c>
      <c r="O11" s="32" t="s">
        <v>9</v>
      </c>
      <c r="P11" s="32">
        <v>1</v>
      </c>
      <c r="Q11" s="32">
        <v>1</v>
      </c>
      <c r="R11" s="32" t="s">
        <v>9</v>
      </c>
      <c r="S11" s="32">
        <v>2</v>
      </c>
      <c r="T11" s="32">
        <v>0</v>
      </c>
      <c r="U11" s="32" t="s">
        <v>9</v>
      </c>
      <c r="V11" s="32">
        <v>0</v>
      </c>
      <c r="W11" s="32">
        <v>3</v>
      </c>
      <c r="X11" s="32" t="s">
        <v>9</v>
      </c>
      <c r="Y11" s="32">
        <v>2</v>
      </c>
      <c r="Z11" s="32">
        <v>0</v>
      </c>
      <c r="AA11" s="32" t="s">
        <v>9</v>
      </c>
      <c r="AB11" s="32">
        <v>4</v>
      </c>
      <c r="AC11" s="32">
        <v>2</v>
      </c>
      <c r="AD11" s="32" t="s">
        <v>9</v>
      </c>
      <c r="AE11" s="32">
        <v>1</v>
      </c>
      <c r="AF11" s="32">
        <v>0</v>
      </c>
      <c r="AG11" s="32" t="s">
        <v>9</v>
      </c>
      <c r="AH11" s="32">
        <v>0</v>
      </c>
      <c r="AI11" s="32">
        <v>2</v>
      </c>
      <c r="AJ11" s="32" t="s">
        <v>9</v>
      </c>
      <c r="AK11" s="32">
        <v>0</v>
      </c>
      <c r="AL11" s="32">
        <v>1</v>
      </c>
      <c r="AM11" s="32" t="s">
        <v>9</v>
      </c>
      <c r="AN11" s="32">
        <v>2</v>
      </c>
      <c r="AO11" s="34"/>
      <c r="AP11" s="34"/>
      <c r="AQ11" s="34"/>
      <c r="AR11" s="32">
        <v>0</v>
      </c>
      <c r="AS11" s="32" t="s">
        <v>9</v>
      </c>
      <c r="AT11" s="32">
        <v>0</v>
      </c>
      <c r="AU11" s="32">
        <v>4</v>
      </c>
      <c r="AV11" s="32" t="s">
        <v>9</v>
      </c>
      <c r="AW11" s="32">
        <v>0</v>
      </c>
      <c r="AX11" s="31">
        <f t="shared" si="1"/>
        <v>13</v>
      </c>
      <c r="AY11" s="32" t="s">
        <v>9</v>
      </c>
      <c r="AZ11" s="31">
        <f t="shared" si="2"/>
        <v>12</v>
      </c>
      <c r="BB11" s="3" t="s">
        <v>338</v>
      </c>
      <c r="BC11" s="8">
        <v>0</v>
      </c>
      <c r="BD11" s="8" t="s">
        <v>9</v>
      </c>
      <c r="BE11" s="8">
        <v>1</v>
      </c>
      <c r="BF11" s="8"/>
      <c r="BG11" s="3" t="s">
        <v>3194</v>
      </c>
      <c r="BH11" s="8">
        <v>1</v>
      </c>
      <c r="BI11" s="8" t="s">
        <v>9</v>
      </c>
      <c r="BJ11" s="8">
        <v>3</v>
      </c>
    </row>
    <row r="12" spans="1:62" x14ac:dyDescent="0.2">
      <c r="A12" s="30">
        <v>11</v>
      </c>
      <c r="B12" s="7" t="s">
        <v>31</v>
      </c>
      <c r="C12" s="1">
        <v>22</v>
      </c>
      <c r="D12" s="1">
        <v>5</v>
      </c>
      <c r="E12" s="1">
        <v>4</v>
      </c>
      <c r="F12" s="1">
        <v>13</v>
      </c>
      <c r="G12" s="1">
        <v>32</v>
      </c>
      <c r="H12" s="30" t="s">
        <v>9</v>
      </c>
      <c r="I12" s="1">
        <v>46</v>
      </c>
      <c r="J12" s="1">
        <f t="shared" si="0"/>
        <v>14</v>
      </c>
      <c r="K12" s="3" t="s">
        <v>44</v>
      </c>
      <c r="L12" s="11" t="s">
        <v>140</v>
      </c>
      <c r="M12" s="7" t="s">
        <v>31</v>
      </c>
      <c r="N12" s="32">
        <v>0</v>
      </c>
      <c r="O12" s="32" t="s">
        <v>9</v>
      </c>
      <c r="P12" s="32">
        <v>1</v>
      </c>
      <c r="Q12" s="32">
        <v>2</v>
      </c>
      <c r="R12" s="32" t="s">
        <v>9</v>
      </c>
      <c r="S12" s="32">
        <v>2</v>
      </c>
      <c r="T12" s="32">
        <v>2</v>
      </c>
      <c r="U12" s="32" t="s">
        <v>9</v>
      </c>
      <c r="V12" s="32">
        <v>6</v>
      </c>
      <c r="W12" s="32">
        <v>1</v>
      </c>
      <c r="X12" s="32" t="s">
        <v>9</v>
      </c>
      <c r="Y12" s="32">
        <v>2</v>
      </c>
      <c r="Z12" s="32">
        <v>2</v>
      </c>
      <c r="AA12" s="32" t="s">
        <v>9</v>
      </c>
      <c r="AB12" s="32">
        <v>1</v>
      </c>
      <c r="AC12" s="32">
        <v>1</v>
      </c>
      <c r="AD12" s="32" t="s">
        <v>9</v>
      </c>
      <c r="AE12" s="32">
        <v>0</v>
      </c>
      <c r="AF12" s="32">
        <v>0</v>
      </c>
      <c r="AG12" s="32" t="s">
        <v>9</v>
      </c>
      <c r="AH12" s="32">
        <v>2</v>
      </c>
      <c r="AI12" s="32">
        <v>4</v>
      </c>
      <c r="AJ12" s="32" t="s">
        <v>9</v>
      </c>
      <c r="AK12" s="32">
        <v>4</v>
      </c>
      <c r="AL12" s="32">
        <v>2</v>
      </c>
      <c r="AM12" s="32" t="s">
        <v>9</v>
      </c>
      <c r="AN12" s="32">
        <v>3</v>
      </c>
      <c r="AO12" s="32">
        <v>0</v>
      </c>
      <c r="AP12" s="32" t="s">
        <v>9</v>
      </c>
      <c r="AQ12" s="32">
        <v>1</v>
      </c>
      <c r="AR12" s="34"/>
      <c r="AS12" s="34"/>
      <c r="AT12" s="34"/>
      <c r="AU12" s="32">
        <v>5</v>
      </c>
      <c r="AV12" s="32" t="s">
        <v>9</v>
      </c>
      <c r="AW12" s="32">
        <v>2</v>
      </c>
      <c r="AX12" s="31">
        <f t="shared" si="1"/>
        <v>19</v>
      </c>
      <c r="AY12" s="32" t="s">
        <v>9</v>
      </c>
      <c r="AZ12" s="31">
        <f t="shared" si="2"/>
        <v>24</v>
      </c>
      <c r="BB12" s="3" t="s">
        <v>701</v>
      </c>
      <c r="BC12" s="8">
        <v>2</v>
      </c>
      <c r="BD12" s="8" t="s">
        <v>9</v>
      </c>
      <c r="BE12" s="8">
        <v>2</v>
      </c>
      <c r="BF12" s="8"/>
      <c r="BG12" s="3" t="s">
        <v>376</v>
      </c>
      <c r="BH12" s="8">
        <v>2</v>
      </c>
      <c r="BI12" s="8" t="s">
        <v>9</v>
      </c>
      <c r="BJ12" s="8">
        <v>3</v>
      </c>
    </row>
    <row r="13" spans="1:62" x14ac:dyDescent="0.2">
      <c r="A13" s="30">
        <v>12</v>
      </c>
      <c r="B13" s="7" t="s">
        <v>1873</v>
      </c>
      <c r="C13" s="1">
        <v>22</v>
      </c>
      <c r="D13" s="1">
        <v>3</v>
      </c>
      <c r="E13" s="1">
        <v>4</v>
      </c>
      <c r="F13" s="1">
        <v>15</v>
      </c>
      <c r="G13" s="1">
        <v>34</v>
      </c>
      <c r="H13" s="30" t="s">
        <v>9</v>
      </c>
      <c r="I13" s="1">
        <v>78</v>
      </c>
      <c r="J13" s="1">
        <f t="shared" si="0"/>
        <v>10</v>
      </c>
      <c r="K13" s="3" t="s">
        <v>44</v>
      </c>
      <c r="L13" s="11">
        <v>12</v>
      </c>
      <c r="M13" s="7" t="s">
        <v>1873</v>
      </c>
      <c r="N13" s="32">
        <v>2</v>
      </c>
      <c r="O13" s="32" t="s">
        <v>9</v>
      </c>
      <c r="P13" s="32">
        <v>4</v>
      </c>
      <c r="Q13" s="32">
        <v>2</v>
      </c>
      <c r="R13" s="32" t="s">
        <v>9</v>
      </c>
      <c r="S13" s="32">
        <v>2</v>
      </c>
      <c r="T13" s="32">
        <v>1</v>
      </c>
      <c r="U13" s="32" t="s">
        <v>9</v>
      </c>
      <c r="V13" s="32">
        <v>5</v>
      </c>
      <c r="W13" s="32">
        <v>2</v>
      </c>
      <c r="X13" s="32" t="s">
        <v>9</v>
      </c>
      <c r="Y13" s="32">
        <v>1</v>
      </c>
      <c r="Z13" s="32">
        <v>3</v>
      </c>
      <c r="AA13" s="32" t="s">
        <v>9</v>
      </c>
      <c r="AB13" s="32">
        <v>7</v>
      </c>
      <c r="AC13" s="32">
        <v>3</v>
      </c>
      <c r="AD13" s="32" t="s">
        <v>9</v>
      </c>
      <c r="AE13" s="32">
        <v>3</v>
      </c>
      <c r="AF13" s="32">
        <v>3</v>
      </c>
      <c r="AG13" s="32" t="s">
        <v>9</v>
      </c>
      <c r="AH13" s="32">
        <v>7</v>
      </c>
      <c r="AI13" s="32">
        <v>1</v>
      </c>
      <c r="AJ13" s="32" t="s">
        <v>9</v>
      </c>
      <c r="AK13" s="32">
        <v>1</v>
      </c>
      <c r="AL13" s="32">
        <v>0</v>
      </c>
      <c r="AM13" s="32" t="s">
        <v>9</v>
      </c>
      <c r="AN13" s="32">
        <v>6</v>
      </c>
      <c r="AO13" s="32">
        <v>4</v>
      </c>
      <c r="AP13" s="32" t="s">
        <v>9</v>
      </c>
      <c r="AQ13" s="32">
        <v>0</v>
      </c>
      <c r="AR13" s="32">
        <v>0</v>
      </c>
      <c r="AS13" s="32" t="s">
        <v>9</v>
      </c>
      <c r="AT13" s="32">
        <v>2</v>
      </c>
      <c r="AU13" s="34"/>
      <c r="AV13" s="34"/>
      <c r="AW13" s="34"/>
      <c r="AX13" s="31">
        <f t="shared" si="1"/>
        <v>21</v>
      </c>
      <c r="AY13" s="32" t="s">
        <v>9</v>
      </c>
      <c r="AZ13" s="31">
        <f t="shared" si="2"/>
        <v>38</v>
      </c>
      <c r="BB13" s="3" t="s">
        <v>3130</v>
      </c>
      <c r="BC13" s="8">
        <v>2</v>
      </c>
      <c r="BD13" s="8" t="s">
        <v>9</v>
      </c>
      <c r="BE13" s="8">
        <v>0</v>
      </c>
      <c r="BF13" s="8"/>
      <c r="BG13" s="3" t="s">
        <v>2921</v>
      </c>
      <c r="BH13" s="8">
        <v>2</v>
      </c>
      <c r="BI13" s="8" t="s">
        <v>9</v>
      </c>
      <c r="BJ13" s="8">
        <v>0</v>
      </c>
    </row>
    <row r="14" spans="1:62" x14ac:dyDescent="0.2">
      <c r="A14" s="30"/>
      <c r="B14" s="1"/>
      <c r="C14" s="1">
        <f>SUM(C2:C13)</f>
        <v>264</v>
      </c>
      <c r="D14" s="1">
        <f>SUM(D2:D13)</f>
        <v>103</v>
      </c>
      <c r="E14" s="1">
        <f>SUM(E2:E13)</f>
        <v>58</v>
      </c>
      <c r="F14" s="1">
        <f>SUM(F2:F13)</f>
        <v>103</v>
      </c>
      <c r="G14" s="1">
        <f>SUM(G2:G13)</f>
        <v>471</v>
      </c>
      <c r="H14" s="9" t="s">
        <v>9</v>
      </c>
      <c r="I14" s="1">
        <f>SUM(I2:I13)</f>
        <v>471</v>
      </c>
      <c r="J14" s="1">
        <f>SUM(J2:J13)</f>
        <v>264</v>
      </c>
      <c r="N14" s="31">
        <f>SUM(N2:N13)</f>
        <v>10</v>
      </c>
      <c r="O14" s="31" t="s">
        <v>9</v>
      </c>
      <c r="P14" s="31">
        <f>SUM(P2:P13)</f>
        <v>22</v>
      </c>
      <c r="Q14" s="31">
        <f>SUM(Q2:Q13)</f>
        <v>16</v>
      </c>
      <c r="R14" s="31" t="s">
        <v>9</v>
      </c>
      <c r="S14" s="31">
        <f>SUM(S2:S13)</f>
        <v>16</v>
      </c>
      <c r="T14" s="31">
        <f>SUM(T2:T13)</f>
        <v>21</v>
      </c>
      <c r="U14" s="31" t="s">
        <v>9</v>
      </c>
      <c r="V14" s="31">
        <f>SUM(V2:V13)</f>
        <v>29</v>
      </c>
      <c r="W14" s="31">
        <f>SUM(W2:W13)</f>
        <v>14</v>
      </c>
      <c r="X14" s="31" t="s">
        <v>9</v>
      </c>
      <c r="Y14" s="31">
        <f>SUM(Y2:Y13)</f>
        <v>20</v>
      </c>
      <c r="Z14" s="31">
        <f>SUM(Z2:Z13)</f>
        <v>23</v>
      </c>
      <c r="AA14" s="31" t="s">
        <v>9</v>
      </c>
      <c r="AB14" s="31">
        <f>SUM(AB2:AB13)</f>
        <v>27</v>
      </c>
      <c r="AC14" s="31">
        <f>SUM(AC2:AC13)</f>
        <v>18</v>
      </c>
      <c r="AD14" s="31" t="s">
        <v>9</v>
      </c>
      <c r="AE14" s="31">
        <f>SUM(AE2:AE13)</f>
        <v>17</v>
      </c>
      <c r="AF14" s="31">
        <f>SUM(AF2:AF13)</f>
        <v>21</v>
      </c>
      <c r="AG14" s="31" t="s">
        <v>9</v>
      </c>
      <c r="AH14" s="31">
        <f>SUM(AH2:AH13)</f>
        <v>24</v>
      </c>
      <c r="AI14" s="31">
        <f>SUM(AI2:AI13)</f>
        <v>23</v>
      </c>
      <c r="AJ14" s="31" t="s">
        <v>9</v>
      </c>
      <c r="AK14" s="31">
        <f>SUM(AK2:AK13)</f>
        <v>13</v>
      </c>
      <c r="AL14" s="31">
        <f>SUM(AL2:AL13)</f>
        <v>25</v>
      </c>
      <c r="AM14" s="31" t="s">
        <v>9</v>
      </c>
      <c r="AN14" s="31">
        <f>SUM(AN2:AN13)</f>
        <v>18</v>
      </c>
      <c r="AO14" s="31">
        <f>SUM(AO2:AO13)</f>
        <v>22</v>
      </c>
      <c r="AP14" s="31" t="s">
        <v>9</v>
      </c>
      <c r="AQ14" s="31">
        <f>SUM(AQ2:AQ13)</f>
        <v>4</v>
      </c>
      <c r="AR14" s="31">
        <f>SUM(AR2:AR13)</f>
        <v>22</v>
      </c>
      <c r="AS14" s="31" t="s">
        <v>9</v>
      </c>
      <c r="AT14" s="31">
        <f>SUM(AT2:AT13)</f>
        <v>13</v>
      </c>
      <c r="AU14" s="31">
        <f>SUM(AU2:AU13)</f>
        <v>40</v>
      </c>
      <c r="AV14" s="31" t="s">
        <v>9</v>
      </c>
      <c r="AW14" s="31">
        <f>SUM(AW2:AW13)</f>
        <v>13</v>
      </c>
      <c r="AX14" s="31">
        <f>SUM(AX2:AX13)</f>
        <v>255</v>
      </c>
      <c r="AY14" s="31" t="s">
        <v>9</v>
      </c>
      <c r="AZ14" s="31">
        <f>SUM(AZ2:AZ13)</f>
        <v>216</v>
      </c>
      <c r="BB14" s="3" t="s">
        <v>3082</v>
      </c>
      <c r="BC14" s="8">
        <v>2</v>
      </c>
      <c r="BD14" s="8" t="s">
        <v>9</v>
      </c>
      <c r="BE14" s="8">
        <v>2</v>
      </c>
      <c r="BF14" s="8"/>
      <c r="BG14" s="3" t="s">
        <v>2545</v>
      </c>
      <c r="BH14" s="8">
        <v>5</v>
      </c>
      <c r="BI14" s="8" t="s">
        <v>9</v>
      </c>
      <c r="BJ14" s="8">
        <v>1</v>
      </c>
    </row>
    <row r="15" spans="1:62" x14ac:dyDescent="0.2">
      <c r="BB15" s="3" t="s">
        <v>2467</v>
      </c>
      <c r="BC15" s="8">
        <v>1</v>
      </c>
      <c r="BD15" s="8" t="s">
        <v>9</v>
      </c>
      <c r="BE15" s="8">
        <v>1</v>
      </c>
      <c r="BF15" s="8"/>
      <c r="BG15" s="3" t="s">
        <v>3153</v>
      </c>
      <c r="BH15" s="8">
        <v>4</v>
      </c>
      <c r="BI15" s="8" t="s">
        <v>9</v>
      </c>
      <c r="BJ15" s="8">
        <v>0</v>
      </c>
    </row>
    <row r="16" spans="1:62" x14ac:dyDescent="0.2">
      <c r="BB16" s="39" t="s">
        <v>2709</v>
      </c>
      <c r="BC16" s="8"/>
      <c r="BD16" s="8"/>
      <c r="BE16" s="8"/>
      <c r="BF16" s="8"/>
      <c r="BG16" s="39" t="s">
        <v>150</v>
      </c>
      <c r="BH16" s="8"/>
      <c r="BI16" s="8"/>
      <c r="BJ16" s="8"/>
    </row>
    <row r="17" spans="1:62" x14ac:dyDescent="0.2">
      <c r="B17" s="39"/>
      <c r="H17" s="8"/>
      <c r="M17" s="39"/>
      <c r="BB17" s="3" t="s">
        <v>3200</v>
      </c>
      <c r="BC17" s="11">
        <v>1</v>
      </c>
      <c r="BD17" s="32" t="s">
        <v>9</v>
      </c>
      <c r="BE17" s="8">
        <v>3</v>
      </c>
      <c r="BF17" s="8"/>
      <c r="BG17" s="3" t="s">
        <v>2889</v>
      </c>
      <c r="BH17" s="8">
        <v>5</v>
      </c>
      <c r="BI17" s="8" t="s">
        <v>9</v>
      </c>
      <c r="BJ17" s="8">
        <v>0</v>
      </c>
    </row>
    <row r="18" spans="1:62" x14ac:dyDescent="0.2">
      <c r="A18" s="14"/>
      <c r="B18" s="14"/>
      <c r="C18" s="14"/>
      <c r="D18" s="14"/>
      <c r="E18" s="14"/>
      <c r="F18" s="14"/>
      <c r="G18" s="14"/>
      <c r="H18" s="30"/>
      <c r="I18" s="14"/>
      <c r="J18" s="1"/>
      <c r="BB18" s="5" t="s">
        <v>3092</v>
      </c>
      <c r="BC18" s="11">
        <v>1</v>
      </c>
      <c r="BD18" s="32" t="s">
        <v>9</v>
      </c>
      <c r="BE18" s="8">
        <v>1</v>
      </c>
      <c r="BF18" s="8"/>
      <c r="BG18" s="3" t="s">
        <v>352</v>
      </c>
      <c r="BH18" s="8">
        <v>1</v>
      </c>
      <c r="BI18" s="8" t="s">
        <v>9</v>
      </c>
      <c r="BJ18" s="8">
        <v>0</v>
      </c>
    </row>
    <row r="19" spans="1:62" x14ac:dyDescent="0.2">
      <c r="A19" s="14"/>
      <c r="B19" s="14"/>
      <c r="C19" s="14"/>
      <c r="D19" s="14"/>
      <c r="E19" s="14"/>
      <c r="F19" s="14"/>
      <c r="G19" s="14"/>
      <c r="H19" s="30"/>
      <c r="I19" s="14"/>
      <c r="J19" s="1"/>
      <c r="BB19" s="5" t="s">
        <v>3201</v>
      </c>
      <c r="BC19" s="11">
        <v>1</v>
      </c>
      <c r="BD19" s="32" t="s">
        <v>9</v>
      </c>
      <c r="BE19" s="8">
        <v>5</v>
      </c>
      <c r="BF19" s="8"/>
      <c r="BG19" s="3" t="s">
        <v>3060</v>
      </c>
      <c r="BH19" s="8">
        <v>1</v>
      </c>
      <c r="BI19" s="8" t="s">
        <v>9</v>
      </c>
      <c r="BJ19" s="8">
        <v>0</v>
      </c>
    </row>
    <row r="20" spans="1:62" x14ac:dyDescent="0.2">
      <c r="A20" s="14"/>
      <c r="B20" s="14"/>
      <c r="C20" s="14"/>
      <c r="D20" s="14"/>
      <c r="E20" s="14"/>
      <c r="F20" s="14"/>
      <c r="G20" s="14"/>
      <c r="H20" s="30"/>
      <c r="I20" s="14"/>
      <c r="J20" s="1"/>
      <c r="BB20" s="3" t="s">
        <v>2780</v>
      </c>
      <c r="BC20" s="11">
        <v>0</v>
      </c>
      <c r="BD20" s="32" t="s">
        <v>9</v>
      </c>
      <c r="BE20" s="8">
        <v>2</v>
      </c>
      <c r="BF20" s="8"/>
      <c r="BG20" s="3" t="s">
        <v>3187</v>
      </c>
      <c r="BH20" s="8">
        <v>3</v>
      </c>
      <c r="BI20" s="8" t="s">
        <v>9</v>
      </c>
      <c r="BJ20" s="8">
        <v>2</v>
      </c>
    </row>
    <row r="21" spans="1:62" x14ac:dyDescent="0.2">
      <c r="A21" s="14"/>
      <c r="B21" s="14"/>
      <c r="C21" s="14"/>
      <c r="D21" s="14"/>
      <c r="E21" s="14"/>
      <c r="F21" s="14"/>
      <c r="G21" s="14"/>
      <c r="H21" s="30"/>
      <c r="I21" s="14"/>
      <c r="J21" s="1"/>
      <c r="BB21" s="3" t="s">
        <v>3202</v>
      </c>
      <c r="BC21" s="11">
        <v>0</v>
      </c>
      <c r="BD21" s="32" t="s">
        <v>9</v>
      </c>
      <c r="BE21" s="8">
        <v>0</v>
      </c>
      <c r="BF21" s="8"/>
      <c r="BG21" s="3" t="s">
        <v>3198</v>
      </c>
      <c r="BH21" s="8">
        <v>2</v>
      </c>
      <c r="BI21" s="8" t="s">
        <v>9</v>
      </c>
      <c r="BJ21" s="8">
        <v>4</v>
      </c>
    </row>
    <row r="22" spans="1:62" x14ac:dyDescent="0.2">
      <c r="A22" s="14"/>
      <c r="B22" s="14"/>
      <c r="C22" s="14"/>
      <c r="D22" s="14"/>
      <c r="E22" s="14"/>
      <c r="F22" s="14"/>
      <c r="G22" s="14"/>
      <c r="H22" s="30"/>
      <c r="I22" s="14"/>
      <c r="J22" s="1"/>
      <c r="BB22" s="3" t="s">
        <v>3203</v>
      </c>
      <c r="BC22" s="8">
        <v>0</v>
      </c>
      <c r="BD22" s="32" t="s">
        <v>9</v>
      </c>
      <c r="BE22" s="8">
        <v>0</v>
      </c>
      <c r="BF22" s="8"/>
      <c r="BG22" s="3" t="s">
        <v>2946</v>
      </c>
      <c r="BH22" s="8">
        <v>0</v>
      </c>
      <c r="BI22" s="8" t="s">
        <v>9</v>
      </c>
      <c r="BJ22" s="8">
        <v>1</v>
      </c>
    </row>
    <row r="23" spans="1:62" x14ac:dyDescent="0.2">
      <c r="A23" s="14"/>
      <c r="B23" s="14"/>
      <c r="C23" s="14"/>
      <c r="D23" s="14"/>
      <c r="E23" s="14"/>
      <c r="F23" s="14"/>
      <c r="G23" s="14"/>
      <c r="H23" s="30"/>
      <c r="I23" s="14"/>
      <c r="J23" s="1"/>
      <c r="BB23" s="39" t="s">
        <v>2650</v>
      </c>
      <c r="BC23" s="12"/>
      <c r="BD23" s="12"/>
      <c r="BE23" s="12"/>
      <c r="BF23" s="8"/>
      <c r="BG23" s="39" t="s">
        <v>3199</v>
      </c>
      <c r="BH23" s="8"/>
      <c r="BI23" s="8"/>
      <c r="BJ23" s="8"/>
    </row>
    <row r="24" spans="1:62" x14ac:dyDescent="0.2">
      <c r="A24" s="14"/>
      <c r="B24" s="14"/>
      <c r="C24" s="14"/>
      <c r="D24" s="14"/>
      <c r="E24" s="14"/>
      <c r="F24" s="14"/>
      <c r="G24" s="14"/>
      <c r="H24" s="30"/>
      <c r="I24" s="14"/>
      <c r="J24" s="1"/>
      <c r="BB24" s="3" t="s">
        <v>1020</v>
      </c>
      <c r="BC24" s="8">
        <v>1</v>
      </c>
      <c r="BD24" s="8" t="s">
        <v>9</v>
      </c>
      <c r="BE24" s="8">
        <v>0</v>
      </c>
      <c r="BF24" s="8"/>
      <c r="BG24" s="3" t="s">
        <v>229</v>
      </c>
      <c r="BH24" s="8">
        <v>0</v>
      </c>
      <c r="BI24" s="32" t="s">
        <v>9</v>
      </c>
      <c r="BJ24" s="8">
        <v>4</v>
      </c>
    </row>
    <row r="25" spans="1:62" x14ac:dyDescent="0.2">
      <c r="A25" s="14"/>
      <c r="B25" s="14"/>
      <c r="C25" s="14"/>
      <c r="D25" s="14"/>
      <c r="E25" s="14"/>
      <c r="F25" s="14"/>
      <c r="G25" s="14"/>
      <c r="H25" s="30"/>
      <c r="I25" s="14"/>
      <c r="J25" s="1"/>
      <c r="BB25" s="3" t="s">
        <v>3178</v>
      </c>
      <c r="BC25" s="8">
        <v>4</v>
      </c>
      <c r="BD25" s="8" t="s">
        <v>9</v>
      </c>
      <c r="BE25" s="8">
        <v>1</v>
      </c>
      <c r="BF25" s="8"/>
      <c r="BG25" s="3" t="s">
        <v>885</v>
      </c>
      <c r="BH25" s="8">
        <v>2</v>
      </c>
      <c r="BI25" s="32" t="s">
        <v>9</v>
      </c>
      <c r="BJ25" s="8">
        <v>6</v>
      </c>
    </row>
    <row r="26" spans="1:62" x14ac:dyDescent="0.2">
      <c r="A26" s="14"/>
      <c r="B26" s="14"/>
      <c r="C26" s="14"/>
      <c r="D26" s="14"/>
      <c r="E26" s="14"/>
      <c r="F26" s="14"/>
      <c r="G26" s="14"/>
      <c r="H26" s="30"/>
      <c r="I26" s="14"/>
      <c r="J26" s="1"/>
      <c r="BB26" s="3" t="s">
        <v>3205</v>
      </c>
      <c r="BC26" s="8">
        <v>0</v>
      </c>
      <c r="BD26" s="8" t="s">
        <v>9</v>
      </c>
      <c r="BE26" s="8">
        <v>0</v>
      </c>
      <c r="BF26" s="8"/>
      <c r="BG26" s="3" t="s">
        <v>3185</v>
      </c>
      <c r="BH26" s="8">
        <v>0</v>
      </c>
      <c r="BI26" s="32" t="s">
        <v>9</v>
      </c>
      <c r="BJ26" s="8">
        <v>1</v>
      </c>
    </row>
    <row r="27" spans="1:62" x14ac:dyDescent="0.2">
      <c r="A27" s="14"/>
      <c r="B27" s="14"/>
      <c r="C27" s="14"/>
      <c r="D27" s="14"/>
      <c r="E27" s="14"/>
      <c r="F27" s="14"/>
      <c r="G27" s="14"/>
      <c r="H27" s="30"/>
      <c r="I27" s="14"/>
      <c r="J27" s="1"/>
      <c r="BB27" s="3" t="s">
        <v>2039</v>
      </c>
      <c r="BC27" s="8">
        <v>5</v>
      </c>
      <c r="BD27" s="8" t="s">
        <v>9</v>
      </c>
      <c r="BE27" s="8">
        <v>3</v>
      </c>
      <c r="BF27" s="8"/>
      <c r="BG27" s="3" t="s">
        <v>2901</v>
      </c>
      <c r="BH27" s="8">
        <v>1</v>
      </c>
      <c r="BI27" s="32" t="s">
        <v>9</v>
      </c>
      <c r="BJ27" s="8">
        <v>1</v>
      </c>
    </row>
    <row r="28" spans="1:62" x14ac:dyDescent="0.2">
      <c r="A28" s="14"/>
      <c r="B28" s="14"/>
      <c r="C28" s="14"/>
      <c r="D28" s="14"/>
      <c r="E28" s="14"/>
      <c r="F28" s="14"/>
      <c r="G28" s="14"/>
      <c r="H28" s="30"/>
      <c r="I28" s="14"/>
      <c r="J28" s="1"/>
      <c r="BB28" s="3" t="s">
        <v>897</v>
      </c>
      <c r="BC28" s="8">
        <v>2</v>
      </c>
      <c r="BD28" s="8" t="s">
        <v>9</v>
      </c>
      <c r="BE28" s="8">
        <v>1</v>
      </c>
      <c r="BF28" s="8"/>
      <c r="BG28" s="3" t="s">
        <v>2957</v>
      </c>
      <c r="BH28" s="11">
        <v>1</v>
      </c>
      <c r="BI28" s="32" t="s">
        <v>9</v>
      </c>
      <c r="BJ28" s="8">
        <v>2</v>
      </c>
    </row>
    <row r="29" spans="1:62" x14ac:dyDescent="0.2">
      <c r="A29" s="14"/>
      <c r="B29" s="14"/>
      <c r="C29" s="14"/>
      <c r="D29" s="14"/>
      <c r="E29" s="14"/>
      <c r="F29" s="14"/>
      <c r="G29" s="14"/>
      <c r="H29" s="30"/>
      <c r="I29" s="14"/>
      <c r="J29" s="1"/>
      <c r="BB29" s="3" t="s">
        <v>3151</v>
      </c>
      <c r="BC29" s="8">
        <v>0</v>
      </c>
      <c r="BD29" s="8" t="s">
        <v>9</v>
      </c>
      <c r="BE29" s="8">
        <v>1</v>
      </c>
      <c r="BF29" s="8"/>
      <c r="BG29" s="3" t="s">
        <v>2908</v>
      </c>
      <c r="BH29" s="8"/>
      <c r="BI29" s="32" t="s">
        <v>9</v>
      </c>
      <c r="BJ29" s="8"/>
    </row>
    <row r="30" spans="1:62" x14ac:dyDescent="0.2">
      <c r="C30" s="1"/>
      <c r="D30" s="1"/>
      <c r="E30" s="1"/>
      <c r="F30" s="1"/>
      <c r="G30" s="1"/>
      <c r="H30" s="9"/>
      <c r="I30" s="1"/>
      <c r="J30" s="1"/>
      <c r="BB30" s="39" t="s">
        <v>3206</v>
      </c>
      <c r="BC30" s="12"/>
      <c r="BD30" s="12"/>
      <c r="BE30" s="12"/>
      <c r="BF30" s="8"/>
      <c r="BG30" s="39" t="s">
        <v>3204</v>
      </c>
      <c r="BH30" s="12"/>
      <c r="BI30" s="12"/>
      <c r="BJ30" s="12"/>
    </row>
    <row r="31" spans="1:62" x14ac:dyDescent="0.2">
      <c r="BB31" s="3" t="s">
        <v>3139</v>
      </c>
      <c r="BC31" s="8">
        <v>3</v>
      </c>
      <c r="BD31" s="8" t="s">
        <v>9</v>
      </c>
      <c r="BE31" s="8">
        <v>7</v>
      </c>
      <c r="BF31" s="8"/>
      <c r="BG31" s="3" t="s">
        <v>2870</v>
      </c>
      <c r="BH31" s="8">
        <v>4</v>
      </c>
      <c r="BI31" s="8" t="s">
        <v>9</v>
      </c>
      <c r="BJ31" s="8">
        <v>0</v>
      </c>
    </row>
    <row r="32" spans="1:62" x14ac:dyDescent="0.2">
      <c r="BB32" s="3" t="s">
        <v>196</v>
      </c>
      <c r="BC32" s="8">
        <v>1</v>
      </c>
      <c r="BD32" s="8" t="s">
        <v>9</v>
      </c>
      <c r="BE32" s="8">
        <v>1</v>
      </c>
      <c r="BF32" s="8"/>
      <c r="BG32" s="3" t="s">
        <v>229</v>
      </c>
      <c r="BH32" s="8">
        <v>0</v>
      </c>
      <c r="BI32" s="8" t="s">
        <v>9</v>
      </c>
      <c r="BJ32" s="8">
        <v>4</v>
      </c>
    </row>
    <row r="33" spans="54:62" x14ac:dyDescent="0.2">
      <c r="BB33" s="3" t="s">
        <v>3208</v>
      </c>
      <c r="BC33" s="8">
        <v>5</v>
      </c>
      <c r="BD33" s="8" t="s">
        <v>9</v>
      </c>
      <c r="BE33" s="8">
        <v>3</v>
      </c>
      <c r="BF33" s="8"/>
      <c r="BG33" s="3" t="s">
        <v>2957</v>
      </c>
      <c r="BH33" s="8">
        <v>1</v>
      </c>
      <c r="BI33" s="8" t="s">
        <v>9</v>
      </c>
      <c r="BJ33" s="8">
        <v>2</v>
      </c>
    </row>
    <row r="34" spans="54:62" x14ac:dyDescent="0.2">
      <c r="BB34" s="3" t="s">
        <v>3031</v>
      </c>
      <c r="BC34" s="8">
        <v>2</v>
      </c>
      <c r="BD34" s="8" t="s">
        <v>9</v>
      </c>
      <c r="BE34" s="8">
        <v>0</v>
      </c>
      <c r="BF34" s="8"/>
      <c r="BG34" s="3" t="s">
        <v>3185</v>
      </c>
      <c r="BH34" s="8">
        <v>0</v>
      </c>
      <c r="BI34" s="8" t="s">
        <v>9</v>
      </c>
      <c r="BJ34" s="8">
        <v>1</v>
      </c>
    </row>
    <row r="35" spans="54:62" x14ac:dyDescent="0.2">
      <c r="BB35" s="3" t="s">
        <v>3166</v>
      </c>
      <c r="BC35" s="8">
        <v>0</v>
      </c>
      <c r="BD35" s="8" t="s">
        <v>9</v>
      </c>
      <c r="BE35" s="8">
        <v>0</v>
      </c>
      <c r="BF35" s="8"/>
      <c r="BG35" s="3" t="s">
        <v>2901</v>
      </c>
      <c r="BH35" s="8">
        <v>1</v>
      </c>
      <c r="BI35" s="8" t="s">
        <v>9</v>
      </c>
      <c r="BJ35" s="8">
        <v>1</v>
      </c>
    </row>
    <row r="36" spans="54:62" x14ac:dyDescent="0.2">
      <c r="BB36" s="3" t="s">
        <v>863</v>
      </c>
      <c r="BC36" s="8">
        <v>1</v>
      </c>
      <c r="BD36" s="8" t="s">
        <v>9</v>
      </c>
      <c r="BE36" s="8">
        <v>2</v>
      </c>
      <c r="BF36" s="8"/>
      <c r="BG36" s="3" t="s">
        <v>885</v>
      </c>
      <c r="BH36" s="8">
        <v>2</v>
      </c>
      <c r="BI36" s="8" t="s">
        <v>9</v>
      </c>
      <c r="BJ36" s="8">
        <v>6</v>
      </c>
    </row>
    <row r="37" spans="54:62" x14ac:dyDescent="0.2">
      <c r="BB37" s="39" t="s">
        <v>3212</v>
      </c>
      <c r="BC37" s="12"/>
      <c r="BD37" s="12"/>
      <c r="BE37" s="12"/>
      <c r="BF37" s="8"/>
      <c r="BG37" s="39" t="s">
        <v>3207</v>
      </c>
      <c r="BH37" s="12"/>
      <c r="BI37" s="12"/>
      <c r="BJ37" s="12"/>
    </row>
    <row r="38" spans="54:62" x14ac:dyDescent="0.2">
      <c r="BB38" s="3" t="s">
        <v>3127</v>
      </c>
      <c r="BC38" s="8">
        <v>0</v>
      </c>
      <c r="BD38" s="8" t="s">
        <v>9</v>
      </c>
      <c r="BE38" s="8">
        <v>3</v>
      </c>
      <c r="BF38" s="8"/>
      <c r="BG38" s="3" t="s">
        <v>261</v>
      </c>
      <c r="BH38" s="8">
        <v>1</v>
      </c>
      <c r="BI38" s="8" t="s">
        <v>9</v>
      </c>
      <c r="BJ38" s="8">
        <v>1</v>
      </c>
    </row>
    <row r="39" spans="54:62" x14ac:dyDescent="0.2">
      <c r="BB39" s="3" t="s">
        <v>2884</v>
      </c>
      <c r="BC39" s="8">
        <v>2</v>
      </c>
      <c r="BD39" s="8" t="s">
        <v>9</v>
      </c>
      <c r="BE39" s="8">
        <v>1</v>
      </c>
      <c r="BF39" s="8"/>
      <c r="BG39" s="3" t="s">
        <v>3176</v>
      </c>
      <c r="BH39" s="8">
        <v>1</v>
      </c>
      <c r="BI39" s="8" t="s">
        <v>9</v>
      </c>
      <c r="BJ39" s="8">
        <v>0</v>
      </c>
    </row>
    <row r="40" spans="54:62" x14ac:dyDescent="0.2">
      <c r="BB40" s="3" t="s">
        <v>3095</v>
      </c>
      <c r="BC40" s="8">
        <v>1</v>
      </c>
      <c r="BD40" s="8" t="s">
        <v>9</v>
      </c>
      <c r="BE40" s="8">
        <v>2</v>
      </c>
      <c r="BF40" s="8"/>
      <c r="BG40" s="3" t="s">
        <v>2913</v>
      </c>
      <c r="BH40" s="8">
        <v>1</v>
      </c>
      <c r="BI40" s="8" t="s">
        <v>9</v>
      </c>
      <c r="BJ40" s="8">
        <v>1</v>
      </c>
    </row>
    <row r="41" spans="54:62" x14ac:dyDescent="0.2">
      <c r="BB41" s="3" t="s">
        <v>3169</v>
      </c>
      <c r="BC41" s="8">
        <v>1</v>
      </c>
      <c r="BD41" s="8" t="s">
        <v>9</v>
      </c>
      <c r="BE41" s="8">
        <v>0</v>
      </c>
      <c r="BF41" s="8"/>
      <c r="BG41" s="3" t="s">
        <v>3209</v>
      </c>
      <c r="BH41" s="8">
        <v>9</v>
      </c>
      <c r="BI41" s="8" t="s">
        <v>9</v>
      </c>
      <c r="BJ41" s="8">
        <v>3</v>
      </c>
    </row>
    <row r="42" spans="54:62" x14ac:dyDescent="0.2">
      <c r="BB42" s="3" t="s">
        <v>3216</v>
      </c>
      <c r="BC42" s="8">
        <v>2</v>
      </c>
      <c r="BD42" s="8" t="s">
        <v>9</v>
      </c>
      <c r="BE42" s="8">
        <v>1</v>
      </c>
      <c r="BF42" s="8"/>
      <c r="BG42" s="3" t="s">
        <v>3210</v>
      </c>
      <c r="BH42" s="8">
        <v>2</v>
      </c>
      <c r="BI42" s="8" t="s">
        <v>9</v>
      </c>
      <c r="BJ42" s="8">
        <v>1</v>
      </c>
    </row>
    <row r="43" spans="54:62" x14ac:dyDescent="0.2">
      <c r="BB43" s="3" t="s">
        <v>479</v>
      </c>
      <c r="BC43" s="8">
        <v>1</v>
      </c>
      <c r="BD43" s="8" t="s">
        <v>9</v>
      </c>
      <c r="BE43" s="8">
        <v>1</v>
      </c>
      <c r="BF43" s="8"/>
      <c r="BG43" s="3" t="s">
        <v>3211</v>
      </c>
      <c r="BH43" s="8">
        <v>1</v>
      </c>
      <c r="BI43" s="8" t="s">
        <v>9</v>
      </c>
      <c r="BJ43" s="8">
        <v>3</v>
      </c>
    </row>
    <row r="44" spans="54:62" x14ac:dyDescent="0.2">
      <c r="BB44" s="39" t="s">
        <v>3217</v>
      </c>
      <c r="BC44" s="12"/>
      <c r="BD44" s="12"/>
      <c r="BE44" s="12"/>
      <c r="BF44" s="8"/>
      <c r="BG44" s="39" t="s">
        <v>3213</v>
      </c>
      <c r="BH44" s="8"/>
      <c r="BI44" s="8"/>
      <c r="BJ44" s="8"/>
    </row>
    <row r="45" spans="54:62" x14ac:dyDescent="0.2">
      <c r="BB45" s="3" t="s">
        <v>147</v>
      </c>
      <c r="BC45" s="8">
        <v>1</v>
      </c>
      <c r="BD45" s="8" t="s">
        <v>9</v>
      </c>
      <c r="BE45" s="8">
        <v>2</v>
      </c>
      <c r="BF45" s="8"/>
      <c r="BG45" s="5" t="s">
        <v>195</v>
      </c>
      <c r="BH45" s="11">
        <v>1</v>
      </c>
      <c r="BI45" s="32" t="s">
        <v>9</v>
      </c>
      <c r="BJ45" s="8">
        <v>4</v>
      </c>
    </row>
    <row r="46" spans="54:62" x14ac:dyDescent="0.2">
      <c r="BB46" s="3" t="s">
        <v>3129</v>
      </c>
      <c r="BC46" s="8">
        <v>0</v>
      </c>
      <c r="BD46" s="8" t="s">
        <v>9</v>
      </c>
      <c r="BE46" s="8">
        <v>0</v>
      </c>
      <c r="BF46" s="8"/>
      <c r="BG46" s="5" t="s">
        <v>3214</v>
      </c>
      <c r="BH46" s="11">
        <v>4</v>
      </c>
      <c r="BI46" s="32" t="s">
        <v>9</v>
      </c>
      <c r="BJ46" s="8">
        <v>4</v>
      </c>
    </row>
    <row r="47" spans="54:62" x14ac:dyDescent="0.2">
      <c r="BB47" s="3" t="s">
        <v>3219</v>
      </c>
      <c r="BC47" s="8">
        <v>2</v>
      </c>
      <c r="BD47" s="8" t="s">
        <v>9</v>
      </c>
      <c r="BE47" s="8">
        <v>5</v>
      </c>
      <c r="BF47" s="8"/>
      <c r="BG47" s="3" t="s">
        <v>872</v>
      </c>
      <c r="BH47" s="11">
        <v>1</v>
      </c>
      <c r="BI47" s="32" t="s">
        <v>9</v>
      </c>
      <c r="BJ47" s="8">
        <v>0</v>
      </c>
    </row>
    <row r="48" spans="54:62" x14ac:dyDescent="0.2">
      <c r="BB48" s="3" t="s">
        <v>2858</v>
      </c>
      <c r="BC48" s="8">
        <v>7</v>
      </c>
      <c r="BD48" s="8" t="s">
        <v>9</v>
      </c>
      <c r="BE48" s="8">
        <v>1</v>
      </c>
      <c r="BF48" s="8"/>
      <c r="BG48" s="3" t="s">
        <v>3215</v>
      </c>
      <c r="BH48" s="11">
        <v>1</v>
      </c>
      <c r="BI48" s="32" t="s">
        <v>9</v>
      </c>
      <c r="BJ48" s="8">
        <v>3</v>
      </c>
    </row>
    <row r="49" spans="54:62" x14ac:dyDescent="0.2">
      <c r="BB49" s="3" t="s">
        <v>3221</v>
      </c>
      <c r="BC49" s="8">
        <v>2</v>
      </c>
      <c r="BD49" s="8" t="s">
        <v>9</v>
      </c>
      <c r="BE49" s="8">
        <v>5</v>
      </c>
      <c r="BF49" s="8"/>
      <c r="BG49" s="3" t="s">
        <v>3143</v>
      </c>
      <c r="BH49" s="11">
        <v>2</v>
      </c>
      <c r="BI49" s="32" t="s">
        <v>9</v>
      </c>
      <c r="BJ49" s="8">
        <v>0</v>
      </c>
    </row>
    <row r="50" spans="54:62" x14ac:dyDescent="0.2">
      <c r="BB50" s="3" t="s">
        <v>3222</v>
      </c>
      <c r="BC50" s="8">
        <v>2</v>
      </c>
      <c r="BD50" s="8" t="s">
        <v>9</v>
      </c>
      <c r="BE50" s="8">
        <v>2</v>
      </c>
      <c r="BF50" s="8"/>
      <c r="BG50" s="3" t="s">
        <v>3110</v>
      </c>
      <c r="BH50" s="8">
        <v>3</v>
      </c>
      <c r="BI50" s="32" t="s">
        <v>9</v>
      </c>
      <c r="BJ50" s="8">
        <v>4</v>
      </c>
    </row>
    <row r="51" spans="54:62" x14ac:dyDescent="0.2">
      <c r="BB51" s="39" t="s">
        <v>2620</v>
      </c>
      <c r="BC51" s="8"/>
      <c r="BD51" s="8"/>
      <c r="BE51" s="8"/>
      <c r="BF51" s="8"/>
      <c r="BG51" s="39" t="s">
        <v>3218</v>
      </c>
      <c r="BH51" s="8"/>
      <c r="BI51" s="8"/>
      <c r="BJ51" s="8"/>
    </row>
    <row r="52" spans="54:62" x14ac:dyDescent="0.2">
      <c r="BB52" s="5" t="s">
        <v>3224</v>
      </c>
      <c r="BC52" s="11">
        <v>4</v>
      </c>
      <c r="BD52" s="32" t="s">
        <v>9</v>
      </c>
      <c r="BE52" s="8">
        <v>0</v>
      </c>
      <c r="BF52" s="8"/>
      <c r="BG52" s="3" t="s">
        <v>3150</v>
      </c>
      <c r="BH52" s="8">
        <v>2</v>
      </c>
      <c r="BI52" s="8" t="s">
        <v>9</v>
      </c>
      <c r="BJ52" s="8">
        <v>5</v>
      </c>
    </row>
    <row r="53" spans="54:62" x14ac:dyDescent="0.2">
      <c r="BB53" s="5" t="s">
        <v>3226</v>
      </c>
      <c r="BC53" s="11">
        <v>1</v>
      </c>
      <c r="BD53" s="32" t="s">
        <v>9</v>
      </c>
      <c r="BE53" s="8">
        <v>1</v>
      </c>
      <c r="BF53" s="8"/>
      <c r="BG53" s="3" t="s">
        <v>883</v>
      </c>
      <c r="BH53" s="8">
        <v>4</v>
      </c>
      <c r="BI53" s="8" t="s">
        <v>9</v>
      </c>
      <c r="BJ53" s="8">
        <v>2</v>
      </c>
    </row>
    <row r="54" spans="54:62" x14ac:dyDescent="0.2">
      <c r="BB54" s="3" t="s">
        <v>3062</v>
      </c>
      <c r="BC54" s="11">
        <v>1</v>
      </c>
      <c r="BD54" s="32" t="s">
        <v>9</v>
      </c>
      <c r="BE54" s="8">
        <v>1</v>
      </c>
      <c r="BF54" s="8"/>
      <c r="BG54" s="3" t="s">
        <v>2036</v>
      </c>
      <c r="BH54" s="8">
        <v>2</v>
      </c>
      <c r="BI54" s="8" t="s">
        <v>9</v>
      </c>
      <c r="BJ54" s="8">
        <v>2</v>
      </c>
    </row>
    <row r="55" spans="54:62" x14ac:dyDescent="0.2">
      <c r="BB55" s="3" t="s">
        <v>716</v>
      </c>
      <c r="BC55" s="11">
        <v>2</v>
      </c>
      <c r="BD55" s="32" t="s">
        <v>9</v>
      </c>
      <c r="BE55" s="8">
        <v>0</v>
      </c>
      <c r="BF55" s="8"/>
      <c r="BG55" s="3" t="s">
        <v>3220</v>
      </c>
      <c r="BH55" s="8">
        <v>1</v>
      </c>
      <c r="BI55" s="8" t="s">
        <v>9</v>
      </c>
      <c r="BJ55" s="8">
        <v>2</v>
      </c>
    </row>
    <row r="56" spans="54:62" x14ac:dyDescent="0.2">
      <c r="BB56" s="3" t="s">
        <v>2809</v>
      </c>
      <c r="BC56" s="11">
        <v>3</v>
      </c>
      <c r="BD56" s="32" t="s">
        <v>9</v>
      </c>
      <c r="BE56" s="8">
        <v>1</v>
      </c>
      <c r="BF56" s="8"/>
      <c r="BG56" s="3" t="s">
        <v>3128</v>
      </c>
      <c r="BH56" s="8">
        <v>1</v>
      </c>
      <c r="BI56" s="8" t="s">
        <v>9</v>
      </c>
      <c r="BJ56" s="8">
        <v>3</v>
      </c>
    </row>
    <row r="57" spans="54:62" x14ac:dyDescent="0.2">
      <c r="BB57" s="3" t="s">
        <v>2939</v>
      </c>
      <c r="BC57" s="8">
        <v>3</v>
      </c>
      <c r="BD57" s="32" t="s">
        <v>9</v>
      </c>
      <c r="BE57" s="8">
        <v>7</v>
      </c>
      <c r="BF57" s="8"/>
      <c r="BG57" s="3" t="s">
        <v>1005</v>
      </c>
      <c r="BH57" s="8">
        <v>4</v>
      </c>
      <c r="BI57" s="8" t="s">
        <v>9</v>
      </c>
      <c r="BJ57" s="8">
        <v>1</v>
      </c>
    </row>
    <row r="58" spans="54:62" x14ac:dyDescent="0.2">
      <c r="BB58" s="39" t="s">
        <v>3230</v>
      </c>
      <c r="BC58" s="8"/>
      <c r="BD58" s="8"/>
      <c r="BE58" s="8"/>
      <c r="BF58" s="8"/>
      <c r="BG58" s="39" t="s">
        <v>3223</v>
      </c>
      <c r="BH58" s="8"/>
      <c r="BI58" s="8"/>
      <c r="BJ58" s="8"/>
    </row>
    <row r="59" spans="54:62" x14ac:dyDescent="0.2">
      <c r="BB59" s="5" t="s">
        <v>3232</v>
      </c>
      <c r="BC59" s="11">
        <v>2</v>
      </c>
      <c r="BD59" s="32" t="s">
        <v>9</v>
      </c>
      <c r="BE59" s="8">
        <v>0</v>
      </c>
      <c r="BF59" s="8"/>
      <c r="BG59" s="5" t="s">
        <v>3225</v>
      </c>
      <c r="BH59" s="11">
        <v>4</v>
      </c>
      <c r="BI59" s="32" t="s">
        <v>9</v>
      </c>
      <c r="BJ59" s="8">
        <v>0</v>
      </c>
    </row>
    <row r="60" spans="54:62" x14ac:dyDescent="0.2">
      <c r="BB60" s="5" t="s">
        <v>2999</v>
      </c>
      <c r="BC60" s="11">
        <v>4</v>
      </c>
      <c r="BD60" s="32" t="s">
        <v>9</v>
      </c>
      <c r="BE60" s="8">
        <v>0</v>
      </c>
      <c r="BF60" s="8"/>
      <c r="BG60" s="5" t="s">
        <v>3227</v>
      </c>
      <c r="BH60" s="11">
        <v>0</v>
      </c>
      <c r="BI60" s="32" t="s">
        <v>9</v>
      </c>
      <c r="BJ60" s="8">
        <v>1</v>
      </c>
    </row>
    <row r="61" spans="54:62" x14ac:dyDescent="0.2">
      <c r="BB61" s="3" t="s">
        <v>3165</v>
      </c>
      <c r="BC61" s="11">
        <v>0</v>
      </c>
      <c r="BD61" s="32" t="s">
        <v>9</v>
      </c>
      <c r="BE61" s="8">
        <v>1</v>
      </c>
      <c r="BF61" s="8"/>
      <c r="BG61" s="3" t="s">
        <v>3180</v>
      </c>
      <c r="BH61" s="11">
        <v>2</v>
      </c>
      <c r="BI61" s="32" t="s">
        <v>9</v>
      </c>
      <c r="BJ61" s="8">
        <v>1</v>
      </c>
    </row>
    <row r="62" spans="54:62" x14ac:dyDescent="0.2">
      <c r="BB62" s="3" t="s">
        <v>2552</v>
      </c>
      <c r="BC62" s="11">
        <v>1</v>
      </c>
      <c r="BD62" s="32" t="s">
        <v>9</v>
      </c>
      <c r="BE62" s="8">
        <v>2</v>
      </c>
      <c r="BF62" s="8"/>
      <c r="BG62" s="3" t="s">
        <v>2754</v>
      </c>
      <c r="BH62" s="11">
        <v>0</v>
      </c>
      <c r="BI62" s="32" t="s">
        <v>9</v>
      </c>
      <c r="BJ62" s="8">
        <v>0</v>
      </c>
    </row>
    <row r="63" spans="54:62" x14ac:dyDescent="0.2">
      <c r="BB63" s="3" t="s">
        <v>357</v>
      </c>
      <c r="BC63" s="11">
        <v>2</v>
      </c>
      <c r="BD63" s="32" t="s">
        <v>9</v>
      </c>
      <c r="BE63" s="8">
        <v>0</v>
      </c>
      <c r="BF63" s="8"/>
      <c r="BG63" s="3" t="s">
        <v>3228</v>
      </c>
      <c r="BH63" s="11">
        <v>3</v>
      </c>
      <c r="BI63" s="32" t="s">
        <v>9</v>
      </c>
      <c r="BJ63" s="8">
        <v>2</v>
      </c>
    </row>
    <row r="64" spans="54:62" x14ac:dyDescent="0.2">
      <c r="BB64" s="3" t="s">
        <v>3019</v>
      </c>
      <c r="BC64" s="8">
        <v>0</v>
      </c>
      <c r="BD64" s="32" t="s">
        <v>9</v>
      </c>
      <c r="BE64" s="8">
        <v>2</v>
      </c>
      <c r="BF64" s="8"/>
      <c r="BG64" s="3" t="s">
        <v>3229</v>
      </c>
      <c r="BH64" s="8">
        <v>4</v>
      </c>
      <c r="BI64" s="32" t="s">
        <v>9</v>
      </c>
      <c r="BJ64" s="8">
        <v>1</v>
      </c>
    </row>
    <row r="65" spans="54:62" x14ac:dyDescent="0.2">
      <c r="BB65" s="39" t="s">
        <v>3234</v>
      </c>
      <c r="BC65" s="8"/>
      <c r="BD65" s="8"/>
      <c r="BE65" s="8"/>
      <c r="BF65" s="8"/>
      <c r="BG65" s="39" t="s">
        <v>3231</v>
      </c>
      <c r="BH65" s="8"/>
      <c r="BI65" s="8"/>
      <c r="BJ65" s="8"/>
    </row>
    <row r="66" spans="54:62" x14ac:dyDescent="0.2">
      <c r="BB66" s="5" t="s">
        <v>2990</v>
      </c>
      <c r="BC66" s="11">
        <v>4</v>
      </c>
      <c r="BD66" s="32" t="s">
        <v>9</v>
      </c>
      <c r="BE66" s="8">
        <v>1</v>
      </c>
      <c r="BF66" s="8"/>
      <c r="BG66" s="3" t="s">
        <v>3233</v>
      </c>
      <c r="BH66" s="8">
        <v>3</v>
      </c>
      <c r="BI66" s="32" t="s">
        <v>9</v>
      </c>
      <c r="BJ66" s="8">
        <v>2</v>
      </c>
    </row>
    <row r="67" spans="54:62" x14ac:dyDescent="0.2">
      <c r="BB67" s="5" t="s">
        <v>385</v>
      </c>
      <c r="BC67" s="11">
        <v>1</v>
      </c>
      <c r="BD67" s="32" t="s">
        <v>9</v>
      </c>
      <c r="BE67" s="8">
        <v>2</v>
      </c>
      <c r="BF67" s="8"/>
      <c r="BG67" s="5" t="s">
        <v>3179</v>
      </c>
      <c r="BH67" s="11">
        <v>2</v>
      </c>
      <c r="BI67" s="32" t="s">
        <v>9</v>
      </c>
      <c r="BJ67" s="8">
        <v>0</v>
      </c>
    </row>
    <row r="68" spans="54:62" ht="11.25" customHeight="1" x14ac:dyDescent="0.2">
      <c r="BB68" s="3" t="s">
        <v>3236</v>
      </c>
      <c r="BC68" s="11">
        <v>5</v>
      </c>
      <c r="BD68" s="32" t="s">
        <v>9</v>
      </c>
      <c r="BE68" s="8">
        <v>0</v>
      </c>
      <c r="BF68" s="8"/>
      <c r="BG68" s="3" t="s">
        <v>702</v>
      </c>
      <c r="BH68" s="11">
        <v>1</v>
      </c>
      <c r="BI68" s="32" t="s">
        <v>9</v>
      </c>
      <c r="BJ68" s="8">
        <v>1</v>
      </c>
    </row>
    <row r="69" spans="54:62" x14ac:dyDescent="0.2">
      <c r="BB69" s="3" t="s">
        <v>3122</v>
      </c>
      <c r="BC69" s="11">
        <v>2</v>
      </c>
      <c r="BD69" s="32" t="s">
        <v>9</v>
      </c>
      <c r="BE69" s="8">
        <v>2</v>
      </c>
      <c r="BF69" s="8"/>
      <c r="BG69" s="3" t="s">
        <v>2430</v>
      </c>
      <c r="BH69" s="11">
        <v>1</v>
      </c>
      <c r="BI69" s="32" t="s">
        <v>9</v>
      </c>
      <c r="BJ69" s="8">
        <v>2</v>
      </c>
    </row>
    <row r="70" spans="54:62" x14ac:dyDescent="0.2">
      <c r="BB70" s="3" t="s">
        <v>3238</v>
      </c>
      <c r="BC70" s="11">
        <v>3</v>
      </c>
      <c r="BD70" s="32" t="s">
        <v>9</v>
      </c>
      <c r="BE70" s="8">
        <v>3</v>
      </c>
      <c r="BF70" s="8"/>
      <c r="BG70" s="3" t="s">
        <v>3171</v>
      </c>
      <c r="BH70" s="11">
        <v>4</v>
      </c>
      <c r="BI70" s="32" t="s">
        <v>9</v>
      </c>
      <c r="BJ70" s="8">
        <v>1</v>
      </c>
    </row>
    <row r="71" spans="54:62" x14ac:dyDescent="0.2">
      <c r="BB71" s="3" t="s">
        <v>3094</v>
      </c>
      <c r="BC71" s="8">
        <v>3</v>
      </c>
      <c r="BD71" s="32" t="s">
        <v>9</v>
      </c>
      <c r="BE71" s="8">
        <v>1</v>
      </c>
      <c r="BF71" s="8"/>
      <c r="BG71" s="3" t="s">
        <v>3068</v>
      </c>
      <c r="BH71" s="8">
        <v>0</v>
      </c>
      <c r="BI71" s="32" t="s">
        <v>9</v>
      </c>
      <c r="BJ71" s="8">
        <v>6</v>
      </c>
    </row>
    <row r="72" spans="54:62" x14ac:dyDescent="0.2">
      <c r="BB72" s="39" t="s">
        <v>2630</v>
      </c>
      <c r="BC72" s="8"/>
      <c r="BD72" s="8"/>
      <c r="BE72" s="8"/>
      <c r="BF72" s="8"/>
      <c r="BG72" s="39" t="s">
        <v>3182</v>
      </c>
      <c r="BH72" s="8"/>
      <c r="BI72" s="8"/>
      <c r="BJ72" s="8"/>
    </row>
    <row r="73" spans="54:62" x14ac:dyDescent="0.2">
      <c r="BB73" s="3" t="s">
        <v>166</v>
      </c>
      <c r="BC73" s="8">
        <v>2</v>
      </c>
      <c r="BD73" s="8" t="s">
        <v>9</v>
      </c>
      <c r="BE73" s="8">
        <v>0</v>
      </c>
      <c r="BF73" s="8"/>
      <c r="BG73" s="3" t="s">
        <v>3235</v>
      </c>
      <c r="BH73" s="8">
        <v>5</v>
      </c>
      <c r="BI73" s="8" t="s">
        <v>9</v>
      </c>
      <c r="BJ73" s="8">
        <v>2</v>
      </c>
    </row>
    <row r="74" spans="54:62" x14ac:dyDescent="0.2">
      <c r="BB74" s="3" t="s">
        <v>2986</v>
      </c>
      <c r="BC74" s="8">
        <v>0</v>
      </c>
      <c r="BD74" s="8" t="s">
        <v>9</v>
      </c>
      <c r="BE74" s="8">
        <v>4</v>
      </c>
      <c r="BF74" s="8"/>
      <c r="BG74" s="3" t="s">
        <v>3046</v>
      </c>
      <c r="BH74" s="8">
        <v>0</v>
      </c>
      <c r="BI74" s="8" t="s">
        <v>9</v>
      </c>
      <c r="BJ74" s="8">
        <v>3</v>
      </c>
    </row>
    <row r="75" spans="54:62" x14ac:dyDescent="0.2">
      <c r="BB75" s="3" t="s">
        <v>3123</v>
      </c>
      <c r="BC75" s="8">
        <v>4</v>
      </c>
      <c r="BD75" s="8" t="s">
        <v>9</v>
      </c>
      <c r="BE75" s="8">
        <v>2</v>
      </c>
      <c r="BF75" s="8"/>
      <c r="BG75" s="3" t="s">
        <v>3237</v>
      </c>
      <c r="BH75" s="8">
        <v>0</v>
      </c>
      <c r="BI75" s="8" t="s">
        <v>9</v>
      </c>
      <c r="BJ75" s="8">
        <v>3</v>
      </c>
    </row>
    <row r="76" spans="54:62" x14ac:dyDescent="0.2">
      <c r="BB76" s="3" t="s">
        <v>2879</v>
      </c>
      <c r="BC76" s="8">
        <v>4</v>
      </c>
      <c r="BD76" s="8" t="s">
        <v>9</v>
      </c>
      <c r="BE76" s="8">
        <v>2</v>
      </c>
      <c r="BF76" s="8"/>
      <c r="BG76" s="3" t="s">
        <v>3147</v>
      </c>
      <c r="BH76" s="8">
        <v>3</v>
      </c>
      <c r="BI76" s="8" t="s">
        <v>9</v>
      </c>
      <c r="BJ76" s="8">
        <v>0</v>
      </c>
    </row>
    <row r="77" spans="54:62" x14ac:dyDescent="0.2">
      <c r="BB77" s="3" t="s">
        <v>931</v>
      </c>
      <c r="BC77" s="8">
        <v>2</v>
      </c>
      <c r="BD77" s="8" t="s">
        <v>9</v>
      </c>
      <c r="BE77" s="8">
        <v>3</v>
      </c>
      <c r="BF77" s="8"/>
      <c r="BG77" s="3" t="s">
        <v>3170</v>
      </c>
      <c r="BH77" s="8">
        <v>3</v>
      </c>
      <c r="BI77" s="8" t="s">
        <v>9</v>
      </c>
      <c r="BJ77" s="8">
        <v>2</v>
      </c>
    </row>
    <row r="78" spans="54:62" x14ac:dyDescent="0.2">
      <c r="BB78" s="3" t="s">
        <v>2908</v>
      </c>
      <c r="BC78" s="8">
        <v>2</v>
      </c>
      <c r="BD78" s="8" t="s">
        <v>9</v>
      </c>
      <c r="BE78" s="8">
        <v>1</v>
      </c>
      <c r="BF78" s="8"/>
      <c r="BG78" s="3" t="s">
        <v>3239</v>
      </c>
      <c r="BH78" s="8">
        <v>0</v>
      </c>
      <c r="BI78" s="8" t="s">
        <v>9</v>
      </c>
      <c r="BJ78" s="8">
        <v>0</v>
      </c>
    </row>
    <row r="79" spans="54:62" x14ac:dyDescent="0.2">
      <c r="BF79" s="8"/>
      <c r="BH79" s="8"/>
      <c r="BI79" s="8"/>
      <c r="BJ79" s="8"/>
    </row>
    <row r="80" spans="54:62" x14ac:dyDescent="0.2">
      <c r="BF80" s="8"/>
      <c r="BG80" s="43"/>
      <c r="BH80" s="8"/>
      <c r="BI80" s="8"/>
      <c r="BJ80" s="8"/>
    </row>
    <row r="81" spans="55:62" x14ac:dyDescent="0.2">
      <c r="BF81" s="8"/>
      <c r="BG81" s="43"/>
      <c r="BH81" s="8"/>
      <c r="BI81" s="8"/>
      <c r="BJ81" s="8"/>
    </row>
    <row r="82" spans="55:62" x14ac:dyDescent="0.2">
      <c r="BF82" s="8"/>
      <c r="BG82" s="39"/>
      <c r="BH82" s="8"/>
      <c r="BI82" s="8"/>
      <c r="BJ82" s="8"/>
    </row>
    <row r="83" spans="55:62" x14ac:dyDescent="0.2">
      <c r="BF83" s="8"/>
      <c r="BG83" s="5"/>
      <c r="BH83" s="8"/>
      <c r="BI83" s="8"/>
      <c r="BJ83" s="8"/>
    </row>
    <row r="84" spans="55:62" x14ac:dyDescent="0.2">
      <c r="BF84" s="8"/>
      <c r="BG84" s="5"/>
      <c r="BH84" s="8"/>
      <c r="BI84" s="8"/>
      <c r="BJ84" s="8"/>
    </row>
    <row r="85" spans="55:62" x14ac:dyDescent="0.2">
      <c r="BF85" s="8"/>
      <c r="BH85" s="8"/>
      <c r="BI85" s="8"/>
      <c r="BJ85" s="8"/>
    </row>
    <row r="86" spans="55:62" x14ac:dyDescent="0.2">
      <c r="BC86" s="8"/>
      <c r="BD86" s="8"/>
      <c r="BE86" s="8"/>
      <c r="BH86" s="8"/>
      <c r="BI86" s="8"/>
      <c r="BJ86" s="8"/>
    </row>
    <row r="87" spans="55:62" x14ac:dyDescent="0.2">
      <c r="BC87" s="8"/>
      <c r="BD87" s="8"/>
      <c r="BE87" s="8"/>
      <c r="BH87" s="8"/>
      <c r="BI87" s="8"/>
      <c r="BJ87" s="8"/>
    </row>
    <row r="88" spans="55:62" x14ac:dyDescent="0.2">
      <c r="BC88" s="8"/>
      <c r="BD88" s="8"/>
      <c r="BE88" s="8"/>
      <c r="BH88" s="8"/>
      <c r="BI88" s="8"/>
      <c r="BJ88" s="8"/>
    </row>
  </sheetData>
  <mergeCells count="14">
    <mergeCell ref="BB1:BE1"/>
    <mergeCell ref="BG1:BJ1"/>
    <mergeCell ref="AU1:AW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</mergeCells>
  <hyperlinks>
    <hyperlink ref="A1" location="Information!A1" display="I" xr:uid="{1693C07F-DE12-4245-ABFF-077F06CCA209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1978 - Div 4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15259-E682-4F06-B644-F9F349F67229}">
  <sheetPr>
    <pageSetUpPr fitToPage="1"/>
  </sheetPr>
  <dimension ref="A1:BK79"/>
  <sheetViews>
    <sheetView view="pageLayout" zoomScaleNormal="100" workbookViewId="0">
      <selection activeCell="AX1" sqref="AX1:BJ1"/>
    </sheetView>
  </sheetViews>
  <sheetFormatPr defaultColWidth="9.140625" defaultRowHeight="12" x14ac:dyDescent="0.2"/>
  <cols>
    <col min="1" max="1" width="2.7109375" style="3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3.140625" style="3" bestFit="1" customWidth="1"/>
    <col min="13" max="13" width="12.28515625" style="3" bestFit="1" customWidth="1"/>
    <col min="14" max="14" width="2.7109375" style="8" bestFit="1" customWidth="1"/>
    <col min="15" max="15" width="1.5703125" style="8" bestFit="1" customWidth="1"/>
    <col min="16" max="17" width="2.7109375" style="8" bestFit="1" customWidth="1"/>
    <col min="18" max="18" width="1.5703125" style="8" bestFit="1" customWidth="1"/>
    <col min="19" max="19" width="2.7109375" style="8" bestFit="1" customWidth="1"/>
    <col min="20" max="20" width="1.85546875" style="8" bestFit="1" customWidth="1"/>
    <col min="21" max="21" width="1.5703125" style="8" bestFit="1" customWidth="1"/>
    <col min="22" max="23" width="2.7109375" style="8" bestFit="1" customWidth="1"/>
    <col min="24" max="24" width="1.5703125" style="8" bestFit="1" customWidth="1"/>
    <col min="25" max="26" width="2.7109375" style="8" bestFit="1" customWidth="1"/>
    <col min="27" max="27" width="1.5703125" style="8" bestFit="1" customWidth="1"/>
    <col min="28" max="29" width="2.7109375" style="8" bestFit="1" customWidth="1"/>
    <col min="30" max="30" width="1.5703125" style="8" bestFit="1" customWidth="1"/>
    <col min="31" max="32" width="2.7109375" style="8" bestFit="1" customWidth="1"/>
    <col min="33" max="33" width="1.5703125" style="8" bestFit="1" customWidth="1"/>
    <col min="34" max="35" width="2.7109375" style="8" bestFit="1" customWidth="1"/>
    <col min="36" max="36" width="1.5703125" style="8" bestFit="1" customWidth="1"/>
    <col min="37" max="38" width="2.7109375" style="8" bestFit="1" customWidth="1"/>
    <col min="39" max="39" width="1.5703125" style="8" bestFit="1" customWidth="1"/>
    <col min="40" max="41" width="2.7109375" style="8" bestFit="1" customWidth="1"/>
    <col min="42" max="42" width="1.5703125" style="8" bestFit="1" customWidth="1"/>
    <col min="43" max="44" width="2.7109375" style="8" bestFit="1" customWidth="1"/>
    <col min="45" max="45" width="1.5703125" style="8" bestFit="1" customWidth="1"/>
    <col min="46" max="47" width="2.7109375" style="8" bestFit="1" customWidth="1"/>
    <col min="48" max="48" width="1.5703125" style="8" bestFit="1" customWidth="1"/>
    <col min="49" max="49" width="2.7109375" style="8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25.140625" style="3" bestFit="1" customWidth="1"/>
    <col min="55" max="55" width="1.85546875" style="3" bestFit="1" customWidth="1"/>
    <col min="56" max="56" width="1.5703125" style="3" bestFit="1" customWidth="1"/>
    <col min="57" max="57" width="1.85546875" style="3" bestFit="1" customWidth="1"/>
    <col min="58" max="58" width="2.7109375" style="3" customWidth="1"/>
    <col min="59" max="59" width="24.28515625" style="3" bestFit="1" customWidth="1"/>
    <col min="60" max="60" width="1.85546875" style="3" bestFit="1" customWidth="1"/>
    <col min="61" max="61" width="1.5703125" style="3" bestFit="1" customWidth="1"/>
    <col min="62" max="62" width="1.85546875" style="3" bestFit="1" customWidth="1"/>
    <col min="63" max="16384" width="9.140625" style="3"/>
  </cols>
  <sheetData>
    <row r="1" spans="1:63" s="11" customFormat="1" ht="80.25" customHeight="1" x14ac:dyDescent="0.2">
      <c r="A1" s="24" t="s">
        <v>119</v>
      </c>
      <c r="B1" s="47" t="s">
        <v>3243</v>
      </c>
      <c r="N1" s="199" t="s">
        <v>3190</v>
      </c>
      <c r="O1" s="199"/>
      <c r="P1" s="199"/>
      <c r="Q1" s="199" t="s">
        <v>48</v>
      </c>
      <c r="R1" s="199"/>
      <c r="S1" s="199"/>
      <c r="T1" s="199" t="s">
        <v>19</v>
      </c>
      <c r="U1" s="199"/>
      <c r="V1" s="199"/>
      <c r="W1" s="199" t="s">
        <v>50</v>
      </c>
      <c r="X1" s="199"/>
      <c r="Y1" s="199"/>
      <c r="Z1" s="199" t="s">
        <v>40</v>
      </c>
      <c r="AA1" s="199"/>
      <c r="AB1" s="199"/>
      <c r="AC1" s="199" t="s">
        <v>1359</v>
      </c>
      <c r="AD1" s="199"/>
      <c r="AE1" s="199"/>
      <c r="AF1" s="199" t="s">
        <v>2532</v>
      </c>
      <c r="AG1" s="199"/>
      <c r="AH1" s="199"/>
      <c r="AI1" s="199" t="s">
        <v>49</v>
      </c>
      <c r="AJ1" s="199"/>
      <c r="AK1" s="199"/>
      <c r="AL1" s="199" t="s">
        <v>22</v>
      </c>
      <c r="AM1" s="199"/>
      <c r="AN1" s="199"/>
      <c r="AO1" s="199" t="s">
        <v>2635</v>
      </c>
      <c r="AP1" s="199"/>
      <c r="AQ1" s="199"/>
      <c r="AR1" s="199" t="s">
        <v>2916</v>
      </c>
      <c r="AS1" s="199"/>
      <c r="AT1" s="199"/>
      <c r="AU1" s="199" t="s">
        <v>13</v>
      </c>
      <c r="AV1" s="199"/>
      <c r="AW1" s="199"/>
      <c r="AX1" s="160"/>
      <c r="AY1" s="160"/>
      <c r="AZ1" s="160"/>
      <c r="BA1" s="3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3" x14ac:dyDescent="0.2">
      <c r="A2" s="30">
        <v>1</v>
      </c>
      <c r="B2" s="7" t="s">
        <v>3190</v>
      </c>
      <c r="C2" s="1">
        <v>22</v>
      </c>
      <c r="D2" s="1">
        <v>14</v>
      </c>
      <c r="E2" s="1">
        <v>5</v>
      </c>
      <c r="F2" s="1">
        <v>3</v>
      </c>
      <c r="G2" s="1">
        <v>67</v>
      </c>
      <c r="H2" s="30" t="s">
        <v>9</v>
      </c>
      <c r="I2" s="1">
        <v>21</v>
      </c>
      <c r="J2" s="1">
        <f>SUM(2*D2+E2)</f>
        <v>33</v>
      </c>
      <c r="K2" s="3" t="s">
        <v>43</v>
      </c>
      <c r="L2" s="11">
        <v>1</v>
      </c>
      <c r="M2" s="7" t="s">
        <v>3190</v>
      </c>
      <c r="N2" s="122"/>
      <c r="O2" s="122"/>
      <c r="P2" s="122"/>
      <c r="Q2" s="8">
        <v>3</v>
      </c>
      <c r="R2" s="11" t="s">
        <v>9</v>
      </c>
      <c r="S2" s="8">
        <v>1</v>
      </c>
      <c r="T2" s="8">
        <v>1</v>
      </c>
      <c r="U2" s="11" t="s">
        <v>9</v>
      </c>
      <c r="V2" s="8">
        <v>1</v>
      </c>
      <c r="W2" s="8">
        <v>6</v>
      </c>
      <c r="X2" s="11" t="s">
        <v>9</v>
      </c>
      <c r="Y2" s="8">
        <v>0</v>
      </c>
      <c r="Z2" s="8">
        <v>7</v>
      </c>
      <c r="AA2" s="11" t="s">
        <v>9</v>
      </c>
      <c r="AB2" s="8">
        <v>1</v>
      </c>
      <c r="AC2" s="8">
        <v>4</v>
      </c>
      <c r="AD2" s="11" t="s">
        <v>9</v>
      </c>
      <c r="AE2" s="8">
        <v>1</v>
      </c>
      <c r="AF2" s="8">
        <v>5</v>
      </c>
      <c r="AG2" s="11" t="s">
        <v>9</v>
      </c>
      <c r="AH2" s="8">
        <v>0</v>
      </c>
      <c r="AI2" s="8">
        <v>3</v>
      </c>
      <c r="AJ2" s="11" t="s">
        <v>9</v>
      </c>
      <c r="AK2" s="8">
        <v>0</v>
      </c>
      <c r="AL2" s="8">
        <v>1</v>
      </c>
      <c r="AM2" s="11" t="s">
        <v>9</v>
      </c>
      <c r="AN2" s="8">
        <v>1</v>
      </c>
      <c r="AO2" s="8">
        <v>2</v>
      </c>
      <c r="AP2" s="11" t="s">
        <v>9</v>
      </c>
      <c r="AQ2" s="8">
        <v>1</v>
      </c>
      <c r="AR2" s="8">
        <v>1</v>
      </c>
      <c r="AS2" s="11" t="s">
        <v>9</v>
      </c>
      <c r="AT2" s="8">
        <v>1</v>
      </c>
      <c r="AU2" s="8">
        <v>4</v>
      </c>
      <c r="AV2" s="11" t="s">
        <v>9</v>
      </c>
      <c r="AW2" s="8">
        <v>1</v>
      </c>
      <c r="AX2" s="31">
        <f>SUM(N2+Q2+T2+W2+Z2+AC2+AF2+AI2+AL2+AO2+AR2+AU2)</f>
        <v>37</v>
      </c>
      <c r="AY2" s="32" t="s">
        <v>9</v>
      </c>
      <c r="AZ2" s="31">
        <f>SUM(P2+S2+V2+Y2+AB2+AE2+AH2+AK2+AN2+AQ2+AT2+AW2)</f>
        <v>8</v>
      </c>
      <c r="BB2" s="39" t="s">
        <v>2637</v>
      </c>
      <c r="BC2" s="8"/>
      <c r="BD2" s="8"/>
      <c r="BE2" s="8"/>
      <c r="BG2" s="39" t="s">
        <v>121</v>
      </c>
      <c r="BH2" s="8"/>
      <c r="BI2" s="8"/>
      <c r="BJ2" s="8"/>
      <c r="BK2" s="8"/>
    </row>
    <row r="3" spans="1:63" x14ac:dyDescent="0.2">
      <c r="A3" s="30">
        <v>2</v>
      </c>
      <c r="B3" s="7" t="s">
        <v>48</v>
      </c>
      <c r="C3" s="7">
        <v>22</v>
      </c>
      <c r="D3" s="7">
        <v>10</v>
      </c>
      <c r="E3" s="7">
        <v>6</v>
      </c>
      <c r="F3" s="7">
        <v>6</v>
      </c>
      <c r="G3" s="7">
        <v>40</v>
      </c>
      <c r="H3" s="6" t="s">
        <v>9</v>
      </c>
      <c r="I3" s="7">
        <v>31</v>
      </c>
      <c r="J3" s="7">
        <f t="shared" ref="J3:J13" si="0">SUM(2*D3+E3)</f>
        <v>26</v>
      </c>
      <c r="L3" s="11">
        <v>2</v>
      </c>
      <c r="M3" s="7" t="s">
        <v>48</v>
      </c>
      <c r="N3" s="8">
        <v>3</v>
      </c>
      <c r="O3" s="11" t="s">
        <v>9</v>
      </c>
      <c r="P3" s="8">
        <v>2</v>
      </c>
      <c r="Q3" s="122"/>
      <c r="R3" s="122"/>
      <c r="S3" s="122"/>
      <c r="T3" s="8">
        <v>1</v>
      </c>
      <c r="U3" s="11" t="s">
        <v>9</v>
      </c>
      <c r="V3" s="8">
        <v>0</v>
      </c>
      <c r="W3" s="8">
        <v>1</v>
      </c>
      <c r="X3" s="11" t="s">
        <v>9</v>
      </c>
      <c r="Y3" s="8">
        <v>1</v>
      </c>
      <c r="Z3" s="8">
        <v>2</v>
      </c>
      <c r="AA3" s="11" t="s">
        <v>9</v>
      </c>
      <c r="AB3" s="8">
        <v>0</v>
      </c>
      <c r="AC3" s="8">
        <v>1</v>
      </c>
      <c r="AD3" s="11" t="s">
        <v>9</v>
      </c>
      <c r="AE3" s="8">
        <v>1</v>
      </c>
      <c r="AF3" s="8">
        <v>0</v>
      </c>
      <c r="AG3" s="11" t="s">
        <v>9</v>
      </c>
      <c r="AH3" s="8">
        <v>1</v>
      </c>
      <c r="AI3" s="8">
        <v>3</v>
      </c>
      <c r="AJ3" s="11" t="s">
        <v>9</v>
      </c>
      <c r="AK3" s="8">
        <v>3</v>
      </c>
      <c r="AL3" s="8">
        <v>0</v>
      </c>
      <c r="AM3" s="11" t="s">
        <v>9</v>
      </c>
      <c r="AN3" s="8">
        <v>1</v>
      </c>
      <c r="AO3" s="8">
        <v>2</v>
      </c>
      <c r="AP3" s="11" t="s">
        <v>9</v>
      </c>
      <c r="AQ3" s="8">
        <v>1</v>
      </c>
      <c r="AR3" s="8">
        <v>2</v>
      </c>
      <c r="AS3" s="11" t="s">
        <v>9</v>
      </c>
      <c r="AT3" s="8">
        <v>0</v>
      </c>
      <c r="AU3" s="8">
        <v>5</v>
      </c>
      <c r="AV3" s="11" t="s">
        <v>9</v>
      </c>
      <c r="AW3" s="8">
        <v>1</v>
      </c>
      <c r="AX3" s="31">
        <f t="shared" ref="AX3:AX13" si="1">SUM(N3+Q3+T3+W3+Z3+AC3+AF3+AI3+AL3+AO3+AR3+AU3)</f>
        <v>20</v>
      </c>
      <c r="AY3" s="32" t="s">
        <v>9</v>
      </c>
      <c r="AZ3" s="31">
        <f t="shared" ref="AZ3:AZ13" si="2">SUM(P3+S3+V3+Y3+AB3+AE3+AH3+AK3+AN3+AQ3+AT3+AW3)</f>
        <v>11</v>
      </c>
      <c r="BB3" s="3" t="s">
        <v>2972</v>
      </c>
      <c r="BC3" s="11">
        <v>1</v>
      </c>
      <c r="BD3" s="32" t="s">
        <v>9</v>
      </c>
      <c r="BE3" s="8">
        <v>1</v>
      </c>
      <c r="BF3" s="8"/>
      <c r="BG3" s="3" t="s">
        <v>3085</v>
      </c>
      <c r="BH3" s="11">
        <v>0</v>
      </c>
      <c r="BI3" s="32" t="s">
        <v>9</v>
      </c>
      <c r="BJ3" s="8">
        <v>3</v>
      </c>
      <c r="BK3" s="8"/>
    </row>
    <row r="4" spans="1:63" x14ac:dyDescent="0.2">
      <c r="A4" s="30">
        <v>3</v>
      </c>
      <c r="B4" s="7" t="s">
        <v>19</v>
      </c>
      <c r="C4" s="7">
        <v>22</v>
      </c>
      <c r="D4" s="7">
        <v>9</v>
      </c>
      <c r="E4" s="7">
        <v>6</v>
      </c>
      <c r="F4" s="7">
        <v>7</v>
      </c>
      <c r="G4" s="7">
        <v>40</v>
      </c>
      <c r="H4" s="6" t="s">
        <v>9</v>
      </c>
      <c r="I4" s="7">
        <v>31</v>
      </c>
      <c r="J4" s="7">
        <f t="shared" si="0"/>
        <v>24</v>
      </c>
      <c r="L4" s="11">
        <v>3</v>
      </c>
      <c r="M4" s="7" t="s">
        <v>19</v>
      </c>
      <c r="N4" s="8">
        <v>0</v>
      </c>
      <c r="O4" s="11" t="s">
        <v>9</v>
      </c>
      <c r="P4" s="8">
        <v>2</v>
      </c>
      <c r="Q4" s="8">
        <v>1</v>
      </c>
      <c r="R4" s="11" t="s">
        <v>9</v>
      </c>
      <c r="S4" s="8">
        <v>2</v>
      </c>
      <c r="T4" s="122"/>
      <c r="U4" s="122"/>
      <c r="V4" s="122"/>
      <c r="W4" s="8">
        <v>3</v>
      </c>
      <c r="X4" s="11" t="s">
        <v>9</v>
      </c>
      <c r="Y4" s="8">
        <v>4</v>
      </c>
      <c r="Z4" s="8">
        <v>1</v>
      </c>
      <c r="AA4" s="11" t="s">
        <v>9</v>
      </c>
      <c r="AB4" s="8">
        <v>2</v>
      </c>
      <c r="AC4" s="8">
        <v>1</v>
      </c>
      <c r="AD4" s="11" t="s">
        <v>9</v>
      </c>
      <c r="AE4" s="8">
        <v>1</v>
      </c>
      <c r="AF4" s="8">
        <v>2</v>
      </c>
      <c r="AG4" s="11" t="s">
        <v>9</v>
      </c>
      <c r="AH4" s="8">
        <v>4</v>
      </c>
      <c r="AI4" s="8">
        <v>0</v>
      </c>
      <c r="AJ4" s="11" t="s">
        <v>9</v>
      </c>
      <c r="AK4" s="8">
        <v>0</v>
      </c>
      <c r="AL4" s="8">
        <v>3</v>
      </c>
      <c r="AM4" s="11" t="s">
        <v>9</v>
      </c>
      <c r="AN4" s="8">
        <v>1</v>
      </c>
      <c r="AO4" s="8">
        <v>3</v>
      </c>
      <c r="AP4" s="11" t="s">
        <v>9</v>
      </c>
      <c r="AQ4" s="8">
        <v>2</v>
      </c>
      <c r="AR4" s="8">
        <v>2</v>
      </c>
      <c r="AS4" s="11" t="s">
        <v>9</v>
      </c>
      <c r="AT4" s="8">
        <v>1</v>
      </c>
      <c r="AU4" s="8">
        <v>3</v>
      </c>
      <c r="AV4" s="11" t="s">
        <v>9</v>
      </c>
      <c r="AW4" s="8">
        <v>3</v>
      </c>
      <c r="AX4" s="31">
        <f t="shared" si="1"/>
        <v>19</v>
      </c>
      <c r="AY4" s="32" t="s">
        <v>9</v>
      </c>
      <c r="AZ4" s="31">
        <f t="shared" si="2"/>
        <v>22</v>
      </c>
      <c r="BB4" s="3" t="s">
        <v>195</v>
      </c>
      <c r="BC4" s="11">
        <v>2</v>
      </c>
      <c r="BD4" s="32" t="s">
        <v>9</v>
      </c>
      <c r="BE4" s="8">
        <v>2</v>
      </c>
      <c r="BF4" s="8"/>
      <c r="BG4" s="3" t="s">
        <v>3136</v>
      </c>
      <c r="BH4" s="11">
        <v>2</v>
      </c>
      <c r="BI4" s="32" t="s">
        <v>9</v>
      </c>
      <c r="BJ4" s="8">
        <v>2</v>
      </c>
      <c r="BK4" s="8"/>
    </row>
    <row r="5" spans="1:63" x14ac:dyDescent="0.2">
      <c r="A5" s="30">
        <v>4</v>
      </c>
      <c r="B5" s="7" t="s">
        <v>50</v>
      </c>
      <c r="C5" s="7">
        <v>22</v>
      </c>
      <c r="D5" s="7">
        <v>10</v>
      </c>
      <c r="E5" s="7">
        <v>4</v>
      </c>
      <c r="F5" s="7">
        <v>8</v>
      </c>
      <c r="G5" s="7">
        <v>46</v>
      </c>
      <c r="H5" s="6" t="s">
        <v>9</v>
      </c>
      <c r="I5" s="7">
        <v>56</v>
      </c>
      <c r="J5" s="7">
        <f t="shared" si="0"/>
        <v>24</v>
      </c>
      <c r="L5" s="11">
        <v>4</v>
      </c>
      <c r="M5" s="7" t="s">
        <v>50</v>
      </c>
      <c r="N5" s="8">
        <v>2</v>
      </c>
      <c r="O5" s="11" t="s">
        <v>9</v>
      </c>
      <c r="P5" s="8">
        <v>1</v>
      </c>
      <c r="Q5" s="8">
        <v>2</v>
      </c>
      <c r="R5" s="11" t="s">
        <v>9</v>
      </c>
      <c r="S5" s="8">
        <v>2</v>
      </c>
      <c r="T5" s="8">
        <v>1</v>
      </c>
      <c r="U5" s="11" t="s">
        <v>9</v>
      </c>
      <c r="V5" s="8">
        <v>5</v>
      </c>
      <c r="W5" s="122"/>
      <c r="X5" s="122"/>
      <c r="Y5" s="122"/>
      <c r="Z5" s="8">
        <v>3</v>
      </c>
      <c r="AA5" s="11" t="s">
        <v>9</v>
      </c>
      <c r="AB5" s="8">
        <v>2</v>
      </c>
      <c r="AC5" s="8">
        <v>2</v>
      </c>
      <c r="AD5" s="11" t="s">
        <v>9</v>
      </c>
      <c r="AE5" s="8">
        <v>1</v>
      </c>
      <c r="AF5" s="8">
        <v>4</v>
      </c>
      <c r="AG5" s="11" t="s">
        <v>9</v>
      </c>
      <c r="AH5" s="8">
        <v>1</v>
      </c>
      <c r="AI5" s="8">
        <v>3</v>
      </c>
      <c r="AJ5" s="11" t="s">
        <v>9</v>
      </c>
      <c r="AK5" s="8">
        <v>3</v>
      </c>
      <c r="AL5" s="8">
        <v>2</v>
      </c>
      <c r="AM5" s="11" t="s">
        <v>9</v>
      </c>
      <c r="AN5" s="8">
        <v>0</v>
      </c>
      <c r="AO5" s="8">
        <v>4</v>
      </c>
      <c r="AP5" s="11" t="s">
        <v>9</v>
      </c>
      <c r="AQ5" s="8">
        <v>3</v>
      </c>
      <c r="AR5" s="8">
        <v>4</v>
      </c>
      <c r="AS5" s="11" t="s">
        <v>9</v>
      </c>
      <c r="AT5" s="8">
        <v>2</v>
      </c>
      <c r="AU5" s="8">
        <v>3</v>
      </c>
      <c r="AV5" s="11" t="s">
        <v>9</v>
      </c>
      <c r="AW5" s="8">
        <v>4</v>
      </c>
      <c r="AX5" s="31">
        <f t="shared" si="1"/>
        <v>30</v>
      </c>
      <c r="AY5" s="32" t="s">
        <v>9</v>
      </c>
      <c r="AZ5" s="31">
        <f t="shared" si="2"/>
        <v>24</v>
      </c>
      <c r="BB5" s="5" t="s">
        <v>3157</v>
      </c>
      <c r="BC5" s="11">
        <v>3</v>
      </c>
      <c r="BD5" s="32" t="s">
        <v>9</v>
      </c>
      <c r="BE5" s="8">
        <v>1</v>
      </c>
      <c r="BF5" s="8"/>
      <c r="BG5" s="5" t="s">
        <v>3244</v>
      </c>
      <c r="BH5" s="11">
        <v>6</v>
      </c>
      <c r="BI5" s="32" t="s">
        <v>9</v>
      </c>
      <c r="BJ5" s="8">
        <v>0</v>
      </c>
      <c r="BK5" s="8"/>
    </row>
    <row r="6" spans="1:63" x14ac:dyDescent="0.2">
      <c r="A6" s="30">
        <v>5</v>
      </c>
      <c r="B6" s="7" t="s">
        <v>40</v>
      </c>
      <c r="C6" s="7">
        <v>22</v>
      </c>
      <c r="D6" s="7">
        <v>10</v>
      </c>
      <c r="E6" s="7">
        <v>3</v>
      </c>
      <c r="F6" s="7">
        <v>9</v>
      </c>
      <c r="G6" s="7">
        <v>43</v>
      </c>
      <c r="H6" s="6" t="s">
        <v>9</v>
      </c>
      <c r="I6" s="7">
        <v>39</v>
      </c>
      <c r="J6" s="7">
        <f t="shared" si="0"/>
        <v>23</v>
      </c>
      <c r="L6" s="11">
        <v>5</v>
      </c>
      <c r="M6" s="7" t="s">
        <v>40</v>
      </c>
      <c r="N6" s="8">
        <v>1</v>
      </c>
      <c r="O6" s="11" t="s">
        <v>9</v>
      </c>
      <c r="P6" s="8">
        <v>1</v>
      </c>
      <c r="Q6" s="8">
        <v>1</v>
      </c>
      <c r="R6" s="11" t="s">
        <v>9</v>
      </c>
      <c r="S6" s="8">
        <v>1</v>
      </c>
      <c r="T6" s="8">
        <v>1</v>
      </c>
      <c r="U6" s="11" t="s">
        <v>9</v>
      </c>
      <c r="V6" s="8">
        <v>2</v>
      </c>
      <c r="W6" s="8">
        <v>4</v>
      </c>
      <c r="X6" s="11" t="s">
        <v>9</v>
      </c>
      <c r="Y6" s="8">
        <v>1</v>
      </c>
      <c r="Z6" s="122"/>
      <c r="AA6" s="122"/>
      <c r="AB6" s="122"/>
      <c r="AC6" s="8">
        <v>1</v>
      </c>
      <c r="AD6" s="11" t="s">
        <v>9</v>
      </c>
      <c r="AE6" s="8">
        <v>2</v>
      </c>
      <c r="AF6" s="8">
        <v>1</v>
      </c>
      <c r="AG6" s="11" t="s">
        <v>9</v>
      </c>
      <c r="AH6" s="8">
        <v>0</v>
      </c>
      <c r="AI6" s="8">
        <v>1</v>
      </c>
      <c r="AJ6" s="11" t="s">
        <v>9</v>
      </c>
      <c r="AK6" s="8">
        <v>2</v>
      </c>
      <c r="AL6" s="8">
        <v>2</v>
      </c>
      <c r="AM6" s="11" t="s">
        <v>9</v>
      </c>
      <c r="AN6" s="8">
        <v>3</v>
      </c>
      <c r="AO6" s="8">
        <v>0</v>
      </c>
      <c r="AP6" s="11" t="s">
        <v>9</v>
      </c>
      <c r="AQ6" s="8">
        <v>3</v>
      </c>
      <c r="AR6" s="8">
        <v>2</v>
      </c>
      <c r="AS6" s="11" t="s">
        <v>9</v>
      </c>
      <c r="AT6" s="8">
        <v>3</v>
      </c>
      <c r="AU6" s="8">
        <v>5</v>
      </c>
      <c r="AV6" s="11" t="s">
        <v>9</v>
      </c>
      <c r="AW6" s="8">
        <v>1</v>
      </c>
      <c r="AX6" s="31">
        <f t="shared" si="1"/>
        <v>19</v>
      </c>
      <c r="AY6" s="32" t="s">
        <v>9</v>
      </c>
      <c r="AZ6" s="31">
        <f t="shared" si="2"/>
        <v>19</v>
      </c>
      <c r="BB6" s="3" t="s">
        <v>3245</v>
      </c>
      <c r="BC6" s="11">
        <v>2</v>
      </c>
      <c r="BD6" s="32" t="s">
        <v>9</v>
      </c>
      <c r="BE6" s="8">
        <v>1</v>
      </c>
      <c r="BF6" s="8"/>
      <c r="BG6" s="3" t="s">
        <v>3056</v>
      </c>
      <c r="BH6" s="11">
        <v>6</v>
      </c>
      <c r="BI6" s="32" t="s">
        <v>9</v>
      </c>
      <c r="BJ6" s="8">
        <v>1</v>
      </c>
      <c r="BK6" s="8"/>
    </row>
    <row r="7" spans="1:63" x14ac:dyDescent="0.2">
      <c r="A7" s="30">
        <v>6</v>
      </c>
      <c r="B7" s="7" t="s">
        <v>1359</v>
      </c>
      <c r="C7" s="7">
        <v>22</v>
      </c>
      <c r="D7" s="7">
        <v>9</v>
      </c>
      <c r="E7" s="7">
        <v>5</v>
      </c>
      <c r="F7" s="7">
        <v>8</v>
      </c>
      <c r="G7" s="7">
        <v>47</v>
      </c>
      <c r="H7" s="6" t="s">
        <v>9</v>
      </c>
      <c r="I7" s="7">
        <v>50</v>
      </c>
      <c r="J7" s="7">
        <f t="shared" si="0"/>
        <v>23</v>
      </c>
      <c r="L7" s="11">
        <v>6</v>
      </c>
      <c r="M7" s="7" t="s">
        <v>1359</v>
      </c>
      <c r="N7" s="8">
        <v>0</v>
      </c>
      <c r="O7" s="11" t="s">
        <v>9</v>
      </c>
      <c r="P7" s="8">
        <v>7</v>
      </c>
      <c r="Q7" s="8">
        <v>4</v>
      </c>
      <c r="R7" s="11" t="s">
        <v>9</v>
      </c>
      <c r="S7" s="8">
        <v>0</v>
      </c>
      <c r="T7" s="8">
        <v>1</v>
      </c>
      <c r="U7" s="11" t="s">
        <v>9</v>
      </c>
      <c r="V7" s="8">
        <v>3</v>
      </c>
      <c r="W7" s="8">
        <v>3</v>
      </c>
      <c r="X7" s="11" t="s">
        <v>9</v>
      </c>
      <c r="Y7" s="8">
        <v>1</v>
      </c>
      <c r="Z7" s="8">
        <v>1</v>
      </c>
      <c r="AA7" s="11" t="s">
        <v>9</v>
      </c>
      <c r="AB7" s="8">
        <v>3</v>
      </c>
      <c r="AC7" s="122"/>
      <c r="AD7" s="122"/>
      <c r="AE7" s="122"/>
      <c r="AF7" s="8">
        <v>1</v>
      </c>
      <c r="AG7" s="11" t="s">
        <v>9</v>
      </c>
      <c r="AH7" s="8">
        <v>1</v>
      </c>
      <c r="AI7" s="8">
        <v>3</v>
      </c>
      <c r="AJ7" s="11" t="s">
        <v>9</v>
      </c>
      <c r="AK7" s="8">
        <v>3</v>
      </c>
      <c r="AL7" s="8">
        <v>2</v>
      </c>
      <c r="AM7" s="11" t="s">
        <v>9</v>
      </c>
      <c r="AN7" s="8">
        <v>3</v>
      </c>
      <c r="AO7" s="8">
        <v>1</v>
      </c>
      <c r="AP7" s="11" t="s">
        <v>9</v>
      </c>
      <c r="AQ7" s="8">
        <v>0</v>
      </c>
      <c r="AR7" s="8">
        <v>5</v>
      </c>
      <c r="AS7" s="11" t="s">
        <v>9</v>
      </c>
      <c r="AT7" s="8">
        <v>3</v>
      </c>
      <c r="AU7" s="8">
        <v>4</v>
      </c>
      <c r="AV7" s="11" t="s">
        <v>9</v>
      </c>
      <c r="AW7" s="8">
        <v>0</v>
      </c>
      <c r="AX7" s="31">
        <f t="shared" si="1"/>
        <v>25</v>
      </c>
      <c r="AY7" s="32" t="s">
        <v>9</v>
      </c>
      <c r="AZ7" s="31">
        <f t="shared" si="2"/>
        <v>24</v>
      </c>
      <c r="BB7" s="3" t="s">
        <v>3122</v>
      </c>
      <c r="BC7" s="11">
        <v>2</v>
      </c>
      <c r="BD7" s="32" t="s">
        <v>9</v>
      </c>
      <c r="BE7" s="8">
        <v>1</v>
      </c>
      <c r="BF7" s="8"/>
      <c r="BG7" s="3" t="s">
        <v>3060</v>
      </c>
      <c r="BH7" s="11">
        <v>1</v>
      </c>
      <c r="BI7" s="32" t="s">
        <v>9</v>
      </c>
      <c r="BJ7" s="8">
        <v>3</v>
      </c>
      <c r="BK7" s="8"/>
    </row>
    <row r="8" spans="1:63" x14ac:dyDescent="0.2">
      <c r="A8" s="30">
        <v>7</v>
      </c>
      <c r="B8" s="7" t="s">
        <v>2532</v>
      </c>
      <c r="C8" s="7">
        <v>22</v>
      </c>
      <c r="D8" s="7">
        <v>10</v>
      </c>
      <c r="E8" s="7">
        <v>3</v>
      </c>
      <c r="F8" s="7">
        <v>9</v>
      </c>
      <c r="G8" s="7">
        <v>30</v>
      </c>
      <c r="H8" s="6" t="s">
        <v>9</v>
      </c>
      <c r="I8" s="7">
        <v>37</v>
      </c>
      <c r="J8" s="7">
        <f t="shared" si="0"/>
        <v>23</v>
      </c>
      <c r="L8" s="11">
        <v>7</v>
      </c>
      <c r="M8" s="7" t="s">
        <v>2532</v>
      </c>
      <c r="N8" s="8">
        <v>2</v>
      </c>
      <c r="O8" s="11" t="s">
        <v>9</v>
      </c>
      <c r="P8" s="8">
        <v>1</v>
      </c>
      <c r="Q8" s="8">
        <v>1</v>
      </c>
      <c r="R8" s="11" t="s">
        <v>9</v>
      </c>
      <c r="S8" s="8">
        <v>0</v>
      </c>
      <c r="T8" s="8">
        <v>0</v>
      </c>
      <c r="U8" s="11" t="s">
        <v>9</v>
      </c>
      <c r="V8" s="8">
        <v>1</v>
      </c>
      <c r="W8" s="8">
        <v>2</v>
      </c>
      <c r="X8" s="11" t="s">
        <v>9</v>
      </c>
      <c r="Y8" s="8">
        <v>1</v>
      </c>
      <c r="Z8" s="8">
        <v>1</v>
      </c>
      <c r="AA8" s="11" t="s">
        <v>9</v>
      </c>
      <c r="AB8" s="8">
        <v>1</v>
      </c>
      <c r="AC8" s="8">
        <v>1</v>
      </c>
      <c r="AD8" s="11" t="s">
        <v>9</v>
      </c>
      <c r="AE8" s="8">
        <v>3</v>
      </c>
      <c r="AF8" s="122"/>
      <c r="AG8" s="122"/>
      <c r="AH8" s="122"/>
      <c r="AI8" s="8">
        <v>2</v>
      </c>
      <c r="AJ8" s="11" t="s">
        <v>9</v>
      </c>
      <c r="AK8" s="8">
        <v>5</v>
      </c>
      <c r="AL8" s="8">
        <v>1</v>
      </c>
      <c r="AM8" s="11" t="s">
        <v>9</v>
      </c>
      <c r="AN8" s="8">
        <v>2</v>
      </c>
      <c r="AO8" s="8">
        <v>0</v>
      </c>
      <c r="AP8" s="11" t="s">
        <v>9</v>
      </c>
      <c r="AQ8" s="8">
        <v>2</v>
      </c>
      <c r="AR8" s="8">
        <v>2</v>
      </c>
      <c r="AS8" s="11" t="s">
        <v>9</v>
      </c>
      <c r="AT8" s="8">
        <v>0</v>
      </c>
      <c r="AU8" s="8">
        <v>3</v>
      </c>
      <c r="AV8" s="11" t="s">
        <v>9</v>
      </c>
      <c r="AW8" s="8">
        <v>1</v>
      </c>
      <c r="AX8" s="31">
        <f t="shared" si="1"/>
        <v>15</v>
      </c>
      <c r="AY8" s="32" t="s">
        <v>9</v>
      </c>
      <c r="AZ8" s="31">
        <f t="shared" si="2"/>
        <v>17</v>
      </c>
      <c r="BB8" s="3" t="s">
        <v>3045</v>
      </c>
      <c r="BC8" s="8">
        <v>1</v>
      </c>
      <c r="BD8" s="32" t="s">
        <v>9</v>
      </c>
      <c r="BE8" s="8">
        <v>2</v>
      </c>
      <c r="BG8" s="3" t="s">
        <v>3143</v>
      </c>
      <c r="BH8" s="8">
        <v>0</v>
      </c>
      <c r="BI8" s="32" t="s">
        <v>9</v>
      </c>
      <c r="BJ8" s="8">
        <v>0</v>
      </c>
      <c r="BK8" s="8"/>
    </row>
    <row r="9" spans="1:63" x14ac:dyDescent="0.2">
      <c r="A9" s="30">
        <v>8</v>
      </c>
      <c r="B9" s="7" t="s">
        <v>49</v>
      </c>
      <c r="C9" s="7">
        <v>22</v>
      </c>
      <c r="D9" s="7">
        <v>6</v>
      </c>
      <c r="E9" s="7">
        <v>7</v>
      </c>
      <c r="F9" s="7">
        <v>9</v>
      </c>
      <c r="G9" s="7">
        <v>39</v>
      </c>
      <c r="H9" s="6" t="s">
        <v>9</v>
      </c>
      <c r="I9" s="7">
        <v>38</v>
      </c>
      <c r="J9" s="7">
        <f t="shared" si="0"/>
        <v>19</v>
      </c>
      <c r="L9" s="11">
        <v>8</v>
      </c>
      <c r="M9" s="7" t="s">
        <v>49</v>
      </c>
      <c r="N9" s="8">
        <v>0</v>
      </c>
      <c r="O9" s="11" t="s">
        <v>9</v>
      </c>
      <c r="P9" s="8">
        <v>0</v>
      </c>
      <c r="Q9" s="8">
        <v>1</v>
      </c>
      <c r="R9" s="11" t="s">
        <v>9</v>
      </c>
      <c r="S9" s="8">
        <v>3</v>
      </c>
      <c r="T9" s="8">
        <v>1</v>
      </c>
      <c r="U9" s="11" t="s">
        <v>9</v>
      </c>
      <c r="V9" s="8">
        <v>3</v>
      </c>
      <c r="W9" s="8">
        <v>2</v>
      </c>
      <c r="X9" s="11" t="s">
        <v>9</v>
      </c>
      <c r="Y9" s="8">
        <v>0</v>
      </c>
      <c r="Z9" s="8">
        <v>1</v>
      </c>
      <c r="AA9" s="11" t="s">
        <v>9</v>
      </c>
      <c r="AB9" s="8">
        <v>2</v>
      </c>
      <c r="AC9" s="8">
        <v>3</v>
      </c>
      <c r="AD9" s="11" t="s">
        <v>9</v>
      </c>
      <c r="AE9" s="8">
        <v>1</v>
      </c>
      <c r="AF9" s="8">
        <v>0</v>
      </c>
      <c r="AG9" s="11" t="s">
        <v>9</v>
      </c>
      <c r="AH9" s="8">
        <v>1</v>
      </c>
      <c r="AI9" s="122"/>
      <c r="AJ9" s="122"/>
      <c r="AK9" s="122"/>
      <c r="AL9" s="8">
        <v>2</v>
      </c>
      <c r="AM9" s="11" t="s">
        <v>9</v>
      </c>
      <c r="AN9" s="8">
        <v>2</v>
      </c>
      <c r="AO9" s="8">
        <v>0</v>
      </c>
      <c r="AP9" s="11" t="s">
        <v>9</v>
      </c>
      <c r="AQ9" s="8">
        <v>1</v>
      </c>
      <c r="AR9" s="8">
        <v>6</v>
      </c>
      <c r="AS9" s="11" t="s">
        <v>9</v>
      </c>
      <c r="AT9" s="8">
        <v>1</v>
      </c>
      <c r="AU9" s="8">
        <v>2</v>
      </c>
      <c r="AV9" s="11" t="s">
        <v>9</v>
      </c>
      <c r="AW9" s="8">
        <v>0</v>
      </c>
      <c r="AX9" s="31">
        <f t="shared" si="1"/>
        <v>18</v>
      </c>
      <c r="AY9" s="32" t="s">
        <v>9</v>
      </c>
      <c r="AZ9" s="31">
        <f t="shared" si="2"/>
        <v>14</v>
      </c>
      <c r="BB9" s="39" t="s">
        <v>3246</v>
      </c>
      <c r="BC9" s="8"/>
      <c r="BD9" s="8"/>
      <c r="BE9" s="8"/>
      <c r="BF9" s="8"/>
      <c r="BG9" s="39" t="s">
        <v>323</v>
      </c>
      <c r="BH9" s="8"/>
      <c r="BI9" s="8"/>
      <c r="BJ9" s="8"/>
      <c r="BK9" s="8"/>
    </row>
    <row r="10" spans="1:63" x14ac:dyDescent="0.2">
      <c r="A10" s="30">
        <v>9</v>
      </c>
      <c r="B10" s="7" t="s">
        <v>22</v>
      </c>
      <c r="C10" s="7">
        <v>22</v>
      </c>
      <c r="D10" s="7">
        <v>7</v>
      </c>
      <c r="E10" s="7">
        <v>5</v>
      </c>
      <c r="F10" s="7">
        <v>10</v>
      </c>
      <c r="G10" s="7">
        <v>40</v>
      </c>
      <c r="H10" s="6" t="s">
        <v>9</v>
      </c>
      <c r="I10" s="7">
        <v>45</v>
      </c>
      <c r="J10" s="7">
        <f t="shared" si="0"/>
        <v>19</v>
      </c>
      <c r="L10" s="11">
        <v>9</v>
      </c>
      <c r="M10" s="7" t="s">
        <v>22</v>
      </c>
      <c r="N10" s="8">
        <v>2</v>
      </c>
      <c r="O10" s="11" t="s">
        <v>9</v>
      </c>
      <c r="P10" s="8">
        <v>4</v>
      </c>
      <c r="Q10" s="8">
        <v>2</v>
      </c>
      <c r="R10" s="11" t="s">
        <v>9</v>
      </c>
      <c r="S10" s="8">
        <v>2</v>
      </c>
      <c r="T10" s="8">
        <v>0</v>
      </c>
      <c r="U10" s="11" t="s">
        <v>9</v>
      </c>
      <c r="V10" s="8">
        <v>4</v>
      </c>
      <c r="W10" s="8">
        <v>6</v>
      </c>
      <c r="X10" s="11" t="s">
        <v>9</v>
      </c>
      <c r="Y10" s="8">
        <v>1</v>
      </c>
      <c r="Z10" s="8">
        <v>1</v>
      </c>
      <c r="AA10" s="11" t="s">
        <v>9</v>
      </c>
      <c r="AB10" s="8">
        <v>3</v>
      </c>
      <c r="AC10" s="8">
        <v>4</v>
      </c>
      <c r="AD10" s="11" t="s">
        <v>9</v>
      </c>
      <c r="AE10" s="8">
        <v>1</v>
      </c>
      <c r="AF10" s="8">
        <v>1</v>
      </c>
      <c r="AG10" s="11" t="s">
        <v>9</v>
      </c>
      <c r="AH10" s="8">
        <v>2</v>
      </c>
      <c r="AI10" s="8">
        <v>2</v>
      </c>
      <c r="AJ10" s="11" t="s">
        <v>9</v>
      </c>
      <c r="AK10" s="8">
        <v>1</v>
      </c>
      <c r="AL10" s="122"/>
      <c r="AM10" s="122"/>
      <c r="AN10" s="122"/>
      <c r="AO10" s="8">
        <v>2</v>
      </c>
      <c r="AP10" s="11" t="s">
        <v>9</v>
      </c>
      <c r="AQ10" s="8">
        <v>2</v>
      </c>
      <c r="AR10" s="8">
        <v>2</v>
      </c>
      <c r="AS10" s="11" t="s">
        <v>9</v>
      </c>
      <c r="AT10" s="8">
        <v>3</v>
      </c>
      <c r="AU10" s="8">
        <v>1</v>
      </c>
      <c r="AV10" s="11" t="s">
        <v>9</v>
      </c>
      <c r="AW10" s="8">
        <v>2</v>
      </c>
      <c r="AX10" s="31">
        <f t="shared" si="1"/>
        <v>23</v>
      </c>
      <c r="AY10" s="32" t="s">
        <v>9</v>
      </c>
      <c r="AZ10" s="31">
        <f t="shared" si="2"/>
        <v>25</v>
      </c>
      <c r="BB10" s="5" t="s">
        <v>239</v>
      </c>
      <c r="BC10" s="11">
        <v>3</v>
      </c>
      <c r="BD10" s="32" t="s">
        <v>9</v>
      </c>
      <c r="BE10" s="8">
        <v>3</v>
      </c>
      <c r="BF10" s="8"/>
      <c r="BG10" s="5" t="s">
        <v>3171</v>
      </c>
      <c r="BH10" s="11">
        <v>2</v>
      </c>
      <c r="BI10" s="32" t="s">
        <v>9</v>
      </c>
      <c r="BJ10" s="8">
        <v>3</v>
      </c>
      <c r="BK10" s="8"/>
    </row>
    <row r="11" spans="1:63" x14ac:dyDescent="0.2">
      <c r="A11" s="30">
        <v>10</v>
      </c>
      <c r="B11" s="7" t="s">
        <v>2635</v>
      </c>
      <c r="C11" s="1">
        <v>22</v>
      </c>
      <c r="D11" s="1">
        <v>7</v>
      </c>
      <c r="E11" s="1">
        <v>4</v>
      </c>
      <c r="F11" s="1">
        <v>11</v>
      </c>
      <c r="G11" s="1">
        <v>44</v>
      </c>
      <c r="H11" s="30" t="s">
        <v>9</v>
      </c>
      <c r="I11" s="1">
        <v>45</v>
      </c>
      <c r="J11" s="1">
        <f t="shared" si="0"/>
        <v>18</v>
      </c>
      <c r="L11" s="11">
        <v>10</v>
      </c>
      <c r="M11" s="7" t="s">
        <v>2635</v>
      </c>
      <c r="N11" s="8">
        <v>1</v>
      </c>
      <c r="O11" s="11" t="s">
        <v>9</v>
      </c>
      <c r="P11" s="8">
        <v>4</v>
      </c>
      <c r="Q11" s="8">
        <v>2</v>
      </c>
      <c r="R11" s="11" t="s">
        <v>9</v>
      </c>
      <c r="S11" s="8">
        <v>3</v>
      </c>
      <c r="T11" s="8">
        <v>1</v>
      </c>
      <c r="U11" s="11" t="s">
        <v>9</v>
      </c>
      <c r="V11" s="8">
        <v>1</v>
      </c>
      <c r="W11" s="8">
        <v>2</v>
      </c>
      <c r="X11" s="11" t="s">
        <v>9</v>
      </c>
      <c r="Y11" s="8">
        <v>2</v>
      </c>
      <c r="Z11" s="8">
        <v>2</v>
      </c>
      <c r="AA11" s="11" t="s">
        <v>9</v>
      </c>
      <c r="AB11" s="8">
        <v>6</v>
      </c>
      <c r="AC11" s="8">
        <v>3</v>
      </c>
      <c r="AD11" s="11" t="s">
        <v>9</v>
      </c>
      <c r="AE11" s="8">
        <v>4</v>
      </c>
      <c r="AF11" s="8">
        <v>4</v>
      </c>
      <c r="AG11" s="11" t="s">
        <v>9</v>
      </c>
      <c r="AH11" s="8">
        <v>1</v>
      </c>
      <c r="AI11" s="8">
        <v>4</v>
      </c>
      <c r="AJ11" s="11" t="s">
        <v>9</v>
      </c>
      <c r="AK11" s="8">
        <v>3</v>
      </c>
      <c r="AL11" s="8">
        <v>1</v>
      </c>
      <c r="AM11" s="11" t="s">
        <v>9</v>
      </c>
      <c r="AN11" s="8">
        <v>1</v>
      </c>
      <c r="AO11" s="122"/>
      <c r="AP11" s="122"/>
      <c r="AQ11" s="122"/>
      <c r="AR11" s="8">
        <v>0</v>
      </c>
      <c r="AS11" s="11" t="s">
        <v>9</v>
      </c>
      <c r="AT11" s="8">
        <v>1</v>
      </c>
      <c r="AU11" s="8">
        <v>5</v>
      </c>
      <c r="AV11" s="11" t="s">
        <v>9</v>
      </c>
      <c r="AW11" s="8">
        <v>0</v>
      </c>
      <c r="AX11" s="31">
        <f t="shared" si="1"/>
        <v>25</v>
      </c>
      <c r="AY11" s="32" t="s">
        <v>9</v>
      </c>
      <c r="AZ11" s="31">
        <f t="shared" si="2"/>
        <v>26</v>
      </c>
      <c r="BB11" s="5" t="s">
        <v>3142</v>
      </c>
      <c r="BC11" s="11">
        <v>1</v>
      </c>
      <c r="BD11" s="32" t="s">
        <v>9</v>
      </c>
      <c r="BE11" s="8">
        <v>2</v>
      </c>
      <c r="BF11" s="8"/>
      <c r="BG11" s="5" t="s">
        <v>266</v>
      </c>
      <c r="BH11" s="11">
        <v>2</v>
      </c>
      <c r="BI11" s="32" t="s">
        <v>9</v>
      </c>
      <c r="BJ11" s="8">
        <v>0</v>
      </c>
      <c r="BK11" s="8"/>
    </row>
    <row r="12" spans="1:63" x14ac:dyDescent="0.2">
      <c r="A12" s="30">
        <v>11</v>
      </c>
      <c r="B12" s="7" t="s">
        <v>2916</v>
      </c>
      <c r="C12" s="1">
        <v>22</v>
      </c>
      <c r="D12" s="1">
        <v>8</v>
      </c>
      <c r="E12" s="1">
        <v>1</v>
      </c>
      <c r="F12" s="1">
        <v>13</v>
      </c>
      <c r="G12" s="1">
        <v>38</v>
      </c>
      <c r="H12" s="30" t="s">
        <v>9</v>
      </c>
      <c r="I12" s="1">
        <v>49</v>
      </c>
      <c r="J12" s="1">
        <f t="shared" si="0"/>
        <v>17</v>
      </c>
      <c r="K12" s="3" t="s">
        <v>44</v>
      </c>
      <c r="L12" s="11">
        <v>11</v>
      </c>
      <c r="M12" s="7" t="s">
        <v>2916</v>
      </c>
      <c r="N12" s="8">
        <v>2</v>
      </c>
      <c r="O12" s="11" t="s">
        <v>9</v>
      </c>
      <c r="P12" s="8">
        <v>3</v>
      </c>
      <c r="Q12" s="8">
        <v>3</v>
      </c>
      <c r="R12" s="11" t="s">
        <v>9</v>
      </c>
      <c r="S12" s="8">
        <v>2</v>
      </c>
      <c r="T12" s="8">
        <v>2</v>
      </c>
      <c r="U12" s="11" t="s">
        <v>9</v>
      </c>
      <c r="V12" s="8">
        <v>1</v>
      </c>
      <c r="W12" s="8">
        <v>2</v>
      </c>
      <c r="X12" s="11" t="s">
        <v>9</v>
      </c>
      <c r="Y12" s="8">
        <v>3</v>
      </c>
      <c r="Z12" s="8">
        <v>1</v>
      </c>
      <c r="AA12" s="11" t="s">
        <v>9</v>
      </c>
      <c r="AB12" s="8">
        <v>3</v>
      </c>
      <c r="AC12" s="8">
        <v>2</v>
      </c>
      <c r="AD12" s="11" t="s">
        <v>9</v>
      </c>
      <c r="AE12" s="8">
        <v>3</v>
      </c>
      <c r="AF12" s="8">
        <v>1</v>
      </c>
      <c r="AG12" s="11" t="s">
        <v>9</v>
      </c>
      <c r="AH12" s="8">
        <v>3</v>
      </c>
      <c r="AI12" s="8">
        <v>3</v>
      </c>
      <c r="AJ12" s="11" t="s">
        <v>9</v>
      </c>
      <c r="AK12" s="8">
        <v>1</v>
      </c>
      <c r="AL12" s="8">
        <v>2</v>
      </c>
      <c r="AM12" s="11" t="s">
        <v>9</v>
      </c>
      <c r="AN12" s="8">
        <v>0</v>
      </c>
      <c r="AO12" s="8">
        <v>1</v>
      </c>
      <c r="AP12" s="11" t="s">
        <v>9</v>
      </c>
      <c r="AQ12" s="8">
        <v>2</v>
      </c>
      <c r="AR12" s="122"/>
      <c r="AS12" s="122"/>
      <c r="AT12" s="122"/>
      <c r="AU12" s="8">
        <v>3</v>
      </c>
      <c r="AV12" s="11" t="s">
        <v>9</v>
      </c>
      <c r="AW12" s="8">
        <v>0</v>
      </c>
      <c r="AX12" s="31">
        <f t="shared" si="1"/>
        <v>22</v>
      </c>
      <c r="AY12" s="32" t="s">
        <v>9</v>
      </c>
      <c r="AZ12" s="31">
        <f t="shared" si="2"/>
        <v>21</v>
      </c>
      <c r="BB12" s="5" t="s">
        <v>3075</v>
      </c>
      <c r="BC12" s="11">
        <v>2</v>
      </c>
      <c r="BD12" s="32" t="s">
        <v>9</v>
      </c>
      <c r="BE12" s="8">
        <v>1</v>
      </c>
      <c r="BF12" s="8"/>
      <c r="BG12" s="5" t="s">
        <v>3062</v>
      </c>
      <c r="BH12" s="11">
        <v>3</v>
      </c>
      <c r="BI12" s="32" t="s">
        <v>9</v>
      </c>
      <c r="BJ12" s="8">
        <v>3</v>
      </c>
      <c r="BK12" s="8"/>
    </row>
    <row r="13" spans="1:63" x14ac:dyDescent="0.2">
      <c r="A13" s="30">
        <v>12</v>
      </c>
      <c r="B13" s="7" t="s">
        <v>13</v>
      </c>
      <c r="C13" s="1">
        <v>22</v>
      </c>
      <c r="D13" s="1">
        <v>5</v>
      </c>
      <c r="E13" s="1">
        <v>5</v>
      </c>
      <c r="F13" s="1">
        <v>12</v>
      </c>
      <c r="G13" s="1">
        <v>29</v>
      </c>
      <c r="H13" s="30" t="s">
        <v>9</v>
      </c>
      <c r="I13" s="1">
        <v>61</v>
      </c>
      <c r="J13" s="1">
        <f t="shared" si="0"/>
        <v>15</v>
      </c>
      <c r="K13" s="3" t="s">
        <v>44</v>
      </c>
      <c r="L13" s="11">
        <v>12</v>
      </c>
      <c r="M13" s="7" t="s">
        <v>13</v>
      </c>
      <c r="N13" s="8">
        <v>0</v>
      </c>
      <c r="O13" s="11" t="s">
        <v>9</v>
      </c>
      <c r="P13" s="8">
        <v>5</v>
      </c>
      <c r="Q13" s="8">
        <v>0</v>
      </c>
      <c r="R13" s="11" t="s">
        <v>9</v>
      </c>
      <c r="S13" s="8">
        <v>4</v>
      </c>
      <c r="T13" s="8">
        <v>0</v>
      </c>
      <c r="U13" s="11" t="s">
        <v>9</v>
      </c>
      <c r="V13" s="8">
        <v>0</v>
      </c>
      <c r="W13" s="8">
        <v>1</v>
      </c>
      <c r="X13" s="11" t="s">
        <v>9</v>
      </c>
      <c r="Y13" s="8">
        <v>2</v>
      </c>
      <c r="Z13" s="8">
        <v>0</v>
      </c>
      <c r="AA13" s="11" t="s">
        <v>9</v>
      </c>
      <c r="AB13" s="8">
        <v>1</v>
      </c>
      <c r="AC13" s="8">
        <v>4</v>
      </c>
      <c r="AD13" s="11" t="s">
        <v>9</v>
      </c>
      <c r="AE13" s="8">
        <v>4</v>
      </c>
      <c r="AF13" s="8">
        <v>1</v>
      </c>
      <c r="AG13" s="11" t="s">
        <v>9</v>
      </c>
      <c r="AH13" s="8">
        <v>1</v>
      </c>
      <c r="AI13" s="8">
        <v>0</v>
      </c>
      <c r="AJ13" s="11" t="s">
        <v>9</v>
      </c>
      <c r="AK13" s="8">
        <v>0</v>
      </c>
      <c r="AL13" s="8">
        <v>4</v>
      </c>
      <c r="AM13" s="11" t="s">
        <v>9</v>
      </c>
      <c r="AN13" s="8">
        <v>3</v>
      </c>
      <c r="AO13" s="8">
        <v>4</v>
      </c>
      <c r="AP13" s="11" t="s">
        <v>9</v>
      </c>
      <c r="AQ13" s="8">
        <v>2</v>
      </c>
      <c r="AR13" s="8">
        <v>2</v>
      </c>
      <c r="AS13" s="11" t="s">
        <v>9</v>
      </c>
      <c r="AT13" s="8">
        <v>1</v>
      </c>
      <c r="AU13" s="122"/>
      <c r="AV13" s="122"/>
      <c r="AW13" s="122"/>
      <c r="AX13" s="31">
        <f t="shared" si="1"/>
        <v>16</v>
      </c>
      <c r="AY13" s="32" t="s">
        <v>9</v>
      </c>
      <c r="AZ13" s="31">
        <f t="shared" si="2"/>
        <v>23</v>
      </c>
      <c r="BB13" s="3" t="s">
        <v>3077</v>
      </c>
      <c r="BC13" s="11">
        <v>1</v>
      </c>
      <c r="BD13" s="32" t="s">
        <v>9</v>
      </c>
      <c r="BE13" s="8">
        <v>3</v>
      </c>
      <c r="BF13" s="8"/>
      <c r="BG13" s="3" t="s">
        <v>3247</v>
      </c>
      <c r="BH13" s="11">
        <v>1</v>
      </c>
      <c r="BI13" s="32" t="s">
        <v>9</v>
      </c>
      <c r="BJ13" s="8">
        <v>1</v>
      </c>
      <c r="BK13" s="8"/>
    </row>
    <row r="14" spans="1:63" x14ac:dyDescent="0.2">
      <c r="A14" s="30"/>
      <c r="B14" s="1"/>
      <c r="C14" s="1">
        <f>SUM(C2:C13)</f>
        <v>264</v>
      </c>
      <c r="D14" s="1">
        <f>SUM(D2:D13)</f>
        <v>105</v>
      </c>
      <c r="E14" s="1">
        <f>SUM(E2:E13)</f>
        <v>54</v>
      </c>
      <c r="F14" s="1">
        <f>SUM(F2:F13)</f>
        <v>105</v>
      </c>
      <c r="G14" s="1">
        <f>SUM(G2:G13)</f>
        <v>503</v>
      </c>
      <c r="H14" s="9" t="s">
        <v>9</v>
      </c>
      <c r="I14" s="1">
        <f>SUM(I2:I13)</f>
        <v>503</v>
      </c>
      <c r="J14" s="1">
        <f>SUM(J2:J13)</f>
        <v>264</v>
      </c>
      <c r="N14" s="31">
        <f>SUM(N2:N13)</f>
        <v>13</v>
      </c>
      <c r="O14" s="31" t="s">
        <v>9</v>
      </c>
      <c r="P14" s="31">
        <f>SUM(P2:P13)</f>
        <v>30</v>
      </c>
      <c r="Q14" s="31">
        <f>SUM(Q2:Q13)</f>
        <v>20</v>
      </c>
      <c r="R14" s="31" t="s">
        <v>9</v>
      </c>
      <c r="S14" s="31">
        <f>SUM(S2:S13)</f>
        <v>20</v>
      </c>
      <c r="T14" s="31">
        <f>SUM(T2:T13)</f>
        <v>9</v>
      </c>
      <c r="U14" s="31" t="s">
        <v>9</v>
      </c>
      <c r="V14" s="31">
        <f>SUM(V2:V13)</f>
        <v>21</v>
      </c>
      <c r="W14" s="31">
        <f>SUM(W2:W13)</f>
        <v>32</v>
      </c>
      <c r="X14" s="31" t="s">
        <v>9</v>
      </c>
      <c r="Y14" s="31">
        <f>SUM(Y2:Y13)</f>
        <v>16</v>
      </c>
      <c r="Z14" s="31">
        <f>SUM(Z2:Z13)</f>
        <v>20</v>
      </c>
      <c r="AA14" s="31" t="s">
        <v>9</v>
      </c>
      <c r="AB14" s="31">
        <f>SUM(AB2:AB13)</f>
        <v>24</v>
      </c>
      <c r="AC14" s="31">
        <f>SUM(AC2:AC13)</f>
        <v>26</v>
      </c>
      <c r="AD14" s="31" t="s">
        <v>9</v>
      </c>
      <c r="AE14" s="31">
        <f>SUM(AE2:AE13)</f>
        <v>22</v>
      </c>
      <c r="AF14" s="31">
        <f>SUM(AF2:AF13)</f>
        <v>20</v>
      </c>
      <c r="AG14" s="31" t="s">
        <v>9</v>
      </c>
      <c r="AH14" s="31">
        <f>SUM(AH2:AH13)</f>
        <v>15</v>
      </c>
      <c r="AI14" s="31">
        <f>SUM(AI2:AI13)</f>
        <v>24</v>
      </c>
      <c r="AJ14" s="31" t="s">
        <v>9</v>
      </c>
      <c r="AK14" s="31">
        <f>SUM(AK2:AK13)</f>
        <v>21</v>
      </c>
      <c r="AL14" s="31">
        <f>SUM(AL2:AL13)</f>
        <v>20</v>
      </c>
      <c r="AM14" s="31" t="s">
        <v>9</v>
      </c>
      <c r="AN14" s="31">
        <f>SUM(AN2:AN13)</f>
        <v>17</v>
      </c>
      <c r="AO14" s="31">
        <f>SUM(AO2:AO13)</f>
        <v>19</v>
      </c>
      <c r="AP14" s="31" t="s">
        <v>9</v>
      </c>
      <c r="AQ14" s="31">
        <f>SUM(AQ2:AQ13)</f>
        <v>19</v>
      </c>
      <c r="AR14" s="31">
        <f>SUM(AR2:AR13)</f>
        <v>28</v>
      </c>
      <c r="AS14" s="31" t="s">
        <v>9</v>
      </c>
      <c r="AT14" s="31">
        <f>SUM(AT2:AT13)</f>
        <v>16</v>
      </c>
      <c r="AU14" s="31">
        <f>SUM(AU2:AU13)</f>
        <v>38</v>
      </c>
      <c r="AV14" s="31" t="s">
        <v>9</v>
      </c>
      <c r="AW14" s="31">
        <f>SUM(AW2:AW13)</f>
        <v>13</v>
      </c>
      <c r="AX14" s="31">
        <f>SUM(AX2:AX13)</f>
        <v>269</v>
      </c>
      <c r="AY14" s="31" t="s">
        <v>9</v>
      </c>
      <c r="AZ14" s="31">
        <f>SUM(AZ2:AZ13)</f>
        <v>234</v>
      </c>
      <c r="BB14" s="3" t="s">
        <v>2467</v>
      </c>
      <c r="BC14" s="11">
        <v>4</v>
      </c>
      <c r="BD14" s="32" t="s">
        <v>9</v>
      </c>
      <c r="BE14" s="8">
        <v>0</v>
      </c>
      <c r="BG14" s="3" t="s">
        <v>3179</v>
      </c>
      <c r="BH14" s="11">
        <v>2</v>
      </c>
      <c r="BI14" s="32" t="s">
        <v>9</v>
      </c>
      <c r="BJ14" s="8">
        <v>4</v>
      </c>
      <c r="BK14" s="8"/>
    </row>
    <row r="15" spans="1:63" x14ac:dyDescent="0.2">
      <c r="BB15" s="3" t="s">
        <v>3177</v>
      </c>
      <c r="BC15" s="8">
        <v>2</v>
      </c>
      <c r="BD15" s="32" t="s">
        <v>9</v>
      </c>
      <c r="BE15" s="8">
        <v>4</v>
      </c>
      <c r="BG15" s="3" t="s">
        <v>3248</v>
      </c>
      <c r="BH15" s="8">
        <v>5</v>
      </c>
      <c r="BI15" s="32" t="s">
        <v>9</v>
      </c>
      <c r="BJ15" s="8">
        <v>0</v>
      </c>
      <c r="BK15" s="8"/>
    </row>
    <row r="16" spans="1:63" x14ac:dyDescent="0.2">
      <c r="BB16" s="39" t="s">
        <v>3249</v>
      </c>
      <c r="BC16" s="8"/>
      <c r="BD16" s="8"/>
      <c r="BE16" s="8"/>
      <c r="BG16" s="39" t="s">
        <v>2756</v>
      </c>
      <c r="BH16" s="8"/>
      <c r="BI16" s="8"/>
      <c r="BJ16" s="8"/>
      <c r="BK16" s="8"/>
    </row>
    <row r="17" spans="1:63" x14ac:dyDescent="0.2">
      <c r="B17" s="39"/>
      <c r="H17" s="8"/>
      <c r="M17" s="39"/>
      <c r="BB17" s="3" t="s">
        <v>3026</v>
      </c>
      <c r="BC17" s="11">
        <v>1</v>
      </c>
      <c r="BD17" s="32" t="s">
        <v>9</v>
      </c>
      <c r="BE17" s="8">
        <v>3</v>
      </c>
      <c r="BG17" s="3" t="s">
        <v>3250</v>
      </c>
      <c r="BH17" s="11">
        <v>1</v>
      </c>
      <c r="BI17" s="32" t="s">
        <v>9</v>
      </c>
      <c r="BJ17" s="8">
        <v>3</v>
      </c>
      <c r="BK17" s="8"/>
    </row>
    <row r="18" spans="1:63" x14ac:dyDescent="0.2">
      <c r="A18" s="14"/>
      <c r="B18" s="14"/>
      <c r="C18" s="14"/>
      <c r="D18" s="14"/>
      <c r="E18" s="14"/>
      <c r="F18" s="14"/>
      <c r="G18" s="14"/>
      <c r="H18" s="30"/>
      <c r="I18" s="14"/>
      <c r="J18" s="1"/>
      <c r="M18" s="39"/>
      <c r="BB18" s="5" t="s">
        <v>3090</v>
      </c>
      <c r="BC18" s="11">
        <v>0</v>
      </c>
      <c r="BD18" s="32" t="s">
        <v>9</v>
      </c>
      <c r="BE18" s="8">
        <v>1</v>
      </c>
      <c r="BG18" s="5" t="s">
        <v>3185</v>
      </c>
      <c r="BH18" s="11">
        <v>4</v>
      </c>
      <c r="BI18" s="32" t="s">
        <v>9</v>
      </c>
      <c r="BJ18" s="8">
        <v>1</v>
      </c>
      <c r="BK18" s="8"/>
    </row>
    <row r="19" spans="1:63" x14ac:dyDescent="0.2">
      <c r="A19" s="14"/>
      <c r="B19" s="14"/>
      <c r="C19" s="14"/>
      <c r="D19" s="14"/>
      <c r="E19" s="14"/>
      <c r="F19" s="14"/>
      <c r="G19" s="14"/>
      <c r="H19" s="6"/>
      <c r="I19" s="14"/>
      <c r="J19" s="7"/>
      <c r="M19" s="39"/>
      <c r="BB19" s="5" t="s">
        <v>3251</v>
      </c>
      <c r="BC19" s="11">
        <v>4</v>
      </c>
      <c r="BD19" s="32" t="s">
        <v>9</v>
      </c>
      <c r="BE19" s="8">
        <v>1</v>
      </c>
      <c r="BG19" s="5" t="s">
        <v>2761</v>
      </c>
      <c r="BH19" s="11">
        <v>0</v>
      </c>
      <c r="BI19" s="32" t="s">
        <v>9</v>
      </c>
      <c r="BJ19" s="8">
        <v>2</v>
      </c>
      <c r="BK19" s="8"/>
    </row>
    <row r="20" spans="1:63" x14ac:dyDescent="0.2">
      <c r="A20" s="14"/>
      <c r="B20" s="14"/>
      <c r="C20" s="14"/>
      <c r="D20" s="14"/>
      <c r="E20" s="14"/>
      <c r="F20" s="14"/>
      <c r="G20" s="14"/>
      <c r="H20" s="6"/>
      <c r="I20" s="14"/>
      <c r="J20" s="7"/>
      <c r="M20" s="5"/>
      <c r="BB20" s="3" t="s">
        <v>716</v>
      </c>
      <c r="BC20" s="11">
        <v>4</v>
      </c>
      <c r="BD20" s="32" t="s">
        <v>9</v>
      </c>
      <c r="BE20" s="8">
        <v>3</v>
      </c>
      <c r="BG20" s="3" t="s">
        <v>3121</v>
      </c>
      <c r="BH20" s="11">
        <v>0</v>
      </c>
      <c r="BI20" s="32" t="s">
        <v>9</v>
      </c>
      <c r="BJ20" s="8">
        <v>1</v>
      </c>
      <c r="BK20" s="8"/>
    </row>
    <row r="21" spans="1:63" x14ac:dyDescent="0.2">
      <c r="A21" s="14"/>
      <c r="B21" s="14"/>
      <c r="C21" s="14"/>
      <c r="D21" s="14"/>
      <c r="E21" s="14"/>
      <c r="F21" s="14"/>
      <c r="G21" s="14"/>
      <c r="H21" s="6"/>
      <c r="I21" s="14"/>
      <c r="J21" s="7"/>
      <c r="M21" s="5"/>
      <c r="BB21" s="3" t="s">
        <v>3137</v>
      </c>
      <c r="BC21" s="11">
        <v>1</v>
      </c>
      <c r="BD21" s="32" t="s">
        <v>9</v>
      </c>
      <c r="BE21" s="8">
        <v>1</v>
      </c>
      <c r="BG21" s="3" t="s">
        <v>3252</v>
      </c>
      <c r="BH21" s="11">
        <v>1</v>
      </c>
      <c r="BI21" s="32" t="s">
        <v>9</v>
      </c>
      <c r="BJ21" s="8">
        <v>1</v>
      </c>
      <c r="BK21" s="8"/>
    </row>
    <row r="22" spans="1:63" x14ac:dyDescent="0.2">
      <c r="A22" s="14"/>
      <c r="B22" s="14"/>
      <c r="C22" s="14"/>
      <c r="D22" s="14"/>
      <c r="E22" s="14"/>
      <c r="F22" s="14"/>
      <c r="G22" s="14"/>
      <c r="H22" s="6"/>
      <c r="I22" s="14"/>
      <c r="J22" s="7"/>
      <c r="BB22" s="3" t="s">
        <v>3150</v>
      </c>
      <c r="BC22" s="8">
        <v>2</v>
      </c>
      <c r="BD22" s="32" t="s">
        <v>9</v>
      </c>
      <c r="BE22" s="8">
        <v>1</v>
      </c>
      <c r="BG22" s="3" t="s">
        <v>3178</v>
      </c>
      <c r="BH22" s="8">
        <v>2</v>
      </c>
      <c r="BI22" s="32" t="s">
        <v>9</v>
      </c>
      <c r="BJ22" s="8">
        <v>3</v>
      </c>
      <c r="BK22" s="8"/>
    </row>
    <row r="23" spans="1:63" x14ac:dyDescent="0.2">
      <c r="A23" s="14"/>
      <c r="B23" s="14"/>
      <c r="C23" s="14"/>
      <c r="D23" s="14"/>
      <c r="E23" s="14"/>
      <c r="F23" s="14"/>
      <c r="G23" s="14"/>
      <c r="H23" s="6"/>
      <c r="I23" s="14"/>
      <c r="J23" s="7"/>
      <c r="M23" s="5"/>
      <c r="BB23" s="39" t="s">
        <v>2872</v>
      </c>
      <c r="BC23" s="8"/>
      <c r="BD23" s="8"/>
      <c r="BE23" s="8"/>
      <c r="BG23" s="39" t="s">
        <v>3253</v>
      </c>
      <c r="BH23" s="8"/>
      <c r="BI23" s="8"/>
      <c r="BJ23" s="8"/>
      <c r="BK23" s="8"/>
    </row>
    <row r="24" spans="1:63" x14ac:dyDescent="0.2">
      <c r="A24" s="14"/>
      <c r="B24" s="14"/>
      <c r="C24" s="14"/>
      <c r="D24" s="14"/>
      <c r="E24" s="14"/>
      <c r="F24" s="14"/>
      <c r="G24" s="14"/>
      <c r="H24" s="6"/>
      <c r="I24" s="14"/>
      <c r="J24" s="7"/>
      <c r="M24" s="5"/>
      <c r="BB24" s="5" t="s">
        <v>3236</v>
      </c>
      <c r="BC24" s="11">
        <v>3</v>
      </c>
      <c r="BD24" s="32" t="s">
        <v>9</v>
      </c>
      <c r="BE24" s="8">
        <v>0</v>
      </c>
      <c r="BG24" s="3" t="s">
        <v>3254</v>
      </c>
      <c r="BH24" s="8">
        <v>3</v>
      </c>
      <c r="BI24" s="8" t="s">
        <v>9</v>
      </c>
      <c r="BJ24" s="8">
        <v>1</v>
      </c>
      <c r="BK24" s="8"/>
    </row>
    <row r="25" spans="1:63" x14ac:dyDescent="0.2">
      <c r="A25" s="14"/>
      <c r="B25" s="14"/>
      <c r="C25" s="14"/>
      <c r="D25" s="14"/>
      <c r="E25" s="14"/>
      <c r="F25" s="14"/>
      <c r="G25" s="14"/>
      <c r="H25" s="6"/>
      <c r="I25" s="14"/>
      <c r="J25" s="7"/>
      <c r="BB25" s="5" t="s">
        <v>3022</v>
      </c>
      <c r="BC25" s="11">
        <v>1</v>
      </c>
      <c r="BD25" s="32" t="s">
        <v>9</v>
      </c>
      <c r="BE25" s="8">
        <v>0</v>
      </c>
      <c r="BG25" s="3" t="s">
        <v>3159</v>
      </c>
      <c r="BH25" s="8">
        <v>3</v>
      </c>
      <c r="BI25" s="8" t="s">
        <v>9</v>
      </c>
      <c r="BJ25" s="8">
        <v>1</v>
      </c>
      <c r="BK25" s="8"/>
    </row>
    <row r="26" spans="1:63" x14ac:dyDescent="0.2">
      <c r="A26" s="14"/>
      <c r="B26" s="14"/>
      <c r="C26" s="14"/>
      <c r="D26" s="14"/>
      <c r="E26" s="14"/>
      <c r="F26" s="14"/>
      <c r="G26" s="14"/>
      <c r="H26" s="6"/>
      <c r="I26" s="14"/>
      <c r="J26" s="7"/>
      <c r="M26" s="5"/>
      <c r="BB26" s="3" t="s">
        <v>2754</v>
      </c>
      <c r="BC26" s="11">
        <v>1</v>
      </c>
      <c r="BD26" s="32" t="s">
        <v>9</v>
      </c>
      <c r="BE26" s="8">
        <v>2</v>
      </c>
      <c r="BG26" s="3" t="s">
        <v>3164</v>
      </c>
      <c r="BH26" s="8">
        <v>1</v>
      </c>
      <c r="BI26" s="8" t="s">
        <v>9</v>
      </c>
      <c r="BJ26" s="8">
        <v>4</v>
      </c>
      <c r="BK26" s="8"/>
    </row>
    <row r="27" spans="1:63" x14ac:dyDescent="0.2">
      <c r="A27" s="14"/>
      <c r="B27" s="14"/>
      <c r="C27" s="14"/>
      <c r="D27" s="14"/>
      <c r="E27" s="14"/>
      <c r="F27" s="14"/>
      <c r="G27" s="14"/>
      <c r="H27" s="30"/>
      <c r="I27" s="14"/>
      <c r="J27" s="1"/>
      <c r="M27" s="5"/>
      <c r="BB27" s="3" t="s">
        <v>1273</v>
      </c>
      <c r="BC27" s="11">
        <v>3</v>
      </c>
      <c r="BD27" s="32" t="s">
        <v>9</v>
      </c>
      <c r="BE27" s="8">
        <v>4</v>
      </c>
      <c r="BG27" s="3" t="s">
        <v>3101</v>
      </c>
      <c r="BH27" s="8">
        <v>1</v>
      </c>
      <c r="BI27" s="8" t="s">
        <v>9</v>
      </c>
      <c r="BJ27" s="8">
        <v>2</v>
      </c>
      <c r="BK27" s="8"/>
    </row>
    <row r="28" spans="1:63" x14ac:dyDescent="0.2">
      <c r="A28" s="14"/>
      <c r="B28" s="14"/>
      <c r="C28" s="14"/>
      <c r="D28" s="14"/>
      <c r="E28" s="14"/>
      <c r="F28" s="14"/>
      <c r="G28" s="14"/>
      <c r="H28" s="30"/>
      <c r="I28" s="14"/>
      <c r="J28" s="1"/>
      <c r="BB28" s="5" t="s">
        <v>3053</v>
      </c>
      <c r="BC28" s="11">
        <v>1</v>
      </c>
      <c r="BD28" s="32" t="s">
        <v>9</v>
      </c>
      <c r="BE28" s="8">
        <v>0</v>
      </c>
      <c r="BG28" s="3" t="s">
        <v>2545</v>
      </c>
      <c r="BH28" s="8">
        <v>1</v>
      </c>
      <c r="BI28" s="8" t="s">
        <v>9</v>
      </c>
      <c r="BJ28" s="8">
        <v>1</v>
      </c>
      <c r="BK28" s="8"/>
    </row>
    <row r="29" spans="1:63" x14ac:dyDescent="0.2">
      <c r="A29" s="14"/>
      <c r="B29" s="14"/>
      <c r="C29" s="14"/>
      <c r="D29" s="14"/>
      <c r="E29" s="14"/>
      <c r="F29" s="14"/>
      <c r="G29" s="14"/>
      <c r="H29" s="30"/>
      <c r="I29" s="14"/>
      <c r="J29" s="1"/>
      <c r="BB29" s="3" t="s">
        <v>3051</v>
      </c>
      <c r="BC29" s="8">
        <v>1</v>
      </c>
      <c r="BD29" s="32" t="s">
        <v>9</v>
      </c>
      <c r="BE29" s="8">
        <v>3</v>
      </c>
      <c r="BG29" s="3" t="s">
        <v>2933</v>
      </c>
      <c r="BH29" s="8">
        <v>3</v>
      </c>
      <c r="BI29" s="8" t="s">
        <v>9</v>
      </c>
      <c r="BJ29" s="8">
        <v>2</v>
      </c>
      <c r="BK29" s="8"/>
    </row>
    <row r="30" spans="1:63" x14ac:dyDescent="0.2">
      <c r="C30" s="1"/>
      <c r="D30" s="1"/>
      <c r="E30" s="1"/>
      <c r="F30" s="1"/>
      <c r="G30" s="1"/>
      <c r="H30" s="9"/>
      <c r="I30" s="1"/>
      <c r="J30" s="1"/>
      <c r="BB30" s="39" t="s">
        <v>2877</v>
      </c>
      <c r="BC30" s="8"/>
      <c r="BD30" s="8"/>
      <c r="BE30" s="8"/>
      <c r="BG30" s="39" t="s">
        <v>3255</v>
      </c>
      <c r="BH30" s="8"/>
      <c r="BI30" s="8"/>
      <c r="BJ30" s="8"/>
      <c r="BK30" s="8"/>
    </row>
    <row r="31" spans="1:63" x14ac:dyDescent="0.2">
      <c r="A31" s="12"/>
      <c r="B31" s="39"/>
      <c r="BB31" s="5" t="s">
        <v>3256</v>
      </c>
      <c r="BC31" s="11">
        <v>3</v>
      </c>
      <c r="BD31" s="32" t="s">
        <v>9</v>
      </c>
      <c r="BE31" s="8">
        <v>4</v>
      </c>
      <c r="BG31" s="5" t="s">
        <v>222</v>
      </c>
      <c r="BH31" s="11">
        <v>0</v>
      </c>
      <c r="BI31" s="32" t="s">
        <v>9</v>
      </c>
      <c r="BJ31" s="8">
        <v>1</v>
      </c>
      <c r="BK31" s="8"/>
    </row>
    <row r="32" spans="1:63" x14ac:dyDescent="0.2">
      <c r="A32" s="30"/>
      <c r="B32" s="7"/>
      <c r="C32" s="1"/>
      <c r="D32" s="1"/>
      <c r="E32" s="1"/>
      <c r="F32" s="1"/>
      <c r="G32" s="1"/>
      <c r="H32" s="30"/>
      <c r="I32" s="1"/>
      <c r="J32" s="1"/>
      <c r="M32" s="39"/>
      <c r="BB32" s="113" t="s">
        <v>3257</v>
      </c>
      <c r="BC32" s="8">
        <v>1</v>
      </c>
      <c r="BD32" s="32" t="s">
        <v>9</v>
      </c>
      <c r="BE32" s="8">
        <v>1</v>
      </c>
      <c r="BG32" s="5" t="s">
        <v>3258</v>
      </c>
      <c r="BH32" s="11">
        <v>4</v>
      </c>
      <c r="BI32" s="32" t="s">
        <v>9</v>
      </c>
      <c r="BJ32" s="8">
        <v>2</v>
      </c>
      <c r="BK32" s="8"/>
    </row>
    <row r="33" spans="1:63" x14ac:dyDescent="0.2">
      <c r="A33" s="30"/>
      <c r="B33" s="7"/>
      <c r="C33" s="1"/>
      <c r="D33" s="1"/>
      <c r="E33" s="1"/>
      <c r="F33" s="1"/>
      <c r="G33" s="1"/>
      <c r="H33" s="30"/>
      <c r="I33" s="1"/>
      <c r="J33" s="1"/>
      <c r="M33" s="5"/>
      <c r="BB33" s="3" t="s">
        <v>3108</v>
      </c>
      <c r="BC33" s="11">
        <v>1</v>
      </c>
      <c r="BD33" s="32" t="s">
        <v>9</v>
      </c>
      <c r="BE33" s="8">
        <v>0</v>
      </c>
      <c r="BG33" s="3" t="s">
        <v>3259</v>
      </c>
      <c r="BH33" s="11">
        <v>1</v>
      </c>
      <c r="BI33" s="32" t="s">
        <v>9</v>
      </c>
      <c r="BJ33" s="8">
        <v>1</v>
      </c>
      <c r="BK33" s="8"/>
    </row>
    <row r="34" spans="1:63" x14ac:dyDescent="0.2">
      <c r="A34" s="30"/>
      <c r="B34" s="7"/>
      <c r="C34" s="1"/>
      <c r="D34" s="1"/>
      <c r="E34" s="1"/>
      <c r="F34" s="1"/>
      <c r="G34" s="1"/>
      <c r="H34" s="30"/>
      <c r="I34" s="1"/>
      <c r="J34" s="1"/>
      <c r="M34" s="5"/>
      <c r="BB34" s="3" t="s">
        <v>3209</v>
      </c>
      <c r="BC34" s="11">
        <v>0</v>
      </c>
      <c r="BD34" s="32" t="s">
        <v>9</v>
      </c>
      <c r="BE34" s="8">
        <v>0</v>
      </c>
      <c r="BG34" s="3" t="s">
        <v>3152</v>
      </c>
      <c r="BH34" s="11">
        <v>5</v>
      </c>
      <c r="BI34" s="32" t="s">
        <v>9</v>
      </c>
      <c r="BJ34" s="8">
        <v>1</v>
      </c>
      <c r="BK34" s="8"/>
    </row>
    <row r="35" spans="1:63" x14ac:dyDescent="0.2">
      <c r="A35" s="30"/>
      <c r="B35" s="7"/>
      <c r="C35" s="1"/>
      <c r="D35" s="1"/>
      <c r="E35" s="1"/>
      <c r="F35" s="1"/>
      <c r="G35" s="1"/>
      <c r="H35" s="30"/>
      <c r="I35" s="1"/>
      <c r="J35" s="1"/>
      <c r="BB35" s="3" t="s">
        <v>3110</v>
      </c>
      <c r="BC35" s="11">
        <v>5</v>
      </c>
      <c r="BD35" s="32" t="s">
        <v>9</v>
      </c>
      <c r="BE35" s="8">
        <v>3</v>
      </c>
      <c r="BG35" s="3" t="s">
        <v>3086</v>
      </c>
      <c r="BH35" s="11">
        <v>1</v>
      </c>
      <c r="BI35" s="32" t="s">
        <v>9</v>
      </c>
      <c r="BJ35" s="8">
        <v>1</v>
      </c>
      <c r="BK35" s="8"/>
    </row>
    <row r="36" spans="1:63" x14ac:dyDescent="0.2">
      <c r="A36" s="30"/>
      <c r="B36" s="7"/>
      <c r="C36" s="1"/>
      <c r="D36" s="1"/>
      <c r="E36" s="1"/>
      <c r="F36" s="1"/>
      <c r="G36" s="1"/>
      <c r="H36" s="30"/>
      <c r="I36" s="1"/>
      <c r="J36" s="1"/>
      <c r="BB36" s="3" t="s">
        <v>137</v>
      </c>
      <c r="BC36" s="8">
        <v>1</v>
      </c>
      <c r="BD36" s="32" t="s">
        <v>9</v>
      </c>
      <c r="BE36" s="8">
        <v>1</v>
      </c>
      <c r="BG36" s="3" t="s">
        <v>3165</v>
      </c>
      <c r="BH36" s="8">
        <v>4</v>
      </c>
      <c r="BI36" s="32" t="s">
        <v>9</v>
      </c>
      <c r="BJ36" s="8">
        <v>1</v>
      </c>
      <c r="BK36" s="8"/>
    </row>
    <row r="37" spans="1:63" x14ac:dyDescent="0.2">
      <c r="A37" s="30"/>
      <c r="B37" s="7"/>
      <c r="C37" s="1"/>
      <c r="D37" s="1"/>
      <c r="E37" s="1"/>
      <c r="F37" s="1"/>
      <c r="G37" s="1"/>
      <c r="H37" s="30"/>
      <c r="I37" s="1"/>
      <c r="J37" s="1"/>
      <c r="BB37" s="39" t="s">
        <v>363</v>
      </c>
      <c r="BC37" s="8"/>
      <c r="BD37" s="8"/>
      <c r="BE37" s="8"/>
      <c r="BG37" s="39" t="s">
        <v>3260</v>
      </c>
      <c r="BH37" s="8"/>
      <c r="BI37" s="8"/>
      <c r="BJ37" s="8"/>
      <c r="BK37" s="8"/>
    </row>
    <row r="38" spans="1:63" x14ac:dyDescent="0.2">
      <c r="A38" s="30"/>
      <c r="B38" s="7"/>
      <c r="C38" s="1"/>
      <c r="D38" s="1"/>
      <c r="E38" s="1"/>
      <c r="F38" s="1"/>
      <c r="G38" s="1"/>
      <c r="H38" s="30"/>
      <c r="I38" s="1"/>
      <c r="J38" s="1"/>
      <c r="BB38" s="5" t="s">
        <v>213</v>
      </c>
      <c r="BC38" s="11">
        <v>4</v>
      </c>
      <c r="BD38" s="32" t="s">
        <v>9</v>
      </c>
      <c r="BE38" s="8">
        <v>3</v>
      </c>
      <c r="BG38" s="5" t="s">
        <v>180</v>
      </c>
      <c r="BH38" s="11">
        <v>2</v>
      </c>
      <c r="BI38" s="32" t="s">
        <v>9</v>
      </c>
      <c r="BJ38" s="8">
        <v>2</v>
      </c>
      <c r="BK38" s="8"/>
    </row>
    <row r="39" spans="1:63" x14ac:dyDescent="0.2">
      <c r="A39" s="30"/>
      <c r="B39" s="7"/>
      <c r="C39" s="1"/>
      <c r="D39" s="1"/>
      <c r="E39" s="1"/>
      <c r="F39" s="1"/>
      <c r="G39" s="1"/>
      <c r="H39" s="30"/>
      <c r="I39" s="1"/>
      <c r="J39" s="1"/>
      <c r="BB39" s="5" t="s">
        <v>2957</v>
      </c>
      <c r="BC39" s="11">
        <v>2</v>
      </c>
      <c r="BD39" s="32" t="s">
        <v>9</v>
      </c>
      <c r="BE39" s="8">
        <v>1</v>
      </c>
      <c r="BG39" s="5" t="s">
        <v>2986</v>
      </c>
      <c r="BH39" s="11">
        <v>2</v>
      </c>
      <c r="BI39" s="32" t="s">
        <v>9</v>
      </c>
      <c r="BJ39" s="8">
        <v>1</v>
      </c>
      <c r="BK39" s="8"/>
    </row>
    <row r="40" spans="1:63" x14ac:dyDescent="0.2">
      <c r="A40" s="30"/>
      <c r="B40" s="7"/>
      <c r="C40" s="1"/>
      <c r="D40" s="1"/>
      <c r="E40" s="1"/>
      <c r="F40" s="1"/>
      <c r="G40" s="1"/>
      <c r="H40" s="30"/>
      <c r="I40" s="1"/>
      <c r="J40" s="1"/>
      <c r="BB40" s="3" t="s">
        <v>3095</v>
      </c>
      <c r="BC40" s="11">
        <v>0</v>
      </c>
      <c r="BD40" s="32" t="s">
        <v>9</v>
      </c>
      <c r="BE40" s="8">
        <v>1</v>
      </c>
      <c r="BG40" s="3" t="s">
        <v>3172</v>
      </c>
      <c r="BH40" s="11">
        <v>2</v>
      </c>
      <c r="BI40" s="32" t="s">
        <v>9</v>
      </c>
      <c r="BJ40" s="8">
        <v>3</v>
      </c>
      <c r="BK40" s="8"/>
    </row>
    <row r="41" spans="1:63" x14ac:dyDescent="0.2">
      <c r="A41" s="30"/>
      <c r="B41" s="7"/>
      <c r="C41" s="1"/>
      <c r="D41" s="1"/>
      <c r="E41" s="1"/>
      <c r="F41" s="1"/>
      <c r="G41" s="1"/>
      <c r="H41" s="30"/>
      <c r="I41" s="1"/>
      <c r="J41" s="1"/>
      <c r="BB41" s="3" t="s">
        <v>3170</v>
      </c>
      <c r="BC41" s="11">
        <v>4</v>
      </c>
      <c r="BD41" s="32" t="s">
        <v>9</v>
      </c>
      <c r="BE41" s="8">
        <v>1</v>
      </c>
      <c r="BG41" s="3" t="s">
        <v>3038</v>
      </c>
      <c r="BH41" s="11">
        <v>2</v>
      </c>
      <c r="BI41" s="32" t="s">
        <v>9</v>
      </c>
      <c r="BJ41" s="8">
        <v>5</v>
      </c>
      <c r="BK41" s="8"/>
    </row>
    <row r="42" spans="1:63" x14ac:dyDescent="0.2">
      <c r="A42" s="30"/>
      <c r="B42" s="7"/>
      <c r="C42" s="1"/>
      <c r="D42" s="1"/>
      <c r="E42" s="1"/>
      <c r="F42" s="1"/>
      <c r="G42" s="1"/>
      <c r="H42" s="30"/>
      <c r="I42" s="1"/>
      <c r="J42" s="1"/>
      <c r="BB42" s="5" t="s">
        <v>3083</v>
      </c>
      <c r="BC42" s="11">
        <v>1</v>
      </c>
      <c r="BD42" s="32" t="s">
        <v>9</v>
      </c>
      <c r="BE42" s="8">
        <v>1</v>
      </c>
      <c r="BG42" s="3" t="s">
        <v>3135</v>
      </c>
      <c r="BH42" s="11">
        <v>0</v>
      </c>
      <c r="BI42" s="32" t="s">
        <v>9</v>
      </c>
      <c r="BJ42" s="8">
        <v>5</v>
      </c>
      <c r="BK42" s="8"/>
    </row>
    <row r="43" spans="1:63" x14ac:dyDescent="0.2">
      <c r="A43" s="30"/>
      <c r="B43" s="7"/>
      <c r="C43" s="1"/>
      <c r="D43" s="1"/>
      <c r="E43" s="1"/>
      <c r="F43" s="1"/>
      <c r="G43" s="1"/>
      <c r="H43" s="30"/>
      <c r="I43" s="1"/>
      <c r="J43" s="1"/>
      <c r="BB43" s="5" t="s">
        <v>3134</v>
      </c>
      <c r="BC43" s="11">
        <v>1</v>
      </c>
      <c r="BD43" s="32" t="s">
        <v>9</v>
      </c>
      <c r="BE43" s="8">
        <v>3</v>
      </c>
      <c r="BG43" s="3" t="s">
        <v>3066</v>
      </c>
      <c r="BH43" s="8">
        <v>4</v>
      </c>
      <c r="BI43" s="32" t="s">
        <v>9</v>
      </c>
      <c r="BJ43" s="8">
        <v>0</v>
      </c>
      <c r="BK43" s="8"/>
    </row>
    <row r="44" spans="1:63" x14ac:dyDescent="0.2">
      <c r="A44" s="30"/>
      <c r="B44" s="1"/>
      <c r="C44" s="1"/>
      <c r="D44" s="1"/>
      <c r="E44" s="1"/>
      <c r="F44" s="1"/>
      <c r="G44" s="1"/>
      <c r="H44" s="9"/>
      <c r="I44" s="1"/>
      <c r="J44" s="1"/>
      <c r="BB44" s="39" t="s">
        <v>371</v>
      </c>
      <c r="BC44" s="8"/>
      <c r="BD44" s="8"/>
      <c r="BE44" s="8"/>
      <c r="BG44" s="39" t="s">
        <v>3261</v>
      </c>
      <c r="BH44" s="8"/>
      <c r="BI44" s="8"/>
      <c r="BJ44" s="8"/>
      <c r="BK44" s="8"/>
    </row>
    <row r="45" spans="1:63" x14ac:dyDescent="0.2">
      <c r="BB45" s="5" t="s">
        <v>3129</v>
      </c>
      <c r="BC45" s="11">
        <v>0</v>
      </c>
      <c r="BD45" s="32" t="s">
        <v>9</v>
      </c>
      <c r="BE45" s="8">
        <v>2</v>
      </c>
      <c r="BG45" s="5" t="s">
        <v>3221</v>
      </c>
      <c r="BH45" s="11">
        <v>2</v>
      </c>
      <c r="BI45" s="32" t="s">
        <v>9</v>
      </c>
      <c r="BJ45" s="8">
        <v>0</v>
      </c>
      <c r="BK45" s="8"/>
    </row>
    <row r="46" spans="1:63" x14ac:dyDescent="0.2">
      <c r="BB46" s="5" t="s">
        <v>175</v>
      </c>
      <c r="BC46" s="11">
        <v>4</v>
      </c>
      <c r="BD46" s="32" t="s">
        <v>9</v>
      </c>
      <c r="BE46" s="8">
        <v>3</v>
      </c>
      <c r="BG46" s="5" t="s">
        <v>3262</v>
      </c>
      <c r="BH46" s="11">
        <v>1</v>
      </c>
      <c r="BI46" s="32" t="s">
        <v>9</v>
      </c>
      <c r="BJ46" s="8">
        <v>5</v>
      </c>
      <c r="BK46" s="8"/>
    </row>
    <row r="47" spans="1:63" x14ac:dyDescent="0.2">
      <c r="BB47" s="3" t="s">
        <v>3064</v>
      </c>
      <c r="BC47" s="11">
        <v>1</v>
      </c>
      <c r="BD47" s="32" t="s">
        <v>9</v>
      </c>
      <c r="BE47" s="8">
        <v>0</v>
      </c>
      <c r="BG47" s="3" t="s">
        <v>3120</v>
      </c>
      <c r="BH47" s="11">
        <v>7</v>
      </c>
      <c r="BI47" s="32" t="s">
        <v>9</v>
      </c>
      <c r="BJ47" s="8">
        <v>1</v>
      </c>
      <c r="BK47" s="8"/>
    </row>
    <row r="48" spans="1:63" x14ac:dyDescent="0.2">
      <c r="BB48" s="3" t="s">
        <v>3154</v>
      </c>
      <c r="BC48" s="11">
        <v>0</v>
      </c>
      <c r="BD48" s="32" t="s">
        <v>9</v>
      </c>
      <c r="BE48" s="8">
        <v>4</v>
      </c>
      <c r="BG48" s="3" t="s">
        <v>3029</v>
      </c>
      <c r="BH48" s="11">
        <v>0</v>
      </c>
      <c r="BI48" s="32" t="s">
        <v>9</v>
      </c>
      <c r="BJ48" s="8">
        <v>1</v>
      </c>
      <c r="BK48" s="8"/>
    </row>
    <row r="49" spans="54:63" x14ac:dyDescent="0.2">
      <c r="BB49" s="3" t="s">
        <v>3263</v>
      </c>
      <c r="BC49" s="11">
        <v>2</v>
      </c>
      <c r="BD49" s="32" t="s">
        <v>9</v>
      </c>
      <c r="BE49" s="8">
        <v>3</v>
      </c>
      <c r="BG49" s="3" t="s">
        <v>260</v>
      </c>
      <c r="BH49" s="11">
        <v>2</v>
      </c>
      <c r="BI49" s="32" t="s">
        <v>9</v>
      </c>
      <c r="BJ49" s="8">
        <v>2</v>
      </c>
      <c r="BK49" s="8"/>
    </row>
    <row r="50" spans="54:63" x14ac:dyDescent="0.2">
      <c r="BB50" s="3" t="s">
        <v>3140</v>
      </c>
      <c r="BC50" s="8">
        <v>2</v>
      </c>
      <c r="BD50" s="32" t="s">
        <v>9</v>
      </c>
      <c r="BE50" s="8">
        <v>3</v>
      </c>
      <c r="BG50" s="3" t="s">
        <v>3031</v>
      </c>
      <c r="BH50" s="8">
        <v>2</v>
      </c>
      <c r="BI50" s="32" t="s">
        <v>9</v>
      </c>
      <c r="BJ50" s="8">
        <v>3</v>
      </c>
      <c r="BK50" s="8"/>
    </row>
    <row r="51" spans="54:63" x14ac:dyDescent="0.2">
      <c r="BB51" s="39" t="s">
        <v>381</v>
      </c>
      <c r="BC51" s="8"/>
      <c r="BD51" s="8"/>
      <c r="BE51" s="8"/>
      <c r="BG51" s="39" t="s">
        <v>3264</v>
      </c>
      <c r="BH51" s="8"/>
      <c r="BI51" s="8"/>
      <c r="BJ51" s="8"/>
      <c r="BK51" s="8"/>
    </row>
    <row r="52" spans="54:63" x14ac:dyDescent="0.2">
      <c r="BB52" s="5" t="s">
        <v>3265</v>
      </c>
      <c r="BC52" s="11">
        <v>2</v>
      </c>
      <c r="BD52" s="32" t="s">
        <v>9</v>
      </c>
      <c r="BE52" s="8">
        <v>1</v>
      </c>
      <c r="BG52" s="5" t="s">
        <v>3266</v>
      </c>
      <c r="BH52" s="11">
        <v>0</v>
      </c>
      <c r="BI52" s="32" t="s">
        <v>9</v>
      </c>
      <c r="BJ52" s="8">
        <v>0</v>
      </c>
      <c r="BK52" s="8"/>
    </row>
    <row r="53" spans="54:63" x14ac:dyDescent="0.2">
      <c r="BB53" s="5" t="s">
        <v>3043</v>
      </c>
      <c r="BC53" s="11">
        <v>1</v>
      </c>
      <c r="BD53" s="32" t="s">
        <v>9</v>
      </c>
      <c r="BE53" s="8">
        <v>2</v>
      </c>
      <c r="BG53" s="5" t="s">
        <v>3069</v>
      </c>
      <c r="BH53" s="11">
        <v>3</v>
      </c>
      <c r="BI53" s="32" t="s">
        <v>9</v>
      </c>
      <c r="BJ53" s="8">
        <v>4</v>
      </c>
      <c r="BK53" s="8"/>
    </row>
    <row r="54" spans="54:63" x14ac:dyDescent="0.2">
      <c r="BB54" s="3" t="s">
        <v>3141</v>
      </c>
      <c r="BC54" s="11">
        <v>2</v>
      </c>
      <c r="BD54" s="32" t="s">
        <v>9</v>
      </c>
      <c r="BE54" s="8">
        <v>1</v>
      </c>
      <c r="BG54" s="3" t="s">
        <v>1262</v>
      </c>
      <c r="BH54" s="11">
        <v>1</v>
      </c>
      <c r="BI54" s="32" t="s">
        <v>9</v>
      </c>
      <c r="BJ54" s="8">
        <v>2</v>
      </c>
      <c r="BK54" s="8"/>
    </row>
    <row r="55" spans="54:63" x14ac:dyDescent="0.2">
      <c r="BB55" s="3" t="s">
        <v>3015</v>
      </c>
      <c r="BC55" s="11">
        <v>2</v>
      </c>
      <c r="BD55" s="32" t="s">
        <v>9</v>
      </c>
      <c r="BE55" s="8">
        <v>0</v>
      </c>
      <c r="BG55" s="3" t="s">
        <v>3065</v>
      </c>
      <c r="BH55" s="11">
        <v>2</v>
      </c>
      <c r="BI55" s="32" t="s">
        <v>9</v>
      </c>
      <c r="BJ55" s="8">
        <v>3</v>
      </c>
      <c r="BK55" s="8"/>
    </row>
    <row r="56" spans="54:63" x14ac:dyDescent="0.2">
      <c r="BB56" s="3" t="s">
        <v>2552</v>
      </c>
      <c r="BC56" s="11">
        <v>3</v>
      </c>
      <c r="BD56" s="32" t="s">
        <v>9</v>
      </c>
      <c r="BE56" s="8">
        <v>1</v>
      </c>
      <c r="BG56" s="3" t="s">
        <v>2780</v>
      </c>
      <c r="BH56" s="11">
        <v>1</v>
      </c>
      <c r="BI56" s="32" t="s">
        <v>9</v>
      </c>
      <c r="BJ56" s="8">
        <v>2</v>
      </c>
      <c r="BK56" s="8"/>
    </row>
    <row r="57" spans="54:63" x14ac:dyDescent="0.2">
      <c r="BB57" s="3" t="s">
        <v>3147</v>
      </c>
      <c r="BC57" s="8">
        <v>0</v>
      </c>
      <c r="BD57" s="32" t="s">
        <v>9</v>
      </c>
      <c r="BE57" s="8">
        <v>4</v>
      </c>
      <c r="BG57" s="3" t="s">
        <v>2924</v>
      </c>
      <c r="BH57" s="8">
        <v>1</v>
      </c>
      <c r="BI57" s="32" t="s">
        <v>9</v>
      </c>
      <c r="BJ57" s="8">
        <v>2</v>
      </c>
      <c r="BK57" s="8"/>
    </row>
    <row r="58" spans="54:63" x14ac:dyDescent="0.2">
      <c r="BB58" s="39" t="s">
        <v>393</v>
      </c>
      <c r="BC58" s="8"/>
      <c r="BD58" s="8"/>
      <c r="BE58" s="8"/>
      <c r="BG58" s="39" t="s">
        <v>3267</v>
      </c>
      <c r="BH58" s="8"/>
      <c r="BI58" s="8"/>
      <c r="BJ58" s="8"/>
      <c r="BK58" s="8"/>
    </row>
    <row r="59" spans="54:63" x14ac:dyDescent="0.2">
      <c r="BB59" s="5" t="s">
        <v>3186</v>
      </c>
      <c r="BC59" s="11">
        <v>5</v>
      </c>
      <c r="BD59" s="32" t="s">
        <v>9</v>
      </c>
      <c r="BE59" s="8">
        <v>1</v>
      </c>
      <c r="BG59" s="5" t="s">
        <v>3268</v>
      </c>
      <c r="BH59" s="11">
        <v>3</v>
      </c>
      <c r="BI59" s="32" t="s">
        <v>9</v>
      </c>
      <c r="BJ59" s="8">
        <v>2</v>
      </c>
      <c r="BK59" s="8"/>
    </row>
    <row r="60" spans="54:63" x14ac:dyDescent="0.2">
      <c r="BB60" s="5" t="s">
        <v>3269</v>
      </c>
      <c r="BC60" s="11">
        <v>2</v>
      </c>
      <c r="BD60" s="32" t="s">
        <v>9</v>
      </c>
      <c r="BE60" s="8">
        <v>2</v>
      </c>
      <c r="BG60" s="5" t="s">
        <v>3151</v>
      </c>
      <c r="BH60" s="11">
        <v>5</v>
      </c>
      <c r="BI60" s="32" t="s">
        <v>9</v>
      </c>
      <c r="BJ60" s="8">
        <v>0</v>
      </c>
      <c r="BK60" s="8"/>
    </row>
    <row r="61" spans="54:63" x14ac:dyDescent="0.2">
      <c r="BB61" s="3" t="s">
        <v>2776</v>
      </c>
      <c r="BC61" s="11">
        <v>4</v>
      </c>
      <c r="BD61" s="32" t="s">
        <v>9</v>
      </c>
      <c r="BE61" s="8">
        <v>1</v>
      </c>
      <c r="BG61" s="3" t="s">
        <v>3105</v>
      </c>
      <c r="BH61" s="11">
        <v>3</v>
      </c>
      <c r="BI61" s="32" t="s">
        <v>9</v>
      </c>
      <c r="BJ61" s="8">
        <v>3</v>
      </c>
      <c r="BK61" s="8"/>
    </row>
    <row r="62" spans="54:63" x14ac:dyDescent="0.2">
      <c r="BB62" s="3" t="s">
        <v>3220</v>
      </c>
      <c r="BC62" s="11">
        <v>0</v>
      </c>
      <c r="BD62" s="32" t="s">
        <v>9</v>
      </c>
      <c r="BE62" s="8">
        <v>0</v>
      </c>
      <c r="BG62" s="3" t="s">
        <v>693</v>
      </c>
      <c r="BH62" s="11">
        <v>1</v>
      </c>
      <c r="BI62" s="32" t="s">
        <v>9</v>
      </c>
      <c r="BJ62" s="8">
        <v>2</v>
      </c>
      <c r="BK62" s="8"/>
    </row>
    <row r="63" spans="54:63" x14ac:dyDescent="0.2">
      <c r="BB63" s="3" t="s">
        <v>3123</v>
      </c>
      <c r="BC63" s="11">
        <v>0</v>
      </c>
      <c r="BD63" s="32" t="s">
        <v>9</v>
      </c>
      <c r="BE63" s="8">
        <v>7</v>
      </c>
      <c r="BG63" s="3" t="s">
        <v>2982</v>
      </c>
      <c r="BH63" s="11">
        <v>1</v>
      </c>
      <c r="BI63" s="32" t="s">
        <v>9</v>
      </c>
      <c r="BJ63" s="8">
        <v>2</v>
      </c>
      <c r="BK63" s="8"/>
    </row>
    <row r="64" spans="54:63" x14ac:dyDescent="0.2">
      <c r="BB64" s="3" t="s">
        <v>3128</v>
      </c>
      <c r="BC64" s="8">
        <v>2</v>
      </c>
      <c r="BD64" s="32" t="s">
        <v>9</v>
      </c>
      <c r="BE64" s="8">
        <v>0</v>
      </c>
      <c r="BG64" s="3" t="s">
        <v>3169</v>
      </c>
      <c r="BH64" s="8">
        <v>1</v>
      </c>
      <c r="BI64" s="32" t="s">
        <v>9</v>
      </c>
      <c r="BJ64" s="8">
        <v>3</v>
      </c>
      <c r="BK64" s="8"/>
    </row>
    <row r="65" spans="13:63" x14ac:dyDescent="0.2">
      <c r="BB65" s="39" t="s">
        <v>403</v>
      </c>
      <c r="BC65" s="8"/>
      <c r="BD65" s="8"/>
      <c r="BE65" s="8"/>
      <c r="BG65" s="39" t="s">
        <v>404</v>
      </c>
      <c r="BH65" s="8"/>
      <c r="BI65" s="8"/>
      <c r="BJ65" s="8"/>
      <c r="BK65" s="8"/>
    </row>
    <row r="66" spans="13:63" x14ac:dyDescent="0.2">
      <c r="BB66" s="5" t="s">
        <v>3078</v>
      </c>
      <c r="BC66" s="11">
        <v>3</v>
      </c>
      <c r="BD66" s="32" t="s">
        <v>9</v>
      </c>
      <c r="BE66" s="8">
        <v>1</v>
      </c>
      <c r="BG66" s="5" t="s">
        <v>2994</v>
      </c>
      <c r="BH66" s="11">
        <v>2</v>
      </c>
      <c r="BI66" s="32" t="s">
        <v>9</v>
      </c>
      <c r="BJ66" s="8">
        <v>3</v>
      </c>
      <c r="BK66" s="8"/>
    </row>
    <row r="67" spans="13:63" x14ac:dyDescent="0.2">
      <c r="BB67" s="5" t="s">
        <v>127</v>
      </c>
      <c r="BC67" s="11">
        <v>6</v>
      </c>
      <c r="BD67" s="32" t="s">
        <v>9</v>
      </c>
      <c r="BE67" s="8">
        <v>1</v>
      </c>
      <c r="BG67" s="5" t="s">
        <v>154</v>
      </c>
      <c r="BH67" s="11">
        <v>2</v>
      </c>
      <c r="BI67" s="32" t="s">
        <v>9</v>
      </c>
      <c r="BJ67" s="8">
        <v>0</v>
      </c>
      <c r="BK67" s="8"/>
    </row>
    <row r="68" spans="13:63" x14ac:dyDescent="0.2">
      <c r="M68" s="39"/>
      <c r="BB68" s="3" t="s">
        <v>3074</v>
      </c>
      <c r="BC68" s="11">
        <v>2</v>
      </c>
      <c r="BD68" s="32" t="s">
        <v>9</v>
      </c>
      <c r="BE68" s="8">
        <v>0</v>
      </c>
      <c r="BG68" s="3" t="s">
        <v>3127</v>
      </c>
      <c r="BH68" s="11">
        <v>1</v>
      </c>
      <c r="BI68" s="32" t="s">
        <v>9</v>
      </c>
      <c r="BJ68" s="8">
        <v>1</v>
      </c>
      <c r="BK68" s="8"/>
    </row>
    <row r="69" spans="13:63" x14ac:dyDescent="0.2">
      <c r="BB69" s="3" t="s">
        <v>3130</v>
      </c>
      <c r="BC69" s="11">
        <v>0</v>
      </c>
      <c r="BD69" s="32" t="s">
        <v>9</v>
      </c>
      <c r="BE69" s="8">
        <v>1</v>
      </c>
      <c r="BG69" s="3" t="s">
        <v>3163</v>
      </c>
      <c r="BH69" s="11">
        <v>1</v>
      </c>
      <c r="BI69" s="32" t="s">
        <v>9</v>
      </c>
      <c r="BJ69" s="8">
        <v>2</v>
      </c>
      <c r="BK69" s="8"/>
    </row>
    <row r="70" spans="13:63" x14ac:dyDescent="0.2">
      <c r="BB70" s="3" t="s">
        <v>2683</v>
      </c>
      <c r="BC70" s="11">
        <v>4</v>
      </c>
      <c r="BD70" s="32" t="s">
        <v>9</v>
      </c>
      <c r="BE70" s="8">
        <v>2</v>
      </c>
      <c r="BG70" s="3" t="s">
        <v>3046</v>
      </c>
      <c r="BH70" s="11">
        <v>2</v>
      </c>
      <c r="BI70" s="32" t="s">
        <v>9</v>
      </c>
      <c r="BJ70" s="8">
        <v>0</v>
      </c>
      <c r="BK70" s="8"/>
    </row>
    <row r="71" spans="13:63" x14ac:dyDescent="0.2">
      <c r="BB71" s="3" t="s">
        <v>3133</v>
      </c>
      <c r="BC71" s="8">
        <v>1</v>
      </c>
      <c r="BD71" s="32" t="s">
        <v>9</v>
      </c>
      <c r="BE71" s="8">
        <v>1</v>
      </c>
      <c r="BG71" s="3" t="s">
        <v>2430</v>
      </c>
      <c r="BH71" s="8">
        <v>4</v>
      </c>
      <c r="BI71" s="32" t="s">
        <v>9</v>
      </c>
      <c r="BJ71" s="8">
        <v>4</v>
      </c>
      <c r="BK71" s="8"/>
    </row>
    <row r="72" spans="13:63" x14ac:dyDescent="0.2">
      <c r="BB72" s="39" t="s">
        <v>411</v>
      </c>
      <c r="BC72" s="8"/>
      <c r="BD72" s="8"/>
      <c r="BE72" s="8"/>
      <c r="BG72" s="39" t="s">
        <v>2674</v>
      </c>
      <c r="BH72" s="8"/>
      <c r="BI72" s="8"/>
      <c r="BJ72" s="8"/>
      <c r="BK72" s="8"/>
    </row>
    <row r="73" spans="13:63" x14ac:dyDescent="0.2">
      <c r="BB73" s="5" t="s">
        <v>3052</v>
      </c>
      <c r="BC73" s="11">
        <v>2</v>
      </c>
      <c r="BD73" s="32" t="s">
        <v>9</v>
      </c>
      <c r="BE73" s="8">
        <v>6</v>
      </c>
      <c r="BG73" s="5" t="s">
        <v>3270</v>
      </c>
      <c r="BH73" s="11">
        <v>4</v>
      </c>
      <c r="BI73" s="32" t="s">
        <v>9</v>
      </c>
      <c r="BJ73" s="8">
        <v>1</v>
      </c>
      <c r="BK73" s="8"/>
    </row>
    <row r="74" spans="13:63" x14ac:dyDescent="0.2">
      <c r="BB74" s="5" t="s">
        <v>3173</v>
      </c>
      <c r="BC74" s="11">
        <v>0</v>
      </c>
      <c r="BD74" s="32" t="s">
        <v>9</v>
      </c>
      <c r="BE74" s="8">
        <v>1</v>
      </c>
      <c r="BG74" s="5" t="s">
        <v>2951</v>
      </c>
      <c r="BH74" s="11">
        <v>3</v>
      </c>
      <c r="BI74" s="32" t="s">
        <v>9</v>
      </c>
      <c r="BJ74" s="8">
        <v>2</v>
      </c>
      <c r="BK74" s="8"/>
    </row>
    <row r="75" spans="13:63" x14ac:dyDescent="0.2">
      <c r="BB75" s="3" t="s">
        <v>3166</v>
      </c>
      <c r="BC75" s="11">
        <v>3</v>
      </c>
      <c r="BD75" s="32" t="s">
        <v>9</v>
      </c>
      <c r="BE75" s="8">
        <v>3</v>
      </c>
      <c r="BG75" s="3" t="s">
        <v>3146</v>
      </c>
      <c r="BH75" s="11">
        <v>3</v>
      </c>
      <c r="BI75" s="32" t="s">
        <v>9</v>
      </c>
      <c r="BJ75" s="8">
        <v>2</v>
      </c>
      <c r="BK75" s="8"/>
    </row>
    <row r="76" spans="13:63" x14ac:dyDescent="0.2">
      <c r="BB76" s="3" t="s">
        <v>3092</v>
      </c>
      <c r="BC76" s="11">
        <v>3</v>
      </c>
      <c r="BD76" s="32" t="s">
        <v>9</v>
      </c>
      <c r="BE76" s="8">
        <v>1</v>
      </c>
      <c r="BG76" s="5" t="s">
        <v>196</v>
      </c>
      <c r="BH76" s="11">
        <v>2</v>
      </c>
      <c r="BI76" s="32" t="s">
        <v>9</v>
      </c>
      <c r="BJ76" s="8">
        <v>1</v>
      </c>
      <c r="BK76" s="8"/>
    </row>
    <row r="77" spans="13:63" x14ac:dyDescent="0.2">
      <c r="BB77" s="5" t="s">
        <v>3094</v>
      </c>
      <c r="BC77" s="11">
        <v>1</v>
      </c>
      <c r="BD77" s="32" t="s">
        <v>9</v>
      </c>
      <c r="BE77" s="8">
        <v>1</v>
      </c>
      <c r="BG77" s="5" t="s">
        <v>3187</v>
      </c>
      <c r="BH77" s="11">
        <v>3</v>
      </c>
      <c r="BI77" s="32" t="s">
        <v>9</v>
      </c>
      <c r="BJ77" s="8">
        <v>0</v>
      </c>
      <c r="BK77" s="8"/>
    </row>
    <row r="78" spans="13:63" x14ac:dyDescent="0.2">
      <c r="BB78" s="3" t="s">
        <v>3271</v>
      </c>
      <c r="BC78" s="8">
        <v>2</v>
      </c>
      <c r="BD78" s="32" t="s">
        <v>9</v>
      </c>
      <c r="BE78" s="8">
        <v>1</v>
      </c>
      <c r="BG78" s="3" t="s">
        <v>3079</v>
      </c>
      <c r="BH78" s="8">
        <v>1</v>
      </c>
      <c r="BI78" s="32" t="s">
        <v>9</v>
      </c>
      <c r="BJ78" s="8">
        <v>3</v>
      </c>
      <c r="BK78" s="8"/>
    </row>
    <row r="79" spans="13:63" x14ac:dyDescent="0.2">
      <c r="BB79" s="8"/>
      <c r="BC79" s="8"/>
      <c r="BD79" s="8"/>
      <c r="BE79" s="8"/>
      <c r="BF79" s="8"/>
      <c r="BG79" s="8"/>
      <c r="BH79" s="8"/>
      <c r="BI79" s="8"/>
      <c r="BJ79" s="8"/>
      <c r="BK79" s="8"/>
    </row>
  </sheetData>
  <mergeCells count="14">
    <mergeCell ref="BB1:BE1"/>
    <mergeCell ref="BG1:BJ1"/>
    <mergeCell ref="AU1:AW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</mergeCells>
  <hyperlinks>
    <hyperlink ref="A1" location="Information!A1" display="I" xr:uid="{7B162EAF-B149-4362-A1D7-AAD4EFBB4956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1979 - Div 4&amp;R&amp;9&amp;D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6035A-0B33-4328-A9F1-6E6410B82677}">
  <sheetPr>
    <pageSetUpPr fitToPage="1"/>
  </sheetPr>
  <dimension ref="A1:BK238"/>
  <sheetViews>
    <sheetView view="pageLayout" zoomScaleNormal="100" workbookViewId="0">
      <selection activeCell="P21" sqref="P21"/>
    </sheetView>
  </sheetViews>
  <sheetFormatPr defaultColWidth="9.140625" defaultRowHeight="12" x14ac:dyDescent="0.2"/>
  <cols>
    <col min="1" max="1" width="2.7109375" style="3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3.140625" style="3" bestFit="1" customWidth="1"/>
    <col min="13" max="13" width="14.5703125" style="3" bestFit="1" customWidth="1"/>
    <col min="14" max="14" width="1.85546875" style="8" bestFit="1" customWidth="1"/>
    <col min="15" max="15" width="1.5703125" style="8" bestFit="1" customWidth="1"/>
    <col min="16" max="17" width="2.7109375" style="8" bestFit="1" customWidth="1"/>
    <col min="18" max="18" width="1.5703125" style="8" bestFit="1" customWidth="1"/>
    <col min="19" max="20" width="2.7109375" style="8" bestFit="1" customWidth="1"/>
    <col min="21" max="21" width="1.5703125" style="8" bestFit="1" customWidth="1"/>
    <col min="22" max="23" width="2.7109375" style="8" bestFit="1" customWidth="1"/>
    <col min="24" max="24" width="1.5703125" style="8" bestFit="1" customWidth="1"/>
    <col min="25" max="26" width="2.7109375" style="8" bestFit="1" customWidth="1"/>
    <col min="27" max="27" width="1.5703125" style="8" bestFit="1" customWidth="1"/>
    <col min="28" max="29" width="2.7109375" style="8" bestFit="1" customWidth="1"/>
    <col min="30" max="30" width="1.5703125" style="8" bestFit="1" customWidth="1"/>
    <col min="31" max="32" width="2.7109375" style="8" bestFit="1" customWidth="1"/>
    <col min="33" max="33" width="1.5703125" style="8" bestFit="1" customWidth="1"/>
    <col min="34" max="35" width="2.7109375" style="8" bestFit="1" customWidth="1"/>
    <col min="36" max="36" width="1.5703125" style="8" bestFit="1" customWidth="1"/>
    <col min="37" max="38" width="2.7109375" style="8" bestFit="1" customWidth="1"/>
    <col min="39" max="39" width="1.5703125" style="8" bestFit="1" customWidth="1"/>
    <col min="40" max="41" width="2.7109375" style="8" bestFit="1" customWidth="1"/>
    <col min="42" max="42" width="1.5703125" style="8" bestFit="1" customWidth="1"/>
    <col min="43" max="44" width="2.7109375" style="8" bestFit="1" customWidth="1"/>
    <col min="45" max="45" width="1.5703125" style="8" bestFit="1" customWidth="1"/>
    <col min="46" max="47" width="2.7109375" style="8" bestFit="1" customWidth="1"/>
    <col min="48" max="48" width="1.5703125" style="8" bestFit="1" customWidth="1"/>
    <col min="49" max="49" width="2.7109375" style="8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19.5703125" style="3" bestFit="1" customWidth="1"/>
    <col min="55" max="55" width="1.85546875" style="8" bestFit="1" customWidth="1"/>
    <col min="56" max="56" width="1.5703125" style="8" bestFit="1" customWidth="1"/>
    <col min="57" max="57" width="1.85546875" style="8" bestFit="1" customWidth="1"/>
    <col min="58" max="58" width="2.7109375" style="8" customWidth="1"/>
    <col min="59" max="59" width="19.5703125" style="3" bestFit="1" customWidth="1"/>
    <col min="60" max="60" width="1.85546875" style="8" bestFit="1" customWidth="1"/>
    <col min="61" max="61" width="1.5703125" style="8" bestFit="1" customWidth="1"/>
    <col min="62" max="63" width="2.7109375" style="8" customWidth="1"/>
    <col min="64" max="16384" width="9.140625" style="3"/>
  </cols>
  <sheetData>
    <row r="1" spans="1:62" s="11" customFormat="1" ht="79.5" customHeight="1" x14ac:dyDescent="0.2">
      <c r="A1" s="24" t="s">
        <v>119</v>
      </c>
      <c r="B1" s="13" t="s">
        <v>3272</v>
      </c>
      <c r="N1" s="199" t="s">
        <v>49</v>
      </c>
      <c r="O1" s="199"/>
      <c r="P1" s="199"/>
      <c r="Q1" s="199" t="s">
        <v>40</v>
      </c>
      <c r="R1" s="199"/>
      <c r="S1" s="199"/>
      <c r="T1" s="199" t="s">
        <v>8</v>
      </c>
      <c r="U1" s="199"/>
      <c r="V1" s="199"/>
      <c r="W1" s="199" t="s">
        <v>1359</v>
      </c>
      <c r="X1" s="199"/>
      <c r="Y1" s="199"/>
      <c r="Z1" s="199" t="s">
        <v>50</v>
      </c>
      <c r="AA1" s="199"/>
      <c r="AB1" s="199"/>
      <c r="AC1" s="199" t="s">
        <v>2635</v>
      </c>
      <c r="AD1" s="199"/>
      <c r="AE1" s="199"/>
      <c r="AF1" s="199" t="s">
        <v>48</v>
      </c>
      <c r="AG1" s="199"/>
      <c r="AH1" s="199"/>
      <c r="AI1" s="199" t="s">
        <v>2532</v>
      </c>
      <c r="AJ1" s="199"/>
      <c r="AK1" s="199"/>
      <c r="AL1" s="199" t="s">
        <v>22</v>
      </c>
      <c r="AM1" s="199"/>
      <c r="AN1" s="199"/>
      <c r="AO1" s="199" t="s">
        <v>5</v>
      </c>
      <c r="AP1" s="199"/>
      <c r="AQ1" s="199"/>
      <c r="AR1" s="199" t="s">
        <v>19</v>
      </c>
      <c r="AS1" s="199"/>
      <c r="AT1" s="199"/>
      <c r="AU1" s="199" t="s">
        <v>18</v>
      </c>
      <c r="AV1" s="199"/>
      <c r="AW1" s="199"/>
      <c r="AX1" s="160"/>
      <c r="AY1" s="160"/>
      <c r="AZ1" s="160"/>
      <c r="BA1" s="3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7" t="s">
        <v>49</v>
      </c>
      <c r="C2" s="1">
        <v>22</v>
      </c>
      <c r="D2" s="1">
        <v>16</v>
      </c>
      <c r="E2" s="1">
        <v>4</v>
      </c>
      <c r="F2" s="1">
        <v>2</v>
      </c>
      <c r="G2" s="1">
        <v>65</v>
      </c>
      <c r="H2" s="30" t="s">
        <v>9</v>
      </c>
      <c r="I2" s="1">
        <v>14</v>
      </c>
      <c r="J2" s="1">
        <f>SUM(2*D2+E2)</f>
        <v>36</v>
      </c>
      <c r="K2" s="3" t="s">
        <v>43</v>
      </c>
      <c r="L2" s="11">
        <v>1</v>
      </c>
      <c r="M2" s="7" t="s">
        <v>49</v>
      </c>
      <c r="N2" s="120"/>
      <c r="O2" s="120"/>
      <c r="P2" s="120"/>
      <c r="Q2" s="8">
        <v>0</v>
      </c>
      <c r="R2" s="11" t="s">
        <v>9</v>
      </c>
      <c r="S2" s="8">
        <v>3</v>
      </c>
      <c r="T2" s="8">
        <v>2</v>
      </c>
      <c r="U2" s="11" t="s">
        <v>9</v>
      </c>
      <c r="V2" s="8">
        <v>0</v>
      </c>
      <c r="W2" s="8">
        <v>6</v>
      </c>
      <c r="X2" s="11" t="s">
        <v>9</v>
      </c>
      <c r="Y2" s="8">
        <v>1</v>
      </c>
      <c r="Z2" s="8">
        <v>2</v>
      </c>
      <c r="AA2" s="11" t="s">
        <v>9</v>
      </c>
      <c r="AB2" s="8">
        <v>3</v>
      </c>
      <c r="AC2" s="8">
        <v>6</v>
      </c>
      <c r="AD2" s="11" t="s">
        <v>9</v>
      </c>
      <c r="AE2" s="8">
        <v>0</v>
      </c>
      <c r="AF2" s="8">
        <v>0</v>
      </c>
      <c r="AG2" s="11" t="s">
        <v>9</v>
      </c>
      <c r="AH2" s="8">
        <v>0</v>
      </c>
      <c r="AI2" s="8">
        <v>7</v>
      </c>
      <c r="AJ2" s="11" t="s">
        <v>9</v>
      </c>
      <c r="AK2" s="8">
        <v>0</v>
      </c>
      <c r="AL2" s="8">
        <v>1</v>
      </c>
      <c r="AM2" s="11" t="s">
        <v>9</v>
      </c>
      <c r="AN2" s="8">
        <v>0</v>
      </c>
      <c r="AO2" s="8">
        <v>6</v>
      </c>
      <c r="AP2" s="11" t="s">
        <v>9</v>
      </c>
      <c r="AQ2" s="8">
        <v>1</v>
      </c>
      <c r="AR2" s="8">
        <v>3</v>
      </c>
      <c r="AS2" s="11" t="s">
        <v>9</v>
      </c>
      <c r="AT2" s="8">
        <v>1</v>
      </c>
      <c r="AU2" s="8">
        <v>0</v>
      </c>
      <c r="AV2" s="11" t="s">
        <v>9</v>
      </c>
      <c r="AW2" s="8">
        <v>0</v>
      </c>
      <c r="AX2" s="31">
        <f>SUM(N2+Q2+T2+W2+Z2+AC2+AF2+AI2+AL2+AO2+AR2+AU2)</f>
        <v>33</v>
      </c>
      <c r="AY2" s="32" t="s">
        <v>9</v>
      </c>
      <c r="AZ2" s="31">
        <f>SUM(P2+S2+V2+Y2+AB2+AE2+AH2+AK2+AN2+AQ2+AT2+AW2)</f>
        <v>9</v>
      </c>
      <c r="BB2" s="39" t="s">
        <v>3273</v>
      </c>
      <c r="BG2" s="39" t="s">
        <v>2587</v>
      </c>
    </row>
    <row r="3" spans="1:62" x14ac:dyDescent="0.2">
      <c r="A3" s="30">
        <v>2</v>
      </c>
      <c r="B3" s="7" t="s">
        <v>40</v>
      </c>
      <c r="C3" s="7">
        <v>22</v>
      </c>
      <c r="D3" s="7">
        <v>14</v>
      </c>
      <c r="E3" s="7">
        <v>6</v>
      </c>
      <c r="F3" s="7">
        <v>2</v>
      </c>
      <c r="G3" s="7">
        <v>52</v>
      </c>
      <c r="H3" s="6" t="s">
        <v>9</v>
      </c>
      <c r="I3" s="7">
        <v>21</v>
      </c>
      <c r="J3" s="7">
        <f t="shared" ref="J3:J13" si="0">SUM(2*D3+E3)</f>
        <v>34</v>
      </c>
      <c r="L3" s="11">
        <v>2</v>
      </c>
      <c r="M3" s="7" t="s">
        <v>40</v>
      </c>
      <c r="N3" s="8">
        <v>1</v>
      </c>
      <c r="O3" s="11" t="s">
        <v>9</v>
      </c>
      <c r="P3" s="8">
        <v>1</v>
      </c>
      <c r="Q3" s="120"/>
      <c r="R3" s="120"/>
      <c r="S3" s="120"/>
      <c r="T3" s="8">
        <v>1</v>
      </c>
      <c r="U3" s="11" t="s">
        <v>9</v>
      </c>
      <c r="V3" s="8">
        <v>3</v>
      </c>
      <c r="W3" s="8">
        <v>1</v>
      </c>
      <c r="X3" s="11" t="s">
        <v>9</v>
      </c>
      <c r="Y3" s="8">
        <v>1</v>
      </c>
      <c r="Z3" s="8">
        <v>3</v>
      </c>
      <c r="AA3" s="11" t="s">
        <v>9</v>
      </c>
      <c r="AB3" s="8">
        <v>1</v>
      </c>
      <c r="AC3" s="8">
        <v>1</v>
      </c>
      <c r="AD3" s="11" t="s">
        <v>9</v>
      </c>
      <c r="AE3" s="8">
        <v>1</v>
      </c>
      <c r="AF3" s="8">
        <v>3</v>
      </c>
      <c r="AG3" s="11" t="s">
        <v>9</v>
      </c>
      <c r="AH3" s="8">
        <v>2</v>
      </c>
      <c r="AI3" s="8">
        <v>0</v>
      </c>
      <c r="AJ3" s="11" t="s">
        <v>9</v>
      </c>
      <c r="AK3" s="8">
        <v>0</v>
      </c>
      <c r="AL3" s="8">
        <v>4</v>
      </c>
      <c r="AM3" s="11" t="s">
        <v>9</v>
      </c>
      <c r="AN3" s="8">
        <v>1</v>
      </c>
      <c r="AO3" s="8">
        <v>0</v>
      </c>
      <c r="AP3" s="11" t="s">
        <v>9</v>
      </c>
      <c r="AQ3" s="8">
        <v>0</v>
      </c>
      <c r="AR3" s="8">
        <v>3</v>
      </c>
      <c r="AS3" s="11" t="s">
        <v>9</v>
      </c>
      <c r="AT3" s="8">
        <v>0</v>
      </c>
      <c r="AU3" s="8">
        <v>6</v>
      </c>
      <c r="AV3" s="11" t="s">
        <v>9</v>
      </c>
      <c r="AW3" s="8">
        <v>0</v>
      </c>
      <c r="AX3" s="31">
        <f t="shared" ref="AX3:AX13" si="1">SUM(N3+Q3+T3+W3+Z3+AC3+AF3+AI3+AL3+AO3+AR3+AU3)</f>
        <v>23</v>
      </c>
      <c r="AY3" s="32" t="s">
        <v>9</v>
      </c>
      <c r="AZ3" s="31">
        <f t="shared" ref="AZ3:AZ13" si="2">SUM(P3+S3+V3+Y3+AB3+AE3+AH3+AK3+AN3+AQ3+AT3+AW3)</f>
        <v>10</v>
      </c>
      <c r="BB3" s="3" t="s">
        <v>2733</v>
      </c>
      <c r="BC3" s="11">
        <v>1</v>
      </c>
      <c r="BD3" s="32" t="s">
        <v>9</v>
      </c>
      <c r="BE3" s="8">
        <v>4</v>
      </c>
      <c r="BG3" s="3" t="s">
        <v>321</v>
      </c>
      <c r="BH3" s="11">
        <v>2</v>
      </c>
      <c r="BI3" s="32" t="s">
        <v>9</v>
      </c>
      <c r="BJ3" s="8">
        <v>0</v>
      </c>
    </row>
    <row r="4" spans="1:62" x14ac:dyDescent="0.2">
      <c r="A4" s="30">
        <v>3</v>
      </c>
      <c r="B4" s="7" t="s">
        <v>8</v>
      </c>
      <c r="C4" s="7">
        <v>22</v>
      </c>
      <c r="D4" s="7">
        <v>13</v>
      </c>
      <c r="E4" s="7">
        <v>4</v>
      </c>
      <c r="F4" s="7">
        <v>5</v>
      </c>
      <c r="G4" s="7">
        <v>48</v>
      </c>
      <c r="H4" s="6" t="s">
        <v>9</v>
      </c>
      <c r="I4" s="7">
        <v>29</v>
      </c>
      <c r="J4" s="7">
        <f t="shared" si="0"/>
        <v>30</v>
      </c>
      <c r="L4" s="11">
        <v>3</v>
      </c>
      <c r="M4" s="7" t="s">
        <v>8</v>
      </c>
      <c r="N4" s="8">
        <v>1</v>
      </c>
      <c r="O4" s="11" t="s">
        <v>9</v>
      </c>
      <c r="P4" s="8">
        <v>6</v>
      </c>
      <c r="Q4" s="8">
        <v>0</v>
      </c>
      <c r="R4" s="11" t="s">
        <v>9</v>
      </c>
      <c r="S4" s="8">
        <v>1</v>
      </c>
      <c r="T4" s="120"/>
      <c r="U4" s="120"/>
      <c r="V4" s="120"/>
      <c r="W4" s="8">
        <v>2</v>
      </c>
      <c r="X4" s="11" t="s">
        <v>9</v>
      </c>
      <c r="Y4" s="8">
        <v>2</v>
      </c>
      <c r="Z4" s="8">
        <v>4</v>
      </c>
      <c r="AA4" s="11" t="s">
        <v>9</v>
      </c>
      <c r="AB4" s="8">
        <v>2</v>
      </c>
      <c r="AC4" s="8">
        <v>3</v>
      </c>
      <c r="AD4" s="11" t="s">
        <v>9</v>
      </c>
      <c r="AE4" s="8">
        <v>0</v>
      </c>
      <c r="AF4" s="8">
        <v>4</v>
      </c>
      <c r="AG4" s="11" t="s">
        <v>9</v>
      </c>
      <c r="AH4" s="8">
        <v>2</v>
      </c>
      <c r="AI4" s="8">
        <v>0</v>
      </c>
      <c r="AJ4" s="11" t="s">
        <v>9</v>
      </c>
      <c r="AK4" s="8">
        <v>0</v>
      </c>
      <c r="AL4" s="8">
        <v>3</v>
      </c>
      <c r="AM4" s="11" t="s">
        <v>9</v>
      </c>
      <c r="AN4" s="8">
        <v>1</v>
      </c>
      <c r="AO4" s="8">
        <v>5</v>
      </c>
      <c r="AP4" s="11" t="s">
        <v>9</v>
      </c>
      <c r="AQ4" s="8">
        <v>0</v>
      </c>
      <c r="AR4" s="8">
        <v>0</v>
      </c>
      <c r="AS4" s="11" t="s">
        <v>9</v>
      </c>
      <c r="AT4" s="8">
        <v>0</v>
      </c>
      <c r="AU4" s="8">
        <v>3</v>
      </c>
      <c r="AV4" s="11"/>
      <c r="AW4" s="8">
        <v>0</v>
      </c>
      <c r="AX4" s="31">
        <f t="shared" si="1"/>
        <v>25</v>
      </c>
      <c r="AY4" s="32" t="s">
        <v>9</v>
      </c>
      <c r="AZ4" s="31">
        <f t="shared" si="2"/>
        <v>14</v>
      </c>
      <c r="BB4" s="3" t="s">
        <v>266</v>
      </c>
      <c r="BC4" s="11">
        <v>2</v>
      </c>
      <c r="BD4" s="32" t="s">
        <v>9</v>
      </c>
      <c r="BE4" s="8">
        <v>0</v>
      </c>
      <c r="BG4" s="3" t="s">
        <v>3274</v>
      </c>
      <c r="BH4" s="11">
        <v>1</v>
      </c>
      <c r="BI4" s="32" t="s">
        <v>9</v>
      </c>
      <c r="BJ4" s="8">
        <v>1</v>
      </c>
    </row>
    <row r="5" spans="1:62" x14ac:dyDescent="0.2">
      <c r="A5" s="30">
        <v>4</v>
      </c>
      <c r="B5" s="7" t="s">
        <v>1359</v>
      </c>
      <c r="C5" s="7">
        <v>22</v>
      </c>
      <c r="D5" s="7">
        <v>10</v>
      </c>
      <c r="E5" s="7">
        <v>5</v>
      </c>
      <c r="F5" s="7">
        <v>7</v>
      </c>
      <c r="G5" s="7">
        <v>40</v>
      </c>
      <c r="H5" s="6" t="s">
        <v>9</v>
      </c>
      <c r="I5" s="7">
        <v>38</v>
      </c>
      <c r="J5" s="7">
        <f t="shared" si="0"/>
        <v>25</v>
      </c>
      <c r="L5" s="11">
        <v>4</v>
      </c>
      <c r="M5" s="7" t="s">
        <v>1359</v>
      </c>
      <c r="N5" s="8">
        <v>0</v>
      </c>
      <c r="O5" s="11" t="s">
        <v>9</v>
      </c>
      <c r="P5" s="8">
        <v>2</v>
      </c>
      <c r="Q5" s="8">
        <v>1</v>
      </c>
      <c r="R5" s="11" t="s">
        <v>9</v>
      </c>
      <c r="S5" s="8">
        <v>4</v>
      </c>
      <c r="T5" s="8">
        <v>0</v>
      </c>
      <c r="U5" s="11" t="s">
        <v>9</v>
      </c>
      <c r="V5" s="8">
        <v>2</v>
      </c>
      <c r="W5" s="120"/>
      <c r="X5" s="120"/>
      <c r="Y5" s="120"/>
      <c r="Z5" s="8">
        <v>1</v>
      </c>
      <c r="AA5" s="11" t="s">
        <v>9</v>
      </c>
      <c r="AB5" s="8">
        <v>1</v>
      </c>
      <c r="AC5" s="8">
        <v>1</v>
      </c>
      <c r="AD5" s="11" t="s">
        <v>9</v>
      </c>
      <c r="AE5" s="8">
        <v>3</v>
      </c>
      <c r="AF5" s="8">
        <v>2</v>
      </c>
      <c r="AG5" s="11" t="s">
        <v>9</v>
      </c>
      <c r="AH5" s="8">
        <v>2</v>
      </c>
      <c r="AI5" s="8">
        <v>3</v>
      </c>
      <c r="AJ5" s="11" t="s">
        <v>9</v>
      </c>
      <c r="AK5" s="8">
        <v>0</v>
      </c>
      <c r="AL5" s="8">
        <v>4</v>
      </c>
      <c r="AM5" s="11" t="s">
        <v>9</v>
      </c>
      <c r="AN5" s="8">
        <v>1</v>
      </c>
      <c r="AO5" s="8">
        <v>4</v>
      </c>
      <c r="AP5" s="11" t="s">
        <v>9</v>
      </c>
      <c r="AQ5" s="8">
        <v>1</v>
      </c>
      <c r="AR5" s="8">
        <v>4</v>
      </c>
      <c r="AS5" s="11" t="s">
        <v>9</v>
      </c>
      <c r="AT5" s="8">
        <v>2</v>
      </c>
      <c r="AU5" s="8">
        <v>2</v>
      </c>
      <c r="AV5" s="11" t="s">
        <v>9</v>
      </c>
      <c r="AW5" s="8">
        <v>0</v>
      </c>
      <c r="AX5" s="31">
        <f t="shared" si="1"/>
        <v>22</v>
      </c>
      <c r="AY5" s="32" t="s">
        <v>9</v>
      </c>
      <c r="AZ5" s="31">
        <f t="shared" si="2"/>
        <v>18</v>
      </c>
      <c r="BB5" s="5" t="s">
        <v>3275</v>
      </c>
      <c r="BC5" s="11">
        <v>0</v>
      </c>
      <c r="BD5" s="32" t="s">
        <v>9</v>
      </c>
      <c r="BE5" s="8">
        <v>1</v>
      </c>
      <c r="BG5" s="5" t="s">
        <v>3276</v>
      </c>
      <c r="BH5" s="11">
        <v>2</v>
      </c>
      <c r="BI5" s="32" t="s">
        <v>9</v>
      </c>
      <c r="BJ5" s="8">
        <v>3</v>
      </c>
    </row>
    <row r="6" spans="1:62" x14ac:dyDescent="0.2">
      <c r="A6" s="30">
        <v>5</v>
      </c>
      <c r="B6" s="7" t="s">
        <v>50</v>
      </c>
      <c r="C6" s="7">
        <v>22</v>
      </c>
      <c r="D6" s="7">
        <v>10</v>
      </c>
      <c r="E6" s="7">
        <v>4</v>
      </c>
      <c r="F6" s="7">
        <v>8</v>
      </c>
      <c r="G6" s="7">
        <v>46</v>
      </c>
      <c r="H6" s="6" t="s">
        <v>9</v>
      </c>
      <c r="I6" s="7">
        <v>41</v>
      </c>
      <c r="J6" s="7">
        <f t="shared" si="0"/>
        <v>24</v>
      </c>
      <c r="L6" s="11">
        <v>5</v>
      </c>
      <c r="M6" s="7" t="s">
        <v>50</v>
      </c>
      <c r="N6" s="8">
        <v>0</v>
      </c>
      <c r="O6" s="11" t="s">
        <v>9</v>
      </c>
      <c r="P6" s="8">
        <v>3</v>
      </c>
      <c r="Q6" s="8">
        <v>4</v>
      </c>
      <c r="R6" s="11" t="s">
        <v>9</v>
      </c>
      <c r="S6" s="8">
        <v>7</v>
      </c>
      <c r="T6" s="8">
        <v>1</v>
      </c>
      <c r="U6" s="11" t="s">
        <v>9</v>
      </c>
      <c r="V6" s="8">
        <v>1</v>
      </c>
      <c r="W6" s="8">
        <v>1</v>
      </c>
      <c r="X6" s="11" t="s">
        <v>9</v>
      </c>
      <c r="Y6" s="8">
        <v>2</v>
      </c>
      <c r="Z6" s="120"/>
      <c r="AA6" s="120"/>
      <c r="AB6" s="120"/>
      <c r="AC6" s="8">
        <v>1</v>
      </c>
      <c r="AD6" s="11" t="s">
        <v>9</v>
      </c>
      <c r="AE6" s="8">
        <v>0</v>
      </c>
      <c r="AF6" s="8">
        <v>2</v>
      </c>
      <c r="AG6" s="11" t="s">
        <v>9</v>
      </c>
      <c r="AH6" s="8">
        <v>1</v>
      </c>
      <c r="AI6" s="8">
        <v>2</v>
      </c>
      <c r="AJ6" s="11" t="s">
        <v>9</v>
      </c>
      <c r="AK6" s="8">
        <v>1</v>
      </c>
      <c r="AL6" s="8">
        <v>2</v>
      </c>
      <c r="AM6" s="11" t="s">
        <v>9</v>
      </c>
      <c r="AN6" s="8">
        <v>0</v>
      </c>
      <c r="AO6" s="8">
        <v>5</v>
      </c>
      <c r="AP6" s="11" t="s">
        <v>9</v>
      </c>
      <c r="AQ6" s="8">
        <v>1</v>
      </c>
      <c r="AR6" s="8">
        <v>2</v>
      </c>
      <c r="AS6" s="11" t="s">
        <v>9</v>
      </c>
      <c r="AT6" s="8">
        <v>0</v>
      </c>
      <c r="AU6" s="8">
        <v>6</v>
      </c>
      <c r="AV6" s="11" t="s">
        <v>9</v>
      </c>
      <c r="AW6" s="8">
        <v>1</v>
      </c>
      <c r="AX6" s="31">
        <f t="shared" si="1"/>
        <v>26</v>
      </c>
      <c r="AY6" s="32" t="s">
        <v>9</v>
      </c>
      <c r="AZ6" s="31">
        <f t="shared" si="2"/>
        <v>17</v>
      </c>
      <c r="BB6" s="3" t="s">
        <v>343</v>
      </c>
      <c r="BC6" s="11">
        <v>1</v>
      </c>
      <c r="BD6" s="32" t="s">
        <v>9</v>
      </c>
      <c r="BE6" s="8">
        <v>5</v>
      </c>
      <c r="BG6" s="3" t="s">
        <v>2754</v>
      </c>
      <c r="BH6" s="11">
        <v>2</v>
      </c>
      <c r="BI6" s="32" t="s">
        <v>9</v>
      </c>
      <c r="BJ6" s="8">
        <v>1</v>
      </c>
    </row>
    <row r="7" spans="1:62" x14ac:dyDescent="0.2">
      <c r="A7" s="30">
        <v>6</v>
      </c>
      <c r="B7" s="7" t="s">
        <v>2635</v>
      </c>
      <c r="C7" s="7">
        <v>22</v>
      </c>
      <c r="D7" s="7">
        <v>8</v>
      </c>
      <c r="E7" s="7">
        <v>6</v>
      </c>
      <c r="F7" s="7">
        <v>8</v>
      </c>
      <c r="G7" s="7">
        <v>36</v>
      </c>
      <c r="H7" s="6" t="s">
        <v>9</v>
      </c>
      <c r="I7" s="7">
        <v>32</v>
      </c>
      <c r="J7" s="7">
        <f t="shared" si="0"/>
        <v>22</v>
      </c>
      <c r="L7" s="11">
        <v>6</v>
      </c>
      <c r="M7" s="7" t="s">
        <v>2635</v>
      </c>
      <c r="N7" s="8">
        <v>0</v>
      </c>
      <c r="O7" s="11" t="s">
        <v>9</v>
      </c>
      <c r="P7" s="8">
        <v>0</v>
      </c>
      <c r="Q7" s="8">
        <v>1</v>
      </c>
      <c r="R7" s="11" t="s">
        <v>9</v>
      </c>
      <c r="S7" s="8">
        <v>2</v>
      </c>
      <c r="T7" s="8">
        <v>2</v>
      </c>
      <c r="U7" s="11" t="s">
        <v>9</v>
      </c>
      <c r="V7" s="8">
        <v>3</v>
      </c>
      <c r="W7" s="8">
        <v>0</v>
      </c>
      <c r="X7" s="11" t="s">
        <v>9</v>
      </c>
      <c r="Y7" s="8">
        <v>0</v>
      </c>
      <c r="Z7" s="8">
        <v>1</v>
      </c>
      <c r="AA7" s="11" t="s">
        <v>9</v>
      </c>
      <c r="AB7" s="8">
        <v>1</v>
      </c>
      <c r="AC7" s="120"/>
      <c r="AD7" s="120"/>
      <c r="AE7" s="120"/>
      <c r="AF7" s="8">
        <v>0</v>
      </c>
      <c r="AG7" s="11" t="s">
        <v>9</v>
      </c>
      <c r="AH7" s="8">
        <v>1</v>
      </c>
      <c r="AI7" s="8">
        <v>3</v>
      </c>
      <c r="AJ7" s="11" t="s">
        <v>9</v>
      </c>
      <c r="AK7" s="8">
        <v>1</v>
      </c>
      <c r="AL7" s="8">
        <v>2</v>
      </c>
      <c r="AM7" s="11" t="s">
        <v>9</v>
      </c>
      <c r="AN7" s="8">
        <v>0</v>
      </c>
      <c r="AO7" s="8">
        <v>0</v>
      </c>
      <c r="AP7" s="11" t="s">
        <v>9</v>
      </c>
      <c r="AQ7" s="8">
        <v>1</v>
      </c>
      <c r="AR7" s="8">
        <v>3</v>
      </c>
      <c r="AS7" s="11" t="s">
        <v>9</v>
      </c>
      <c r="AT7" s="8">
        <v>2</v>
      </c>
      <c r="AU7" s="8">
        <v>1</v>
      </c>
      <c r="AV7" s="11" t="s">
        <v>9</v>
      </c>
      <c r="AW7" s="8">
        <v>4</v>
      </c>
      <c r="AX7" s="31">
        <f t="shared" si="1"/>
        <v>13</v>
      </c>
      <c r="AY7" s="32" t="s">
        <v>9</v>
      </c>
      <c r="AZ7" s="31">
        <f t="shared" si="2"/>
        <v>15</v>
      </c>
      <c r="BB7" s="3" t="s">
        <v>3277</v>
      </c>
      <c r="BC7" s="11">
        <v>1</v>
      </c>
      <c r="BD7" s="32" t="s">
        <v>9</v>
      </c>
      <c r="BE7" s="8">
        <v>2</v>
      </c>
      <c r="BG7" s="3" t="s">
        <v>605</v>
      </c>
      <c r="BH7" s="11">
        <v>4</v>
      </c>
      <c r="BI7" s="32" t="s">
        <v>9</v>
      </c>
      <c r="BJ7" s="8">
        <v>0</v>
      </c>
    </row>
    <row r="8" spans="1:62" x14ac:dyDescent="0.2">
      <c r="A8" s="30">
        <v>7</v>
      </c>
      <c r="B8" s="7" t="s">
        <v>48</v>
      </c>
      <c r="C8" s="7">
        <v>22</v>
      </c>
      <c r="D8" s="7">
        <v>7</v>
      </c>
      <c r="E8" s="7">
        <v>6</v>
      </c>
      <c r="F8" s="7">
        <v>9</v>
      </c>
      <c r="G8" s="7">
        <v>32</v>
      </c>
      <c r="H8" s="6" t="s">
        <v>9</v>
      </c>
      <c r="I8" s="7">
        <v>35</v>
      </c>
      <c r="J8" s="7">
        <f t="shared" si="0"/>
        <v>20</v>
      </c>
      <c r="L8" s="11">
        <v>7</v>
      </c>
      <c r="M8" s="7" t="s">
        <v>48</v>
      </c>
      <c r="N8" s="8">
        <v>1</v>
      </c>
      <c r="O8" s="11" t="s">
        <v>9</v>
      </c>
      <c r="P8" s="8">
        <v>3</v>
      </c>
      <c r="Q8" s="8">
        <v>3</v>
      </c>
      <c r="R8" s="11" t="s">
        <v>9</v>
      </c>
      <c r="S8" s="8">
        <v>1</v>
      </c>
      <c r="T8" s="8">
        <v>1</v>
      </c>
      <c r="U8" s="11" t="s">
        <v>9</v>
      </c>
      <c r="V8" s="8">
        <v>2</v>
      </c>
      <c r="W8" s="8">
        <v>0</v>
      </c>
      <c r="X8" s="11" t="s">
        <v>9</v>
      </c>
      <c r="Y8" s="8">
        <v>2</v>
      </c>
      <c r="Z8" s="8">
        <v>0</v>
      </c>
      <c r="AA8" s="11" t="s">
        <v>9</v>
      </c>
      <c r="AB8" s="8">
        <v>0</v>
      </c>
      <c r="AC8" s="8">
        <v>1</v>
      </c>
      <c r="AD8" s="11" t="s">
        <v>9</v>
      </c>
      <c r="AE8" s="8">
        <v>1</v>
      </c>
      <c r="AF8" s="120"/>
      <c r="AG8" s="120"/>
      <c r="AH8" s="120"/>
      <c r="AI8" s="8">
        <v>1</v>
      </c>
      <c r="AJ8" s="11" t="s">
        <v>9</v>
      </c>
      <c r="AK8" s="8">
        <v>3</v>
      </c>
      <c r="AL8" s="8">
        <v>3</v>
      </c>
      <c r="AM8" s="11" t="s">
        <v>9</v>
      </c>
      <c r="AN8" s="8">
        <v>1</v>
      </c>
      <c r="AO8" s="8">
        <v>4</v>
      </c>
      <c r="AP8" s="11" t="s">
        <v>9</v>
      </c>
      <c r="AQ8" s="8">
        <v>2</v>
      </c>
      <c r="AR8" s="8">
        <v>0</v>
      </c>
      <c r="AS8" s="11" t="s">
        <v>9</v>
      </c>
      <c r="AT8" s="8">
        <v>0</v>
      </c>
      <c r="AU8" s="8">
        <v>5</v>
      </c>
      <c r="AV8" s="11" t="s">
        <v>9</v>
      </c>
      <c r="AW8" s="8">
        <v>4</v>
      </c>
      <c r="AX8" s="31">
        <f t="shared" si="1"/>
        <v>19</v>
      </c>
      <c r="AY8" s="32" t="s">
        <v>9</v>
      </c>
      <c r="AZ8" s="31">
        <f t="shared" si="2"/>
        <v>19</v>
      </c>
      <c r="BB8" s="3" t="s">
        <v>3094</v>
      </c>
      <c r="BC8" s="8">
        <v>3</v>
      </c>
      <c r="BD8" s="32" t="s">
        <v>9</v>
      </c>
      <c r="BE8" s="8">
        <v>0</v>
      </c>
      <c r="BG8" s="3" t="s">
        <v>3278</v>
      </c>
      <c r="BH8" s="8">
        <v>0</v>
      </c>
      <c r="BI8" s="32" t="s">
        <v>9</v>
      </c>
      <c r="BJ8" s="8">
        <v>0</v>
      </c>
    </row>
    <row r="9" spans="1:62" x14ac:dyDescent="0.2">
      <c r="A9" s="30">
        <v>8</v>
      </c>
      <c r="B9" s="7" t="s">
        <v>2532</v>
      </c>
      <c r="C9" s="7">
        <v>22</v>
      </c>
      <c r="D9" s="7">
        <v>6</v>
      </c>
      <c r="E9" s="7">
        <v>6</v>
      </c>
      <c r="F9" s="7">
        <v>10</v>
      </c>
      <c r="G9" s="7">
        <v>29</v>
      </c>
      <c r="H9" s="6" t="s">
        <v>9</v>
      </c>
      <c r="I9" s="7">
        <v>42</v>
      </c>
      <c r="J9" s="7">
        <f t="shared" si="0"/>
        <v>18</v>
      </c>
      <c r="L9" s="11">
        <v>8</v>
      </c>
      <c r="M9" s="7" t="s">
        <v>2532</v>
      </c>
      <c r="N9" s="8">
        <v>1</v>
      </c>
      <c r="O9" s="11" t="s">
        <v>9</v>
      </c>
      <c r="P9" s="8">
        <v>3</v>
      </c>
      <c r="Q9" s="8">
        <v>0</v>
      </c>
      <c r="R9" s="11" t="s">
        <v>9</v>
      </c>
      <c r="S9" s="8">
        <v>2</v>
      </c>
      <c r="T9" s="8">
        <v>0</v>
      </c>
      <c r="U9" s="11" t="s">
        <v>9</v>
      </c>
      <c r="V9" s="8">
        <v>4</v>
      </c>
      <c r="W9" s="8">
        <v>3</v>
      </c>
      <c r="X9" s="11" t="s">
        <v>9</v>
      </c>
      <c r="Y9" s="8">
        <v>2</v>
      </c>
      <c r="Z9" s="8">
        <v>1</v>
      </c>
      <c r="AA9" s="11" t="s">
        <v>9</v>
      </c>
      <c r="AB9" s="8">
        <v>3</v>
      </c>
      <c r="AC9" s="8">
        <v>0</v>
      </c>
      <c r="AD9" s="11" t="s">
        <v>9</v>
      </c>
      <c r="AE9" s="8">
        <v>2</v>
      </c>
      <c r="AF9" s="8">
        <v>0</v>
      </c>
      <c r="AG9" s="11" t="s">
        <v>9</v>
      </c>
      <c r="AH9" s="8">
        <v>0</v>
      </c>
      <c r="AI9" s="120"/>
      <c r="AJ9" s="120"/>
      <c r="AK9" s="120"/>
      <c r="AL9" s="8">
        <v>5</v>
      </c>
      <c r="AM9" s="11" t="s">
        <v>9</v>
      </c>
      <c r="AN9" s="8">
        <v>1</v>
      </c>
      <c r="AO9" s="8">
        <v>5</v>
      </c>
      <c r="AP9" s="11" t="s">
        <v>9</v>
      </c>
      <c r="AQ9" s="8">
        <v>1</v>
      </c>
      <c r="AR9" s="8">
        <v>2</v>
      </c>
      <c r="AS9" s="11" t="s">
        <v>9</v>
      </c>
      <c r="AT9" s="8">
        <v>1</v>
      </c>
      <c r="AU9" s="8">
        <v>1</v>
      </c>
      <c r="AV9" s="11" t="s">
        <v>9</v>
      </c>
      <c r="AW9" s="8">
        <v>0</v>
      </c>
      <c r="AX9" s="31">
        <f t="shared" si="1"/>
        <v>18</v>
      </c>
      <c r="AY9" s="32" t="s">
        <v>9</v>
      </c>
      <c r="AZ9" s="31">
        <f t="shared" si="2"/>
        <v>19</v>
      </c>
      <c r="BB9" s="39" t="s">
        <v>2592</v>
      </c>
      <c r="BG9" s="39" t="s">
        <v>3279</v>
      </c>
    </row>
    <row r="10" spans="1:62" x14ac:dyDescent="0.2">
      <c r="A10" s="30">
        <v>9</v>
      </c>
      <c r="B10" s="7" t="s">
        <v>22</v>
      </c>
      <c r="C10" s="7">
        <v>22</v>
      </c>
      <c r="D10" s="7">
        <v>7</v>
      </c>
      <c r="E10" s="7">
        <v>3</v>
      </c>
      <c r="F10" s="7">
        <v>12</v>
      </c>
      <c r="G10" s="7">
        <v>36</v>
      </c>
      <c r="H10" s="6" t="s">
        <v>9</v>
      </c>
      <c r="I10" s="7">
        <v>46</v>
      </c>
      <c r="J10" s="7">
        <f t="shared" si="0"/>
        <v>17</v>
      </c>
      <c r="L10" s="11">
        <v>9</v>
      </c>
      <c r="M10" s="7" t="s">
        <v>22</v>
      </c>
      <c r="N10" s="8">
        <v>0</v>
      </c>
      <c r="O10" s="11" t="s">
        <v>9</v>
      </c>
      <c r="P10" s="8">
        <v>3</v>
      </c>
      <c r="Q10" s="8">
        <v>0</v>
      </c>
      <c r="R10" s="11" t="s">
        <v>9</v>
      </c>
      <c r="S10" s="8">
        <v>0</v>
      </c>
      <c r="T10" s="8">
        <v>1</v>
      </c>
      <c r="U10" s="11" t="s">
        <v>9</v>
      </c>
      <c r="V10" s="8">
        <v>2</v>
      </c>
      <c r="W10" s="8">
        <v>5</v>
      </c>
      <c r="X10" s="11" t="s">
        <v>9</v>
      </c>
      <c r="Y10" s="8">
        <v>1</v>
      </c>
      <c r="Z10" s="8">
        <v>4</v>
      </c>
      <c r="AA10" s="11" t="s">
        <v>9</v>
      </c>
      <c r="AB10" s="8">
        <v>0</v>
      </c>
      <c r="AC10" s="8">
        <v>0</v>
      </c>
      <c r="AD10" s="11" t="s">
        <v>9</v>
      </c>
      <c r="AE10" s="8">
        <v>4</v>
      </c>
      <c r="AF10" s="8">
        <v>3</v>
      </c>
      <c r="AG10" s="11" t="s">
        <v>9</v>
      </c>
      <c r="AH10" s="8">
        <v>2</v>
      </c>
      <c r="AI10" s="8">
        <v>2</v>
      </c>
      <c r="AJ10" s="11" t="s">
        <v>9</v>
      </c>
      <c r="AK10" s="8">
        <v>1</v>
      </c>
      <c r="AL10" s="120"/>
      <c r="AM10" s="120"/>
      <c r="AN10" s="120"/>
      <c r="AO10" s="8">
        <v>2</v>
      </c>
      <c r="AP10" s="11" t="s">
        <v>9</v>
      </c>
      <c r="AQ10" s="8">
        <v>2</v>
      </c>
      <c r="AR10" s="8">
        <v>2</v>
      </c>
      <c r="AS10" s="11" t="s">
        <v>9</v>
      </c>
      <c r="AT10" s="8">
        <v>0</v>
      </c>
      <c r="AU10" s="8">
        <v>5</v>
      </c>
      <c r="AV10" s="11" t="s">
        <v>9</v>
      </c>
      <c r="AW10" s="8">
        <v>0</v>
      </c>
      <c r="AX10" s="31">
        <f t="shared" si="1"/>
        <v>24</v>
      </c>
      <c r="AY10" s="32" t="s">
        <v>9</v>
      </c>
      <c r="AZ10" s="31">
        <f t="shared" si="2"/>
        <v>15</v>
      </c>
      <c r="BB10" s="5" t="s">
        <v>3165</v>
      </c>
      <c r="BC10" s="11">
        <v>5</v>
      </c>
      <c r="BD10" s="32" t="s">
        <v>9</v>
      </c>
      <c r="BE10" s="8">
        <v>1</v>
      </c>
      <c r="BG10" s="5" t="s">
        <v>3280</v>
      </c>
      <c r="BH10" s="11">
        <v>0</v>
      </c>
      <c r="BI10" s="32" t="s">
        <v>9</v>
      </c>
      <c r="BJ10" s="8">
        <v>2</v>
      </c>
    </row>
    <row r="11" spans="1:62" x14ac:dyDescent="0.2">
      <c r="A11" s="30">
        <v>10</v>
      </c>
      <c r="B11" s="7" t="s">
        <v>5</v>
      </c>
      <c r="C11" s="7">
        <v>22</v>
      </c>
      <c r="D11" s="7">
        <v>6</v>
      </c>
      <c r="E11" s="7">
        <v>3</v>
      </c>
      <c r="F11" s="7">
        <v>13</v>
      </c>
      <c r="G11" s="7">
        <v>35</v>
      </c>
      <c r="H11" s="6" t="s">
        <v>9</v>
      </c>
      <c r="I11" s="7">
        <v>58</v>
      </c>
      <c r="J11" s="7">
        <f t="shared" si="0"/>
        <v>15</v>
      </c>
      <c r="L11" s="11">
        <v>10</v>
      </c>
      <c r="M11" s="7" t="s">
        <v>5</v>
      </c>
      <c r="N11" s="8">
        <v>0</v>
      </c>
      <c r="O11" s="11" t="s">
        <v>9</v>
      </c>
      <c r="P11" s="8">
        <v>2</v>
      </c>
      <c r="Q11" s="8">
        <v>0</v>
      </c>
      <c r="R11" s="11" t="s">
        <v>9</v>
      </c>
      <c r="S11" s="8">
        <v>1</v>
      </c>
      <c r="T11" s="8">
        <v>2</v>
      </c>
      <c r="U11" s="11" t="s">
        <v>9</v>
      </c>
      <c r="V11" s="8">
        <v>1</v>
      </c>
      <c r="W11" s="8">
        <v>0</v>
      </c>
      <c r="X11" s="11" t="s">
        <v>9</v>
      </c>
      <c r="Y11" s="8">
        <v>1</v>
      </c>
      <c r="Z11" s="8">
        <v>5</v>
      </c>
      <c r="AA11" s="11" t="s">
        <v>9</v>
      </c>
      <c r="AB11" s="8">
        <v>4</v>
      </c>
      <c r="AC11" s="8">
        <v>2</v>
      </c>
      <c r="AD11" s="11" t="s">
        <v>9</v>
      </c>
      <c r="AE11" s="8">
        <v>4</v>
      </c>
      <c r="AF11" s="8">
        <v>1</v>
      </c>
      <c r="AG11" s="11" t="s">
        <v>9</v>
      </c>
      <c r="AH11" s="8">
        <v>2</v>
      </c>
      <c r="AI11" s="8">
        <v>3</v>
      </c>
      <c r="AJ11" s="11" t="s">
        <v>9</v>
      </c>
      <c r="AK11" s="8">
        <v>3</v>
      </c>
      <c r="AL11" s="8">
        <v>2</v>
      </c>
      <c r="AM11" s="11" t="s">
        <v>9</v>
      </c>
      <c r="AN11" s="8">
        <v>1</v>
      </c>
      <c r="AO11" s="120"/>
      <c r="AP11" s="120"/>
      <c r="AQ11" s="120"/>
      <c r="AR11" s="8">
        <v>0</v>
      </c>
      <c r="AS11" s="11" t="s">
        <v>9</v>
      </c>
      <c r="AT11" s="8">
        <v>3</v>
      </c>
      <c r="AU11" s="8">
        <v>4</v>
      </c>
      <c r="AV11" s="11" t="s">
        <v>9</v>
      </c>
      <c r="AW11" s="8">
        <v>0</v>
      </c>
      <c r="AX11" s="31">
        <f t="shared" si="1"/>
        <v>19</v>
      </c>
      <c r="AY11" s="32" t="s">
        <v>9</v>
      </c>
      <c r="AZ11" s="31">
        <f t="shared" si="2"/>
        <v>22</v>
      </c>
      <c r="BB11" s="5" t="s">
        <v>3281</v>
      </c>
      <c r="BC11" s="11">
        <v>5</v>
      </c>
      <c r="BD11" s="32" t="s">
        <v>9</v>
      </c>
      <c r="BE11" s="8">
        <v>1</v>
      </c>
      <c r="BG11" s="5" t="s">
        <v>3282</v>
      </c>
      <c r="BH11" s="11">
        <v>0</v>
      </c>
      <c r="BI11" s="32" t="s">
        <v>9</v>
      </c>
      <c r="BJ11" s="8">
        <v>0</v>
      </c>
    </row>
    <row r="12" spans="1:62" x14ac:dyDescent="0.2">
      <c r="A12" s="30">
        <v>11</v>
      </c>
      <c r="B12" s="7" t="s">
        <v>19</v>
      </c>
      <c r="C12" s="1">
        <v>22</v>
      </c>
      <c r="D12" s="1">
        <v>4</v>
      </c>
      <c r="E12" s="1">
        <v>6</v>
      </c>
      <c r="F12" s="1">
        <v>12</v>
      </c>
      <c r="G12" s="1">
        <v>28</v>
      </c>
      <c r="H12" s="30" t="s">
        <v>9</v>
      </c>
      <c r="I12" s="1">
        <v>46</v>
      </c>
      <c r="J12" s="1">
        <f t="shared" si="0"/>
        <v>14</v>
      </c>
      <c r="K12" s="3" t="s">
        <v>44</v>
      </c>
      <c r="L12" s="11" t="s">
        <v>140</v>
      </c>
      <c r="M12" s="7" t="s">
        <v>19</v>
      </c>
      <c r="N12" s="8">
        <v>1</v>
      </c>
      <c r="O12" s="11" t="s">
        <v>9</v>
      </c>
      <c r="P12" s="8">
        <v>5</v>
      </c>
      <c r="Q12" s="8">
        <v>0</v>
      </c>
      <c r="R12" s="11" t="s">
        <v>9</v>
      </c>
      <c r="S12" s="8">
        <v>3</v>
      </c>
      <c r="T12" s="8">
        <v>5</v>
      </c>
      <c r="U12" s="11" t="s">
        <v>9</v>
      </c>
      <c r="V12" s="8">
        <v>3</v>
      </c>
      <c r="W12" s="8">
        <v>1</v>
      </c>
      <c r="X12" s="11" t="s">
        <v>9</v>
      </c>
      <c r="Y12" s="8">
        <v>3</v>
      </c>
      <c r="Z12" s="8">
        <v>2</v>
      </c>
      <c r="AA12" s="11" t="s">
        <v>9</v>
      </c>
      <c r="AB12" s="8">
        <v>0</v>
      </c>
      <c r="AC12" s="8">
        <v>0</v>
      </c>
      <c r="AD12" s="11" t="s">
        <v>9</v>
      </c>
      <c r="AE12" s="8">
        <v>0</v>
      </c>
      <c r="AF12" s="8">
        <v>0</v>
      </c>
      <c r="AG12" s="11" t="s">
        <v>9</v>
      </c>
      <c r="AH12" s="8">
        <v>1</v>
      </c>
      <c r="AI12" s="8">
        <v>2</v>
      </c>
      <c r="AJ12" s="11" t="s">
        <v>9</v>
      </c>
      <c r="AK12" s="8">
        <v>2</v>
      </c>
      <c r="AL12" s="8">
        <v>2</v>
      </c>
      <c r="AM12" s="11" t="s">
        <v>9</v>
      </c>
      <c r="AN12" s="8">
        <v>2</v>
      </c>
      <c r="AO12" s="8">
        <v>1</v>
      </c>
      <c r="AP12" s="11" t="s">
        <v>9</v>
      </c>
      <c r="AQ12" s="8">
        <v>4</v>
      </c>
      <c r="AR12" s="120"/>
      <c r="AS12" s="120"/>
      <c r="AT12" s="120"/>
      <c r="AU12" s="8">
        <v>2</v>
      </c>
      <c r="AV12" s="11" t="s">
        <v>9</v>
      </c>
      <c r="AW12" s="8">
        <v>1</v>
      </c>
      <c r="AX12" s="31">
        <f t="shared" si="1"/>
        <v>16</v>
      </c>
      <c r="AY12" s="32" t="s">
        <v>9</v>
      </c>
      <c r="AZ12" s="31">
        <f t="shared" si="2"/>
        <v>24</v>
      </c>
      <c r="BB12" s="5" t="s">
        <v>3283</v>
      </c>
      <c r="BC12" s="11">
        <v>0</v>
      </c>
      <c r="BD12" s="32" t="s">
        <v>9</v>
      </c>
      <c r="BE12" s="8">
        <v>0</v>
      </c>
      <c r="BG12" s="5" t="s">
        <v>180</v>
      </c>
      <c r="BH12" s="11">
        <v>1</v>
      </c>
      <c r="BI12" s="32" t="s">
        <v>9</v>
      </c>
      <c r="BJ12" s="8">
        <v>1</v>
      </c>
    </row>
    <row r="13" spans="1:62" x14ac:dyDescent="0.2">
      <c r="A13" s="30">
        <v>12</v>
      </c>
      <c r="B13" s="7" t="s">
        <v>18</v>
      </c>
      <c r="C13" s="1">
        <v>22</v>
      </c>
      <c r="D13" s="1">
        <v>3</v>
      </c>
      <c r="E13" s="1">
        <v>3</v>
      </c>
      <c r="F13" s="1">
        <v>16</v>
      </c>
      <c r="G13" s="1">
        <v>27</v>
      </c>
      <c r="H13" s="30" t="s">
        <v>9</v>
      </c>
      <c r="I13" s="1">
        <v>72</v>
      </c>
      <c r="J13" s="1">
        <f t="shared" si="0"/>
        <v>9</v>
      </c>
      <c r="K13" s="3" t="s">
        <v>44</v>
      </c>
      <c r="L13" s="11">
        <v>12</v>
      </c>
      <c r="M13" s="7" t="s">
        <v>18</v>
      </c>
      <c r="N13" s="8">
        <v>0</v>
      </c>
      <c r="O13" s="11" t="s">
        <v>9</v>
      </c>
      <c r="P13" s="8">
        <v>4</v>
      </c>
      <c r="Q13" s="8">
        <v>2</v>
      </c>
      <c r="R13" s="11" t="s">
        <v>9</v>
      </c>
      <c r="S13" s="8">
        <v>5</v>
      </c>
      <c r="T13" s="8">
        <v>0</v>
      </c>
      <c r="U13" s="11" t="s">
        <v>9</v>
      </c>
      <c r="V13" s="8">
        <v>2</v>
      </c>
      <c r="W13" s="8">
        <v>1</v>
      </c>
      <c r="X13" s="11" t="s">
        <v>9</v>
      </c>
      <c r="Y13" s="8">
        <v>3</v>
      </c>
      <c r="Z13" s="8">
        <v>1</v>
      </c>
      <c r="AA13" s="11" t="s">
        <v>9</v>
      </c>
      <c r="AB13" s="8">
        <v>5</v>
      </c>
      <c r="AC13" s="8">
        <v>2</v>
      </c>
      <c r="AD13" s="11" t="s">
        <v>9</v>
      </c>
      <c r="AE13" s="8">
        <v>8</v>
      </c>
      <c r="AF13" s="8">
        <v>1</v>
      </c>
      <c r="AG13" s="11" t="s">
        <v>9</v>
      </c>
      <c r="AH13" s="8">
        <v>0</v>
      </c>
      <c r="AI13" s="8">
        <v>0</v>
      </c>
      <c r="AJ13" s="11" t="s">
        <v>9</v>
      </c>
      <c r="AK13" s="8">
        <v>0</v>
      </c>
      <c r="AL13" s="8">
        <v>3</v>
      </c>
      <c r="AM13" s="11" t="s">
        <v>9</v>
      </c>
      <c r="AN13" s="8">
        <v>4</v>
      </c>
      <c r="AO13" s="8">
        <v>4</v>
      </c>
      <c r="AP13" s="11" t="s">
        <v>9</v>
      </c>
      <c r="AQ13" s="8">
        <v>3</v>
      </c>
      <c r="AR13" s="8">
        <v>3</v>
      </c>
      <c r="AS13" s="11" t="s">
        <v>9</v>
      </c>
      <c r="AT13" s="8">
        <v>3</v>
      </c>
      <c r="AU13" s="120"/>
      <c r="AV13" s="120"/>
      <c r="AW13" s="120"/>
      <c r="AX13" s="31">
        <f t="shared" si="1"/>
        <v>17</v>
      </c>
      <c r="AY13" s="32" t="s">
        <v>9</v>
      </c>
      <c r="AZ13" s="31">
        <f t="shared" si="2"/>
        <v>37</v>
      </c>
      <c r="BB13" s="3" t="s">
        <v>154</v>
      </c>
      <c r="BC13" s="11">
        <v>2</v>
      </c>
      <c r="BD13" s="32" t="s">
        <v>9</v>
      </c>
      <c r="BE13" s="8">
        <v>3</v>
      </c>
      <c r="BG13" s="3" t="s">
        <v>1730</v>
      </c>
      <c r="BH13" s="11">
        <v>0</v>
      </c>
      <c r="BI13" s="32" t="s">
        <v>9</v>
      </c>
      <c r="BJ13" s="8">
        <v>2</v>
      </c>
    </row>
    <row r="14" spans="1:62" x14ac:dyDescent="0.2">
      <c r="A14" s="30"/>
      <c r="B14" s="1"/>
      <c r="C14" s="1">
        <f>SUM(C2:C13)</f>
        <v>264</v>
      </c>
      <c r="D14" s="1">
        <f>SUM(D2:D13)</f>
        <v>104</v>
      </c>
      <c r="E14" s="1">
        <f>SUM(E2:E13)</f>
        <v>56</v>
      </c>
      <c r="F14" s="1">
        <f>SUM(F2:F13)</f>
        <v>104</v>
      </c>
      <c r="G14" s="1">
        <f>SUM(G2:G13)</f>
        <v>474</v>
      </c>
      <c r="H14" s="9" t="s">
        <v>9</v>
      </c>
      <c r="I14" s="1">
        <f>SUM(I2:I13)</f>
        <v>474</v>
      </c>
      <c r="J14" s="1">
        <f>SUM(J2:J13)</f>
        <v>264</v>
      </c>
      <c r="N14" s="31">
        <f>SUM(N2:N13)</f>
        <v>5</v>
      </c>
      <c r="O14" s="31" t="s">
        <v>9</v>
      </c>
      <c r="P14" s="31">
        <f>SUM(P2:P13)</f>
        <v>32</v>
      </c>
      <c r="Q14" s="31">
        <f>SUM(Q2:Q13)</f>
        <v>11</v>
      </c>
      <c r="R14" s="31" t="s">
        <v>9</v>
      </c>
      <c r="S14" s="31">
        <f>SUM(S2:S13)</f>
        <v>29</v>
      </c>
      <c r="T14" s="31">
        <f>SUM(T2:T13)</f>
        <v>15</v>
      </c>
      <c r="U14" s="31" t="s">
        <v>9</v>
      </c>
      <c r="V14" s="31">
        <f>SUM(V2:V13)</f>
        <v>23</v>
      </c>
      <c r="W14" s="31">
        <f>SUM(W2:W13)</f>
        <v>20</v>
      </c>
      <c r="X14" s="31" t="s">
        <v>9</v>
      </c>
      <c r="Y14" s="31">
        <f>SUM(Y2:Y13)</f>
        <v>18</v>
      </c>
      <c r="Z14" s="31">
        <f>SUM(Z2:Z13)</f>
        <v>24</v>
      </c>
      <c r="AA14" s="31" t="s">
        <v>9</v>
      </c>
      <c r="AB14" s="31">
        <f>SUM(AB2:AB13)</f>
        <v>20</v>
      </c>
      <c r="AC14" s="31">
        <f>SUM(AC2:AC13)</f>
        <v>17</v>
      </c>
      <c r="AD14" s="31" t="s">
        <v>9</v>
      </c>
      <c r="AE14" s="31">
        <f>SUM(AE2:AE13)</f>
        <v>23</v>
      </c>
      <c r="AF14" s="31">
        <f>SUM(AF2:AF13)</f>
        <v>16</v>
      </c>
      <c r="AG14" s="31" t="s">
        <v>9</v>
      </c>
      <c r="AH14" s="31">
        <f>SUM(AH2:AH13)</f>
        <v>13</v>
      </c>
      <c r="AI14" s="31">
        <f>SUM(AI2:AI13)</f>
        <v>23</v>
      </c>
      <c r="AJ14" s="31" t="s">
        <v>9</v>
      </c>
      <c r="AK14" s="31">
        <f>SUM(AK2:AK13)</f>
        <v>11</v>
      </c>
      <c r="AL14" s="31">
        <f>SUM(AL2:AL13)</f>
        <v>31</v>
      </c>
      <c r="AM14" s="31" t="s">
        <v>9</v>
      </c>
      <c r="AN14" s="31">
        <f>SUM(AN2:AN13)</f>
        <v>12</v>
      </c>
      <c r="AO14" s="31">
        <f>SUM(AO2:AO13)</f>
        <v>36</v>
      </c>
      <c r="AP14" s="31" t="s">
        <v>9</v>
      </c>
      <c r="AQ14" s="31">
        <f>SUM(AQ2:AQ13)</f>
        <v>16</v>
      </c>
      <c r="AR14" s="31">
        <f>SUM(AR2:AR13)</f>
        <v>22</v>
      </c>
      <c r="AS14" s="31" t="s">
        <v>9</v>
      </c>
      <c r="AT14" s="31">
        <f>SUM(AT2:AT13)</f>
        <v>12</v>
      </c>
      <c r="AU14" s="31">
        <f>SUM(AU2:AU13)</f>
        <v>35</v>
      </c>
      <c r="AV14" s="31" t="s">
        <v>9</v>
      </c>
      <c r="AW14" s="31">
        <f>SUM(AW2:AW13)</f>
        <v>10</v>
      </c>
      <c r="AX14" s="31">
        <f>SUM(AX2:AX13)</f>
        <v>255</v>
      </c>
      <c r="AY14" s="31" t="s">
        <v>9</v>
      </c>
      <c r="AZ14" s="31">
        <f>SUM(AZ2:AZ13)</f>
        <v>219</v>
      </c>
      <c r="BB14" s="3" t="s">
        <v>3284</v>
      </c>
      <c r="BC14" s="11">
        <v>1</v>
      </c>
      <c r="BD14" s="32" t="s">
        <v>9</v>
      </c>
      <c r="BE14" s="8">
        <v>0</v>
      </c>
      <c r="BG14" s="3" t="s">
        <v>2758</v>
      </c>
      <c r="BH14" s="11">
        <v>1</v>
      </c>
      <c r="BI14" s="32" t="s">
        <v>9</v>
      </c>
      <c r="BJ14" s="8">
        <v>0</v>
      </c>
    </row>
    <row r="15" spans="1:62" x14ac:dyDescent="0.2">
      <c r="BB15" s="3" t="s">
        <v>3285</v>
      </c>
      <c r="BC15" s="8">
        <v>1</v>
      </c>
      <c r="BD15" s="32" t="s">
        <v>9</v>
      </c>
      <c r="BE15" s="8">
        <v>1</v>
      </c>
      <c r="BG15" s="3" t="s">
        <v>3286</v>
      </c>
      <c r="BH15" s="8">
        <v>0</v>
      </c>
      <c r="BI15" s="32" t="s">
        <v>9</v>
      </c>
      <c r="BJ15" s="8">
        <v>0</v>
      </c>
    </row>
    <row r="16" spans="1:62" x14ac:dyDescent="0.2">
      <c r="B16" s="39"/>
      <c r="H16" s="8"/>
      <c r="BB16" s="39" t="s">
        <v>2709</v>
      </c>
      <c r="BG16" s="39" t="s">
        <v>2865</v>
      </c>
    </row>
    <row r="17" spans="1:62" x14ac:dyDescent="0.2">
      <c r="A17" s="14"/>
      <c r="B17" s="7"/>
      <c r="C17" s="7"/>
      <c r="D17" s="7"/>
      <c r="E17" s="7"/>
      <c r="F17" s="7"/>
      <c r="G17" s="7"/>
      <c r="H17" s="6"/>
      <c r="I17" s="7"/>
      <c r="J17" s="7"/>
      <c r="BB17" s="3" t="s">
        <v>3287</v>
      </c>
      <c r="BC17" s="11">
        <v>1</v>
      </c>
      <c r="BD17" s="32" t="s">
        <v>9</v>
      </c>
      <c r="BE17" s="8">
        <v>1</v>
      </c>
      <c r="BG17" s="3" t="s">
        <v>3288</v>
      </c>
      <c r="BH17" s="11">
        <v>5</v>
      </c>
      <c r="BI17" s="32" t="s">
        <v>9</v>
      </c>
      <c r="BJ17" s="8">
        <v>1</v>
      </c>
    </row>
    <row r="18" spans="1:62" x14ac:dyDescent="0.2">
      <c r="A18" s="14"/>
      <c r="B18" s="7"/>
      <c r="C18" s="1"/>
      <c r="D18" s="1"/>
      <c r="E18" s="1"/>
      <c r="F18" s="1"/>
      <c r="G18" s="1"/>
      <c r="H18" s="30"/>
      <c r="I18" s="1"/>
      <c r="J18" s="1"/>
      <c r="BB18" s="5" t="s">
        <v>590</v>
      </c>
      <c r="BC18" s="11">
        <v>2</v>
      </c>
      <c r="BD18" s="32" t="s">
        <v>9</v>
      </c>
      <c r="BE18" s="8">
        <v>1</v>
      </c>
      <c r="BG18" s="5" t="s">
        <v>398</v>
      </c>
      <c r="BH18" s="11">
        <v>0</v>
      </c>
      <c r="BI18" s="32" t="s">
        <v>9</v>
      </c>
      <c r="BJ18" s="8">
        <v>0</v>
      </c>
    </row>
    <row r="19" spans="1:62" x14ac:dyDescent="0.2">
      <c r="A19" s="14"/>
      <c r="B19" s="7"/>
      <c r="C19" s="7"/>
      <c r="D19" s="7"/>
      <c r="E19" s="7"/>
      <c r="F19" s="7"/>
      <c r="G19" s="7"/>
      <c r="H19" s="6"/>
      <c r="I19" s="7"/>
      <c r="J19" s="7"/>
      <c r="BB19" s="5" t="s">
        <v>3289</v>
      </c>
      <c r="BC19" s="11">
        <v>3</v>
      </c>
      <c r="BD19" s="32" t="s">
        <v>9</v>
      </c>
      <c r="BE19" s="8">
        <v>1</v>
      </c>
      <c r="BG19" s="5" t="s">
        <v>3290</v>
      </c>
      <c r="BH19" s="11">
        <v>3</v>
      </c>
      <c r="BI19" s="32" t="s">
        <v>9</v>
      </c>
      <c r="BJ19" s="8">
        <v>1</v>
      </c>
    </row>
    <row r="20" spans="1:62" x14ac:dyDescent="0.2">
      <c r="A20" s="14"/>
      <c r="B20" s="7"/>
      <c r="C20" s="7"/>
      <c r="D20" s="7"/>
      <c r="E20" s="7"/>
      <c r="F20" s="7"/>
      <c r="G20" s="7"/>
      <c r="H20" s="6"/>
      <c r="I20" s="7"/>
      <c r="J20" s="7"/>
      <c r="BB20" s="3" t="s">
        <v>2776</v>
      </c>
      <c r="BC20" s="11">
        <v>3</v>
      </c>
      <c r="BD20" s="32" t="s">
        <v>9</v>
      </c>
      <c r="BE20" s="8">
        <v>1</v>
      </c>
      <c r="BG20" s="3" t="s">
        <v>3291</v>
      </c>
      <c r="BH20" s="11">
        <v>2</v>
      </c>
      <c r="BI20" s="32" t="s">
        <v>9</v>
      </c>
      <c r="BJ20" s="8">
        <v>5</v>
      </c>
    </row>
    <row r="21" spans="1:62" x14ac:dyDescent="0.2">
      <c r="A21" s="14"/>
      <c r="B21" s="7"/>
      <c r="C21" s="7"/>
      <c r="D21" s="7"/>
      <c r="E21" s="7"/>
      <c r="F21" s="7"/>
      <c r="G21" s="7"/>
      <c r="H21" s="6"/>
      <c r="I21" s="7"/>
      <c r="J21" s="7"/>
      <c r="BB21" s="3" t="s">
        <v>3292</v>
      </c>
      <c r="BC21" s="11">
        <v>0</v>
      </c>
      <c r="BD21" s="32" t="s">
        <v>9</v>
      </c>
      <c r="BE21" s="8">
        <v>1</v>
      </c>
      <c r="BG21" s="3" t="s">
        <v>3293</v>
      </c>
      <c r="BH21" s="11">
        <v>0</v>
      </c>
      <c r="BI21" s="32" t="s">
        <v>9</v>
      </c>
      <c r="BJ21" s="8">
        <v>0</v>
      </c>
    </row>
    <row r="22" spans="1:62" x14ac:dyDescent="0.2">
      <c r="A22" s="14"/>
      <c r="B22" s="7"/>
      <c r="C22" s="7"/>
      <c r="D22" s="7"/>
      <c r="E22" s="7"/>
      <c r="F22" s="7"/>
      <c r="G22" s="7"/>
      <c r="H22" s="6"/>
      <c r="I22" s="7"/>
      <c r="J22" s="7"/>
      <c r="BB22" s="3" t="s">
        <v>195</v>
      </c>
      <c r="BC22" s="8">
        <v>1</v>
      </c>
      <c r="BD22" s="32" t="s">
        <v>9</v>
      </c>
      <c r="BE22" s="8">
        <v>0</v>
      </c>
      <c r="BG22" s="3" t="s">
        <v>3078</v>
      </c>
      <c r="BH22" s="8">
        <v>6</v>
      </c>
      <c r="BI22" s="32" t="s">
        <v>9</v>
      </c>
      <c r="BJ22" s="8">
        <v>1</v>
      </c>
    </row>
    <row r="23" spans="1:62" x14ac:dyDescent="0.2">
      <c r="A23" s="14"/>
      <c r="B23" s="7"/>
      <c r="C23" s="7"/>
      <c r="D23" s="7"/>
      <c r="E23" s="7"/>
      <c r="F23" s="7"/>
      <c r="G23" s="7"/>
      <c r="H23" s="6"/>
      <c r="I23" s="7"/>
      <c r="J23" s="7"/>
      <c r="BB23" s="39" t="s">
        <v>2872</v>
      </c>
      <c r="BG23" s="39" t="s">
        <v>3294</v>
      </c>
    </row>
    <row r="24" spans="1:62" x14ac:dyDescent="0.2">
      <c r="A24" s="14"/>
      <c r="B24" s="7"/>
      <c r="C24" s="7"/>
      <c r="D24" s="7"/>
      <c r="E24" s="7"/>
      <c r="F24" s="7"/>
      <c r="G24" s="7"/>
      <c r="H24" s="6"/>
      <c r="I24" s="7"/>
      <c r="J24" s="7"/>
      <c r="BB24" s="5" t="s">
        <v>3295</v>
      </c>
      <c r="BC24" s="11">
        <v>0</v>
      </c>
      <c r="BD24" s="32" t="s">
        <v>9</v>
      </c>
      <c r="BE24" s="8">
        <v>0</v>
      </c>
      <c r="BG24" s="5" t="s">
        <v>362</v>
      </c>
      <c r="BH24" s="11">
        <v>2</v>
      </c>
      <c r="BI24" s="32" t="s">
        <v>9</v>
      </c>
      <c r="BJ24" s="8">
        <v>2</v>
      </c>
    </row>
    <row r="25" spans="1:62" x14ac:dyDescent="0.2">
      <c r="A25" s="14"/>
      <c r="B25" s="7"/>
      <c r="C25" s="7"/>
      <c r="D25" s="7"/>
      <c r="E25" s="7"/>
      <c r="F25" s="7"/>
      <c r="G25" s="7"/>
      <c r="H25" s="6"/>
      <c r="I25" s="7"/>
      <c r="J25" s="7"/>
      <c r="BB25" s="5" t="s">
        <v>3296</v>
      </c>
      <c r="BC25" s="11">
        <v>3</v>
      </c>
      <c r="BD25" s="32" t="s">
        <v>9</v>
      </c>
      <c r="BE25" s="8">
        <v>0</v>
      </c>
      <c r="BG25" s="5" t="s">
        <v>3297</v>
      </c>
      <c r="BH25" s="11">
        <v>0</v>
      </c>
      <c r="BI25" s="32" t="s">
        <v>9</v>
      </c>
      <c r="BJ25" s="8">
        <v>0</v>
      </c>
    </row>
    <row r="26" spans="1:62" x14ac:dyDescent="0.2">
      <c r="A26" s="14"/>
      <c r="B26" s="7"/>
      <c r="C26" s="1"/>
      <c r="D26" s="1"/>
      <c r="E26" s="1"/>
      <c r="F26" s="1"/>
      <c r="G26" s="1"/>
      <c r="H26" s="30"/>
      <c r="I26" s="1"/>
      <c r="J26" s="1"/>
      <c r="BB26" s="3" t="s">
        <v>3298</v>
      </c>
      <c r="BC26" s="11">
        <v>1</v>
      </c>
      <c r="BD26" s="32" t="s">
        <v>9</v>
      </c>
      <c r="BE26" s="8">
        <v>6</v>
      </c>
      <c r="BG26" s="3" t="s">
        <v>1434</v>
      </c>
      <c r="BH26" s="11">
        <v>1</v>
      </c>
      <c r="BI26" s="32" t="s">
        <v>9</v>
      </c>
      <c r="BJ26" s="8">
        <v>3</v>
      </c>
    </row>
    <row r="27" spans="1:62" x14ac:dyDescent="0.2">
      <c r="A27" s="14"/>
      <c r="B27" s="7"/>
      <c r="C27" s="1"/>
      <c r="D27" s="1"/>
      <c r="E27" s="1"/>
      <c r="F27" s="1"/>
      <c r="G27" s="1"/>
      <c r="H27" s="30"/>
      <c r="I27" s="1"/>
      <c r="J27" s="1"/>
      <c r="BB27" s="3" t="s">
        <v>3053</v>
      </c>
      <c r="BC27" s="11">
        <v>1</v>
      </c>
      <c r="BD27" s="32" t="s">
        <v>9</v>
      </c>
      <c r="BE27" s="8">
        <v>3</v>
      </c>
      <c r="BG27" s="3" t="s">
        <v>222</v>
      </c>
      <c r="BH27" s="11">
        <v>6</v>
      </c>
      <c r="BI27" s="32" t="s">
        <v>9</v>
      </c>
      <c r="BJ27" s="8">
        <v>0</v>
      </c>
    </row>
    <row r="28" spans="1:62" x14ac:dyDescent="0.2">
      <c r="A28" s="14"/>
      <c r="B28" s="7"/>
      <c r="C28" s="7"/>
      <c r="D28" s="7"/>
      <c r="E28" s="7"/>
      <c r="F28" s="7"/>
      <c r="G28" s="7"/>
      <c r="H28" s="6"/>
      <c r="I28" s="7"/>
      <c r="J28" s="7"/>
      <c r="BB28" s="3" t="s">
        <v>3299</v>
      </c>
      <c r="BC28" s="11">
        <v>2</v>
      </c>
      <c r="BD28" s="32" t="s">
        <v>9</v>
      </c>
      <c r="BE28" s="8">
        <v>2</v>
      </c>
      <c r="BG28" s="3" t="s">
        <v>3300</v>
      </c>
      <c r="BH28" s="11">
        <v>2</v>
      </c>
      <c r="BI28" s="32" t="s">
        <v>9</v>
      </c>
      <c r="BJ28" s="8">
        <v>1</v>
      </c>
    </row>
    <row r="29" spans="1:62" x14ac:dyDescent="0.2">
      <c r="B29" s="1"/>
      <c r="C29" s="1"/>
      <c r="D29" s="1"/>
      <c r="E29" s="1"/>
      <c r="F29" s="1"/>
      <c r="G29" s="1"/>
      <c r="H29" s="9"/>
      <c r="I29" s="1"/>
      <c r="J29" s="1"/>
      <c r="BB29" s="3" t="s">
        <v>1285</v>
      </c>
      <c r="BC29" s="8">
        <v>1</v>
      </c>
      <c r="BD29" s="32" t="s">
        <v>9</v>
      </c>
      <c r="BE29" s="8">
        <v>5</v>
      </c>
      <c r="BG29" s="3" t="s">
        <v>3301</v>
      </c>
      <c r="BH29" s="8">
        <v>5</v>
      </c>
      <c r="BI29" s="32" t="s">
        <v>9</v>
      </c>
      <c r="BJ29" s="8">
        <v>0</v>
      </c>
    </row>
    <row r="30" spans="1:62" x14ac:dyDescent="0.2">
      <c r="BB30" s="39" t="s">
        <v>2877</v>
      </c>
      <c r="BG30" s="39" t="s">
        <v>2878</v>
      </c>
    </row>
    <row r="31" spans="1:62" x14ac:dyDescent="0.2">
      <c r="B31" s="39"/>
      <c r="H31" s="8"/>
      <c r="M31" s="39"/>
      <c r="N31" s="62"/>
      <c r="BB31" s="5" t="s">
        <v>3302</v>
      </c>
      <c r="BC31" s="11">
        <v>4</v>
      </c>
      <c r="BD31" s="32" t="s">
        <v>9</v>
      </c>
      <c r="BE31" s="8">
        <v>7</v>
      </c>
      <c r="BG31" s="5" t="s">
        <v>710</v>
      </c>
      <c r="BH31" s="11">
        <v>5</v>
      </c>
      <c r="BI31" s="32" t="s">
        <v>9</v>
      </c>
      <c r="BJ31" s="8">
        <v>0</v>
      </c>
    </row>
    <row r="32" spans="1:62" x14ac:dyDescent="0.2">
      <c r="A32" s="14"/>
      <c r="B32" s="14"/>
      <c r="C32" s="14"/>
      <c r="D32" s="14"/>
      <c r="E32" s="14"/>
      <c r="F32" s="14"/>
      <c r="G32" s="14"/>
      <c r="H32" s="30"/>
      <c r="I32" s="14"/>
      <c r="J32" s="1"/>
      <c r="M32" s="5"/>
      <c r="N32" s="11"/>
      <c r="O32" s="32"/>
      <c r="BB32" s="5" t="s">
        <v>2534</v>
      </c>
      <c r="BC32" s="11">
        <v>2</v>
      </c>
      <c r="BD32" s="32" t="s">
        <v>9</v>
      </c>
      <c r="BE32" s="8">
        <v>2</v>
      </c>
      <c r="BG32" s="5" t="s">
        <v>3303</v>
      </c>
      <c r="BH32" s="11">
        <v>0</v>
      </c>
      <c r="BI32" s="32" t="s">
        <v>9</v>
      </c>
      <c r="BJ32" s="8">
        <v>1</v>
      </c>
    </row>
    <row r="33" spans="1:62" x14ac:dyDescent="0.2">
      <c r="A33" s="14"/>
      <c r="B33" s="14"/>
      <c r="C33" s="14"/>
      <c r="D33" s="14"/>
      <c r="E33" s="14"/>
      <c r="F33" s="14"/>
      <c r="G33" s="14"/>
      <c r="H33" s="6"/>
      <c r="I33" s="14"/>
      <c r="J33" s="7"/>
      <c r="M33" s="5"/>
      <c r="N33" s="62"/>
      <c r="O33" s="32"/>
      <c r="BB33" s="3" t="s">
        <v>3304</v>
      </c>
      <c r="BC33" s="11">
        <v>0</v>
      </c>
      <c r="BD33" s="32" t="s">
        <v>9</v>
      </c>
      <c r="BE33" s="8">
        <v>2</v>
      </c>
      <c r="BG33" s="3" t="s">
        <v>592</v>
      </c>
      <c r="BH33" s="11">
        <v>0</v>
      </c>
      <c r="BI33" s="32" t="s">
        <v>9</v>
      </c>
      <c r="BJ33" s="8">
        <v>3</v>
      </c>
    </row>
    <row r="34" spans="1:62" x14ac:dyDescent="0.2">
      <c r="A34" s="14"/>
      <c r="B34" s="14"/>
      <c r="C34" s="14"/>
      <c r="D34" s="14"/>
      <c r="E34" s="14"/>
      <c r="F34" s="14"/>
      <c r="G34" s="14"/>
      <c r="H34" s="6"/>
      <c r="I34" s="14"/>
      <c r="J34" s="7"/>
      <c r="N34" s="11"/>
      <c r="O34" s="32"/>
      <c r="BB34" s="3" t="s">
        <v>3305</v>
      </c>
      <c r="BC34" s="11">
        <v>0</v>
      </c>
      <c r="BD34" s="32" t="s">
        <v>9</v>
      </c>
      <c r="BE34" s="8">
        <v>1</v>
      </c>
      <c r="BG34" s="3" t="s">
        <v>3254</v>
      </c>
      <c r="BH34" s="11">
        <v>1</v>
      </c>
      <c r="BI34" s="32" t="s">
        <v>9</v>
      </c>
      <c r="BJ34" s="8">
        <v>1</v>
      </c>
    </row>
    <row r="35" spans="1:62" x14ac:dyDescent="0.2">
      <c r="A35" s="14"/>
      <c r="B35" s="59"/>
      <c r="C35" s="14"/>
      <c r="D35" s="14"/>
      <c r="E35" s="14"/>
      <c r="F35" s="14"/>
      <c r="G35" s="59"/>
      <c r="H35" s="6"/>
      <c r="I35" s="14"/>
      <c r="J35" s="7"/>
      <c r="N35" s="11"/>
      <c r="O35" s="32"/>
      <c r="BB35" s="3" t="s">
        <v>3041</v>
      </c>
      <c r="BC35" s="11">
        <v>0</v>
      </c>
      <c r="BD35" s="32" t="s">
        <v>9</v>
      </c>
      <c r="BE35" s="8">
        <v>0</v>
      </c>
      <c r="BG35" s="3" t="s">
        <v>3038</v>
      </c>
      <c r="BH35" s="11">
        <v>1</v>
      </c>
      <c r="BI35" s="32" t="s">
        <v>9</v>
      </c>
      <c r="BJ35" s="8">
        <v>3</v>
      </c>
    </row>
    <row r="36" spans="1:62" x14ac:dyDescent="0.2">
      <c r="A36" s="14"/>
      <c r="B36" s="59"/>
      <c r="C36" s="14"/>
      <c r="D36" s="14"/>
      <c r="E36" s="14"/>
      <c r="F36" s="14"/>
      <c r="G36" s="14"/>
      <c r="H36" s="6"/>
      <c r="I36" s="59"/>
      <c r="J36" s="7"/>
      <c r="N36" s="11"/>
      <c r="O36" s="32"/>
      <c r="BB36" s="3" t="s">
        <v>3306</v>
      </c>
      <c r="BC36" s="8">
        <v>3</v>
      </c>
      <c r="BD36" s="32" t="s">
        <v>9</v>
      </c>
      <c r="BE36" s="8">
        <v>1</v>
      </c>
      <c r="BG36" s="3" t="s">
        <v>3307</v>
      </c>
      <c r="BH36" s="8">
        <v>1</v>
      </c>
      <c r="BI36" s="32" t="s">
        <v>9</v>
      </c>
      <c r="BJ36" s="8">
        <v>3</v>
      </c>
    </row>
    <row r="37" spans="1:62" x14ac:dyDescent="0.2">
      <c r="A37" s="14"/>
      <c r="B37" s="14"/>
      <c r="C37" s="14"/>
      <c r="D37" s="14"/>
      <c r="E37" s="14"/>
      <c r="F37" s="14"/>
      <c r="G37" s="14"/>
      <c r="H37" s="6"/>
      <c r="I37" s="14"/>
      <c r="J37" s="7"/>
      <c r="O37" s="32"/>
      <c r="BB37" s="39" t="s">
        <v>3308</v>
      </c>
      <c r="BG37" s="39" t="s">
        <v>2883</v>
      </c>
    </row>
    <row r="38" spans="1:62" x14ac:dyDescent="0.2">
      <c r="A38" s="14"/>
      <c r="B38" s="14"/>
      <c r="C38" s="14"/>
      <c r="D38" s="14"/>
      <c r="E38" s="14"/>
      <c r="F38" s="14"/>
      <c r="G38" s="14"/>
      <c r="H38" s="6"/>
      <c r="I38" s="14"/>
      <c r="J38" s="7"/>
      <c r="BB38" s="5" t="s">
        <v>3309</v>
      </c>
      <c r="BC38" s="11">
        <v>1</v>
      </c>
      <c r="BD38" s="32" t="s">
        <v>9</v>
      </c>
      <c r="BE38" s="8">
        <v>2</v>
      </c>
      <c r="BG38" s="5" t="s">
        <v>137</v>
      </c>
      <c r="BH38" s="11">
        <v>2</v>
      </c>
      <c r="BI38" s="32" t="s">
        <v>9</v>
      </c>
      <c r="BJ38" s="8">
        <v>0</v>
      </c>
    </row>
    <row r="39" spans="1:62" x14ac:dyDescent="0.2">
      <c r="A39" s="14"/>
      <c r="B39" s="59"/>
      <c r="C39" s="14"/>
      <c r="D39" s="14"/>
      <c r="E39" s="14"/>
      <c r="F39" s="14"/>
      <c r="G39" s="59"/>
      <c r="H39" s="6"/>
      <c r="I39" s="14"/>
      <c r="J39" s="7"/>
      <c r="BB39" s="5" t="s">
        <v>3310</v>
      </c>
      <c r="BC39" s="11">
        <v>1</v>
      </c>
      <c r="BD39" s="32" t="s">
        <v>9</v>
      </c>
      <c r="BE39" s="8">
        <v>1</v>
      </c>
      <c r="BG39" s="5" t="s">
        <v>3270</v>
      </c>
      <c r="BH39" s="11">
        <v>2</v>
      </c>
      <c r="BI39" s="32" t="s">
        <v>9</v>
      </c>
      <c r="BJ39" s="8">
        <v>1</v>
      </c>
    </row>
    <row r="40" spans="1:62" x14ac:dyDescent="0.2">
      <c r="A40" s="14"/>
      <c r="B40" s="14"/>
      <c r="C40" s="14"/>
      <c r="D40" s="14"/>
      <c r="E40" s="14"/>
      <c r="F40" s="14"/>
      <c r="G40" s="14"/>
      <c r="H40" s="6"/>
      <c r="I40" s="14"/>
      <c r="J40" s="7"/>
      <c r="BB40" s="3" t="s">
        <v>3245</v>
      </c>
      <c r="BC40" s="11">
        <v>1</v>
      </c>
      <c r="BD40" s="32" t="s">
        <v>9</v>
      </c>
      <c r="BE40" s="8">
        <v>3</v>
      </c>
      <c r="BG40" s="3" t="s">
        <v>1852</v>
      </c>
      <c r="BH40" s="11">
        <v>1</v>
      </c>
      <c r="BI40" s="32" t="s">
        <v>9</v>
      </c>
      <c r="BJ40" s="8">
        <v>3</v>
      </c>
    </row>
    <row r="41" spans="1:62" x14ac:dyDescent="0.2">
      <c r="A41" s="14"/>
      <c r="B41" s="59"/>
      <c r="C41" s="14"/>
      <c r="D41" s="14"/>
      <c r="E41" s="14"/>
      <c r="F41" s="14"/>
      <c r="G41" s="59"/>
      <c r="H41" s="6"/>
      <c r="I41" s="14"/>
      <c r="J41" s="7"/>
      <c r="BB41" s="3" t="s">
        <v>1843</v>
      </c>
      <c r="BC41" s="11">
        <v>4</v>
      </c>
      <c r="BD41" s="32" t="s">
        <v>9</v>
      </c>
      <c r="BE41" s="8">
        <v>2</v>
      </c>
      <c r="BG41" s="3" t="s">
        <v>3311</v>
      </c>
      <c r="BH41" s="11">
        <v>4</v>
      </c>
      <c r="BI41" s="32" t="s">
        <v>9</v>
      </c>
      <c r="BJ41" s="8">
        <v>2</v>
      </c>
    </row>
    <row r="42" spans="1:62" x14ac:dyDescent="0.2">
      <c r="A42" s="14"/>
      <c r="B42" s="14"/>
      <c r="C42" s="14"/>
      <c r="D42" s="14"/>
      <c r="E42" s="14"/>
      <c r="F42" s="14"/>
      <c r="G42" s="14"/>
      <c r="H42" s="30"/>
      <c r="I42" s="14"/>
      <c r="J42" s="1"/>
      <c r="BB42" s="3" t="s">
        <v>260</v>
      </c>
      <c r="BC42" s="11">
        <v>0</v>
      </c>
      <c r="BD42" s="32" t="s">
        <v>9</v>
      </c>
      <c r="BE42" s="8">
        <v>4</v>
      </c>
      <c r="BG42" s="3" t="s">
        <v>927</v>
      </c>
      <c r="BH42" s="11">
        <v>3</v>
      </c>
      <c r="BI42" s="32" t="s">
        <v>9</v>
      </c>
      <c r="BJ42" s="8">
        <v>0</v>
      </c>
    </row>
    <row r="43" spans="1:62" x14ac:dyDescent="0.2">
      <c r="A43" s="14"/>
      <c r="B43" s="14"/>
      <c r="C43" s="14"/>
      <c r="D43" s="14"/>
      <c r="E43" s="14"/>
      <c r="F43" s="14"/>
      <c r="G43" s="14"/>
      <c r="H43" s="30"/>
      <c r="I43" s="14"/>
      <c r="J43" s="1"/>
      <c r="BB43" s="3" t="s">
        <v>911</v>
      </c>
      <c r="BC43" s="8">
        <v>0</v>
      </c>
      <c r="BD43" s="32" t="s">
        <v>9</v>
      </c>
      <c r="BE43" s="8">
        <v>2</v>
      </c>
      <c r="BG43" s="3" t="s">
        <v>3312</v>
      </c>
      <c r="BH43" s="8">
        <v>0</v>
      </c>
      <c r="BI43" s="32" t="s">
        <v>9</v>
      </c>
      <c r="BJ43" s="8">
        <v>3</v>
      </c>
    </row>
    <row r="44" spans="1:62" x14ac:dyDescent="0.2">
      <c r="C44" s="1"/>
      <c r="D44" s="1"/>
      <c r="E44" s="1"/>
      <c r="F44" s="1"/>
      <c r="G44" s="1"/>
      <c r="H44" s="9"/>
      <c r="I44" s="1"/>
      <c r="J44" s="1"/>
      <c r="BB44" s="39" t="s">
        <v>3313</v>
      </c>
      <c r="BG44" s="39" t="s">
        <v>2887</v>
      </c>
    </row>
    <row r="45" spans="1:62" x14ac:dyDescent="0.2">
      <c r="BB45" s="5" t="s">
        <v>3265</v>
      </c>
      <c r="BC45" s="11">
        <v>1</v>
      </c>
      <c r="BD45" s="32" t="s">
        <v>9</v>
      </c>
      <c r="BE45" s="8">
        <v>2</v>
      </c>
      <c r="BG45" s="5" t="s">
        <v>3314</v>
      </c>
      <c r="BH45" s="11">
        <v>3</v>
      </c>
      <c r="BI45" s="32" t="s">
        <v>9</v>
      </c>
      <c r="BJ45" s="8">
        <v>1</v>
      </c>
    </row>
    <row r="46" spans="1:62" x14ac:dyDescent="0.2">
      <c r="BB46" s="5" t="s">
        <v>578</v>
      </c>
      <c r="BC46" s="11">
        <v>1</v>
      </c>
      <c r="BD46" s="32" t="s">
        <v>9</v>
      </c>
      <c r="BE46" s="8">
        <v>4</v>
      </c>
      <c r="BG46" s="5" t="s">
        <v>2559</v>
      </c>
      <c r="BH46" s="11">
        <v>2</v>
      </c>
      <c r="BI46" s="32" t="s">
        <v>9</v>
      </c>
      <c r="BJ46" s="8">
        <v>1</v>
      </c>
    </row>
    <row r="47" spans="1:62" x14ac:dyDescent="0.2">
      <c r="BB47" s="3" t="s">
        <v>3315</v>
      </c>
      <c r="BC47" s="11">
        <v>1</v>
      </c>
      <c r="BD47" s="32" t="s">
        <v>9</v>
      </c>
      <c r="BE47" s="8">
        <v>1</v>
      </c>
      <c r="BG47" s="3" t="s">
        <v>3316</v>
      </c>
      <c r="BH47" s="11">
        <v>2</v>
      </c>
      <c r="BI47" s="32" t="s">
        <v>9</v>
      </c>
      <c r="BJ47" s="8">
        <v>4</v>
      </c>
    </row>
    <row r="48" spans="1:62" x14ac:dyDescent="0.2">
      <c r="BB48" s="3" t="s">
        <v>709</v>
      </c>
      <c r="BC48" s="11">
        <v>3</v>
      </c>
      <c r="BD48" s="32" t="s">
        <v>9</v>
      </c>
      <c r="BE48" s="8">
        <v>4</v>
      </c>
      <c r="BG48" s="3" t="s">
        <v>3317</v>
      </c>
      <c r="BH48" s="11">
        <v>1</v>
      </c>
      <c r="BI48" s="32" t="s">
        <v>9</v>
      </c>
      <c r="BJ48" s="8">
        <v>2</v>
      </c>
    </row>
    <row r="49" spans="54:62" x14ac:dyDescent="0.2">
      <c r="BB49" s="3" t="s">
        <v>3318</v>
      </c>
      <c r="BC49" s="11">
        <v>0</v>
      </c>
      <c r="BD49" s="32" t="s">
        <v>9</v>
      </c>
      <c r="BE49" s="8">
        <v>1</v>
      </c>
      <c r="BG49" s="3" t="s">
        <v>3073</v>
      </c>
      <c r="BH49" s="11">
        <v>0</v>
      </c>
      <c r="BI49" s="32" t="s">
        <v>9</v>
      </c>
      <c r="BJ49" s="8">
        <v>4</v>
      </c>
    </row>
    <row r="50" spans="54:62" x14ac:dyDescent="0.2">
      <c r="BB50" s="3" t="s">
        <v>3095</v>
      </c>
      <c r="BC50" s="8">
        <v>7</v>
      </c>
      <c r="BD50" s="32" t="s">
        <v>9</v>
      </c>
      <c r="BE50" s="8">
        <v>0</v>
      </c>
      <c r="BG50" s="3" t="s">
        <v>3319</v>
      </c>
      <c r="BH50" s="8">
        <v>2</v>
      </c>
      <c r="BI50" s="32" t="s">
        <v>9</v>
      </c>
      <c r="BJ50" s="8">
        <v>2</v>
      </c>
    </row>
    <row r="51" spans="54:62" x14ac:dyDescent="0.2">
      <c r="BB51" s="39" t="s">
        <v>3320</v>
      </c>
      <c r="BG51" s="39" t="s">
        <v>3321</v>
      </c>
    </row>
    <row r="52" spans="54:62" x14ac:dyDescent="0.2">
      <c r="BB52" s="5" t="s">
        <v>335</v>
      </c>
      <c r="BC52" s="11">
        <v>3</v>
      </c>
      <c r="BD52" s="32" t="s">
        <v>9</v>
      </c>
      <c r="BE52" s="8">
        <v>2</v>
      </c>
      <c r="BG52" s="5" t="s">
        <v>1272</v>
      </c>
      <c r="BH52" s="11">
        <v>6</v>
      </c>
      <c r="BI52" s="32" t="s">
        <v>9</v>
      </c>
      <c r="BJ52" s="8">
        <v>1</v>
      </c>
    </row>
    <row r="53" spans="54:62" x14ac:dyDescent="0.2">
      <c r="BB53" s="5" t="s">
        <v>3322</v>
      </c>
      <c r="BC53" s="11">
        <v>0</v>
      </c>
      <c r="BD53" s="32" t="s">
        <v>9</v>
      </c>
      <c r="BE53" s="8">
        <v>4</v>
      </c>
      <c r="BG53" s="5" t="s">
        <v>3323</v>
      </c>
      <c r="BH53" s="11">
        <v>0</v>
      </c>
      <c r="BI53" s="32" t="s">
        <v>9</v>
      </c>
      <c r="BJ53" s="8">
        <v>3</v>
      </c>
    </row>
    <row r="54" spans="54:62" x14ac:dyDescent="0.2">
      <c r="BB54" s="3" t="s">
        <v>3324</v>
      </c>
      <c r="BC54" s="11">
        <v>6</v>
      </c>
      <c r="BD54" s="32" t="s">
        <v>9</v>
      </c>
      <c r="BE54" s="8">
        <v>0</v>
      </c>
      <c r="BG54" s="3" t="s">
        <v>3069</v>
      </c>
      <c r="BH54" s="11">
        <v>0</v>
      </c>
      <c r="BI54" s="32" t="s">
        <v>9</v>
      </c>
      <c r="BJ54" s="8">
        <v>0</v>
      </c>
    </row>
    <row r="55" spans="54:62" x14ac:dyDescent="0.2">
      <c r="BB55" s="3" t="s">
        <v>3062</v>
      </c>
      <c r="BC55" s="11">
        <v>0</v>
      </c>
      <c r="BD55" s="32" t="s">
        <v>9</v>
      </c>
      <c r="BE55" s="8">
        <v>2</v>
      </c>
      <c r="BG55" s="3" t="s">
        <v>3325</v>
      </c>
      <c r="BH55" s="11">
        <v>2</v>
      </c>
      <c r="BI55" s="32" t="s">
        <v>9</v>
      </c>
      <c r="BJ55" s="8">
        <v>0</v>
      </c>
    </row>
    <row r="56" spans="54:62" x14ac:dyDescent="0.2">
      <c r="BB56" s="3" t="s">
        <v>3326</v>
      </c>
      <c r="BC56" s="11">
        <v>3</v>
      </c>
      <c r="BD56" s="32" t="s">
        <v>9</v>
      </c>
      <c r="BE56" s="8">
        <v>2</v>
      </c>
      <c r="BG56" s="3" t="s">
        <v>3327</v>
      </c>
      <c r="BH56" s="11">
        <v>1</v>
      </c>
      <c r="BI56" s="32" t="s">
        <v>9</v>
      </c>
      <c r="BJ56" s="8">
        <v>3</v>
      </c>
    </row>
    <row r="57" spans="54:62" x14ac:dyDescent="0.2">
      <c r="BB57" s="3" t="s">
        <v>3328</v>
      </c>
      <c r="BC57" s="8">
        <v>5</v>
      </c>
      <c r="BD57" s="32" t="s">
        <v>9</v>
      </c>
      <c r="BE57" s="8">
        <v>4</v>
      </c>
      <c r="BG57" s="3" t="s">
        <v>3329</v>
      </c>
      <c r="BH57" s="8">
        <v>2</v>
      </c>
      <c r="BI57" s="32" t="s">
        <v>9</v>
      </c>
      <c r="BJ57" s="8">
        <v>1</v>
      </c>
    </row>
    <row r="58" spans="54:62" x14ac:dyDescent="0.2">
      <c r="BB58" s="39" t="s">
        <v>2897</v>
      </c>
      <c r="BG58" s="39" t="s">
        <v>2898</v>
      </c>
    </row>
    <row r="59" spans="54:62" x14ac:dyDescent="0.2">
      <c r="BB59" s="5" t="s">
        <v>2780</v>
      </c>
      <c r="BC59" s="11">
        <v>5</v>
      </c>
      <c r="BD59" s="32" t="s">
        <v>9</v>
      </c>
      <c r="BE59" s="8">
        <v>1</v>
      </c>
      <c r="BG59" s="5" t="s">
        <v>2143</v>
      </c>
      <c r="BH59" s="11">
        <v>4</v>
      </c>
      <c r="BI59" s="32" t="s">
        <v>9</v>
      </c>
      <c r="BJ59" s="8">
        <v>1</v>
      </c>
    </row>
    <row r="60" spans="54:62" x14ac:dyDescent="0.2">
      <c r="BB60" s="5" t="s">
        <v>3330</v>
      </c>
      <c r="BC60" s="11">
        <v>1</v>
      </c>
      <c r="BD60" s="32" t="s">
        <v>9</v>
      </c>
      <c r="BE60" s="8">
        <v>4</v>
      </c>
      <c r="BG60" s="5" t="s">
        <v>2761</v>
      </c>
      <c r="BH60" s="11">
        <v>0</v>
      </c>
      <c r="BI60" s="32" t="s">
        <v>9</v>
      </c>
      <c r="BJ60" s="8">
        <v>2</v>
      </c>
    </row>
    <row r="61" spans="54:62" x14ac:dyDescent="0.2">
      <c r="BB61" s="3" t="s">
        <v>3331</v>
      </c>
      <c r="BC61" s="11">
        <v>1</v>
      </c>
      <c r="BD61" s="32" t="s">
        <v>9</v>
      </c>
      <c r="BE61" s="8">
        <v>3</v>
      </c>
      <c r="BG61" s="3" t="s">
        <v>3332</v>
      </c>
      <c r="BH61" s="11">
        <v>3</v>
      </c>
      <c r="BI61" s="32" t="s">
        <v>9</v>
      </c>
      <c r="BJ61" s="8">
        <v>2</v>
      </c>
    </row>
    <row r="62" spans="54:62" x14ac:dyDescent="0.2">
      <c r="BB62" s="3" t="s">
        <v>415</v>
      </c>
      <c r="BC62" s="11">
        <v>2</v>
      </c>
      <c r="BD62" s="32" t="s">
        <v>9</v>
      </c>
      <c r="BE62" s="8">
        <v>0</v>
      </c>
      <c r="BG62" s="3" t="s">
        <v>573</v>
      </c>
      <c r="BH62" s="11">
        <v>3</v>
      </c>
      <c r="BI62" s="32" t="s">
        <v>9</v>
      </c>
      <c r="BJ62" s="8">
        <v>3</v>
      </c>
    </row>
    <row r="63" spans="54:62" x14ac:dyDescent="0.2">
      <c r="BB63" s="3" t="s">
        <v>599</v>
      </c>
      <c r="BC63" s="11">
        <v>4</v>
      </c>
      <c r="BD63" s="32" t="s">
        <v>9</v>
      </c>
      <c r="BE63" s="8">
        <v>3</v>
      </c>
      <c r="BG63" s="3" t="s">
        <v>3333</v>
      </c>
      <c r="BH63" s="11">
        <v>0</v>
      </c>
      <c r="BI63" s="32" t="s">
        <v>9</v>
      </c>
      <c r="BJ63" s="8">
        <v>3</v>
      </c>
    </row>
    <row r="64" spans="54:62" x14ac:dyDescent="0.2">
      <c r="BB64" s="3" t="s">
        <v>3334</v>
      </c>
      <c r="BC64" s="8">
        <v>3</v>
      </c>
      <c r="BD64" s="32" t="s">
        <v>9</v>
      </c>
      <c r="BE64" s="8">
        <v>0</v>
      </c>
      <c r="BG64" s="3" t="s">
        <v>3335</v>
      </c>
      <c r="BH64" s="8">
        <v>4</v>
      </c>
      <c r="BI64" s="32" t="s">
        <v>9</v>
      </c>
      <c r="BJ64" s="8">
        <v>2</v>
      </c>
    </row>
    <row r="65" spans="54:62" x14ac:dyDescent="0.2">
      <c r="BB65" s="39" t="s">
        <v>3336</v>
      </c>
      <c r="BG65" s="39" t="s">
        <v>3337</v>
      </c>
    </row>
    <row r="66" spans="54:62" x14ac:dyDescent="0.2">
      <c r="BB66" s="5" t="s">
        <v>3338</v>
      </c>
      <c r="BC66" s="11">
        <v>4</v>
      </c>
      <c r="BD66" s="32" t="s">
        <v>9</v>
      </c>
      <c r="BE66" s="8">
        <v>1</v>
      </c>
      <c r="BG66" s="5" t="s">
        <v>239</v>
      </c>
      <c r="BH66" s="11">
        <v>0</v>
      </c>
      <c r="BI66" s="32" t="s">
        <v>9</v>
      </c>
      <c r="BJ66" s="8">
        <v>3</v>
      </c>
    </row>
    <row r="67" spans="54:62" x14ac:dyDescent="0.2">
      <c r="BB67" s="5" t="s">
        <v>1811</v>
      </c>
      <c r="BC67" s="11">
        <v>2</v>
      </c>
      <c r="BD67" s="32" t="s">
        <v>9</v>
      </c>
      <c r="BE67" s="8">
        <v>2</v>
      </c>
      <c r="BG67" s="5" t="s">
        <v>3339</v>
      </c>
      <c r="BH67" s="11">
        <v>5</v>
      </c>
      <c r="BI67" s="32" t="s">
        <v>9</v>
      </c>
      <c r="BJ67" s="8">
        <v>3</v>
      </c>
    </row>
    <row r="68" spans="54:62" x14ac:dyDescent="0.2">
      <c r="BB68" s="3" t="s">
        <v>213</v>
      </c>
      <c r="BC68" s="11">
        <v>1</v>
      </c>
      <c r="BD68" s="32" t="s">
        <v>9</v>
      </c>
      <c r="BE68" s="8">
        <v>0</v>
      </c>
      <c r="BG68" s="3" t="s">
        <v>3340</v>
      </c>
      <c r="BH68" s="11">
        <v>5</v>
      </c>
      <c r="BI68" s="32" t="s">
        <v>9</v>
      </c>
      <c r="BJ68" s="8">
        <v>4</v>
      </c>
    </row>
    <row r="69" spans="54:62" x14ac:dyDescent="0.2">
      <c r="BB69" s="3" t="s">
        <v>3341</v>
      </c>
      <c r="BC69" s="11">
        <v>0</v>
      </c>
      <c r="BD69" s="32" t="s">
        <v>9</v>
      </c>
      <c r="BE69" s="8">
        <v>1</v>
      </c>
      <c r="BG69" s="3" t="s">
        <v>3342</v>
      </c>
      <c r="BH69" s="11">
        <v>1</v>
      </c>
      <c r="BI69" s="32" t="s">
        <v>9</v>
      </c>
      <c r="BJ69" s="8">
        <v>2</v>
      </c>
    </row>
    <row r="70" spans="54:62" x14ac:dyDescent="0.2">
      <c r="BB70" s="3" t="s">
        <v>2783</v>
      </c>
      <c r="BC70" s="11">
        <v>0</v>
      </c>
      <c r="BD70" s="32" t="s">
        <v>9</v>
      </c>
      <c r="BE70" s="8">
        <v>0</v>
      </c>
      <c r="BG70" s="3" t="s">
        <v>3343</v>
      </c>
      <c r="BH70" s="11">
        <v>3</v>
      </c>
      <c r="BI70" s="32" t="s">
        <v>9</v>
      </c>
      <c r="BJ70" s="8">
        <v>3</v>
      </c>
    </row>
    <row r="71" spans="54:62" x14ac:dyDescent="0.2">
      <c r="BB71" s="3" t="s">
        <v>3344</v>
      </c>
      <c r="BC71" s="8">
        <v>6</v>
      </c>
      <c r="BD71" s="32" t="s">
        <v>9</v>
      </c>
      <c r="BE71" s="8">
        <v>1</v>
      </c>
      <c r="BG71" s="3" t="s">
        <v>3140</v>
      </c>
      <c r="BH71" s="8">
        <v>3</v>
      </c>
      <c r="BI71" s="32" t="s">
        <v>9</v>
      </c>
      <c r="BJ71" s="8">
        <v>1</v>
      </c>
    </row>
    <row r="72" spans="54:62" x14ac:dyDescent="0.2">
      <c r="BB72" s="39" t="s">
        <v>411</v>
      </c>
      <c r="BG72" s="39" t="s">
        <v>2909</v>
      </c>
    </row>
    <row r="73" spans="54:62" x14ac:dyDescent="0.2">
      <c r="BB73" s="5" t="s">
        <v>3345</v>
      </c>
      <c r="BC73" s="11">
        <v>0</v>
      </c>
      <c r="BD73" s="32" t="s">
        <v>9</v>
      </c>
      <c r="BE73" s="8">
        <v>0</v>
      </c>
      <c r="BG73" s="3" t="s">
        <v>2717</v>
      </c>
      <c r="BH73" s="8">
        <v>2</v>
      </c>
      <c r="BI73" s="32" t="s">
        <v>9</v>
      </c>
      <c r="BJ73" s="8">
        <v>8</v>
      </c>
    </row>
    <row r="74" spans="54:62" x14ac:dyDescent="0.2">
      <c r="BB74" s="5" t="s">
        <v>3346</v>
      </c>
      <c r="BC74" s="11">
        <v>0</v>
      </c>
      <c r="BD74" s="32" t="s">
        <v>9</v>
      </c>
      <c r="BE74" s="8">
        <v>2</v>
      </c>
      <c r="BG74" s="3" t="s">
        <v>127</v>
      </c>
      <c r="BH74" s="11">
        <v>4</v>
      </c>
      <c r="BI74" s="32" t="s">
        <v>9</v>
      </c>
      <c r="BJ74" s="8">
        <v>0</v>
      </c>
    </row>
    <row r="75" spans="54:62" x14ac:dyDescent="0.2">
      <c r="BB75" s="3" t="s">
        <v>3347</v>
      </c>
      <c r="BC75" s="11">
        <v>2</v>
      </c>
      <c r="BD75" s="32" t="s">
        <v>9</v>
      </c>
      <c r="BE75" s="8">
        <v>1</v>
      </c>
      <c r="BG75" s="5" t="s">
        <v>3348</v>
      </c>
      <c r="BH75" s="11">
        <v>0</v>
      </c>
      <c r="BI75" s="32" t="s">
        <v>9</v>
      </c>
      <c r="BJ75" s="8">
        <v>0</v>
      </c>
    </row>
    <row r="76" spans="54:62" x14ac:dyDescent="0.2">
      <c r="BB76" s="3" t="s">
        <v>1418</v>
      </c>
      <c r="BC76" s="11">
        <v>2</v>
      </c>
      <c r="BD76" s="32" t="s">
        <v>9</v>
      </c>
      <c r="BE76" s="8">
        <v>0</v>
      </c>
      <c r="BG76" s="3" t="s">
        <v>386</v>
      </c>
      <c r="BH76" s="11">
        <v>3</v>
      </c>
      <c r="BI76" s="32" t="s">
        <v>9</v>
      </c>
      <c r="BJ76" s="8">
        <v>1</v>
      </c>
    </row>
    <row r="77" spans="54:62" x14ac:dyDescent="0.2">
      <c r="BB77" s="3" t="s">
        <v>175</v>
      </c>
      <c r="BC77" s="11">
        <v>0</v>
      </c>
      <c r="BD77" s="32" t="s">
        <v>9</v>
      </c>
      <c r="BE77" s="8">
        <v>0</v>
      </c>
      <c r="BG77" s="3" t="s">
        <v>3349</v>
      </c>
      <c r="BH77" s="11">
        <v>4</v>
      </c>
      <c r="BI77" s="32" t="s">
        <v>9</v>
      </c>
      <c r="BJ77" s="8">
        <v>2</v>
      </c>
    </row>
    <row r="78" spans="54:62" x14ac:dyDescent="0.2">
      <c r="BB78" s="3" t="s">
        <v>375</v>
      </c>
      <c r="BC78" s="8">
        <v>2</v>
      </c>
      <c r="BD78" s="32" t="s">
        <v>9</v>
      </c>
      <c r="BE78" s="8">
        <v>0</v>
      </c>
      <c r="BG78" s="3" t="s">
        <v>3060</v>
      </c>
      <c r="BH78" s="8">
        <v>3</v>
      </c>
      <c r="BI78" s="32" t="s">
        <v>9</v>
      </c>
      <c r="BJ78" s="8">
        <v>2</v>
      </c>
    </row>
    <row r="80" spans="54:62" x14ac:dyDescent="0.2">
      <c r="BC80" s="11"/>
      <c r="BD80" s="32"/>
      <c r="BH80" s="11"/>
      <c r="BI80" s="32"/>
    </row>
    <row r="81" spans="54:61" x14ac:dyDescent="0.2">
      <c r="BC81" s="11"/>
      <c r="BD81" s="32"/>
      <c r="BH81" s="11"/>
      <c r="BI81" s="32"/>
    </row>
    <row r="82" spans="54:61" x14ac:dyDescent="0.2">
      <c r="BB82" s="39"/>
      <c r="BC82" s="11"/>
      <c r="BD82" s="32"/>
      <c r="BG82" s="39"/>
      <c r="BH82" s="11"/>
      <c r="BI82" s="32"/>
    </row>
    <row r="83" spans="54:61" x14ac:dyDescent="0.2">
      <c r="BB83" s="5"/>
      <c r="BC83" s="11"/>
      <c r="BD83" s="32"/>
      <c r="BG83" s="5"/>
      <c r="BH83" s="11"/>
      <c r="BI83" s="32"/>
    </row>
    <row r="84" spans="54:61" x14ac:dyDescent="0.2">
      <c r="BB84" s="5"/>
      <c r="BC84" s="11"/>
      <c r="BD84" s="32"/>
      <c r="BG84" s="5"/>
      <c r="BH84" s="11"/>
      <c r="BI84" s="32"/>
    </row>
    <row r="85" spans="54:61" x14ac:dyDescent="0.2">
      <c r="BD85" s="32"/>
      <c r="BI85" s="32"/>
    </row>
    <row r="90" spans="54:61" x14ac:dyDescent="0.2">
      <c r="BB90" s="39"/>
      <c r="BG90" s="39"/>
    </row>
    <row r="98" spans="54:59" x14ac:dyDescent="0.2">
      <c r="BB98" s="39"/>
      <c r="BG98" s="39"/>
    </row>
    <row r="107" spans="54:59" x14ac:dyDescent="0.2">
      <c r="BB107" s="7"/>
      <c r="BG107" s="7"/>
    </row>
    <row r="110" spans="54:59" x14ac:dyDescent="0.2">
      <c r="BB110" s="7"/>
      <c r="BG110" s="7"/>
    </row>
    <row r="112" spans="54:59" x14ac:dyDescent="0.2">
      <c r="BB112" s="7"/>
      <c r="BG112" s="7"/>
    </row>
    <row r="113" spans="54:59" x14ac:dyDescent="0.2">
      <c r="BB113" s="7"/>
      <c r="BG113" s="7"/>
    </row>
    <row r="114" spans="54:59" x14ac:dyDescent="0.2">
      <c r="BB114" s="7"/>
      <c r="BG114" s="7"/>
    </row>
    <row r="115" spans="54:59" x14ac:dyDescent="0.2">
      <c r="BB115" s="7"/>
      <c r="BG115" s="7"/>
    </row>
    <row r="120" spans="54:59" x14ac:dyDescent="0.2">
      <c r="BB120" s="39"/>
      <c r="BG120" s="39"/>
    </row>
    <row r="121" spans="54:59" x14ac:dyDescent="0.2">
      <c r="BB121" s="5"/>
      <c r="BG121" s="5"/>
    </row>
    <row r="126" spans="54:59" x14ac:dyDescent="0.2">
      <c r="BB126" s="39"/>
      <c r="BG126" s="39"/>
    </row>
    <row r="129" spans="54:59" x14ac:dyDescent="0.2">
      <c r="BB129" s="7"/>
      <c r="BG129" s="7"/>
    </row>
    <row r="131" spans="54:59" x14ac:dyDescent="0.2">
      <c r="BB131" s="7"/>
      <c r="BG131" s="7"/>
    </row>
    <row r="133" spans="54:59" x14ac:dyDescent="0.2">
      <c r="BB133" s="7"/>
      <c r="BG133" s="7"/>
    </row>
    <row r="134" spans="54:59" x14ac:dyDescent="0.2">
      <c r="BB134" s="7"/>
      <c r="BG134" s="7"/>
    </row>
    <row r="141" spans="54:59" x14ac:dyDescent="0.2">
      <c r="BB141" s="39"/>
      <c r="BG141" s="39"/>
    </row>
    <row r="142" spans="54:59" x14ac:dyDescent="0.2">
      <c r="BB142" s="5"/>
      <c r="BG142" s="5"/>
    </row>
    <row r="143" spans="54:59" x14ac:dyDescent="0.2">
      <c r="BB143" s="5"/>
      <c r="BG143" s="5"/>
    </row>
    <row r="147" spans="54:59" x14ac:dyDescent="0.2">
      <c r="BB147" s="39"/>
      <c r="BG147" s="39"/>
    </row>
    <row r="148" spans="54:59" x14ac:dyDescent="0.2">
      <c r="BB148" s="7"/>
      <c r="BG148" s="7"/>
    </row>
    <row r="152" spans="54:59" x14ac:dyDescent="0.2">
      <c r="BB152" s="7"/>
      <c r="BG152" s="7"/>
    </row>
    <row r="153" spans="54:59" x14ac:dyDescent="0.2">
      <c r="BB153" s="7"/>
      <c r="BG153" s="7"/>
    </row>
    <row r="154" spans="54:59" x14ac:dyDescent="0.2">
      <c r="BB154" s="7"/>
      <c r="BG154" s="7"/>
    </row>
    <row r="161" spans="54:59" x14ac:dyDescent="0.2">
      <c r="BB161" s="39"/>
      <c r="BG161" s="39"/>
    </row>
    <row r="163" spans="54:59" x14ac:dyDescent="0.2">
      <c r="BB163" s="5"/>
      <c r="BG163" s="5"/>
    </row>
    <row r="164" spans="54:59" x14ac:dyDescent="0.2">
      <c r="BB164" s="5"/>
      <c r="BG164" s="5"/>
    </row>
    <row r="168" spans="54:59" x14ac:dyDescent="0.2">
      <c r="BB168" s="39"/>
      <c r="BG168" s="39"/>
    </row>
    <row r="169" spans="54:59" x14ac:dyDescent="0.2">
      <c r="BB169" s="7"/>
      <c r="BG169" s="7"/>
    </row>
    <row r="173" spans="54:59" x14ac:dyDescent="0.2">
      <c r="BB173" s="7"/>
      <c r="BG173" s="7"/>
    </row>
    <row r="174" spans="54:59" x14ac:dyDescent="0.2">
      <c r="BB174" s="7"/>
      <c r="BG174" s="7"/>
    </row>
    <row r="175" spans="54:59" x14ac:dyDescent="0.2">
      <c r="BB175" s="7"/>
      <c r="BG175" s="7"/>
    </row>
    <row r="182" spans="54:59" x14ac:dyDescent="0.2">
      <c r="BB182" s="39"/>
      <c r="BG182" s="39"/>
    </row>
    <row r="183" spans="54:59" x14ac:dyDescent="0.2">
      <c r="BB183" s="5"/>
      <c r="BG183" s="5"/>
    </row>
    <row r="184" spans="54:59" x14ac:dyDescent="0.2">
      <c r="BB184" s="5"/>
      <c r="BG184" s="5"/>
    </row>
    <row r="188" spans="54:59" x14ac:dyDescent="0.2">
      <c r="BB188" s="39"/>
      <c r="BG188" s="39"/>
    </row>
    <row r="190" spans="54:59" x14ac:dyDescent="0.2">
      <c r="BB190" s="7"/>
      <c r="BG190" s="7"/>
    </row>
    <row r="194" spans="54:59" x14ac:dyDescent="0.2">
      <c r="BB194" s="7"/>
      <c r="BG194" s="7"/>
    </row>
    <row r="195" spans="54:59" x14ac:dyDescent="0.2">
      <c r="BB195" s="7"/>
      <c r="BG195" s="7"/>
    </row>
    <row r="196" spans="54:59" x14ac:dyDescent="0.2">
      <c r="BB196" s="7"/>
      <c r="BG196" s="7"/>
    </row>
    <row r="203" spans="54:59" x14ac:dyDescent="0.2">
      <c r="BB203" s="39"/>
      <c r="BG203" s="39"/>
    </row>
    <row r="204" spans="54:59" x14ac:dyDescent="0.2">
      <c r="BB204" s="5"/>
      <c r="BG204" s="5"/>
    </row>
    <row r="205" spans="54:59" x14ac:dyDescent="0.2">
      <c r="BB205" s="5"/>
      <c r="BG205" s="5"/>
    </row>
    <row r="209" spans="54:59" x14ac:dyDescent="0.2">
      <c r="BB209" s="39"/>
      <c r="BG209" s="39"/>
    </row>
    <row r="211" spans="54:59" x14ac:dyDescent="0.2">
      <c r="BB211" s="7"/>
      <c r="BG211" s="7"/>
    </row>
    <row r="215" spans="54:59" x14ac:dyDescent="0.2">
      <c r="BB215" s="7"/>
      <c r="BG215" s="7"/>
    </row>
    <row r="216" spans="54:59" x14ac:dyDescent="0.2">
      <c r="BB216" s="7"/>
      <c r="BG216" s="7"/>
    </row>
    <row r="217" spans="54:59" x14ac:dyDescent="0.2">
      <c r="BB217" s="7"/>
      <c r="BG217" s="7"/>
    </row>
    <row r="224" spans="54:59" x14ac:dyDescent="0.2">
      <c r="BB224" s="39"/>
      <c r="BG224" s="39"/>
    </row>
    <row r="225" spans="54:59" x14ac:dyDescent="0.2">
      <c r="BB225" s="5"/>
      <c r="BG225" s="5"/>
    </row>
    <row r="226" spans="54:59" x14ac:dyDescent="0.2">
      <c r="BB226" s="5"/>
      <c r="BG226" s="5"/>
    </row>
    <row r="230" spans="54:59" x14ac:dyDescent="0.2">
      <c r="BB230" s="39"/>
      <c r="BG230" s="39"/>
    </row>
    <row r="232" spans="54:59" x14ac:dyDescent="0.2">
      <c r="BB232" s="7"/>
      <c r="BG232" s="7"/>
    </row>
    <row r="236" spans="54:59" x14ac:dyDescent="0.2">
      <c r="BB236" s="7"/>
      <c r="BG236" s="7"/>
    </row>
    <row r="237" spans="54:59" x14ac:dyDescent="0.2">
      <c r="BB237" s="7"/>
      <c r="BG237" s="7"/>
    </row>
    <row r="238" spans="54:59" x14ac:dyDescent="0.2">
      <c r="BB238" s="7"/>
      <c r="BG238" s="7"/>
    </row>
  </sheetData>
  <mergeCells count="14">
    <mergeCell ref="BB1:BE1"/>
    <mergeCell ref="BG1:BJ1"/>
    <mergeCell ref="AU1:AW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</mergeCells>
  <hyperlinks>
    <hyperlink ref="A1" location="Information!A1" display="I" xr:uid="{22588083-8445-44F5-9B59-9E54A00C181C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1980 - Div 4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80FB4-8021-412A-B336-245E56532E06}">
  <sheetPr>
    <pageSetUpPr fitToPage="1"/>
  </sheetPr>
  <dimension ref="A1:BJ238"/>
  <sheetViews>
    <sheetView view="pageLayout" zoomScaleNormal="100" workbookViewId="0">
      <selection activeCell="K23" sqref="K23"/>
    </sheetView>
  </sheetViews>
  <sheetFormatPr defaultColWidth="9.140625" defaultRowHeight="12" x14ac:dyDescent="0.2"/>
  <cols>
    <col min="1" max="1" width="2.85546875" style="3" bestFit="1" customWidth="1"/>
    <col min="2" max="2" width="22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2.7109375" style="3" bestFit="1" customWidth="1"/>
    <col min="9" max="10" width="3.5703125" style="3" bestFit="1" customWidth="1"/>
    <col min="11" max="11" width="5.28515625" style="3" bestFit="1" customWidth="1"/>
    <col min="12" max="12" width="3.42578125" style="3" bestFit="1" customWidth="1"/>
    <col min="13" max="13" width="14.5703125" style="3" bestFit="1" customWidth="1"/>
    <col min="14" max="14" width="3.28515625" style="3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6" width="1.85546875" style="3" bestFit="1" customWidth="1"/>
    <col min="47" max="47" width="2.7109375" style="3" bestFit="1" customWidth="1"/>
    <col min="48" max="48" width="1.5703125" style="3" bestFit="1" customWidth="1"/>
    <col min="49" max="49" width="2.71093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18.28515625" style="3" bestFit="1" customWidth="1"/>
    <col min="55" max="55" width="2.7109375" style="8" bestFit="1" customWidth="1"/>
    <col min="56" max="56" width="1.5703125" style="8" bestFit="1" customWidth="1"/>
    <col min="57" max="57" width="1.85546875" style="8" bestFit="1" customWidth="1"/>
    <col min="58" max="58" width="2.7109375" style="3" customWidth="1"/>
    <col min="59" max="59" width="18.42578125" style="3" bestFit="1" customWidth="1"/>
    <col min="60" max="60" width="2.7109375" style="8" bestFit="1" customWidth="1"/>
    <col min="61" max="61" width="1.5703125" style="8" bestFit="1" customWidth="1"/>
    <col min="62" max="62" width="1.85546875" style="8" bestFit="1" customWidth="1"/>
    <col min="63" max="16384" width="9.140625" style="3"/>
  </cols>
  <sheetData>
    <row r="1" spans="1:62" ht="79.5" customHeight="1" x14ac:dyDescent="0.2">
      <c r="A1" s="24" t="s">
        <v>119</v>
      </c>
      <c r="B1" s="47" t="s">
        <v>3350</v>
      </c>
      <c r="C1" s="1"/>
      <c r="D1" s="1"/>
      <c r="E1" s="1"/>
      <c r="F1" s="1"/>
      <c r="G1" s="1"/>
      <c r="H1" s="30"/>
      <c r="I1" s="1"/>
      <c r="J1" s="1"/>
      <c r="N1" s="199" t="s">
        <v>46</v>
      </c>
      <c r="O1" s="199"/>
      <c r="P1" s="199"/>
      <c r="Q1" s="199" t="s">
        <v>40</v>
      </c>
      <c r="R1" s="199"/>
      <c r="S1" s="199"/>
      <c r="T1" s="199" t="s">
        <v>2</v>
      </c>
      <c r="U1" s="199"/>
      <c r="V1" s="199"/>
      <c r="W1" s="199" t="s">
        <v>50</v>
      </c>
      <c r="X1" s="199"/>
      <c r="Y1" s="199"/>
      <c r="Z1" s="199" t="s">
        <v>8</v>
      </c>
      <c r="AA1" s="199"/>
      <c r="AB1" s="199"/>
      <c r="AC1" s="199" t="s">
        <v>2635</v>
      </c>
      <c r="AD1" s="199"/>
      <c r="AE1" s="199"/>
      <c r="AF1" s="199" t="s">
        <v>2532</v>
      </c>
      <c r="AG1" s="199"/>
      <c r="AH1" s="199"/>
      <c r="AI1" s="199" t="s">
        <v>3351</v>
      </c>
      <c r="AJ1" s="199"/>
      <c r="AK1" s="199"/>
      <c r="AL1" s="199" t="s">
        <v>34</v>
      </c>
      <c r="AM1" s="199"/>
      <c r="AN1" s="199"/>
      <c r="AO1" s="199" t="s">
        <v>22</v>
      </c>
      <c r="AP1" s="199"/>
      <c r="AQ1" s="199"/>
      <c r="AR1" s="199" t="s">
        <v>1359</v>
      </c>
      <c r="AS1" s="199"/>
      <c r="AT1" s="199"/>
      <c r="AU1" s="199" t="s">
        <v>5</v>
      </c>
      <c r="AV1" s="199"/>
      <c r="AW1" s="199"/>
      <c r="AX1" s="160"/>
      <c r="AY1" s="160"/>
      <c r="AZ1" s="160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7" t="s">
        <v>46</v>
      </c>
      <c r="C2" s="7">
        <v>22</v>
      </c>
      <c r="D2" s="7">
        <v>14</v>
      </c>
      <c r="E2" s="7">
        <v>5</v>
      </c>
      <c r="F2" s="7">
        <v>3</v>
      </c>
      <c r="G2" s="7">
        <v>54</v>
      </c>
      <c r="H2" s="6" t="s">
        <v>9</v>
      </c>
      <c r="I2" s="7">
        <v>31</v>
      </c>
      <c r="J2" s="7">
        <f>SUM(2*D2+E2)</f>
        <v>33</v>
      </c>
      <c r="K2" s="3" t="s">
        <v>43</v>
      </c>
      <c r="L2" s="11">
        <v>1</v>
      </c>
      <c r="M2" s="7" t="s">
        <v>46</v>
      </c>
      <c r="N2" s="120"/>
      <c r="O2" s="120"/>
      <c r="P2" s="120"/>
      <c r="Q2" s="8">
        <v>3</v>
      </c>
      <c r="R2" s="11" t="s">
        <v>9</v>
      </c>
      <c r="S2" s="8">
        <v>1</v>
      </c>
      <c r="T2" s="8">
        <v>1</v>
      </c>
      <c r="U2" s="11" t="s">
        <v>9</v>
      </c>
      <c r="V2" s="8">
        <v>1</v>
      </c>
      <c r="W2" s="8">
        <v>3</v>
      </c>
      <c r="X2" s="11" t="s">
        <v>9</v>
      </c>
      <c r="Y2" s="8">
        <v>1</v>
      </c>
      <c r="Z2" s="8">
        <v>3</v>
      </c>
      <c r="AA2" s="11" t="s">
        <v>9</v>
      </c>
      <c r="AB2" s="8">
        <v>4</v>
      </c>
      <c r="AC2" s="8">
        <v>2</v>
      </c>
      <c r="AD2" s="11" t="s">
        <v>9</v>
      </c>
      <c r="AE2" s="8">
        <v>0</v>
      </c>
      <c r="AF2" s="8">
        <v>3</v>
      </c>
      <c r="AG2" s="11" t="s">
        <v>9</v>
      </c>
      <c r="AH2" s="8">
        <v>1</v>
      </c>
      <c r="AI2" s="8">
        <v>1</v>
      </c>
      <c r="AJ2" s="11" t="s">
        <v>9</v>
      </c>
      <c r="AK2" s="8">
        <v>1</v>
      </c>
      <c r="AL2" s="8">
        <v>1</v>
      </c>
      <c r="AM2" s="11" t="s">
        <v>9</v>
      </c>
      <c r="AN2" s="8">
        <v>1</v>
      </c>
      <c r="AO2" s="8">
        <v>4</v>
      </c>
      <c r="AP2" s="11" t="s">
        <v>9</v>
      </c>
      <c r="AQ2" s="8">
        <v>2</v>
      </c>
      <c r="AR2" s="8">
        <v>1</v>
      </c>
      <c r="AS2" s="11" t="s">
        <v>9</v>
      </c>
      <c r="AT2" s="8">
        <v>2</v>
      </c>
      <c r="AU2" s="8">
        <v>3</v>
      </c>
      <c r="AV2" s="11" t="s">
        <v>9</v>
      </c>
      <c r="AW2" s="8">
        <v>0</v>
      </c>
      <c r="AX2" s="31">
        <f>SUM(N2+Q2+T2+W2+Z2+AC2+AF2+AI2+AL2+AO2+AR2+AU2)</f>
        <v>25</v>
      </c>
      <c r="AY2" s="32" t="s">
        <v>9</v>
      </c>
      <c r="AZ2" s="31">
        <f>SUM(P2+S2+V2+Y2+AB2+AE2+AH2+AK2+AN2+AQ2+AT2+AW2)</f>
        <v>14</v>
      </c>
      <c r="BB2" s="39" t="s">
        <v>120</v>
      </c>
      <c r="BG2" s="39" t="s">
        <v>3352</v>
      </c>
    </row>
    <row r="3" spans="1:62" x14ac:dyDescent="0.2">
      <c r="A3" s="30">
        <v>2</v>
      </c>
      <c r="B3" s="7" t="s">
        <v>40</v>
      </c>
      <c r="C3" s="7">
        <v>22</v>
      </c>
      <c r="D3" s="7">
        <v>13</v>
      </c>
      <c r="E3" s="7">
        <v>6</v>
      </c>
      <c r="F3" s="7">
        <v>3</v>
      </c>
      <c r="G3" s="7">
        <v>74</v>
      </c>
      <c r="H3" s="6" t="s">
        <v>9</v>
      </c>
      <c r="I3" s="7">
        <v>20</v>
      </c>
      <c r="J3" s="7">
        <f t="shared" ref="J3:J13" si="0">SUM(2*D3+E3)</f>
        <v>32</v>
      </c>
      <c r="L3" s="11">
        <v>2</v>
      </c>
      <c r="M3" s="7" t="s">
        <v>40</v>
      </c>
      <c r="N3" s="8">
        <v>4</v>
      </c>
      <c r="O3" s="11" t="s">
        <v>9</v>
      </c>
      <c r="P3" s="8">
        <v>0</v>
      </c>
      <c r="Q3" s="120"/>
      <c r="R3" s="120"/>
      <c r="S3" s="120"/>
      <c r="T3" s="8">
        <v>1</v>
      </c>
      <c r="U3" s="11" t="s">
        <v>9</v>
      </c>
      <c r="V3" s="8">
        <v>1</v>
      </c>
      <c r="W3" s="8">
        <v>0</v>
      </c>
      <c r="X3" s="11" t="s">
        <v>9</v>
      </c>
      <c r="Y3" s="8">
        <v>0</v>
      </c>
      <c r="Z3" s="8">
        <v>1</v>
      </c>
      <c r="AA3" s="11" t="s">
        <v>9</v>
      </c>
      <c r="AB3" s="8">
        <v>1</v>
      </c>
      <c r="AC3" s="8">
        <v>2</v>
      </c>
      <c r="AD3" s="11" t="s">
        <v>9</v>
      </c>
      <c r="AE3" s="8">
        <v>1</v>
      </c>
      <c r="AF3" s="8">
        <v>0</v>
      </c>
      <c r="AG3" s="11" t="s">
        <v>9</v>
      </c>
      <c r="AH3" s="8">
        <v>1</v>
      </c>
      <c r="AI3" s="8">
        <v>1</v>
      </c>
      <c r="AJ3" s="11" t="s">
        <v>9</v>
      </c>
      <c r="AK3" s="8">
        <v>1</v>
      </c>
      <c r="AL3" s="8">
        <v>4</v>
      </c>
      <c r="AM3" s="11" t="s">
        <v>9</v>
      </c>
      <c r="AN3" s="8">
        <v>0</v>
      </c>
      <c r="AO3" s="8">
        <v>2</v>
      </c>
      <c r="AP3" s="11" t="s">
        <v>9</v>
      </c>
      <c r="AQ3" s="8">
        <v>0</v>
      </c>
      <c r="AR3" s="8">
        <v>9</v>
      </c>
      <c r="AS3" s="11" t="s">
        <v>9</v>
      </c>
      <c r="AT3" s="8">
        <v>0</v>
      </c>
      <c r="AU3" s="8">
        <v>14</v>
      </c>
      <c r="AV3" s="11" t="s">
        <v>9</v>
      </c>
      <c r="AW3" s="8">
        <v>2</v>
      </c>
      <c r="AX3" s="31">
        <f t="shared" ref="AX3:AX13" si="1">SUM(N3+Q3+T3+W3+Z3+AC3+AF3+AI3+AL3+AO3+AR3+AU3)</f>
        <v>38</v>
      </c>
      <c r="AY3" s="32" t="s">
        <v>9</v>
      </c>
      <c r="AZ3" s="31">
        <f t="shared" ref="AZ3:AZ13" si="2">SUM(P3+S3+V3+Y3+AB3+AE3+AH3+AK3+AN3+AQ3+AT3+AW3)</f>
        <v>7</v>
      </c>
      <c r="BB3" s="3" t="s">
        <v>1876</v>
      </c>
      <c r="BC3" s="11">
        <v>3</v>
      </c>
      <c r="BD3" s="32" t="s">
        <v>9</v>
      </c>
      <c r="BE3" s="8">
        <v>3</v>
      </c>
      <c r="BG3" s="3" t="s">
        <v>3353</v>
      </c>
      <c r="BH3" s="11">
        <v>1</v>
      </c>
      <c r="BI3" s="32" t="s">
        <v>9</v>
      </c>
      <c r="BJ3" s="8">
        <v>1</v>
      </c>
    </row>
    <row r="4" spans="1:62" x14ac:dyDescent="0.2">
      <c r="A4" s="30">
        <v>3</v>
      </c>
      <c r="B4" s="7" t="s">
        <v>2</v>
      </c>
      <c r="C4" s="7">
        <v>22</v>
      </c>
      <c r="D4" s="7">
        <v>13</v>
      </c>
      <c r="E4" s="7">
        <v>5</v>
      </c>
      <c r="F4" s="7">
        <v>4</v>
      </c>
      <c r="G4" s="7">
        <v>65</v>
      </c>
      <c r="H4" s="6" t="s">
        <v>9</v>
      </c>
      <c r="I4" s="7">
        <v>27</v>
      </c>
      <c r="J4" s="7">
        <f t="shared" si="0"/>
        <v>31</v>
      </c>
      <c r="L4" s="11">
        <v>3</v>
      </c>
      <c r="M4" s="7" t="s">
        <v>2</v>
      </c>
      <c r="N4" s="8">
        <v>3</v>
      </c>
      <c r="O4" s="11" t="s">
        <v>9</v>
      </c>
      <c r="P4" s="8">
        <v>3</v>
      </c>
      <c r="Q4" s="8">
        <v>0</v>
      </c>
      <c r="R4" s="11" t="s">
        <v>9</v>
      </c>
      <c r="S4" s="8">
        <v>2</v>
      </c>
      <c r="T4" s="120"/>
      <c r="U4" s="120"/>
      <c r="V4" s="120"/>
      <c r="W4" s="8">
        <v>0</v>
      </c>
      <c r="X4" s="11" t="s">
        <v>9</v>
      </c>
      <c r="Y4" s="8">
        <v>1</v>
      </c>
      <c r="Z4" s="8">
        <v>2</v>
      </c>
      <c r="AA4" s="11" t="s">
        <v>9</v>
      </c>
      <c r="AB4" s="8">
        <v>0</v>
      </c>
      <c r="AC4" s="8">
        <v>1</v>
      </c>
      <c r="AD4" s="11" t="s">
        <v>9</v>
      </c>
      <c r="AE4" s="8">
        <v>3</v>
      </c>
      <c r="AF4" s="8">
        <v>2</v>
      </c>
      <c r="AG4" s="11" t="s">
        <v>9</v>
      </c>
      <c r="AH4" s="8">
        <v>0</v>
      </c>
      <c r="AI4" s="8">
        <v>4</v>
      </c>
      <c r="AJ4" s="11" t="s">
        <v>9</v>
      </c>
      <c r="AK4" s="8">
        <v>0</v>
      </c>
      <c r="AL4" s="8">
        <v>0</v>
      </c>
      <c r="AM4" s="11" t="s">
        <v>9</v>
      </c>
      <c r="AN4" s="8">
        <v>0</v>
      </c>
      <c r="AO4" s="8">
        <v>5</v>
      </c>
      <c r="AP4" s="11" t="s">
        <v>9</v>
      </c>
      <c r="AQ4" s="8">
        <v>0</v>
      </c>
      <c r="AR4" s="8">
        <v>3</v>
      </c>
      <c r="AS4" s="11" t="s">
        <v>9</v>
      </c>
      <c r="AT4" s="8">
        <v>0</v>
      </c>
      <c r="AU4" s="8">
        <v>14</v>
      </c>
      <c r="AV4" s="11" t="s">
        <v>9</v>
      </c>
      <c r="AW4" s="8">
        <v>1</v>
      </c>
      <c r="AX4" s="31">
        <f t="shared" si="1"/>
        <v>34</v>
      </c>
      <c r="AY4" s="32" t="s">
        <v>9</v>
      </c>
      <c r="AZ4" s="31">
        <f t="shared" si="2"/>
        <v>10</v>
      </c>
      <c r="BB4" s="3" t="s">
        <v>3297</v>
      </c>
      <c r="BC4" s="11">
        <v>0</v>
      </c>
      <c r="BD4" s="32" t="s">
        <v>9</v>
      </c>
      <c r="BE4" s="8">
        <v>1</v>
      </c>
      <c r="BG4" s="3" t="s">
        <v>1809</v>
      </c>
      <c r="BH4" s="11">
        <v>1</v>
      </c>
      <c r="BI4" s="32" t="s">
        <v>9</v>
      </c>
      <c r="BJ4" s="8">
        <v>2</v>
      </c>
    </row>
    <row r="5" spans="1:62" x14ac:dyDescent="0.2">
      <c r="A5" s="30">
        <v>4</v>
      </c>
      <c r="B5" s="7" t="s">
        <v>50</v>
      </c>
      <c r="C5" s="7">
        <v>22</v>
      </c>
      <c r="D5" s="7">
        <v>12</v>
      </c>
      <c r="E5" s="7">
        <v>6</v>
      </c>
      <c r="F5" s="7">
        <v>4</v>
      </c>
      <c r="G5" s="7">
        <v>45</v>
      </c>
      <c r="H5" s="6" t="s">
        <v>9</v>
      </c>
      <c r="I5" s="7">
        <v>20</v>
      </c>
      <c r="J5" s="7">
        <f t="shared" si="0"/>
        <v>30</v>
      </c>
      <c r="L5" s="11">
        <v>4</v>
      </c>
      <c r="M5" s="7" t="s">
        <v>50</v>
      </c>
      <c r="N5" s="8">
        <v>1</v>
      </c>
      <c r="O5" s="11" t="s">
        <v>9</v>
      </c>
      <c r="P5" s="8">
        <v>1</v>
      </c>
      <c r="Q5" s="8">
        <v>0</v>
      </c>
      <c r="R5" s="11" t="s">
        <v>9</v>
      </c>
      <c r="S5" s="8">
        <v>0</v>
      </c>
      <c r="T5" s="8">
        <v>2</v>
      </c>
      <c r="U5" s="11" t="s">
        <v>9</v>
      </c>
      <c r="V5" s="8">
        <v>3</v>
      </c>
      <c r="W5" s="120"/>
      <c r="X5" s="120"/>
      <c r="Y5" s="120"/>
      <c r="Z5" s="8">
        <v>2</v>
      </c>
      <c r="AA5" s="11" t="s">
        <v>9</v>
      </c>
      <c r="AB5" s="8">
        <v>0</v>
      </c>
      <c r="AC5" s="8">
        <v>2</v>
      </c>
      <c r="AD5" s="11" t="s">
        <v>9</v>
      </c>
      <c r="AE5" s="8">
        <v>1</v>
      </c>
      <c r="AF5" s="8">
        <v>1</v>
      </c>
      <c r="AG5" s="11" t="s">
        <v>9</v>
      </c>
      <c r="AH5" s="8">
        <v>0</v>
      </c>
      <c r="AI5" s="8">
        <v>2</v>
      </c>
      <c r="AJ5" s="11" t="s">
        <v>9</v>
      </c>
      <c r="AK5" s="8">
        <v>0</v>
      </c>
      <c r="AL5" s="8">
        <v>1</v>
      </c>
      <c r="AM5" s="11" t="s">
        <v>9</v>
      </c>
      <c r="AN5" s="8">
        <v>1</v>
      </c>
      <c r="AO5" s="8">
        <v>5</v>
      </c>
      <c r="AP5" s="11" t="s">
        <v>9</v>
      </c>
      <c r="AQ5" s="8">
        <v>3</v>
      </c>
      <c r="AR5" s="8">
        <v>7</v>
      </c>
      <c r="AS5" s="11" t="s">
        <v>9</v>
      </c>
      <c r="AT5" s="8">
        <v>1</v>
      </c>
      <c r="AU5" s="8">
        <v>6</v>
      </c>
      <c r="AV5" s="11" t="s">
        <v>9</v>
      </c>
      <c r="AW5" s="8">
        <v>0</v>
      </c>
      <c r="AX5" s="31">
        <f t="shared" si="1"/>
        <v>29</v>
      </c>
      <c r="AY5" s="32" t="s">
        <v>9</v>
      </c>
      <c r="AZ5" s="31">
        <f t="shared" si="2"/>
        <v>10</v>
      </c>
      <c r="BB5" s="5" t="s">
        <v>260</v>
      </c>
      <c r="BC5" s="11">
        <v>1</v>
      </c>
      <c r="BD5" s="32" t="s">
        <v>9</v>
      </c>
      <c r="BE5" s="8">
        <v>2</v>
      </c>
      <c r="BG5" s="5" t="s">
        <v>3354</v>
      </c>
      <c r="BH5" s="11">
        <v>1</v>
      </c>
      <c r="BI5" s="32" t="s">
        <v>9</v>
      </c>
      <c r="BJ5" s="8">
        <v>0</v>
      </c>
    </row>
    <row r="6" spans="1:62" x14ac:dyDescent="0.2">
      <c r="A6" s="30">
        <v>5</v>
      </c>
      <c r="B6" s="7" t="s">
        <v>8</v>
      </c>
      <c r="C6" s="7">
        <v>22</v>
      </c>
      <c r="D6" s="7">
        <v>9</v>
      </c>
      <c r="E6" s="7">
        <v>6</v>
      </c>
      <c r="F6" s="7">
        <v>7</v>
      </c>
      <c r="G6" s="7">
        <v>39</v>
      </c>
      <c r="H6" s="6" t="s">
        <v>9</v>
      </c>
      <c r="I6" s="7">
        <v>35</v>
      </c>
      <c r="J6" s="7">
        <f t="shared" si="0"/>
        <v>24</v>
      </c>
      <c r="L6" s="11">
        <v>5</v>
      </c>
      <c r="M6" s="7" t="s">
        <v>8</v>
      </c>
      <c r="N6" s="8">
        <v>2</v>
      </c>
      <c r="O6" s="11" t="s">
        <v>9</v>
      </c>
      <c r="P6" s="8">
        <v>3</v>
      </c>
      <c r="Q6" s="8">
        <v>2</v>
      </c>
      <c r="R6" s="11" t="s">
        <v>9</v>
      </c>
      <c r="S6" s="8">
        <v>2</v>
      </c>
      <c r="T6" s="8">
        <v>2</v>
      </c>
      <c r="U6" s="11" t="s">
        <v>9</v>
      </c>
      <c r="V6" s="8">
        <v>5</v>
      </c>
      <c r="W6" s="8">
        <v>0</v>
      </c>
      <c r="X6" s="11" t="s">
        <v>9</v>
      </c>
      <c r="Y6" s="8">
        <v>0</v>
      </c>
      <c r="Z6" s="120"/>
      <c r="AA6" s="120"/>
      <c r="AB6" s="120"/>
      <c r="AC6" s="8">
        <v>1</v>
      </c>
      <c r="AD6" s="11" t="s">
        <v>9</v>
      </c>
      <c r="AE6" s="8">
        <v>1</v>
      </c>
      <c r="AF6" s="8">
        <v>2</v>
      </c>
      <c r="AG6" s="11" t="s">
        <v>9</v>
      </c>
      <c r="AH6" s="8">
        <v>1</v>
      </c>
      <c r="AI6" s="8">
        <v>0</v>
      </c>
      <c r="AJ6" s="11" t="s">
        <v>9</v>
      </c>
      <c r="AK6" s="8">
        <v>2</v>
      </c>
      <c r="AL6" s="8">
        <v>2</v>
      </c>
      <c r="AM6" s="11" t="s">
        <v>9</v>
      </c>
      <c r="AN6" s="8">
        <v>1</v>
      </c>
      <c r="AO6" s="8">
        <v>1</v>
      </c>
      <c r="AP6" s="11" t="s">
        <v>9</v>
      </c>
      <c r="AQ6" s="8">
        <v>3</v>
      </c>
      <c r="AR6" s="8">
        <v>0</v>
      </c>
      <c r="AS6" s="11" t="s">
        <v>9</v>
      </c>
      <c r="AT6" s="8">
        <v>0</v>
      </c>
      <c r="AU6" s="8">
        <v>3</v>
      </c>
      <c r="AV6" s="11" t="s">
        <v>9</v>
      </c>
      <c r="AW6" s="8">
        <v>2</v>
      </c>
      <c r="AX6" s="31">
        <f t="shared" si="1"/>
        <v>15</v>
      </c>
      <c r="AY6" s="32" t="s">
        <v>9</v>
      </c>
      <c r="AZ6" s="31">
        <f t="shared" si="2"/>
        <v>20</v>
      </c>
      <c r="BB6" s="3" t="s">
        <v>3288</v>
      </c>
      <c r="BC6" s="11">
        <v>6</v>
      </c>
      <c r="BD6" s="32" t="s">
        <v>9</v>
      </c>
      <c r="BE6" s="8">
        <v>0</v>
      </c>
      <c r="BG6" s="3" t="s">
        <v>3316</v>
      </c>
      <c r="BH6" s="11">
        <v>1</v>
      </c>
      <c r="BI6" s="32" t="s">
        <v>9</v>
      </c>
      <c r="BJ6" s="8">
        <v>4</v>
      </c>
    </row>
    <row r="7" spans="1:62" x14ac:dyDescent="0.2">
      <c r="A7" s="30">
        <v>6</v>
      </c>
      <c r="B7" s="7" t="s">
        <v>2635</v>
      </c>
      <c r="C7" s="7">
        <v>22</v>
      </c>
      <c r="D7" s="7">
        <v>9</v>
      </c>
      <c r="E7" s="7">
        <v>5</v>
      </c>
      <c r="F7" s="7">
        <v>8</v>
      </c>
      <c r="G7" s="7">
        <v>43</v>
      </c>
      <c r="H7" s="6" t="s">
        <v>9</v>
      </c>
      <c r="I7" s="7">
        <v>40</v>
      </c>
      <c r="J7" s="7">
        <f t="shared" si="0"/>
        <v>23</v>
      </c>
      <c r="L7" s="11">
        <v>6</v>
      </c>
      <c r="M7" s="7" t="s">
        <v>2635</v>
      </c>
      <c r="N7" s="8">
        <v>2</v>
      </c>
      <c r="O7" s="11" t="s">
        <v>9</v>
      </c>
      <c r="P7" s="8">
        <v>4</v>
      </c>
      <c r="Q7" s="8">
        <v>4</v>
      </c>
      <c r="R7" s="11" t="s">
        <v>9</v>
      </c>
      <c r="S7" s="8">
        <v>1</v>
      </c>
      <c r="T7" s="8">
        <v>2</v>
      </c>
      <c r="U7" s="11" t="s">
        <v>9</v>
      </c>
      <c r="V7" s="8">
        <v>4</v>
      </c>
      <c r="W7" s="8">
        <v>2</v>
      </c>
      <c r="X7" s="11" t="s">
        <v>9</v>
      </c>
      <c r="Y7" s="8">
        <v>1</v>
      </c>
      <c r="Z7" s="8">
        <v>1</v>
      </c>
      <c r="AA7" s="11" t="s">
        <v>9</v>
      </c>
      <c r="AB7" s="8">
        <v>2</v>
      </c>
      <c r="AC7" s="120"/>
      <c r="AD7" s="120"/>
      <c r="AE7" s="120"/>
      <c r="AF7" s="8">
        <v>1</v>
      </c>
      <c r="AG7" s="11" t="s">
        <v>9</v>
      </c>
      <c r="AH7" s="8">
        <v>1</v>
      </c>
      <c r="AI7" s="8">
        <v>2</v>
      </c>
      <c r="AJ7" s="11" t="s">
        <v>9</v>
      </c>
      <c r="AK7" s="8">
        <v>2</v>
      </c>
      <c r="AL7" s="8">
        <v>1</v>
      </c>
      <c r="AM7" s="11" t="s">
        <v>9</v>
      </c>
      <c r="AN7" s="8">
        <v>2</v>
      </c>
      <c r="AO7" s="8">
        <v>3</v>
      </c>
      <c r="AP7" s="11" t="s">
        <v>9</v>
      </c>
      <c r="AQ7" s="8">
        <v>1</v>
      </c>
      <c r="AR7" s="8">
        <v>2</v>
      </c>
      <c r="AS7" s="11" t="s">
        <v>9</v>
      </c>
      <c r="AT7" s="8">
        <v>1</v>
      </c>
      <c r="AU7" s="8">
        <v>4</v>
      </c>
      <c r="AV7" s="11" t="s">
        <v>9</v>
      </c>
      <c r="AW7" s="8">
        <v>2</v>
      </c>
      <c r="AX7" s="31">
        <f t="shared" si="1"/>
        <v>24</v>
      </c>
      <c r="AY7" s="32" t="s">
        <v>9</v>
      </c>
      <c r="AZ7" s="31">
        <f t="shared" si="2"/>
        <v>21</v>
      </c>
      <c r="BB7" s="3" t="s">
        <v>3355</v>
      </c>
      <c r="BC7" s="11">
        <v>0</v>
      </c>
      <c r="BD7" s="32" t="s">
        <v>9</v>
      </c>
      <c r="BE7" s="8">
        <v>1</v>
      </c>
      <c r="BG7" s="3" t="s">
        <v>3319</v>
      </c>
      <c r="BH7" s="11">
        <v>0</v>
      </c>
      <c r="BI7" s="32" t="s">
        <v>9</v>
      </c>
      <c r="BJ7" s="8">
        <v>2</v>
      </c>
    </row>
    <row r="8" spans="1:62" x14ac:dyDescent="0.2">
      <c r="A8" s="30">
        <v>7</v>
      </c>
      <c r="B8" s="7" t="s">
        <v>2532</v>
      </c>
      <c r="C8" s="7">
        <v>22</v>
      </c>
      <c r="D8" s="7">
        <v>8</v>
      </c>
      <c r="E8" s="7">
        <v>4</v>
      </c>
      <c r="F8" s="7">
        <v>10</v>
      </c>
      <c r="G8" s="7">
        <v>31</v>
      </c>
      <c r="H8" s="6" t="s">
        <v>9</v>
      </c>
      <c r="I8" s="7">
        <v>38</v>
      </c>
      <c r="J8" s="7">
        <f t="shared" si="0"/>
        <v>20</v>
      </c>
      <c r="L8" s="11">
        <v>7</v>
      </c>
      <c r="M8" s="7" t="s">
        <v>2532</v>
      </c>
      <c r="N8" s="8">
        <v>1</v>
      </c>
      <c r="O8" s="11" t="s">
        <v>9</v>
      </c>
      <c r="P8" s="8">
        <v>3</v>
      </c>
      <c r="Q8" s="8">
        <v>0</v>
      </c>
      <c r="R8" s="11" t="s">
        <v>9</v>
      </c>
      <c r="S8" s="8">
        <v>7</v>
      </c>
      <c r="T8" s="8">
        <v>2</v>
      </c>
      <c r="U8" s="11" t="s">
        <v>9</v>
      </c>
      <c r="V8" s="8">
        <v>2</v>
      </c>
      <c r="W8" s="8">
        <v>1</v>
      </c>
      <c r="X8" s="11" t="s">
        <v>9</v>
      </c>
      <c r="Y8" s="8">
        <v>1</v>
      </c>
      <c r="Z8" s="8">
        <v>2</v>
      </c>
      <c r="AA8" s="11" t="s">
        <v>9</v>
      </c>
      <c r="AB8" s="8">
        <v>0</v>
      </c>
      <c r="AC8" s="8">
        <v>1</v>
      </c>
      <c r="AD8" s="11" t="s">
        <v>9</v>
      </c>
      <c r="AE8" s="8">
        <v>2</v>
      </c>
      <c r="AF8" s="120"/>
      <c r="AG8" s="120"/>
      <c r="AH8" s="120"/>
      <c r="AI8" s="8">
        <v>2</v>
      </c>
      <c r="AJ8" s="11" t="s">
        <v>9</v>
      </c>
      <c r="AK8" s="8">
        <v>1</v>
      </c>
      <c r="AL8" s="8">
        <v>5</v>
      </c>
      <c r="AM8" s="11" t="s">
        <v>9</v>
      </c>
      <c r="AN8" s="8">
        <v>1</v>
      </c>
      <c r="AO8" s="8">
        <v>4</v>
      </c>
      <c r="AP8" s="11" t="s">
        <v>9</v>
      </c>
      <c r="AQ8" s="8">
        <v>1</v>
      </c>
      <c r="AR8" s="8">
        <v>1</v>
      </c>
      <c r="AS8" s="11" t="s">
        <v>9</v>
      </c>
      <c r="AT8" s="8">
        <v>0</v>
      </c>
      <c r="AU8" s="8">
        <v>2</v>
      </c>
      <c r="AV8" s="11" t="s">
        <v>9</v>
      </c>
      <c r="AW8" s="8">
        <v>3</v>
      </c>
      <c r="AX8" s="31">
        <f t="shared" si="1"/>
        <v>21</v>
      </c>
      <c r="AY8" s="32" t="s">
        <v>9</v>
      </c>
      <c r="AZ8" s="31">
        <f t="shared" si="2"/>
        <v>21</v>
      </c>
      <c r="BB8" s="3" t="s">
        <v>1811</v>
      </c>
      <c r="BC8" s="8">
        <v>0</v>
      </c>
      <c r="BD8" s="32" t="s">
        <v>9</v>
      </c>
      <c r="BE8" s="8">
        <v>0</v>
      </c>
      <c r="BG8" s="3" t="s">
        <v>3317</v>
      </c>
      <c r="BH8" s="8">
        <v>2</v>
      </c>
      <c r="BI8" s="32" t="s">
        <v>9</v>
      </c>
      <c r="BJ8" s="8">
        <v>3</v>
      </c>
    </row>
    <row r="9" spans="1:62" x14ac:dyDescent="0.2">
      <c r="A9" s="30">
        <v>8</v>
      </c>
      <c r="B9" s="7" t="s">
        <v>3188</v>
      </c>
      <c r="C9" s="7">
        <v>22</v>
      </c>
      <c r="D9" s="7">
        <v>6</v>
      </c>
      <c r="E9" s="7">
        <v>6</v>
      </c>
      <c r="F9" s="7">
        <v>10</v>
      </c>
      <c r="G9" s="7">
        <v>30</v>
      </c>
      <c r="H9" s="6" t="s">
        <v>9</v>
      </c>
      <c r="I9" s="7">
        <v>42</v>
      </c>
      <c r="J9" s="7">
        <f t="shared" si="0"/>
        <v>18</v>
      </c>
      <c r="L9" s="11">
        <v>8</v>
      </c>
      <c r="M9" s="7" t="s">
        <v>3356</v>
      </c>
      <c r="N9" s="8">
        <v>1</v>
      </c>
      <c r="O9" s="11" t="s">
        <v>9</v>
      </c>
      <c r="P9" s="8">
        <v>2</v>
      </c>
      <c r="Q9" s="8">
        <v>0</v>
      </c>
      <c r="R9" s="11" t="s">
        <v>9</v>
      </c>
      <c r="S9" s="8">
        <v>9</v>
      </c>
      <c r="T9" s="8">
        <v>1</v>
      </c>
      <c r="U9" s="11" t="s">
        <v>9</v>
      </c>
      <c r="V9" s="8">
        <v>5</v>
      </c>
      <c r="W9" s="8">
        <v>2</v>
      </c>
      <c r="X9" s="11" t="s">
        <v>9</v>
      </c>
      <c r="Y9" s="8">
        <v>4</v>
      </c>
      <c r="Z9" s="8">
        <v>1</v>
      </c>
      <c r="AA9" s="11" t="s">
        <v>9</v>
      </c>
      <c r="AB9" s="8">
        <v>1</v>
      </c>
      <c r="AC9" s="8">
        <v>1</v>
      </c>
      <c r="AD9" s="11" t="s">
        <v>9</v>
      </c>
      <c r="AE9" s="8">
        <v>1</v>
      </c>
      <c r="AF9" s="8">
        <v>1</v>
      </c>
      <c r="AG9" s="11" t="s">
        <v>9</v>
      </c>
      <c r="AH9" s="8">
        <v>2</v>
      </c>
      <c r="AI9" s="120"/>
      <c r="AJ9" s="120"/>
      <c r="AK9" s="120"/>
      <c r="AL9" s="8">
        <v>6</v>
      </c>
      <c r="AM9" s="11" t="s">
        <v>9</v>
      </c>
      <c r="AN9" s="8">
        <v>2</v>
      </c>
      <c r="AO9" s="8">
        <v>0</v>
      </c>
      <c r="AP9" s="11" t="s">
        <v>9</v>
      </c>
      <c r="AQ9" s="8">
        <v>1</v>
      </c>
      <c r="AR9" s="8">
        <v>4</v>
      </c>
      <c r="AS9" s="11" t="s">
        <v>9</v>
      </c>
      <c r="AT9" s="8">
        <v>1</v>
      </c>
      <c r="AU9" s="8">
        <v>3</v>
      </c>
      <c r="AV9" s="11" t="s">
        <v>9</v>
      </c>
      <c r="AW9" s="8">
        <v>1</v>
      </c>
      <c r="AX9" s="31">
        <f t="shared" si="1"/>
        <v>20</v>
      </c>
      <c r="AY9" s="32" t="s">
        <v>9</v>
      </c>
      <c r="AZ9" s="31">
        <f t="shared" si="2"/>
        <v>29</v>
      </c>
      <c r="BB9" s="39" t="s">
        <v>134</v>
      </c>
      <c r="BG9" s="39" t="s">
        <v>2593</v>
      </c>
    </row>
    <row r="10" spans="1:62" x14ac:dyDescent="0.2">
      <c r="A10" s="30">
        <v>9</v>
      </c>
      <c r="B10" s="7" t="s">
        <v>34</v>
      </c>
      <c r="C10" s="7">
        <v>22</v>
      </c>
      <c r="D10" s="7">
        <v>7</v>
      </c>
      <c r="E10" s="7">
        <v>3</v>
      </c>
      <c r="F10" s="7">
        <v>12</v>
      </c>
      <c r="G10" s="7">
        <v>34</v>
      </c>
      <c r="H10" s="6" t="s">
        <v>9</v>
      </c>
      <c r="I10" s="7">
        <v>43</v>
      </c>
      <c r="J10" s="7">
        <f t="shared" si="0"/>
        <v>17</v>
      </c>
      <c r="L10" s="11">
        <v>9</v>
      </c>
      <c r="M10" s="7" t="s">
        <v>34</v>
      </c>
      <c r="N10" s="8">
        <v>1</v>
      </c>
      <c r="O10" s="11" t="s">
        <v>9</v>
      </c>
      <c r="P10" s="8">
        <v>2</v>
      </c>
      <c r="Q10" s="8">
        <v>1</v>
      </c>
      <c r="R10" s="11" t="s">
        <v>9</v>
      </c>
      <c r="S10" s="8">
        <v>3</v>
      </c>
      <c r="T10" s="8">
        <v>3</v>
      </c>
      <c r="U10" s="11" t="s">
        <v>9</v>
      </c>
      <c r="V10" s="8">
        <v>1</v>
      </c>
      <c r="W10" s="8">
        <v>1</v>
      </c>
      <c r="X10" s="11" t="s">
        <v>9</v>
      </c>
      <c r="Y10" s="8">
        <v>3</v>
      </c>
      <c r="Z10" s="8">
        <v>1</v>
      </c>
      <c r="AA10" s="11" t="s">
        <v>9</v>
      </c>
      <c r="AB10" s="8">
        <v>3</v>
      </c>
      <c r="AC10" s="8">
        <v>4</v>
      </c>
      <c r="AD10" s="11" t="s">
        <v>9</v>
      </c>
      <c r="AE10" s="8">
        <v>1</v>
      </c>
      <c r="AF10" s="8">
        <v>4</v>
      </c>
      <c r="AG10" s="11" t="s">
        <v>9</v>
      </c>
      <c r="AH10" s="8">
        <v>1</v>
      </c>
      <c r="AI10" s="8">
        <v>0</v>
      </c>
      <c r="AJ10" s="11" t="s">
        <v>9</v>
      </c>
      <c r="AK10" s="8">
        <v>1</v>
      </c>
      <c r="AL10" s="120"/>
      <c r="AM10" s="120"/>
      <c r="AN10" s="120"/>
      <c r="AO10" s="8">
        <v>2</v>
      </c>
      <c r="AP10" s="11" t="s">
        <v>9</v>
      </c>
      <c r="AQ10" s="8">
        <v>0</v>
      </c>
      <c r="AR10" s="8">
        <v>1</v>
      </c>
      <c r="AS10" s="11" t="s">
        <v>9</v>
      </c>
      <c r="AT10" s="8">
        <v>2</v>
      </c>
      <c r="AU10" s="8">
        <v>5</v>
      </c>
      <c r="AV10" s="11" t="s">
        <v>9</v>
      </c>
      <c r="AW10" s="8">
        <v>2</v>
      </c>
      <c r="AX10" s="31">
        <f t="shared" si="1"/>
        <v>23</v>
      </c>
      <c r="AY10" s="32" t="s">
        <v>9</v>
      </c>
      <c r="AZ10" s="31">
        <f t="shared" si="2"/>
        <v>19</v>
      </c>
      <c r="BB10" s="5" t="s">
        <v>3290</v>
      </c>
      <c r="BC10" s="11">
        <v>0</v>
      </c>
      <c r="BD10" s="32" t="s">
        <v>9</v>
      </c>
      <c r="BE10" s="8">
        <v>1</v>
      </c>
      <c r="BG10" s="5" t="s">
        <v>3357</v>
      </c>
      <c r="BH10" s="11">
        <v>2</v>
      </c>
      <c r="BI10" s="32" t="s">
        <v>9</v>
      </c>
      <c r="BJ10" s="8">
        <v>0</v>
      </c>
    </row>
    <row r="11" spans="1:62" x14ac:dyDescent="0.2">
      <c r="A11" s="30">
        <v>10</v>
      </c>
      <c r="B11" s="7" t="s">
        <v>22</v>
      </c>
      <c r="C11" s="7">
        <v>22</v>
      </c>
      <c r="D11" s="7">
        <v>7</v>
      </c>
      <c r="E11" s="7">
        <v>1</v>
      </c>
      <c r="F11" s="7">
        <v>14</v>
      </c>
      <c r="G11" s="7">
        <v>34</v>
      </c>
      <c r="H11" s="6" t="s">
        <v>9</v>
      </c>
      <c r="I11" s="7">
        <v>44</v>
      </c>
      <c r="J11" s="7">
        <f t="shared" si="0"/>
        <v>15</v>
      </c>
      <c r="K11" s="3" t="s">
        <v>44</v>
      </c>
      <c r="L11" s="11">
        <v>10</v>
      </c>
      <c r="M11" s="7" t="s">
        <v>22</v>
      </c>
      <c r="N11" s="8">
        <v>1</v>
      </c>
      <c r="O11" s="11" t="s">
        <v>9</v>
      </c>
      <c r="P11" s="8">
        <v>4</v>
      </c>
      <c r="Q11" s="8">
        <v>1</v>
      </c>
      <c r="R11" s="11" t="s">
        <v>9</v>
      </c>
      <c r="S11" s="8">
        <v>3</v>
      </c>
      <c r="T11" s="8">
        <v>0</v>
      </c>
      <c r="U11" s="11" t="s">
        <v>9</v>
      </c>
      <c r="V11" s="8">
        <v>3</v>
      </c>
      <c r="W11" s="8">
        <v>0</v>
      </c>
      <c r="X11" s="11" t="s">
        <v>9</v>
      </c>
      <c r="Y11" s="8">
        <v>1</v>
      </c>
      <c r="Z11" s="8">
        <v>2</v>
      </c>
      <c r="AA11" s="11" t="s">
        <v>9</v>
      </c>
      <c r="AB11" s="8">
        <v>3</v>
      </c>
      <c r="AC11" s="8">
        <v>1</v>
      </c>
      <c r="AD11" s="11" t="s">
        <v>9</v>
      </c>
      <c r="AE11" s="8">
        <v>2</v>
      </c>
      <c r="AF11" s="8">
        <v>0</v>
      </c>
      <c r="AG11" s="11" t="s">
        <v>9</v>
      </c>
      <c r="AH11" s="8">
        <v>1</v>
      </c>
      <c r="AI11" s="8">
        <v>0</v>
      </c>
      <c r="AJ11" s="11" t="s">
        <v>9</v>
      </c>
      <c r="AK11" s="8">
        <v>0</v>
      </c>
      <c r="AL11" s="8">
        <v>2</v>
      </c>
      <c r="AM11" s="11" t="s">
        <v>9</v>
      </c>
      <c r="AN11" s="8">
        <v>0</v>
      </c>
      <c r="AO11" s="120"/>
      <c r="AP11" s="120"/>
      <c r="AQ11" s="120"/>
      <c r="AR11" s="8">
        <v>7</v>
      </c>
      <c r="AS11" s="11" t="s">
        <v>9</v>
      </c>
      <c r="AT11" s="8">
        <v>0</v>
      </c>
      <c r="AU11" s="8">
        <v>5</v>
      </c>
      <c r="AV11" s="11" t="s">
        <v>9</v>
      </c>
      <c r="AW11" s="8">
        <v>0</v>
      </c>
      <c r="AX11" s="31">
        <f t="shared" si="1"/>
        <v>19</v>
      </c>
      <c r="AY11" s="32" t="s">
        <v>9</v>
      </c>
      <c r="AZ11" s="31">
        <f t="shared" si="2"/>
        <v>17</v>
      </c>
      <c r="BB11" s="5" t="s">
        <v>1825</v>
      </c>
      <c r="BC11" s="11">
        <v>3</v>
      </c>
      <c r="BD11" s="32" t="s">
        <v>9</v>
      </c>
      <c r="BE11" s="8">
        <v>4</v>
      </c>
      <c r="BG11" s="5" t="s">
        <v>3358</v>
      </c>
      <c r="BH11" s="11">
        <v>4</v>
      </c>
      <c r="BI11" s="32" t="s">
        <v>9</v>
      </c>
      <c r="BJ11" s="8">
        <v>0</v>
      </c>
    </row>
    <row r="12" spans="1:62" x14ac:dyDescent="0.2">
      <c r="A12" s="30">
        <v>11</v>
      </c>
      <c r="B12" s="7" t="s">
        <v>1359</v>
      </c>
      <c r="C12" s="7">
        <v>22</v>
      </c>
      <c r="D12" s="7">
        <v>5</v>
      </c>
      <c r="E12" s="7">
        <v>3</v>
      </c>
      <c r="F12" s="7">
        <v>14</v>
      </c>
      <c r="G12" s="7">
        <v>21</v>
      </c>
      <c r="H12" s="6" t="s">
        <v>9</v>
      </c>
      <c r="I12" s="7">
        <v>62</v>
      </c>
      <c r="J12" s="7">
        <f t="shared" si="0"/>
        <v>13</v>
      </c>
      <c r="K12" s="3" t="s">
        <v>44</v>
      </c>
      <c r="L12" s="11" t="s">
        <v>140</v>
      </c>
      <c r="M12" s="7" t="s">
        <v>1359</v>
      </c>
      <c r="N12" s="8">
        <v>0</v>
      </c>
      <c r="O12" s="11" t="s">
        <v>9</v>
      </c>
      <c r="P12" s="8">
        <v>5</v>
      </c>
      <c r="Q12" s="8">
        <v>1</v>
      </c>
      <c r="R12" s="11" t="s">
        <v>9</v>
      </c>
      <c r="S12" s="8">
        <v>2</v>
      </c>
      <c r="T12" s="8">
        <v>0</v>
      </c>
      <c r="U12" s="11" t="s">
        <v>9</v>
      </c>
      <c r="V12" s="8">
        <v>2</v>
      </c>
      <c r="W12" s="8">
        <v>1</v>
      </c>
      <c r="X12" s="11" t="s">
        <v>9</v>
      </c>
      <c r="Y12" s="8">
        <v>0</v>
      </c>
      <c r="Z12" s="8">
        <v>0</v>
      </c>
      <c r="AA12" s="11" t="s">
        <v>9</v>
      </c>
      <c r="AB12" s="8">
        <v>7</v>
      </c>
      <c r="AC12" s="8">
        <v>3</v>
      </c>
      <c r="AD12" s="11" t="s">
        <v>9</v>
      </c>
      <c r="AE12" s="8">
        <v>3</v>
      </c>
      <c r="AF12" s="8">
        <v>2</v>
      </c>
      <c r="AG12" s="11" t="s">
        <v>9</v>
      </c>
      <c r="AH12" s="8">
        <v>2</v>
      </c>
      <c r="AI12" s="8">
        <v>0</v>
      </c>
      <c r="AJ12" s="11" t="s">
        <v>9</v>
      </c>
      <c r="AK12" s="8">
        <v>2</v>
      </c>
      <c r="AL12" s="8">
        <v>2</v>
      </c>
      <c r="AM12" s="11" t="s">
        <v>9</v>
      </c>
      <c r="AN12" s="8">
        <v>0</v>
      </c>
      <c r="AO12" s="8">
        <v>0</v>
      </c>
      <c r="AP12" s="11" t="s">
        <v>9</v>
      </c>
      <c r="AQ12" s="8">
        <v>1</v>
      </c>
      <c r="AR12" s="120"/>
      <c r="AS12" s="120"/>
      <c r="AT12" s="120"/>
      <c r="AU12" s="8">
        <v>4</v>
      </c>
      <c r="AV12" s="11" t="s">
        <v>9</v>
      </c>
      <c r="AW12" s="8">
        <v>0</v>
      </c>
      <c r="AX12" s="31">
        <f t="shared" si="1"/>
        <v>13</v>
      </c>
      <c r="AY12" s="32" t="s">
        <v>9</v>
      </c>
      <c r="AZ12" s="31">
        <f t="shared" si="2"/>
        <v>24</v>
      </c>
      <c r="BB12" s="5" t="s">
        <v>3359</v>
      </c>
      <c r="BC12" s="11">
        <v>0</v>
      </c>
      <c r="BD12" s="32" t="s">
        <v>9</v>
      </c>
      <c r="BE12" s="8">
        <v>3</v>
      </c>
      <c r="BG12" s="5" t="s">
        <v>2754</v>
      </c>
      <c r="BH12" s="11">
        <v>0</v>
      </c>
      <c r="BI12" s="32" t="s">
        <v>9</v>
      </c>
      <c r="BJ12" s="8">
        <v>1</v>
      </c>
    </row>
    <row r="13" spans="1:62" x14ac:dyDescent="0.2">
      <c r="A13" s="30">
        <v>12</v>
      </c>
      <c r="B13" s="7" t="s">
        <v>5</v>
      </c>
      <c r="C13" s="7">
        <v>22</v>
      </c>
      <c r="D13" s="7">
        <v>4</v>
      </c>
      <c r="E13" s="7">
        <v>0</v>
      </c>
      <c r="F13" s="7">
        <v>18</v>
      </c>
      <c r="G13" s="7">
        <v>25</v>
      </c>
      <c r="H13" s="6" t="s">
        <v>9</v>
      </c>
      <c r="I13" s="7">
        <v>93</v>
      </c>
      <c r="J13" s="7">
        <f t="shared" si="0"/>
        <v>8</v>
      </c>
      <c r="K13" s="3" t="s">
        <v>44</v>
      </c>
      <c r="L13" s="11">
        <v>12</v>
      </c>
      <c r="M13" s="7" t="s">
        <v>5</v>
      </c>
      <c r="N13" s="8">
        <v>1</v>
      </c>
      <c r="O13" s="11" t="s">
        <v>9</v>
      </c>
      <c r="P13" s="8">
        <v>2</v>
      </c>
      <c r="Q13" s="8">
        <v>1</v>
      </c>
      <c r="R13" s="11" t="s">
        <v>9</v>
      </c>
      <c r="S13" s="8">
        <v>6</v>
      </c>
      <c r="T13" s="8">
        <v>3</v>
      </c>
      <c r="U13" s="11" t="s">
        <v>9</v>
      </c>
      <c r="V13" s="8">
        <v>4</v>
      </c>
      <c r="W13" s="8">
        <v>0</v>
      </c>
      <c r="X13" s="11" t="s">
        <v>9</v>
      </c>
      <c r="Y13" s="8">
        <v>4</v>
      </c>
      <c r="Z13" s="8">
        <v>0</v>
      </c>
      <c r="AA13" s="11" t="s">
        <v>9</v>
      </c>
      <c r="AB13" s="8">
        <v>3</v>
      </c>
      <c r="AC13" s="8">
        <v>1</v>
      </c>
      <c r="AD13" s="11" t="s">
        <v>9</v>
      </c>
      <c r="AE13" s="8">
        <v>4</v>
      </c>
      <c r="AF13" s="8">
        <v>1</v>
      </c>
      <c r="AG13" s="11" t="s">
        <v>9</v>
      </c>
      <c r="AH13" s="8">
        <v>0</v>
      </c>
      <c r="AI13" s="8">
        <v>1</v>
      </c>
      <c r="AJ13" s="11" t="s">
        <v>9</v>
      </c>
      <c r="AK13" s="8">
        <v>0</v>
      </c>
      <c r="AL13" s="8">
        <v>0</v>
      </c>
      <c r="AM13" s="11" t="s">
        <v>9</v>
      </c>
      <c r="AN13" s="8">
        <v>3</v>
      </c>
      <c r="AO13" s="8">
        <v>1</v>
      </c>
      <c r="AP13" s="11" t="s">
        <v>9</v>
      </c>
      <c r="AQ13" s="8">
        <v>3</v>
      </c>
      <c r="AR13" s="8">
        <v>3</v>
      </c>
      <c r="AS13" s="11" t="s">
        <v>9</v>
      </c>
      <c r="AT13" s="8">
        <v>1</v>
      </c>
      <c r="AU13" s="120"/>
      <c r="AV13" s="120"/>
      <c r="AW13" s="120"/>
      <c r="AX13" s="31">
        <f t="shared" si="1"/>
        <v>12</v>
      </c>
      <c r="AY13" s="32" t="s">
        <v>9</v>
      </c>
      <c r="AZ13" s="31">
        <f t="shared" si="2"/>
        <v>30</v>
      </c>
      <c r="BB13" s="3" t="s">
        <v>3342</v>
      </c>
      <c r="BC13" s="11">
        <v>4</v>
      </c>
      <c r="BD13" s="32" t="s">
        <v>9</v>
      </c>
      <c r="BE13" s="8">
        <v>1</v>
      </c>
      <c r="BG13" s="3" t="s">
        <v>3360</v>
      </c>
      <c r="BH13" s="11">
        <v>4</v>
      </c>
      <c r="BI13" s="32" t="s">
        <v>9</v>
      </c>
      <c r="BJ13" s="8">
        <v>1</v>
      </c>
    </row>
    <row r="14" spans="1:62" x14ac:dyDescent="0.2">
      <c r="A14" s="30"/>
      <c r="B14" s="7"/>
      <c r="C14" s="7">
        <f>SUM(C2:C13)</f>
        <v>264</v>
      </c>
      <c r="D14" s="7">
        <f>SUM(D2:D13)</f>
        <v>107</v>
      </c>
      <c r="E14" s="7">
        <f>SUM(E2:E13)</f>
        <v>50</v>
      </c>
      <c r="F14" s="7">
        <f>SUM(F2:F13)</f>
        <v>107</v>
      </c>
      <c r="G14" s="7">
        <f>SUM(G2:G13)</f>
        <v>495</v>
      </c>
      <c r="H14" s="10" t="s">
        <v>9</v>
      </c>
      <c r="I14" s="7">
        <f>SUM(I2:I13)</f>
        <v>495</v>
      </c>
      <c r="J14" s="7">
        <f>SUM(J2:J13)</f>
        <v>264</v>
      </c>
      <c r="N14" s="31">
        <f>SUM(N2:N13)</f>
        <v>17</v>
      </c>
      <c r="O14" s="31" t="s">
        <v>9</v>
      </c>
      <c r="P14" s="31">
        <f>SUM(P2:P13)</f>
        <v>29</v>
      </c>
      <c r="Q14" s="31">
        <f>SUM(Q2:Q13)</f>
        <v>13</v>
      </c>
      <c r="R14" s="31" t="s">
        <v>9</v>
      </c>
      <c r="S14" s="31">
        <f>SUM(S2:S13)</f>
        <v>36</v>
      </c>
      <c r="T14" s="31">
        <f>SUM(T2:T13)</f>
        <v>17</v>
      </c>
      <c r="U14" s="31" t="s">
        <v>9</v>
      </c>
      <c r="V14" s="31">
        <f>SUM(V2:V13)</f>
        <v>31</v>
      </c>
      <c r="W14" s="31">
        <f>SUM(W2:W13)</f>
        <v>10</v>
      </c>
      <c r="X14" s="31" t="s">
        <v>9</v>
      </c>
      <c r="Y14" s="31">
        <f>SUM(Y2:Y13)</f>
        <v>16</v>
      </c>
      <c r="Z14" s="31">
        <f>SUM(Z2:Z13)</f>
        <v>15</v>
      </c>
      <c r="AA14" s="31" t="s">
        <v>9</v>
      </c>
      <c r="AB14" s="31">
        <f>SUM(AB2:AB13)</f>
        <v>24</v>
      </c>
      <c r="AC14" s="31">
        <f>SUM(AC2:AC13)</f>
        <v>19</v>
      </c>
      <c r="AD14" s="31" t="s">
        <v>9</v>
      </c>
      <c r="AE14" s="31">
        <f>SUM(AE2:AE13)</f>
        <v>19</v>
      </c>
      <c r="AF14" s="31">
        <f>SUM(AF2:AF13)</f>
        <v>17</v>
      </c>
      <c r="AG14" s="31" t="s">
        <v>9</v>
      </c>
      <c r="AH14" s="31">
        <f>SUM(AH2:AH13)</f>
        <v>10</v>
      </c>
      <c r="AI14" s="31">
        <f>SUM(AI2:AI13)</f>
        <v>13</v>
      </c>
      <c r="AJ14" s="31" t="s">
        <v>9</v>
      </c>
      <c r="AK14" s="31">
        <f>SUM(AK2:AK13)</f>
        <v>10</v>
      </c>
      <c r="AL14" s="31">
        <f>SUM(AL2:AL13)</f>
        <v>24</v>
      </c>
      <c r="AM14" s="31" t="s">
        <v>9</v>
      </c>
      <c r="AN14" s="31">
        <f>SUM(AN2:AN13)</f>
        <v>11</v>
      </c>
      <c r="AO14" s="31">
        <f>SUM(AO2:AO13)</f>
        <v>27</v>
      </c>
      <c r="AP14" s="31" t="s">
        <v>9</v>
      </c>
      <c r="AQ14" s="31">
        <f>SUM(AQ2:AQ13)</f>
        <v>15</v>
      </c>
      <c r="AR14" s="31">
        <f>SUM(AR2:AR13)</f>
        <v>38</v>
      </c>
      <c r="AS14" s="31" t="s">
        <v>9</v>
      </c>
      <c r="AT14" s="31">
        <f>SUM(AT2:AT13)</f>
        <v>8</v>
      </c>
      <c r="AU14" s="31">
        <f>SUM(AU2:AU13)</f>
        <v>63</v>
      </c>
      <c r="AV14" s="31" t="s">
        <v>9</v>
      </c>
      <c r="AW14" s="31">
        <f>SUM(AW2:AW13)</f>
        <v>13</v>
      </c>
      <c r="AX14" s="31">
        <f>SUM(AX2:AX13)</f>
        <v>273</v>
      </c>
      <c r="AY14" s="31" t="s">
        <v>9</v>
      </c>
      <c r="AZ14" s="31">
        <f>SUM(AZ2:AZ13)</f>
        <v>222</v>
      </c>
      <c r="BB14" s="3" t="s">
        <v>3361</v>
      </c>
      <c r="BC14" s="11">
        <v>2</v>
      </c>
      <c r="BD14" s="32" t="s">
        <v>9</v>
      </c>
      <c r="BE14" s="8">
        <v>2</v>
      </c>
      <c r="BG14" s="3" t="s">
        <v>3300</v>
      </c>
      <c r="BH14" s="11">
        <v>2</v>
      </c>
      <c r="BI14" s="32" t="s">
        <v>9</v>
      </c>
      <c r="BJ14" s="8">
        <v>0</v>
      </c>
    </row>
    <row r="15" spans="1:62" x14ac:dyDescent="0.2">
      <c r="BB15" s="3" t="s">
        <v>3254</v>
      </c>
      <c r="BC15" s="8">
        <v>1</v>
      </c>
      <c r="BD15" s="32" t="s">
        <v>9</v>
      </c>
      <c r="BE15" s="8">
        <v>0</v>
      </c>
      <c r="BG15" s="3" t="s">
        <v>3292</v>
      </c>
      <c r="BH15" s="8">
        <v>3</v>
      </c>
      <c r="BI15" s="32" t="s">
        <v>9</v>
      </c>
      <c r="BJ15" s="8">
        <v>1</v>
      </c>
    </row>
    <row r="16" spans="1:62" x14ac:dyDescent="0.2">
      <c r="B16" s="39"/>
      <c r="H16" s="8"/>
      <c r="M16" s="39" t="s">
        <v>151</v>
      </c>
      <c r="N16" s="45" t="s">
        <v>3362</v>
      </c>
      <c r="O16" s="45"/>
      <c r="P16" s="45"/>
      <c r="Q16" s="45"/>
      <c r="R16" s="45"/>
      <c r="S16" s="45"/>
      <c r="BB16" s="39" t="s">
        <v>2759</v>
      </c>
      <c r="BG16" s="39" t="s">
        <v>2935</v>
      </c>
    </row>
    <row r="17" spans="1:62" ht="12" customHeight="1" x14ac:dyDescent="0.2">
      <c r="A17" s="30"/>
      <c r="B17" s="14"/>
      <c r="C17" s="14"/>
      <c r="D17" s="14"/>
      <c r="E17" s="14"/>
      <c r="F17" s="14"/>
      <c r="G17" s="14"/>
      <c r="H17" s="6"/>
      <c r="I17" s="14"/>
      <c r="J17" s="7"/>
      <c r="M17" s="39"/>
      <c r="N17" s="8"/>
      <c r="O17" s="8"/>
      <c r="P17" s="8"/>
      <c r="BB17" s="3" t="s">
        <v>3293</v>
      </c>
      <c r="BC17" s="11">
        <v>2</v>
      </c>
      <c r="BD17" s="32" t="s">
        <v>9</v>
      </c>
      <c r="BE17" s="8">
        <v>1</v>
      </c>
      <c r="BG17" s="3" t="s">
        <v>3311</v>
      </c>
      <c r="BH17" s="11">
        <v>3</v>
      </c>
      <c r="BI17" s="32" t="s">
        <v>9</v>
      </c>
      <c r="BJ17" s="8">
        <v>1</v>
      </c>
    </row>
    <row r="18" spans="1:62" x14ac:dyDescent="0.2">
      <c r="A18" s="30"/>
      <c r="B18" s="14"/>
      <c r="C18" s="14"/>
      <c r="D18" s="14"/>
      <c r="E18" s="14"/>
      <c r="F18" s="14"/>
      <c r="G18" s="14"/>
      <c r="H18" s="6"/>
      <c r="I18" s="14"/>
      <c r="J18" s="7"/>
      <c r="M18" s="39"/>
      <c r="N18" s="8"/>
      <c r="O18" s="8"/>
      <c r="P18" s="8"/>
      <c r="BB18" s="5" t="s">
        <v>3332</v>
      </c>
      <c r="BC18" s="11">
        <v>1</v>
      </c>
      <c r="BD18" s="32" t="s">
        <v>9</v>
      </c>
      <c r="BE18" s="8">
        <v>1</v>
      </c>
      <c r="BG18" s="5" t="s">
        <v>180</v>
      </c>
      <c r="BH18" s="11">
        <v>2</v>
      </c>
      <c r="BI18" s="32" t="s">
        <v>9</v>
      </c>
      <c r="BJ18" s="8">
        <v>1</v>
      </c>
    </row>
    <row r="19" spans="1:62" x14ac:dyDescent="0.2">
      <c r="A19" s="30"/>
      <c r="B19" s="14"/>
      <c r="C19" s="14"/>
      <c r="D19" s="14"/>
      <c r="E19" s="14"/>
      <c r="F19" s="14"/>
      <c r="G19" s="14"/>
      <c r="H19" s="6"/>
      <c r="I19" s="14"/>
      <c r="J19" s="7"/>
      <c r="M19" s="5"/>
      <c r="N19" s="11"/>
      <c r="O19" s="32"/>
      <c r="P19" s="8"/>
      <c r="BB19" s="5" t="s">
        <v>3299</v>
      </c>
      <c r="BC19" s="11">
        <v>5</v>
      </c>
      <c r="BD19" s="32" t="s">
        <v>9</v>
      </c>
      <c r="BE19" s="8">
        <v>0</v>
      </c>
      <c r="BG19" s="5" t="s">
        <v>3363</v>
      </c>
      <c r="BH19" s="11">
        <v>5</v>
      </c>
      <c r="BI19" s="32" t="s">
        <v>9</v>
      </c>
      <c r="BJ19" s="8">
        <v>1</v>
      </c>
    </row>
    <row r="20" spans="1:62" x14ac:dyDescent="0.2">
      <c r="A20" s="30"/>
      <c r="B20" s="14"/>
      <c r="C20" s="14"/>
      <c r="D20" s="14"/>
      <c r="E20" s="14"/>
      <c r="F20" s="14"/>
      <c r="G20" s="14"/>
      <c r="H20" s="6"/>
      <c r="I20" s="14"/>
      <c r="J20" s="7"/>
      <c r="M20" s="5"/>
      <c r="N20" s="11"/>
      <c r="O20" s="32"/>
      <c r="P20" s="8"/>
      <c r="BB20" s="3" t="s">
        <v>2661</v>
      </c>
      <c r="BC20" s="11">
        <v>1</v>
      </c>
      <c r="BD20" s="32" t="s">
        <v>9</v>
      </c>
      <c r="BE20" s="8">
        <v>3</v>
      </c>
      <c r="BG20" s="3" t="s">
        <v>169</v>
      </c>
      <c r="BH20" s="11">
        <v>4</v>
      </c>
      <c r="BI20" s="32" t="s">
        <v>9</v>
      </c>
      <c r="BJ20" s="8">
        <v>2</v>
      </c>
    </row>
    <row r="21" spans="1:62" x14ac:dyDescent="0.2">
      <c r="A21" s="30"/>
      <c r="B21" s="14"/>
      <c r="C21" s="14"/>
      <c r="D21" s="14"/>
      <c r="E21" s="14"/>
      <c r="F21" s="14"/>
      <c r="G21" s="14"/>
      <c r="H21" s="6"/>
      <c r="I21" s="14"/>
      <c r="J21" s="7"/>
      <c r="N21" s="11"/>
      <c r="O21" s="32"/>
      <c r="P21" s="8"/>
      <c r="BB21" s="3" t="s">
        <v>1275</v>
      </c>
      <c r="BC21" s="11">
        <v>1</v>
      </c>
      <c r="BD21" s="32" t="s">
        <v>9</v>
      </c>
      <c r="BE21" s="8">
        <v>3</v>
      </c>
      <c r="BG21" s="3" t="s">
        <v>3318</v>
      </c>
      <c r="BH21" s="11">
        <v>2</v>
      </c>
      <c r="BI21" s="32" t="s">
        <v>9</v>
      </c>
      <c r="BJ21" s="8">
        <v>2</v>
      </c>
    </row>
    <row r="22" spans="1:62" x14ac:dyDescent="0.2">
      <c r="A22" s="30"/>
      <c r="B22" s="14"/>
      <c r="C22" s="14"/>
      <c r="D22" s="14"/>
      <c r="E22" s="14"/>
      <c r="F22" s="14"/>
      <c r="G22" s="14"/>
      <c r="H22" s="6"/>
      <c r="I22" s="14"/>
      <c r="J22" s="7"/>
      <c r="N22" s="11"/>
      <c r="O22" s="32"/>
      <c r="P22" s="8"/>
      <c r="BB22" s="3" t="s">
        <v>1805</v>
      </c>
      <c r="BC22" s="8">
        <v>1</v>
      </c>
      <c r="BD22" s="32" t="s">
        <v>9</v>
      </c>
      <c r="BE22" s="8">
        <v>2</v>
      </c>
      <c r="BG22" s="3" t="s">
        <v>1997</v>
      </c>
      <c r="BH22" s="8">
        <v>0</v>
      </c>
      <c r="BI22" s="32" t="s">
        <v>9</v>
      </c>
      <c r="BJ22" s="8">
        <v>2</v>
      </c>
    </row>
    <row r="23" spans="1:62" x14ac:dyDescent="0.2">
      <c r="A23" s="30"/>
      <c r="B23" s="14"/>
      <c r="C23" s="14"/>
      <c r="D23" s="14"/>
      <c r="E23" s="14"/>
      <c r="F23" s="14"/>
      <c r="G23" s="14"/>
      <c r="H23" s="6"/>
      <c r="I23" s="14"/>
      <c r="J23" s="7"/>
      <c r="N23" s="11"/>
      <c r="O23" s="32"/>
      <c r="P23" s="8"/>
      <c r="BB23" s="39" t="s">
        <v>2650</v>
      </c>
      <c r="BG23" s="39" t="s">
        <v>3364</v>
      </c>
    </row>
    <row r="24" spans="1:62" x14ac:dyDescent="0.2">
      <c r="A24" s="30"/>
      <c r="B24" s="14"/>
      <c r="C24" s="14"/>
      <c r="D24" s="14"/>
      <c r="E24" s="14"/>
      <c r="F24" s="14"/>
      <c r="G24" s="14"/>
      <c r="H24" s="6"/>
      <c r="I24" s="14"/>
      <c r="J24" s="7"/>
      <c r="N24" s="8"/>
      <c r="O24" s="32"/>
      <c r="P24" s="8"/>
      <c r="BB24" s="5" t="s">
        <v>3275</v>
      </c>
      <c r="BC24" s="11">
        <v>1</v>
      </c>
      <c r="BD24" s="32" t="s">
        <v>9</v>
      </c>
      <c r="BE24" s="8">
        <v>6</v>
      </c>
      <c r="BG24" s="5" t="s">
        <v>802</v>
      </c>
      <c r="BH24" s="11">
        <v>5</v>
      </c>
      <c r="BI24" s="32" t="s">
        <v>9</v>
      </c>
      <c r="BJ24" s="8">
        <v>0</v>
      </c>
    </row>
    <row r="25" spans="1:62" x14ac:dyDescent="0.2">
      <c r="A25" s="30"/>
      <c r="B25" s="14"/>
      <c r="C25" s="14"/>
      <c r="D25" s="14"/>
      <c r="E25" s="14"/>
      <c r="F25" s="14"/>
      <c r="G25" s="14"/>
      <c r="H25" s="6"/>
      <c r="I25" s="14"/>
      <c r="J25" s="7"/>
      <c r="M25" s="39"/>
      <c r="N25" s="8"/>
      <c r="O25" s="8"/>
      <c r="P25" s="8"/>
      <c r="BB25" s="5" t="s">
        <v>266</v>
      </c>
      <c r="BC25" s="11">
        <v>5</v>
      </c>
      <c r="BD25" s="32" t="s">
        <v>9</v>
      </c>
      <c r="BE25" s="8">
        <v>3</v>
      </c>
      <c r="BG25" s="5" t="s">
        <v>3274</v>
      </c>
      <c r="BH25" s="11">
        <v>9</v>
      </c>
      <c r="BI25" s="32" t="s">
        <v>9</v>
      </c>
      <c r="BJ25" s="8">
        <v>0</v>
      </c>
    </row>
    <row r="26" spans="1:62" x14ac:dyDescent="0.2">
      <c r="A26" s="30"/>
      <c r="B26" s="14"/>
      <c r="C26" s="14"/>
      <c r="D26" s="14"/>
      <c r="E26" s="14"/>
      <c r="F26" s="14"/>
      <c r="G26" s="14"/>
      <c r="H26" s="6"/>
      <c r="I26" s="14"/>
      <c r="J26" s="7"/>
      <c r="M26" s="5"/>
      <c r="N26" s="11"/>
      <c r="O26" s="32"/>
      <c r="P26" s="8"/>
      <c r="BB26" s="3" t="s">
        <v>3365</v>
      </c>
      <c r="BC26" s="11">
        <v>1</v>
      </c>
      <c r="BD26" s="32" t="s">
        <v>9</v>
      </c>
      <c r="BE26" s="8">
        <v>5</v>
      </c>
      <c r="BG26" s="3" t="s">
        <v>1640</v>
      </c>
      <c r="BH26" s="11">
        <v>2</v>
      </c>
      <c r="BI26" s="32" t="s">
        <v>9</v>
      </c>
      <c r="BJ26" s="8">
        <v>1</v>
      </c>
    </row>
    <row r="27" spans="1:62" x14ac:dyDescent="0.2">
      <c r="A27" s="30"/>
      <c r="B27" s="14"/>
      <c r="C27" s="14"/>
      <c r="D27" s="14"/>
      <c r="E27" s="14"/>
      <c r="F27" s="14"/>
      <c r="G27" s="14"/>
      <c r="H27" s="6"/>
      <c r="I27" s="14"/>
      <c r="J27" s="7"/>
      <c r="M27" s="5"/>
      <c r="N27" s="11"/>
      <c r="O27" s="32"/>
      <c r="P27" s="8"/>
      <c r="BB27" s="3" t="s">
        <v>3276</v>
      </c>
      <c r="BC27" s="11">
        <v>1</v>
      </c>
      <c r="BD27" s="32" t="s">
        <v>9</v>
      </c>
      <c r="BE27" s="8">
        <v>2</v>
      </c>
      <c r="BG27" s="3" t="s">
        <v>3303</v>
      </c>
      <c r="BH27" s="11">
        <v>2</v>
      </c>
      <c r="BI27" s="32" t="s">
        <v>9</v>
      </c>
      <c r="BJ27" s="8">
        <v>2</v>
      </c>
    </row>
    <row r="28" spans="1:62" x14ac:dyDescent="0.2">
      <c r="A28" s="30"/>
      <c r="B28" s="14"/>
      <c r="C28" s="14"/>
      <c r="D28" s="14"/>
      <c r="E28" s="14"/>
      <c r="F28" s="14"/>
      <c r="G28" s="14"/>
      <c r="H28" s="6"/>
      <c r="I28" s="14"/>
      <c r="J28" s="7"/>
      <c r="N28" s="11"/>
      <c r="O28" s="32"/>
      <c r="P28" s="8"/>
      <c r="BB28" s="3" t="s">
        <v>2547</v>
      </c>
      <c r="BC28" s="11">
        <v>1</v>
      </c>
      <c r="BD28" s="32" t="s">
        <v>9</v>
      </c>
      <c r="BE28" s="8">
        <v>3</v>
      </c>
      <c r="BG28" s="3" t="s">
        <v>3281</v>
      </c>
      <c r="BH28" s="11">
        <v>2</v>
      </c>
      <c r="BI28" s="32" t="s">
        <v>9</v>
      </c>
      <c r="BJ28" s="8">
        <v>3</v>
      </c>
    </row>
    <row r="29" spans="1:62" x14ac:dyDescent="0.2">
      <c r="A29" s="14"/>
      <c r="C29" s="7"/>
      <c r="D29" s="7"/>
      <c r="E29" s="7"/>
      <c r="F29" s="7"/>
      <c r="G29" s="7"/>
      <c r="H29" s="10"/>
      <c r="I29" s="7"/>
      <c r="J29" s="7"/>
      <c r="N29" s="11"/>
      <c r="O29" s="32"/>
      <c r="P29" s="8"/>
      <c r="BB29" s="3" t="s">
        <v>1688</v>
      </c>
      <c r="BC29" s="8">
        <v>2</v>
      </c>
      <c r="BD29" s="32" t="s">
        <v>9</v>
      </c>
      <c r="BE29" s="8">
        <v>0</v>
      </c>
      <c r="BG29" s="3" t="s">
        <v>227</v>
      </c>
      <c r="BH29" s="8">
        <v>3</v>
      </c>
      <c r="BI29" s="32" t="s">
        <v>9</v>
      </c>
      <c r="BJ29" s="8">
        <v>1</v>
      </c>
    </row>
    <row r="30" spans="1:62" x14ac:dyDescent="0.2">
      <c r="N30" s="11"/>
      <c r="O30" s="32"/>
      <c r="P30" s="8"/>
      <c r="BB30" s="39" t="s">
        <v>3366</v>
      </c>
      <c r="BG30" s="39" t="s">
        <v>3367</v>
      </c>
    </row>
    <row r="31" spans="1:62" x14ac:dyDescent="0.2">
      <c r="BB31" s="5" t="s">
        <v>3314</v>
      </c>
      <c r="BC31" s="11">
        <v>0</v>
      </c>
      <c r="BD31" s="32" t="s">
        <v>9</v>
      </c>
      <c r="BE31" s="8">
        <v>0</v>
      </c>
      <c r="BG31" s="5" t="s">
        <v>3368</v>
      </c>
      <c r="BH31" s="11">
        <v>3</v>
      </c>
      <c r="BI31" s="32" t="s">
        <v>9</v>
      </c>
      <c r="BJ31" s="8">
        <v>1</v>
      </c>
    </row>
    <row r="32" spans="1:62" x14ac:dyDescent="0.2">
      <c r="A32" s="30"/>
      <c r="N32" s="8"/>
      <c r="O32" s="32"/>
      <c r="P32" s="8"/>
      <c r="BB32" s="5" t="s">
        <v>3369</v>
      </c>
      <c r="BC32" s="11">
        <v>2</v>
      </c>
      <c r="BD32" s="32" t="s">
        <v>9</v>
      </c>
      <c r="BE32" s="8">
        <v>0</v>
      </c>
      <c r="BG32" s="5" t="s">
        <v>2161</v>
      </c>
      <c r="BH32" s="11">
        <v>1</v>
      </c>
      <c r="BI32" s="32" t="s">
        <v>9</v>
      </c>
      <c r="BJ32" s="8">
        <v>2</v>
      </c>
    </row>
    <row r="33" spans="1:62" x14ac:dyDescent="0.2">
      <c r="A33" s="30"/>
      <c r="B33" s="7"/>
      <c r="M33" s="39"/>
      <c r="N33" s="8"/>
      <c r="O33" s="8"/>
      <c r="P33" s="8"/>
      <c r="BB33" s="3" t="s">
        <v>3060</v>
      </c>
      <c r="BC33" s="11">
        <v>1</v>
      </c>
      <c r="BD33" s="32" t="s">
        <v>9</v>
      </c>
      <c r="BE33" s="8">
        <v>0</v>
      </c>
      <c r="BG33" s="3" t="s">
        <v>3287</v>
      </c>
      <c r="BH33" s="11">
        <v>2</v>
      </c>
      <c r="BI33" s="32" t="s">
        <v>9</v>
      </c>
      <c r="BJ33" s="8">
        <v>0</v>
      </c>
    </row>
    <row r="34" spans="1:62" x14ac:dyDescent="0.2">
      <c r="A34" s="30"/>
      <c r="B34" s="7"/>
      <c r="M34" s="5"/>
      <c r="N34" s="11"/>
      <c r="O34" s="32"/>
      <c r="P34" s="8"/>
      <c r="BB34" s="3" t="s">
        <v>153</v>
      </c>
      <c r="BC34" s="11">
        <v>2</v>
      </c>
      <c r="BD34" s="32" t="s">
        <v>9</v>
      </c>
      <c r="BE34" s="8">
        <v>0</v>
      </c>
      <c r="BG34" s="3" t="s">
        <v>3053</v>
      </c>
      <c r="BH34" s="11">
        <v>3</v>
      </c>
      <c r="BI34" s="32" t="s">
        <v>9</v>
      </c>
      <c r="BJ34" s="8">
        <v>3</v>
      </c>
    </row>
    <row r="35" spans="1:62" x14ac:dyDescent="0.2">
      <c r="A35" s="30"/>
      <c r="B35" s="7"/>
      <c r="M35" s="5"/>
      <c r="N35" s="11"/>
      <c r="O35" s="32"/>
      <c r="P35" s="8"/>
      <c r="BB35" s="3" t="s">
        <v>3349</v>
      </c>
      <c r="BC35" s="11">
        <v>0</v>
      </c>
      <c r="BD35" s="32" t="s">
        <v>9</v>
      </c>
      <c r="BE35" s="8">
        <v>2</v>
      </c>
      <c r="BG35" s="3" t="s">
        <v>3327</v>
      </c>
      <c r="BH35" s="11">
        <v>1</v>
      </c>
      <c r="BI35" s="32" t="s">
        <v>9</v>
      </c>
      <c r="BJ35" s="8">
        <v>2</v>
      </c>
    </row>
    <row r="36" spans="1:62" x14ac:dyDescent="0.2">
      <c r="A36" s="30"/>
      <c r="N36" s="11"/>
      <c r="O36" s="32"/>
      <c r="P36" s="8"/>
      <c r="BB36" s="3" t="s">
        <v>557</v>
      </c>
      <c r="BC36" s="8">
        <v>14</v>
      </c>
      <c r="BD36" s="32" t="s">
        <v>9</v>
      </c>
      <c r="BE36" s="8">
        <v>1</v>
      </c>
      <c r="BG36" s="3" t="s">
        <v>3286</v>
      </c>
      <c r="BH36" s="8">
        <v>1</v>
      </c>
      <c r="BI36" s="32" t="s">
        <v>9</v>
      </c>
      <c r="BJ36" s="8">
        <v>3</v>
      </c>
    </row>
    <row r="37" spans="1:62" x14ac:dyDescent="0.2">
      <c r="A37" s="30"/>
      <c r="N37" s="11"/>
      <c r="O37" s="32"/>
      <c r="P37" s="8"/>
      <c r="BB37" s="39" t="s">
        <v>3370</v>
      </c>
      <c r="BG37" s="39" t="s">
        <v>3371</v>
      </c>
    </row>
    <row r="38" spans="1:62" x14ac:dyDescent="0.2">
      <c r="A38" s="30"/>
      <c r="B38" s="7"/>
      <c r="N38" s="11"/>
      <c r="O38" s="32"/>
      <c r="P38" s="8"/>
      <c r="BB38" s="5" t="s">
        <v>3372</v>
      </c>
      <c r="BC38" s="8">
        <v>1</v>
      </c>
      <c r="BD38" s="32" t="s">
        <v>9</v>
      </c>
      <c r="BE38" s="8">
        <v>3</v>
      </c>
      <c r="BG38" s="5" t="s">
        <v>3373</v>
      </c>
      <c r="BH38" s="11">
        <v>0</v>
      </c>
      <c r="BI38" s="32" t="s">
        <v>9</v>
      </c>
      <c r="BJ38" s="8">
        <v>1</v>
      </c>
    </row>
    <row r="39" spans="1:62" x14ac:dyDescent="0.2">
      <c r="A39" s="30"/>
      <c r="N39" s="8"/>
      <c r="O39" s="32"/>
      <c r="P39" s="8"/>
      <c r="BB39" s="5" t="s">
        <v>3140</v>
      </c>
      <c r="BC39" s="32">
        <v>0</v>
      </c>
      <c r="BD39" s="32" t="s">
        <v>9</v>
      </c>
      <c r="BE39" s="8">
        <v>1</v>
      </c>
      <c r="BG39" s="5" t="s">
        <v>3374</v>
      </c>
      <c r="BH39" s="11">
        <v>4</v>
      </c>
      <c r="BI39" s="32" t="s">
        <v>9</v>
      </c>
      <c r="BJ39" s="8">
        <v>0</v>
      </c>
    </row>
    <row r="40" spans="1:62" x14ac:dyDescent="0.2">
      <c r="A40" s="30"/>
      <c r="N40" s="8"/>
      <c r="O40" s="8"/>
      <c r="P40" s="8"/>
      <c r="BB40" s="3" t="s">
        <v>3347</v>
      </c>
      <c r="BC40" s="32">
        <v>0</v>
      </c>
      <c r="BD40" s="32" t="s">
        <v>9</v>
      </c>
      <c r="BE40" s="30">
        <v>3</v>
      </c>
      <c r="BG40" s="3" t="s">
        <v>3165</v>
      </c>
      <c r="BH40" s="11">
        <v>7</v>
      </c>
      <c r="BI40" s="32" t="s">
        <v>9</v>
      </c>
      <c r="BJ40" s="8">
        <v>0</v>
      </c>
    </row>
    <row r="41" spans="1:62" x14ac:dyDescent="0.2">
      <c r="A41" s="30"/>
      <c r="N41" s="11"/>
      <c r="O41" s="32"/>
      <c r="P41" s="11"/>
      <c r="BB41" s="3" t="s">
        <v>3375</v>
      </c>
      <c r="BC41" s="32">
        <v>1</v>
      </c>
      <c r="BD41" s="32" t="s">
        <v>9</v>
      </c>
      <c r="BE41" s="8">
        <v>2</v>
      </c>
      <c r="BG41" s="3" t="s">
        <v>2761</v>
      </c>
      <c r="BH41" s="11">
        <v>1</v>
      </c>
      <c r="BI41" s="32" t="s">
        <v>9</v>
      </c>
      <c r="BJ41" s="8">
        <v>2</v>
      </c>
    </row>
    <row r="42" spans="1:62" x14ac:dyDescent="0.2">
      <c r="A42" s="30"/>
      <c r="BB42" s="3" t="s">
        <v>2776</v>
      </c>
      <c r="BC42" s="32">
        <v>1</v>
      </c>
      <c r="BD42" s="32" t="s">
        <v>9</v>
      </c>
      <c r="BE42" s="8">
        <v>1</v>
      </c>
      <c r="BG42" s="3" t="s">
        <v>3376</v>
      </c>
      <c r="BH42" s="11">
        <v>1</v>
      </c>
      <c r="BI42" s="32" t="s">
        <v>9</v>
      </c>
      <c r="BJ42" s="8">
        <v>1</v>
      </c>
    </row>
    <row r="43" spans="1:62" x14ac:dyDescent="0.2">
      <c r="A43" s="30"/>
      <c r="BB43" s="3" t="s">
        <v>3377</v>
      </c>
      <c r="BC43" s="8">
        <v>2</v>
      </c>
      <c r="BD43" s="32" t="s">
        <v>9</v>
      </c>
      <c r="BE43" s="8">
        <v>3</v>
      </c>
      <c r="BG43" s="3" t="s">
        <v>3378</v>
      </c>
      <c r="BH43" s="8">
        <v>3</v>
      </c>
      <c r="BI43" s="32" t="s">
        <v>9</v>
      </c>
      <c r="BJ43" s="8">
        <v>2</v>
      </c>
    </row>
    <row r="44" spans="1:62" x14ac:dyDescent="0.2">
      <c r="A44" s="8"/>
      <c r="BB44" s="39" t="s">
        <v>3217</v>
      </c>
      <c r="BG44" s="39" t="s">
        <v>3379</v>
      </c>
    </row>
    <row r="45" spans="1:62" x14ac:dyDescent="0.2">
      <c r="A45" s="14"/>
      <c r="B45" s="7"/>
      <c r="C45" s="7"/>
      <c r="D45" s="7"/>
      <c r="E45" s="7"/>
      <c r="F45" s="7"/>
      <c r="G45" s="7"/>
      <c r="H45" s="10"/>
      <c r="I45" s="7"/>
      <c r="J45" s="7"/>
      <c r="BB45" s="5" t="s">
        <v>3069</v>
      </c>
      <c r="BC45" s="11">
        <v>2</v>
      </c>
      <c r="BD45" s="32" t="s">
        <v>9</v>
      </c>
      <c r="BE45" s="8">
        <v>1</v>
      </c>
      <c r="BG45" s="5" t="s">
        <v>3380</v>
      </c>
      <c r="BH45" s="11">
        <v>2</v>
      </c>
      <c r="BI45" s="32" t="s">
        <v>9</v>
      </c>
      <c r="BJ45" s="8">
        <v>0</v>
      </c>
    </row>
    <row r="46" spans="1:62" x14ac:dyDescent="0.2">
      <c r="BB46" s="5" t="s">
        <v>3295</v>
      </c>
      <c r="BC46" s="11">
        <v>2</v>
      </c>
      <c r="BD46" s="32" t="s">
        <v>9</v>
      </c>
      <c r="BE46" s="8">
        <v>1</v>
      </c>
      <c r="BG46" s="5" t="s">
        <v>3302</v>
      </c>
      <c r="BH46" s="11">
        <v>0</v>
      </c>
      <c r="BI46" s="32" t="s">
        <v>9</v>
      </c>
      <c r="BJ46" s="8">
        <v>0</v>
      </c>
    </row>
    <row r="47" spans="1:62" x14ac:dyDescent="0.2">
      <c r="BB47" s="3" t="s">
        <v>3381</v>
      </c>
      <c r="BC47" s="11">
        <v>0</v>
      </c>
      <c r="BD47" s="32" t="s">
        <v>9</v>
      </c>
      <c r="BE47" s="8">
        <v>0</v>
      </c>
      <c r="BG47" s="3" t="s">
        <v>554</v>
      </c>
      <c r="BH47" s="11">
        <v>3</v>
      </c>
      <c r="BI47" s="32" t="s">
        <v>9</v>
      </c>
      <c r="BJ47" s="8">
        <v>4</v>
      </c>
    </row>
    <row r="48" spans="1:62" x14ac:dyDescent="0.2">
      <c r="BB48" s="3" t="s">
        <v>3338</v>
      </c>
      <c r="BC48" s="11">
        <v>2</v>
      </c>
      <c r="BD48" s="32" t="s">
        <v>9</v>
      </c>
      <c r="BE48" s="8">
        <v>0</v>
      </c>
      <c r="BG48" s="3" t="s">
        <v>3277</v>
      </c>
      <c r="BH48" s="11">
        <v>1</v>
      </c>
      <c r="BI48" s="32" t="s">
        <v>9</v>
      </c>
      <c r="BJ48" s="8">
        <v>1</v>
      </c>
    </row>
    <row r="49" spans="54:62" x14ac:dyDescent="0.2">
      <c r="BB49" s="3" t="s">
        <v>3335</v>
      </c>
      <c r="BC49" s="11">
        <v>0</v>
      </c>
      <c r="BD49" s="32" t="s">
        <v>9</v>
      </c>
      <c r="BE49" s="8">
        <v>0</v>
      </c>
      <c r="BG49" s="3" t="s">
        <v>236</v>
      </c>
      <c r="BH49" s="11">
        <v>2</v>
      </c>
      <c r="BI49" s="32" t="s">
        <v>9</v>
      </c>
      <c r="BJ49" s="8">
        <v>4</v>
      </c>
    </row>
    <row r="50" spans="54:62" x14ac:dyDescent="0.2">
      <c r="BB50" s="3" t="s">
        <v>2158</v>
      </c>
      <c r="BC50" s="8">
        <v>3</v>
      </c>
      <c r="BD50" s="32" t="s">
        <v>9</v>
      </c>
      <c r="BE50" s="8">
        <v>0</v>
      </c>
      <c r="BG50" s="3" t="s">
        <v>3094</v>
      </c>
      <c r="BH50" s="8">
        <v>2</v>
      </c>
      <c r="BI50" s="32" t="s">
        <v>9</v>
      </c>
      <c r="BJ50" s="8">
        <v>2</v>
      </c>
    </row>
    <row r="51" spans="54:62" x14ac:dyDescent="0.2">
      <c r="BB51" s="39" t="s">
        <v>381</v>
      </c>
      <c r="BG51" s="39" t="s">
        <v>3382</v>
      </c>
    </row>
    <row r="52" spans="54:62" x14ac:dyDescent="0.2">
      <c r="BB52" s="5" t="s">
        <v>3343</v>
      </c>
      <c r="BC52" s="11">
        <v>1</v>
      </c>
      <c r="BD52" s="32" t="s">
        <v>9</v>
      </c>
      <c r="BE52" s="8">
        <v>0</v>
      </c>
      <c r="BG52" s="5" t="s">
        <v>3383</v>
      </c>
      <c r="BH52" s="11">
        <v>4</v>
      </c>
      <c r="BI52" s="32" t="s">
        <v>9</v>
      </c>
      <c r="BJ52" s="8">
        <v>0</v>
      </c>
    </row>
    <row r="53" spans="54:62" x14ac:dyDescent="0.2">
      <c r="BB53" s="5" t="s">
        <v>1667</v>
      </c>
      <c r="BC53" s="11">
        <v>1</v>
      </c>
      <c r="BD53" s="32" t="s">
        <v>9</v>
      </c>
      <c r="BE53" s="8">
        <v>3</v>
      </c>
      <c r="BG53" s="5" t="s">
        <v>3348</v>
      </c>
      <c r="BH53" s="11">
        <v>14</v>
      </c>
      <c r="BI53" s="32" t="s">
        <v>9</v>
      </c>
      <c r="BJ53" s="8">
        <v>2</v>
      </c>
    </row>
    <row r="54" spans="54:62" x14ac:dyDescent="0.2">
      <c r="BB54" s="3" t="s">
        <v>3330</v>
      </c>
      <c r="BC54" s="11">
        <v>1</v>
      </c>
      <c r="BD54" s="32" t="s">
        <v>9</v>
      </c>
      <c r="BE54" s="8">
        <v>2</v>
      </c>
      <c r="BG54" s="3" t="s">
        <v>127</v>
      </c>
      <c r="BH54" s="11">
        <v>0</v>
      </c>
      <c r="BI54" s="32" t="s">
        <v>9</v>
      </c>
      <c r="BJ54" s="8">
        <v>1</v>
      </c>
    </row>
    <row r="55" spans="54:62" x14ac:dyDescent="0.2">
      <c r="BB55" s="3" t="s">
        <v>767</v>
      </c>
      <c r="BC55" s="11">
        <v>0</v>
      </c>
      <c r="BD55" s="32" t="s">
        <v>9</v>
      </c>
      <c r="BE55" s="8">
        <v>3</v>
      </c>
      <c r="BG55" s="3" t="s">
        <v>1398</v>
      </c>
      <c r="BH55" s="11">
        <v>1</v>
      </c>
      <c r="BI55" s="32" t="s">
        <v>9</v>
      </c>
      <c r="BJ55" s="8">
        <v>2</v>
      </c>
    </row>
    <row r="56" spans="54:62" x14ac:dyDescent="0.2">
      <c r="BB56" s="3" t="s">
        <v>3315</v>
      </c>
      <c r="BC56" s="11">
        <v>1</v>
      </c>
      <c r="BD56" s="32" t="s">
        <v>9</v>
      </c>
      <c r="BE56" s="8">
        <v>1</v>
      </c>
      <c r="BG56" s="3" t="s">
        <v>2551</v>
      </c>
      <c r="BH56" s="11">
        <v>3</v>
      </c>
      <c r="BI56" s="32" t="s">
        <v>9</v>
      </c>
      <c r="BJ56" s="8">
        <v>1</v>
      </c>
    </row>
    <row r="57" spans="54:62" x14ac:dyDescent="0.2">
      <c r="BB57" s="3" t="s">
        <v>168</v>
      </c>
      <c r="BC57" s="8">
        <v>1</v>
      </c>
      <c r="BD57" s="32" t="s">
        <v>9</v>
      </c>
      <c r="BE57" s="8">
        <v>1</v>
      </c>
      <c r="BG57" s="3" t="s">
        <v>3334</v>
      </c>
      <c r="BH57" s="8">
        <v>1</v>
      </c>
      <c r="BI57" s="32" t="s">
        <v>9</v>
      </c>
      <c r="BJ57" s="8">
        <v>1</v>
      </c>
    </row>
    <row r="58" spans="54:62" x14ac:dyDescent="0.2">
      <c r="BB58" s="39" t="s">
        <v>2778</v>
      </c>
      <c r="BG58" s="39" t="s">
        <v>3384</v>
      </c>
    </row>
    <row r="59" spans="54:62" x14ac:dyDescent="0.2">
      <c r="BB59" s="5" t="s">
        <v>3385</v>
      </c>
      <c r="BC59" s="11">
        <v>0</v>
      </c>
      <c r="BD59" s="32" t="s">
        <v>9</v>
      </c>
      <c r="BE59" s="8">
        <v>2</v>
      </c>
      <c r="BG59" s="5" t="s">
        <v>1276</v>
      </c>
      <c r="BH59" s="11">
        <v>1</v>
      </c>
      <c r="BI59" s="32" t="s">
        <v>9</v>
      </c>
      <c r="BJ59" s="8">
        <v>1</v>
      </c>
    </row>
    <row r="60" spans="54:62" x14ac:dyDescent="0.2">
      <c r="BB60" s="5" t="s">
        <v>3306</v>
      </c>
      <c r="BC60" s="11">
        <v>1</v>
      </c>
      <c r="BD60" s="32" t="s">
        <v>9</v>
      </c>
      <c r="BE60" s="8">
        <v>3</v>
      </c>
      <c r="BG60" s="5" t="s">
        <v>3289</v>
      </c>
      <c r="BH60" s="11">
        <v>0</v>
      </c>
      <c r="BI60" s="32" t="s">
        <v>9</v>
      </c>
      <c r="BJ60" s="8">
        <v>9</v>
      </c>
    </row>
    <row r="61" spans="54:62" x14ac:dyDescent="0.2">
      <c r="BB61" s="3" t="s">
        <v>1816</v>
      </c>
      <c r="BC61" s="11">
        <v>1</v>
      </c>
      <c r="BD61" s="32" t="s">
        <v>9</v>
      </c>
      <c r="BE61" s="8">
        <v>1</v>
      </c>
      <c r="BG61" s="3" t="s">
        <v>2655</v>
      </c>
      <c r="BH61" s="11">
        <v>2</v>
      </c>
      <c r="BI61" s="32" t="s">
        <v>9</v>
      </c>
      <c r="BJ61" s="8">
        <v>4</v>
      </c>
    </row>
    <row r="62" spans="54:62" x14ac:dyDescent="0.2">
      <c r="BB62" s="3" t="s">
        <v>3304</v>
      </c>
      <c r="BC62" s="11">
        <v>4</v>
      </c>
      <c r="BD62" s="32" t="s">
        <v>9</v>
      </c>
      <c r="BE62" s="8">
        <v>1</v>
      </c>
      <c r="BG62" s="3" t="s">
        <v>3322</v>
      </c>
      <c r="BH62" s="11">
        <v>2</v>
      </c>
      <c r="BI62" s="32" t="s">
        <v>9</v>
      </c>
      <c r="BJ62" s="8">
        <v>0</v>
      </c>
    </row>
    <row r="63" spans="54:62" x14ac:dyDescent="0.2">
      <c r="BB63" s="3" t="s">
        <v>3305</v>
      </c>
      <c r="BC63" s="11">
        <v>4</v>
      </c>
      <c r="BD63" s="32" t="s">
        <v>9</v>
      </c>
      <c r="BE63" s="8">
        <v>2</v>
      </c>
      <c r="BG63" s="3" t="s">
        <v>1819</v>
      </c>
      <c r="BH63" s="11">
        <v>0</v>
      </c>
      <c r="BI63" s="32" t="s">
        <v>9</v>
      </c>
      <c r="BJ63" s="8">
        <v>5</v>
      </c>
    </row>
    <row r="64" spans="54:62" x14ac:dyDescent="0.2">
      <c r="BB64" s="3" t="s">
        <v>3245</v>
      </c>
      <c r="BC64" s="8">
        <v>1</v>
      </c>
      <c r="BD64" s="32" t="s">
        <v>9</v>
      </c>
      <c r="BE64" s="8">
        <v>1</v>
      </c>
      <c r="BG64" s="3" t="s">
        <v>3329</v>
      </c>
      <c r="BH64" s="8">
        <v>1</v>
      </c>
      <c r="BI64" s="32" t="s">
        <v>9</v>
      </c>
      <c r="BJ64" s="8">
        <v>3</v>
      </c>
    </row>
    <row r="65" spans="54:62" x14ac:dyDescent="0.2">
      <c r="BB65" s="39" t="s">
        <v>2781</v>
      </c>
      <c r="BG65" s="39" t="s">
        <v>3386</v>
      </c>
    </row>
    <row r="66" spans="54:62" x14ac:dyDescent="0.2">
      <c r="BB66" s="5" t="s">
        <v>2028</v>
      </c>
      <c r="BC66" s="11">
        <v>3</v>
      </c>
      <c r="BD66" s="32" t="s">
        <v>9</v>
      </c>
      <c r="BE66" s="8">
        <v>0</v>
      </c>
      <c r="BG66" s="5" t="s">
        <v>3387</v>
      </c>
      <c r="BH66" s="11">
        <v>2</v>
      </c>
      <c r="BI66" s="32" t="s">
        <v>9</v>
      </c>
      <c r="BJ66" s="8">
        <v>0</v>
      </c>
    </row>
    <row r="67" spans="54:62" x14ac:dyDescent="0.2">
      <c r="BB67" s="5" t="s">
        <v>3307</v>
      </c>
      <c r="BC67" s="11">
        <v>1</v>
      </c>
      <c r="BD67" s="32" t="s">
        <v>9</v>
      </c>
      <c r="BE67" s="8">
        <v>1</v>
      </c>
      <c r="BG67" s="5" t="s">
        <v>3285</v>
      </c>
      <c r="BH67" s="11">
        <v>2</v>
      </c>
      <c r="BI67" s="32" t="s">
        <v>9</v>
      </c>
      <c r="BJ67" s="8">
        <v>1</v>
      </c>
    </row>
    <row r="68" spans="54:62" x14ac:dyDescent="0.2">
      <c r="BB68" s="3" t="s">
        <v>232</v>
      </c>
      <c r="BC68" s="11">
        <v>1</v>
      </c>
      <c r="BD68" s="32" t="s">
        <v>9</v>
      </c>
      <c r="BE68" s="8">
        <v>4</v>
      </c>
      <c r="BG68" s="3" t="s">
        <v>3388</v>
      </c>
      <c r="BH68" s="11">
        <v>5</v>
      </c>
      <c r="BI68" s="32" t="s">
        <v>9</v>
      </c>
      <c r="BJ68" s="8">
        <v>2</v>
      </c>
    </row>
    <row r="69" spans="54:62" x14ac:dyDescent="0.2">
      <c r="BB69" s="3" t="s">
        <v>3389</v>
      </c>
      <c r="BC69" s="11">
        <v>4</v>
      </c>
      <c r="BD69" s="32" t="s">
        <v>9</v>
      </c>
      <c r="BE69" s="8">
        <v>1</v>
      </c>
      <c r="BG69" s="3" t="s">
        <v>1796</v>
      </c>
      <c r="BH69" s="11">
        <v>2</v>
      </c>
      <c r="BI69" s="32" t="s">
        <v>9</v>
      </c>
      <c r="BJ69" s="8">
        <v>3</v>
      </c>
    </row>
    <row r="70" spans="54:62" x14ac:dyDescent="0.2">
      <c r="BB70" s="3" t="s">
        <v>213</v>
      </c>
      <c r="BC70" s="11">
        <v>2</v>
      </c>
      <c r="BD70" s="32" t="s">
        <v>9</v>
      </c>
      <c r="BE70" s="8">
        <v>1</v>
      </c>
      <c r="BG70" s="3" t="s">
        <v>3265</v>
      </c>
      <c r="BH70" s="11">
        <v>7</v>
      </c>
      <c r="BI70" s="32" t="s">
        <v>9</v>
      </c>
      <c r="BJ70" s="8">
        <v>1</v>
      </c>
    </row>
    <row r="71" spans="54:62" x14ac:dyDescent="0.2">
      <c r="BB71" s="3" t="s">
        <v>3309</v>
      </c>
      <c r="BC71" s="8">
        <v>1</v>
      </c>
      <c r="BD71" s="32" t="s">
        <v>9</v>
      </c>
      <c r="BE71" s="8">
        <v>0</v>
      </c>
      <c r="BG71" s="3" t="s">
        <v>3326</v>
      </c>
      <c r="BH71" s="8">
        <v>0</v>
      </c>
      <c r="BI71" s="32" t="s">
        <v>9</v>
      </c>
      <c r="BJ71" s="8">
        <v>0</v>
      </c>
    </row>
    <row r="72" spans="54:62" x14ac:dyDescent="0.2">
      <c r="BB72" s="39" t="s">
        <v>262</v>
      </c>
      <c r="BG72" s="39" t="s">
        <v>3390</v>
      </c>
    </row>
    <row r="73" spans="54:62" x14ac:dyDescent="0.2">
      <c r="BB73" s="5" t="s">
        <v>3391</v>
      </c>
      <c r="BC73" s="11">
        <v>2</v>
      </c>
      <c r="BD73" s="32" t="s">
        <v>9</v>
      </c>
      <c r="BE73" s="8">
        <v>5</v>
      </c>
      <c r="BG73" s="5" t="s">
        <v>3328</v>
      </c>
      <c r="BH73" s="11">
        <v>0</v>
      </c>
      <c r="BI73" s="32" t="s">
        <v>9</v>
      </c>
      <c r="BJ73" s="8">
        <v>4</v>
      </c>
    </row>
    <row r="74" spans="54:62" x14ac:dyDescent="0.2">
      <c r="BB74" s="5" t="s">
        <v>3392</v>
      </c>
      <c r="BC74" s="11">
        <v>2</v>
      </c>
      <c r="BD74" s="32" t="s">
        <v>9</v>
      </c>
      <c r="BE74" s="8">
        <v>4</v>
      </c>
      <c r="BG74" s="5" t="s">
        <v>3393</v>
      </c>
      <c r="BH74" s="11">
        <v>6</v>
      </c>
      <c r="BI74" s="32" t="s">
        <v>9</v>
      </c>
      <c r="BJ74" s="8">
        <v>2</v>
      </c>
    </row>
    <row r="75" spans="54:62" x14ac:dyDescent="0.2">
      <c r="BB75" s="3" t="s">
        <v>3394</v>
      </c>
      <c r="BC75" s="11">
        <v>1</v>
      </c>
      <c r="BD75" s="32" t="s">
        <v>9</v>
      </c>
      <c r="BE75" s="8">
        <v>2</v>
      </c>
      <c r="BG75" s="3" t="s">
        <v>137</v>
      </c>
      <c r="BH75" s="11">
        <v>3</v>
      </c>
      <c r="BI75" s="32" t="s">
        <v>9</v>
      </c>
      <c r="BJ75" s="8">
        <v>1</v>
      </c>
    </row>
    <row r="76" spans="54:62" x14ac:dyDescent="0.2">
      <c r="BB76" s="3" t="s">
        <v>2780</v>
      </c>
      <c r="BC76" s="11">
        <v>4</v>
      </c>
      <c r="BD76" s="32" t="s">
        <v>9</v>
      </c>
      <c r="BE76" s="8">
        <v>1</v>
      </c>
      <c r="BG76" s="3" t="s">
        <v>3346</v>
      </c>
      <c r="BH76" s="11">
        <v>0</v>
      </c>
      <c r="BI76" s="32" t="s">
        <v>9</v>
      </c>
      <c r="BJ76" s="8">
        <v>7</v>
      </c>
    </row>
    <row r="77" spans="54:62" x14ac:dyDescent="0.2">
      <c r="BB77" s="3" t="s">
        <v>3395</v>
      </c>
      <c r="BC77" s="11">
        <v>3</v>
      </c>
      <c r="BD77" s="32" t="s">
        <v>9</v>
      </c>
      <c r="BE77" s="8">
        <v>1</v>
      </c>
      <c r="BG77" s="3" t="s">
        <v>1923</v>
      </c>
      <c r="BH77" s="11">
        <v>1</v>
      </c>
      <c r="BI77" s="32" t="s">
        <v>9</v>
      </c>
      <c r="BJ77" s="8">
        <v>1</v>
      </c>
    </row>
    <row r="78" spans="54:62" x14ac:dyDescent="0.2">
      <c r="BB78" s="3" t="s">
        <v>2143</v>
      </c>
      <c r="BC78" s="8">
        <v>4</v>
      </c>
      <c r="BD78" s="32" t="s">
        <v>9</v>
      </c>
      <c r="BE78" s="8">
        <v>0</v>
      </c>
      <c r="BG78" s="3" t="s">
        <v>1730</v>
      </c>
      <c r="BH78" s="8">
        <v>0</v>
      </c>
      <c r="BI78" s="32" t="s">
        <v>9</v>
      </c>
      <c r="BJ78" s="8">
        <v>7</v>
      </c>
    </row>
    <row r="80" spans="54:62" x14ac:dyDescent="0.2">
      <c r="BC80" s="11"/>
      <c r="BD80" s="32"/>
      <c r="BE80" s="11"/>
      <c r="BH80" s="11"/>
      <c r="BI80" s="32"/>
      <c r="BJ80" s="11"/>
    </row>
    <row r="81" spans="54:61" x14ac:dyDescent="0.2">
      <c r="BC81" s="11"/>
      <c r="BD81" s="32"/>
      <c r="BH81" s="11"/>
      <c r="BI81" s="32"/>
    </row>
    <row r="82" spans="54:61" x14ac:dyDescent="0.2">
      <c r="BB82" s="39"/>
      <c r="BC82" s="11"/>
      <c r="BD82" s="32"/>
      <c r="BG82" s="39"/>
      <c r="BH82" s="11"/>
      <c r="BI82" s="32"/>
    </row>
    <row r="83" spans="54:61" x14ac:dyDescent="0.2">
      <c r="BB83" s="5"/>
      <c r="BC83" s="11"/>
      <c r="BD83" s="32"/>
      <c r="BG83" s="5"/>
      <c r="BH83" s="11"/>
      <c r="BI83" s="32"/>
    </row>
    <row r="84" spans="54:61" x14ac:dyDescent="0.2">
      <c r="BB84" s="5"/>
      <c r="BC84" s="11"/>
      <c r="BD84" s="32"/>
      <c r="BG84" s="5"/>
      <c r="BH84" s="11"/>
      <c r="BI84" s="32"/>
    </row>
    <row r="85" spans="54:61" x14ac:dyDescent="0.2">
      <c r="BD85" s="32"/>
      <c r="BI85" s="32"/>
    </row>
    <row r="90" spans="54:61" x14ac:dyDescent="0.2">
      <c r="BB90" s="39"/>
      <c r="BG90" s="39"/>
    </row>
    <row r="98" spans="54:59" x14ac:dyDescent="0.2">
      <c r="BB98" s="39"/>
      <c r="BG98" s="39"/>
    </row>
    <row r="107" spans="54:59" x14ac:dyDescent="0.2">
      <c r="BB107" s="7"/>
      <c r="BG107" s="7"/>
    </row>
    <row r="110" spans="54:59" x14ac:dyDescent="0.2">
      <c r="BB110" s="7"/>
      <c r="BG110" s="7"/>
    </row>
    <row r="112" spans="54:59" x14ac:dyDescent="0.2">
      <c r="BB112" s="7"/>
      <c r="BG112" s="7"/>
    </row>
    <row r="113" spans="54:59" x14ac:dyDescent="0.2">
      <c r="BB113" s="7"/>
      <c r="BG113" s="7"/>
    </row>
    <row r="114" spans="54:59" x14ac:dyDescent="0.2">
      <c r="BB114" s="7"/>
      <c r="BG114" s="7"/>
    </row>
    <row r="115" spans="54:59" x14ac:dyDescent="0.2">
      <c r="BB115" s="7"/>
      <c r="BG115" s="7"/>
    </row>
    <row r="120" spans="54:59" x14ac:dyDescent="0.2">
      <c r="BB120" s="39"/>
      <c r="BG120" s="39"/>
    </row>
    <row r="121" spans="54:59" x14ac:dyDescent="0.2">
      <c r="BB121" s="5"/>
      <c r="BG121" s="5"/>
    </row>
    <row r="126" spans="54:59" x14ac:dyDescent="0.2">
      <c r="BB126" s="39"/>
      <c r="BG126" s="39"/>
    </row>
    <row r="129" spans="54:59" x14ac:dyDescent="0.2">
      <c r="BB129" s="7"/>
      <c r="BG129" s="7"/>
    </row>
    <row r="131" spans="54:59" x14ac:dyDescent="0.2">
      <c r="BB131" s="7"/>
      <c r="BG131" s="7"/>
    </row>
    <row r="133" spans="54:59" x14ac:dyDescent="0.2">
      <c r="BB133" s="7"/>
      <c r="BG133" s="7"/>
    </row>
    <row r="134" spans="54:59" x14ac:dyDescent="0.2">
      <c r="BB134" s="7"/>
      <c r="BG134" s="7"/>
    </row>
    <row r="141" spans="54:59" x14ac:dyDescent="0.2">
      <c r="BB141" s="39"/>
      <c r="BG141" s="39"/>
    </row>
    <row r="142" spans="54:59" x14ac:dyDescent="0.2">
      <c r="BB142" s="5"/>
      <c r="BG142" s="5"/>
    </row>
    <row r="143" spans="54:59" x14ac:dyDescent="0.2">
      <c r="BB143" s="5"/>
      <c r="BG143" s="5"/>
    </row>
    <row r="147" spans="54:59" x14ac:dyDescent="0.2">
      <c r="BB147" s="39"/>
      <c r="BG147" s="39"/>
    </row>
    <row r="148" spans="54:59" x14ac:dyDescent="0.2">
      <c r="BB148" s="7"/>
      <c r="BG148" s="7"/>
    </row>
    <row r="152" spans="54:59" x14ac:dyDescent="0.2">
      <c r="BB152" s="7"/>
      <c r="BG152" s="7"/>
    </row>
    <row r="153" spans="54:59" x14ac:dyDescent="0.2">
      <c r="BB153" s="7"/>
      <c r="BG153" s="7"/>
    </row>
    <row r="154" spans="54:59" x14ac:dyDescent="0.2">
      <c r="BB154" s="7"/>
      <c r="BG154" s="7"/>
    </row>
    <row r="161" spans="54:59" x14ac:dyDescent="0.2">
      <c r="BB161" s="39"/>
      <c r="BG161" s="39"/>
    </row>
    <row r="163" spans="54:59" x14ac:dyDescent="0.2">
      <c r="BB163" s="5"/>
      <c r="BG163" s="5"/>
    </row>
    <row r="164" spans="54:59" x14ac:dyDescent="0.2">
      <c r="BB164" s="5"/>
      <c r="BG164" s="5"/>
    </row>
    <row r="168" spans="54:59" x14ac:dyDescent="0.2">
      <c r="BB168" s="39"/>
      <c r="BG168" s="39"/>
    </row>
    <row r="169" spans="54:59" x14ac:dyDescent="0.2">
      <c r="BB169" s="7"/>
      <c r="BG169" s="7"/>
    </row>
    <row r="173" spans="54:59" x14ac:dyDescent="0.2">
      <c r="BB173" s="7"/>
      <c r="BG173" s="7"/>
    </row>
    <row r="174" spans="54:59" x14ac:dyDescent="0.2">
      <c r="BB174" s="7"/>
      <c r="BG174" s="7"/>
    </row>
    <row r="175" spans="54:59" x14ac:dyDescent="0.2">
      <c r="BB175" s="7"/>
      <c r="BG175" s="7"/>
    </row>
    <row r="182" spans="54:59" x14ac:dyDescent="0.2">
      <c r="BB182" s="39"/>
      <c r="BG182" s="39"/>
    </row>
    <row r="183" spans="54:59" x14ac:dyDescent="0.2">
      <c r="BB183" s="5"/>
      <c r="BG183" s="5"/>
    </row>
    <row r="184" spans="54:59" x14ac:dyDescent="0.2">
      <c r="BB184" s="5"/>
      <c r="BG184" s="5"/>
    </row>
    <row r="188" spans="54:59" x14ac:dyDescent="0.2">
      <c r="BB188" s="39"/>
      <c r="BG188" s="39"/>
    </row>
    <row r="190" spans="54:59" x14ac:dyDescent="0.2">
      <c r="BB190" s="7"/>
      <c r="BG190" s="7"/>
    </row>
    <row r="194" spans="54:59" x14ac:dyDescent="0.2">
      <c r="BB194" s="7"/>
      <c r="BG194" s="7"/>
    </row>
    <row r="195" spans="54:59" x14ac:dyDescent="0.2">
      <c r="BB195" s="7"/>
      <c r="BG195" s="7"/>
    </row>
    <row r="196" spans="54:59" x14ac:dyDescent="0.2">
      <c r="BB196" s="7"/>
      <c r="BG196" s="7"/>
    </row>
    <row r="203" spans="54:59" x14ac:dyDescent="0.2">
      <c r="BB203" s="39"/>
      <c r="BG203" s="39"/>
    </row>
    <row r="204" spans="54:59" x14ac:dyDescent="0.2">
      <c r="BB204" s="5"/>
      <c r="BG204" s="5"/>
    </row>
    <row r="205" spans="54:59" x14ac:dyDescent="0.2">
      <c r="BB205" s="5"/>
      <c r="BG205" s="5"/>
    </row>
    <row r="209" spans="54:59" x14ac:dyDescent="0.2">
      <c r="BB209" s="39"/>
      <c r="BG209" s="39"/>
    </row>
    <row r="211" spans="54:59" x14ac:dyDescent="0.2">
      <c r="BB211" s="7"/>
      <c r="BG211" s="7"/>
    </row>
    <row r="215" spans="54:59" x14ac:dyDescent="0.2">
      <c r="BB215" s="7"/>
      <c r="BG215" s="7"/>
    </row>
    <row r="216" spans="54:59" x14ac:dyDescent="0.2">
      <c r="BB216" s="7"/>
      <c r="BG216" s="7"/>
    </row>
    <row r="217" spans="54:59" x14ac:dyDescent="0.2">
      <c r="BB217" s="7"/>
      <c r="BG217" s="7"/>
    </row>
    <row r="224" spans="54:59" x14ac:dyDescent="0.2">
      <c r="BB224" s="39"/>
      <c r="BG224" s="39"/>
    </row>
    <row r="225" spans="54:59" x14ac:dyDescent="0.2">
      <c r="BB225" s="5"/>
      <c r="BG225" s="5"/>
    </row>
    <row r="226" spans="54:59" x14ac:dyDescent="0.2">
      <c r="BB226" s="5"/>
      <c r="BG226" s="5"/>
    </row>
    <row r="230" spans="54:59" x14ac:dyDescent="0.2">
      <c r="BB230" s="39"/>
      <c r="BG230" s="39"/>
    </row>
    <row r="232" spans="54:59" x14ac:dyDescent="0.2">
      <c r="BB232" s="7"/>
      <c r="BG232" s="7"/>
    </row>
    <row r="236" spans="54:59" x14ac:dyDescent="0.2">
      <c r="BB236" s="7"/>
      <c r="BG236" s="7"/>
    </row>
    <row r="237" spans="54:59" x14ac:dyDescent="0.2">
      <c r="BB237" s="7"/>
      <c r="BG237" s="7"/>
    </row>
    <row r="238" spans="54:59" x14ac:dyDescent="0.2">
      <c r="BB238" s="7"/>
      <c r="BG238" s="7"/>
    </row>
  </sheetData>
  <mergeCells count="14">
    <mergeCell ref="BB1:BE1"/>
    <mergeCell ref="BG1:BJ1"/>
    <mergeCell ref="AU1:AW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</mergeCells>
  <hyperlinks>
    <hyperlink ref="A1" location="Information!A1" display="I" xr:uid="{037DC911-DD14-4CC1-94D2-BDA0D146A244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1981 - Div 4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D6F1E-AA33-4446-A672-46CF14D0EEA3}">
  <sheetPr>
    <pageSetUpPr fitToPage="1"/>
  </sheetPr>
  <dimension ref="A1:BK238"/>
  <sheetViews>
    <sheetView view="pageLayout" zoomScaleNormal="100" workbookViewId="0">
      <selection activeCell="E21" sqref="E21"/>
    </sheetView>
  </sheetViews>
  <sheetFormatPr defaultColWidth="9.140625" defaultRowHeight="12" x14ac:dyDescent="0.2"/>
  <cols>
    <col min="1" max="1" width="2.85546875" style="8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3.42578125" style="8" bestFit="1" customWidth="1"/>
    <col min="13" max="13" width="13.7109375" style="3" bestFit="1" customWidth="1"/>
    <col min="14" max="14" width="2.71093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2.71093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17.42578125" style="3" bestFit="1" customWidth="1"/>
    <col min="55" max="55" width="1.85546875" style="8" bestFit="1" customWidth="1"/>
    <col min="56" max="56" width="1.5703125" style="8" bestFit="1" customWidth="1"/>
    <col min="57" max="57" width="1.85546875" style="8" bestFit="1" customWidth="1"/>
    <col min="58" max="58" width="2.7109375" style="3" customWidth="1"/>
    <col min="59" max="59" width="16.85546875" style="3" customWidth="1"/>
    <col min="60" max="60" width="1.85546875" style="8" bestFit="1" customWidth="1"/>
    <col min="61" max="61" width="1.5703125" style="8" bestFit="1" customWidth="1"/>
    <col min="62" max="62" width="1.85546875" style="8" bestFit="1" customWidth="1"/>
    <col min="63" max="63" width="2.7109375" style="8" customWidth="1"/>
    <col min="64" max="16384" width="9.140625" style="3"/>
  </cols>
  <sheetData>
    <row r="1" spans="1:62" ht="78.75" customHeight="1" x14ac:dyDescent="0.2">
      <c r="A1" s="24" t="s">
        <v>119</v>
      </c>
      <c r="B1" s="47" t="s">
        <v>3396</v>
      </c>
      <c r="C1" s="1"/>
      <c r="D1" s="1"/>
      <c r="E1" s="1"/>
      <c r="F1" s="1"/>
      <c r="G1" s="1"/>
      <c r="H1" s="30"/>
      <c r="I1" s="1"/>
      <c r="J1" s="1"/>
      <c r="N1" s="199" t="s">
        <v>8</v>
      </c>
      <c r="O1" s="199"/>
      <c r="P1" s="199"/>
      <c r="Q1" s="199" t="s">
        <v>40</v>
      </c>
      <c r="R1" s="199"/>
      <c r="S1" s="199"/>
      <c r="T1" s="199" t="s">
        <v>50</v>
      </c>
      <c r="U1" s="199"/>
      <c r="V1" s="199"/>
      <c r="W1" s="199" t="s">
        <v>13</v>
      </c>
      <c r="X1" s="199"/>
      <c r="Y1" s="199"/>
      <c r="Z1" s="199" t="s">
        <v>2532</v>
      </c>
      <c r="AA1" s="199"/>
      <c r="AB1" s="199"/>
      <c r="AC1" s="199" t="s">
        <v>49</v>
      </c>
      <c r="AD1" s="199"/>
      <c r="AE1" s="199"/>
      <c r="AF1" s="199" t="s">
        <v>2635</v>
      </c>
      <c r="AG1" s="199"/>
      <c r="AH1" s="199"/>
      <c r="AI1" s="199" t="s">
        <v>2</v>
      </c>
      <c r="AJ1" s="199"/>
      <c r="AK1" s="199"/>
      <c r="AL1" s="199" t="s">
        <v>22</v>
      </c>
      <c r="AM1" s="199"/>
      <c r="AN1" s="199"/>
      <c r="AO1" s="199" t="s">
        <v>34</v>
      </c>
      <c r="AP1" s="199"/>
      <c r="AQ1" s="199"/>
      <c r="AR1" s="199" t="s">
        <v>2916</v>
      </c>
      <c r="AS1" s="199"/>
      <c r="AT1" s="199"/>
      <c r="AU1" s="199" t="s">
        <v>47</v>
      </c>
      <c r="AV1" s="199"/>
      <c r="AW1" s="199"/>
      <c r="AX1" s="160"/>
      <c r="AY1" s="160"/>
      <c r="AZ1" s="160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123" t="s">
        <v>8</v>
      </c>
      <c r="C2" s="7">
        <v>22</v>
      </c>
      <c r="D2" s="7">
        <v>17</v>
      </c>
      <c r="E2" s="7">
        <v>3</v>
      </c>
      <c r="F2" s="7">
        <v>2</v>
      </c>
      <c r="G2" s="7">
        <v>78</v>
      </c>
      <c r="H2" s="6" t="s">
        <v>9</v>
      </c>
      <c r="I2" s="7">
        <v>22</v>
      </c>
      <c r="J2" s="7">
        <f>SUM(2*D2+E2)</f>
        <v>37</v>
      </c>
      <c r="K2" s="3" t="s">
        <v>43</v>
      </c>
      <c r="L2" s="11">
        <v>1</v>
      </c>
      <c r="M2" s="7" t="s">
        <v>8</v>
      </c>
      <c r="N2" s="120"/>
      <c r="O2" s="120"/>
      <c r="P2" s="120"/>
      <c r="Q2" s="8">
        <v>6</v>
      </c>
      <c r="R2" s="11" t="s">
        <v>9</v>
      </c>
      <c r="S2" s="8">
        <v>0</v>
      </c>
      <c r="T2" s="8">
        <v>1</v>
      </c>
      <c r="U2" s="11" t="s">
        <v>9</v>
      </c>
      <c r="V2" s="8">
        <v>1</v>
      </c>
      <c r="W2" s="8">
        <v>3</v>
      </c>
      <c r="X2" s="11" t="s">
        <v>9</v>
      </c>
      <c r="Y2" s="8">
        <v>0</v>
      </c>
      <c r="Z2" s="8">
        <v>6</v>
      </c>
      <c r="AA2" s="11" t="s">
        <v>9</v>
      </c>
      <c r="AB2" s="8">
        <v>0</v>
      </c>
      <c r="AC2" s="8">
        <v>5</v>
      </c>
      <c r="AD2" s="11" t="s">
        <v>9</v>
      </c>
      <c r="AE2" s="8">
        <v>2</v>
      </c>
      <c r="AF2" s="8">
        <v>4</v>
      </c>
      <c r="AG2" s="11" t="s">
        <v>9</v>
      </c>
      <c r="AH2" s="8">
        <v>1</v>
      </c>
      <c r="AI2" s="8">
        <v>8</v>
      </c>
      <c r="AJ2" s="11" t="s">
        <v>9</v>
      </c>
      <c r="AK2" s="8">
        <v>0</v>
      </c>
      <c r="AL2" s="8">
        <v>4</v>
      </c>
      <c r="AM2" s="11" t="s">
        <v>9</v>
      </c>
      <c r="AN2" s="8">
        <v>2</v>
      </c>
      <c r="AO2" s="8">
        <v>6</v>
      </c>
      <c r="AP2" s="11" t="s">
        <v>9</v>
      </c>
      <c r="AQ2" s="8">
        <v>1</v>
      </c>
      <c r="AR2" s="8">
        <v>5</v>
      </c>
      <c r="AS2" s="11" t="s">
        <v>9</v>
      </c>
      <c r="AT2" s="8">
        <v>1</v>
      </c>
      <c r="AU2" s="8">
        <v>4</v>
      </c>
      <c r="AV2" s="11" t="s">
        <v>9</v>
      </c>
      <c r="AW2" s="8">
        <v>0</v>
      </c>
      <c r="AX2" s="31">
        <f>SUM(N2+Q2+T2+W2+Z2+AC2+AF2+AI2+AL2+AO2+AR2+AU2)</f>
        <v>52</v>
      </c>
      <c r="AY2" s="32" t="s">
        <v>9</v>
      </c>
      <c r="AZ2" s="31">
        <f>SUM(P2+S2+V2+Y2+AB2+AE2+AH2+AK2+AN2+AQ2+AT2+AW2)</f>
        <v>8</v>
      </c>
      <c r="BB2" s="39" t="s">
        <v>3397</v>
      </c>
      <c r="BG2" s="39" t="s">
        <v>3352</v>
      </c>
    </row>
    <row r="3" spans="1:62" x14ac:dyDescent="0.2">
      <c r="A3" s="30">
        <v>2</v>
      </c>
      <c r="B3" s="7" t="s">
        <v>40</v>
      </c>
      <c r="C3" s="7">
        <v>22</v>
      </c>
      <c r="D3" s="7">
        <v>15</v>
      </c>
      <c r="E3" s="7">
        <v>2</v>
      </c>
      <c r="F3" s="7">
        <v>5</v>
      </c>
      <c r="G3" s="7">
        <v>62</v>
      </c>
      <c r="H3" s="6" t="s">
        <v>9</v>
      </c>
      <c r="I3" s="7">
        <v>38</v>
      </c>
      <c r="J3" s="7">
        <f t="shared" ref="J3:J13" si="0">SUM(2*D3+E3)</f>
        <v>32</v>
      </c>
      <c r="L3" s="11">
        <v>2</v>
      </c>
      <c r="M3" s="7" t="s">
        <v>40</v>
      </c>
      <c r="N3" s="8">
        <v>1</v>
      </c>
      <c r="O3" s="11" t="s">
        <v>9</v>
      </c>
      <c r="P3" s="8">
        <v>2</v>
      </c>
      <c r="Q3" s="120"/>
      <c r="R3" s="120"/>
      <c r="S3" s="120"/>
      <c r="T3" s="8">
        <v>0</v>
      </c>
      <c r="U3" s="11" t="s">
        <v>9</v>
      </c>
      <c r="V3" s="8">
        <v>4</v>
      </c>
      <c r="W3" s="8">
        <v>1</v>
      </c>
      <c r="X3" s="11" t="s">
        <v>9</v>
      </c>
      <c r="Y3" s="8">
        <v>2</v>
      </c>
      <c r="Z3" s="8">
        <v>3</v>
      </c>
      <c r="AA3" s="11" t="s">
        <v>9</v>
      </c>
      <c r="AB3" s="8">
        <v>1</v>
      </c>
      <c r="AC3" s="8">
        <v>4</v>
      </c>
      <c r="AD3" s="11" t="s">
        <v>9</v>
      </c>
      <c r="AE3" s="8">
        <v>3</v>
      </c>
      <c r="AF3" s="8">
        <v>5</v>
      </c>
      <c r="AG3" s="11" t="s">
        <v>9</v>
      </c>
      <c r="AH3" s="8">
        <v>4</v>
      </c>
      <c r="AI3" s="8">
        <v>0</v>
      </c>
      <c r="AJ3" s="11" t="s">
        <v>9</v>
      </c>
      <c r="AK3" s="8">
        <v>0</v>
      </c>
      <c r="AL3" s="8">
        <v>0</v>
      </c>
      <c r="AM3" s="11" t="s">
        <v>9</v>
      </c>
      <c r="AN3" s="8">
        <v>3</v>
      </c>
      <c r="AO3" s="8">
        <v>1</v>
      </c>
      <c r="AP3" s="11" t="s">
        <v>9</v>
      </c>
      <c r="AQ3" s="8">
        <v>1</v>
      </c>
      <c r="AR3" s="8">
        <v>8</v>
      </c>
      <c r="AS3" s="11" t="s">
        <v>9</v>
      </c>
      <c r="AT3" s="8">
        <v>0</v>
      </c>
      <c r="AU3" s="8">
        <v>3</v>
      </c>
      <c r="AV3" s="11" t="s">
        <v>9</v>
      </c>
      <c r="AW3" s="8">
        <v>0</v>
      </c>
      <c r="AX3" s="31">
        <f t="shared" ref="AX3:AX13" si="1">SUM(N3+Q3+T3+W3+Z3+AC3+AF3+AI3+AL3+AO3+AR3+AU3)</f>
        <v>26</v>
      </c>
      <c r="AY3" s="32" t="s">
        <v>9</v>
      </c>
      <c r="AZ3" s="31">
        <f t="shared" ref="AZ3:AZ13" si="2">SUM(P3+S3+V3+Y3+AB3+AE3+AH3+AK3+AN3+AQ3+AT3+AW3)</f>
        <v>20</v>
      </c>
      <c r="BB3" s="3" t="s">
        <v>3398</v>
      </c>
      <c r="BC3" s="11">
        <v>1</v>
      </c>
      <c r="BD3" s="32" t="s">
        <v>9</v>
      </c>
      <c r="BE3" s="8">
        <v>1</v>
      </c>
      <c r="BG3" s="3" t="s">
        <v>482</v>
      </c>
      <c r="BH3" s="11">
        <v>1</v>
      </c>
      <c r="BI3" s="32" t="s">
        <v>9</v>
      </c>
      <c r="BJ3" s="8">
        <v>2</v>
      </c>
    </row>
    <row r="4" spans="1:62" x14ac:dyDescent="0.2">
      <c r="A4" s="30">
        <v>3</v>
      </c>
      <c r="B4" s="7" t="s">
        <v>50</v>
      </c>
      <c r="C4" s="7">
        <v>22</v>
      </c>
      <c r="D4" s="7">
        <v>13</v>
      </c>
      <c r="E4" s="7">
        <v>6</v>
      </c>
      <c r="F4" s="7">
        <v>3</v>
      </c>
      <c r="G4" s="7">
        <v>51</v>
      </c>
      <c r="H4" s="6" t="s">
        <v>9</v>
      </c>
      <c r="I4" s="7">
        <v>29</v>
      </c>
      <c r="J4" s="7">
        <f t="shared" si="0"/>
        <v>32</v>
      </c>
      <c r="L4" s="11">
        <v>3</v>
      </c>
      <c r="M4" s="7" t="s">
        <v>50</v>
      </c>
      <c r="N4" s="8">
        <v>2</v>
      </c>
      <c r="O4" s="11" t="s">
        <v>9</v>
      </c>
      <c r="P4" s="8">
        <v>4</v>
      </c>
      <c r="Q4" s="8">
        <v>0</v>
      </c>
      <c r="R4" s="11" t="s">
        <v>9</v>
      </c>
      <c r="S4" s="8">
        <v>1</v>
      </c>
      <c r="T4" s="120"/>
      <c r="U4" s="120"/>
      <c r="V4" s="120"/>
      <c r="W4" s="8">
        <v>3</v>
      </c>
      <c r="X4" s="11" t="s">
        <v>9</v>
      </c>
      <c r="Y4" s="8">
        <v>2</v>
      </c>
      <c r="Z4" s="8">
        <v>3</v>
      </c>
      <c r="AA4" s="11" t="s">
        <v>9</v>
      </c>
      <c r="AB4" s="8">
        <v>2</v>
      </c>
      <c r="AC4" s="8">
        <v>4</v>
      </c>
      <c r="AD4" s="11" t="s">
        <v>9</v>
      </c>
      <c r="AE4" s="8">
        <v>2</v>
      </c>
      <c r="AF4" s="8">
        <v>1</v>
      </c>
      <c r="AG4" s="11" t="s">
        <v>9</v>
      </c>
      <c r="AH4" s="8">
        <v>0</v>
      </c>
      <c r="AI4" s="8">
        <v>0</v>
      </c>
      <c r="AJ4" s="11" t="s">
        <v>9</v>
      </c>
      <c r="AK4" s="8">
        <v>0</v>
      </c>
      <c r="AL4" s="8">
        <v>1</v>
      </c>
      <c r="AM4" s="11" t="s">
        <v>9</v>
      </c>
      <c r="AN4" s="8">
        <v>2</v>
      </c>
      <c r="AO4" s="8">
        <v>2</v>
      </c>
      <c r="AP4" s="11" t="s">
        <v>9</v>
      </c>
      <c r="AQ4" s="8">
        <v>2</v>
      </c>
      <c r="AR4" s="8">
        <v>2</v>
      </c>
      <c r="AS4" s="11" t="s">
        <v>9</v>
      </c>
      <c r="AT4" s="8">
        <v>2</v>
      </c>
      <c r="AU4" s="8">
        <v>2</v>
      </c>
      <c r="AV4" s="11" t="s">
        <v>9</v>
      </c>
      <c r="AW4" s="8">
        <v>1</v>
      </c>
      <c r="AX4" s="31">
        <f t="shared" si="1"/>
        <v>20</v>
      </c>
      <c r="AY4" s="32" t="s">
        <v>9</v>
      </c>
      <c r="AZ4" s="31">
        <f t="shared" si="2"/>
        <v>18</v>
      </c>
      <c r="BB4" s="3" t="s">
        <v>2905</v>
      </c>
      <c r="BC4" s="11">
        <v>1</v>
      </c>
      <c r="BD4" s="32" t="s">
        <v>9</v>
      </c>
      <c r="BE4" s="8">
        <v>3</v>
      </c>
      <c r="BG4" s="3" t="s">
        <v>195</v>
      </c>
      <c r="BH4" s="11">
        <v>4</v>
      </c>
      <c r="BI4" s="32" t="s">
        <v>9</v>
      </c>
      <c r="BJ4" s="8">
        <v>0</v>
      </c>
    </row>
    <row r="5" spans="1:62" x14ac:dyDescent="0.2">
      <c r="A5" s="30">
        <v>4</v>
      </c>
      <c r="B5" s="7" t="s">
        <v>13</v>
      </c>
      <c r="C5" s="7">
        <v>22</v>
      </c>
      <c r="D5" s="7">
        <v>11</v>
      </c>
      <c r="E5" s="7">
        <v>7</v>
      </c>
      <c r="F5" s="7">
        <v>4</v>
      </c>
      <c r="G5" s="7">
        <v>59</v>
      </c>
      <c r="H5" s="6" t="s">
        <v>9</v>
      </c>
      <c r="I5" s="7">
        <v>34</v>
      </c>
      <c r="J5" s="7">
        <f t="shared" si="0"/>
        <v>29</v>
      </c>
      <c r="L5" s="11">
        <v>4</v>
      </c>
      <c r="M5" s="7" t="s">
        <v>13</v>
      </c>
      <c r="N5" s="8">
        <v>2</v>
      </c>
      <c r="O5" s="11" t="s">
        <v>9</v>
      </c>
      <c r="P5" s="8">
        <v>2</v>
      </c>
      <c r="Q5" s="8">
        <v>1</v>
      </c>
      <c r="R5" s="11" t="s">
        <v>9</v>
      </c>
      <c r="S5" s="8">
        <v>3</v>
      </c>
      <c r="T5" s="8">
        <v>2</v>
      </c>
      <c r="U5" s="11" t="s">
        <v>9</v>
      </c>
      <c r="V5" s="8">
        <v>2</v>
      </c>
      <c r="W5" s="120"/>
      <c r="X5" s="120"/>
      <c r="Y5" s="120"/>
      <c r="Z5" s="8">
        <v>0</v>
      </c>
      <c r="AA5" s="11" t="s">
        <v>9</v>
      </c>
      <c r="AB5" s="8">
        <v>2</v>
      </c>
      <c r="AC5" s="8">
        <v>3</v>
      </c>
      <c r="AD5" s="11" t="s">
        <v>9</v>
      </c>
      <c r="AE5" s="8">
        <v>3</v>
      </c>
      <c r="AF5" s="8">
        <v>2</v>
      </c>
      <c r="AG5" s="11" t="s">
        <v>9</v>
      </c>
      <c r="AH5" s="8">
        <v>0</v>
      </c>
      <c r="AI5" s="8">
        <v>1</v>
      </c>
      <c r="AJ5" s="11" t="s">
        <v>9</v>
      </c>
      <c r="AK5" s="8">
        <v>0</v>
      </c>
      <c r="AL5" s="8">
        <v>6</v>
      </c>
      <c r="AM5" s="11" t="s">
        <v>9</v>
      </c>
      <c r="AN5" s="8">
        <v>1</v>
      </c>
      <c r="AO5" s="8">
        <v>6</v>
      </c>
      <c r="AP5" s="11" t="s">
        <v>9</v>
      </c>
      <c r="AQ5" s="8">
        <v>1</v>
      </c>
      <c r="AR5" s="8">
        <v>2</v>
      </c>
      <c r="AS5" s="11" t="s">
        <v>9</v>
      </c>
      <c r="AT5" s="8">
        <v>1</v>
      </c>
      <c r="AU5" s="8">
        <v>4</v>
      </c>
      <c r="AV5" s="11" t="s">
        <v>9</v>
      </c>
      <c r="AW5" s="8">
        <v>1</v>
      </c>
      <c r="AX5" s="31">
        <f t="shared" si="1"/>
        <v>29</v>
      </c>
      <c r="AY5" s="32" t="s">
        <v>9</v>
      </c>
      <c r="AZ5" s="31">
        <f t="shared" si="2"/>
        <v>16</v>
      </c>
      <c r="BB5" s="5" t="s">
        <v>905</v>
      </c>
      <c r="BC5" s="11">
        <v>2</v>
      </c>
      <c r="BD5" s="32" t="s">
        <v>9</v>
      </c>
      <c r="BE5" s="8">
        <v>2</v>
      </c>
      <c r="BG5" s="5" t="s">
        <v>3399</v>
      </c>
      <c r="BH5" s="11">
        <v>2</v>
      </c>
      <c r="BI5" s="32" t="s">
        <v>9</v>
      </c>
      <c r="BJ5" s="8">
        <v>1</v>
      </c>
    </row>
    <row r="6" spans="1:62" x14ac:dyDescent="0.2">
      <c r="A6" s="30">
        <v>5</v>
      </c>
      <c r="B6" s="7" t="s">
        <v>2532</v>
      </c>
      <c r="C6" s="7">
        <v>22</v>
      </c>
      <c r="D6" s="7">
        <v>10</v>
      </c>
      <c r="E6" s="7">
        <v>2</v>
      </c>
      <c r="F6" s="7">
        <v>10</v>
      </c>
      <c r="G6" s="7">
        <v>39</v>
      </c>
      <c r="H6" s="6" t="s">
        <v>9</v>
      </c>
      <c r="I6" s="7">
        <v>39</v>
      </c>
      <c r="J6" s="7">
        <f t="shared" si="0"/>
        <v>22</v>
      </c>
      <c r="L6" s="11">
        <v>5</v>
      </c>
      <c r="M6" s="7" t="s">
        <v>2532</v>
      </c>
      <c r="N6" s="8">
        <v>0</v>
      </c>
      <c r="O6" s="11" t="s">
        <v>9</v>
      </c>
      <c r="P6" s="8">
        <v>1</v>
      </c>
      <c r="Q6" s="8">
        <v>2</v>
      </c>
      <c r="R6" s="11" t="s">
        <v>9</v>
      </c>
      <c r="S6" s="8">
        <v>3</v>
      </c>
      <c r="T6" s="8">
        <v>1</v>
      </c>
      <c r="U6" s="11" t="s">
        <v>9</v>
      </c>
      <c r="V6" s="8">
        <v>3</v>
      </c>
      <c r="W6" s="8">
        <v>0</v>
      </c>
      <c r="X6" s="11" t="s">
        <v>9</v>
      </c>
      <c r="Y6" s="8">
        <v>3</v>
      </c>
      <c r="Z6" s="120"/>
      <c r="AA6" s="120"/>
      <c r="AB6" s="120"/>
      <c r="AC6" s="8">
        <v>0</v>
      </c>
      <c r="AD6" s="11" t="s">
        <v>9</v>
      </c>
      <c r="AE6" s="8">
        <v>0</v>
      </c>
      <c r="AF6" s="8">
        <v>2</v>
      </c>
      <c r="AG6" s="11" t="s">
        <v>9</v>
      </c>
      <c r="AH6" s="8">
        <v>0</v>
      </c>
      <c r="AI6" s="8">
        <v>3</v>
      </c>
      <c r="AJ6" s="11" t="s">
        <v>9</v>
      </c>
      <c r="AK6" s="8">
        <v>0</v>
      </c>
      <c r="AL6" s="8">
        <v>1</v>
      </c>
      <c r="AM6" s="11" t="s">
        <v>9</v>
      </c>
      <c r="AN6" s="8">
        <v>1</v>
      </c>
      <c r="AO6" s="8">
        <v>5</v>
      </c>
      <c r="AP6" s="11" t="s">
        <v>9</v>
      </c>
      <c r="AQ6" s="8">
        <v>0</v>
      </c>
      <c r="AR6" s="8">
        <v>1</v>
      </c>
      <c r="AS6" s="11" t="s">
        <v>9</v>
      </c>
      <c r="AT6" s="8">
        <v>0</v>
      </c>
      <c r="AU6" s="8">
        <v>2</v>
      </c>
      <c r="AV6" s="11" t="s">
        <v>9</v>
      </c>
      <c r="AW6" s="8">
        <v>1</v>
      </c>
      <c r="AX6" s="31">
        <f t="shared" si="1"/>
        <v>17</v>
      </c>
      <c r="AY6" s="32" t="s">
        <v>9</v>
      </c>
      <c r="AZ6" s="31">
        <f t="shared" si="2"/>
        <v>12</v>
      </c>
      <c r="BB6" s="3" t="s">
        <v>3038</v>
      </c>
      <c r="BC6" s="11">
        <v>0</v>
      </c>
      <c r="BD6" s="32" t="s">
        <v>9</v>
      </c>
      <c r="BE6" s="8">
        <v>0</v>
      </c>
      <c r="BG6" s="3" t="s">
        <v>3391</v>
      </c>
      <c r="BH6" s="11">
        <v>8</v>
      </c>
      <c r="BI6" s="32" t="s">
        <v>9</v>
      </c>
      <c r="BJ6" s="8">
        <v>0</v>
      </c>
    </row>
    <row r="7" spans="1:62" x14ac:dyDescent="0.2">
      <c r="A7" s="30">
        <v>6</v>
      </c>
      <c r="B7" s="7" t="s">
        <v>49</v>
      </c>
      <c r="C7" s="7">
        <v>22</v>
      </c>
      <c r="D7" s="7">
        <v>7</v>
      </c>
      <c r="E7" s="7">
        <v>7</v>
      </c>
      <c r="F7" s="7">
        <v>8</v>
      </c>
      <c r="G7" s="7">
        <v>52</v>
      </c>
      <c r="H7" s="6" t="s">
        <v>9</v>
      </c>
      <c r="I7" s="7">
        <v>57</v>
      </c>
      <c r="J7" s="7">
        <f t="shared" si="0"/>
        <v>21</v>
      </c>
      <c r="L7" s="11">
        <v>6</v>
      </c>
      <c r="M7" s="7" t="s">
        <v>49</v>
      </c>
      <c r="N7" s="8">
        <v>1</v>
      </c>
      <c r="O7" s="11" t="s">
        <v>9</v>
      </c>
      <c r="P7" s="8">
        <v>4</v>
      </c>
      <c r="Q7" s="8">
        <v>3</v>
      </c>
      <c r="R7" s="11" t="s">
        <v>9</v>
      </c>
      <c r="S7" s="8">
        <v>7</v>
      </c>
      <c r="T7" s="8">
        <v>2</v>
      </c>
      <c r="U7" s="11" t="s">
        <v>9</v>
      </c>
      <c r="V7" s="8">
        <v>4</v>
      </c>
      <c r="W7" s="8">
        <v>3</v>
      </c>
      <c r="X7" s="11" t="s">
        <v>9</v>
      </c>
      <c r="Y7" s="8">
        <v>3</v>
      </c>
      <c r="Z7" s="8">
        <v>3</v>
      </c>
      <c r="AA7" s="11" t="s">
        <v>9</v>
      </c>
      <c r="AB7" s="8">
        <v>2</v>
      </c>
      <c r="AC7" s="120"/>
      <c r="AD7" s="120"/>
      <c r="AE7" s="120"/>
      <c r="AF7" s="8">
        <v>0</v>
      </c>
      <c r="AG7" s="11" t="s">
        <v>9</v>
      </c>
      <c r="AH7" s="8">
        <v>0</v>
      </c>
      <c r="AI7" s="8">
        <v>1</v>
      </c>
      <c r="AJ7" s="11" t="s">
        <v>9</v>
      </c>
      <c r="AK7" s="8">
        <v>5</v>
      </c>
      <c r="AL7" s="8">
        <v>4</v>
      </c>
      <c r="AM7" s="11" t="s">
        <v>9</v>
      </c>
      <c r="AN7" s="8">
        <v>0</v>
      </c>
      <c r="AO7" s="8">
        <v>4</v>
      </c>
      <c r="AP7" s="11" t="s">
        <v>9</v>
      </c>
      <c r="AQ7" s="8">
        <v>0</v>
      </c>
      <c r="AR7" s="8">
        <v>3</v>
      </c>
      <c r="AS7" s="11" t="s">
        <v>9</v>
      </c>
      <c r="AT7" s="8">
        <v>2</v>
      </c>
      <c r="AU7" s="8">
        <v>4</v>
      </c>
      <c r="AV7" s="11" t="s">
        <v>9</v>
      </c>
      <c r="AW7" s="8">
        <v>2</v>
      </c>
      <c r="AX7" s="31">
        <f t="shared" si="1"/>
        <v>28</v>
      </c>
      <c r="AY7" s="32" t="s">
        <v>9</v>
      </c>
      <c r="AZ7" s="31">
        <f t="shared" si="2"/>
        <v>29</v>
      </c>
      <c r="BB7" s="3" t="s">
        <v>3369</v>
      </c>
      <c r="BC7" s="11">
        <v>0</v>
      </c>
      <c r="BD7" s="32" t="s">
        <v>9</v>
      </c>
      <c r="BE7" s="8">
        <v>4</v>
      </c>
      <c r="BG7" s="3" t="s">
        <v>3263</v>
      </c>
      <c r="BH7" s="11">
        <v>0</v>
      </c>
      <c r="BI7" s="32" t="s">
        <v>9</v>
      </c>
      <c r="BJ7" s="8">
        <v>3</v>
      </c>
    </row>
    <row r="8" spans="1:62" x14ac:dyDescent="0.2">
      <c r="A8" s="30">
        <v>7</v>
      </c>
      <c r="B8" s="7" t="s">
        <v>2635</v>
      </c>
      <c r="C8" s="7">
        <v>22</v>
      </c>
      <c r="D8" s="7">
        <v>8</v>
      </c>
      <c r="E8" s="7">
        <v>4</v>
      </c>
      <c r="F8" s="7">
        <v>10</v>
      </c>
      <c r="G8" s="7">
        <v>45</v>
      </c>
      <c r="H8" s="6" t="s">
        <v>9</v>
      </c>
      <c r="I8" s="7">
        <v>49</v>
      </c>
      <c r="J8" s="7">
        <f t="shared" si="0"/>
        <v>20</v>
      </c>
      <c r="L8" s="11">
        <v>7</v>
      </c>
      <c r="M8" s="7" t="s">
        <v>2635</v>
      </c>
      <c r="N8" s="8">
        <v>1</v>
      </c>
      <c r="O8" s="11" t="s">
        <v>9</v>
      </c>
      <c r="P8" s="8">
        <v>6</v>
      </c>
      <c r="Q8" s="8">
        <v>1</v>
      </c>
      <c r="R8" s="11" t="s">
        <v>9</v>
      </c>
      <c r="S8" s="8">
        <v>3</v>
      </c>
      <c r="T8" s="8">
        <v>2</v>
      </c>
      <c r="U8" s="11" t="s">
        <v>9</v>
      </c>
      <c r="V8" s="8">
        <v>2</v>
      </c>
      <c r="W8" s="8">
        <v>0</v>
      </c>
      <c r="X8" s="11" t="s">
        <v>9</v>
      </c>
      <c r="Y8" s="8">
        <v>4</v>
      </c>
      <c r="Z8" s="8">
        <v>3</v>
      </c>
      <c r="AA8" s="11" t="s">
        <v>9</v>
      </c>
      <c r="AB8" s="8">
        <v>1</v>
      </c>
      <c r="AC8" s="8">
        <v>2</v>
      </c>
      <c r="AD8" s="11" t="s">
        <v>9</v>
      </c>
      <c r="AE8" s="8">
        <v>2</v>
      </c>
      <c r="AF8" s="120"/>
      <c r="AG8" s="120"/>
      <c r="AH8" s="120"/>
      <c r="AI8" s="8">
        <v>5</v>
      </c>
      <c r="AJ8" s="11" t="s">
        <v>9</v>
      </c>
      <c r="AK8" s="8">
        <v>3</v>
      </c>
      <c r="AL8" s="8">
        <v>6</v>
      </c>
      <c r="AM8" s="11" t="s">
        <v>9</v>
      </c>
      <c r="AN8" s="8">
        <v>0</v>
      </c>
      <c r="AO8" s="8">
        <v>3</v>
      </c>
      <c r="AP8" s="11" t="s">
        <v>9</v>
      </c>
      <c r="AQ8" s="8">
        <v>2</v>
      </c>
      <c r="AR8" s="8">
        <v>2</v>
      </c>
      <c r="AS8" s="11" t="s">
        <v>9</v>
      </c>
      <c r="AT8" s="8">
        <v>1</v>
      </c>
      <c r="AU8" s="8">
        <v>6</v>
      </c>
      <c r="AV8" s="11" t="s">
        <v>9</v>
      </c>
      <c r="AW8" s="8">
        <v>1</v>
      </c>
      <c r="AX8" s="31">
        <f t="shared" si="1"/>
        <v>31</v>
      </c>
      <c r="AY8" s="32" t="s">
        <v>9</v>
      </c>
      <c r="AZ8" s="31">
        <f t="shared" si="2"/>
        <v>25</v>
      </c>
      <c r="BB8" s="3" t="s">
        <v>3373</v>
      </c>
      <c r="BC8" s="8">
        <v>0</v>
      </c>
      <c r="BD8" s="32" t="s">
        <v>9</v>
      </c>
      <c r="BE8" s="8">
        <v>2</v>
      </c>
      <c r="BG8" s="3" t="s">
        <v>2776</v>
      </c>
      <c r="BH8" s="8">
        <v>3</v>
      </c>
      <c r="BI8" s="32" t="s">
        <v>9</v>
      </c>
      <c r="BJ8" s="8">
        <v>1</v>
      </c>
    </row>
    <row r="9" spans="1:62" x14ac:dyDescent="0.2">
      <c r="A9" s="30">
        <v>8</v>
      </c>
      <c r="B9" s="7" t="s">
        <v>2</v>
      </c>
      <c r="C9" s="7">
        <v>22</v>
      </c>
      <c r="D9" s="7">
        <v>8</v>
      </c>
      <c r="E9" s="7">
        <v>3</v>
      </c>
      <c r="F9" s="7">
        <v>11</v>
      </c>
      <c r="G9" s="7">
        <v>40</v>
      </c>
      <c r="H9" s="6" t="s">
        <v>9</v>
      </c>
      <c r="I9" s="7">
        <v>44</v>
      </c>
      <c r="J9" s="7">
        <f t="shared" si="0"/>
        <v>19</v>
      </c>
      <c r="L9" s="11">
        <v>8</v>
      </c>
      <c r="M9" s="7" t="s">
        <v>2</v>
      </c>
      <c r="N9" s="8">
        <v>1</v>
      </c>
      <c r="O9" s="11" t="s">
        <v>9</v>
      </c>
      <c r="P9" s="8">
        <v>2</v>
      </c>
      <c r="Q9" s="8">
        <v>1</v>
      </c>
      <c r="R9" s="11" t="s">
        <v>9</v>
      </c>
      <c r="S9" s="8">
        <v>3</v>
      </c>
      <c r="T9" s="8">
        <v>0</v>
      </c>
      <c r="U9" s="11" t="s">
        <v>9</v>
      </c>
      <c r="V9" s="8">
        <v>2</v>
      </c>
      <c r="W9" s="8">
        <v>2</v>
      </c>
      <c r="X9" s="11" t="s">
        <v>9</v>
      </c>
      <c r="Y9" s="8">
        <v>2</v>
      </c>
      <c r="Z9" s="8">
        <v>4</v>
      </c>
      <c r="AA9" s="11" t="s">
        <v>9</v>
      </c>
      <c r="AB9" s="8">
        <v>2</v>
      </c>
      <c r="AC9" s="8">
        <v>2</v>
      </c>
      <c r="AD9" s="11" t="s">
        <v>9</v>
      </c>
      <c r="AE9" s="8">
        <v>1</v>
      </c>
      <c r="AF9" s="8">
        <v>2</v>
      </c>
      <c r="AG9" s="11" t="s">
        <v>9</v>
      </c>
      <c r="AH9" s="8">
        <v>3</v>
      </c>
      <c r="AI9" s="120"/>
      <c r="AJ9" s="120"/>
      <c r="AK9" s="120"/>
      <c r="AL9" s="8">
        <v>1</v>
      </c>
      <c r="AM9" s="11" t="s">
        <v>9</v>
      </c>
      <c r="AN9" s="8">
        <v>2</v>
      </c>
      <c r="AO9" s="8">
        <v>2</v>
      </c>
      <c r="AP9" s="11" t="s">
        <v>9</v>
      </c>
      <c r="AQ9" s="8">
        <v>1</v>
      </c>
      <c r="AR9" s="8">
        <v>2</v>
      </c>
      <c r="AS9" s="11" t="s">
        <v>9</v>
      </c>
      <c r="AT9" s="8">
        <v>3</v>
      </c>
      <c r="AU9" s="8">
        <v>4</v>
      </c>
      <c r="AV9" s="11" t="s">
        <v>9</v>
      </c>
      <c r="AW9" s="8">
        <v>0</v>
      </c>
      <c r="AX9" s="31">
        <f t="shared" si="1"/>
        <v>21</v>
      </c>
      <c r="AY9" s="32" t="s">
        <v>9</v>
      </c>
      <c r="AZ9" s="31">
        <f t="shared" si="2"/>
        <v>21</v>
      </c>
      <c r="BB9" s="39" t="s">
        <v>3400</v>
      </c>
      <c r="BG9" s="39" t="s">
        <v>3401</v>
      </c>
    </row>
    <row r="10" spans="1:62" x14ac:dyDescent="0.2">
      <c r="A10" s="30">
        <v>9</v>
      </c>
      <c r="B10" s="7" t="s">
        <v>22</v>
      </c>
      <c r="C10" s="7">
        <v>22</v>
      </c>
      <c r="D10" s="7">
        <v>8</v>
      </c>
      <c r="E10" s="7">
        <v>3</v>
      </c>
      <c r="F10" s="7">
        <v>11</v>
      </c>
      <c r="G10" s="7">
        <v>39</v>
      </c>
      <c r="H10" s="6" t="s">
        <v>9</v>
      </c>
      <c r="I10" s="7">
        <v>57</v>
      </c>
      <c r="J10" s="7">
        <f t="shared" si="0"/>
        <v>19</v>
      </c>
      <c r="L10" s="11">
        <v>9</v>
      </c>
      <c r="M10" s="7" t="s">
        <v>22</v>
      </c>
      <c r="N10" s="8">
        <v>2</v>
      </c>
      <c r="O10" s="11" t="s">
        <v>9</v>
      </c>
      <c r="P10" s="8">
        <v>0</v>
      </c>
      <c r="Q10" s="8">
        <v>1</v>
      </c>
      <c r="R10" s="11" t="s">
        <v>9</v>
      </c>
      <c r="S10" s="8">
        <v>4</v>
      </c>
      <c r="T10" s="8">
        <v>1</v>
      </c>
      <c r="U10" s="11" t="s">
        <v>9</v>
      </c>
      <c r="V10" s="8">
        <v>3</v>
      </c>
      <c r="W10" s="8">
        <v>2</v>
      </c>
      <c r="X10" s="11" t="s">
        <v>9</v>
      </c>
      <c r="Y10" s="8">
        <v>4</v>
      </c>
      <c r="Z10" s="8">
        <v>4</v>
      </c>
      <c r="AA10" s="11" t="s">
        <v>9</v>
      </c>
      <c r="AB10" s="8">
        <v>5</v>
      </c>
      <c r="AC10" s="8">
        <v>3</v>
      </c>
      <c r="AD10" s="11" t="s">
        <v>9</v>
      </c>
      <c r="AE10" s="8">
        <v>3</v>
      </c>
      <c r="AF10" s="8">
        <v>4</v>
      </c>
      <c r="AG10" s="11" t="s">
        <v>9</v>
      </c>
      <c r="AH10" s="8">
        <v>1</v>
      </c>
      <c r="AI10" s="8">
        <v>0</v>
      </c>
      <c r="AJ10" s="11" t="s">
        <v>9</v>
      </c>
      <c r="AK10" s="8">
        <v>1</v>
      </c>
      <c r="AL10" s="120"/>
      <c r="AM10" s="120"/>
      <c r="AN10" s="120"/>
      <c r="AO10" s="8">
        <v>0</v>
      </c>
      <c r="AP10" s="11" t="s">
        <v>9</v>
      </c>
      <c r="AQ10" s="8">
        <v>4</v>
      </c>
      <c r="AR10" s="8">
        <v>3</v>
      </c>
      <c r="AS10" s="11" t="s">
        <v>9</v>
      </c>
      <c r="AT10" s="8">
        <v>2</v>
      </c>
      <c r="AU10" s="8">
        <v>4</v>
      </c>
      <c r="AV10" s="11" t="s">
        <v>9</v>
      </c>
      <c r="AW10" s="8">
        <v>1</v>
      </c>
      <c r="AX10" s="31">
        <f t="shared" si="1"/>
        <v>24</v>
      </c>
      <c r="AY10" s="32" t="s">
        <v>9</v>
      </c>
      <c r="AZ10" s="31">
        <f t="shared" si="2"/>
        <v>28</v>
      </c>
      <c r="BB10" s="5" t="s">
        <v>3402</v>
      </c>
      <c r="BC10" s="11">
        <v>2</v>
      </c>
      <c r="BD10" s="32" t="s">
        <v>9</v>
      </c>
      <c r="BE10" s="8">
        <v>1</v>
      </c>
      <c r="BG10" s="5" t="s">
        <v>2683</v>
      </c>
      <c r="BH10" s="11">
        <v>2</v>
      </c>
      <c r="BI10" s="32" t="s">
        <v>9</v>
      </c>
      <c r="BJ10" s="8">
        <v>0</v>
      </c>
    </row>
    <row r="11" spans="1:62" x14ac:dyDescent="0.2">
      <c r="A11" s="30">
        <v>10</v>
      </c>
      <c r="B11" s="7" t="s">
        <v>34</v>
      </c>
      <c r="C11" s="7">
        <v>22</v>
      </c>
      <c r="D11" s="7">
        <v>6</v>
      </c>
      <c r="E11" s="7">
        <v>5</v>
      </c>
      <c r="F11" s="7">
        <v>11</v>
      </c>
      <c r="G11" s="7">
        <v>34</v>
      </c>
      <c r="H11" s="6" t="s">
        <v>9</v>
      </c>
      <c r="I11" s="7">
        <v>52</v>
      </c>
      <c r="J11" s="7">
        <f t="shared" si="0"/>
        <v>17</v>
      </c>
      <c r="K11" s="3" t="s">
        <v>44</v>
      </c>
      <c r="L11" s="11">
        <v>10</v>
      </c>
      <c r="M11" s="7" t="s">
        <v>34</v>
      </c>
      <c r="N11" s="8">
        <v>2</v>
      </c>
      <c r="O11" s="11" t="s">
        <v>9</v>
      </c>
      <c r="P11" s="8">
        <v>0</v>
      </c>
      <c r="Q11" s="8">
        <v>1</v>
      </c>
      <c r="R11" s="11" t="s">
        <v>9</v>
      </c>
      <c r="S11" s="8">
        <v>4</v>
      </c>
      <c r="T11" s="8">
        <v>1</v>
      </c>
      <c r="U11" s="11" t="s">
        <v>9</v>
      </c>
      <c r="V11" s="8">
        <v>3</v>
      </c>
      <c r="W11" s="8">
        <v>2</v>
      </c>
      <c r="X11" s="11" t="s">
        <v>9</v>
      </c>
      <c r="Y11" s="8">
        <v>2</v>
      </c>
      <c r="Z11" s="8">
        <v>1</v>
      </c>
      <c r="AA11" s="11" t="s">
        <v>9</v>
      </c>
      <c r="AB11" s="8">
        <v>3</v>
      </c>
      <c r="AC11" s="8">
        <v>2</v>
      </c>
      <c r="AD11" s="11" t="s">
        <v>9</v>
      </c>
      <c r="AE11" s="8">
        <v>3</v>
      </c>
      <c r="AF11" s="8">
        <v>1</v>
      </c>
      <c r="AG11" s="11" t="s">
        <v>9</v>
      </c>
      <c r="AH11" s="8">
        <v>0</v>
      </c>
      <c r="AI11" s="8">
        <v>3</v>
      </c>
      <c r="AJ11" s="11" t="s">
        <v>9</v>
      </c>
      <c r="AK11" s="8">
        <v>2</v>
      </c>
      <c r="AL11" s="8">
        <v>3</v>
      </c>
      <c r="AM11" s="11" t="s">
        <v>9</v>
      </c>
      <c r="AN11" s="8">
        <v>0</v>
      </c>
      <c r="AO11" s="120"/>
      <c r="AP11" s="120"/>
      <c r="AQ11" s="120"/>
      <c r="AR11" s="8">
        <v>1</v>
      </c>
      <c r="AS11" s="11" t="s">
        <v>9</v>
      </c>
      <c r="AT11" s="8">
        <v>2</v>
      </c>
      <c r="AU11" s="8">
        <v>2</v>
      </c>
      <c r="AV11" s="11" t="s">
        <v>9</v>
      </c>
      <c r="AW11" s="8">
        <v>1</v>
      </c>
      <c r="AX11" s="31">
        <f t="shared" si="1"/>
        <v>19</v>
      </c>
      <c r="AY11" s="32" t="s">
        <v>9</v>
      </c>
      <c r="AZ11" s="31">
        <f t="shared" si="2"/>
        <v>20</v>
      </c>
      <c r="BB11" s="5" t="s">
        <v>2879</v>
      </c>
      <c r="BC11" s="11">
        <v>3</v>
      </c>
      <c r="BD11" s="32" t="s">
        <v>9</v>
      </c>
      <c r="BE11" s="8">
        <v>1</v>
      </c>
      <c r="BG11" s="5" t="s">
        <v>3046</v>
      </c>
      <c r="BH11" s="11">
        <v>1</v>
      </c>
      <c r="BI11" s="32" t="s">
        <v>9</v>
      </c>
      <c r="BJ11" s="8">
        <v>0</v>
      </c>
    </row>
    <row r="12" spans="1:62" x14ac:dyDescent="0.2">
      <c r="A12" s="30">
        <v>11</v>
      </c>
      <c r="B12" s="7" t="s">
        <v>2916</v>
      </c>
      <c r="C12" s="7">
        <v>22</v>
      </c>
      <c r="D12" s="7">
        <v>3</v>
      </c>
      <c r="E12" s="7">
        <v>5</v>
      </c>
      <c r="F12" s="7">
        <v>14</v>
      </c>
      <c r="G12" s="7">
        <v>27</v>
      </c>
      <c r="H12" s="6" t="s">
        <v>9</v>
      </c>
      <c r="I12" s="7">
        <v>63</v>
      </c>
      <c r="J12" s="7">
        <f t="shared" si="0"/>
        <v>11</v>
      </c>
      <c r="K12" s="3" t="s">
        <v>44</v>
      </c>
      <c r="L12" s="11">
        <v>11</v>
      </c>
      <c r="M12" s="7" t="s">
        <v>2916</v>
      </c>
      <c r="N12" s="8">
        <v>2</v>
      </c>
      <c r="O12" s="11" t="s">
        <v>9</v>
      </c>
      <c r="P12" s="8">
        <v>2</v>
      </c>
      <c r="Q12" s="8">
        <v>1</v>
      </c>
      <c r="R12" s="11" t="s">
        <v>9</v>
      </c>
      <c r="S12" s="8">
        <v>4</v>
      </c>
      <c r="T12" s="8">
        <v>0</v>
      </c>
      <c r="U12" s="11" t="s">
        <v>9</v>
      </c>
      <c r="V12" s="8">
        <v>3</v>
      </c>
      <c r="W12" s="8">
        <v>1</v>
      </c>
      <c r="X12" s="11" t="s">
        <v>9</v>
      </c>
      <c r="Y12" s="8">
        <v>7</v>
      </c>
      <c r="Z12" s="8">
        <v>0</v>
      </c>
      <c r="AA12" s="11" t="s">
        <v>9</v>
      </c>
      <c r="AB12" s="8">
        <v>1</v>
      </c>
      <c r="AC12" s="8">
        <v>1</v>
      </c>
      <c r="AD12" s="11" t="s">
        <v>9</v>
      </c>
      <c r="AE12" s="8">
        <v>3</v>
      </c>
      <c r="AF12" s="8">
        <v>1</v>
      </c>
      <c r="AG12" s="11" t="s">
        <v>9</v>
      </c>
      <c r="AH12" s="8">
        <v>3</v>
      </c>
      <c r="AI12" s="8">
        <v>0</v>
      </c>
      <c r="AJ12" s="11" t="s">
        <v>9</v>
      </c>
      <c r="AK12" s="8">
        <v>5</v>
      </c>
      <c r="AL12" s="8">
        <v>2</v>
      </c>
      <c r="AM12" s="11" t="s">
        <v>9</v>
      </c>
      <c r="AN12" s="8">
        <v>2</v>
      </c>
      <c r="AO12" s="8">
        <v>1</v>
      </c>
      <c r="AP12" s="11" t="s">
        <v>9</v>
      </c>
      <c r="AQ12" s="8">
        <v>1</v>
      </c>
      <c r="AR12" s="120"/>
      <c r="AS12" s="120"/>
      <c r="AT12" s="120"/>
      <c r="AU12" s="8">
        <v>3</v>
      </c>
      <c r="AV12" s="11" t="s">
        <v>9</v>
      </c>
      <c r="AW12" s="8">
        <v>2</v>
      </c>
      <c r="AX12" s="31">
        <f t="shared" si="1"/>
        <v>12</v>
      </c>
      <c r="AY12" s="32" t="s">
        <v>9</v>
      </c>
      <c r="AZ12" s="31">
        <f t="shared" si="2"/>
        <v>33</v>
      </c>
      <c r="BB12" s="5" t="s">
        <v>3221</v>
      </c>
      <c r="BC12" s="11">
        <v>3</v>
      </c>
      <c r="BD12" s="32" t="s">
        <v>9</v>
      </c>
      <c r="BE12" s="8">
        <v>3</v>
      </c>
      <c r="BG12" s="5" t="s">
        <v>1276</v>
      </c>
      <c r="BH12" s="11">
        <v>2</v>
      </c>
      <c r="BI12" s="32" t="s">
        <v>9</v>
      </c>
      <c r="BJ12" s="8">
        <v>2</v>
      </c>
    </row>
    <row r="13" spans="1:62" x14ac:dyDescent="0.2">
      <c r="A13" s="30">
        <v>12</v>
      </c>
      <c r="B13" s="7" t="s">
        <v>47</v>
      </c>
      <c r="C13" s="7">
        <v>22</v>
      </c>
      <c r="D13" s="7">
        <v>0</v>
      </c>
      <c r="E13" s="7">
        <v>5</v>
      </c>
      <c r="F13" s="7">
        <v>17</v>
      </c>
      <c r="G13" s="7">
        <v>23</v>
      </c>
      <c r="H13" s="6" t="s">
        <v>9</v>
      </c>
      <c r="I13" s="7">
        <v>65</v>
      </c>
      <c r="J13" s="7">
        <f t="shared" si="0"/>
        <v>5</v>
      </c>
      <c r="K13" s="3" t="s">
        <v>44</v>
      </c>
      <c r="L13" s="11">
        <v>12</v>
      </c>
      <c r="M13" s="7" t="s">
        <v>47</v>
      </c>
      <c r="N13" s="8">
        <v>0</v>
      </c>
      <c r="O13" s="11" t="s">
        <v>9</v>
      </c>
      <c r="P13" s="8">
        <v>3</v>
      </c>
      <c r="Q13" s="8">
        <v>1</v>
      </c>
      <c r="R13" s="11" t="s">
        <v>9</v>
      </c>
      <c r="S13" s="8">
        <v>4</v>
      </c>
      <c r="T13" s="8">
        <v>1</v>
      </c>
      <c r="U13" s="11" t="s">
        <v>9</v>
      </c>
      <c r="V13" s="8">
        <v>4</v>
      </c>
      <c r="W13" s="8">
        <v>1</v>
      </c>
      <c r="X13" s="11" t="s">
        <v>9</v>
      </c>
      <c r="Y13" s="8">
        <v>1</v>
      </c>
      <c r="Z13" s="8">
        <v>0</v>
      </c>
      <c r="AA13" s="11" t="s">
        <v>9</v>
      </c>
      <c r="AB13" s="8">
        <v>3</v>
      </c>
      <c r="AC13" s="8">
        <v>2</v>
      </c>
      <c r="AD13" s="11" t="s">
        <v>9</v>
      </c>
      <c r="AE13" s="8">
        <v>2</v>
      </c>
      <c r="AF13" s="8">
        <v>2</v>
      </c>
      <c r="AG13" s="11" t="s">
        <v>9</v>
      </c>
      <c r="AH13" s="8">
        <v>2</v>
      </c>
      <c r="AI13" s="8">
        <v>2</v>
      </c>
      <c r="AJ13" s="11" t="s">
        <v>9</v>
      </c>
      <c r="AK13" s="8">
        <v>3</v>
      </c>
      <c r="AL13" s="8">
        <v>1</v>
      </c>
      <c r="AM13" s="11" t="s">
        <v>9</v>
      </c>
      <c r="AN13" s="8">
        <v>2</v>
      </c>
      <c r="AO13" s="8">
        <v>2</v>
      </c>
      <c r="AP13" s="11" t="s">
        <v>9</v>
      </c>
      <c r="AQ13" s="8">
        <v>2</v>
      </c>
      <c r="AR13" s="8">
        <v>1</v>
      </c>
      <c r="AS13" s="11" t="s">
        <v>9</v>
      </c>
      <c r="AT13" s="8">
        <v>1</v>
      </c>
      <c r="AU13" s="120"/>
      <c r="AV13" s="120"/>
      <c r="AW13" s="120"/>
      <c r="AX13" s="31">
        <f t="shared" si="1"/>
        <v>13</v>
      </c>
      <c r="AY13" s="32" t="s">
        <v>9</v>
      </c>
      <c r="AZ13" s="31">
        <f t="shared" si="2"/>
        <v>27</v>
      </c>
      <c r="BB13" s="3" t="s">
        <v>3368</v>
      </c>
      <c r="BC13" s="11">
        <v>3</v>
      </c>
      <c r="BD13" s="32" t="s">
        <v>9</v>
      </c>
      <c r="BE13" s="8">
        <v>2</v>
      </c>
      <c r="BG13" s="3" t="s">
        <v>3403</v>
      </c>
      <c r="BH13" s="11">
        <v>0</v>
      </c>
      <c r="BI13" s="32" t="s">
        <v>9</v>
      </c>
      <c r="BJ13" s="8">
        <v>3</v>
      </c>
    </row>
    <row r="14" spans="1:62" x14ac:dyDescent="0.2">
      <c r="A14" s="30"/>
      <c r="B14" s="7"/>
      <c r="C14" s="7">
        <f>SUM(C2:C13)</f>
        <v>264</v>
      </c>
      <c r="D14" s="7">
        <f>SUM(D2:D13)</f>
        <v>106</v>
      </c>
      <c r="E14" s="7">
        <f>SUM(E2:E13)</f>
        <v>52</v>
      </c>
      <c r="F14" s="7">
        <f>SUM(F2:F13)</f>
        <v>106</v>
      </c>
      <c r="G14" s="7">
        <f>SUM(G2:G13)</f>
        <v>549</v>
      </c>
      <c r="H14" s="10" t="s">
        <v>9</v>
      </c>
      <c r="I14" s="7">
        <f>SUM(I2:I13)</f>
        <v>549</v>
      </c>
      <c r="J14" s="7">
        <f>SUM(J2:J13)</f>
        <v>264</v>
      </c>
      <c r="N14" s="31">
        <f>SUM(N2:N13)</f>
        <v>14</v>
      </c>
      <c r="O14" s="31" t="s">
        <v>9</v>
      </c>
      <c r="P14" s="31">
        <f>SUM(P2:P13)</f>
        <v>26</v>
      </c>
      <c r="Q14" s="31">
        <f>SUM(Q2:Q13)</f>
        <v>18</v>
      </c>
      <c r="R14" s="31" t="s">
        <v>9</v>
      </c>
      <c r="S14" s="31">
        <f>SUM(S2:S13)</f>
        <v>36</v>
      </c>
      <c r="T14" s="31">
        <f>SUM(T2:T13)</f>
        <v>11</v>
      </c>
      <c r="U14" s="31" t="s">
        <v>9</v>
      </c>
      <c r="V14" s="31">
        <f>SUM(V2:V13)</f>
        <v>31</v>
      </c>
      <c r="W14" s="31">
        <f>SUM(W2:W13)</f>
        <v>18</v>
      </c>
      <c r="X14" s="31" t="s">
        <v>9</v>
      </c>
      <c r="Y14" s="31">
        <f>SUM(Y2:Y13)</f>
        <v>30</v>
      </c>
      <c r="Z14" s="31">
        <f>SUM(Z2:Z13)</f>
        <v>27</v>
      </c>
      <c r="AA14" s="31" t="s">
        <v>9</v>
      </c>
      <c r="AB14" s="31">
        <f>SUM(AB2:AB13)</f>
        <v>22</v>
      </c>
      <c r="AC14" s="31">
        <f>SUM(AC2:AC13)</f>
        <v>28</v>
      </c>
      <c r="AD14" s="31" t="s">
        <v>9</v>
      </c>
      <c r="AE14" s="31">
        <f>SUM(AE2:AE13)</f>
        <v>24</v>
      </c>
      <c r="AF14" s="31">
        <f>SUM(AF2:AF13)</f>
        <v>24</v>
      </c>
      <c r="AG14" s="31" t="s">
        <v>9</v>
      </c>
      <c r="AH14" s="31">
        <f>SUM(AH2:AH13)</f>
        <v>14</v>
      </c>
      <c r="AI14" s="31">
        <f>SUM(AI2:AI13)</f>
        <v>23</v>
      </c>
      <c r="AJ14" s="31" t="s">
        <v>9</v>
      </c>
      <c r="AK14" s="31">
        <f>SUM(AK2:AK13)</f>
        <v>19</v>
      </c>
      <c r="AL14" s="31">
        <f>SUM(AL2:AL13)</f>
        <v>29</v>
      </c>
      <c r="AM14" s="31" t="s">
        <v>9</v>
      </c>
      <c r="AN14" s="31">
        <f>SUM(AN2:AN13)</f>
        <v>15</v>
      </c>
      <c r="AO14" s="31">
        <f>SUM(AO2:AO13)</f>
        <v>32</v>
      </c>
      <c r="AP14" s="31" t="s">
        <v>9</v>
      </c>
      <c r="AQ14" s="31">
        <f>SUM(AQ2:AQ13)</f>
        <v>15</v>
      </c>
      <c r="AR14" s="31">
        <f>SUM(AR2:AR13)</f>
        <v>30</v>
      </c>
      <c r="AS14" s="31" t="s">
        <v>9</v>
      </c>
      <c r="AT14" s="31">
        <f>SUM(AT2:AT13)</f>
        <v>15</v>
      </c>
      <c r="AU14" s="31">
        <f>SUM(AU2:AU13)</f>
        <v>38</v>
      </c>
      <c r="AV14" s="31" t="s">
        <v>9</v>
      </c>
      <c r="AW14" s="31">
        <f>SUM(AW2:AW13)</f>
        <v>10</v>
      </c>
      <c r="AX14" s="31">
        <f>SUM(AX2:AX13)</f>
        <v>292</v>
      </c>
      <c r="AY14" s="31" t="s">
        <v>9</v>
      </c>
      <c r="AZ14" s="31">
        <f>SUM(AZ2:AZ13)</f>
        <v>257</v>
      </c>
      <c r="BB14" s="3" t="s">
        <v>3404</v>
      </c>
      <c r="BC14" s="11">
        <v>1</v>
      </c>
      <c r="BD14" s="32" t="s">
        <v>9</v>
      </c>
      <c r="BE14" s="8">
        <v>3</v>
      </c>
      <c r="BG14" s="3" t="s">
        <v>3405</v>
      </c>
      <c r="BH14" s="11">
        <v>2</v>
      </c>
      <c r="BI14" s="32" t="s">
        <v>9</v>
      </c>
      <c r="BJ14" s="8">
        <v>1</v>
      </c>
    </row>
    <row r="15" spans="1:62" x14ac:dyDescent="0.2">
      <c r="BB15" s="3" t="s">
        <v>3306</v>
      </c>
      <c r="BC15" s="8">
        <v>4</v>
      </c>
      <c r="BD15" s="32" t="s">
        <v>9</v>
      </c>
      <c r="BE15" s="8">
        <v>2</v>
      </c>
      <c r="BG15" s="3" t="s">
        <v>701</v>
      </c>
      <c r="BH15" s="8">
        <v>1</v>
      </c>
      <c r="BI15" s="32" t="s">
        <v>9</v>
      </c>
      <c r="BJ15" s="8">
        <v>4</v>
      </c>
    </row>
    <row r="16" spans="1:62" x14ac:dyDescent="0.2">
      <c r="B16" s="39"/>
      <c r="H16" s="8"/>
      <c r="M16" s="39"/>
      <c r="N16" s="43"/>
      <c r="BB16" s="39" t="s">
        <v>2759</v>
      </c>
      <c r="BG16" s="39" t="s">
        <v>3406</v>
      </c>
    </row>
    <row r="17" spans="1:62" x14ac:dyDescent="0.2">
      <c r="A17" s="79"/>
      <c r="B17" s="14"/>
      <c r="C17" s="14"/>
      <c r="D17" s="14"/>
      <c r="E17" s="14"/>
      <c r="F17" s="14"/>
      <c r="G17" s="14"/>
      <c r="H17" s="6"/>
      <c r="I17" s="14"/>
      <c r="J17" s="7"/>
      <c r="M17" s="5"/>
      <c r="N17" s="8"/>
      <c r="O17" s="8"/>
      <c r="P17" s="8"/>
      <c r="Q17" s="8"/>
      <c r="AY17" s="32"/>
      <c r="AZ17" s="31"/>
      <c r="BB17" s="3" t="s">
        <v>479</v>
      </c>
      <c r="BC17" s="11">
        <v>1</v>
      </c>
      <c r="BD17" s="32" t="s">
        <v>9</v>
      </c>
      <c r="BE17" s="8">
        <v>3</v>
      </c>
      <c r="BG17" s="3" t="s">
        <v>2552</v>
      </c>
      <c r="BH17" s="11">
        <v>0</v>
      </c>
      <c r="BI17" s="32" t="s">
        <v>9</v>
      </c>
      <c r="BJ17" s="8">
        <v>3</v>
      </c>
    </row>
    <row r="18" spans="1:62" x14ac:dyDescent="0.2">
      <c r="A18" s="79"/>
      <c r="B18" s="14"/>
      <c r="C18" s="14"/>
      <c r="D18" s="14"/>
      <c r="E18" s="14"/>
      <c r="F18" s="14"/>
      <c r="G18" s="14"/>
      <c r="H18" s="6"/>
      <c r="I18" s="14"/>
      <c r="J18" s="7"/>
      <c r="M18" s="5"/>
      <c r="Q18" s="8"/>
      <c r="AY18" s="32"/>
      <c r="AZ18" s="31"/>
      <c r="BB18" s="5" t="s">
        <v>2761</v>
      </c>
      <c r="BC18" s="11">
        <v>2</v>
      </c>
      <c r="BD18" s="32" t="s">
        <v>9</v>
      </c>
      <c r="BE18" s="8">
        <v>0</v>
      </c>
      <c r="BG18" s="5" t="s">
        <v>137</v>
      </c>
      <c r="BH18" s="11">
        <v>6</v>
      </c>
      <c r="BI18" s="32" t="s">
        <v>9</v>
      </c>
      <c r="BJ18" s="8">
        <v>0</v>
      </c>
    </row>
    <row r="19" spans="1:62" x14ac:dyDescent="0.2">
      <c r="A19" s="79"/>
      <c r="B19" s="14"/>
      <c r="C19" s="14"/>
      <c r="D19" s="14"/>
      <c r="E19" s="14"/>
      <c r="F19" s="14"/>
      <c r="G19" s="14"/>
      <c r="H19" s="6"/>
      <c r="I19" s="14"/>
      <c r="J19" s="7"/>
      <c r="Q19" s="8"/>
      <c r="AY19" s="32"/>
      <c r="AZ19" s="31"/>
      <c r="BB19" s="5" t="s">
        <v>3258</v>
      </c>
      <c r="BC19" s="11">
        <v>2</v>
      </c>
      <c r="BD19" s="32" t="s">
        <v>9</v>
      </c>
      <c r="BE19" s="8">
        <v>2</v>
      </c>
      <c r="BG19" s="5" t="s">
        <v>461</v>
      </c>
      <c r="BH19" s="11">
        <v>0</v>
      </c>
      <c r="BI19" s="32" t="s">
        <v>9</v>
      </c>
      <c r="BJ19" s="8">
        <v>0</v>
      </c>
    </row>
    <row r="20" spans="1:62" x14ac:dyDescent="0.2">
      <c r="A20" s="79"/>
      <c r="B20" s="14"/>
      <c r="C20" s="14"/>
      <c r="D20" s="14"/>
      <c r="E20" s="14"/>
      <c r="F20" s="14"/>
      <c r="G20" s="14"/>
      <c r="H20" s="6"/>
      <c r="I20" s="14"/>
      <c r="J20" s="7"/>
      <c r="Q20" s="8"/>
      <c r="AY20" s="32"/>
      <c r="AZ20" s="31"/>
      <c r="BB20" s="3" t="s">
        <v>3407</v>
      </c>
      <c r="BC20" s="11">
        <v>2</v>
      </c>
      <c r="BD20" s="32" t="s">
        <v>9</v>
      </c>
      <c r="BE20" s="8">
        <v>2</v>
      </c>
      <c r="BG20" s="3" t="s">
        <v>3335</v>
      </c>
      <c r="BH20" s="11">
        <v>1</v>
      </c>
      <c r="BI20" s="32" t="s">
        <v>9</v>
      </c>
      <c r="BJ20" s="8">
        <v>1</v>
      </c>
    </row>
    <row r="21" spans="1:62" x14ac:dyDescent="0.2">
      <c r="A21" s="79"/>
      <c r="B21" s="7"/>
      <c r="C21" s="14"/>
      <c r="D21" s="14"/>
      <c r="E21" s="14"/>
      <c r="F21" s="14"/>
      <c r="G21" s="14"/>
      <c r="H21" s="6"/>
      <c r="I21" s="14"/>
      <c r="J21" s="7"/>
      <c r="Q21" s="8"/>
      <c r="AY21" s="32"/>
      <c r="AZ21" s="31"/>
      <c r="BB21" s="3" t="s">
        <v>3357</v>
      </c>
      <c r="BC21" s="11">
        <v>1</v>
      </c>
      <c r="BD21" s="32" t="s">
        <v>9</v>
      </c>
      <c r="BE21" s="8">
        <v>2</v>
      </c>
      <c r="BG21" s="3" t="s">
        <v>3408</v>
      </c>
      <c r="BH21" s="11">
        <v>1</v>
      </c>
      <c r="BI21" s="32" t="s">
        <v>9</v>
      </c>
      <c r="BJ21" s="8">
        <v>1</v>
      </c>
    </row>
    <row r="22" spans="1:62" x14ac:dyDescent="0.2">
      <c r="A22" s="79"/>
      <c r="B22" s="14"/>
      <c r="C22" s="14"/>
      <c r="D22" s="14"/>
      <c r="E22" s="14"/>
      <c r="F22" s="14"/>
      <c r="G22" s="14"/>
      <c r="H22" s="6"/>
      <c r="I22" s="14"/>
      <c r="J22" s="7"/>
      <c r="Q22" s="8"/>
      <c r="AY22" s="32"/>
      <c r="AZ22" s="31"/>
      <c r="BB22" s="3" t="s">
        <v>196</v>
      </c>
      <c r="BC22" s="8">
        <v>3</v>
      </c>
      <c r="BD22" s="32" t="s">
        <v>9</v>
      </c>
      <c r="BE22" s="8">
        <v>3</v>
      </c>
      <c r="BG22" s="3" t="s">
        <v>3409</v>
      </c>
      <c r="BH22" s="8">
        <v>4</v>
      </c>
      <c r="BI22" s="32" t="s">
        <v>9</v>
      </c>
      <c r="BJ22" s="8">
        <v>2</v>
      </c>
    </row>
    <row r="23" spans="1:62" x14ac:dyDescent="0.2">
      <c r="A23" s="79"/>
      <c r="B23" s="14"/>
      <c r="C23" s="14"/>
      <c r="D23" s="14"/>
      <c r="E23" s="14"/>
      <c r="F23" s="14"/>
      <c r="G23" s="14"/>
      <c r="H23" s="6"/>
      <c r="I23" s="14"/>
      <c r="J23" s="7"/>
      <c r="M23" s="39"/>
      <c r="Q23" s="8"/>
      <c r="AY23" s="32"/>
      <c r="AZ23" s="31"/>
      <c r="BB23" s="39" t="s">
        <v>2763</v>
      </c>
      <c r="BG23" s="39" t="s">
        <v>3364</v>
      </c>
    </row>
    <row r="24" spans="1:62" x14ac:dyDescent="0.2">
      <c r="A24" s="79"/>
      <c r="B24" s="14"/>
      <c r="C24" s="14"/>
      <c r="D24" s="14"/>
      <c r="E24" s="14"/>
      <c r="F24" s="14"/>
      <c r="G24" s="14"/>
      <c r="H24" s="6"/>
      <c r="I24" s="14"/>
      <c r="J24" s="7"/>
      <c r="M24" s="5"/>
      <c r="Q24" s="8"/>
      <c r="AY24" s="32"/>
      <c r="AZ24" s="31"/>
      <c r="BB24" s="5" t="s">
        <v>1275</v>
      </c>
      <c r="BC24" s="11">
        <v>1</v>
      </c>
      <c r="BD24" s="32" t="s">
        <v>9</v>
      </c>
      <c r="BE24" s="8">
        <v>4</v>
      </c>
      <c r="BG24" s="5" t="s">
        <v>3410</v>
      </c>
      <c r="BH24" s="11">
        <v>1</v>
      </c>
      <c r="BI24" s="32" t="s">
        <v>9</v>
      </c>
      <c r="BJ24" s="8">
        <v>4</v>
      </c>
    </row>
    <row r="25" spans="1:62" x14ac:dyDescent="0.2">
      <c r="A25" s="79"/>
      <c r="B25" s="14"/>
      <c r="C25" s="14"/>
      <c r="D25" s="14"/>
      <c r="E25" s="14"/>
      <c r="F25" s="14"/>
      <c r="G25" s="14"/>
      <c r="H25" s="6"/>
      <c r="I25" s="14"/>
      <c r="J25" s="7"/>
      <c r="M25" s="5"/>
      <c r="Q25" s="8"/>
      <c r="AY25" s="32"/>
      <c r="AZ25" s="31"/>
      <c r="BB25" s="5" t="s">
        <v>2696</v>
      </c>
      <c r="BC25" s="11">
        <v>0</v>
      </c>
      <c r="BD25" s="32" t="s">
        <v>9</v>
      </c>
      <c r="BE25" s="8">
        <v>4</v>
      </c>
      <c r="BG25" s="5" t="s">
        <v>239</v>
      </c>
      <c r="BH25" s="11">
        <v>4</v>
      </c>
      <c r="BI25" s="32" t="s">
        <v>9</v>
      </c>
      <c r="BJ25" s="8">
        <v>2</v>
      </c>
    </row>
    <row r="26" spans="1:62" x14ac:dyDescent="0.2">
      <c r="A26" s="79"/>
      <c r="B26" s="7"/>
      <c r="C26" s="14"/>
      <c r="D26" s="14"/>
      <c r="E26" s="14"/>
      <c r="F26" s="14"/>
      <c r="G26" s="14"/>
      <c r="H26" s="6"/>
      <c r="I26" s="14"/>
      <c r="J26" s="7"/>
      <c r="Q26" s="8"/>
      <c r="AY26" s="32"/>
      <c r="AZ26" s="31"/>
      <c r="BB26" s="3" t="s">
        <v>702</v>
      </c>
      <c r="BC26" s="11">
        <v>0</v>
      </c>
      <c r="BD26" s="32" t="s">
        <v>9</v>
      </c>
      <c r="BE26" s="8">
        <v>3</v>
      </c>
      <c r="BG26" s="3" t="s">
        <v>2661</v>
      </c>
      <c r="BH26" s="11">
        <v>2</v>
      </c>
      <c r="BI26" s="32" t="s">
        <v>9</v>
      </c>
      <c r="BJ26" s="8">
        <v>3</v>
      </c>
    </row>
    <row r="27" spans="1:62" x14ac:dyDescent="0.2">
      <c r="A27" s="79"/>
      <c r="B27" s="7"/>
      <c r="C27" s="14"/>
      <c r="D27" s="14"/>
      <c r="E27" s="14"/>
      <c r="F27" s="14"/>
      <c r="G27" s="14"/>
      <c r="H27" s="6"/>
      <c r="I27" s="14"/>
      <c r="J27" s="7"/>
      <c r="Q27" s="8"/>
      <c r="AY27" s="32"/>
      <c r="AZ27" s="31"/>
      <c r="BB27" s="3" t="s">
        <v>3411</v>
      </c>
      <c r="BC27" s="11">
        <v>4</v>
      </c>
      <c r="BD27" s="32" t="s">
        <v>9</v>
      </c>
      <c r="BE27" s="8">
        <v>0</v>
      </c>
      <c r="BG27" s="3" t="s">
        <v>2754</v>
      </c>
      <c r="BH27" s="11">
        <v>4</v>
      </c>
      <c r="BI27" s="32" t="s">
        <v>9</v>
      </c>
      <c r="BJ27" s="8">
        <v>5</v>
      </c>
    </row>
    <row r="28" spans="1:62" x14ac:dyDescent="0.2">
      <c r="A28" s="79"/>
      <c r="B28" s="14"/>
      <c r="C28" s="14"/>
      <c r="D28" s="14"/>
      <c r="E28" s="14"/>
      <c r="F28" s="14"/>
      <c r="G28" s="14"/>
      <c r="H28" s="6"/>
      <c r="I28" s="14"/>
      <c r="J28" s="7"/>
      <c r="Q28" s="8"/>
      <c r="AY28" s="32"/>
      <c r="AZ28" s="31"/>
      <c r="BB28" s="3" t="s">
        <v>3077</v>
      </c>
      <c r="BC28" s="11">
        <v>0</v>
      </c>
      <c r="BD28" s="32" t="s">
        <v>9</v>
      </c>
      <c r="BE28" s="8">
        <v>1</v>
      </c>
      <c r="BG28" s="3" t="s">
        <v>3187</v>
      </c>
      <c r="BH28" s="11">
        <v>1</v>
      </c>
      <c r="BI28" s="32" t="s">
        <v>9</v>
      </c>
      <c r="BJ28" s="8">
        <v>7</v>
      </c>
    </row>
    <row r="29" spans="1:62" x14ac:dyDescent="0.2">
      <c r="C29" s="7"/>
      <c r="D29" s="7"/>
      <c r="E29" s="7"/>
      <c r="F29" s="7"/>
      <c r="G29" s="7"/>
      <c r="H29" s="10"/>
      <c r="I29" s="7"/>
      <c r="J29" s="7"/>
      <c r="Q29" s="8"/>
      <c r="AY29" s="31"/>
      <c r="AZ29" s="31"/>
      <c r="BB29" s="5" t="s">
        <v>3412</v>
      </c>
      <c r="BC29" s="11">
        <v>1</v>
      </c>
      <c r="BD29" s="32" t="s">
        <v>9</v>
      </c>
      <c r="BE29" s="8">
        <v>5</v>
      </c>
      <c r="BG29" s="3" t="s">
        <v>1667</v>
      </c>
      <c r="BH29" s="8">
        <v>2</v>
      </c>
      <c r="BI29" s="32" t="s">
        <v>9</v>
      </c>
      <c r="BJ29" s="8">
        <v>0</v>
      </c>
    </row>
    <row r="30" spans="1:62" x14ac:dyDescent="0.2">
      <c r="B30" s="39"/>
      <c r="M30" s="39"/>
      <c r="Q30" s="8"/>
      <c r="BB30" s="39" t="s">
        <v>3413</v>
      </c>
      <c r="BG30" s="39" t="s">
        <v>3367</v>
      </c>
    </row>
    <row r="31" spans="1:62" x14ac:dyDescent="0.2">
      <c r="A31" s="30"/>
      <c r="B31" s="7"/>
      <c r="C31" s="7"/>
      <c r="D31" s="7"/>
      <c r="E31" s="7"/>
      <c r="F31" s="7"/>
      <c r="G31" s="7"/>
      <c r="H31" s="6"/>
      <c r="I31" s="7"/>
      <c r="J31" s="7"/>
      <c r="Q31" s="8"/>
      <c r="BB31" s="5" t="s">
        <v>3414</v>
      </c>
      <c r="BC31" s="11">
        <v>1</v>
      </c>
      <c r="BD31" s="32" t="s">
        <v>9</v>
      </c>
      <c r="BE31" s="8">
        <v>2</v>
      </c>
      <c r="BG31" s="5" t="s">
        <v>1267</v>
      </c>
      <c r="BH31" s="11">
        <v>0</v>
      </c>
      <c r="BI31" s="32" t="s">
        <v>9</v>
      </c>
      <c r="BJ31" s="8">
        <v>4</v>
      </c>
    </row>
    <row r="32" spans="1:62" x14ac:dyDescent="0.2">
      <c r="A32" s="30"/>
      <c r="B32" s="7"/>
      <c r="C32" s="7"/>
      <c r="D32" s="7"/>
      <c r="E32" s="7"/>
      <c r="F32" s="7"/>
      <c r="G32" s="7"/>
      <c r="H32" s="6"/>
      <c r="I32" s="7"/>
      <c r="J32" s="7"/>
      <c r="Q32" s="8"/>
      <c r="BB32" s="5" t="s">
        <v>2545</v>
      </c>
      <c r="BC32" s="11">
        <v>0</v>
      </c>
      <c r="BD32" s="32" t="s">
        <v>9</v>
      </c>
      <c r="BE32" s="8">
        <v>2</v>
      </c>
      <c r="BG32" s="5" t="s">
        <v>3415</v>
      </c>
      <c r="BH32" s="11">
        <v>4</v>
      </c>
      <c r="BI32" s="32" t="s">
        <v>9</v>
      </c>
      <c r="BJ32" s="8">
        <v>0</v>
      </c>
    </row>
    <row r="33" spans="1:62" x14ac:dyDescent="0.2">
      <c r="A33" s="30"/>
      <c r="B33" s="7"/>
      <c r="C33" s="7"/>
      <c r="D33" s="7"/>
      <c r="E33" s="7"/>
      <c r="F33" s="7"/>
      <c r="G33" s="86"/>
      <c r="H33" s="6"/>
      <c r="I33" s="7"/>
      <c r="J33" s="7"/>
      <c r="Q33" s="8"/>
      <c r="BB33" s="3" t="s">
        <v>3287</v>
      </c>
      <c r="BC33" s="11">
        <v>2</v>
      </c>
      <c r="BD33" s="32" t="s">
        <v>9</v>
      </c>
      <c r="BE33" s="8">
        <v>4</v>
      </c>
      <c r="BG33" s="3" t="s">
        <v>716</v>
      </c>
      <c r="BH33" s="11">
        <v>6</v>
      </c>
      <c r="BI33" s="32" t="s">
        <v>9</v>
      </c>
      <c r="BJ33" s="8">
        <v>1</v>
      </c>
    </row>
    <row r="34" spans="1:62" x14ac:dyDescent="0.2">
      <c r="A34" s="30"/>
      <c r="B34" s="7"/>
      <c r="C34" s="7"/>
      <c r="D34" s="7"/>
      <c r="E34" s="7"/>
      <c r="F34" s="7"/>
      <c r="G34" s="7"/>
      <c r="H34" s="6"/>
      <c r="I34" s="7"/>
      <c r="J34" s="7"/>
      <c r="Q34" s="8"/>
      <c r="BB34" s="3" t="s">
        <v>3416</v>
      </c>
      <c r="BC34" s="11">
        <v>2</v>
      </c>
      <c r="BD34" s="32" t="s">
        <v>9</v>
      </c>
      <c r="BE34" s="8">
        <v>2</v>
      </c>
      <c r="BG34" s="3" t="s">
        <v>3361</v>
      </c>
      <c r="BH34" s="11">
        <v>3</v>
      </c>
      <c r="BI34" s="32" t="s">
        <v>9</v>
      </c>
      <c r="BJ34" s="8">
        <v>0</v>
      </c>
    </row>
    <row r="35" spans="1:62" x14ac:dyDescent="0.2">
      <c r="A35" s="30"/>
      <c r="B35" s="7"/>
      <c r="C35" s="7"/>
      <c r="D35" s="7"/>
      <c r="E35" s="7"/>
      <c r="F35" s="7"/>
      <c r="G35" s="7"/>
      <c r="H35" s="6"/>
      <c r="I35" s="7"/>
      <c r="J35" s="7"/>
      <c r="Q35" s="8"/>
      <c r="BB35" s="3" t="s">
        <v>492</v>
      </c>
      <c r="BC35" s="11">
        <v>1</v>
      </c>
      <c r="BD35" s="32" t="s">
        <v>9</v>
      </c>
      <c r="BE35" s="8">
        <v>3</v>
      </c>
      <c r="BG35" s="3" t="s">
        <v>2836</v>
      </c>
      <c r="BH35" s="11">
        <v>6</v>
      </c>
      <c r="BI35" s="32" t="s">
        <v>9</v>
      </c>
      <c r="BJ35" s="8">
        <v>1</v>
      </c>
    </row>
    <row r="36" spans="1:62" x14ac:dyDescent="0.2">
      <c r="A36" s="30"/>
      <c r="B36" s="7"/>
      <c r="C36" s="7"/>
      <c r="D36" s="7"/>
      <c r="E36" s="7"/>
      <c r="F36" s="7"/>
      <c r="G36" s="7"/>
      <c r="H36" s="6"/>
      <c r="I36" s="7"/>
      <c r="J36" s="7"/>
      <c r="Q36" s="8"/>
      <c r="BB36" s="3" t="s">
        <v>260</v>
      </c>
      <c r="BC36" s="8">
        <v>4</v>
      </c>
      <c r="BD36" s="32" t="s">
        <v>9</v>
      </c>
      <c r="BE36" s="8">
        <v>1</v>
      </c>
      <c r="BG36" s="3" t="s">
        <v>3417</v>
      </c>
      <c r="BH36" s="8">
        <v>5</v>
      </c>
      <c r="BI36" s="32" t="s">
        <v>9</v>
      </c>
      <c r="BJ36" s="8">
        <v>1</v>
      </c>
    </row>
    <row r="37" spans="1:62" x14ac:dyDescent="0.2">
      <c r="A37" s="30"/>
      <c r="B37" s="7"/>
      <c r="C37" s="7"/>
      <c r="D37" s="7"/>
      <c r="E37" s="7"/>
      <c r="F37" s="7"/>
      <c r="G37" s="7"/>
      <c r="H37" s="6"/>
      <c r="I37" s="7"/>
      <c r="J37" s="7"/>
      <c r="Q37" s="8"/>
      <c r="BB37" s="39" t="s">
        <v>3418</v>
      </c>
      <c r="BG37" s="39" t="s">
        <v>3371</v>
      </c>
    </row>
    <row r="38" spans="1:62" x14ac:dyDescent="0.2">
      <c r="A38" s="30"/>
      <c r="B38" s="7"/>
      <c r="C38" s="7"/>
      <c r="D38" s="7"/>
      <c r="E38" s="7"/>
      <c r="F38" s="7"/>
      <c r="G38" s="7"/>
      <c r="H38" s="6"/>
      <c r="I38" s="7"/>
      <c r="J38" s="7"/>
      <c r="Q38" s="8"/>
      <c r="BB38" s="5" t="s">
        <v>3122</v>
      </c>
      <c r="BC38" s="11">
        <v>2</v>
      </c>
      <c r="BD38" s="32" t="s">
        <v>9</v>
      </c>
      <c r="BE38" s="8">
        <v>1</v>
      </c>
      <c r="BG38" s="5" t="s">
        <v>3381</v>
      </c>
      <c r="BH38" s="11">
        <v>2</v>
      </c>
      <c r="BI38" s="32" t="s">
        <v>9</v>
      </c>
      <c r="BJ38" s="8">
        <v>1</v>
      </c>
    </row>
    <row r="39" spans="1:62" x14ac:dyDescent="0.2">
      <c r="A39" s="30"/>
      <c r="B39" s="7"/>
      <c r="C39" s="7"/>
      <c r="D39" s="7"/>
      <c r="E39" s="7"/>
      <c r="F39" s="7"/>
      <c r="G39" s="7"/>
      <c r="H39" s="6"/>
      <c r="I39" s="86"/>
      <c r="J39" s="7"/>
      <c r="Q39" s="8"/>
      <c r="BB39" s="5" t="s">
        <v>2780</v>
      </c>
      <c r="BC39" s="11">
        <v>1</v>
      </c>
      <c r="BD39" s="32" t="s">
        <v>9</v>
      </c>
      <c r="BE39" s="8">
        <v>1</v>
      </c>
      <c r="BG39" s="5" t="s">
        <v>3209</v>
      </c>
      <c r="BH39" s="11">
        <v>3</v>
      </c>
      <c r="BI39" s="32" t="s">
        <v>9</v>
      </c>
      <c r="BJ39" s="8">
        <v>3</v>
      </c>
    </row>
    <row r="40" spans="1:62" x14ac:dyDescent="0.2">
      <c r="A40" s="30"/>
      <c r="B40" s="7"/>
      <c r="C40" s="7"/>
      <c r="D40" s="7"/>
      <c r="E40" s="7"/>
      <c r="F40" s="7"/>
      <c r="G40" s="7"/>
      <c r="H40" s="6"/>
      <c r="I40" s="7"/>
      <c r="J40" s="7"/>
      <c r="Q40" s="8"/>
      <c r="BB40" s="3" t="s">
        <v>2655</v>
      </c>
      <c r="BC40" s="11">
        <v>5</v>
      </c>
      <c r="BD40" s="32" t="s">
        <v>9</v>
      </c>
      <c r="BE40" s="8">
        <v>3</v>
      </c>
      <c r="BG40" s="5" t="s">
        <v>2901</v>
      </c>
      <c r="BH40" s="11">
        <v>2</v>
      </c>
      <c r="BI40" s="32" t="s">
        <v>9</v>
      </c>
      <c r="BJ40" s="8">
        <v>3</v>
      </c>
    </row>
    <row r="41" spans="1:62" x14ac:dyDescent="0.2">
      <c r="A41" s="30"/>
      <c r="B41" s="7"/>
      <c r="C41" s="7"/>
      <c r="D41" s="7"/>
      <c r="E41" s="7"/>
      <c r="F41" s="7"/>
      <c r="G41" s="7"/>
      <c r="H41" s="6"/>
      <c r="I41" s="7"/>
      <c r="J41" s="7"/>
      <c r="Q41" s="8"/>
      <c r="BB41" s="3" t="s">
        <v>2866</v>
      </c>
      <c r="BC41" s="11">
        <v>3</v>
      </c>
      <c r="BD41" s="32" t="s">
        <v>9</v>
      </c>
      <c r="BE41" s="8">
        <v>0</v>
      </c>
      <c r="BG41" s="3" t="s">
        <v>3090</v>
      </c>
      <c r="BH41" s="11">
        <v>2</v>
      </c>
      <c r="BI41" s="32" t="s">
        <v>9</v>
      </c>
      <c r="BJ41" s="8">
        <v>1</v>
      </c>
    </row>
    <row r="42" spans="1:62" x14ac:dyDescent="0.2">
      <c r="A42" s="30"/>
      <c r="B42" s="7"/>
      <c r="C42" s="7"/>
      <c r="D42" s="7"/>
      <c r="E42" s="7"/>
      <c r="F42" s="7"/>
      <c r="G42" s="7"/>
      <c r="H42" s="6"/>
      <c r="I42" s="7"/>
      <c r="J42" s="7"/>
      <c r="Q42" s="8"/>
      <c r="BB42" s="3" t="s">
        <v>154</v>
      </c>
      <c r="BC42" s="11">
        <v>2</v>
      </c>
      <c r="BD42" s="32" t="s">
        <v>9</v>
      </c>
      <c r="BE42" s="8">
        <v>4</v>
      </c>
      <c r="BG42" s="3" t="s">
        <v>3419</v>
      </c>
      <c r="BH42" s="11">
        <v>1</v>
      </c>
      <c r="BI42" s="32" t="s">
        <v>9</v>
      </c>
      <c r="BJ42" s="8">
        <v>4</v>
      </c>
    </row>
    <row r="43" spans="1:62" x14ac:dyDescent="0.2">
      <c r="A43" s="30"/>
      <c r="B43" s="7"/>
      <c r="C43" s="7"/>
      <c r="D43" s="7"/>
      <c r="E43" s="7"/>
      <c r="F43" s="7"/>
      <c r="G43" s="7"/>
      <c r="H43" s="10"/>
      <c r="I43" s="7"/>
      <c r="J43" s="7"/>
      <c r="Q43" s="8"/>
      <c r="BB43" s="3" t="s">
        <v>1640</v>
      </c>
      <c r="BC43" s="8">
        <v>6</v>
      </c>
      <c r="BD43" s="32" t="s">
        <v>9</v>
      </c>
      <c r="BE43" s="8">
        <v>1</v>
      </c>
      <c r="BG43" s="3" t="s">
        <v>3317</v>
      </c>
      <c r="BH43" s="11">
        <v>2</v>
      </c>
      <c r="BI43" s="32" t="s">
        <v>9</v>
      </c>
      <c r="BJ43" s="8">
        <v>0</v>
      </c>
    </row>
    <row r="44" spans="1:62" x14ac:dyDescent="0.2">
      <c r="BB44" s="39" t="s">
        <v>3420</v>
      </c>
      <c r="BG44" s="39" t="s">
        <v>3421</v>
      </c>
      <c r="BI44" s="32"/>
    </row>
    <row r="45" spans="1:62" x14ac:dyDescent="0.2">
      <c r="BB45" s="5" t="s">
        <v>2835</v>
      </c>
      <c r="BC45" s="11">
        <v>2</v>
      </c>
      <c r="BD45" s="32" t="s">
        <v>9</v>
      </c>
      <c r="BE45" s="8">
        <v>2</v>
      </c>
      <c r="BG45" s="5" t="s">
        <v>2867</v>
      </c>
      <c r="BH45" s="11">
        <v>5</v>
      </c>
      <c r="BI45" s="32" t="s">
        <v>9</v>
      </c>
      <c r="BJ45" s="8">
        <v>4</v>
      </c>
    </row>
    <row r="46" spans="1:62" x14ac:dyDescent="0.2">
      <c r="BB46" s="5" t="s">
        <v>3422</v>
      </c>
      <c r="BC46" s="11">
        <v>2</v>
      </c>
      <c r="BD46" s="32" t="s">
        <v>9</v>
      </c>
      <c r="BE46" s="8">
        <v>3</v>
      </c>
      <c r="BG46" s="5" t="s">
        <v>3095</v>
      </c>
      <c r="BH46" s="11">
        <v>3</v>
      </c>
      <c r="BI46" s="32" t="s">
        <v>9</v>
      </c>
      <c r="BJ46" s="8">
        <v>2</v>
      </c>
    </row>
    <row r="47" spans="1:62" x14ac:dyDescent="0.2">
      <c r="BB47" s="3" t="s">
        <v>1280</v>
      </c>
      <c r="BC47" s="11">
        <v>0</v>
      </c>
      <c r="BD47" s="32" t="s">
        <v>9</v>
      </c>
      <c r="BE47" s="8">
        <v>1</v>
      </c>
      <c r="BG47" s="3" t="s">
        <v>920</v>
      </c>
      <c r="BH47" s="11">
        <v>3</v>
      </c>
      <c r="BI47" s="32" t="s">
        <v>9</v>
      </c>
      <c r="BJ47" s="8">
        <v>0</v>
      </c>
    </row>
    <row r="48" spans="1:62" x14ac:dyDescent="0.2">
      <c r="BB48" s="3" t="s">
        <v>3387</v>
      </c>
      <c r="BC48" s="11">
        <v>4</v>
      </c>
      <c r="BD48" s="32" t="s">
        <v>9</v>
      </c>
      <c r="BE48" s="8">
        <v>2</v>
      </c>
      <c r="BG48" s="3" t="s">
        <v>3380</v>
      </c>
      <c r="BH48" s="11">
        <v>3</v>
      </c>
      <c r="BI48" s="32" t="s">
        <v>9</v>
      </c>
      <c r="BJ48" s="8">
        <v>0</v>
      </c>
    </row>
    <row r="49" spans="54:62" x14ac:dyDescent="0.2">
      <c r="BB49" s="3" t="s">
        <v>693</v>
      </c>
      <c r="BC49" s="11">
        <v>2</v>
      </c>
      <c r="BD49" s="32" t="s">
        <v>9</v>
      </c>
      <c r="BE49" s="8">
        <v>4</v>
      </c>
      <c r="BG49" s="3" t="s">
        <v>3377</v>
      </c>
      <c r="BH49" s="11">
        <v>0</v>
      </c>
      <c r="BI49" s="32" t="s">
        <v>9</v>
      </c>
      <c r="BJ49" s="8">
        <v>0</v>
      </c>
    </row>
    <row r="50" spans="54:62" x14ac:dyDescent="0.2">
      <c r="BB50" s="3" t="s">
        <v>3423</v>
      </c>
      <c r="BC50" s="8">
        <v>2</v>
      </c>
      <c r="BD50" s="32" t="s">
        <v>9</v>
      </c>
      <c r="BE50" s="8">
        <v>2</v>
      </c>
      <c r="BG50" s="3" t="s">
        <v>3424</v>
      </c>
      <c r="BH50" s="8">
        <v>3</v>
      </c>
      <c r="BI50" s="32" t="s">
        <v>9</v>
      </c>
      <c r="BJ50" s="8">
        <v>2</v>
      </c>
    </row>
    <row r="51" spans="54:62" x14ac:dyDescent="0.2">
      <c r="BB51" s="39" t="s">
        <v>3425</v>
      </c>
      <c r="BG51" s="39" t="s">
        <v>3426</v>
      </c>
    </row>
    <row r="52" spans="54:62" x14ac:dyDescent="0.2">
      <c r="BB52" s="5" t="s">
        <v>2828</v>
      </c>
      <c r="BC52" s="11">
        <v>2</v>
      </c>
      <c r="BD52" s="32" t="s">
        <v>9</v>
      </c>
      <c r="BE52" s="8">
        <v>1</v>
      </c>
      <c r="BG52" s="5" t="s">
        <v>960</v>
      </c>
      <c r="BH52" s="11">
        <v>6</v>
      </c>
      <c r="BI52" s="32" t="s">
        <v>9</v>
      </c>
      <c r="BJ52" s="8">
        <v>1</v>
      </c>
    </row>
    <row r="53" spans="54:62" x14ac:dyDescent="0.2">
      <c r="BB53" s="5" t="s">
        <v>180</v>
      </c>
      <c r="BC53" s="11">
        <v>2</v>
      </c>
      <c r="BD53" s="32" t="s">
        <v>9</v>
      </c>
      <c r="BE53" s="8">
        <v>2</v>
      </c>
      <c r="BG53" s="5" t="s">
        <v>3322</v>
      </c>
      <c r="BH53" s="11">
        <v>0</v>
      </c>
      <c r="BI53" s="32" t="s">
        <v>9</v>
      </c>
      <c r="BJ53" s="8">
        <v>1</v>
      </c>
    </row>
    <row r="54" spans="54:62" x14ac:dyDescent="0.2">
      <c r="BB54" s="3" t="s">
        <v>3178</v>
      </c>
      <c r="BC54" s="11">
        <v>3</v>
      </c>
      <c r="BD54" s="32" t="s">
        <v>9</v>
      </c>
      <c r="BE54" s="8">
        <v>2</v>
      </c>
      <c r="BG54" s="3" t="s">
        <v>175</v>
      </c>
      <c r="BH54" s="11">
        <v>2</v>
      </c>
      <c r="BI54" s="32" t="s">
        <v>9</v>
      </c>
      <c r="BJ54" s="8">
        <v>2</v>
      </c>
    </row>
    <row r="55" spans="54:62" x14ac:dyDescent="0.2">
      <c r="BB55" s="3" t="s">
        <v>3325</v>
      </c>
      <c r="BC55" s="11">
        <v>1</v>
      </c>
      <c r="BD55" s="32" t="s">
        <v>9</v>
      </c>
      <c r="BE55" s="8">
        <v>4</v>
      </c>
      <c r="BG55" s="3" t="s">
        <v>3211</v>
      </c>
      <c r="BH55" s="11">
        <v>8</v>
      </c>
      <c r="BI55" s="32" t="s">
        <v>9</v>
      </c>
      <c r="BJ55" s="8">
        <v>0</v>
      </c>
    </row>
    <row r="56" spans="54:62" x14ac:dyDescent="0.2">
      <c r="BB56" s="3" t="s">
        <v>1271</v>
      </c>
      <c r="BC56" s="11">
        <v>1</v>
      </c>
      <c r="BD56" s="32" t="s">
        <v>9</v>
      </c>
      <c r="BE56" s="8">
        <v>1</v>
      </c>
      <c r="BG56" s="3" t="s">
        <v>127</v>
      </c>
      <c r="BH56" s="11">
        <v>1</v>
      </c>
      <c r="BI56" s="32" t="s">
        <v>9</v>
      </c>
      <c r="BJ56" s="8">
        <v>2</v>
      </c>
    </row>
    <row r="57" spans="54:62" x14ac:dyDescent="0.2">
      <c r="BB57" s="3" t="s">
        <v>453</v>
      </c>
      <c r="BC57" s="8">
        <v>1</v>
      </c>
      <c r="BD57" s="32" t="s">
        <v>9</v>
      </c>
      <c r="BE57" s="8">
        <v>0</v>
      </c>
      <c r="BG57" s="3" t="s">
        <v>3427</v>
      </c>
      <c r="BH57" s="8">
        <v>4</v>
      </c>
      <c r="BI57" s="32" t="s">
        <v>9</v>
      </c>
      <c r="BJ57" s="8">
        <v>0</v>
      </c>
    </row>
    <row r="58" spans="54:62" x14ac:dyDescent="0.2">
      <c r="BB58" s="39" t="s">
        <v>2778</v>
      </c>
      <c r="BG58" s="39" t="s">
        <v>3428</v>
      </c>
    </row>
    <row r="59" spans="54:62" x14ac:dyDescent="0.2">
      <c r="BB59" s="5" t="s">
        <v>3270</v>
      </c>
      <c r="BC59" s="11">
        <v>3</v>
      </c>
      <c r="BD59" s="32" t="s">
        <v>9</v>
      </c>
      <c r="BE59" s="8">
        <v>2</v>
      </c>
      <c r="BG59" s="5" t="s">
        <v>3239</v>
      </c>
      <c r="BH59" s="11">
        <v>3</v>
      </c>
      <c r="BI59" s="32" t="s">
        <v>9</v>
      </c>
      <c r="BJ59" s="8">
        <v>7</v>
      </c>
    </row>
    <row r="60" spans="54:62" x14ac:dyDescent="0.2">
      <c r="BB60" s="5" t="s">
        <v>3429</v>
      </c>
      <c r="BC60" s="11">
        <v>6</v>
      </c>
      <c r="BD60" s="32" t="s">
        <v>9</v>
      </c>
      <c r="BE60" s="8">
        <v>0</v>
      </c>
      <c r="BG60" s="5" t="s">
        <v>3334</v>
      </c>
      <c r="BH60" s="11">
        <v>4</v>
      </c>
      <c r="BI60" s="32" t="s">
        <v>9</v>
      </c>
      <c r="BJ60" s="8">
        <v>1</v>
      </c>
    </row>
    <row r="61" spans="54:62" x14ac:dyDescent="0.2">
      <c r="BB61" s="3" t="s">
        <v>3360</v>
      </c>
      <c r="BC61" s="11">
        <v>1</v>
      </c>
      <c r="BD61" s="32" t="s">
        <v>9</v>
      </c>
      <c r="BE61" s="8">
        <v>0</v>
      </c>
      <c r="BG61" s="3" t="s">
        <v>3389</v>
      </c>
      <c r="BH61" s="11">
        <v>1</v>
      </c>
      <c r="BI61" s="32" t="s">
        <v>9</v>
      </c>
      <c r="BJ61" s="8">
        <v>3</v>
      </c>
    </row>
    <row r="62" spans="54:62" x14ac:dyDescent="0.2">
      <c r="BB62" s="3" t="s">
        <v>2850</v>
      </c>
      <c r="BC62" s="11">
        <v>1</v>
      </c>
      <c r="BD62" s="32" t="s">
        <v>9</v>
      </c>
      <c r="BE62" s="8">
        <v>1</v>
      </c>
      <c r="BG62" s="3" t="s">
        <v>1273</v>
      </c>
      <c r="BH62" s="11">
        <v>3</v>
      </c>
      <c r="BI62" s="32" t="s">
        <v>9</v>
      </c>
      <c r="BJ62" s="8">
        <v>2</v>
      </c>
    </row>
    <row r="63" spans="54:62" x14ac:dyDescent="0.2">
      <c r="BB63" s="3" t="s">
        <v>3092</v>
      </c>
      <c r="BC63" s="11">
        <v>1</v>
      </c>
      <c r="BD63" s="32" t="s">
        <v>9</v>
      </c>
      <c r="BE63" s="8">
        <v>3</v>
      </c>
      <c r="BG63" s="3" t="s">
        <v>2825</v>
      </c>
      <c r="BH63" s="11">
        <v>1</v>
      </c>
      <c r="BI63" s="32" t="s">
        <v>9</v>
      </c>
      <c r="BJ63" s="8">
        <v>2</v>
      </c>
    </row>
    <row r="64" spans="54:62" x14ac:dyDescent="0.2">
      <c r="BB64" s="3" t="s">
        <v>802</v>
      </c>
      <c r="BC64" s="8">
        <v>1</v>
      </c>
      <c r="BD64" s="32" t="s">
        <v>9</v>
      </c>
      <c r="BE64" s="8">
        <v>2</v>
      </c>
      <c r="BG64" s="3" t="s">
        <v>3430</v>
      </c>
      <c r="BH64" s="8">
        <v>0</v>
      </c>
      <c r="BI64" s="32" t="s">
        <v>9</v>
      </c>
      <c r="BJ64" s="8">
        <v>5</v>
      </c>
    </row>
    <row r="65" spans="54:63" x14ac:dyDescent="0.2">
      <c r="BB65" s="39" t="s">
        <v>3234</v>
      </c>
      <c r="BG65" s="39" t="s">
        <v>3386</v>
      </c>
    </row>
    <row r="66" spans="54:63" x14ac:dyDescent="0.2">
      <c r="BB66" s="5" t="s">
        <v>3293</v>
      </c>
      <c r="BC66" s="11">
        <v>6</v>
      </c>
      <c r="BD66" s="32" t="s">
        <v>9</v>
      </c>
      <c r="BE66" s="8">
        <v>0</v>
      </c>
      <c r="BG66" s="5" t="s">
        <v>2821</v>
      </c>
      <c r="BH66" s="11">
        <v>4</v>
      </c>
      <c r="BI66" s="32" t="s">
        <v>9</v>
      </c>
      <c r="BJ66" s="8">
        <v>1</v>
      </c>
    </row>
    <row r="67" spans="54:63" x14ac:dyDescent="0.2">
      <c r="BB67" s="5" t="s">
        <v>979</v>
      </c>
      <c r="BC67" s="11">
        <v>2</v>
      </c>
      <c r="BD67" s="32" t="s">
        <v>9</v>
      </c>
      <c r="BE67" s="8">
        <v>2</v>
      </c>
      <c r="BG67" s="5" t="s">
        <v>3245</v>
      </c>
      <c r="BH67" s="11">
        <v>1</v>
      </c>
      <c r="BI67" s="32" t="s">
        <v>9</v>
      </c>
      <c r="BJ67" s="8">
        <v>3</v>
      </c>
    </row>
    <row r="68" spans="54:63" x14ac:dyDescent="0.2">
      <c r="BB68" s="3" t="s">
        <v>266</v>
      </c>
      <c r="BC68" s="11">
        <v>1</v>
      </c>
      <c r="BD68" s="32" t="s">
        <v>9</v>
      </c>
      <c r="BE68" s="8">
        <v>2</v>
      </c>
      <c r="BG68" s="3" t="s">
        <v>3394</v>
      </c>
      <c r="BH68" s="11">
        <v>3</v>
      </c>
      <c r="BI68" s="32" t="s">
        <v>9</v>
      </c>
      <c r="BJ68" s="8">
        <v>2</v>
      </c>
    </row>
    <row r="69" spans="54:63" x14ac:dyDescent="0.2">
      <c r="BB69" s="3" t="s">
        <v>3431</v>
      </c>
      <c r="BC69" s="11">
        <v>2</v>
      </c>
      <c r="BD69" s="32" t="s">
        <v>9</v>
      </c>
      <c r="BE69" s="8">
        <v>3</v>
      </c>
      <c r="BG69" s="3" t="s">
        <v>3432</v>
      </c>
      <c r="BH69" s="11">
        <v>1</v>
      </c>
      <c r="BI69" s="32" t="s">
        <v>9</v>
      </c>
      <c r="BJ69" s="8">
        <v>2</v>
      </c>
    </row>
    <row r="70" spans="54:63" x14ac:dyDescent="0.2">
      <c r="BB70" s="3" t="s">
        <v>3219</v>
      </c>
      <c r="BC70" s="11">
        <v>1</v>
      </c>
      <c r="BD70" s="32" t="s">
        <v>9</v>
      </c>
      <c r="BE70" s="8">
        <v>4</v>
      </c>
      <c r="BG70" s="3" t="s">
        <v>767</v>
      </c>
      <c r="BH70" s="11">
        <v>0</v>
      </c>
      <c r="BI70" s="32" t="s">
        <v>9</v>
      </c>
      <c r="BJ70" s="8">
        <v>1</v>
      </c>
    </row>
    <row r="71" spans="54:63" x14ac:dyDescent="0.2">
      <c r="BB71" s="3" t="s">
        <v>222</v>
      </c>
      <c r="BC71" s="8">
        <v>0</v>
      </c>
      <c r="BD71" s="32" t="s">
        <v>9</v>
      </c>
      <c r="BE71" s="8">
        <v>0</v>
      </c>
      <c r="BG71" s="3" t="s">
        <v>3056</v>
      </c>
      <c r="BH71" s="8">
        <v>3</v>
      </c>
      <c r="BI71" s="32" t="s">
        <v>9</v>
      </c>
      <c r="BJ71" s="8">
        <v>2</v>
      </c>
    </row>
    <row r="72" spans="54:63" x14ac:dyDescent="0.2">
      <c r="BB72" s="39" t="s">
        <v>411</v>
      </c>
      <c r="BG72" s="39" t="s">
        <v>3390</v>
      </c>
    </row>
    <row r="73" spans="54:63" x14ac:dyDescent="0.2">
      <c r="BB73" s="5" t="s">
        <v>3192</v>
      </c>
      <c r="BC73" s="11">
        <v>4</v>
      </c>
      <c r="BD73" s="32" t="s">
        <v>9</v>
      </c>
      <c r="BE73" s="8">
        <v>3</v>
      </c>
      <c r="BG73" s="5" t="s">
        <v>3298</v>
      </c>
      <c r="BH73" s="11">
        <v>5</v>
      </c>
      <c r="BI73" s="32" t="s">
        <v>9</v>
      </c>
      <c r="BJ73" s="8">
        <v>2</v>
      </c>
    </row>
    <row r="74" spans="54:63" x14ac:dyDescent="0.2">
      <c r="BB74" s="5" t="s">
        <v>1262</v>
      </c>
      <c r="BC74" s="11">
        <v>2</v>
      </c>
      <c r="BD74" s="32" t="s">
        <v>9</v>
      </c>
      <c r="BE74" s="8">
        <v>2</v>
      </c>
      <c r="BG74" s="5" t="s">
        <v>955</v>
      </c>
      <c r="BH74" s="11">
        <v>1</v>
      </c>
      <c r="BI74" s="32" t="s">
        <v>9</v>
      </c>
      <c r="BJ74" s="8">
        <v>4</v>
      </c>
    </row>
    <row r="75" spans="54:63" x14ac:dyDescent="0.2">
      <c r="BB75" s="3" t="s">
        <v>3363</v>
      </c>
      <c r="BC75" s="11">
        <v>5</v>
      </c>
      <c r="BD75" s="32" t="s">
        <v>9</v>
      </c>
      <c r="BE75" s="8">
        <v>0</v>
      </c>
      <c r="BG75" s="3" t="s">
        <v>213</v>
      </c>
      <c r="BH75" s="11">
        <v>1</v>
      </c>
      <c r="BI75" s="32" t="s">
        <v>9</v>
      </c>
      <c r="BJ75" s="8">
        <v>0</v>
      </c>
    </row>
    <row r="76" spans="54:63" x14ac:dyDescent="0.2">
      <c r="BB76" s="3" t="s">
        <v>3276</v>
      </c>
      <c r="BC76" s="11">
        <v>1</v>
      </c>
      <c r="BD76" s="32" t="s">
        <v>9</v>
      </c>
      <c r="BE76" s="8">
        <v>6</v>
      </c>
      <c r="BG76" s="3" t="s">
        <v>2843</v>
      </c>
      <c r="BH76" s="11">
        <v>0</v>
      </c>
      <c r="BI76" s="32" t="s">
        <v>9</v>
      </c>
      <c r="BJ76" s="8">
        <v>3</v>
      </c>
    </row>
    <row r="77" spans="54:63" x14ac:dyDescent="0.2">
      <c r="BB77" s="3" t="s">
        <v>3433</v>
      </c>
      <c r="BC77" s="11">
        <v>2</v>
      </c>
      <c r="BD77" s="32" t="s">
        <v>9</v>
      </c>
      <c r="BE77" s="8">
        <v>3</v>
      </c>
      <c r="BG77" s="3" t="s">
        <v>466</v>
      </c>
      <c r="BH77" s="11">
        <v>2</v>
      </c>
      <c r="BI77" s="32" t="s">
        <v>9</v>
      </c>
      <c r="BJ77" s="8">
        <v>2</v>
      </c>
    </row>
    <row r="78" spans="54:63" x14ac:dyDescent="0.2">
      <c r="BB78" s="3" t="s">
        <v>2846</v>
      </c>
      <c r="BC78" s="8">
        <v>4</v>
      </c>
      <c r="BD78" s="32" t="s">
        <v>9</v>
      </c>
      <c r="BE78" s="8">
        <v>1</v>
      </c>
      <c r="BG78" s="3" t="s">
        <v>3128</v>
      </c>
      <c r="BH78" s="8">
        <v>2</v>
      </c>
      <c r="BI78" s="32" t="s">
        <v>9</v>
      </c>
      <c r="BJ78" s="8">
        <v>2</v>
      </c>
    </row>
    <row r="80" spans="54:63" x14ac:dyDescent="0.2">
      <c r="BC80" s="11"/>
      <c r="BD80" s="32"/>
      <c r="BE80" s="11"/>
      <c r="BH80" s="11"/>
      <c r="BI80" s="32"/>
      <c r="BJ80" s="11"/>
      <c r="BK80" s="3"/>
    </row>
    <row r="81" spans="54:61" x14ac:dyDescent="0.2">
      <c r="BC81" s="11"/>
      <c r="BD81" s="32"/>
      <c r="BH81" s="11"/>
      <c r="BI81" s="32"/>
    </row>
    <row r="82" spans="54:61" x14ac:dyDescent="0.2">
      <c r="BB82" s="39"/>
      <c r="BC82" s="11"/>
      <c r="BD82" s="32"/>
      <c r="BG82" s="39"/>
      <c r="BH82" s="11"/>
      <c r="BI82" s="32"/>
    </row>
    <row r="83" spans="54:61" x14ac:dyDescent="0.2">
      <c r="BB83" s="5"/>
      <c r="BC83" s="11"/>
      <c r="BD83" s="32"/>
      <c r="BG83" s="5"/>
      <c r="BH83" s="11"/>
      <c r="BI83" s="32"/>
    </row>
    <row r="84" spans="54:61" x14ac:dyDescent="0.2">
      <c r="BB84" s="5"/>
      <c r="BC84" s="11"/>
      <c r="BD84" s="32"/>
      <c r="BG84" s="5"/>
      <c r="BH84" s="11"/>
      <c r="BI84" s="32"/>
    </row>
    <row r="85" spans="54:61" x14ac:dyDescent="0.2">
      <c r="BD85" s="32"/>
      <c r="BI85" s="32"/>
    </row>
    <row r="90" spans="54:61" x14ac:dyDescent="0.2">
      <c r="BB90" s="39"/>
      <c r="BG90" s="39"/>
    </row>
    <row r="98" spans="54:59" x14ac:dyDescent="0.2">
      <c r="BB98" s="39"/>
      <c r="BG98" s="39"/>
    </row>
    <row r="107" spans="54:59" x14ac:dyDescent="0.2">
      <c r="BB107" s="7"/>
      <c r="BG107" s="7"/>
    </row>
    <row r="110" spans="54:59" x14ac:dyDescent="0.2">
      <c r="BB110" s="7"/>
      <c r="BG110" s="7"/>
    </row>
    <row r="112" spans="54:59" x14ac:dyDescent="0.2">
      <c r="BB112" s="7"/>
      <c r="BG112" s="7"/>
    </row>
    <row r="113" spans="54:59" x14ac:dyDescent="0.2">
      <c r="BB113" s="7"/>
      <c r="BG113" s="7"/>
    </row>
    <row r="114" spans="54:59" x14ac:dyDescent="0.2">
      <c r="BB114" s="7"/>
      <c r="BG114" s="7"/>
    </row>
    <row r="115" spans="54:59" x14ac:dyDescent="0.2">
      <c r="BB115" s="7"/>
      <c r="BG115" s="7"/>
    </row>
    <row r="120" spans="54:59" x14ac:dyDescent="0.2">
      <c r="BB120" s="39"/>
      <c r="BG120" s="39"/>
    </row>
    <row r="121" spans="54:59" x14ac:dyDescent="0.2">
      <c r="BB121" s="5"/>
      <c r="BG121" s="5"/>
    </row>
    <row r="126" spans="54:59" x14ac:dyDescent="0.2">
      <c r="BB126" s="39"/>
      <c r="BG126" s="39"/>
    </row>
    <row r="129" spans="54:59" x14ac:dyDescent="0.2">
      <c r="BB129" s="7"/>
      <c r="BG129" s="7"/>
    </row>
    <row r="131" spans="54:59" x14ac:dyDescent="0.2">
      <c r="BB131" s="7"/>
      <c r="BG131" s="7"/>
    </row>
    <row r="133" spans="54:59" x14ac:dyDescent="0.2">
      <c r="BB133" s="7"/>
      <c r="BG133" s="7"/>
    </row>
    <row r="134" spans="54:59" x14ac:dyDescent="0.2">
      <c r="BB134" s="7"/>
      <c r="BG134" s="7"/>
    </row>
    <row r="141" spans="54:59" x14ac:dyDescent="0.2">
      <c r="BB141" s="39"/>
      <c r="BG141" s="39"/>
    </row>
    <row r="142" spans="54:59" x14ac:dyDescent="0.2">
      <c r="BB142" s="5"/>
      <c r="BG142" s="5"/>
    </row>
    <row r="143" spans="54:59" x14ac:dyDescent="0.2">
      <c r="BB143" s="5"/>
      <c r="BG143" s="5"/>
    </row>
    <row r="147" spans="54:59" x14ac:dyDescent="0.2">
      <c r="BB147" s="39"/>
      <c r="BG147" s="39"/>
    </row>
    <row r="148" spans="54:59" x14ac:dyDescent="0.2">
      <c r="BB148" s="7"/>
      <c r="BG148" s="7"/>
    </row>
    <row r="152" spans="54:59" x14ac:dyDescent="0.2">
      <c r="BB152" s="7"/>
      <c r="BG152" s="7"/>
    </row>
    <row r="153" spans="54:59" x14ac:dyDescent="0.2">
      <c r="BB153" s="7"/>
      <c r="BG153" s="7"/>
    </row>
    <row r="154" spans="54:59" x14ac:dyDescent="0.2">
      <c r="BB154" s="7"/>
      <c r="BG154" s="7"/>
    </row>
    <row r="161" spans="54:59" x14ac:dyDescent="0.2">
      <c r="BB161" s="39"/>
      <c r="BG161" s="39"/>
    </row>
    <row r="163" spans="54:59" x14ac:dyDescent="0.2">
      <c r="BB163" s="5"/>
      <c r="BG163" s="5"/>
    </row>
    <row r="164" spans="54:59" x14ac:dyDescent="0.2">
      <c r="BB164" s="5"/>
      <c r="BG164" s="5"/>
    </row>
    <row r="168" spans="54:59" x14ac:dyDescent="0.2">
      <c r="BB168" s="39"/>
      <c r="BG168" s="39"/>
    </row>
    <row r="169" spans="54:59" x14ac:dyDescent="0.2">
      <c r="BB169" s="7"/>
      <c r="BG169" s="7"/>
    </row>
    <row r="173" spans="54:59" x14ac:dyDescent="0.2">
      <c r="BB173" s="7"/>
      <c r="BG173" s="7"/>
    </row>
    <row r="174" spans="54:59" x14ac:dyDescent="0.2">
      <c r="BB174" s="7"/>
      <c r="BG174" s="7"/>
    </row>
    <row r="175" spans="54:59" x14ac:dyDescent="0.2">
      <c r="BB175" s="7"/>
      <c r="BG175" s="7"/>
    </row>
    <row r="182" spans="54:59" x14ac:dyDescent="0.2">
      <c r="BB182" s="39"/>
      <c r="BG182" s="39"/>
    </row>
    <row r="183" spans="54:59" x14ac:dyDescent="0.2">
      <c r="BB183" s="5"/>
      <c r="BG183" s="5"/>
    </row>
    <row r="184" spans="54:59" x14ac:dyDescent="0.2">
      <c r="BB184" s="5"/>
      <c r="BG184" s="5"/>
    </row>
    <row r="188" spans="54:59" x14ac:dyDescent="0.2">
      <c r="BB188" s="39"/>
      <c r="BG188" s="39"/>
    </row>
    <row r="190" spans="54:59" x14ac:dyDescent="0.2">
      <c r="BB190" s="7"/>
      <c r="BG190" s="7"/>
    </row>
    <row r="194" spans="54:59" x14ac:dyDescent="0.2">
      <c r="BB194" s="7"/>
      <c r="BG194" s="7"/>
    </row>
    <row r="195" spans="54:59" x14ac:dyDescent="0.2">
      <c r="BB195" s="7"/>
      <c r="BG195" s="7"/>
    </row>
    <row r="196" spans="54:59" x14ac:dyDescent="0.2">
      <c r="BB196" s="7"/>
      <c r="BG196" s="7"/>
    </row>
    <row r="203" spans="54:59" x14ac:dyDescent="0.2">
      <c r="BB203" s="39"/>
      <c r="BG203" s="39"/>
    </row>
    <row r="204" spans="54:59" x14ac:dyDescent="0.2">
      <c r="BB204" s="5"/>
      <c r="BG204" s="5"/>
    </row>
    <row r="205" spans="54:59" x14ac:dyDescent="0.2">
      <c r="BB205" s="5"/>
      <c r="BG205" s="5"/>
    </row>
    <row r="209" spans="54:59" x14ac:dyDescent="0.2">
      <c r="BB209" s="39"/>
      <c r="BG209" s="39"/>
    </row>
    <row r="211" spans="54:59" x14ac:dyDescent="0.2">
      <c r="BB211" s="7"/>
      <c r="BG211" s="7"/>
    </row>
    <row r="215" spans="54:59" x14ac:dyDescent="0.2">
      <c r="BB215" s="7"/>
      <c r="BG215" s="7"/>
    </row>
    <row r="216" spans="54:59" x14ac:dyDescent="0.2">
      <c r="BB216" s="7"/>
      <c r="BG216" s="7"/>
    </row>
    <row r="217" spans="54:59" x14ac:dyDescent="0.2">
      <c r="BB217" s="7"/>
      <c r="BG217" s="7"/>
    </row>
    <row r="224" spans="54:59" x14ac:dyDescent="0.2">
      <c r="BB224" s="39"/>
      <c r="BG224" s="39"/>
    </row>
    <row r="225" spans="54:59" x14ac:dyDescent="0.2">
      <c r="BB225" s="5"/>
      <c r="BG225" s="5"/>
    </row>
    <row r="226" spans="54:59" x14ac:dyDescent="0.2">
      <c r="BB226" s="5"/>
      <c r="BG226" s="5"/>
    </row>
    <row r="230" spans="54:59" x14ac:dyDescent="0.2">
      <c r="BB230" s="39"/>
      <c r="BG230" s="39"/>
    </row>
    <row r="232" spans="54:59" x14ac:dyDescent="0.2">
      <c r="BB232" s="7"/>
      <c r="BG232" s="7"/>
    </row>
    <row r="236" spans="54:59" x14ac:dyDescent="0.2">
      <c r="BB236" s="7"/>
      <c r="BG236" s="7"/>
    </row>
    <row r="237" spans="54:59" x14ac:dyDescent="0.2">
      <c r="BB237" s="7"/>
      <c r="BG237" s="7"/>
    </row>
    <row r="238" spans="54:59" x14ac:dyDescent="0.2">
      <c r="BB238" s="7"/>
      <c r="BG238" s="7"/>
    </row>
  </sheetData>
  <mergeCells count="14">
    <mergeCell ref="BB1:BE1"/>
    <mergeCell ref="BG1:BJ1"/>
    <mergeCell ref="AU1:AW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</mergeCells>
  <hyperlinks>
    <hyperlink ref="A1" location="Information!A1" display="I" xr:uid="{B3DCA48A-5356-40DF-80FC-CC5C54FF741B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1982 - Div 4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06BA5-4857-497E-BF49-0D4A19C7A57D}">
  <sheetPr>
    <pageSetUpPr fitToPage="1"/>
  </sheetPr>
  <dimension ref="A1:AR22"/>
  <sheetViews>
    <sheetView view="pageLayout" zoomScaleNormal="100" workbookViewId="0">
      <selection activeCell="AF2" sqref="AF2"/>
    </sheetView>
  </sheetViews>
  <sheetFormatPr defaultColWidth="9.140625" defaultRowHeight="12" x14ac:dyDescent="0.2"/>
  <cols>
    <col min="1" max="1" width="1.85546875" style="3" bestFit="1" customWidth="1"/>
    <col min="2" max="2" width="20.85546875" style="3" customWidth="1"/>
    <col min="3" max="4" width="2.7109375" style="3" bestFit="1" customWidth="1"/>
    <col min="5" max="5" width="1.85546875" style="3" bestFit="1" customWidth="1"/>
    <col min="6" max="6" width="2.7109375" style="3" bestFit="1" customWidth="1"/>
    <col min="7" max="7" width="3.5703125" style="3" bestFit="1" customWidth="1"/>
    <col min="8" max="8" width="1.5703125" style="3" bestFit="1" customWidth="1"/>
    <col min="9" max="9" width="3.5703125" style="3" bestFit="1" customWidth="1"/>
    <col min="10" max="10" width="2.7109375" style="3" bestFit="1" customWidth="1"/>
    <col min="11" max="11" width="3.5703125" style="3" customWidth="1"/>
    <col min="12" max="12" width="1.85546875" style="3" bestFit="1" customWidth="1"/>
    <col min="13" max="13" width="11.28515625" style="3" bestFit="1" customWidth="1"/>
    <col min="14" max="14" width="2.7109375" style="3" bestFit="1" customWidth="1"/>
    <col min="15" max="15" width="1.5703125" style="8" bestFit="1" customWidth="1"/>
    <col min="16" max="16" width="2.7109375" style="8" bestFit="1" customWidth="1"/>
    <col min="17" max="17" width="1.85546875" style="8" bestFit="1" customWidth="1"/>
    <col min="18" max="18" width="1.5703125" style="8" bestFit="1" customWidth="1"/>
    <col min="19" max="20" width="2.7109375" style="8" bestFit="1" customWidth="1"/>
    <col min="21" max="21" width="1.5703125" style="8" bestFit="1" customWidth="1"/>
    <col min="22" max="22" width="1.85546875" style="8" bestFit="1" customWidth="1"/>
    <col min="23" max="23" width="2.7109375" style="8" bestFit="1" customWidth="1"/>
    <col min="24" max="24" width="1.5703125" style="8" bestFit="1" customWidth="1"/>
    <col min="25" max="25" width="1.85546875" style="8" bestFit="1" customWidth="1"/>
    <col min="26" max="26" width="2.7109375" style="8" bestFit="1" customWidth="1"/>
    <col min="27" max="27" width="1.5703125" style="8" bestFit="1" customWidth="1"/>
    <col min="28" max="28" width="1.85546875" style="8" bestFit="1" customWidth="1"/>
    <col min="29" max="29" width="2.7109375" style="8" bestFit="1" customWidth="1"/>
    <col min="30" max="30" width="1.5703125" style="8" bestFit="1" customWidth="1"/>
    <col min="31" max="31" width="1.85546875" style="8" bestFit="1" customWidth="1"/>
    <col min="32" max="32" width="2.7109375" style="8" bestFit="1" customWidth="1"/>
    <col min="33" max="33" width="1.5703125" style="8" bestFit="1" customWidth="1"/>
    <col min="34" max="34" width="2.7109375" style="8" bestFit="1" customWidth="1"/>
    <col min="35" max="35" width="3.28515625" style="3" customWidth="1"/>
    <col min="36" max="36" width="18.140625" style="3" bestFit="1" customWidth="1"/>
    <col min="37" max="37" width="1.85546875" style="3" bestFit="1" customWidth="1"/>
    <col min="38" max="38" width="1.5703125" style="3" bestFit="1" customWidth="1"/>
    <col min="39" max="39" width="1.85546875" style="3" bestFit="1" customWidth="1"/>
    <col min="40" max="40" width="2.85546875" style="3" customWidth="1"/>
    <col min="41" max="41" width="17.85546875" style="3" bestFit="1" customWidth="1"/>
    <col min="42" max="42" width="1.85546875" style="3" bestFit="1" customWidth="1"/>
    <col min="43" max="43" width="1.5703125" style="3" bestFit="1" customWidth="1"/>
    <col min="44" max="44" width="2.7109375" style="3" bestFit="1" customWidth="1"/>
    <col min="45" max="16384" width="9.140625" style="3"/>
  </cols>
  <sheetData>
    <row r="1" spans="1:44" ht="69.75" customHeight="1" x14ac:dyDescent="0.2">
      <c r="A1" s="24"/>
      <c r="B1" s="57" t="s">
        <v>565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3"/>
      <c r="N1" s="199" t="s">
        <v>14</v>
      </c>
      <c r="O1" s="199"/>
      <c r="P1" s="199"/>
      <c r="Q1" s="199" t="s">
        <v>2</v>
      </c>
      <c r="R1" s="199"/>
      <c r="S1" s="199"/>
      <c r="T1" s="199" t="s">
        <v>7</v>
      </c>
      <c r="U1" s="199"/>
      <c r="V1" s="199"/>
      <c r="W1" s="199" t="s">
        <v>15</v>
      </c>
      <c r="X1" s="199"/>
      <c r="Y1" s="199"/>
      <c r="Z1" s="199" t="s">
        <v>16</v>
      </c>
      <c r="AA1" s="199"/>
      <c r="AB1" s="199"/>
      <c r="AC1" s="199" t="s">
        <v>13</v>
      </c>
      <c r="AD1" s="199"/>
      <c r="AE1" s="199"/>
      <c r="AF1" s="37"/>
      <c r="AG1" s="37"/>
      <c r="AH1" s="37"/>
      <c r="AI1" s="11"/>
      <c r="AJ1" s="198" t="s">
        <v>488</v>
      </c>
      <c r="AK1" s="198"/>
      <c r="AL1" s="198"/>
      <c r="AM1" s="198"/>
      <c r="AN1" s="11"/>
      <c r="AO1" s="198" t="s">
        <v>489</v>
      </c>
      <c r="AP1" s="198"/>
      <c r="AQ1" s="198"/>
      <c r="AR1" s="198"/>
    </row>
    <row r="2" spans="1:44" x14ac:dyDescent="0.2">
      <c r="A2" s="30">
        <v>1</v>
      </c>
      <c r="B2" s="1" t="s">
        <v>14</v>
      </c>
      <c r="C2" s="1">
        <v>10</v>
      </c>
      <c r="D2" s="1">
        <v>7</v>
      </c>
      <c r="E2" s="1">
        <v>2</v>
      </c>
      <c r="F2" s="1">
        <v>1</v>
      </c>
      <c r="G2" s="1">
        <v>41</v>
      </c>
      <c r="H2" s="30" t="s">
        <v>9</v>
      </c>
      <c r="I2" s="1">
        <v>20</v>
      </c>
      <c r="J2" s="5">
        <f t="shared" ref="J2:J7" si="0">SUM(2*D2+E2)</f>
        <v>16</v>
      </c>
      <c r="L2" s="30">
        <v>1</v>
      </c>
      <c r="M2" s="1" t="s">
        <v>14</v>
      </c>
      <c r="N2" s="4"/>
      <c r="O2" s="4"/>
      <c r="P2" s="4"/>
      <c r="Q2" s="36">
        <v>2</v>
      </c>
      <c r="R2" s="36" t="s">
        <v>9</v>
      </c>
      <c r="S2" s="36">
        <v>1</v>
      </c>
      <c r="T2" s="36">
        <v>4</v>
      </c>
      <c r="U2" s="36" t="s">
        <v>9</v>
      </c>
      <c r="V2" s="36">
        <v>4</v>
      </c>
      <c r="W2" s="36">
        <v>2</v>
      </c>
      <c r="X2" s="36" t="s">
        <v>9</v>
      </c>
      <c r="Y2" s="36">
        <v>2</v>
      </c>
      <c r="Z2" s="36">
        <v>9</v>
      </c>
      <c r="AA2" s="36" t="s">
        <v>9</v>
      </c>
      <c r="AB2" s="36">
        <v>1</v>
      </c>
      <c r="AC2" s="36">
        <v>6</v>
      </c>
      <c r="AD2" s="36" t="s">
        <v>9</v>
      </c>
      <c r="AE2" s="36">
        <v>1</v>
      </c>
      <c r="AF2" s="35">
        <f>SUM(N2+AF17+Q2+T2+W2+Z2+AC2)</f>
        <v>23</v>
      </c>
      <c r="AG2" s="36" t="s">
        <v>9</v>
      </c>
      <c r="AH2" s="35">
        <f>SUM(P2+AH17+S2+V2+Y2+AB2+AE2)</f>
        <v>9</v>
      </c>
      <c r="AI2" s="39"/>
      <c r="AJ2" s="39" t="s">
        <v>490</v>
      </c>
      <c r="AK2" s="8"/>
      <c r="AM2" s="8"/>
      <c r="AN2" s="8"/>
      <c r="AO2" s="39" t="s">
        <v>491</v>
      </c>
      <c r="AP2" s="8"/>
      <c r="AR2" s="8"/>
    </row>
    <row r="3" spans="1:44" x14ac:dyDescent="0.2">
      <c r="A3" s="30">
        <v>2</v>
      </c>
      <c r="B3" s="1" t="s">
        <v>2</v>
      </c>
      <c r="C3" s="1">
        <v>10</v>
      </c>
      <c r="D3" s="1">
        <v>7</v>
      </c>
      <c r="E3" s="1">
        <v>1</v>
      </c>
      <c r="F3" s="1">
        <v>2</v>
      </c>
      <c r="G3" s="1">
        <v>38</v>
      </c>
      <c r="H3" s="30" t="s">
        <v>9</v>
      </c>
      <c r="I3" s="1">
        <v>8</v>
      </c>
      <c r="J3" s="5">
        <f t="shared" si="0"/>
        <v>15</v>
      </c>
      <c r="L3" s="30">
        <v>2</v>
      </c>
      <c r="M3" s="1" t="s">
        <v>2</v>
      </c>
      <c r="N3" s="36">
        <v>5</v>
      </c>
      <c r="O3" s="36" t="s">
        <v>9</v>
      </c>
      <c r="P3" s="36">
        <v>0</v>
      </c>
      <c r="Q3" s="4"/>
      <c r="R3" s="4"/>
      <c r="S3" s="4"/>
      <c r="T3" s="36">
        <v>2</v>
      </c>
      <c r="U3" s="36" t="s">
        <v>9</v>
      </c>
      <c r="V3" s="36">
        <v>1</v>
      </c>
      <c r="W3" s="36">
        <v>3</v>
      </c>
      <c r="X3" s="36" t="s">
        <v>9</v>
      </c>
      <c r="Y3" s="36">
        <v>0</v>
      </c>
      <c r="Z3" s="36">
        <v>8</v>
      </c>
      <c r="AA3" s="36" t="s">
        <v>9</v>
      </c>
      <c r="AB3" s="36">
        <v>0</v>
      </c>
      <c r="AC3" s="36">
        <v>3</v>
      </c>
      <c r="AD3" s="36" t="s">
        <v>9</v>
      </c>
      <c r="AE3" s="36">
        <v>0</v>
      </c>
      <c r="AF3" s="35">
        <f t="shared" ref="AF3:AF7" si="1">SUM(N3+AF18+Q3+T3+W3+Z3+AC3)</f>
        <v>21</v>
      </c>
      <c r="AG3" s="36" t="s">
        <v>9</v>
      </c>
      <c r="AH3" s="35">
        <f t="shared" ref="AH3:AH7" si="2">SUM(P3+AH18+S3+V3+Y3+AB3+AE3)</f>
        <v>1</v>
      </c>
      <c r="AJ3" s="3" t="s">
        <v>469</v>
      </c>
      <c r="AK3" s="8">
        <v>0</v>
      </c>
      <c r="AL3" s="11" t="s">
        <v>9</v>
      </c>
      <c r="AM3" s="8">
        <v>1</v>
      </c>
      <c r="AN3" s="8"/>
      <c r="AO3" s="3" t="s">
        <v>492</v>
      </c>
      <c r="AP3" s="8">
        <v>2</v>
      </c>
      <c r="AQ3" s="11" t="s">
        <v>9</v>
      </c>
      <c r="AR3" s="8">
        <v>1</v>
      </c>
    </row>
    <row r="4" spans="1:44" x14ac:dyDescent="0.2">
      <c r="A4" s="30">
        <v>3</v>
      </c>
      <c r="B4" s="7" t="s">
        <v>7</v>
      </c>
      <c r="C4" s="1">
        <v>10</v>
      </c>
      <c r="D4" s="1">
        <v>4</v>
      </c>
      <c r="E4" s="1">
        <v>2</v>
      </c>
      <c r="F4" s="1">
        <v>4</v>
      </c>
      <c r="G4" s="1">
        <v>20</v>
      </c>
      <c r="H4" s="30" t="s">
        <v>9</v>
      </c>
      <c r="I4" s="1">
        <v>17</v>
      </c>
      <c r="J4" s="5">
        <f t="shared" si="0"/>
        <v>10</v>
      </c>
      <c r="K4" s="52"/>
      <c r="L4" s="30">
        <v>3</v>
      </c>
      <c r="M4" s="7" t="s">
        <v>7</v>
      </c>
      <c r="N4" s="36">
        <v>2</v>
      </c>
      <c r="O4" s="36" t="s">
        <v>9</v>
      </c>
      <c r="P4" s="36">
        <v>3</v>
      </c>
      <c r="Q4" s="36">
        <v>1</v>
      </c>
      <c r="R4" s="36" t="s">
        <v>9</v>
      </c>
      <c r="S4" s="36">
        <v>1</v>
      </c>
      <c r="T4" s="4"/>
      <c r="U4" s="4"/>
      <c r="V4" s="4"/>
      <c r="W4" s="36">
        <v>3</v>
      </c>
      <c r="X4" s="36" t="s">
        <v>9</v>
      </c>
      <c r="Y4" s="36">
        <v>1</v>
      </c>
      <c r="Z4" s="36">
        <v>4</v>
      </c>
      <c r="AA4" s="36" t="s">
        <v>9</v>
      </c>
      <c r="AB4" s="36">
        <v>0</v>
      </c>
      <c r="AC4" s="36">
        <v>3</v>
      </c>
      <c r="AD4" s="36" t="s">
        <v>9</v>
      </c>
      <c r="AE4" s="36">
        <v>0</v>
      </c>
      <c r="AF4" s="35">
        <f t="shared" si="1"/>
        <v>13</v>
      </c>
      <c r="AG4" s="36" t="s">
        <v>9</v>
      </c>
      <c r="AH4" s="35">
        <f t="shared" si="2"/>
        <v>5</v>
      </c>
      <c r="AJ4" s="3" t="s">
        <v>493</v>
      </c>
      <c r="AK4" s="8">
        <v>1</v>
      </c>
      <c r="AL4" s="11" t="s">
        <v>9</v>
      </c>
      <c r="AM4" s="8">
        <v>2</v>
      </c>
      <c r="AN4" s="8"/>
      <c r="AO4" s="3" t="s">
        <v>494</v>
      </c>
      <c r="AP4" s="8">
        <v>1</v>
      </c>
      <c r="AQ4" s="11" t="s">
        <v>9</v>
      </c>
      <c r="AR4" s="8">
        <v>3</v>
      </c>
    </row>
    <row r="5" spans="1:44" x14ac:dyDescent="0.2">
      <c r="A5" s="30">
        <v>4</v>
      </c>
      <c r="B5" s="1" t="s">
        <v>15</v>
      </c>
      <c r="C5" s="1">
        <v>10</v>
      </c>
      <c r="D5" s="1">
        <v>3</v>
      </c>
      <c r="E5" s="1">
        <v>2</v>
      </c>
      <c r="F5" s="1">
        <v>5</v>
      </c>
      <c r="G5" s="1">
        <v>16</v>
      </c>
      <c r="H5" s="30" t="s">
        <v>9</v>
      </c>
      <c r="I5" s="1">
        <v>24</v>
      </c>
      <c r="J5" s="5">
        <f t="shared" si="0"/>
        <v>8</v>
      </c>
      <c r="K5" s="1"/>
      <c r="L5" s="30">
        <v>4</v>
      </c>
      <c r="M5" s="1" t="s">
        <v>15</v>
      </c>
      <c r="N5" s="36">
        <v>2</v>
      </c>
      <c r="O5" s="36" t="s">
        <v>9</v>
      </c>
      <c r="P5" s="36">
        <v>10</v>
      </c>
      <c r="Q5" s="36">
        <v>2</v>
      </c>
      <c r="R5" s="36" t="s">
        <v>9</v>
      </c>
      <c r="S5" s="36">
        <v>0</v>
      </c>
      <c r="T5" s="36">
        <v>1</v>
      </c>
      <c r="U5" s="36" t="s">
        <v>9</v>
      </c>
      <c r="V5" s="36">
        <v>2</v>
      </c>
      <c r="W5" s="4"/>
      <c r="X5" s="4"/>
      <c r="Y5" s="4"/>
      <c r="Z5" s="36">
        <v>1</v>
      </c>
      <c r="AA5" s="36" t="s">
        <v>9</v>
      </c>
      <c r="AB5" s="36">
        <v>1</v>
      </c>
      <c r="AC5" s="36">
        <v>4</v>
      </c>
      <c r="AD5" s="36" t="s">
        <v>9</v>
      </c>
      <c r="AE5" s="36">
        <v>1</v>
      </c>
      <c r="AF5" s="35">
        <f t="shared" si="1"/>
        <v>10</v>
      </c>
      <c r="AG5" s="36" t="s">
        <v>9</v>
      </c>
      <c r="AH5" s="35">
        <f t="shared" si="2"/>
        <v>14</v>
      </c>
      <c r="AJ5" s="3" t="s">
        <v>495</v>
      </c>
      <c r="AK5" s="8">
        <v>2</v>
      </c>
      <c r="AL5" s="11" t="s">
        <v>9</v>
      </c>
      <c r="AM5" s="8">
        <v>7</v>
      </c>
      <c r="AN5" s="8"/>
      <c r="AO5" s="3" t="s">
        <v>496</v>
      </c>
      <c r="AP5" s="8">
        <v>2</v>
      </c>
      <c r="AQ5" s="11" t="s">
        <v>9</v>
      </c>
      <c r="AR5" s="8">
        <v>10</v>
      </c>
    </row>
    <row r="6" spans="1:44" x14ac:dyDescent="0.2">
      <c r="A6" s="30">
        <v>5</v>
      </c>
      <c r="B6" s="1" t="s">
        <v>16</v>
      </c>
      <c r="C6" s="1">
        <v>10</v>
      </c>
      <c r="D6" s="1">
        <v>3</v>
      </c>
      <c r="E6" s="1">
        <v>1</v>
      </c>
      <c r="F6" s="1">
        <v>6</v>
      </c>
      <c r="G6" s="1">
        <v>17</v>
      </c>
      <c r="H6" s="30" t="s">
        <v>9</v>
      </c>
      <c r="I6" s="1">
        <v>37</v>
      </c>
      <c r="J6" s="5">
        <f t="shared" si="0"/>
        <v>7</v>
      </c>
      <c r="K6" s="1"/>
      <c r="L6" s="30">
        <v>5</v>
      </c>
      <c r="M6" s="1" t="s">
        <v>16</v>
      </c>
      <c r="N6" s="36">
        <v>2</v>
      </c>
      <c r="O6" s="36" t="s">
        <v>9</v>
      </c>
      <c r="P6" s="36">
        <v>4</v>
      </c>
      <c r="Q6" s="36">
        <v>2</v>
      </c>
      <c r="R6" s="36" t="s">
        <v>9</v>
      </c>
      <c r="S6" s="36">
        <v>7</v>
      </c>
      <c r="T6" s="36">
        <v>2</v>
      </c>
      <c r="U6" s="36" t="s">
        <v>9</v>
      </c>
      <c r="V6" s="36">
        <v>0</v>
      </c>
      <c r="W6" s="36">
        <v>0</v>
      </c>
      <c r="X6" s="36" t="s">
        <v>9</v>
      </c>
      <c r="Y6" s="36">
        <v>2</v>
      </c>
      <c r="Z6" s="4"/>
      <c r="AA6" s="4"/>
      <c r="AB6" s="4"/>
      <c r="AC6" s="36">
        <v>6</v>
      </c>
      <c r="AD6" s="36" t="s">
        <v>9</v>
      </c>
      <c r="AE6" s="36">
        <v>1</v>
      </c>
      <c r="AF6" s="35">
        <f t="shared" si="1"/>
        <v>12</v>
      </c>
      <c r="AG6" s="36" t="s">
        <v>9</v>
      </c>
      <c r="AH6" s="35">
        <f t="shared" si="2"/>
        <v>14</v>
      </c>
      <c r="AJ6" s="39" t="s">
        <v>497</v>
      </c>
      <c r="AK6" s="8"/>
      <c r="AL6" s="11"/>
      <c r="AM6" s="8"/>
      <c r="AN6" s="8"/>
      <c r="AO6" s="39" t="s">
        <v>498</v>
      </c>
      <c r="AP6" s="8"/>
      <c r="AQ6" s="11"/>
      <c r="AR6" s="8"/>
    </row>
    <row r="7" spans="1:44" x14ac:dyDescent="0.2">
      <c r="A7" s="30">
        <v>6</v>
      </c>
      <c r="B7" s="1" t="s">
        <v>13</v>
      </c>
      <c r="C7" s="1">
        <v>10</v>
      </c>
      <c r="D7" s="1">
        <v>2</v>
      </c>
      <c r="E7" s="1">
        <v>0</v>
      </c>
      <c r="F7" s="1">
        <v>8</v>
      </c>
      <c r="G7" s="1">
        <v>9</v>
      </c>
      <c r="H7" s="30" t="s">
        <v>9</v>
      </c>
      <c r="I7" s="1">
        <v>35</v>
      </c>
      <c r="J7" s="5">
        <f t="shared" si="0"/>
        <v>4</v>
      </c>
      <c r="K7" s="1"/>
      <c r="L7" s="30">
        <v>6</v>
      </c>
      <c r="M7" s="1" t="s">
        <v>13</v>
      </c>
      <c r="N7" s="36">
        <v>0</v>
      </c>
      <c r="O7" s="36" t="s">
        <v>9</v>
      </c>
      <c r="P7" s="36">
        <v>1</v>
      </c>
      <c r="Q7" s="36">
        <v>0</v>
      </c>
      <c r="R7" s="36" t="s">
        <v>9</v>
      </c>
      <c r="S7" s="36">
        <v>8</v>
      </c>
      <c r="T7" s="36">
        <v>3</v>
      </c>
      <c r="U7" s="36" t="s">
        <v>9</v>
      </c>
      <c r="V7" s="36">
        <v>0</v>
      </c>
      <c r="W7" s="36">
        <v>2</v>
      </c>
      <c r="X7" s="36" t="s">
        <v>9</v>
      </c>
      <c r="Y7" s="36">
        <v>1</v>
      </c>
      <c r="Z7" s="36">
        <v>1</v>
      </c>
      <c r="AA7" s="36" t="s">
        <v>9</v>
      </c>
      <c r="AB7" s="36">
        <v>3</v>
      </c>
      <c r="AC7" s="4"/>
      <c r="AD7" s="4"/>
      <c r="AE7" s="4"/>
      <c r="AF7" s="35">
        <f t="shared" si="1"/>
        <v>6</v>
      </c>
      <c r="AG7" s="36" t="s">
        <v>9</v>
      </c>
      <c r="AH7" s="35">
        <f t="shared" si="2"/>
        <v>13</v>
      </c>
      <c r="AJ7" s="3" t="s">
        <v>499</v>
      </c>
      <c r="AK7" s="8">
        <v>3</v>
      </c>
      <c r="AL7" s="11" t="s">
        <v>9</v>
      </c>
      <c r="AM7" s="8">
        <v>0</v>
      </c>
      <c r="AN7" s="8"/>
      <c r="AO7" s="3" t="s">
        <v>487</v>
      </c>
      <c r="AP7" s="8">
        <v>6</v>
      </c>
      <c r="AQ7" s="11" t="s">
        <v>9</v>
      </c>
      <c r="AR7" s="8">
        <v>1</v>
      </c>
    </row>
    <row r="8" spans="1:44" x14ac:dyDescent="0.2">
      <c r="A8" s="30"/>
      <c r="B8" s="1"/>
      <c r="C8" s="1">
        <f t="shared" ref="C8:G8" si="3">SUM(C1:C7)</f>
        <v>60</v>
      </c>
      <c r="D8" s="1">
        <f t="shared" si="3"/>
        <v>26</v>
      </c>
      <c r="E8" s="1">
        <f t="shared" si="3"/>
        <v>8</v>
      </c>
      <c r="F8" s="1">
        <f t="shared" si="3"/>
        <v>26</v>
      </c>
      <c r="G8" s="1">
        <f t="shared" si="3"/>
        <v>141</v>
      </c>
      <c r="H8" s="9" t="s">
        <v>9</v>
      </c>
      <c r="I8" s="1">
        <f t="shared" ref="I8" si="4">SUM(I1:I7)</f>
        <v>141</v>
      </c>
      <c r="J8" s="1">
        <v>84</v>
      </c>
      <c r="K8" s="1"/>
      <c r="N8" s="35">
        <f>SUM(N2:N7)</f>
        <v>11</v>
      </c>
      <c r="O8" s="35" t="s">
        <v>9</v>
      </c>
      <c r="P8" s="35">
        <f>SUM(P2:P7)</f>
        <v>18</v>
      </c>
      <c r="Q8" s="35">
        <f>SUM(Q2:Q7)</f>
        <v>7</v>
      </c>
      <c r="R8" s="35" t="s">
        <v>9</v>
      </c>
      <c r="S8" s="35">
        <f>SUM(S2:S7)</f>
        <v>17</v>
      </c>
      <c r="T8" s="35">
        <f>SUM(T2:T7)</f>
        <v>12</v>
      </c>
      <c r="U8" s="35" t="s">
        <v>9</v>
      </c>
      <c r="V8" s="35">
        <f>SUM(V2:V7)</f>
        <v>7</v>
      </c>
      <c r="W8" s="35">
        <f>SUM(W2:W7)</f>
        <v>10</v>
      </c>
      <c r="X8" s="35" t="s">
        <v>9</v>
      </c>
      <c r="Y8" s="35">
        <f>SUM(Y2:Y7)</f>
        <v>6</v>
      </c>
      <c r="Z8" s="35">
        <f>SUM(Z2:Z7)</f>
        <v>23</v>
      </c>
      <c r="AA8" s="35" t="s">
        <v>9</v>
      </c>
      <c r="AB8" s="35">
        <f>SUM(AB2:AB7)</f>
        <v>5</v>
      </c>
      <c r="AC8" s="35">
        <f>SUM(AC2:AC7)</f>
        <v>22</v>
      </c>
      <c r="AD8" s="36" t="s">
        <v>9</v>
      </c>
      <c r="AE8" s="35">
        <f>SUM(AE2:AE7)</f>
        <v>3</v>
      </c>
      <c r="AF8" s="35">
        <f>SUM(AF2:AF7)</f>
        <v>85</v>
      </c>
      <c r="AG8" s="36" t="s">
        <v>9</v>
      </c>
      <c r="AH8" s="35">
        <f>SUM(AH2:AH7)</f>
        <v>56</v>
      </c>
      <c r="AJ8" s="3" t="s">
        <v>500</v>
      </c>
      <c r="AK8" s="8">
        <v>4</v>
      </c>
      <c r="AL8" s="11" t="s">
        <v>9</v>
      </c>
      <c r="AM8" s="8">
        <v>0</v>
      </c>
      <c r="AN8" s="8"/>
      <c r="AO8" s="3" t="s">
        <v>501</v>
      </c>
      <c r="AP8" s="8">
        <v>3</v>
      </c>
      <c r="AQ8" s="11" t="s">
        <v>9</v>
      </c>
      <c r="AR8" s="8">
        <v>1</v>
      </c>
    </row>
    <row r="9" spans="1:44" x14ac:dyDescent="0.2">
      <c r="A9" s="30"/>
      <c r="B9" s="53"/>
      <c r="C9" s="1"/>
      <c r="D9" s="1"/>
      <c r="E9" s="1"/>
      <c r="F9" s="1"/>
      <c r="G9" s="1"/>
      <c r="H9" s="9"/>
      <c r="I9" s="1"/>
      <c r="J9" s="1"/>
      <c r="K9" s="1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9"/>
      <c r="AJ9" s="3" t="s">
        <v>502</v>
      </c>
      <c r="AK9" s="8">
        <v>2</v>
      </c>
      <c r="AL9" s="11" t="s">
        <v>9</v>
      </c>
      <c r="AM9" s="8">
        <v>2</v>
      </c>
      <c r="AN9" s="8"/>
      <c r="AO9" s="39" t="s">
        <v>503</v>
      </c>
      <c r="AP9" s="8"/>
      <c r="AR9" s="8"/>
    </row>
    <row r="10" spans="1:44" x14ac:dyDescent="0.2">
      <c r="A10" s="12"/>
      <c r="B10" s="39"/>
      <c r="C10" s="8"/>
      <c r="D10" s="8"/>
      <c r="E10" s="8"/>
      <c r="AJ10" s="39" t="s">
        <v>504</v>
      </c>
      <c r="AK10" s="8"/>
      <c r="AL10" s="11"/>
      <c r="AM10" s="8"/>
      <c r="AN10" s="8"/>
      <c r="AO10" s="3" t="s">
        <v>448</v>
      </c>
      <c r="AP10" s="8">
        <v>2</v>
      </c>
      <c r="AQ10" s="11" t="s">
        <v>9</v>
      </c>
      <c r="AR10" s="8">
        <v>1</v>
      </c>
    </row>
    <row r="11" spans="1:44" x14ac:dyDescent="0.2">
      <c r="A11" s="29"/>
      <c r="B11" s="1"/>
      <c r="C11" s="54"/>
      <c r="D11" s="54"/>
      <c r="E11" s="54"/>
      <c r="F11" s="54"/>
      <c r="G11" s="54"/>
      <c r="H11" s="11"/>
      <c r="I11" s="5"/>
      <c r="J11" s="5"/>
      <c r="L11" s="30"/>
      <c r="M11" s="1"/>
      <c r="AF11" s="35"/>
      <c r="AG11" s="36"/>
      <c r="AH11" s="35"/>
      <c r="AJ11" s="3" t="s">
        <v>461</v>
      </c>
      <c r="AK11" s="8">
        <v>1</v>
      </c>
      <c r="AL11" s="11" t="s">
        <v>9</v>
      </c>
      <c r="AM11" s="8">
        <v>1</v>
      </c>
      <c r="AN11" s="8"/>
      <c r="AO11" s="3" t="s">
        <v>482</v>
      </c>
      <c r="AP11" s="8">
        <v>3</v>
      </c>
      <c r="AQ11" s="11" t="s">
        <v>9</v>
      </c>
      <c r="AR11" s="8">
        <v>0</v>
      </c>
    </row>
    <row r="12" spans="1:44" x14ac:dyDescent="0.2">
      <c r="A12" s="29"/>
      <c r="B12" s="1"/>
      <c r="C12" s="54"/>
      <c r="D12" s="54"/>
      <c r="E12" s="54"/>
      <c r="F12" s="54"/>
      <c r="G12" s="54"/>
      <c r="H12" s="11"/>
      <c r="I12" s="5"/>
      <c r="J12" s="5"/>
      <c r="L12" s="30"/>
      <c r="M12" s="1"/>
      <c r="N12" s="43"/>
      <c r="AF12" s="35"/>
      <c r="AG12" s="36"/>
      <c r="AH12" s="35"/>
      <c r="AJ12" s="3" t="s">
        <v>505</v>
      </c>
      <c r="AK12" s="8">
        <v>2</v>
      </c>
      <c r="AL12" s="11" t="s">
        <v>9</v>
      </c>
      <c r="AM12" s="8">
        <v>1</v>
      </c>
      <c r="AN12" s="8"/>
      <c r="AO12" s="3" t="s">
        <v>506</v>
      </c>
      <c r="AP12" s="8">
        <v>0</v>
      </c>
      <c r="AQ12" s="11" t="s">
        <v>9</v>
      </c>
      <c r="AR12" s="8">
        <v>2</v>
      </c>
    </row>
    <row r="13" spans="1:44" x14ac:dyDescent="0.2">
      <c r="A13" s="29"/>
      <c r="B13" s="7"/>
      <c r="C13" s="54"/>
      <c r="D13" s="54"/>
      <c r="E13" s="54"/>
      <c r="F13" s="54"/>
      <c r="G13" s="54"/>
      <c r="H13" s="11"/>
      <c r="I13" s="5"/>
      <c r="J13" s="5"/>
      <c r="L13" s="30"/>
      <c r="M13" s="7"/>
      <c r="AF13" s="35"/>
      <c r="AG13" s="36"/>
      <c r="AH13" s="35"/>
      <c r="AJ13" s="3" t="s">
        <v>507</v>
      </c>
      <c r="AK13" s="8">
        <v>2</v>
      </c>
      <c r="AL13" s="11" t="s">
        <v>9</v>
      </c>
      <c r="AM13" s="8">
        <v>4</v>
      </c>
      <c r="AN13" s="8"/>
      <c r="AO13" s="39" t="s">
        <v>508</v>
      </c>
      <c r="AP13" s="8"/>
      <c r="AQ13" s="11"/>
      <c r="AR13" s="8"/>
    </row>
    <row r="14" spans="1:44" x14ac:dyDescent="0.2">
      <c r="A14" s="29"/>
      <c r="B14" s="1"/>
      <c r="C14" s="54"/>
      <c r="D14" s="54"/>
      <c r="E14" s="54"/>
      <c r="F14" s="54"/>
      <c r="G14" s="54"/>
      <c r="H14" s="11"/>
      <c r="I14" s="5"/>
      <c r="J14" s="5"/>
      <c r="L14" s="30"/>
      <c r="M14" s="1"/>
      <c r="AF14" s="35"/>
      <c r="AG14" s="36"/>
      <c r="AH14" s="35"/>
      <c r="AJ14" s="39" t="s">
        <v>509</v>
      </c>
      <c r="AK14" s="8"/>
      <c r="AL14" s="11"/>
      <c r="AM14" s="8"/>
      <c r="AN14" s="8"/>
      <c r="AO14" s="3" t="s">
        <v>453</v>
      </c>
      <c r="AP14" s="8">
        <v>0</v>
      </c>
      <c r="AQ14" s="11" t="s">
        <v>9</v>
      </c>
      <c r="AR14" s="8">
        <v>8</v>
      </c>
    </row>
    <row r="15" spans="1:44" x14ac:dyDescent="0.2">
      <c r="A15" s="29"/>
      <c r="B15" s="1"/>
      <c r="C15" s="54"/>
      <c r="D15" s="54"/>
      <c r="E15" s="54"/>
      <c r="F15" s="54"/>
      <c r="G15" s="54"/>
      <c r="H15" s="11"/>
      <c r="I15" s="5"/>
      <c r="J15" s="5"/>
      <c r="L15" s="30"/>
      <c r="M15" s="1"/>
      <c r="AF15" s="35"/>
      <c r="AG15" s="36"/>
      <c r="AH15" s="35"/>
      <c r="AJ15" s="3" t="s">
        <v>473</v>
      </c>
      <c r="AK15" s="8">
        <v>4</v>
      </c>
      <c r="AL15" s="11" t="s">
        <v>9</v>
      </c>
      <c r="AM15" s="8">
        <v>4</v>
      </c>
      <c r="AN15" s="8"/>
      <c r="AO15" s="3" t="s">
        <v>510</v>
      </c>
      <c r="AP15" s="8">
        <v>2</v>
      </c>
      <c r="AQ15" s="11" t="s">
        <v>9</v>
      </c>
      <c r="AR15" s="8">
        <v>0</v>
      </c>
    </row>
    <row r="16" spans="1:44" x14ac:dyDescent="0.2">
      <c r="A16" s="11"/>
      <c r="B16" s="1"/>
      <c r="C16" s="54"/>
      <c r="D16" s="54"/>
      <c r="E16" s="54"/>
      <c r="F16" s="54"/>
      <c r="G16" s="54"/>
      <c r="H16" s="11"/>
      <c r="I16" s="5"/>
      <c r="J16" s="5"/>
      <c r="L16" s="30"/>
      <c r="M16" s="1"/>
      <c r="AF16" s="35"/>
      <c r="AG16" s="36"/>
      <c r="AH16" s="35"/>
      <c r="AI16" s="39"/>
      <c r="AJ16" s="3" t="s">
        <v>511</v>
      </c>
      <c r="AK16" s="8">
        <v>1</v>
      </c>
      <c r="AL16" s="11" t="s">
        <v>9</v>
      </c>
      <c r="AM16" s="8">
        <v>1</v>
      </c>
      <c r="AN16" s="8"/>
      <c r="AO16" s="39" t="s">
        <v>512</v>
      </c>
      <c r="AP16" s="8"/>
      <c r="AQ16" s="11"/>
      <c r="AR16" s="8"/>
    </row>
    <row r="17" spans="1:44" x14ac:dyDescent="0.2">
      <c r="A17" s="11"/>
      <c r="B17" s="55"/>
      <c r="C17" s="5"/>
      <c r="D17" s="5"/>
      <c r="E17" s="5"/>
      <c r="F17" s="5"/>
      <c r="G17" s="5"/>
      <c r="H17" s="56"/>
      <c r="I17" s="5"/>
      <c r="J17" s="5"/>
      <c r="K17" s="1"/>
      <c r="AF17" s="35"/>
      <c r="AG17" s="36"/>
      <c r="AH17" s="35"/>
      <c r="AJ17" s="39" t="s">
        <v>513</v>
      </c>
      <c r="AK17" s="8"/>
      <c r="AL17" s="11"/>
      <c r="AM17" s="8"/>
      <c r="AN17" s="8"/>
      <c r="AO17" s="3" t="s">
        <v>514</v>
      </c>
      <c r="AP17" s="8">
        <v>4</v>
      </c>
      <c r="AQ17" s="11" t="s">
        <v>9</v>
      </c>
      <c r="AR17" s="8">
        <v>1</v>
      </c>
    </row>
    <row r="18" spans="1:44" x14ac:dyDescent="0.2">
      <c r="B18" s="39"/>
      <c r="AJ18" s="3" t="s">
        <v>479</v>
      </c>
      <c r="AK18" s="8">
        <v>3</v>
      </c>
      <c r="AL18" s="11" t="s">
        <v>9</v>
      </c>
      <c r="AM18" s="8">
        <v>0</v>
      </c>
      <c r="AN18" s="8"/>
      <c r="AO18" s="3" t="s">
        <v>515</v>
      </c>
      <c r="AP18" s="8">
        <v>9</v>
      </c>
      <c r="AQ18" s="11" t="s">
        <v>9</v>
      </c>
      <c r="AR18" s="8">
        <v>1</v>
      </c>
    </row>
    <row r="19" spans="1:44" x14ac:dyDescent="0.2">
      <c r="M19" s="39"/>
      <c r="N19" s="43"/>
      <c r="AJ19" s="3" t="s">
        <v>516</v>
      </c>
      <c r="AK19" s="8">
        <v>2</v>
      </c>
      <c r="AL19" s="11" t="s">
        <v>9</v>
      </c>
      <c r="AM19" s="8">
        <v>0</v>
      </c>
      <c r="AN19" s="8"/>
      <c r="AO19" s="39" t="s">
        <v>517</v>
      </c>
      <c r="AP19" s="8"/>
      <c r="AR19" s="8"/>
    </row>
    <row r="20" spans="1:44" x14ac:dyDescent="0.2">
      <c r="A20" s="29"/>
      <c r="B20" s="1"/>
      <c r="C20" s="54"/>
      <c r="D20" s="54"/>
      <c r="E20" s="54"/>
      <c r="F20" s="54"/>
      <c r="G20" s="54"/>
      <c r="H20" s="11"/>
      <c r="I20" s="5"/>
      <c r="J20" s="5"/>
      <c r="AJ20" s="39" t="s">
        <v>518</v>
      </c>
      <c r="AK20" s="8"/>
      <c r="AL20" s="11" t="s">
        <v>9</v>
      </c>
      <c r="AM20" s="8"/>
      <c r="AN20" s="8"/>
      <c r="AO20" s="3" t="s">
        <v>519</v>
      </c>
      <c r="AP20" s="8">
        <v>3</v>
      </c>
      <c r="AQ20" s="11" t="s">
        <v>9</v>
      </c>
      <c r="AR20" s="8">
        <v>0</v>
      </c>
    </row>
    <row r="21" spans="1:44" x14ac:dyDescent="0.2">
      <c r="A21" s="29"/>
      <c r="B21" s="1"/>
      <c r="C21" s="54"/>
      <c r="D21" s="54"/>
      <c r="E21" s="54"/>
      <c r="F21" s="54"/>
      <c r="G21" s="54"/>
      <c r="H21" s="11"/>
      <c r="I21" s="5"/>
      <c r="J21" s="5"/>
      <c r="AJ21" s="3" t="s">
        <v>480</v>
      </c>
      <c r="AK21" s="8">
        <v>5</v>
      </c>
      <c r="AL21" s="11" t="s">
        <v>9</v>
      </c>
      <c r="AM21" s="8">
        <v>0</v>
      </c>
      <c r="AN21" s="8"/>
      <c r="AO21" s="3" t="s">
        <v>483</v>
      </c>
      <c r="AP21" s="8">
        <v>2</v>
      </c>
      <c r="AQ21" s="11" t="s">
        <v>9</v>
      </c>
      <c r="AR21" s="8">
        <v>3</v>
      </c>
    </row>
    <row r="22" spans="1:44" x14ac:dyDescent="0.2">
      <c r="A22" s="29"/>
      <c r="B22" s="7"/>
      <c r="C22" s="54"/>
      <c r="D22" s="54"/>
      <c r="E22" s="54"/>
      <c r="F22" s="54"/>
      <c r="G22" s="54"/>
      <c r="H22" s="11"/>
      <c r="I22" s="5"/>
      <c r="J22" s="5"/>
      <c r="AJ22" s="3" t="s">
        <v>520</v>
      </c>
      <c r="AK22" s="8">
        <v>6</v>
      </c>
      <c r="AL22" s="11" t="s">
        <v>9</v>
      </c>
      <c r="AM22" s="8">
        <v>1</v>
      </c>
      <c r="AN22" s="8"/>
      <c r="AO22" s="3" t="s">
        <v>521</v>
      </c>
      <c r="AP22" s="8">
        <v>8</v>
      </c>
      <c r="AQ22" s="11" t="s">
        <v>9</v>
      </c>
      <c r="AR22" s="8">
        <v>0</v>
      </c>
    </row>
  </sheetData>
  <mergeCells count="8">
    <mergeCell ref="AJ1:AM1"/>
    <mergeCell ref="AO1:AR1"/>
    <mergeCell ref="AC1:AE1"/>
    <mergeCell ref="N1:P1"/>
    <mergeCell ref="Q1:S1"/>
    <mergeCell ref="T1:V1"/>
    <mergeCell ref="W1:Y1"/>
    <mergeCell ref="Z1:AB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89" orientation="landscape" r:id="rId1"/>
  <headerFooter>
    <oddHeader>&amp;L&amp;9Södertäljefotbollen&amp;C&amp;24 1928/29 - Östsvenska serien div 2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162BB-EE77-4B26-961E-909EEFCCFACE}">
  <sheetPr>
    <pageSetUpPr fitToPage="1"/>
  </sheetPr>
  <dimension ref="A1:BK238"/>
  <sheetViews>
    <sheetView view="pageLayout" zoomScaleNormal="100" workbookViewId="0">
      <selection activeCell="M20" sqref="M20"/>
    </sheetView>
  </sheetViews>
  <sheetFormatPr defaultColWidth="9.140625" defaultRowHeight="12" x14ac:dyDescent="0.2"/>
  <cols>
    <col min="1" max="1" width="2.85546875" style="3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106" bestFit="1" customWidth="1"/>
    <col min="12" max="12" width="3.140625" style="3" bestFit="1" customWidth="1"/>
    <col min="13" max="13" width="15.28515625" style="3" bestFit="1" customWidth="1"/>
    <col min="14" max="14" width="2.7109375" style="8" bestFit="1" customWidth="1"/>
    <col min="15" max="15" width="1.5703125" style="8" bestFit="1" customWidth="1"/>
    <col min="16" max="17" width="2.7109375" style="8" bestFit="1" customWidth="1"/>
    <col min="18" max="18" width="1.5703125" style="8" bestFit="1" customWidth="1"/>
    <col min="19" max="20" width="2.7109375" style="8" bestFit="1" customWidth="1"/>
    <col min="21" max="21" width="1.5703125" style="8" bestFit="1" customWidth="1"/>
    <col min="22" max="23" width="2.7109375" style="8" bestFit="1" customWidth="1"/>
    <col min="24" max="24" width="1.5703125" style="8" bestFit="1" customWidth="1"/>
    <col min="25" max="26" width="2.7109375" style="8" bestFit="1" customWidth="1"/>
    <col min="27" max="27" width="1.5703125" style="8" bestFit="1" customWidth="1"/>
    <col min="28" max="29" width="2.7109375" style="8" bestFit="1" customWidth="1"/>
    <col min="30" max="30" width="1.5703125" style="8" bestFit="1" customWidth="1"/>
    <col min="31" max="32" width="2.7109375" style="8" bestFit="1" customWidth="1"/>
    <col min="33" max="33" width="1.5703125" style="8" bestFit="1" customWidth="1"/>
    <col min="34" max="35" width="2.7109375" style="8" bestFit="1" customWidth="1"/>
    <col min="36" max="36" width="1.5703125" style="8" bestFit="1" customWidth="1"/>
    <col min="37" max="37" width="1.85546875" style="8" bestFit="1" customWidth="1"/>
    <col min="38" max="38" width="2.7109375" style="8" bestFit="1" customWidth="1"/>
    <col min="39" max="39" width="1.5703125" style="8" bestFit="1" customWidth="1"/>
    <col min="40" max="41" width="2.7109375" style="8" bestFit="1" customWidth="1"/>
    <col min="42" max="42" width="1.5703125" style="8" bestFit="1" customWidth="1"/>
    <col min="43" max="43" width="1.85546875" style="8" bestFit="1" customWidth="1"/>
    <col min="44" max="44" width="2.7109375" style="8" bestFit="1" customWidth="1"/>
    <col min="45" max="45" width="1.5703125" style="8" bestFit="1" customWidth="1"/>
    <col min="46" max="47" width="2.7109375" style="8" bestFit="1" customWidth="1"/>
    <col min="48" max="48" width="1.5703125" style="8" bestFit="1" customWidth="1"/>
    <col min="49" max="49" width="2.7109375" style="8" bestFit="1" customWidth="1"/>
    <col min="50" max="50" width="3.5703125" style="8" bestFit="1" customWidth="1"/>
    <col min="51" max="51" width="1.5703125" style="8" bestFit="1" customWidth="1"/>
    <col min="52" max="52" width="3.5703125" style="8" bestFit="1" customWidth="1"/>
    <col min="53" max="53" width="2.7109375" style="3" customWidth="1"/>
    <col min="54" max="54" width="23.7109375" style="3" bestFit="1" customWidth="1"/>
    <col min="55" max="55" width="1.85546875" style="8" bestFit="1" customWidth="1"/>
    <col min="56" max="57" width="1.85546875" style="3" bestFit="1" customWidth="1"/>
    <col min="58" max="58" width="2.7109375" style="8" customWidth="1"/>
    <col min="59" max="59" width="21" style="3" bestFit="1" customWidth="1"/>
    <col min="60" max="60" width="2.7109375" style="8" bestFit="1" customWidth="1"/>
    <col min="61" max="61" width="1.5703125" style="8" bestFit="1" customWidth="1"/>
    <col min="62" max="62" width="1.85546875" style="8" customWidth="1"/>
    <col min="63" max="16384" width="9.140625" style="3"/>
  </cols>
  <sheetData>
    <row r="1" spans="1:62" ht="78.75" customHeight="1" x14ac:dyDescent="0.2">
      <c r="A1" s="24" t="s">
        <v>119</v>
      </c>
      <c r="B1" s="47" t="s">
        <v>3434</v>
      </c>
      <c r="C1" s="1"/>
      <c r="D1" s="1"/>
      <c r="E1" s="1"/>
      <c r="F1" s="1"/>
      <c r="G1" s="1"/>
      <c r="H1" s="30"/>
      <c r="I1" s="1"/>
      <c r="J1" s="1"/>
      <c r="N1" s="199" t="s">
        <v>2</v>
      </c>
      <c r="O1" s="199"/>
      <c r="P1" s="199"/>
      <c r="Q1" s="199" t="s">
        <v>49</v>
      </c>
      <c r="R1" s="199"/>
      <c r="S1" s="199"/>
      <c r="T1" s="199" t="s">
        <v>40</v>
      </c>
      <c r="U1" s="199"/>
      <c r="V1" s="199"/>
      <c r="W1" s="199" t="s">
        <v>28</v>
      </c>
      <c r="X1" s="199"/>
      <c r="Y1" s="199"/>
      <c r="Z1" s="199" t="s">
        <v>13</v>
      </c>
      <c r="AA1" s="199"/>
      <c r="AB1" s="199"/>
      <c r="AC1" s="199" t="s">
        <v>50</v>
      </c>
      <c r="AD1" s="199"/>
      <c r="AE1" s="199"/>
      <c r="AF1" s="199" t="s">
        <v>2635</v>
      </c>
      <c r="AG1" s="199"/>
      <c r="AH1" s="199"/>
      <c r="AI1" s="199" t="s">
        <v>99</v>
      </c>
      <c r="AJ1" s="199"/>
      <c r="AK1" s="199"/>
      <c r="AL1" s="199" t="s">
        <v>22</v>
      </c>
      <c r="AM1" s="199"/>
      <c r="AN1" s="199"/>
      <c r="AO1" s="199" t="s">
        <v>46</v>
      </c>
      <c r="AP1" s="199"/>
      <c r="AQ1" s="199"/>
      <c r="AR1" s="199" t="s">
        <v>2532</v>
      </c>
      <c r="AS1" s="199"/>
      <c r="AT1" s="199"/>
      <c r="AU1" s="199" t="s">
        <v>3435</v>
      </c>
      <c r="AV1" s="199"/>
      <c r="AW1" s="199"/>
      <c r="AX1" s="160"/>
      <c r="AY1" s="160"/>
      <c r="AZ1" s="160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7" t="s">
        <v>2</v>
      </c>
      <c r="C2" s="7">
        <v>22</v>
      </c>
      <c r="D2" s="7">
        <v>13</v>
      </c>
      <c r="E2" s="7">
        <v>5</v>
      </c>
      <c r="F2" s="7">
        <v>4</v>
      </c>
      <c r="G2" s="7">
        <v>59</v>
      </c>
      <c r="H2" s="6" t="s">
        <v>9</v>
      </c>
      <c r="I2" s="7">
        <v>32</v>
      </c>
      <c r="J2" s="7">
        <f>SUM(2*D2+E2)</f>
        <v>31</v>
      </c>
      <c r="K2" s="106" t="s">
        <v>43</v>
      </c>
      <c r="L2" s="11">
        <v>1</v>
      </c>
      <c r="M2" s="7" t="s">
        <v>2</v>
      </c>
      <c r="N2" s="120"/>
      <c r="O2" s="120"/>
      <c r="P2" s="120"/>
      <c r="Q2" s="8">
        <v>1</v>
      </c>
      <c r="R2" s="11" t="s">
        <v>9</v>
      </c>
      <c r="S2" s="8">
        <v>4</v>
      </c>
      <c r="T2" s="8">
        <v>3</v>
      </c>
      <c r="U2" s="11" t="s">
        <v>9</v>
      </c>
      <c r="V2" s="8">
        <v>4</v>
      </c>
      <c r="W2" s="8">
        <v>1</v>
      </c>
      <c r="X2" s="11" t="s">
        <v>9</v>
      </c>
      <c r="Y2" s="8">
        <v>1</v>
      </c>
      <c r="Z2" s="8">
        <v>0</v>
      </c>
      <c r="AA2" s="11" t="s">
        <v>9</v>
      </c>
      <c r="AB2" s="8">
        <v>0</v>
      </c>
      <c r="AC2" s="8">
        <v>4</v>
      </c>
      <c r="AD2" s="11" t="s">
        <v>9</v>
      </c>
      <c r="AE2" s="8">
        <v>2</v>
      </c>
      <c r="AF2" s="8">
        <v>4</v>
      </c>
      <c r="AG2" s="11" t="s">
        <v>9</v>
      </c>
      <c r="AH2" s="8">
        <v>0</v>
      </c>
      <c r="AI2" s="8">
        <v>4</v>
      </c>
      <c r="AJ2" s="11" t="s">
        <v>9</v>
      </c>
      <c r="AK2" s="8">
        <v>1</v>
      </c>
      <c r="AL2" s="8">
        <v>5</v>
      </c>
      <c r="AM2" s="11" t="s">
        <v>9</v>
      </c>
      <c r="AN2" s="8">
        <v>0</v>
      </c>
      <c r="AO2" s="8">
        <v>4</v>
      </c>
      <c r="AP2" s="11" t="s">
        <v>9</v>
      </c>
      <c r="AQ2" s="8">
        <v>1</v>
      </c>
      <c r="AR2" s="8">
        <v>5</v>
      </c>
      <c r="AS2" s="11" t="s">
        <v>9</v>
      </c>
      <c r="AT2" s="8">
        <v>2</v>
      </c>
      <c r="AU2" s="8">
        <v>4</v>
      </c>
      <c r="AV2" s="11" t="s">
        <v>9</v>
      </c>
      <c r="AW2" s="8">
        <v>2</v>
      </c>
      <c r="AX2" s="31">
        <f>SUM(N2+Q2+T2+W2+Z2+AC2+AF2+AI2+AL2+AO2+AR2+AU2)</f>
        <v>35</v>
      </c>
      <c r="AY2" s="32" t="s">
        <v>9</v>
      </c>
      <c r="AZ2" s="31">
        <f>SUM(P2+S2+V2+Y2+AB2+AE2+AH2+AK2+AN2+AQ2+AT2+AW2)</f>
        <v>17</v>
      </c>
      <c r="BB2" s="39" t="s">
        <v>3397</v>
      </c>
      <c r="BG2" s="39" t="s">
        <v>311</v>
      </c>
    </row>
    <row r="3" spans="1:62" x14ac:dyDescent="0.2">
      <c r="A3" s="30">
        <v>2</v>
      </c>
      <c r="B3" s="7" t="s">
        <v>49</v>
      </c>
      <c r="C3" s="7">
        <v>22</v>
      </c>
      <c r="D3" s="7">
        <v>12</v>
      </c>
      <c r="E3" s="7">
        <v>7</v>
      </c>
      <c r="F3" s="7">
        <v>3</v>
      </c>
      <c r="G3" s="7">
        <v>45</v>
      </c>
      <c r="H3" s="6" t="s">
        <v>9</v>
      </c>
      <c r="I3" s="7">
        <v>24</v>
      </c>
      <c r="J3" s="7">
        <f t="shared" ref="J3:J13" si="0">SUM(2*D3+E3)</f>
        <v>31</v>
      </c>
      <c r="K3" s="106" t="s">
        <v>43</v>
      </c>
      <c r="L3" s="11">
        <v>2</v>
      </c>
      <c r="M3" s="7" t="s">
        <v>49</v>
      </c>
      <c r="N3" s="8">
        <v>3</v>
      </c>
      <c r="O3" s="11" t="s">
        <v>9</v>
      </c>
      <c r="P3" s="8">
        <v>3</v>
      </c>
      <c r="Q3" s="120"/>
      <c r="R3" s="120"/>
      <c r="S3" s="120"/>
      <c r="T3" s="8">
        <v>2</v>
      </c>
      <c r="U3" s="11" t="s">
        <v>9</v>
      </c>
      <c r="V3" s="8">
        <v>2</v>
      </c>
      <c r="W3" s="8">
        <v>1</v>
      </c>
      <c r="X3" s="11" t="s">
        <v>9</v>
      </c>
      <c r="Y3" s="8">
        <v>1</v>
      </c>
      <c r="Z3" s="8">
        <v>0</v>
      </c>
      <c r="AA3" s="11" t="s">
        <v>9</v>
      </c>
      <c r="AB3" s="8">
        <v>1</v>
      </c>
      <c r="AC3" s="8">
        <v>2</v>
      </c>
      <c r="AD3" s="11" t="s">
        <v>9</v>
      </c>
      <c r="AE3" s="8">
        <v>3</v>
      </c>
      <c r="AF3" s="8">
        <v>4</v>
      </c>
      <c r="AG3" s="11" t="s">
        <v>9</v>
      </c>
      <c r="AH3" s="8">
        <v>2</v>
      </c>
      <c r="AI3" s="8">
        <v>1</v>
      </c>
      <c r="AJ3" s="11" t="s">
        <v>9</v>
      </c>
      <c r="AK3" s="8">
        <v>0</v>
      </c>
      <c r="AL3" s="8">
        <v>8</v>
      </c>
      <c r="AM3" s="11" t="s">
        <v>9</v>
      </c>
      <c r="AN3" s="8">
        <v>0</v>
      </c>
      <c r="AO3" s="8">
        <v>1</v>
      </c>
      <c r="AP3" s="11" t="s">
        <v>9</v>
      </c>
      <c r="AQ3" s="8">
        <v>0</v>
      </c>
      <c r="AR3" s="8">
        <v>2</v>
      </c>
      <c r="AS3" s="11" t="s">
        <v>9</v>
      </c>
      <c r="AT3" s="8">
        <v>1</v>
      </c>
      <c r="AU3" s="8">
        <v>2</v>
      </c>
      <c r="AV3" s="11" t="s">
        <v>9</v>
      </c>
      <c r="AW3" s="8">
        <v>1</v>
      </c>
      <c r="AX3" s="31">
        <f t="shared" ref="AX3:AX13" si="1">SUM(N3+Q3+T3+W3+Z3+AC3+AF3+AI3+AL3+AO3+AR3+AU3)</f>
        <v>26</v>
      </c>
      <c r="AY3" s="32" t="s">
        <v>9</v>
      </c>
      <c r="AZ3" s="31">
        <f t="shared" ref="AZ3:AZ13" si="2">SUM(P3+S3+V3+Y3+AB3+AE3+AH3+AK3+AN3+AQ3+AT3+AW3)</f>
        <v>14</v>
      </c>
      <c r="BB3" s="3" t="s">
        <v>3353</v>
      </c>
      <c r="BC3" s="11">
        <v>2</v>
      </c>
      <c r="BD3" s="32" t="s">
        <v>9</v>
      </c>
      <c r="BE3" s="8">
        <v>1</v>
      </c>
      <c r="BG3" s="3" t="s">
        <v>3436</v>
      </c>
      <c r="BH3" s="11">
        <v>2</v>
      </c>
      <c r="BI3" s="32" t="s">
        <v>9</v>
      </c>
      <c r="BJ3" s="8">
        <v>0</v>
      </c>
    </row>
    <row r="4" spans="1:62" x14ac:dyDescent="0.2">
      <c r="A4" s="30">
        <v>3</v>
      </c>
      <c r="B4" s="7" t="s">
        <v>40</v>
      </c>
      <c r="C4" s="7">
        <v>22</v>
      </c>
      <c r="D4" s="7">
        <v>11</v>
      </c>
      <c r="E4" s="7">
        <v>7</v>
      </c>
      <c r="F4" s="7">
        <v>4</v>
      </c>
      <c r="G4" s="7">
        <v>54</v>
      </c>
      <c r="H4" s="6" t="s">
        <v>9</v>
      </c>
      <c r="I4" s="7">
        <v>32</v>
      </c>
      <c r="J4" s="7">
        <f t="shared" si="0"/>
        <v>29</v>
      </c>
      <c r="L4" s="11">
        <v>3</v>
      </c>
      <c r="M4" s="7" t="s">
        <v>40</v>
      </c>
      <c r="N4" s="8">
        <v>2</v>
      </c>
      <c r="O4" s="11" t="s">
        <v>9</v>
      </c>
      <c r="P4" s="8">
        <v>1</v>
      </c>
      <c r="Q4" s="8">
        <v>1</v>
      </c>
      <c r="R4" s="11" t="s">
        <v>9</v>
      </c>
      <c r="S4" s="8">
        <v>1</v>
      </c>
      <c r="T4" s="120"/>
      <c r="U4" s="120"/>
      <c r="V4" s="120"/>
      <c r="W4" s="8">
        <v>3</v>
      </c>
      <c r="X4" s="11" t="s">
        <v>9</v>
      </c>
      <c r="Y4" s="8">
        <v>1</v>
      </c>
      <c r="Z4" s="8">
        <v>1</v>
      </c>
      <c r="AA4" s="11" t="s">
        <v>9</v>
      </c>
      <c r="AB4" s="8">
        <v>1</v>
      </c>
      <c r="AC4" s="8">
        <v>2</v>
      </c>
      <c r="AD4" s="11" t="s">
        <v>9</v>
      </c>
      <c r="AE4" s="8">
        <v>1</v>
      </c>
      <c r="AF4" s="8">
        <v>3</v>
      </c>
      <c r="AG4" s="11" t="s">
        <v>9</v>
      </c>
      <c r="AH4" s="8">
        <v>1</v>
      </c>
      <c r="AI4" s="8">
        <v>1</v>
      </c>
      <c r="AJ4" s="11" t="s">
        <v>9</v>
      </c>
      <c r="AK4" s="8">
        <v>2</v>
      </c>
      <c r="AL4" s="8">
        <v>10</v>
      </c>
      <c r="AM4" s="11" t="s">
        <v>9</v>
      </c>
      <c r="AN4" s="8">
        <v>0</v>
      </c>
      <c r="AO4" s="8">
        <v>2</v>
      </c>
      <c r="AP4" s="11" t="s">
        <v>9</v>
      </c>
      <c r="AQ4" s="8">
        <v>0</v>
      </c>
      <c r="AR4" s="8">
        <v>1</v>
      </c>
      <c r="AS4" s="11" t="s">
        <v>9</v>
      </c>
      <c r="AT4" s="8">
        <v>1</v>
      </c>
      <c r="AU4" s="8">
        <v>3</v>
      </c>
      <c r="AV4" s="11" t="s">
        <v>9</v>
      </c>
      <c r="AW4" s="8">
        <v>0</v>
      </c>
      <c r="AX4" s="31">
        <f t="shared" si="1"/>
        <v>29</v>
      </c>
      <c r="AY4" s="32" t="s">
        <v>9</v>
      </c>
      <c r="AZ4" s="31">
        <f t="shared" si="2"/>
        <v>9</v>
      </c>
      <c r="BB4" s="3" t="s">
        <v>346</v>
      </c>
      <c r="BC4" s="11">
        <v>2</v>
      </c>
      <c r="BD4" s="32" t="s">
        <v>9</v>
      </c>
      <c r="BE4" s="8">
        <v>1</v>
      </c>
      <c r="BG4" s="3" t="s">
        <v>3437</v>
      </c>
      <c r="BH4" s="11">
        <v>3</v>
      </c>
      <c r="BI4" s="32" t="s">
        <v>9</v>
      </c>
      <c r="BJ4" s="8">
        <v>0</v>
      </c>
    </row>
    <row r="5" spans="1:62" x14ac:dyDescent="0.2">
      <c r="A5" s="30">
        <v>4</v>
      </c>
      <c r="B5" s="7" t="s">
        <v>28</v>
      </c>
      <c r="C5" s="7">
        <v>22</v>
      </c>
      <c r="D5" s="7">
        <v>10</v>
      </c>
      <c r="E5" s="7">
        <v>7</v>
      </c>
      <c r="F5" s="7">
        <v>5</v>
      </c>
      <c r="G5" s="7">
        <v>41</v>
      </c>
      <c r="H5" s="6" t="s">
        <v>9</v>
      </c>
      <c r="I5" s="7">
        <v>28</v>
      </c>
      <c r="J5" s="7">
        <f t="shared" si="0"/>
        <v>27</v>
      </c>
      <c r="L5" s="11">
        <v>4</v>
      </c>
      <c r="M5" s="7" t="s">
        <v>28</v>
      </c>
      <c r="N5" s="8">
        <v>1</v>
      </c>
      <c r="O5" s="11" t="s">
        <v>9</v>
      </c>
      <c r="P5" s="8">
        <v>2</v>
      </c>
      <c r="Q5" s="8">
        <v>0</v>
      </c>
      <c r="R5" s="11" t="s">
        <v>9</v>
      </c>
      <c r="S5" s="8">
        <v>0</v>
      </c>
      <c r="T5" s="8">
        <v>3</v>
      </c>
      <c r="U5" s="11" t="s">
        <v>9</v>
      </c>
      <c r="V5" s="8">
        <v>0</v>
      </c>
      <c r="W5" s="120"/>
      <c r="X5" s="120"/>
      <c r="Y5" s="120"/>
      <c r="Z5" s="8">
        <v>1</v>
      </c>
      <c r="AA5" s="11" t="s">
        <v>9</v>
      </c>
      <c r="AB5" s="8">
        <v>2</v>
      </c>
      <c r="AC5" s="8">
        <v>1</v>
      </c>
      <c r="AD5" s="11" t="s">
        <v>9</v>
      </c>
      <c r="AE5" s="8">
        <v>0</v>
      </c>
      <c r="AF5" s="8">
        <v>4</v>
      </c>
      <c r="AG5" s="11" t="s">
        <v>9</v>
      </c>
      <c r="AH5" s="8">
        <v>1</v>
      </c>
      <c r="AI5" s="8">
        <v>6</v>
      </c>
      <c r="AJ5" s="11" t="s">
        <v>9</v>
      </c>
      <c r="AK5" s="8">
        <v>0</v>
      </c>
      <c r="AL5" s="8">
        <v>2</v>
      </c>
      <c r="AM5" s="11" t="s">
        <v>9</v>
      </c>
      <c r="AN5" s="8">
        <v>2</v>
      </c>
      <c r="AO5" s="8">
        <v>2</v>
      </c>
      <c r="AP5" s="11" t="s">
        <v>9</v>
      </c>
      <c r="AQ5" s="8">
        <v>0</v>
      </c>
      <c r="AR5" s="8">
        <v>0</v>
      </c>
      <c r="AS5" s="11" t="s">
        <v>9</v>
      </c>
      <c r="AT5" s="8">
        <v>0</v>
      </c>
      <c r="AU5" s="8">
        <v>1</v>
      </c>
      <c r="AV5" s="11" t="s">
        <v>9</v>
      </c>
      <c r="AW5" s="8">
        <v>3</v>
      </c>
      <c r="AX5" s="31">
        <f t="shared" si="1"/>
        <v>21</v>
      </c>
      <c r="AY5" s="32" t="s">
        <v>9</v>
      </c>
      <c r="AZ5" s="31">
        <f t="shared" si="2"/>
        <v>10</v>
      </c>
      <c r="BB5" s="5" t="s">
        <v>693</v>
      </c>
      <c r="BC5" s="11">
        <v>2</v>
      </c>
      <c r="BD5" s="32" t="s">
        <v>9</v>
      </c>
      <c r="BE5" s="8">
        <v>1</v>
      </c>
      <c r="BG5" s="5" t="s">
        <v>329</v>
      </c>
      <c r="BH5" s="11">
        <v>2</v>
      </c>
      <c r="BI5" s="32" t="s">
        <v>9</v>
      </c>
      <c r="BJ5" s="8">
        <v>2</v>
      </c>
    </row>
    <row r="6" spans="1:62" x14ac:dyDescent="0.2">
      <c r="A6" s="30">
        <v>5</v>
      </c>
      <c r="B6" s="7" t="s">
        <v>13</v>
      </c>
      <c r="C6" s="7">
        <v>22</v>
      </c>
      <c r="D6" s="7">
        <v>10</v>
      </c>
      <c r="E6" s="7">
        <v>6</v>
      </c>
      <c r="F6" s="7">
        <v>6</v>
      </c>
      <c r="G6" s="7">
        <v>30</v>
      </c>
      <c r="H6" s="6" t="s">
        <v>9</v>
      </c>
      <c r="I6" s="7">
        <v>25</v>
      </c>
      <c r="J6" s="7">
        <f t="shared" si="0"/>
        <v>26</v>
      </c>
      <c r="L6" s="11">
        <v>5</v>
      </c>
      <c r="M6" s="7" t="s">
        <v>13</v>
      </c>
      <c r="N6" s="8">
        <v>0</v>
      </c>
      <c r="O6" s="11" t="s">
        <v>9</v>
      </c>
      <c r="P6" s="8">
        <v>1</v>
      </c>
      <c r="Q6" s="8">
        <v>2</v>
      </c>
      <c r="R6" s="11" t="s">
        <v>9</v>
      </c>
      <c r="S6" s="8">
        <v>0</v>
      </c>
      <c r="T6" s="8">
        <v>0</v>
      </c>
      <c r="U6" s="11" t="s">
        <v>9</v>
      </c>
      <c r="V6" s="8">
        <v>0</v>
      </c>
      <c r="W6" s="8">
        <v>1</v>
      </c>
      <c r="X6" s="11" t="s">
        <v>9</v>
      </c>
      <c r="Y6" s="8">
        <v>1</v>
      </c>
      <c r="Z6" s="120"/>
      <c r="AA6" s="120"/>
      <c r="AB6" s="120"/>
      <c r="AC6" s="8">
        <v>1</v>
      </c>
      <c r="AD6" s="11" t="s">
        <v>9</v>
      </c>
      <c r="AE6" s="8">
        <v>4</v>
      </c>
      <c r="AF6" s="8">
        <v>4</v>
      </c>
      <c r="AG6" s="11" t="s">
        <v>9</v>
      </c>
      <c r="AH6" s="8">
        <v>2</v>
      </c>
      <c r="AI6" s="8">
        <v>0</v>
      </c>
      <c r="AJ6" s="11" t="s">
        <v>9</v>
      </c>
      <c r="AK6" s="8">
        <v>0</v>
      </c>
      <c r="AL6" s="8">
        <v>0</v>
      </c>
      <c r="AM6" s="11" t="s">
        <v>9</v>
      </c>
      <c r="AN6" s="8">
        <v>5</v>
      </c>
      <c r="AO6" s="8">
        <v>0</v>
      </c>
      <c r="AP6" s="11" t="s">
        <v>9</v>
      </c>
      <c r="AQ6" s="8">
        <v>0</v>
      </c>
      <c r="AR6" s="8">
        <v>3</v>
      </c>
      <c r="AS6" s="11" t="s">
        <v>9</v>
      </c>
      <c r="AT6" s="8">
        <v>1</v>
      </c>
      <c r="AU6" s="8">
        <v>3</v>
      </c>
      <c r="AV6" s="11" t="s">
        <v>9</v>
      </c>
      <c r="AW6" s="8">
        <v>2</v>
      </c>
      <c r="AX6" s="31">
        <f t="shared" si="1"/>
        <v>14</v>
      </c>
      <c r="AY6" s="32" t="s">
        <v>9</v>
      </c>
      <c r="AZ6" s="31">
        <f t="shared" si="2"/>
        <v>16</v>
      </c>
      <c r="BB6" s="3" t="s">
        <v>213</v>
      </c>
      <c r="BC6" s="11">
        <v>7</v>
      </c>
      <c r="BD6" s="32" t="s">
        <v>9</v>
      </c>
      <c r="BE6" s="8">
        <v>1</v>
      </c>
      <c r="BG6" s="3" t="s">
        <v>236</v>
      </c>
      <c r="BH6" s="11">
        <v>0</v>
      </c>
      <c r="BI6" s="32" t="s">
        <v>9</v>
      </c>
      <c r="BJ6" s="8">
        <v>4</v>
      </c>
    </row>
    <row r="7" spans="1:62" x14ac:dyDescent="0.2">
      <c r="A7" s="30">
        <v>6</v>
      </c>
      <c r="B7" s="7" t="s">
        <v>50</v>
      </c>
      <c r="C7" s="7">
        <v>22</v>
      </c>
      <c r="D7" s="7">
        <v>9</v>
      </c>
      <c r="E7" s="7">
        <v>4</v>
      </c>
      <c r="F7" s="7">
        <v>9</v>
      </c>
      <c r="G7" s="7">
        <v>50</v>
      </c>
      <c r="H7" s="6" t="s">
        <v>9</v>
      </c>
      <c r="I7" s="7">
        <v>36</v>
      </c>
      <c r="J7" s="7">
        <f t="shared" si="0"/>
        <v>22</v>
      </c>
      <c r="L7" s="11">
        <v>6</v>
      </c>
      <c r="M7" s="7" t="s">
        <v>50</v>
      </c>
      <c r="N7" s="8">
        <v>2</v>
      </c>
      <c r="O7" s="11" t="s">
        <v>9</v>
      </c>
      <c r="P7" s="8">
        <v>2</v>
      </c>
      <c r="Q7" s="8">
        <v>0</v>
      </c>
      <c r="R7" s="11" t="s">
        <v>9</v>
      </c>
      <c r="S7" s="8">
        <v>1</v>
      </c>
      <c r="T7" s="8">
        <v>2</v>
      </c>
      <c r="U7" s="11" t="s">
        <v>9</v>
      </c>
      <c r="V7" s="8">
        <v>1</v>
      </c>
      <c r="W7" s="8">
        <v>2</v>
      </c>
      <c r="X7" s="11" t="s">
        <v>9</v>
      </c>
      <c r="Y7" s="8">
        <v>3</v>
      </c>
      <c r="Z7" s="8">
        <v>0</v>
      </c>
      <c r="AA7" s="11" t="s">
        <v>9</v>
      </c>
      <c r="AB7" s="8">
        <v>2</v>
      </c>
      <c r="AC7" s="120"/>
      <c r="AD7" s="120"/>
      <c r="AE7" s="120"/>
      <c r="AF7" s="8">
        <v>7</v>
      </c>
      <c r="AG7" s="11" t="s">
        <v>9</v>
      </c>
      <c r="AH7" s="8">
        <v>1</v>
      </c>
      <c r="AI7" s="8">
        <v>2</v>
      </c>
      <c r="AJ7" s="11" t="s">
        <v>9</v>
      </c>
      <c r="AK7" s="8">
        <v>2</v>
      </c>
      <c r="AL7" s="8">
        <v>2</v>
      </c>
      <c r="AM7" s="11" t="s">
        <v>9</v>
      </c>
      <c r="AN7" s="8">
        <v>1</v>
      </c>
      <c r="AO7" s="8">
        <v>3</v>
      </c>
      <c r="AP7" s="11" t="s">
        <v>9</v>
      </c>
      <c r="AQ7" s="8">
        <v>0</v>
      </c>
      <c r="AR7" s="8">
        <v>3</v>
      </c>
      <c r="AS7" s="11" t="s">
        <v>9</v>
      </c>
      <c r="AT7" s="8">
        <v>0</v>
      </c>
      <c r="AU7" s="8">
        <v>3</v>
      </c>
      <c r="AV7" s="11" t="s">
        <v>9</v>
      </c>
      <c r="AW7" s="8">
        <v>1</v>
      </c>
      <c r="AX7" s="31">
        <f t="shared" si="1"/>
        <v>26</v>
      </c>
      <c r="AY7" s="32" t="s">
        <v>9</v>
      </c>
      <c r="AZ7" s="31">
        <f t="shared" si="2"/>
        <v>14</v>
      </c>
      <c r="BB7" s="3" t="s">
        <v>3438</v>
      </c>
      <c r="BC7" s="11">
        <v>4</v>
      </c>
      <c r="BD7" s="32" t="s">
        <v>9</v>
      </c>
      <c r="BE7" s="8">
        <v>0</v>
      </c>
      <c r="BG7" s="3" t="s">
        <v>3373</v>
      </c>
      <c r="BH7" s="11">
        <v>4</v>
      </c>
      <c r="BI7" s="32" t="s">
        <v>9</v>
      </c>
      <c r="BJ7" s="8">
        <v>2</v>
      </c>
    </row>
    <row r="8" spans="1:62" x14ac:dyDescent="0.2">
      <c r="A8" s="30">
        <v>7</v>
      </c>
      <c r="B8" s="7" t="s">
        <v>2635</v>
      </c>
      <c r="C8" s="7">
        <v>22</v>
      </c>
      <c r="D8" s="7">
        <v>11</v>
      </c>
      <c r="E8" s="7">
        <v>0</v>
      </c>
      <c r="F8" s="7">
        <v>11</v>
      </c>
      <c r="G8" s="7">
        <v>55</v>
      </c>
      <c r="H8" s="6" t="s">
        <v>9</v>
      </c>
      <c r="I8" s="7">
        <v>56</v>
      </c>
      <c r="J8" s="7">
        <f t="shared" si="0"/>
        <v>22</v>
      </c>
      <c r="L8" s="11">
        <v>7</v>
      </c>
      <c r="M8" s="7" t="s">
        <v>2635</v>
      </c>
      <c r="N8" s="8">
        <v>3</v>
      </c>
      <c r="O8" s="11" t="s">
        <v>9</v>
      </c>
      <c r="P8" s="8">
        <v>2</v>
      </c>
      <c r="Q8" s="8">
        <v>2</v>
      </c>
      <c r="R8" s="11" t="s">
        <v>9</v>
      </c>
      <c r="S8" s="8">
        <v>3</v>
      </c>
      <c r="T8" s="8">
        <v>5</v>
      </c>
      <c r="U8" s="11" t="s">
        <v>9</v>
      </c>
      <c r="V8" s="8">
        <v>2</v>
      </c>
      <c r="W8" s="8">
        <v>2</v>
      </c>
      <c r="X8" s="11" t="s">
        <v>9</v>
      </c>
      <c r="Y8" s="8">
        <v>3</v>
      </c>
      <c r="Z8" s="8">
        <v>4</v>
      </c>
      <c r="AA8" s="11" t="s">
        <v>9</v>
      </c>
      <c r="AB8" s="8">
        <v>2</v>
      </c>
      <c r="AC8" s="8">
        <v>3</v>
      </c>
      <c r="AD8" s="11" t="s">
        <v>9</v>
      </c>
      <c r="AE8" s="8">
        <v>2</v>
      </c>
      <c r="AF8" s="120"/>
      <c r="AG8" s="120"/>
      <c r="AH8" s="120"/>
      <c r="AI8" s="8">
        <v>4</v>
      </c>
      <c r="AJ8" s="11" t="s">
        <v>9</v>
      </c>
      <c r="AK8" s="8">
        <v>1</v>
      </c>
      <c r="AL8" s="8">
        <v>6</v>
      </c>
      <c r="AM8" s="11" t="s">
        <v>9</v>
      </c>
      <c r="AN8" s="8">
        <v>0</v>
      </c>
      <c r="AO8" s="8">
        <v>0</v>
      </c>
      <c r="AP8" s="11" t="s">
        <v>9</v>
      </c>
      <c r="AQ8" s="8">
        <v>4</v>
      </c>
      <c r="AR8" s="8">
        <v>2</v>
      </c>
      <c r="AS8" s="11" t="s">
        <v>9</v>
      </c>
      <c r="AT8" s="8">
        <v>1</v>
      </c>
      <c r="AU8" s="8">
        <v>2</v>
      </c>
      <c r="AV8" s="11" t="s">
        <v>9</v>
      </c>
      <c r="AW8" s="8">
        <v>1</v>
      </c>
      <c r="AX8" s="31">
        <f t="shared" si="1"/>
        <v>33</v>
      </c>
      <c r="AY8" s="32" t="s">
        <v>9</v>
      </c>
      <c r="AZ8" s="31">
        <f t="shared" si="2"/>
        <v>21</v>
      </c>
      <c r="BB8" s="3" t="s">
        <v>2809</v>
      </c>
      <c r="BC8" s="8">
        <v>0</v>
      </c>
      <c r="BD8" s="32" t="s">
        <v>9</v>
      </c>
      <c r="BE8" s="3">
        <v>0</v>
      </c>
      <c r="BG8" s="3" t="s">
        <v>2780</v>
      </c>
      <c r="BH8" s="8">
        <v>2</v>
      </c>
      <c r="BI8" s="32" t="s">
        <v>9</v>
      </c>
      <c r="BJ8" s="8">
        <v>1</v>
      </c>
    </row>
    <row r="9" spans="1:62" x14ac:dyDescent="0.2">
      <c r="A9" s="30">
        <v>8</v>
      </c>
      <c r="B9" s="7" t="s">
        <v>99</v>
      </c>
      <c r="C9" s="7">
        <v>22</v>
      </c>
      <c r="D9" s="7">
        <v>6</v>
      </c>
      <c r="E9" s="7">
        <v>8</v>
      </c>
      <c r="F9" s="7">
        <v>8</v>
      </c>
      <c r="G9" s="7">
        <v>30</v>
      </c>
      <c r="H9" s="6" t="s">
        <v>9</v>
      </c>
      <c r="I9" s="7">
        <v>40</v>
      </c>
      <c r="J9" s="7">
        <f t="shared" si="0"/>
        <v>20</v>
      </c>
      <c r="L9" s="11">
        <v>8</v>
      </c>
      <c r="M9" s="7" t="s">
        <v>99</v>
      </c>
      <c r="N9" s="8">
        <v>0</v>
      </c>
      <c r="O9" s="11" t="s">
        <v>9</v>
      </c>
      <c r="P9" s="8">
        <v>4</v>
      </c>
      <c r="Q9" s="8">
        <v>2</v>
      </c>
      <c r="R9" s="11" t="s">
        <v>9</v>
      </c>
      <c r="S9" s="8">
        <v>2</v>
      </c>
      <c r="T9" s="8">
        <v>2</v>
      </c>
      <c r="U9" s="11" t="s">
        <v>9</v>
      </c>
      <c r="V9" s="8">
        <v>2</v>
      </c>
      <c r="W9" s="8">
        <v>0</v>
      </c>
      <c r="X9" s="11" t="s">
        <v>9</v>
      </c>
      <c r="Y9" s="8">
        <v>0</v>
      </c>
      <c r="Z9" s="8">
        <v>1</v>
      </c>
      <c r="AA9" s="11" t="s">
        <v>9</v>
      </c>
      <c r="AB9" s="8">
        <v>0</v>
      </c>
      <c r="AC9" s="8">
        <v>2</v>
      </c>
      <c r="AD9" s="11" t="s">
        <v>9</v>
      </c>
      <c r="AE9" s="8">
        <v>1</v>
      </c>
      <c r="AF9" s="8">
        <v>2</v>
      </c>
      <c r="AG9" s="11" t="s">
        <v>9</v>
      </c>
      <c r="AH9" s="8">
        <v>1</v>
      </c>
      <c r="AI9" s="120"/>
      <c r="AJ9" s="120"/>
      <c r="AK9" s="120"/>
      <c r="AL9" s="8">
        <v>7</v>
      </c>
      <c r="AM9" s="11" t="s">
        <v>9</v>
      </c>
      <c r="AN9" s="8">
        <v>0</v>
      </c>
      <c r="AO9" s="8">
        <v>0</v>
      </c>
      <c r="AP9" s="11" t="s">
        <v>9</v>
      </c>
      <c r="AQ9" s="8">
        <v>1</v>
      </c>
      <c r="AR9" s="8">
        <v>3</v>
      </c>
      <c r="AS9" s="11" t="s">
        <v>9</v>
      </c>
      <c r="AT9" s="8">
        <v>0</v>
      </c>
      <c r="AU9" s="8">
        <v>2</v>
      </c>
      <c r="AV9" s="11" t="s">
        <v>9</v>
      </c>
      <c r="AW9" s="8">
        <v>2</v>
      </c>
      <c r="AX9" s="31">
        <f t="shared" si="1"/>
        <v>21</v>
      </c>
      <c r="AY9" s="32" t="s">
        <v>9</v>
      </c>
      <c r="AZ9" s="31">
        <f t="shared" si="2"/>
        <v>13</v>
      </c>
      <c r="BB9" s="39" t="s">
        <v>3400</v>
      </c>
      <c r="BE9" s="8"/>
      <c r="BG9" s="39" t="s">
        <v>135</v>
      </c>
    </row>
    <row r="10" spans="1:62" x14ac:dyDescent="0.2">
      <c r="A10" s="30">
        <v>9</v>
      </c>
      <c r="B10" s="7" t="s">
        <v>22</v>
      </c>
      <c r="C10" s="7">
        <v>22</v>
      </c>
      <c r="D10" s="7">
        <v>7</v>
      </c>
      <c r="E10" s="7">
        <v>4</v>
      </c>
      <c r="F10" s="7">
        <v>11</v>
      </c>
      <c r="G10" s="7">
        <v>39</v>
      </c>
      <c r="H10" s="6" t="s">
        <v>9</v>
      </c>
      <c r="I10" s="7">
        <v>68</v>
      </c>
      <c r="J10" s="7">
        <f t="shared" si="0"/>
        <v>18</v>
      </c>
      <c r="L10" s="11">
        <v>9</v>
      </c>
      <c r="M10" s="7" t="s">
        <v>22</v>
      </c>
      <c r="N10" s="8">
        <v>0</v>
      </c>
      <c r="O10" s="11" t="s">
        <v>9</v>
      </c>
      <c r="P10" s="8">
        <v>2</v>
      </c>
      <c r="Q10" s="8">
        <v>1</v>
      </c>
      <c r="R10" s="11" t="s">
        <v>9</v>
      </c>
      <c r="S10" s="8">
        <v>2</v>
      </c>
      <c r="T10" s="8">
        <v>1</v>
      </c>
      <c r="U10" s="11" t="s">
        <v>9</v>
      </c>
      <c r="V10" s="8">
        <v>1</v>
      </c>
      <c r="W10" s="8">
        <v>2</v>
      </c>
      <c r="X10" s="11" t="s">
        <v>9</v>
      </c>
      <c r="Y10" s="8">
        <v>3</v>
      </c>
      <c r="Z10" s="8">
        <v>2</v>
      </c>
      <c r="AA10" s="11" t="s">
        <v>9</v>
      </c>
      <c r="AB10" s="8">
        <v>1</v>
      </c>
      <c r="AC10" s="8">
        <v>4</v>
      </c>
      <c r="AD10" s="11" t="s">
        <v>9</v>
      </c>
      <c r="AE10" s="8">
        <v>4</v>
      </c>
      <c r="AF10" s="8">
        <v>2</v>
      </c>
      <c r="AG10" s="11" t="s">
        <v>9</v>
      </c>
      <c r="AH10" s="8">
        <v>5</v>
      </c>
      <c r="AI10" s="8">
        <v>2</v>
      </c>
      <c r="AJ10" s="11" t="s">
        <v>9</v>
      </c>
      <c r="AK10" s="8">
        <v>1</v>
      </c>
      <c r="AL10" s="120"/>
      <c r="AM10" s="120"/>
      <c r="AN10" s="120"/>
      <c r="AO10" s="8">
        <v>5</v>
      </c>
      <c r="AP10" s="11" t="s">
        <v>9</v>
      </c>
      <c r="AQ10" s="8">
        <v>1</v>
      </c>
      <c r="AR10" s="8">
        <v>3</v>
      </c>
      <c r="AS10" s="11" t="s">
        <v>9</v>
      </c>
      <c r="AT10" s="8">
        <v>1</v>
      </c>
      <c r="AU10" s="8">
        <v>3</v>
      </c>
      <c r="AV10" s="11" t="s">
        <v>9</v>
      </c>
      <c r="AW10" s="8">
        <v>2</v>
      </c>
      <c r="AX10" s="31">
        <f t="shared" si="1"/>
        <v>25</v>
      </c>
      <c r="AY10" s="32" t="s">
        <v>9</v>
      </c>
      <c r="AZ10" s="31">
        <f t="shared" si="2"/>
        <v>23</v>
      </c>
      <c r="BB10" s="5" t="s">
        <v>361</v>
      </c>
      <c r="BC10" s="11">
        <v>0</v>
      </c>
      <c r="BD10" s="32" t="s">
        <v>9</v>
      </c>
      <c r="BE10" s="8">
        <v>0</v>
      </c>
      <c r="BG10" s="5" t="s">
        <v>229</v>
      </c>
      <c r="BH10" s="11">
        <v>1</v>
      </c>
      <c r="BI10" s="32" t="s">
        <v>9</v>
      </c>
      <c r="BJ10" s="8">
        <v>1</v>
      </c>
    </row>
    <row r="11" spans="1:62" x14ac:dyDescent="0.2">
      <c r="A11" s="30">
        <v>10</v>
      </c>
      <c r="B11" s="7" t="s">
        <v>46</v>
      </c>
      <c r="C11" s="7">
        <v>22</v>
      </c>
      <c r="D11" s="7">
        <v>6</v>
      </c>
      <c r="E11" s="7">
        <v>4</v>
      </c>
      <c r="F11" s="7">
        <v>12</v>
      </c>
      <c r="G11" s="7">
        <v>35</v>
      </c>
      <c r="H11" s="6" t="s">
        <v>9</v>
      </c>
      <c r="I11" s="7">
        <v>46</v>
      </c>
      <c r="J11" s="7">
        <f t="shared" si="0"/>
        <v>16</v>
      </c>
      <c r="L11" s="11">
        <v>10</v>
      </c>
      <c r="M11" s="7" t="s">
        <v>46</v>
      </c>
      <c r="N11" s="8">
        <v>1</v>
      </c>
      <c r="O11" s="11" t="s">
        <v>9</v>
      </c>
      <c r="P11" s="8">
        <v>1</v>
      </c>
      <c r="Q11" s="8">
        <v>0</v>
      </c>
      <c r="R11" s="11" t="s">
        <v>9</v>
      </c>
      <c r="S11" s="8">
        <v>1</v>
      </c>
      <c r="T11" s="8">
        <v>3</v>
      </c>
      <c r="U11" s="11" t="s">
        <v>9</v>
      </c>
      <c r="V11" s="8">
        <v>4</v>
      </c>
      <c r="W11" s="8">
        <v>2</v>
      </c>
      <c r="X11" s="11" t="s">
        <v>9</v>
      </c>
      <c r="Y11" s="8">
        <v>0</v>
      </c>
      <c r="Z11" s="8">
        <v>1</v>
      </c>
      <c r="AA11" s="11" t="s">
        <v>9</v>
      </c>
      <c r="AB11" s="8">
        <v>3</v>
      </c>
      <c r="AC11" s="8">
        <v>0</v>
      </c>
      <c r="AD11" s="11" t="s">
        <v>9</v>
      </c>
      <c r="AE11" s="8">
        <v>5</v>
      </c>
      <c r="AF11" s="8">
        <v>4</v>
      </c>
      <c r="AG11" s="11" t="s">
        <v>9</v>
      </c>
      <c r="AH11" s="8">
        <v>3</v>
      </c>
      <c r="AI11" s="8">
        <v>4</v>
      </c>
      <c r="AJ11" s="11" t="s">
        <v>9</v>
      </c>
      <c r="AK11" s="8">
        <v>0</v>
      </c>
      <c r="AL11" s="8">
        <v>2</v>
      </c>
      <c r="AM11" s="11" t="s">
        <v>9</v>
      </c>
      <c r="AN11" s="8">
        <v>2</v>
      </c>
      <c r="AO11" s="120"/>
      <c r="AP11" s="120"/>
      <c r="AQ11" s="120"/>
      <c r="AR11" s="8">
        <v>3</v>
      </c>
      <c r="AS11" s="11" t="s">
        <v>9</v>
      </c>
      <c r="AT11" s="8">
        <v>3</v>
      </c>
      <c r="AU11" s="8">
        <v>6</v>
      </c>
      <c r="AV11" s="11" t="s">
        <v>9</v>
      </c>
      <c r="AW11" s="8">
        <v>1</v>
      </c>
      <c r="AX11" s="31">
        <f t="shared" si="1"/>
        <v>26</v>
      </c>
      <c r="AY11" s="32" t="s">
        <v>9</v>
      </c>
      <c r="AZ11" s="31">
        <f t="shared" si="2"/>
        <v>23</v>
      </c>
      <c r="BB11" s="5" t="s">
        <v>175</v>
      </c>
      <c r="BC11" s="11">
        <v>2</v>
      </c>
      <c r="BD11" s="32" t="s">
        <v>9</v>
      </c>
      <c r="BE11" s="8">
        <v>3</v>
      </c>
      <c r="BG11" s="5" t="s">
        <v>516</v>
      </c>
      <c r="BH11" s="11">
        <v>1</v>
      </c>
      <c r="BI11" s="32" t="s">
        <v>9</v>
      </c>
      <c r="BJ11" s="8">
        <v>2</v>
      </c>
    </row>
    <row r="12" spans="1:62" x14ac:dyDescent="0.2">
      <c r="A12" s="30">
        <v>11</v>
      </c>
      <c r="B12" s="7" t="s">
        <v>2532</v>
      </c>
      <c r="C12" s="7">
        <v>22</v>
      </c>
      <c r="D12" s="7">
        <v>5</v>
      </c>
      <c r="E12" s="7">
        <v>5</v>
      </c>
      <c r="F12" s="7">
        <v>12</v>
      </c>
      <c r="G12" s="7">
        <v>32</v>
      </c>
      <c r="H12" s="6" t="s">
        <v>9</v>
      </c>
      <c r="I12" s="7">
        <v>48</v>
      </c>
      <c r="J12" s="7">
        <f t="shared" si="0"/>
        <v>15</v>
      </c>
      <c r="K12" s="106" t="s">
        <v>44</v>
      </c>
      <c r="L12" s="11" t="s">
        <v>140</v>
      </c>
      <c r="M12" s="7" t="s">
        <v>2532</v>
      </c>
      <c r="N12" s="8">
        <v>2</v>
      </c>
      <c r="O12" s="11" t="s">
        <v>9</v>
      </c>
      <c r="P12" s="8">
        <v>3</v>
      </c>
      <c r="Q12" s="8">
        <v>1</v>
      </c>
      <c r="R12" s="11" t="s">
        <v>9</v>
      </c>
      <c r="S12" s="8">
        <v>1</v>
      </c>
      <c r="T12" s="8">
        <v>1</v>
      </c>
      <c r="U12" s="11" t="s">
        <v>9</v>
      </c>
      <c r="V12" s="8">
        <v>5</v>
      </c>
      <c r="W12" s="8">
        <v>3</v>
      </c>
      <c r="X12" s="11" t="s">
        <v>9</v>
      </c>
      <c r="Y12" s="8">
        <v>4</v>
      </c>
      <c r="Z12" s="8">
        <v>0</v>
      </c>
      <c r="AA12" s="11" t="s">
        <v>9</v>
      </c>
      <c r="AB12" s="8">
        <v>1</v>
      </c>
      <c r="AC12" s="8">
        <v>2</v>
      </c>
      <c r="AD12" s="11" t="s">
        <v>9</v>
      </c>
      <c r="AE12" s="8">
        <v>1</v>
      </c>
      <c r="AF12" s="8">
        <v>0</v>
      </c>
      <c r="AG12" s="11" t="s">
        <v>9</v>
      </c>
      <c r="AH12" s="8">
        <v>4</v>
      </c>
      <c r="AI12" s="8">
        <v>1</v>
      </c>
      <c r="AJ12" s="11" t="s">
        <v>9</v>
      </c>
      <c r="AK12" s="8">
        <v>1</v>
      </c>
      <c r="AL12" s="8">
        <v>2</v>
      </c>
      <c r="AM12" s="11" t="s">
        <v>9</v>
      </c>
      <c r="AN12" s="8">
        <v>1</v>
      </c>
      <c r="AO12" s="8">
        <v>3</v>
      </c>
      <c r="AP12" s="11" t="s">
        <v>9</v>
      </c>
      <c r="AQ12" s="8">
        <v>0</v>
      </c>
      <c r="AR12" s="120"/>
      <c r="AS12" s="120"/>
      <c r="AT12" s="120"/>
      <c r="AU12" s="8">
        <v>4</v>
      </c>
      <c r="AV12" s="11" t="s">
        <v>9</v>
      </c>
      <c r="AW12" s="8">
        <v>1</v>
      </c>
      <c r="AX12" s="31">
        <f t="shared" si="1"/>
        <v>19</v>
      </c>
      <c r="AY12" s="32" t="s">
        <v>9</v>
      </c>
      <c r="AZ12" s="31">
        <f t="shared" si="2"/>
        <v>22</v>
      </c>
      <c r="BB12" s="5" t="s">
        <v>802</v>
      </c>
      <c r="BC12" s="11">
        <v>5</v>
      </c>
      <c r="BD12" s="32" t="s">
        <v>9</v>
      </c>
      <c r="BE12" s="8">
        <v>0</v>
      </c>
      <c r="BG12" s="5" t="s">
        <v>3302</v>
      </c>
      <c r="BH12" s="11">
        <v>2</v>
      </c>
      <c r="BI12" s="32" t="s">
        <v>9</v>
      </c>
      <c r="BJ12" s="8">
        <v>1</v>
      </c>
    </row>
    <row r="13" spans="1:62" x14ac:dyDescent="0.2">
      <c r="A13" s="30">
        <v>12</v>
      </c>
      <c r="B13" s="7" t="s">
        <v>3435</v>
      </c>
      <c r="C13" s="7">
        <v>22</v>
      </c>
      <c r="D13" s="7">
        <v>2</v>
      </c>
      <c r="E13" s="7">
        <v>3</v>
      </c>
      <c r="F13" s="7">
        <v>17</v>
      </c>
      <c r="G13" s="7">
        <v>28</v>
      </c>
      <c r="H13" s="6" t="s">
        <v>9</v>
      </c>
      <c r="I13" s="7">
        <v>63</v>
      </c>
      <c r="J13" s="7">
        <f t="shared" si="0"/>
        <v>7</v>
      </c>
      <c r="K13" s="106" t="s">
        <v>44</v>
      </c>
      <c r="L13" s="11">
        <v>12</v>
      </c>
      <c r="M13" s="7" t="s">
        <v>3435</v>
      </c>
      <c r="N13" s="8">
        <v>1</v>
      </c>
      <c r="O13" s="11" t="s">
        <v>9</v>
      </c>
      <c r="P13" s="8">
        <v>2</v>
      </c>
      <c r="Q13" s="8">
        <v>0</v>
      </c>
      <c r="R13" s="11" t="s">
        <v>9</v>
      </c>
      <c r="S13" s="8">
        <v>4</v>
      </c>
      <c r="T13" s="8">
        <v>1</v>
      </c>
      <c r="U13" s="11" t="s">
        <v>9</v>
      </c>
      <c r="V13" s="8">
        <v>4</v>
      </c>
      <c r="W13" s="8">
        <v>1</v>
      </c>
      <c r="X13" s="11" t="s">
        <v>9</v>
      </c>
      <c r="Y13" s="8">
        <v>3</v>
      </c>
      <c r="Z13" s="8">
        <v>1</v>
      </c>
      <c r="AA13" s="11" t="s">
        <v>9</v>
      </c>
      <c r="AB13" s="8">
        <v>3</v>
      </c>
      <c r="AC13" s="8">
        <v>1</v>
      </c>
      <c r="AD13" s="11" t="s">
        <v>9</v>
      </c>
      <c r="AE13" s="8">
        <v>1</v>
      </c>
      <c r="AF13" s="8">
        <v>1</v>
      </c>
      <c r="AG13" s="11" t="s">
        <v>9</v>
      </c>
      <c r="AH13" s="8">
        <v>2</v>
      </c>
      <c r="AI13" s="8">
        <v>1</v>
      </c>
      <c r="AJ13" s="11" t="s">
        <v>9</v>
      </c>
      <c r="AK13" s="8">
        <v>1</v>
      </c>
      <c r="AL13" s="8">
        <v>1</v>
      </c>
      <c r="AM13" s="11" t="s">
        <v>9</v>
      </c>
      <c r="AN13" s="8">
        <v>4</v>
      </c>
      <c r="AO13" s="8">
        <v>3</v>
      </c>
      <c r="AP13" s="11" t="s">
        <v>9</v>
      </c>
      <c r="AQ13" s="8">
        <v>2</v>
      </c>
      <c r="AR13" s="8">
        <v>1</v>
      </c>
      <c r="AS13" s="11" t="s">
        <v>9</v>
      </c>
      <c r="AT13" s="8">
        <v>3</v>
      </c>
      <c r="AU13" s="120"/>
      <c r="AV13" s="120"/>
      <c r="AW13" s="120"/>
      <c r="AX13" s="31">
        <f t="shared" si="1"/>
        <v>12</v>
      </c>
      <c r="AY13" s="32" t="s">
        <v>9</v>
      </c>
      <c r="AZ13" s="31">
        <f t="shared" si="2"/>
        <v>29</v>
      </c>
      <c r="BB13" s="3" t="s">
        <v>3346</v>
      </c>
      <c r="BC13" s="11">
        <v>1</v>
      </c>
      <c r="BD13" s="32" t="s">
        <v>9</v>
      </c>
      <c r="BE13" s="8">
        <v>5</v>
      </c>
      <c r="BG13" s="3" t="s">
        <v>2551</v>
      </c>
      <c r="BH13" s="11">
        <v>3</v>
      </c>
      <c r="BI13" s="32" t="s">
        <v>9</v>
      </c>
      <c r="BJ13" s="8">
        <v>3</v>
      </c>
    </row>
    <row r="14" spans="1:62" x14ac:dyDescent="0.2">
      <c r="A14" s="30"/>
      <c r="B14" s="7"/>
      <c r="C14" s="7">
        <f>SUM(C2:C13)</f>
        <v>264</v>
      </c>
      <c r="D14" s="7">
        <f>SUM(D2:D13)</f>
        <v>102</v>
      </c>
      <c r="E14" s="7">
        <f>SUM(E2:E13)</f>
        <v>60</v>
      </c>
      <c r="F14" s="7">
        <f>SUM(F2:F13)</f>
        <v>102</v>
      </c>
      <c r="G14" s="7">
        <f>SUM(G2:G13)</f>
        <v>498</v>
      </c>
      <c r="H14" s="10" t="s">
        <v>9</v>
      </c>
      <c r="I14" s="7">
        <f>SUM(I2:I13)</f>
        <v>498</v>
      </c>
      <c r="J14" s="7">
        <f>SUM(J2:J13)</f>
        <v>264</v>
      </c>
      <c r="N14" s="31">
        <f>SUM(N2:N13)</f>
        <v>15</v>
      </c>
      <c r="O14" s="31" t="s">
        <v>9</v>
      </c>
      <c r="P14" s="31">
        <f>SUM(P2:P13)</f>
        <v>23</v>
      </c>
      <c r="Q14" s="31">
        <f>SUM(Q2:Q13)</f>
        <v>10</v>
      </c>
      <c r="R14" s="31" t="s">
        <v>9</v>
      </c>
      <c r="S14" s="31">
        <f>SUM(S2:S13)</f>
        <v>19</v>
      </c>
      <c r="T14" s="31">
        <f>SUM(T2:T13)</f>
        <v>23</v>
      </c>
      <c r="U14" s="31" t="s">
        <v>9</v>
      </c>
      <c r="V14" s="31">
        <f>SUM(V2:V13)</f>
        <v>25</v>
      </c>
      <c r="W14" s="31">
        <f>SUM(W2:W13)</f>
        <v>18</v>
      </c>
      <c r="X14" s="31" t="s">
        <v>9</v>
      </c>
      <c r="Y14" s="31">
        <f>SUM(Y2:Y13)</f>
        <v>20</v>
      </c>
      <c r="Z14" s="31">
        <f>SUM(Z2:Z13)</f>
        <v>11</v>
      </c>
      <c r="AA14" s="31" t="s">
        <v>9</v>
      </c>
      <c r="AB14" s="31">
        <f>SUM(AB2:AB13)</f>
        <v>16</v>
      </c>
      <c r="AC14" s="31">
        <f>SUM(AC2:AC13)</f>
        <v>22</v>
      </c>
      <c r="AD14" s="31" t="s">
        <v>9</v>
      </c>
      <c r="AE14" s="31">
        <f>SUM(AE2:AE13)</f>
        <v>24</v>
      </c>
      <c r="AF14" s="31">
        <f>SUM(AF2:AF13)</f>
        <v>35</v>
      </c>
      <c r="AG14" s="31" t="s">
        <v>9</v>
      </c>
      <c r="AH14" s="31">
        <f>SUM(AH2:AH13)</f>
        <v>22</v>
      </c>
      <c r="AI14" s="31">
        <f>SUM(AI2:AI13)</f>
        <v>26</v>
      </c>
      <c r="AJ14" s="31" t="s">
        <v>9</v>
      </c>
      <c r="AK14" s="31">
        <f>SUM(AK2:AK13)</f>
        <v>9</v>
      </c>
      <c r="AL14" s="31">
        <f>SUM(AL2:AL13)</f>
        <v>45</v>
      </c>
      <c r="AM14" s="31" t="s">
        <v>9</v>
      </c>
      <c r="AN14" s="31">
        <f>SUM(AN2:AN13)</f>
        <v>15</v>
      </c>
      <c r="AO14" s="31">
        <f>SUM(AO2:AO13)</f>
        <v>23</v>
      </c>
      <c r="AP14" s="31" t="s">
        <v>9</v>
      </c>
      <c r="AQ14" s="31">
        <f>SUM(AQ2:AQ13)</f>
        <v>9</v>
      </c>
      <c r="AR14" s="31">
        <f>SUM(AR2:AR13)</f>
        <v>26</v>
      </c>
      <c r="AS14" s="31" t="s">
        <v>9</v>
      </c>
      <c r="AT14" s="31">
        <f>SUM(AT2:AT13)</f>
        <v>13</v>
      </c>
      <c r="AU14" s="31">
        <f>SUM(AU2:AU13)</f>
        <v>33</v>
      </c>
      <c r="AV14" s="31" t="s">
        <v>9</v>
      </c>
      <c r="AW14" s="31">
        <f>SUM(AW2:AW13)</f>
        <v>16</v>
      </c>
      <c r="AX14" s="31">
        <f>SUM(AX2:AX13)</f>
        <v>287</v>
      </c>
      <c r="AY14" s="31" t="s">
        <v>9</v>
      </c>
      <c r="AZ14" s="31">
        <f>SUM(AZ2:AZ13)</f>
        <v>211</v>
      </c>
      <c r="BB14" s="3" t="s">
        <v>1262</v>
      </c>
      <c r="BC14" s="11">
        <v>1</v>
      </c>
      <c r="BD14" s="32" t="s">
        <v>9</v>
      </c>
      <c r="BE14" s="3">
        <v>4</v>
      </c>
      <c r="BG14" s="3" t="s">
        <v>392</v>
      </c>
      <c r="BH14" s="11">
        <v>7</v>
      </c>
      <c r="BI14" s="32" t="s">
        <v>9</v>
      </c>
      <c r="BJ14" s="8">
        <v>0</v>
      </c>
    </row>
    <row r="15" spans="1:62" x14ac:dyDescent="0.2">
      <c r="BB15" s="3" t="s">
        <v>3439</v>
      </c>
      <c r="BC15" s="8">
        <v>3</v>
      </c>
      <c r="BD15" s="32" t="s">
        <v>9</v>
      </c>
      <c r="BE15" s="3">
        <v>2</v>
      </c>
      <c r="BG15" s="3" t="s">
        <v>2696</v>
      </c>
      <c r="BH15" s="8">
        <v>4</v>
      </c>
      <c r="BI15" s="32" t="s">
        <v>9</v>
      </c>
      <c r="BJ15" s="8">
        <v>2</v>
      </c>
    </row>
    <row r="16" spans="1:62" x14ac:dyDescent="0.2">
      <c r="B16" s="39"/>
      <c r="H16" s="8"/>
      <c r="M16" s="39"/>
      <c r="N16" s="62"/>
      <c r="BB16" s="39" t="s">
        <v>3440</v>
      </c>
      <c r="BG16" s="39" t="s">
        <v>2706</v>
      </c>
    </row>
    <row r="17" spans="1:62" x14ac:dyDescent="0.2">
      <c r="A17" s="30"/>
      <c r="B17" s="7"/>
      <c r="C17" s="7"/>
      <c r="D17" s="7"/>
      <c r="E17" s="7"/>
      <c r="F17" s="7"/>
      <c r="G17" s="7"/>
      <c r="H17" s="6"/>
      <c r="I17" s="7"/>
      <c r="J17" s="7"/>
      <c r="M17" s="5"/>
      <c r="N17" s="11"/>
      <c r="O17" s="32"/>
      <c r="BB17" s="3" t="s">
        <v>883</v>
      </c>
      <c r="BC17" s="11">
        <v>1</v>
      </c>
      <c r="BD17" s="32" t="s">
        <v>9</v>
      </c>
      <c r="BE17" s="3">
        <v>2</v>
      </c>
      <c r="BG17" s="3" t="s">
        <v>3310</v>
      </c>
      <c r="BH17" s="11">
        <v>1</v>
      </c>
      <c r="BI17" s="32" t="s">
        <v>9</v>
      </c>
      <c r="BJ17" s="8">
        <v>1</v>
      </c>
    </row>
    <row r="18" spans="1:62" x14ac:dyDescent="0.2">
      <c r="A18" s="30"/>
      <c r="B18" s="7"/>
      <c r="C18" s="7"/>
      <c r="D18" s="7"/>
      <c r="E18" s="7"/>
      <c r="F18" s="7"/>
      <c r="G18" s="7"/>
      <c r="H18" s="6"/>
      <c r="I18" s="7"/>
      <c r="J18" s="7"/>
      <c r="M18" s="5"/>
      <c r="N18" s="11"/>
      <c r="O18" s="32"/>
      <c r="BB18" s="5" t="s">
        <v>3441</v>
      </c>
      <c r="BC18" s="11">
        <v>1</v>
      </c>
      <c r="BD18" s="32" t="s">
        <v>9</v>
      </c>
      <c r="BE18" s="3">
        <v>0</v>
      </c>
      <c r="BG18" s="5" t="s">
        <v>211</v>
      </c>
      <c r="BH18" s="11">
        <v>2</v>
      </c>
      <c r="BI18" s="32" t="s">
        <v>9</v>
      </c>
      <c r="BJ18" s="8">
        <v>0</v>
      </c>
    </row>
    <row r="19" spans="1:62" x14ac:dyDescent="0.2">
      <c r="A19" s="30"/>
      <c r="B19" s="7"/>
      <c r="C19" s="7"/>
      <c r="D19" s="7"/>
      <c r="E19" s="7"/>
      <c r="F19" s="7"/>
      <c r="G19" s="7"/>
      <c r="H19" s="6"/>
      <c r="I19" s="7"/>
      <c r="J19" s="7"/>
      <c r="N19" s="11"/>
      <c r="O19" s="32"/>
      <c r="BB19" s="5" t="s">
        <v>3361</v>
      </c>
      <c r="BC19" s="11">
        <v>2</v>
      </c>
      <c r="BD19" s="32" t="s">
        <v>9</v>
      </c>
      <c r="BE19" s="3">
        <v>3</v>
      </c>
      <c r="BG19" s="5" t="s">
        <v>2661</v>
      </c>
      <c r="BH19" s="11">
        <v>4</v>
      </c>
      <c r="BI19" s="32" t="s">
        <v>9</v>
      </c>
      <c r="BJ19" s="8">
        <v>0</v>
      </c>
    </row>
    <row r="20" spans="1:62" x14ac:dyDescent="0.2">
      <c r="A20" s="30"/>
      <c r="B20" s="7"/>
      <c r="C20" s="7"/>
      <c r="D20" s="7"/>
      <c r="E20" s="7"/>
      <c r="F20" s="7"/>
      <c r="G20" s="7"/>
      <c r="H20" s="6"/>
      <c r="I20" s="7"/>
      <c r="J20" s="7"/>
      <c r="N20" s="11"/>
      <c r="O20" s="32"/>
      <c r="BB20" s="3" t="s">
        <v>417</v>
      </c>
      <c r="BC20" s="11">
        <v>3</v>
      </c>
      <c r="BD20" s="32" t="s">
        <v>9</v>
      </c>
      <c r="BE20" s="3">
        <v>2</v>
      </c>
      <c r="BG20" s="3" t="s">
        <v>3442</v>
      </c>
      <c r="BH20" s="11">
        <v>4</v>
      </c>
      <c r="BI20" s="32" t="s">
        <v>9</v>
      </c>
      <c r="BJ20" s="8">
        <v>1</v>
      </c>
    </row>
    <row r="21" spans="1:62" x14ac:dyDescent="0.2">
      <c r="A21" s="30"/>
      <c r="B21" s="7"/>
      <c r="C21" s="7"/>
      <c r="D21" s="7"/>
      <c r="E21" s="7"/>
      <c r="F21" s="7"/>
      <c r="G21" s="7"/>
      <c r="H21" s="6"/>
      <c r="I21" s="7"/>
      <c r="J21" s="7"/>
      <c r="N21" s="11"/>
      <c r="O21" s="32"/>
      <c r="BB21" s="3" t="s">
        <v>168</v>
      </c>
      <c r="BC21" s="11">
        <v>3</v>
      </c>
      <c r="BD21" s="32" t="s">
        <v>9</v>
      </c>
      <c r="BE21" s="3">
        <v>0</v>
      </c>
      <c r="BG21" s="3" t="s">
        <v>3443</v>
      </c>
      <c r="BH21" s="11">
        <v>0</v>
      </c>
      <c r="BI21" s="32" t="s">
        <v>9</v>
      </c>
      <c r="BJ21" s="8">
        <v>0</v>
      </c>
    </row>
    <row r="22" spans="1:62" x14ac:dyDescent="0.2">
      <c r="A22" s="30"/>
      <c r="B22" s="7"/>
      <c r="C22" s="7"/>
      <c r="D22" s="7"/>
      <c r="E22" s="7"/>
      <c r="F22" s="7"/>
      <c r="G22" s="7"/>
      <c r="H22" s="6"/>
      <c r="I22" s="7"/>
      <c r="J22" s="7"/>
      <c r="O22" s="32"/>
      <c r="BB22" s="3" t="s">
        <v>3285</v>
      </c>
      <c r="BC22" s="8">
        <v>3</v>
      </c>
      <c r="BD22" s="32" t="s">
        <v>9</v>
      </c>
      <c r="BE22" s="3">
        <v>1</v>
      </c>
      <c r="BG22" s="3" t="s">
        <v>127</v>
      </c>
      <c r="BH22" s="8">
        <v>4</v>
      </c>
      <c r="BI22" s="32" t="s">
        <v>9</v>
      </c>
      <c r="BJ22" s="8">
        <v>4</v>
      </c>
    </row>
    <row r="23" spans="1:62" x14ac:dyDescent="0.2">
      <c r="A23" s="30"/>
      <c r="B23" s="7"/>
      <c r="C23" s="7"/>
      <c r="D23" s="7"/>
      <c r="E23" s="7"/>
      <c r="F23" s="7"/>
      <c r="G23" s="7"/>
      <c r="H23" s="6"/>
      <c r="I23" s="7"/>
      <c r="J23" s="7"/>
      <c r="M23" s="39"/>
      <c r="BB23" s="39" t="s">
        <v>164</v>
      </c>
      <c r="BG23" s="39" t="s">
        <v>3444</v>
      </c>
    </row>
    <row r="24" spans="1:62" x14ac:dyDescent="0.2">
      <c r="A24" s="30"/>
      <c r="B24" s="7"/>
      <c r="C24" s="7"/>
      <c r="D24" s="7"/>
      <c r="E24" s="7"/>
      <c r="F24" s="7"/>
      <c r="G24" s="7"/>
      <c r="H24" s="6"/>
      <c r="I24" s="7"/>
      <c r="J24" s="7"/>
      <c r="M24" s="5"/>
      <c r="N24" s="11"/>
      <c r="O24" s="32"/>
      <c r="BB24" s="5" t="s">
        <v>2133</v>
      </c>
      <c r="BC24" s="11">
        <v>1</v>
      </c>
      <c r="BD24" s="32" t="s">
        <v>9</v>
      </c>
      <c r="BE24" s="3">
        <v>1</v>
      </c>
      <c r="BG24" s="5" t="s">
        <v>3338</v>
      </c>
      <c r="BH24" s="11">
        <v>10</v>
      </c>
      <c r="BI24" s="32" t="s">
        <v>9</v>
      </c>
      <c r="BJ24" s="8">
        <v>0</v>
      </c>
    </row>
    <row r="25" spans="1:62" x14ac:dyDescent="0.2">
      <c r="A25" s="30"/>
      <c r="B25" s="7"/>
      <c r="C25" s="7"/>
      <c r="D25" s="7"/>
      <c r="E25" s="7"/>
      <c r="F25" s="7"/>
      <c r="G25" s="7"/>
      <c r="H25" s="6"/>
      <c r="I25" s="7"/>
      <c r="J25" s="7"/>
      <c r="M25" s="5"/>
      <c r="N25" s="11"/>
      <c r="O25" s="32"/>
      <c r="BB25" s="5" t="s">
        <v>3445</v>
      </c>
      <c r="BC25" s="11">
        <v>0</v>
      </c>
      <c r="BD25" s="32" t="s">
        <v>9</v>
      </c>
      <c r="BE25" s="3">
        <v>0</v>
      </c>
      <c r="BG25" s="5" t="s">
        <v>316</v>
      </c>
      <c r="BH25" s="11">
        <v>4</v>
      </c>
      <c r="BI25" s="32" t="s">
        <v>9</v>
      </c>
      <c r="BJ25" s="8">
        <v>1</v>
      </c>
    </row>
    <row r="26" spans="1:62" x14ac:dyDescent="0.2">
      <c r="A26" s="30"/>
      <c r="B26" s="7"/>
      <c r="C26" s="7"/>
      <c r="D26" s="7"/>
      <c r="E26" s="7"/>
      <c r="F26" s="7"/>
      <c r="G26" s="7"/>
      <c r="H26" s="6"/>
      <c r="I26" s="7"/>
      <c r="J26" s="7"/>
      <c r="N26" s="11"/>
      <c r="O26" s="32"/>
      <c r="BB26" s="3" t="s">
        <v>389</v>
      </c>
      <c r="BC26" s="11">
        <v>1</v>
      </c>
      <c r="BD26" s="32" t="s">
        <v>9</v>
      </c>
      <c r="BE26" s="3">
        <v>1</v>
      </c>
      <c r="BG26" s="3" t="s">
        <v>132</v>
      </c>
      <c r="BH26" s="11">
        <v>1</v>
      </c>
      <c r="BI26" s="32" t="s">
        <v>9</v>
      </c>
      <c r="BJ26" s="8">
        <v>0</v>
      </c>
    </row>
    <row r="27" spans="1:62" x14ac:dyDescent="0.2">
      <c r="A27" s="30"/>
      <c r="B27" s="7"/>
      <c r="C27" s="7"/>
      <c r="D27" s="7"/>
      <c r="E27" s="7"/>
      <c r="F27" s="7"/>
      <c r="G27" s="7"/>
      <c r="H27" s="6"/>
      <c r="I27" s="7"/>
      <c r="J27" s="7"/>
      <c r="N27" s="11"/>
      <c r="O27" s="32"/>
      <c r="BB27" s="3" t="s">
        <v>210</v>
      </c>
      <c r="BC27" s="11">
        <v>0</v>
      </c>
      <c r="BD27" s="32" t="s">
        <v>9</v>
      </c>
      <c r="BE27" s="3">
        <v>1</v>
      </c>
      <c r="BG27" s="3" t="s">
        <v>1876</v>
      </c>
      <c r="BH27" s="11">
        <v>4</v>
      </c>
      <c r="BI27" s="32" t="s">
        <v>9</v>
      </c>
      <c r="BJ27" s="8">
        <v>1</v>
      </c>
    </row>
    <row r="28" spans="1:62" x14ac:dyDescent="0.2">
      <c r="A28" s="30"/>
      <c r="B28" s="7"/>
      <c r="C28" s="7"/>
      <c r="D28" s="7"/>
      <c r="E28" s="7"/>
      <c r="F28" s="7"/>
      <c r="G28" s="7"/>
      <c r="H28" s="6"/>
      <c r="I28" s="7"/>
      <c r="J28" s="7"/>
      <c r="N28" s="11"/>
      <c r="O28" s="32"/>
      <c r="BB28" s="3" t="s">
        <v>3446</v>
      </c>
      <c r="BC28" s="11">
        <v>3</v>
      </c>
      <c r="BD28" s="32" t="s">
        <v>9</v>
      </c>
      <c r="BE28" s="3">
        <v>0</v>
      </c>
      <c r="BG28" s="3" t="s">
        <v>3038</v>
      </c>
      <c r="BH28" s="11">
        <v>1</v>
      </c>
      <c r="BI28" s="32" t="s">
        <v>9</v>
      </c>
      <c r="BJ28" s="8">
        <v>1</v>
      </c>
    </row>
    <row r="29" spans="1:62" x14ac:dyDescent="0.2">
      <c r="A29" s="30"/>
      <c r="B29" s="7"/>
      <c r="C29" s="7"/>
      <c r="D29" s="7"/>
      <c r="E29" s="7"/>
      <c r="F29" s="7"/>
      <c r="G29" s="7"/>
      <c r="H29" s="10"/>
      <c r="I29" s="7"/>
      <c r="J29" s="7"/>
      <c r="O29" s="32"/>
      <c r="BB29" s="3" t="s">
        <v>137</v>
      </c>
      <c r="BC29" s="8">
        <v>6</v>
      </c>
      <c r="BD29" s="32" t="s">
        <v>9</v>
      </c>
      <c r="BE29" s="3">
        <v>0</v>
      </c>
      <c r="BG29" s="3" t="s">
        <v>505</v>
      </c>
      <c r="BH29" s="8">
        <v>3</v>
      </c>
      <c r="BI29" s="32" t="s">
        <v>9</v>
      </c>
      <c r="BJ29" s="8">
        <v>2</v>
      </c>
    </row>
    <row r="30" spans="1:62" x14ac:dyDescent="0.2">
      <c r="BB30" s="39" t="s">
        <v>2877</v>
      </c>
      <c r="BG30" s="39" t="s">
        <v>179</v>
      </c>
    </row>
    <row r="31" spans="1:62" x14ac:dyDescent="0.2">
      <c r="BB31" s="5" t="s">
        <v>3358</v>
      </c>
      <c r="BC31" s="11">
        <v>2</v>
      </c>
      <c r="BD31" s="32" t="s">
        <v>9</v>
      </c>
      <c r="BE31" s="3">
        <v>0</v>
      </c>
      <c r="BG31" s="5" t="s">
        <v>3412</v>
      </c>
      <c r="BH31" s="11">
        <v>3</v>
      </c>
      <c r="BI31" s="32" t="s">
        <v>9</v>
      </c>
      <c r="BJ31" s="8">
        <v>3</v>
      </c>
    </row>
    <row r="32" spans="1:62" x14ac:dyDescent="0.2">
      <c r="BB32" s="5" t="s">
        <v>418</v>
      </c>
      <c r="BC32" s="11">
        <v>1</v>
      </c>
      <c r="BD32" s="32" t="s">
        <v>9</v>
      </c>
      <c r="BE32" s="3">
        <v>3</v>
      </c>
      <c r="BG32" s="5" t="s">
        <v>356</v>
      </c>
      <c r="BH32" s="11">
        <v>1</v>
      </c>
      <c r="BI32" s="32" t="s">
        <v>9</v>
      </c>
      <c r="BJ32" s="8">
        <v>2</v>
      </c>
    </row>
    <row r="33" spans="54:62" x14ac:dyDescent="0.2">
      <c r="BB33" s="3" t="s">
        <v>2761</v>
      </c>
      <c r="BC33" s="11">
        <v>0</v>
      </c>
      <c r="BD33" s="32" t="s">
        <v>9</v>
      </c>
      <c r="BE33" s="3">
        <v>4</v>
      </c>
      <c r="BG33" s="3" t="s">
        <v>147</v>
      </c>
      <c r="BH33" s="11">
        <v>2</v>
      </c>
      <c r="BI33" s="32" t="s">
        <v>9</v>
      </c>
      <c r="BJ33" s="8">
        <v>3</v>
      </c>
    </row>
    <row r="34" spans="54:62" x14ac:dyDescent="0.2">
      <c r="BB34" s="3" t="s">
        <v>196</v>
      </c>
      <c r="BC34" s="11">
        <v>1</v>
      </c>
      <c r="BD34" s="32" t="s">
        <v>9</v>
      </c>
      <c r="BE34" s="3">
        <v>2</v>
      </c>
      <c r="BG34" s="3" t="s">
        <v>3270</v>
      </c>
      <c r="BH34" s="11">
        <v>3</v>
      </c>
      <c r="BI34" s="32" t="s">
        <v>9</v>
      </c>
      <c r="BJ34" s="8">
        <v>0</v>
      </c>
    </row>
    <row r="35" spans="54:62" x14ac:dyDescent="0.2">
      <c r="BB35" s="3" t="s">
        <v>391</v>
      </c>
      <c r="BC35" s="11">
        <v>2</v>
      </c>
      <c r="BD35" s="32" t="s">
        <v>9</v>
      </c>
      <c r="BE35" s="3">
        <v>2</v>
      </c>
      <c r="BG35" s="3" t="s">
        <v>2382</v>
      </c>
      <c r="BH35" s="11">
        <v>1</v>
      </c>
      <c r="BI35" s="32" t="s">
        <v>9</v>
      </c>
      <c r="BJ35" s="8">
        <v>3</v>
      </c>
    </row>
    <row r="36" spans="54:62" x14ac:dyDescent="0.2">
      <c r="BB36" s="3" t="s">
        <v>466</v>
      </c>
      <c r="BC36" s="8">
        <v>0</v>
      </c>
      <c r="BD36" s="32" t="s">
        <v>9</v>
      </c>
      <c r="BE36" s="3">
        <v>0</v>
      </c>
      <c r="BG36" s="3" t="s">
        <v>3447</v>
      </c>
      <c r="BH36" s="8">
        <v>2</v>
      </c>
      <c r="BI36" s="32" t="s">
        <v>9</v>
      </c>
      <c r="BJ36" s="8">
        <v>2</v>
      </c>
    </row>
    <row r="37" spans="54:62" x14ac:dyDescent="0.2">
      <c r="BB37" s="39" t="s">
        <v>3448</v>
      </c>
      <c r="BG37" s="39" t="s">
        <v>3449</v>
      </c>
    </row>
    <row r="38" spans="54:62" x14ac:dyDescent="0.2">
      <c r="BB38" s="5" t="s">
        <v>3450</v>
      </c>
      <c r="BC38" s="11">
        <v>0</v>
      </c>
      <c r="BD38" s="32" t="s">
        <v>9</v>
      </c>
      <c r="BE38" s="3">
        <v>4</v>
      </c>
      <c r="BG38" s="5" t="s">
        <v>181</v>
      </c>
      <c r="BH38" s="11">
        <v>1</v>
      </c>
      <c r="BI38" s="32" t="s">
        <v>9</v>
      </c>
      <c r="BJ38" s="8">
        <v>0</v>
      </c>
    </row>
    <row r="39" spans="54:62" x14ac:dyDescent="0.2">
      <c r="BB39" s="5" t="s">
        <v>3451</v>
      </c>
      <c r="BC39" s="11">
        <v>1</v>
      </c>
      <c r="BD39" s="32" t="s">
        <v>9</v>
      </c>
      <c r="BE39" s="3">
        <v>4</v>
      </c>
      <c r="BG39" s="5" t="s">
        <v>2629</v>
      </c>
      <c r="BH39" s="11">
        <v>1</v>
      </c>
      <c r="BI39" s="32" t="s">
        <v>9</v>
      </c>
      <c r="BJ39" s="8">
        <v>2</v>
      </c>
    </row>
    <row r="40" spans="54:62" x14ac:dyDescent="0.2">
      <c r="BB40" s="3" t="s">
        <v>199</v>
      </c>
      <c r="BC40" s="11">
        <v>2</v>
      </c>
      <c r="BD40" s="32" t="s">
        <v>9</v>
      </c>
      <c r="BE40" s="3">
        <v>3</v>
      </c>
      <c r="BG40" s="3" t="s">
        <v>347</v>
      </c>
      <c r="BH40" s="11">
        <v>3</v>
      </c>
      <c r="BI40" s="32" t="s">
        <v>9</v>
      </c>
      <c r="BJ40" s="8">
        <v>1</v>
      </c>
    </row>
    <row r="41" spans="54:62" x14ac:dyDescent="0.2">
      <c r="BB41" s="3" t="s">
        <v>169</v>
      </c>
      <c r="BC41" s="11">
        <v>2</v>
      </c>
      <c r="BD41" s="32" t="s">
        <v>9</v>
      </c>
      <c r="BE41" s="3">
        <v>2</v>
      </c>
      <c r="BG41" s="3" t="s">
        <v>3452</v>
      </c>
      <c r="BH41" s="11">
        <v>1</v>
      </c>
      <c r="BI41" s="32" t="s">
        <v>9</v>
      </c>
      <c r="BJ41" s="8">
        <v>1</v>
      </c>
    </row>
    <row r="42" spans="54:62" x14ac:dyDescent="0.2">
      <c r="BB42" s="3" t="s">
        <v>154</v>
      </c>
      <c r="BC42" s="11">
        <v>2</v>
      </c>
      <c r="BD42" s="32" t="s">
        <v>9</v>
      </c>
      <c r="BE42" s="3">
        <v>3</v>
      </c>
      <c r="BG42" s="3" t="s">
        <v>260</v>
      </c>
      <c r="BH42" s="11">
        <v>2</v>
      </c>
      <c r="BI42" s="32" t="s">
        <v>9</v>
      </c>
      <c r="BJ42" s="8">
        <v>5</v>
      </c>
    </row>
    <row r="43" spans="54:62" x14ac:dyDescent="0.2">
      <c r="BB43" s="3" t="s">
        <v>2545</v>
      </c>
      <c r="BC43" s="8">
        <v>3</v>
      </c>
      <c r="BD43" s="32" t="s">
        <v>9</v>
      </c>
      <c r="BE43" s="3">
        <v>1</v>
      </c>
      <c r="BG43" s="3" t="s">
        <v>3453</v>
      </c>
      <c r="BH43" s="8">
        <v>1</v>
      </c>
      <c r="BI43" s="32" t="s">
        <v>9</v>
      </c>
      <c r="BJ43" s="8">
        <v>1</v>
      </c>
    </row>
    <row r="44" spans="54:62" x14ac:dyDescent="0.2">
      <c r="BB44" s="39" t="s">
        <v>3454</v>
      </c>
      <c r="BF44" s="3"/>
      <c r="BG44" s="39" t="s">
        <v>3455</v>
      </c>
    </row>
    <row r="45" spans="54:62" x14ac:dyDescent="0.2">
      <c r="BB45" s="5" t="s">
        <v>3405</v>
      </c>
      <c r="BC45" s="11">
        <v>1</v>
      </c>
      <c r="BD45" s="32" t="s">
        <v>9</v>
      </c>
      <c r="BE45" s="3">
        <v>4</v>
      </c>
      <c r="BG45" s="5" t="s">
        <v>318</v>
      </c>
      <c r="BH45" s="11">
        <v>1</v>
      </c>
      <c r="BI45" s="32" t="s">
        <v>9</v>
      </c>
      <c r="BJ45" s="8">
        <v>4</v>
      </c>
    </row>
    <row r="46" spans="54:62" x14ac:dyDescent="0.2">
      <c r="BB46" s="5" t="s">
        <v>3456</v>
      </c>
      <c r="BC46" s="11">
        <v>1</v>
      </c>
      <c r="BD46" s="32" t="s">
        <v>9</v>
      </c>
      <c r="BE46" s="3">
        <v>2</v>
      </c>
      <c r="BG46" s="5" t="s">
        <v>3342</v>
      </c>
      <c r="BH46" s="11">
        <v>5</v>
      </c>
      <c r="BI46" s="32" t="s">
        <v>9</v>
      </c>
      <c r="BJ46" s="8">
        <v>2</v>
      </c>
    </row>
    <row r="47" spans="54:62" x14ac:dyDescent="0.2">
      <c r="BB47" s="3" t="s">
        <v>261</v>
      </c>
      <c r="BC47" s="11">
        <v>2</v>
      </c>
      <c r="BD47" s="32" t="s">
        <v>9</v>
      </c>
      <c r="BE47" s="3">
        <v>2</v>
      </c>
      <c r="BG47" s="3" t="s">
        <v>3387</v>
      </c>
      <c r="BH47" s="11">
        <v>5</v>
      </c>
      <c r="BI47" s="32" t="s">
        <v>9</v>
      </c>
      <c r="BJ47" s="8">
        <v>2</v>
      </c>
    </row>
    <row r="48" spans="54:62" x14ac:dyDescent="0.2">
      <c r="BB48" s="3" t="s">
        <v>3245</v>
      </c>
      <c r="BC48" s="11">
        <v>2</v>
      </c>
      <c r="BD48" s="32" t="s">
        <v>9</v>
      </c>
      <c r="BE48" s="3">
        <v>1</v>
      </c>
      <c r="BG48" s="3" t="s">
        <v>897</v>
      </c>
      <c r="BH48" s="11">
        <v>1</v>
      </c>
      <c r="BI48" s="32" t="s">
        <v>9</v>
      </c>
      <c r="BJ48" s="8">
        <v>1</v>
      </c>
    </row>
    <row r="49" spans="54:62" x14ac:dyDescent="0.2">
      <c r="BB49" s="3" t="s">
        <v>2340</v>
      </c>
      <c r="BC49" s="11">
        <v>0</v>
      </c>
      <c r="BD49" s="32" t="s">
        <v>9</v>
      </c>
      <c r="BE49" s="3">
        <v>0</v>
      </c>
      <c r="BG49" s="3" t="s">
        <v>227</v>
      </c>
      <c r="BH49" s="11">
        <v>0</v>
      </c>
      <c r="BI49" s="32" t="s">
        <v>9</v>
      </c>
      <c r="BJ49" s="8">
        <v>5</v>
      </c>
    </row>
    <row r="50" spans="54:62" x14ac:dyDescent="0.2">
      <c r="BB50" s="3" t="s">
        <v>373</v>
      </c>
      <c r="BC50" s="8">
        <v>2</v>
      </c>
      <c r="BD50" s="32" t="s">
        <v>9</v>
      </c>
      <c r="BE50" s="3">
        <v>1</v>
      </c>
      <c r="BG50" s="3" t="s">
        <v>421</v>
      </c>
      <c r="BH50" s="8">
        <v>2</v>
      </c>
      <c r="BI50" s="32" t="s">
        <v>9</v>
      </c>
      <c r="BJ50" s="8">
        <v>2</v>
      </c>
    </row>
    <row r="51" spans="54:62" x14ac:dyDescent="0.2">
      <c r="BB51" s="39" t="s">
        <v>220</v>
      </c>
      <c r="BG51" s="39" t="s">
        <v>3457</v>
      </c>
    </row>
    <row r="52" spans="54:62" x14ac:dyDescent="0.2">
      <c r="BB52" s="5" t="s">
        <v>3286</v>
      </c>
      <c r="BC52" s="11">
        <v>1</v>
      </c>
      <c r="BD52" s="32" t="s">
        <v>9</v>
      </c>
      <c r="BE52" s="3">
        <v>1</v>
      </c>
      <c r="BG52" s="5" t="s">
        <v>200</v>
      </c>
      <c r="BH52" s="11">
        <v>4</v>
      </c>
      <c r="BI52" s="32" t="s">
        <v>9</v>
      </c>
      <c r="BJ52" s="8">
        <v>1</v>
      </c>
    </row>
    <row r="53" spans="54:62" x14ac:dyDescent="0.2">
      <c r="BB53" s="5" t="s">
        <v>420</v>
      </c>
      <c r="BC53" s="11">
        <v>2</v>
      </c>
      <c r="BD53" s="32" t="s">
        <v>9</v>
      </c>
      <c r="BE53" s="3">
        <v>1</v>
      </c>
      <c r="BG53" s="5" t="s">
        <v>232</v>
      </c>
      <c r="BH53" s="11">
        <v>5</v>
      </c>
      <c r="BI53" s="32" t="s">
        <v>9</v>
      </c>
      <c r="BJ53" s="8">
        <v>1</v>
      </c>
    </row>
    <row r="54" spans="54:62" x14ac:dyDescent="0.2">
      <c r="BB54" s="3" t="s">
        <v>514</v>
      </c>
      <c r="BC54" s="11">
        <v>1</v>
      </c>
      <c r="BD54" s="32" t="s">
        <v>9</v>
      </c>
      <c r="BE54" s="3">
        <v>3</v>
      </c>
      <c r="BG54" s="3" t="s">
        <v>3458</v>
      </c>
      <c r="BH54" s="11">
        <v>4</v>
      </c>
      <c r="BI54" s="32" t="s">
        <v>9</v>
      </c>
      <c r="BJ54" s="8">
        <v>1</v>
      </c>
    </row>
    <row r="55" spans="54:62" x14ac:dyDescent="0.2">
      <c r="BB55" s="3" t="s">
        <v>265</v>
      </c>
      <c r="BC55" s="11">
        <v>2</v>
      </c>
      <c r="BD55" s="32" t="s">
        <v>9</v>
      </c>
      <c r="BE55" s="3">
        <v>3</v>
      </c>
      <c r="BG55" s="3" t="s">
        <v>2552</v>
      </c>
      <c r="BH55" s="11">
        <v>0</v>
      </c>
      <c r="BI55" s="32" t="s">
        <v>9</v>
      </c>
      <c r="BJ55" s="8">
        <v>1</v>
      </c>
    </row>
    <row r="56" spans="54:62" x14ac:dyDescent="0.2">
      <c r="BB56" s="3" t="s">
        <v>1923</v>
      </c>
      <c r="BC56" s="11">
        <v>1</v>
      </c>
      <c r="BD56" s="32" t="s">
        <v>9</v>
      </c>
      <c r="BE56" s="3">
        <v>1</v>
      </c>
      <c r="BG56" s="3" t="s">
        <v>239</v>
      </c>
      <c r="BH56" s="11">
        <v>0</v>
      </c>
      <c r="BI56" s="32" t="s">
        <v>9</v>
      </c>
      <c r="BJ56" s="8">
        <v>1</v>
      </c>
    </row>
    <row r="57" spans="54:62" x14ac:dyDescent="0.2">
      <c r="BB57" s="3" t="s">
        <v>3095</v>
      </c>
      <c r="BC57" s="8">
        <v>2</v>
      </c>
      <c r="BD57" s="32" t="s">
        <v>9</v>
      </c>
      <c r="BE57" s="3">
        <v>1</v>
      </c>
      <c r="BG57" s="3" t="s">
        <v>3459</v>
      </c>
      <c r="BH57" s="8">
        <v>3</v>
      </c>
      <c r="BI57" s="32" t="s">
        <v>9</v>
      </c>
      <c r="BJ57" s="8">
        <v>0</v>
      </c>
    </row>
    <row r="58" spans="54:62" x14ac:dyDescent="0.2">
      <c r="BB58" s="39" t="s">
        <v>393</v>
      </c>
      <c r="BG58" s="39" t="s">
        <v>3460</v>
      </c>
    </row>
    <row r="59" spans="54:62" x14ac:dyDescent="0.2">
      <c r="BB59" s="5" t="s">
        <v>3314</v>
      </c>
      <c r="BC59" s="11">
        <v>2</v>
      </c>
      <c r="BD59" s="32" t="s">
        <v>9</v>
      </c>
      <c r="BE59" s="3">
        <v>1</v>
      </c>
      <c r="BG59" s="5" t="s">
        <v>453</v>
      </c>
      <c r="BH59" s="11">
        <v>0</v>
      </c>
      <c r="BI59" s="32" t="s">
        <v>9</v>
      </c>
      <c r="BJ59" s="8">
        <v>1</v>
      </c>
    </row>
    <row r="60" spans="54:62" x14ac:dyDescent="0.2">
      <c r="BB60" s="5" t="s">
        <v>345</v>
      </c>
      <c r="BC60" s="11">
        <v>2</v>
      </c>
      <c r="BD60" s="32" t="s">
        <v>9</v>
      </c>
      <c r="BE60" s="3">
        <v>1</v>
      </c>
      <c r="BG60" s="5" t="s">
        <v>317</v>
      </c>
      <c r="BH60" s="11">
        <v>1</v>
      </c>
      <c r="BI60" s="32" t="s">
        <v>9</v>
      </c>
      <c r="BJ60" s="8">
        <v>3</v>
      </c>
    </row>
    <row r="61" spans="54:62" x14ac:dyDescent="0.2">
      <c r="BB61" s="3" t="s">
        <v>519</v>
      </c>
      <c r="BC61" s="11">
        <v>4</v>
      </c>
      <c r="BD61" s="32" t="s">
        <v>9</v>
      </c>
      <c r="BE61" s="3">
        <v>2</v>
      </c>
      <c r="BG61" s="3" t="s">
        <v>195</v>
      </c>
      <c r="BH61" s="11">
        <v>8</v>
      </c>
      <c r="BI61" s="32" t="s">
        <v>9</v>
      </c>
      <c r="BJ61" s="8">
        <v>0</v>
      </c>
    </row>
    <row r="62" spans="54:62" x14ac:dyDescent="0.2">
      <c r="BB62" s="3" t="s">
        <v>2547</v>
      </c>
      <c r="BC62" s="11">
        <v>3</v>
      </c>
      <c r="BD62" s="32" t="s">
        <v>9</v>
      </c>
      <c r="BE62" s="3">
        <v>0</v>
      </c>
      <c r="BG62" s="3" t="s">
        <v>2776</v>
      </c>
      <c r="BH62" s="11">
        <v>2</v>
      </c>
      <c r="BI62" s="32" t="s">
        <v>9</v>
      </c>
      <c r="BJ62" s="8">
        <v>1</v>
      </c>
    </row>
    <row r="63" spans="54:62" x14ac:dyDescent="0.2">
      <c r="BB63" s="3" t="s">
        <v>2683</v>
      </c>
      <c r="BC63" s="11">
        <v>4</v>
      </c>
      <c r="BD63" s="32" t="s">
        <v>9</v>
      </c>
      <c r="BE63" s="3">
        <v>2</v>
      </c>
      <c r="BG63" s="3" t="s">
        <v>3395</v>
      </c>
      <c r="BH63" s="11">
        <v>3</v>
      </c>
      <c r="BI63" s="32" t="s">
        <v>9</v>
      </c>
      <c r="BJ63" s="8">
        <v>4</v>
      </c>
    </row>
    <row r="64" spans="54:62" x14ac:dyDescent="0.2">
      <c r="BB64" s="3" t="s">
        <v>166</v>
      </c>
      <c r="BC64" s="8">
        <v>0</v>
      </c>
      <c r="BD64" s="32" t="s">
        <v>9</v>
      </c>
      <c r="BE64" s="3">
        <v>0</v>
      </c>
      <c r="BG64" s="3" t="s">
        <v>350</v>
      </c>
      <c r="BH64" s="8">
        <v>2</v>
      </c>
      <c r="BI64" s="32" t="s">
        <v>9</v>
      </c>
      <c r="BJ64" s="8">
        <v>1</v>
      </c>
    </row>
    <row r="65" spans="54:63" x14ac:dyDescent="0.2">
      <c r="BB65" s="39" t="s">
        <v>403</v>
      </c>
      <c r="BG65" s="39" t="s">
        <v>3461</v>
      </c>
    </row>
    <row r="66" spans="54:63" x14ac:dyDescent="0.2">
      <c r="BB66" s="5" t="s">
        <v>3312</v>
      </c>
      <c r="BC66" s="11">
        <v>2</v>
      </c>
      <c r="BD66" s="32" t="s">
        <v>9</v>
      </c>
      <c r="BE66" s="3">
        <v>2</v>
      </c>
      <c r="BG66" s="5" t="s">
        <v>3462</v>
      </c>
      <c r="BH66" s="11">
        <v>4</v>
      </c>
      <c r="BI66" s="32" t="s">
        <v>9</v>
      </c>
      <c r="BJ66" s="8">
        <v>2</v>
      </c>
    </row>
    <row r="67" spans="54:63" x14ac:dyDescent="0.2">
      <c r="BB67" s="5" t="s">
        <v>2655</v>
      </c>
      <c r="BC67" s="11">
        <v>3</v>
      </c>
      <c r="BD67" s="32" t="s">
        <v>9</v>
      </c>
      <c r="BE67" s="3">
        <v>2</v>
      </c>
      <c r="BG67" s="5" t="s">
        <v>1273</v>
      </c>
      <c r="BH67" s="11">
        <v>0</v>
      </c>
      <c r="BI67" s="32" t="s">
        <v>9</v>
      </c>
      <c r="BJ67" s="8">
        <v>2</v>
      </c>
    </row>
    <row r="68" spans="54:63" x14ac:dyDescent="0.2">
      <c r="BB68" s="3" t="s">
        <v>3463</v>
      </c>
      <c r="BC68" s="11">
        <v>1</v>
      </c>
      <c r="BD68" s="32" t="s">
        <v>9</v>
      </c>
      <c r="BE68" s="3">
        <v>3</v>
      </c>
      <c r="BG68" s="3" t="s">
        <v>767</v>
      </c>
      <c r="BH68" s="11">
        <v>0</v>
      </c>
      <c r="BI68" s="32" t="s">
        <v>9</v>
      </c>
      <c r="BJ68" s="8">
        <v>2</v>
      </c>
    </row>
    <row r="69" spans="54:63" x14ac:dyDescent="0.2">
      <c r="BB69" s="3" t="s">
        <v>182</v>
      </c>
      <c r="BC69" s="11">
        <v>2</v>
      </c>
      <c r="BD69" s="32" t="s">
        <v>9</v>
      </c>
      <c r="BE69" s="3">
        <v>0</v>
      </c>
      <c r="BG69" s="3" t="s">
        <v>378</v>
      </c>
      <c r="BH69" s="11">
        <v>6</v>
      </c>
      <c r="BI69" s="32" t="s">
        <v>9</v>
      </c>
      <c r="BJ69" s="8">
        <v>0</v>
      </c>
    </row>
    <row r="70" spans="54:63" x14ac:dyDescent="0.2">
      <c r="BB70" s="3" t="s">
        <v>3464</v>
      </c>
      <c r="BC70" s="11">
        <v>1</v>
      </c>
      <c r="BD70" s="32" t="s">
        <v>9</v>
      </c>
      <c r="BE70" s="3">
        <v>0</v>
      </c>
      <c r="BG70" s="3" t="s">
        <v>3297</v>
      </c>
      <c r="BH70" s="11">
        <v>1</v>
      </c>
      <c r="BI70" s="32" t="s">
        <v>9</v>
      </c>
      <c r="BJ70" s="8">
        <v>1</v>
      </c>
    </row>
    <row r="71" spans="54:63" x14ac:dyDescent="0.2">
      <c r="BB71" s="3" t="s">
        <v>266</v>
      </c>
      <c r="BC71" s="8">
        <v>2</v>
      </c>
      <c r="BD71" s="32" t="s">
        <v>9</v>
      </c>
      <c r="BE71" s="3">
        <v>1</v>
      </c>
      <c r="BG71" s="3" t="s">
        <v>2590</v>
      </c>
      <c r="BH71" s="8">
        <v>6</v>
      </c>
      <c r="BI71" s="32" t="s">
        <v>9</v>
      </c>
      <c r="BJ71" s="8">
        <v>1</v>
      </c>
    </row>
    <row r="72" spans="54:63" x14ac:dyDescent="0.2">
      <c r="BB72" s="39" t="s">
        <v>411</v>
      </c>
      <c r="BG72" s="39" t="s">
        <v>3465</v>
      </c>
    </row>
    <row r="73" spans="54:63" x14ac:dyDescent="0.2">
      <c r="BB73" s="5" t="s">
        <v>3221</v>
      </c>
      <c r="BC73" s="11">
        <v>0</v>
      </c>
      <c r="BD73" s="32" t="s">
        <v>9</v>
      </c>
      <c r="BE73" s="3">
        <v>1</v>
      </c>
      <c r="BG73" s="5" t="s">
        <v>3385</v>
      </c>
      <c r="BH73" s="11">
        <v>3</v>
      </c>
      <c r="BI73" s="32" t="s">
        <v>9</v>
      </c>
      <c r="BJ73" s="8">
        <v>4</v>
      </c>
    </row>
    <row r="74" spans="54:63" x14ac:dyDescent="0.2">
      <c r="BB74" s="5" t="s">
        <v>3466</v>
      </c>
      <c r="BC74" s="11">
        <v>3</v>
      </c>
      <c r="BD74" s="32" t="s">
        <v>9</v>
      </c>
      <c r="BE74" s="3">
        <v>1</v>
      </c>
      <c r="BG74" s="5" t="s">
        <v>2798</v>
      </c>
      <c r="BH74" s="11">
        <v>3</v>
      </c>
      <c r="BI74" s="32" t="s">
        <v>9</v>
      </c>
      <c r="BJ74" s="8">
        <v>4</v>
      </c>
    </row>
    <row r="75" spans="54:63" x14ac:dyDescent="0.2">
      <c r="BB75" s="3" t="s">
        <v>3377</v>
      </c>
      <c r="BC75" s="11">
        <v>2</v>
      </c>
      <c r="BD75" s="32" t="s">
        <v>9</v>
      </c>
      <c r="BE75" s="3">
        <v>2</v>
      </c>
      <c r="BG75" s="3" t="s">
        <v>716</v>
      </c>
      <c r="BH75" s="11">
        <v>0</v>
      </c>
      <c r="BI75" s="32" t="s">
        <v>9</v>
      </c>
      <c r="BJ75" s="8">
        <v>5</v>
      </c>
    </row>
    <row r="76" spans="54:63" x14ac:dyDescent="0.2">
      <c r="BB76" s="3" t="s">
        <v>2754</v>
      </c>
      <c r="BC76" s="11">
        <v>3</v>
      </c>
      <c r="BD76" s="32" t="s">
        <v>9</v>
      </c>
      <c r="BE76" s="3">
        <v>1</v>
      </c>
      <c r="BG76" s="3" t="s">
        <v>383</v>
      </c>
      <c r="BH76" s="11">
        <v>0</v>
      </c>
      <c r="BI76" s="32" t="s">
        <v>9</v>
      </c>
      <c r="BJ76" s="8">
        <v>4</v>
      </c>
    </row>
    <row r="77" spans="54:63" x14ac:dyDescent="0.2">
      <c r="BB77" s="3" t="s">
        <v>3467</v>
      </c>
      <c r="BC77" s="11">
        <v>1</v>
      </c>
      <c r="BD77" s="32" t="s">
        <v>9</v>
      </c>
      <c r="BE77" s="3">
        <v>1</v>
      </c>
      <c r="BG77" s="3" t="s">
        <v>180</v>
      </c>
      <c r="BH77" s="11">
        <v>3</v>
      </c>
      <c r="BI77" s="32" t="s">
        <v>9</v>
      </c>
      <c r="BJ77" s="8">
        <v>2</v>
      </c>
    </row>
    <row r="78" spans="54:63" x14ac:dyDescent="0.2">
      <c r="BB78" s="3" t="s">
        <v>153</v>
      </c>
      <c r="BC78" s="8">
        <v>4</v>
      </c>
      <c r="BD78" s="32" t="s">
        <v>9</v>
      </c>
      <c r="BE78" s="3">
        <v>3</v>
      </c>
      <c r="BG78" s="3" t="s">
        <v>3468</v>
      </c>
      <c r="BH78" s="8">
        <v>0</v>
      </c>
      <c r="BI78" s="32" t="s">
        <v>9</v>
      </c>
      <c r="BJ78" s="8">
        <v>1</v>
      </c>
    </row>
    <row r="80" spans="54:63" x14ac:dyDescent="0.2">
      <c r="BE80" s="8"/>
      <c r="BI80" s="3"/>
      <c r="BK80" s="8"/>
    </row>
    <row r="81" spans="54:61" x14ac:dyDescent="0.2">
      <c r="BH81" s="11"/>
      <c r="BI81" s="32"/>
    </row>
    <row r="82" spans="54:61" x14ac:dyDescent="0.2">
      <c r="BB82" s="39"/>
      <c r="BC82" s="11"/>
      <c r="BD82" s="32"/>
      <c r="BG82" s="39"/>
      <c r="BH82" s="11"/>
      <c r="BI82" s="32"/>
    </row>
    <row r="83" spans="54:61" x14ac:dyDescent="0.2">
      <c r="BB83" s="5"/>
      <c r="BC83" s="11"/>
      <c r="BD83" s="32"/>
      <c r="BG83" s="5"/>
      <c r="BH83" s="11"/>
      <c r="BI83" s="32"/>
    </row>
    <row r="84" spans="54:61" x14ac:dyDescent="0.2">
      <c r="BB84" s="5"/>
      <c r="BC84" s="11"/>
      <c r="BD84" s="32"/>
      <c r="BG84" s="5"/>
      <c r="BH84" s="11"/>
      <c r="BI84" s="32"/>
    </row>
    <row r="85" spans="54:61" x14ac:dyDescent="0.2">
      <c r="BD85" s="32"/>
      <c r="BI85" s="32"/>
    </row>
    <row r="90" spans="54:61" x14ac:dyDescent="0.2">
      <c r="BB90" s="39"/>
      <c r="BG90" s="39"/>
    </row>
    <row r="98" spans="54:59" x14ac:dyDescent="0.2">
      <c r="BB98" s="39"/>
      <c r="BG98" s="39"/>
    </row>
    <row r="107" spans="54:59" x14ac:dyDescent="0.2">
      <c r="BB107" s="7"/>
      <c r="BG107" s="7"/>
    </row>
    <row r="110" spans="54:59" x14ac:dyDescent="0.2">
      <c r="BB110" s="7"/>
      <c r="BG110" s="7"/>
    </row>
    <row r="112" spans="54:59" x14ac:dyDescent="0.2">
      <c r="BB112" s="7"/>
      <c r="BG112" s="7"/>
    </row>
    <row r="113" spans="54:59" x14ac:dyDescent="0.2">
      <c r="BB113" s="7"/>
      <c r="BG113" s="7"/>
    </row>
    <row r="114" spans="54:59" x14ac:dyDescent="0.2">
      <c r="BB114" s="7"/>
      <c r="BG114" s="7"/>
    </row>
    <row r="115" spans="54:59" x14ac:dyDescent="0.2">
      <c r="BB115" s="7"/>
      <c r="BG115" s="7"/>
    </row>
    <row r="120" spans="54:59" x14ac:dyDescent="0.2">
      <c r="BB120" s="39"/>
      <c r="BG120" s="39"/>
    </row>
    <row r="121" spans="54:59" x14ac:dyDescent="0.2">
      <c r="BB121" s="5"/>
      <c r="BG121" s="5"/>
    </row>
    <row r="126" spans="54:59" x14ac:dyDescent="0.2">
      <c r="BB126" s="39"/>
      <c r="BG126" s="39"/>
    </row>
    <row r="129" spans="54:59" x14ac:dyDescent="0.2">
      <c r="BB129" s="7"/>
      <c r="BG129" s="7"/>
    </row>
    <row r="131" spans="54:59" x14ac:dyDescent="0.2">
      <c r="BB131" s="7"/>
      <c r="BG131" s="7"/>
    </row>
    <row r="133" spans="54:59" x14ac:dyDescent="0.2">
      <c r="BB133" s="7"/>
      <c r="BG133" s="7"/>
    </row>
    <row r="134" spans="54:59" x14ac:dyDescent="0.2">
      <c r="BB134" s="7"/>
      <c r="BG134" s="7"/>
    </row>
    <row r="141" spans="54:59" x14ac:dyDescent="0.2">
      <c r="BB141" s="39"/>
      <c r="BG141" s="39"/>
    </row>
    <row r="142" spans="54:59" x14ac:dyDescent="0.2">
      <c r="BB142" s="5"/>
      <c r="BG142" s="5"/>
    </row>
    <row r="143" spans="54:59" x14ac:dyDescent="0.2">
      <c r="BB143" s="5"/>
      <c r="BG143" s="5"/>
    </row>
    <row r="147" spans="54:59" x14ac:dyDescent="0.2">
      <c r="BB147" s="39"/>
      <c r="BG147" s="39"/>
    </row>
    <row r="148" spans="54:59" x14ac:dyDescent="0.2">
      <c r="BB148" s="7"/>
      <c r="BG148" s="7"/>
    </row>
    <row r="152" spans="54:59" x14ac:dyDescent="0.2">
      <c r="BB152" s="7"/>
      <c r="BG152" s="7"/>
    </row>
    <row r="153" spans="54:59" x14ac:dyDescent="0.2">
      <c r="BB153" s="7"/>
      <c r="BG153" s="7"/>
    </row>
    <row r="154" spans="54:59" x14ac:dyDescent="0.2">
      <c r="BB154" s="7"/>
      <c r="BG154" s="7"/>
    </row>
    <row r="161" spans="54:59" x14ac:dyDescent="0.2">
      <c r="BB161" s="39"/>
      <c r="BG161" s="39"/>
    </row>
    <row r="163" spans="54:59" x14ac:dyDescent="0.2">
      <c r="BB163" s="5"/>
      <c r="BG163" s="5"/>
    </row>
    <row r="164" spans="54:59" x14ac:dyDescent="0.2">
      <c r="BB164" s="5"/>
      <c r="BG164" s="5"/>
    </row>
    <row r="168" spans="54:59" x14ac:dyDescent="0.2">
      <c r="BB168" s="39"/>
      <c r="BG168" s="39"/>
    </row>
    <row r="169" spans="54:59" x14ac:dyDescent="0.2">
      <c r="BB169" s="7"/>
      <c r="BG169" s="7"/>
    </row>
    <row r="173" spans="54:59" x14ac:dyDescent="0.2">
      <c r="BB173" s="7"/>
      <c r="BG173" s="7"/>
    </row>
    <row r="174" spans="54:59" x14ac:dyDescent="0.2">
      <c r="BB174" s="7"/>
      <c r="BG174" s="7"/>
    </row>
    <row r="175" spans="54:59" x14ac:dyDescent="0.2">
      <c r="BB175" s="7"/>
      <c r="BG175" s="7"/>
    </row>
    <row r="182" spans="54:59" x14ac:dyDescent="0.2">
      <c r="BB182" s="39"/>
      <c r="BG182" s="39"/>
    </row>
    <row r="183" spans="54:59" x14ac:dyDescent="0.2">
      <c r="BB183" s="5"/>
      <c r="BG183" s="5"/>
    </row>
    <row r="184" spans="54:59" x14ac:dyDescent="0.2">
      <c r="BB184" s="5"/>
      <c r="BG184" s="5"/>
    </row>
    <row r="188" spans="54:59" x14ac:dyDescent="0.2">
      <c r="BB188" s="39"/>
      <c r="BG188" s="39"/>
    </row>
    <row r="190" spans="54:59" x14ac:dyDescent="0.2">
      <c r="BB190" s="7"/>
      <c r="BG190" s="7"/>
    </row>
    <row r="194" spans="54:59" x14ac:dyDescent="0.2">
      <c r="BB194" s="7"/>
      <c r="BG194" s="7"/>
    </row>
    <row r="195" spans="54:59" x14ac:dyDescent="0.2">
      <c r="BB195" s="7"/>
      <c r="BG195" s="7"/>
    </row>
    <row r="196" spans="54:59" x14ac:dyDescent="0.2">
      <c r="BB196" s="7"/>
      <c r="BG196" s="7"/>
    </row>
    <row r="203" spans="54:59" x14ac:dyDescent="0.2">
      <c r="BB203" s="39"/>
      <c r="BG203" s="39"/>
    </row>
    <row r="204" spans="54:59" x14ac:dyDescent="0.2">
      <c r="BB204" s="5"/>
      <c r="BG204" s="5"/>
    </row>
    <row r="205" spans="54:59" x14ac:dyDescent="0.2">
      <c r="BB205" s="5"/>
      <c r="BG205" s="5"/>
    </row>
    <row r="209" spans="54:59" x14ac:dyDescent="0.2">
      <c r="BB209" s="39"/>
      <c r="BG209" s="39"/>
    </row>
    <row r="211" spans="54:59" x14ac:dyDescent="0.2">
      <c r="BB211" s="7"/>
      <c r="BG211" s="7"/>
    </row>
    <row r="215" spans="54:59" x14ac:dyDescent="0.2">
      <c r="BB215" s="7"/>
      <c r="BG215" s="7"/>
    </row>
    <row r="216" spans="54:59" x14ac:dyDescent="0.2">
      <c r="BB216" s="7"/>
      <c r="BG216" s="7"/>
    </row>
    <row r="217" spans="54:59" x14ac:dyDescent="0.2">
      <c r="BB217" s="7"/>
      <c r="BG217" s="7"/>
    </row>
    <row r="224" spans="54:59" x14ac:dyDescent="0.2">
      <c r="BB224" s="39"/>
      <c r="BG224" s="39"/>
    </row>
    <row r="225" spans="54:59" x14ac:dyDescent="0.2">
      <c r="BB225" s="5"/>
      <c r="BG225" s="5"/>
    </row>
    <row r="226" spans="54:59" x14ac:dyDescent="0.2">
      <c r="BB226" s="5"/>
      <c r="BG226" s="5"/>
    </row>
    <row r="230" spans="54:59" x14ac:dyDescent="0.2">
      <c r="BB230" s="39"/>
      <c r="BG230" s="39"/>
    </row>
    <row r="232" spans="54:59" x14ac:dyDescent="0.2">
      <c r="BB232" s="7"/>
      <c r="BG232" s="7"/>
    </row>
    <row r="236" spans="54:59" x14ac:dyDescent="0.2">
      <c r="BB236" s="7"/>
      <c r="BG236" s="7"/>
    </row>
    <row r="237" spans="54:59" x14ac:dyDescent="0.2">
      <c r="BB237" s="7"/>
      <c r="BG237" s="7"/>
    </row>
    <row r="238" spans="54:59" x14ac:dyDescent="0.2">
      <c r="BB238" s="7"/>
      <c r="BG238" s="7"/>
    </row>
  </sheetData>
  <mergeCells count="14">
    <mergeCell ref="BB1:BE1"/>
    <mergeCell ref="BG1:BJ1"/>
    <mergeCell ref="AU1:AW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</mergeCells>
  <hyperlinks>
    <hyperlink ref="A1" location="Information!A1" display="I" xr:uid="{BAD95A54-5FF6-4644-9483-0DA87AEA0794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1983 - Div 4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0A935-1232-4567-B325-2345067E5993}">
  <sheetPr>
    <pageSetUpPr fitToPage="1"/>
  </sheetPr>
  <dimension ref="A1:BK238"/>
  <sheetViews>
    <sheetView view="pageLayout" zoomScaleNormal="100" workbookViewId="0">
      <selection activeCell="J22" sqref="J22"/>
    </sheetView>
  </sheetViews>
  <sheetFormatPr defaultColWidth="9.140625" defaultRowHeight="12" x14ac:dyDescent="0.2"/>
  <cols>
    <col min="1" max="1" width="2.85546875" style="3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3.42578125" style="3" bestFit="1" customWidth="1"/>
    <col min="13" max="13" width="15.28515625" style="3" bestFit="1" customWidth="1"/>
    <col min="14" max="14" width="2.7109375" style="3" customWidth="1"/>
    <col min="15" max="15" width="1.5703125" style="3" bestFit="1" customWidth="1"/>
    <col min="16" max="17" width="2.7109375" style="8" bestFit="1" customWidth="1"/>
    <col min="18" max="18" width="1.5703125" style="8" bestFit="1" customWidth="1"/>
    <col min="19" max="20" width="2.7109375" style="8" bestFit="1" customWidth="1"/>
    <col min="21" max="21" width="1.5703125" style="8" bestFit="1" customWidth="1"/>
    <col min="22" max="23" width="2.7109375" style="8" bestFit="1" customWidth="1"/>
    <col min="24" max="24" width="1.5703125" style="8" bestFit="1" customWidth="1"/>
    <col min="25" max="26" width="2.7109375" style="8" bestFit="1" customWidth="1"/>
    <col min="27" max="27" width="1.5703125" style="8" bestFit="1" customWidth="1"/>
    <col min="28" max="29" width="2.7109375" style="8" bestFit="1" customWidth="1"/>
    <col min="30" max="30" width="1.5703125" style="8" bestFit="1" customWidth="1"/>
    <col min="31" max="32" width="2.7109375" style="8" bestFit="1" customWidth="1"/>
    <col min="33" max="33" width="1.5703125" style="8" bestFit="1" customWidth="1"/>
    <col min="34" max="35" width="2.7109375" style="8" bestFit="1" customWidth="1"/>
    <col min="36" max="36" width="1.5703125" style="8" bestFit="1" customWidth="1"/>
    <col min="37" max="38" width="2.7109375" style="8" bestFit="1" customWidth="1"/>
    <col min="39" max="39" width="1.5703125" style="8" bestFit="1" customWidth="1"/>
    <col min="40" max="41" width="2.7109375" style="8" bestFit="1" customWidth="1"/>
    <col min="42" max="42" width="1.5703125" style="8" bestFit="1" customWidth="1"/>
    <col min="43" max="44" width="2.7109375" style="8" bestFit="1" customWidth="1"/>
    <col min="45" max="45" width="1.5703125" style="8" bestFit="1" customWidth="1"/>
    <col min="46" max="47" width="2.7109375" style="8" bestFit="1" customWidth="1"/>
    <col min="48" max="48" width="1.5703125" style="8" bestFit="1" customWidth="1"/>
    <col min="49" max="49" width="2.7109375" style="8" bestFit="1" customWidth="1"/>
    <col min="50" max="50" width="3.5703125" style="8" bestFit="1" customWidth="1"/>
    <col min="51" max="51" width="1.5703125" style="8" bestFit="1" customWidth="1"/>
    <col min="52" max="52" width="3.5703125" style="8" bestFit="1" customWidth="1"/>
    <col min="53" max="53" width="2.7109375" style="8" customWidth="1"/>
    <col min="54" max="54" width="23.7109375" style="3" bestFit="1" customWidth="1"/>
    <col min="55" max="55" width="1.85546875" style="8" bestFit="1" customWidth="1"/>
    <col min="56" max="56" width="1.5703125" style="8" bestFit="1" customWidth="1"/>
    <col min="57" max="57" width="1.85546875" style="8" bestFit="1" customWidth="1"/>
    <col min="58" max="58" width="2.7109375" style="8" customWidth="1"/>
    <col min="59" max="59" width="23.140625" style="3" bestFit="1" customWidth="1"/>
    <col min="60" max="60" width="1.85546875" style="8" bestFit="1" customWidth="1"/>
    <col min="61" max="61" width="1.5703125" style="8" bestFit="1" customWidth="1"/>
    <col min="62" max="62" width="1.85546875" style="8" bestFit="1" customWidth="1"/>
    <col min="63" max="63" width="2.7109375" style="8" customWidth="1"/>
    <col min="64" max="16384" width="9.140625" style="3"/>
  </cols>
  <sheetData>
    <row r="1" spans="1:62" ht="75" customHeight="1" x14ac:dyDescent="0.2">
      <c r="A1" s="24" t="s">
        <v>119</v>
      </c>
      <c r="B1" s="13" t="s">
        <v>3469</v>
      </c>
      <c r="C1" s="1"/>
      <c r="D1" s="1"/>
      <c r="E1" s="1"/>
      <c r="F1" s="1"/>
      <c r="G1" s="1"/>
      <c r="H1" s="30"/>
      <c r="I1" s="1"/>
      <c r="J1" s="1"/>
      <c r="N1" s="199" t="s">
        <v>13</v>
      </c>
      <c r="O1" s="199"/>
      <c r="P1" s="199"/>
      <c r="Q1" s="199" t="s">
        <v>40</v>
      </c>
      <c r="R1" s="199"/>
      <c r="S1" s="199"/>
      <c r="T1" s="199" t="s">
        <v>28</v>
      </c>
      <c r="U1" s="199"/>
      <c r="V1" s="199"/>
      <c r="W1" s="199" t="s">
        <v>50</v>
      </c>
      <c r="X1" s="199"/>
      <c r="Y1" s="199"/>
      <c r="Z1" s="199" t="s">
        <v>101</v>
      </c>
      <c r="AA1" s="199"/>
      <c r="AB1" s="199"/>
      <c r="AC1" s="199" t="s">
        <v>99</v>
      </c>
      <c r="AD1" s="199"/>
      <c r="AE1" s="199"/>
      <c r="AF1" s="199" t="s">
        <v>2635</v>
      </c>
      <c r="AG1" s="199"/>
      <c r="AH1" s="199"/>
      <c r="AI1" s="199" t="s">
        <v>34</v>
      </c>
      <c r="AJ1" s="199"/>
      <c r="AK1" s="199"/>
      <c r="AL1" s="199" t="s">
        <v>1</v>
      </c>
      <c r="AM1" s="199"/>
      <c r="AN1" s="199"/>
      <c r="AO1" s="199" t="s">
        <v>22</v>
      </c>
      <c r="AP1" s="199"/>
      <c r="AQ1" s="199"/>
      <c r="AR1" s="199" t="s">
        <v>46</v>
      </c>
      <c r="AS1" s="199"/>
      <c r="AT1" s="199"/>
      <c r="AU1" s="199" t="s">
        <v>47</v>
      </c>
      <c r="AV1" s="199"/>
      <c r="AW1" s="199"/>
      <c r="AX1" s="160"/>
      <c r="AY1" s="160"/>
      <c r="AZ1" s="160"/>
      <c r="BA1" s="3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7" t="s">
        <v>13</v>
      </c>
      <c r="C2" s="7">
        <v>22</v>
      </c>
      <c r="D2" s="7">
        <v>12</v>
      </c>
      <c r="E2" s="7">
        <v>6</v>
      </c>
      <c r="F2" s="7">
        <v>4</v>
      </c>
      <c r="G2" s="7">
        <v>49</v>
      </c>
      <c r="H2" s="6" t="s">
        <v>9</v>
      </c>
      <c r="I2" s="7">
        <v>27</v>
      </c>
      <c r="J2" s="7">
        <f>SUM(2*D2+E2)</f>
        <v>30</v>
      </c>
      <c r="K2" s="3" t="s">
        <v>43</v>
      </c>
      <c r="L2" s="11">
        <v>1</v>
      </c>
      <c r="M2" s="7" t="s">
        <v>13</v>
      </c>
      <c r="N2" s="120"/>
      <c r="O2" s="120"/>
      <c r="P2" s="120"/>
      <c r="Q2" s="8">
        <v>1</v>
      </c>
      <c r="R2" s="11" t="s">
        <v>9</v>
      </c>
      <c r="S2" s="8">
        <v>1</v>
      </c>
      <c r="T2" s="8">
        <v>2</v>
      </c>
      <c r="U2" s="11" t="s">
        <v>9</v>
      </c>
      <c r="V2" s="8">
        <v>2</v>
      </c>
      <c r="W2" s="8">
        <v>1</v>
      </c>
      <c r="X2" s="11" t="s">
        <v>9</v>
      </c>
      <c r="Y2" s="8">
        <v>1</v>
      </c>
      <c r="Z2" s="8">
        <v>2</v>
      </c>
      <c r="AA2" s="11" t="s">
        <v>9</v>
      </c>
      <c r="AB2" s="8">
        <v>4</v>
      </c>
      <c r="AC2" s="8">
        <v>1</v>
      </c>
      <c r="AD2" s="11" t="s">
        <v>9</v>
      </c>
      <c r="AE2" s="8">
        <v>0</v>
      </c>
      <c r="AF2" s="8">
        <v>4</v>
      </c>
      <c r="AG2" s="11" t="s">
        <v>9</v>
      </c>
      <c r="AH2" s="8">
        <v>1</v>
      </c>
      <c r="AI2" s="8">
        <v>3</v>
      </c>
      <c r="AJ2" s="11" t="s">
        <v>9</v>
      </c>
      <c r="AK2" s="8">
        <v>1</v>
      </c>
      <c r="AL2" s="8">
        <v>0</v>
      </c>
      <c r="AM2" s="11" t="s">
        <v>9</v>
      </c>
      <c r="AN2" s="8">
        <v>0</v>
      </c>
      <c r="AO2" s="8">
        <v>3</v>
      </c>
      <c r="AP2" s="11" t="s">
        <v>9</v>
      </c>
      <c r="AQ2" s="8">
        <v>1</v>
      </c>
      <c r="AR2" s="8">
        <v>5</v>
      </c>
      <c r="AS2" s="11" t="s">
        <v>9</v>
      </c>
      <c r="AT2" s="8">
        <v>0</v>
      </c>
      <c r="AU2" s="8">
        <v>3</v>
      </c>
      <c r="AV2" s="11" t="s">
        <v>9</v>
      </c>
      <c r="AW2" s="8">
        <v>2</v>
      </c>
      <c r="AX2" s="31">
        <f>SUM(N2+Q2+T2+W2+Z2+AC2+AF2+AI2+AL2+AO2+AR2+AU2)</f>
        <v>25</v>
      </c>
      <c r="AY2" s="32" t="s">
        <v>9</v>
      </c>
      <c r="AZ2" s="31">
        <f>SUM(P2+S2+V2+Y2+AB2+AE2+AH2+AK2+AN2+AQ2+AT2+AW2)</f>
        <v>13</v>
      </c>
      <c r="BA2" s="31"/>
      <c r="BB2" s="39" t="s">
        <v>2562</v>
      </c>
      <c r="BG2" s="39" t="s">
        <v>3470</v>
      </c>
    </row>
    <row r="3" spans="1:62" x14ac:dyDescent="0.2">
      <c r="A3" s="30">
        <v>2</v>
      </c>
      <c r="B3" s="14" t="s">
        <v>40</v>
      </c>
      <c r="C3" s="7">
        <v>22</v>
      </c>
      <c r="D3" s="7">
        <v>13</v>
      </c>
      <c r="E3" s="7">
        <v>4</v>
      </c>
      <c r="F3" s="7">
        <v>5</v>
      </c>
      <c r="G3" s="7">
        <v>47</v>
      </c>
      <c r="H3" s="6" t="s">
        <v>9</v>
      </c>
      <c r="I3" s="7">
        <v>29</v>
      </c>
      <c r="J3" s="7">
        <f t="shared" ref="J3:J13" si="0">SUM(2*D3+E3)</f>
        <v>30</v>
      </c>
      <c r="L3" s="11">
        <v>2</v>
      </c>
      <c r="M3" s="14" t="s">
        <v>40</v>
      </c>
      <c r="N3" s="3">
        <v>0</v>
      </c>
      <c r="O3" s="11" t="s">
        <v>9</v>
      </c>
      <c r="P3" s="8">
        <v>0</v>
      </c>
      <c r="Q3" s="120"/>
      <c r="R3" s="120"/>
      <c r="S3" s="120"/>
      <c r="T3" s="8">
        <v>1</v>
      </c>
      <c r="U3" s="11" t="s">
        <v>9</v>
      </c>
      <c r="V3" s="8">
        <v>0</v>
      </c>
      <c r="W3" s="8">
        <v>3</v>
      </c>
      <c r="X3" s="11" t="s">
        <v>9</v>
      </c>
      <c r="Y3" s="8">
        <v>0</v>
      </c>
      <c r="Z3" s="8">
        <v>2</v>
      </c>
      <c r="AA3" s="11" t="s">
        <v>9</v>
      </c>
      <c r="AB3" s="8">
        <v>0</v>
      </c>
      <c r="AC3" s="8">
        <v>1</v>
      </c>
      <c r="AD3" s="11" t="s">
        <v>9</v>
      </c>
      <c r="AE3" s="8">
        <v>2</v>
      </c>
      <c r="AF3" s="8">
        <v>4</v>
      </c>
      <c r="AG3" s="11" t="s">
        <v>9</v>
      </c>
      <c r="AH3" s="8">
        <v>0</v>
      </c>
      <c r="AI3" s="8">
        <v>2</v>
      </c>
      <c r="AJ3" s="11" t="s">
        <v>9</v>
      </c>
      <c r="AK3" s="8">
        <v>3</v>
      </c>
      <c r="AL3" s="8">
        <v>4</v>
      </c>
      <c r="AM3" s="11" t="s">
        <v>9</v>
      </c>
      <c r="AN3" s="8">
        <v>4</v>
      </c>
      <c r="AO3" s="8">
        <v>4</v>
      </c>
      <c r="AP3" s="11" t="s">
        <v>9</v>
      </c>
      <c r="AQ3" s="8">
        <v>0</v>
      </c>
      <c r="AR3" s="8">
        <v>2</v>
      </c>
      <c r="AS3" s="11" t="s">
        <v>9</v>
      </c>
      <c r="AT3" s="8">
        <v>1</v>
      </c>
      <c r="AU3" s="8">
        <v>4</v>
      </c>
      <c r="AV3" s="11" t="s">
        <v>9</v>
      </c>
      <c r="AW3" s="8">
        <v>1</v>
      </c>
      <c r="AX3" s="31">
        <f t="shared" ref="AX3:AX13" si="1">SUM(N3+Q3+T3+W3+Z3+AC3+AF3+AI3+AL3+AO3+AR3+AU3)</f>
        <v>27</v>
      </c>
      <c r="AY3" s="32" t="s">
        <v>9</v>
      </c>
      <c r="AZ3" s="31">
        <f t="shared" ref="AZ3:AZ13" si="2">SUM(P3+S3+V3+Y3+AB3+AE3+AH3+AK3+AN3+AQ3+AT3+AW3)</f>
        <v>11</v>
      </c>
      <c r="BA3" s="31"/>
      <c r="BB3" s="3" t="s">
        <v>2821</v>
      </c>
      <c r="BC3" s="11">
        <v>3</v>
      </c>
      <c r="BD3" s="32" t="s">
        <v>9</v>
      </c>
      <c r="BE3" s="8">
        <v>2</v>
      </c>
      <c r="BG3" s="3" t="s">
        <v>392</v>
      </c>
      <c r="BH3" s="11">
        <v>5</v>
      </c>
      <c r="BI3" s="32" t="s">
        <v>9</v>
      </c>
      <c r="BJ3" s="8">
        <v>4</v>
      </c>
    </row>
    <row r="4" spans="1:62" x14ac:dyDescent="0.2">
      <c r="A4" s="30">
        <v>3</v>
      </c>
      <c r="B4" s="7" t="s">
        <v>28</v>
      </c>
      <c r="C4" s="7">
        <v>22</v>
      </c>
      <c r="D4" s="7">
        <v>11</v>
      </c>
      <c r="E4" s="7">
        <v>6</v>
      </c>
      <c r="F4" s="7">
        <v>5</v>
      </c>
      <c r="G4" s="7">
        <v>45</v>
      </c>
      <c r="H4" s="6" t="s">
        <v>9</v>
      </c>
      <c r="I4" s="7">
        <v>27</v>
      </c>
      <c r="J4" s="7">
        <f t="shared" si="0"/>
        <v>28</v>
      </c>
      <c r="L4" s="11">
        <v>3</v>
      </c>
      <c r="M4" s="7" t="s">
        <v>28</v>
      </c>
      <c r="N4" s="3">
        <v>1</v>
      </c>
      <c r="O4" s="11" t="s">
        <v>9</v>
      </c>
      <c r="P4" s="8">
        <v>0</v>
      </c>
      <c r="Q4" s="8">
        <v>4</v>
      </c>
      <c r="R4" s="11" t="s">
        <v>9</v>
      </c>
      <c r="S4" s="8">
        <v>1</v>
      </c>
      <c r="T4" s="120"/>
      <c r="U4" s="120"/>
      <c r="V4" s="120"/>
      <c r="W4" s="8">
        <v>0</v>
      </c>
      <c r="X4" s="11" t="s">
        <v>9</v>
      </c>
      <c r="Y4" s="8">
        <v>0</v>
      </c>
      <c r="Z4" s="8">
        <v>1</v>
      </c>
      <c r="AA4" s="11" t="s">
        <v>9</v>
      </c>
      <c r="AB4" s="8">
        <v>1</v>
      </c>
      <c r="AC4" s="8">
        <v>0</v>
      </c>
      <c r="AD4" s="11" t="s">
        <v>9</v>
      </c>
      <c r="AE4" s="8">
        <v>1</v>
      </c>
      <c r="AF4" s="8">
        <v>2</v>
      </c>
      <c r="AG4" s="11" t="s">
        <v>9</v>
      </c>
      <c r="AH4" s="8">
        <v>5</v>
      </c>
      <c r="AI4" s="8">
        <v>3</v>
      </c>
      <c r="AJ4" s="11" t="s">
        <v>9</v>
      </c>
      <c r="AK4" s="8">
        <v>0</v>
      </c>
      <c r="AL4" s="8">
        <v>2</v>
      </c>
      <c r="AM4" s="11" t="s">
        <v>9</v>
      </c>
      <c r="AN4" s="8">
        <v>2</v>
      </c>
      <c r="AO4" s="8">
        <v>1</v>
      </c>
      <c r="AP4" s="11" t="s">
        <v>9</v>
      </c>
      <c r="AQ4" s="8">
        <v>2</v>
      </c>
      <c r="AR4" s="8">
        <v>7</v>
      </c>
      <c r="AS4" s="11" t="s">
        <v>9</v>
      </c>
      <c r="AT4" s="8">
        <v>1</v>
      </c>
      <c r="AU4" s="8">
        <v>3</v>
      </c>
      <c r="AV4" s="11" t="s">
        <v>9</v>
      </c>
      <c r="AW4" s="8">
        <v>2</v>
      </c>
      <c r="AX4" s="31">
        <f t="shared" si="1"/>
        <v>24</v>
      </c>
      <c r="AY4" s="32" t="s">
        <v>9</v>
      </c>
      <c r="AZ4" s="31">
        <f t="shared" si="2"/>
        <v>15</v>
      </c>
      <c r="BA4" s="31"/>
      <c r="BB4" s="3" t="s">
        <v>702</v>
      </c>
      <c r="BC4" s="11">
        <v>4</v>
      </c>
      <c r="BD4" s="32" t="s">
        <v>9</v>
      </c>
      <c r="BE4" s="8">
        <v>0</v>
      </c>
      <c r="BG4" s="3" t="s">
        <v>2696</v>
      </c>
      <c r="BH4" s="11">
        <v>4</v>
      </c>
      <c r="BI4" s="32" t="s">
        <v>9</v>
      </c>
      <c r="BJ4" s="8">
        <v>0</v>
      </c>
    </row>
    <row r="5" spans="1:62" x14ac:dyDescent="0.2">
      <c r="A5" s="30">
        <v>4</v>
      </c>
      <c r="B5" s="7" t="s">
        <v>50</v>
      </c>
      <c r="C5" s="7">
        <v>22</v>
      </c>
      <c r="D5" s="7">
        <v>10</v>
      </c>
      <c r="E5" s="7">
        <v>6</v>
      </c>
      <c r="F5" s="7">
        <v>6</v>
      </c>
      <c r="G5" s="7">
        <v>38</v>
      </c>
      <c r="H5" s="6" t="s">
        <v>9</v>
      </c>
      <c r="I5" s="7">
        <v>29</v>
      </c>
      <c r="J5" s="7">
        <f t="shared" si="0"/>
        <v>26</v>
      </c>
      <c r="L5" s="11">
        <v>4</v>
      </c>
      <c r="M5" s="7" t="s">
        <v>50</v>
      </c>
      <c r="N5" s="3">
        <v>1</v>
      </c>
      <c r="O5" s="11" t="s">
        <v>9</v>
      </c>
      <c r="P5" s="8">
        <v>2</v>
      </c>
      <c r="Q5" s="8">
        <v>2</v>
      </c>
      <c r="R5" s="11" t="s">
        <v>9</v>
      </c>
      <c r="S5" s="8">
        <v>3</v>
      </c>
      <c r="T5" s="8">
        <v>3</v>
      </c>
      <c r="U5" s="11" t="s">
        <v>9</v>
      </c>
      <c r="V5" s="8">
        <v>1</v>
      </c>
      <c r="W5" s="120"/>
      <c r="X5" s="120"/>
      <c r="Y5" s="120"/>
      <c r="Z5" s="8">
        <v>1</v>
      </c>
      <c r="AA5" s="11" t="s">
        <v>9</v>
      </c>
      <c r="AB5" s="8">
        <v>0</v>
      </c>
      <c r="AC5" s="8">
        <v>1</v>
      </c>
      <c r="AD5" s="11" t="s">
        <v>9</v>
      </c>
      <c r="AE5" s="8">
        <v>3</v>
      </c>
      <c r="AF5" s="8">
        <v>4</v>
      </c>
      <c r="AG5" s="11" t="s">
        <v>9</v>
      </c>
      <c r="AH5" s="8">
        <v>0</v>
      </c>
      <c r="AI5" s="8">
        <v>1</v>
      </c>
      <c r="AJ5" s="11" t="s">
        <v>9</v>
      </c>
      <c r="AK5" s="8">
        <v>1</v>
      </c>
      <c r="AL5" s="8">
        <v>3</v>
      </c>
      <c r="AM5" s="11" t="s">
        <v>9</v>
      </c>
      <c r="AN5" s="8">
        <v>1</v>
      </c>
      <c r="AO5" s="8">
        <v>3</v>
      </c>
      <c r="AP5" s="11" t="s">
        <v>9</v>
      </c>
      <c r="AQ5" s="8">
        <v>2</v>
      </c>
      <c r="AR5" s="8">
        <v>4</v>
      </c>
      <c r="AS5" s="11" t="s">
        <v>9</v>
      </c>
      <c r="AT5" s="8">
        <v>2</v>
      </c>
      <c r="AU5" s="8">
        <v>3</v>
      </c>
      <c r="AV5" s="11" t="s">
        <v>9</v>
      </c>
      <c r="AW5" s="8">
        <v>1</v>
      </c>
      <c r="AX5" s="31">
        <f t="shared" si="1"/>
        <v>26</v>
      </c>
      <c r="AY5" s="32" t="s">
        <v>9</v>
      </c>
      <c r="AZ5" s="31">
        <f t="shared" si="2"/>
        <v>16</v>
      </c>
      <c r="BA5" s="31"/>
      <c r="BB5" s="5" t="s">
        <v>236</v>
      </c>
      <c r="BC5" s="11">
        <v>0</v>
      </c>
      <c r="BD5" s="32" t="s">
        <v>9</v>
      </c>
      <c r="BE5" s="8">
        <v>0</v>
      </c>
      <c r="BG5" s="5" t="s">
        <v>2844</v>
      </c>
      <c r="BH5" s="11">
        <v>1</v>
      </c>
      <c r="BI5" s="32" t="s">
        <v>9</v>
      </c>
      <c r="BJ5" s="8">
        <v>1</v>
      </c>
    </row>
    <row r="6" spans="1:62" x14ac:dyDescent="0.2">
      <c r="A6" s="30">
        <v>5</v>
      </c>
      <c r="B6" s="7" t="s">
        <v>101</v>
      </c>
      <c r="C6" s="7">
        <v>22</v>
      </c>
      <c r="D6" s="7">
        <v>12</v>
      </c>
      <c r="E6" s="7">
        <v>1</v>
      </c>
      <c r="F6" s="7">
        <v>9</v>
      </c>
      <c r="G6" s="7">
        <v>58</v>
      </c>
      <c r="H6" s="6" t="s">
        <v>9</v>
      </c>
      <c r="I6" s="7">
        <v>39</v>
      </c>
      <c r="J6" s="7">
        <f t="shared" si="0"/>
        <v>25</v>
      </c>
      <c r="L6" s="11">
        <v>5</v>
      </c>
      <c r="M6" s="7" t="s">
        <v>101</v>
      </c>
      <c r="N6" s="3">
        <v>2</v>
      </c>
      <c r="O6" s="11" t="s">
        <v>9</v>
      </c>
      <c r="P6" s="8">
        <v>0</v>
      </c>
      <c r="Q6" s="8">
        <v>4</v>
      </c>
      <c r="R6" s="11" t="s">
        <v>9</v>
      </c>
      <c r="S6" s="8">
        <v>0</v>
      </c>
      <c r="T6" s="8">
        <v>1</v>
      </c>
      <c r="U6" s="11" t="s">
        <v>9</v>
      </c>
      <c r="V6" s="8">
        <v>2</v>
      </c>
      <c r="W6" s="8">
        <v>0</v>
      </c>
      <c r="X6" s="11" t="s">
        <v>9</v>
      </c>
      <c r="Y6" s="8">
        <v>2</v>
      </c>
      <c r="Z6" s="120"/>
      <c r="AA6" s="120"/>
      <c r="AB6" s="120"/>
      <c r="AC6" s="8">
        <v>1</v>
      </c>
      <c r="AD6" s="11" t="s">
        <v>9</v>
      </c>
      <c r="AE6" s="8">
        <v>2</v>
      </c>
      <c r="AF6" s="8">
        <v>4</v>
      </c>
      <c r="AG6" s="11" t="s">
        <v>9</v>
      </c>
      <c r="AH6" s="8">
        <v>2</v>
      </c>
      <c r="AI6" s="8">
        <v>3</v>
      </c>
      <c r="AJ6" s="11" t="s">
        <v>9</v>
      </c>
      <c r="AK6" s="8">
        <v>4</v>
      </c>
      <c r="AL6" s="8">
        <v>2</v>
      </c>
      <c r="AM6" s="11" t="s">
        <v>9</v>
      </c>
      <c r="AN6" s="8">
        <v>4</v>
      </c>
      <c r="AO6" s="8">
        <v>8</v>
      </c>
      <c r="AP6" s="11" t="s">
        <v>9</v>
      </c>
      <c r="AQ6" s="8">
        <v>2</v>
      </c>
      <c r="AR6" s="8">
        <v>5</v>
      </c>
      <c r="AS6" s="11" t="s">
        <v>9</v>
      </c>
      <c r="AT6" s="8">
        <v>1</v>
      </c>
      <c r="AU6" s="8">
        <v>3</v>
      </c>
      <c r="AV6" s="11" t="s">
        <v>9</v>
      </c>
      <c r="AW6" s="8">
        <v>1</v>
      </c>
      <c r="AX6" s="31">
        <f t="shared" si="1"/>
        <v>33</v>
      </c>
      <c r="AY6" s="32" t="s">
        <v>9</v>
      </c>
      <c r="AZ6" s="31">
        <f t="shared" si="2"/>
        <v>20</v>
      </c>
      <c r="BA6" s="31"/>
      <c r="BB6" s="3" t="s">
        <v>259</v>
      </c>
      <c r="BC6" s="11">
        <v>1</v>
      </c>
      <c r="BD6" s="32" t="s">
        <v>9</v>
      </c>
      <c r="BE6" s="8">
        <v>1</v>
      </c>
      <c r="BG6" s="3" t="s">
        <v>201</v>
      </c>
      <c r="BH6" s="11">
        <v>1</v>
      </c>
      <c r="BI6" s="32" t="s">
        <v>9</v>
      </c>
      <c r="BJ6" s="8">
        <v>0</v>
      </c>
    </row>
    <row r="7" spans="1:62" x14ac:dyDescent="0.2">
      <c r="A7" s="30">
        <v>6</v>
      </c>
      <c r="B7" s="7" t="s">
        <v>99</v>
      </c>
      <c r="C7" s="7">
        <v>22</v>
      </c>
      <c r="D7" s="7">
        <v>10</v>
      </c>
      <c r="E7" s="7">
        <v>5</v>
      </c>
      <c r="F7" s="7">
        <v>7</v>
      </c>
      <c r="G7" s="7">
        <v>34</v>
      </c>
      <c r="H7" s="6" t="s">
        <v>9</v>
      </c>
      <c r="I7" s="7">
        <v>30</v>
      </c>
      <c r="J7" s="7">
        <f t="shared" si="0"/>
        <v>25</v>
      </c>
      <c r="L7" s="11">
        <v>6</v>
      </c>
      <c r="M7" s="7" t="s">
        <v>99</v>
      </c>
      <c r="N7" s="3">
        <v>1</v>
      </c>
      <c r="O7" s="11" t="s">
        <v>9</v>
      </c>
      <c r="P7" s="8">
        <v>4</v>
      </c>
      <c r="Q7" s="8">
        <v>1</v>
      </c>
      <c r="R7" s="11" t="s">
        <v>9</v>
      </c>
      <c r="S7" s="8">
        <v>4</v>
      </c>
      <c r="T7" s="8">
        <v>0</v>
      </c>
      <c r="U7" s="11" t="s">
        <v>9</v>
      </c>
      <c r="V7" s="8">
        <v>2</v>
      </c>
      <c r="W7" s="8">
        <v>2</v>
      </c>
      <c r="X7" s="11" t="s">
        <v>9</v>
      </c>
      <c r="Y7" s="8">
        <v>2</v>
      </c>
      <c r="Z7" s="8">
        <v>3</v>
      </c>
      <c r="AA7" s="11" t="s">
        <v>9</v>
      </c>
      <c r="AB7" s="8">
        <v>0</v>
      </c>
      <c r="AC7" s="120"/>
      <c r="AD7" s="120"/>
      <c r="AE7" s="120"/>
      <c r="AF7" s="8">
        <v>1</v>
      </c>
      <c r="AG7" s="11" t="s">
        <v>9</v>
      </c>
      <c r="AH7" s="8">
        <v>2</v>
      </c>
      <c r="AI7" s="8">
        <v>0</v>
      </c>
      <c r="AJ7" s="11" t="s">
        <v>9</v>
      </c>
      <c r="AK7" s="8">
        <v>0</v>
      </c>
      <c r="AL7" s="8">
        <v>3</v>
      </c>
      <c r="AM7" s="11" t="s">
        <v>9</v>
      </c>
      <c r="AN7" s="8">
        <v>0</v>
      </c>
      <c r="AO7" s="8">
        <v>5</v>
      </c>
      <c r="AP7" s="11" t="s">
        <v>9</v>
      </c>
      <c r="AQ7" s="8">
        <v>4</v>
      </c>
      <c r="AR7" s="8">
        <v>0</v>
      </c>
      <c r="AS7" s="11" t="s">
        <v>9</v>
      </c>
      <c r="AT7" s="8">
        <v>0</v>
      </c>
      <c r="AU7" s="8">
        <v>1</v>
      </c>
      <c r="AV7" s="11" t="s">
        <v>9</v>
      </c>
      <c r="AW7" s="8">
        <v>0</v>
      </c>
      <c r="AX7" s="31">
        <f t="shared" si="1"/>
        <v>17</v>
      </c>
      <c r="AY7" s="32" t="s">
        <v>9</v>
      </c>
      <c r="AZ7" s="31">
        <f t="shared" si="2"/>
        <v>18</v>
      </c>
      <c r="BA7" s="31"/>
      <c r="BB7" s="3" t="s">
        <v>976</v>
      </c>
      <c r="BC7" s="11">
        <v>3</v>
      </c>
      <c r="BD7" s="32" t="s">
        <v>9</v>
      </c>
      <c r="BE7" s="8">
        <v>0</v>
      </c>
      <c r="BG7" s="3" t="s">
        <v>1280</v>
      </c>
      <c r="BH7" s="11">
        <v>2</v>
      </c>
      <c r="BI7" s="32" t="s">
        <v>9</v>
      </c>
      <c r="BJ7" s="8">
        <v>3</v>
      </c>
    </row>
    <row r="8" spans="1:62" x14ac:dyDescent="0.2">
      <c r="A8" s="30">
        <v>7</v>
      </c>
      <c r="B8" s="7" t="s">
        <v>2635</v>
      </c>
      <c r="C8" s="7">
        <v>22</v>
      </c>
      <c r="D8" s="7">
        <v>10</v>
      </c>
      <c r="E8" s="7">
        <v>3</v>
      </c>
      <c r="F8" s="7">
        <v>9</v>
      </c>
      <c r="G8" s="7">
        <v>50</v>
      </c>
      <c r="H8" s="6" t="s">
        <v>9</v>
      </c>
      <c r="I8" s="7">
        <v>51</v>
      </c>
      <c r="J8" s="7">
        <f t="shared" si="0"/>
        <v>23</v>
      </c>
      <c r="L8" s="11">
        <v>7</v>
      </c>
      <c r="M8" s="7" t="s">
        <v>2635</v>
      </c>
      <c r="N8" s="3">
        <v>4</v>
      </c>
      <c r="O8" s="11" t="s">
        <v>9</v>
      </c>
      <c r="P8" s="8">
        <v>0</v>
      </c>
      <c r="Q8" s="8">
        <v>2</v>
      </c>
      <c r="R8" s="11" t="s">
        <v>9</v>
      </c>
      <c r="S8" s="8">
        <v>1</v>
      </c>
      <c r="T8" s="8">
        <v>1</v>
      </c>
      <c r="U8" s="11" t="s">
        <v>9</v>
      </c>
      <c r="V8" s="8">
        <v>6</v>
      </c>
      <c r="W8" s="8">
        <v>1</v>
      </c>
      <c r="X8" s="11" t="s">
        <v>9</v>
      </c>
      <c r="Y8" s="8">
        <v>2</v>
      </c>
      <c r="Z8" s="8">
        <v>2</v>
      </c>
      <c r="AA8" s="11" t="s">
        <v>9</v>
      </c>
      <c r="AB8" s="8">
        <v>3</v>
      </c>
      <c r="AC8" s="8">
        <v>1</v>
      </c>
      <c r="AD8" s="11" t="s">
        <v>9</v>
      </c>
      <c r="AE8" s="8">
        <v>4</v>
      </c>
      <c r="AF8" s="120"/>
      <c r="AG8" s="120"/>
      <c r="AH8" s="120"/>
      <c r="AI8" s="8">
        <v>5</v>
      </c>
      <c r="AJ8" s="11" t="s">
        <v>9</v>
      </c>
      <c r="AK8" s="8">
        <v>3</v>
      </c>
      <c r="AL8" s="8">
        <v>6</v>
      </c>
      <c r="AM8" s="11" t="s">
        <v>9</v>
      </c>
      <c r="AN8" s="8">
        <v>4</v>
      </c>
      <c r="AO8" s="8">
        <v>2</v>
      </c>
      <c r="AP8" s="11" t="s">
        <v>9</v>
      </c>
      <c r="AQ8" s="8">
        <v>3</v>
      </c>
      <c r="AR8" s="8">
        <v>0</v>
      </c>
      <c r="AS8" s="11" t="s">
        <v>9</v>
      </c>
      <c r="AT8" s="8">
        <v>0</v>
      </c>
      <c r="AU8" s="8">
        <v>4</v>
      </c>
      <c r="AV8" s="11" t="s">
        <v>9</v>
      </c>
      <c r="AW8" s="8">
        <v>0</v>
      </c>
      <c r="AX8" s="31">
        <f t="shared" si="1"/>
        <v>28</v>
      </c>
      <c r="AY8" s="32" t="s">
        <v>9</v>
      </c>
      <c r="AZ8" s="31">
        <f t="shared" si="2"/>
        <v>26</v>
      </c>
      <c r="BA8" s="31"/>
      <c r="BB8" s="3" t="s">
        <v>368</v>
      </c>
      <c r="BC8" s="8">
        <v>1</v>
      </c>
      <c r="BD8" s="32" t="s">
        <v>9</v>
      </c>
      <c r="BE8" s="8">
        <v>2</v>
      </c>
      <c r="BG8" s="3" t="s">
        <v>1186</v>
      </c>
      <c r="BH8" s="8">
        <v>1</v>
      </c>
      <c r="BI8" s="32" t="s">
        <v>9</v>
      </c>
      <c r="BJ8" s="8">
        <v>5</v>
      </c>
    </row>
    <row r="9" spans="1:62" x14ac:dyDescent="0.2">
      <c r="A9" s="30">
        <v>8</v>
      </c>
      <c r="B9" s="7" t="s">
        <v>34</v>
      </c>
      <c r="C9" s="7">
        <v>22</v>
      </c>
      <c r="D9" s="7">
        <v>7</v>
      </c>
      <c r="E9" s="7">
        <v>7</v>
      </c>
      <c r="F9" s="7">
        <v>8</v>
      </c>
      <c r="G9" s="7">
        <v>30</v>
      </c>
      <c r="H9" s="6" t="s">
        <v>9</v>
      </c>
      <c r="I9" s="7">
        <v>38</v>
      </c>
      <c r="J9" s="7">
        <f t="shared" si="0"/>
        <v>21</v>
      </c>
      <c r="L9" s="11">
        <v>8</v>
      </c>
      <c r="M9" s="7" t="s">
        <v>34</v>
      </c>
      <c r="N9" s="3">
        <v>1</v>
      </c>
      <c r="O9" s="11" t="s">
        <v>9</v>
      </c>
      <c r="P9" s="8">
        <v>2</v>
      </c>
      <c r="Q9" s="8">
        <v>1</v>
      </c>
      <c r="R9" s="11" t="s">
        <v>9</v>
      </c>
      <c r="S9" s="8">
        <v>2</v>
      </c>
      <c r="T9" s="8">
        <v>2</v>
      </c>
      <c r="U9" s="11" t="s">
        <v>9</v>
      </c>
      <c r="V9" s="8">
        <v>3</v>
      </c>
      <c r="W9" s="8">
        <v>2</v>
      </c>
      <c r="X9" s="11" t="s">
        <v>9</v>
      </c>
      <c r="Y9" s="8">
        <v>1</v>
      </c>
      <c r="Z9" s="8">
        <v>1</v>
      </c>
      <c r="AA9" s="11" t="s">
        <v>9</v>
      </c>
      <c r="AB9" s="8">
        <v>5</v>
      </c>
      <c r="AC9" s="8">
        <v>1</v>
      </c>
      <c r="AD9" s="11" t="s">
        <v>9</v>
      </c>
      <c r="AE9" s="8">
        <v>1</v>
      </c>
      <c r="AF9" s="8">
        <v>1</v>
      </c>
      <c r="AG9" s="11" t="s">
        <v>9</v>
      </c>
      <c r="AH9" s="8">
        <v>1</v>
      </c>
      <c r="AI9" s="120"/>
      <c r="AJ9" s="120"/>
      <c r="AK9" s="120"/>
      <c r="AL9" s="8">
        <v>0</v>
      </c>
      <c r="AM9" s="11" t="s">
        <v>9</v>
      </c>
      <c r="AN9" s="8">
        <v>1</v>
      </c>
      <c r="AO9" s="8">
        <v>2</v>
      </c>
      <c r="AP9" s="11" t="s">
        <v>9</v>
      </c>
      <c r="AQ9" s="8">
        <v>1</v>
      </c>
      <c r="AR9" s="8">
        <v>1</v>
      </c>
      <c r="AS9" s="11" t="s">
        <v>9</v>
      </c>
      <c r="AT9" s="8">
        <v>0</v>
      </c>
      <c r="AU9" s="8">
        <v>1</v>
      </c>
      <c r="AV9" s="11" t="s">
        <v>9</v>
      </c>
      <c r="AW9" s="8">
        <v>0</v>
      </c>
      <c r="AX9" s="31">
        <f t="shared" si="1"/>
        <v>13</v>
      </c>
      <c r="AY9" s="32" t="s">
        <v>9</v>
      </c>
      <c r="AZ9" s="31">
        <f t="shared" si="2"/>
        <v>17</v>
      </c>
      <c r="BA9" s="31"/>
      <c r="BB9" s="39" t="s">
        <v>2925</v>
      </c>
      <c r="BG9" s="39" t="s">
        <v>2593</v>
      </c>
    </row>
    <row r="10" spans="1:62" x14ac:dyDescent="0.2">
      <c r="A10" s="30">
        <v>9</v>
      </c>
      <c r="B10" s="7" t="s">
        <v>1</v>
      </c>
      <c r="C10" s="7">
        <v>22</v>
      </c>
      <c r="D10" s="7">
        <v>5</v>
      </c>
      <c r="E10" s="7">
        <v>8</v>
      </c>
      <c r="F10" s="7">
        <v>9</v>
      </c>
      <c r="G10" s="7">
        <v>43</v>
      </c>
      <c r="H10" s="6" t="s">
        <v>9</v>
      </c>
      <c r="I10" s="7">
        <v>45</v>
      </c>
      <c r="J10" s="7">
        <f t="shared" si="0"/>
        <v>18</v>
      </c>
      <c r="L10" s="11">
        <v>9</v>
      </c>
      <c r="M10" s="7" t="s">
        <v>1</v>
      </c>
      <c r="N10" s="3">
        <v>1</v>
      </c>
      <c r="O10" s="11" t="s">
        <v>9</v>
      </c>
      <c r="P10" s="8">
        <v>1</v>
      </c>
      <c r="Q10" s="8">
        <v>1</v>
      </c>
      <c r="R10" s="11" t="s">
        <v>9</v>
      </c>
      <c r="S10" s="8">
        <v>1</v>
      </c>
      <c r="T10" s="8">
        <v>1</v>
      </c>
      <c r="U10" s="11" t="s">
        <v>9</v>
      </c>
      <c r="V10" s="8">
        <v>3</v>
      </c>
      <c r="W10" s="8">
        <v>1</v>
      </c>
      <c r="X10" s="11" t="s">
        <v>9</v>
      </c>
      <c r="Y10" s="8">
        <v>1</v>
      </c>
      <c r="Z10" s="8">
        <v>4</v>
      </c>
      <c r="AA10" s="11" t="s">
        <v>9</v>
      </c>
      <c r="AB10" s="8">
        <v>2</v>
      </c>
      <c r="AC10" s="8">
        <v>4</v>
      </c>
      <c r="AD10" s="11" t="s">
        <v>9</v>
      </c>
      <c r="AE10" s="8">
        <v>0</v>
      </c>
      <c r="AF10" s="8">
        <v>1</v>
      </c>
      <c r="AG10" s="11" t="s">
        <v>9</v>
      </c>
      <c r="AH10" s="8">
        <v>2</v>
      </c>
      <c r="AI10" s="8">
        <v>1</v>
      </c>
      <c r="AJ10" s="11" t="s">
        <v>9</v>
      </c>
      <c r="AK10" s="8">
        <v>1</v>
      </c>
      <c r="AL10" s="120"/>
      <c r="AM10" s="120"/>
      <c r="AN10" s="120"/>
      <c r="AO10" s="8">
        <v>1</v>
      </c>
      <c r="AP10" s="11" t="s">
        <v>9</v>
      </c>
      <c r="AQ10" s="8">
        <v>2</v>
      </c>
      <c r="AR10" s="8">
        <v>2</v>
      </c>
      <c r="AS10" s="11" t="s">
        <v>9</v>
      </c>
      <c r="AT10" s="8">
        <v>3</v>
      </c>
      <c r="AU10" s="8">
        <v>5</v>
      </c>
      <c r="AV10" s="11" t="s">
        <v>9</v>
      </c>
      <c r="AW10" s="8">
        <v>2</v>
      </c>
      <c r="AX10" s="31">
        <f t="shared" si="1"/>
        <v>22</v>
      </c>
      <c r="AY10" s="32" t="s">
        <v>9</v>
      </c>
      <c r="AZ10" s="31">
        <f t="shared" si="2"/>
        <v>18</v>
      </c>
      <c r="BA10" s="31"/>
      <c r="BB10" s="5" t="s">
        <v>955</v>
      </c>
      <c r="BC10" s="11">
        <v>1</v>
      </c>
      <c r="BD10" s="32" t="s">
        <v>9</v>
      </c>
      <c r="BE10" s="8">
        <v>2</v>
      </c>
      <c r="BG10" s="5" t="s">
        <v>1641</v>
      </c>
      <c r="BH10" s="11">
        <v>1</v>
      </c>
      <c r="BI10" s="32" t="s">
        <v>9</v>
      </c>
      <c r="BJ10" s="8">
        <v>1</v>
      </c>
    </row>
    <row r="11" spans="1:62" x14ac:dyDescent="0.2">
      <c r="A11" s="30">
        <v>10</v>
      </c>
      <c r="B11" s="7" t="s">
        <v>22</v>
      </c>
      <c r="C11" s="7">
        <v>22</v>
      </c>
      <c r="D11" s="7">
        <v>6</v>
      </c>
      <c r="E11" s="7">
        <v>4</v>
      </c>
      <c r="F11" s="7">
        <v>12</v>
      </c>
      <c r="G11" s="7">
        <v>40</v>
      </c>
      <c r="H11" s="6" t="s">
        <v>9</v>
      </c>
      <c r="I11" s="7">
        <v>67</v>
      </c>
      <c r="J11" s="7">
        <f t="shared" si="0"/>
        <v>16</v>
      </c>
      <c r="L11" s="11">
        <v>10</v>
      </c>
      <c r="M11" s="7" t="s">
        <v>22</v>
      </c>
      <c r="N11" s="3">
        <v>1</v>
      </c>
      <c r="O11" s="11" t="s">
        <v>9</v>
      </c>
      <c r="P11" s="8">
        <v>9</v>
      </c>
      <c r="Q11" s="8">
        <v>1</v>
      </c>
      <c r="R11" s="11" t="s">
        <v>9</v>
      </c>
      <c r="S11" s="8">
        <v>3</v>
      </c>
      <c r="T11" s="8">
        <v>0</v>
      </c>
      <c r="U11" s="11" t="s">
        <v>9</v>
      </c>
      <c r="V11" s="8">
        <v>0</v>
      </c>
      <c r="W11" s="8">
        <v>1</v>
      </c>
      <c r="X11" s="11" t="s">
        <v>9</v>
      </c>
      <c r="Y11" s="8">
        <v>3</v>
      </c>
      <c r="Z11" s="8">
        <v>2</v>
      </c>
      <c r="AA11" s="11" t="s">
        <v>9</v>
      </c>
      <c r="AB11" s="8">
        <v>4</v>
      </c>
      <c r="AC11" s="8">
        <v>1</v>
      </c>
      <c r="AD11" s="11" t="s">
        <v>9</v>
      </c>
      <c r="AE11" s="8">
        <v>0</v>
      </c>
      <c r="AF11" s="8">
        <v>1</v>
      </c>
      <c r="AG11" s="11" t="s">
        <v>9</v>
      </c>
      <c r="AH11" s="8">
        <v>5</v>
      </c>
      <c r="AI11" s="8">
        <v>1</v>
      </c>
      <c r="AJ11" s="11" t="s">
        <v>9</v>
      </c>
      <c r="AK11" s="8">
        <v>2</v>
      </c>
      <c r="AL11" s="8">
        <v>4</v>
      </c>
      <c r="AM11" s="11" t="s">
        <v>9</v>
      </c>
      <c r="AN11" s="8">
        <v>4</v>
      </c>
      <c r="AO11" s="120"/>
      <c r="AP11" s="120"/>
      <c r="AQ11" s="120"/>
      <c r="AR11" s="8">
        <v>2</v>
      </c>
      <c r="AS11" s="11" t="s">
        <v>9</v>
      </c>
      <c r="AT11" s="8">
        <v>1</v>
      </c>
      <c r="AU11" s="8">
        <v>4</v>
      </c>
      <c r="AV11" s="11" t="s">
        <v>9</v>
      </c>
      <c r="AW11" s="8">
        <v>4</v>
      </c>
      <c r="AX11" s="31">
        <f t="shared" si="1"/>
        <v>18</v>
      </c>
      <c r="AY11" s="32" t="s">
        <v>9</v>
      </c>
      <c r="AZ11" s="31">
        <f t="shared" si="2"/>
        <v>35</v>
      </c>
      <c r="BA11" s="31"/>
      <c r="BB11" s="5" t="s">
        <v>375</v>
      </c>
      <c r="BC11" s="11">
        <v>2</v>
      </c>
      <c r="BD11" s="32" t="s">
        <v>9</v>
      </c>
      <c r="BE11" s="8">
        <v>4</v>
      </c>
      <c r="BG11" s="5" t="s">
        <v>594</v>
      </c>
      <c r="BH11" s="11">
        <v>2</v>
      </c>
      <c r="BI11" s="32" t="s">
        <v>9</v>
      </c>
      <c r="BJ11" s="8">
        <v>0</v>
      </c>
    </row>
    <row r="12" spans="1:62" x14ac:dyDescent="0.2">
      <c r="A12" s="30">
        <v>11</v>
      </c>
      <c r="B12" s="7" t="s">
        <v>46</v>
      </c>
      <c r="C12" s="7">
        <v>22</v>
      </c>
      <c r="D12" s="7">
        <v>4</v>
      </c>
      <c r="E12" s="7">
        <v>4</v>
      </c>
      <c r="F12" s="7">
        <v>14</v>
      </c>
      <c r="G12" s="7">
        <v>24</v>
      </c>
      <c r="H12" s="6" t="s">
        <v>9</v>
      </c>
      <c r="I12" s="7">
        <v>52</v>
      </c>
      <c r="J12" s="7">
        <f t="shared" si="0"/>
        <v>12</v>
      </c>
      <c r="K12" s="3" t="s">
        <v>44</v>
      </c>
      <c r="L12" s="11" t="s">
        <v>140</v>
      </c>
      <c r="M12" s="7" t="s">
        <v>46</v>
      </c>
      <c r="N12" s="3">
        <v>1</v>
      </c>
      <c r="O12" s="11" t="s">
        <v>9</v>
      </c>
      <c r="P12" s="8">
        <v>2</v>
      </c>
      <c r="Q12" s="8">
        <v>1</v>
      </c>
      <c r="R12" s="11" t="s">
        <v>9</v>
      </c>
      <c r="S12" s="8">
        <v>2</v>
      </c>
      <c r="T12" s="8">
        <v>0</v>
      </c>
      <c r="U12" s="11" t="s">
        <v>9</v>
      </c>
      <c r="V12" s="8">
        <v>1</v>
      </c>
      <c r="W12" s="8">
        <v>2</v>
      </c>
      <c r="X12" s="11" t="s">
        <v>9</v>
      </c>
      <c r="Y12" s="8">
        <v>0</v>
      </c>
      <c r="Z12" s="8">
        <v>0</v>
      </c>
      <c r="AA12" s="11" t="s">
        <v>9</v>
      </c>
      <c r="AB12" s="8">
        <v>2</v>
      </c>
      <c r="AC12" s="8">
        <v>1</v>
      </c>
      <c r="AD12" s="11" t="s">
        <v>9</v>
      </c>
      <c r="AE12" s="8">
        <v>4</v>
      </c>
      <c r="AF12" s="8">
        <v>3</v>
      </c>
      <c r="AG12" s="11" t="s">
        <v>9</v>
      </c>
      <c r="AH12" s="8">
        <v>3</v>
      </c>
      <c r="AI12" s="8">
        <v>1</v>
      </c>
      <c r="AJ12" s="11" t="s">
        <v>9</v>
      </c>
      <c r="AK12" s="8">
        <v>1</v>
      </c>
      <c r="AL12" s="8">
        <v>1</v>
      </c>
      <c r="AM12" s="11" t="s">
        <v>9</v>
      </c>
      <c r="AN12" s="8">
        <v>0</v>
      </c>
      <c r="AO12" s="8">
        <v>2</v>
      </c>
      <c r="AP12" s="11" t="s">
        <v>9</v>
      </c>
      <c r="AQ12" s="8">
        <v>4</v>
      </c>
      <c r="AR12" s="120"/>
      <c r="AS12" s="120"/>
      <c r="AT12" s="120"/>
      <c r="AU12" s="8">
        <v>1</v>
      </c>
      <c r="AV12" s="11" t="s">
        <v>9</v>
      </c>
      <c r="AW12" s="8">
        <v>0</v>
      </c>
      <c r="AX12" s="31">
        <f t="shared" si="1"/>
        <v>13</v>
      </c>
      <c r="AY12" s="32" t="s">
        <v>9</v>
      </c>
      <c r="AZ12" s="31">
        <f t="shared" si="2"/>
        <v>19</v>
      </c>
      <c r="BA12" s="31"/>
      <c r="BB12" s="5" t="s">
        <v>420</v>
      </c>
      <c r="BC12" s="11">
        <v>1</v>
      </c>
      <c r="BD12" s="32" t="s">
        <v>9</v>
      </c>
      <c r="BE12" s="8">
        <v>2</v>
      </c>
      <c r="BG12" s="5" t="s">
        <v>1262</v>
      </c>
      <c r="BH12" s="11">
        <v>1</v>
      </c>
      <c r="BI12" s="32" t="s">
        <v>9</v>
      </c>
      <c r="BJ12" s="8">
        <v>1</v>
      </c>
    </row>
    <row r="13" spans="1:62" x14ac:dyDescent="0.2">
      <c r="A13" s="30">
        <v>12</v>
      </c>
      <c r="B13" s="7" t="s">
        <v>47</v>
      </c>
      <c r="C13" s="7">
        <v>22</v>
      </c>
      <c r="D13" s="7">
        <v>2</v>
      </c>
      <c r="E13" s="7">
        <v>6</v>
      </c>
      <c r="F13" s="7">
        <v>14</v>
      </c>
      <c r="G13" s="7">
        <v>25</v>
      </c>
      <c r="H13" s="6" t="s">
        <v>9</v>
      </c>
      <c r="I13" s="7">
        <v>49</v>
      </c>
      <c r="J13" s="7">
        <f t="shared" si="0"/>
        <v>10</v>
      </c>
      <c r="K13" s="3" t="s">
        <v>44</v>
      </c>
      <c r="L13" s="11">
        <v>12</v>
      </c>
      <c r="M13" s="7" t="s">
        <v>47</v>
      </c>
      <c r="N13" s="3">
        <v>1</v>
      </c>
      <c r="O13" s="11" t="s">
        <v>9</v>
      </c>
      <c r="P13" s="8">
        <v>4</v>
      </c>
      <c r="Q13" s="8">
        <v>0</v>
      </c>
      <c r="R13" s="11" t="s">
        <v>9</v>
      </c>
      <c r="S13" s="8">
        <v>2</v>
      </c>
      <c r="T13" s="8">
        <v>1</v>
      </c>
      <c r="U13" s="11" t="s">
        <v>9</v>
      </c>
      <c r="V13" s="8">
        <v>1</v>
      </c>
      <c r="W13" s="8">
        <v>0</v>
      </c>
      <c r="X13" s="11" t="s">
        <v>9</v>
      </c>
      <c r="Y13" s="8">
        <v>0</v>
      </c>
      <c r="Z13" s="8">
        <v>1</v>
      </c>
      <c r="AA13" s="11" t="s">
        <v>9</v>
      </c>
      <c r="AB13" s="8">
        <v>4</v>
      </c>
      <c r="AC13" s="8">
        <v>0</v>
      </c>
      <c r="AD13" s="11" t="s">
        <v>9</v>
      </c>
      <c r="AE13" s="8">
        <v>0</v>
      </c>
      <c r="AF13" s="8">
        <v>0</v>
      </c>
      <c r="AG13" s="11" t="s">
        <v>9</v>
      </c>
      <c r="AH13" s="8">
        <v>1</v>
      </c>
      <c r="AI13" s="8">
        <v>1</v>
      </c>
      <c r="AJ13" s="11" t="s">
        <v>9</v>
      </c>
      <c r="AK13" s="8">
        <v>1</v>
      </c>
      <c r="AL13" s="8">
        <v>2</v>
      </c>
      <c r="AM13" s="11" t="s">
        <v>9</v>
      </c>
      <c r="AN13" s="8">
        <v>1</v>
      </c>
      <c r="AO13" s="8">
        <v>1</v>
      </c>
      <c r="AP13" s="11" t="s">
        <v>9</v>
      </c>
      <c r="AQ13" s="8">
        <v>1</v>
      </c>
      <c r="AR13" s="8">
        <v>5</v>
      </c>
      <c r="AS13" s="11" t="s">
        <v>9</v>
      </c>
      <c r="AT13" s="8">
        <v>2</v>
      </c>
      <c r="AU13" s="120"/>
      <c r="AV13" s="120"/>
      <c r="AW13" s="120"/>
      <c r="AX13" s="31">
        <f t="shared" si="1"/>
        <v>12</v>
      </c>
      <c r="AY13" s="32" t="s">
        <v>9</v>
      </c>
      <c r="AZ13" s="31">
        <f t="shared" si="2"/>
        <v>17</v>
      </c>
      <c r="BA13" s="31"/>
      <c r="BB13" s="3" t="s">
        <v>3471</v>
      </c>
      <c r="BC13" s="11">
        <v>2</v>
      </c>
      <c r="BD13" s="32" t="s">
        <v>9</v>
      </c>
      <c r="BE13" s="8">
        <v>1</v>
      </c>
      <c r="BG13" s="3" t="s">
        <v>3438</v>
      </c>
      <c r="BH13" s="11">
        <v>1</v>
      </c>
      <c r="BI13" s="32" t="s">
        <v>9</v>
      </c>
      <c r="BJ13" s="8">
        <v>4</v>
      </c>
    </row>
    <row r="14" spans="1:62" x14ac:dyDescent="0.2">
      <c r="A14" s="30"/>
      <c r="B14" s="7"/>
      <c r="C14" s="7">
        <f>SUM(C2:C13)</f>
        <v>264</v>
      </c>
      <c r="D14" s="7">
        <f>SUM(D2:D13)</f>
        <v>102</v>
      </c>
      <c r="E14" s="7">
        <f>SUM(E2:E13)</f>
        <v>60</v>
      </c>
      <c r="F14" s="7">
        <f>SUM(F2:F13)</f>
        <v>102</v>
      </c>
      <c r="G14" s="7">
        <f>SUM(G2:G13)</f>
        <v>483</v>
      </c>
      <c r="H14" s="10" t="s">
        <v>9</v>
      </c>
      <c r="I14" s="7">
        <f>SUM(I2:I13)</f>
        <v>483</v>
      </c>
      <c r="J14" s="7">
        <f>SUM(J2:J13)</f>
        <v>264</v>
      </c>
      <c r="N14" s="31">
        <f>SUM(N2:N13)</f>
        <v>14</v>
      </c>
      <c r="O14" s="31" t="s">
        <v>9</v>
      </c>
      <c r="P14" s="31">
        <f>SUM(P2:P13)</f>
        <v>24</v>
      </c>
      <c r="Q14" s="31">
        <f>SUM(Q2:Q13)</f>
        <v>18</v>
      </c>
      <c r="R14" s="31" t="s">
        <v>9</v>
      </c>
      <c r="S14" s="31">
        <f>SUM(S2:S13)</f>
        <v>20</v>
      </c>
      <c r="T14" s="31">
        <f>SUM(T2:T13)</f>
        <v>12</v>
      </c>
      <c r="U14" s="31" t="s">
        <v>9</v>
      </c>
      <c r="V14" s="31">
        <f>SUM(V2:V13)</f>
        <v>21</v>
      </c>
      <c r="W14" s="31">
        <f>SUM(W2:W13)</f>
        <v>13</v>
      </c>
      <c r="X14" s="31" t="s">
        <v>9</v>
      </c>
      <c r="Y14" s="31">
        <f>SUM(Y2:Y13)</f>
        <v>12</v>
      </c>
      <c r="Z14" s="31">
        <f>SUM(Z2:Z13)</f>
        <v>19</v>
      </c>
      <c r="AA14" s="31" t="s">
        <v>9</v>
      </c>
      <c r="AB14" s="31">
        <f>SUM(AB2:AB13)</f>
        <v>25</v>
      </c>
      <c r="AC14" s="31">
        <f>SUM(AC2:AC13)</f>
        <v>12</v>
      </c>
      <c r="AD14" s="31" t="s">
        <v>9</v>
      </c>
      <c r="AE14" s="31">
        <f>SUM(AE2:AE13)</f>
        <v>17</v>
      </c>
      <c r="AF14" s="31">
        <f>SUM(AF2:AF13)</f>
        <v>25</v>
      </c>
      <c r="AG14" s="31" t="s">
        <v>9</v>
      </c>
      <c r="AH14" s="31">
        <f>SUM(AH2:AH13)</f>
        <v>22</v>
      </c>
      <c r="AI14" s="31">
        <f>SUM(AI2:AI13)</f>
        <v>21</v>
      </c>
      <c r="AJ14" s="31" t="s">
        <v>9</v>
      </c>
      <c r="AK14" s="31">
        <f>SUM(AK2:AK13)</f>
        <v>17</v>
      </c>
      <c r="AL14" s="31">
        <f>SUM(AL2:AL13)</f>
        <v>27</v>
      </c>
      <c r="AM14" s="31" t="s">
        <v>9</v>
      </c>
      <c r="AN14" s="31">
        <f>SUM(AN2:AN13)</f>
        <v>21</v>
      </c>
      <c r="AO14" s="31">
        <f>SUM(AO2:AO13)</f>
        <v>32</v>
      </c>
      <c r="AP14" s="31" t="s">
        <v>9</v>
      </c>
      <c r="AQ14" s="31">
        <f>SUM(AQ2:AQ13)</f>
        <v>22</v>
      </c>
      <c r="AR14" s="31">
        <f>SUM(AR2:AR13)</f>
        <v>33</v>
      </c>
      <c r="AS14" s="31" t="s">
        <v>9</v>
      </c>
      <c r="AT14" s="31">
        <f>SUM(AT2:AT13)</f>
        <v>11</v>
      </c>
      <c r="AU14" s="31">
        <f>SUM(AU2:AU13)</f>
        <v>32</v>
      </c>
      <c r="AV14" s="31" t="s">
        <v>9</v>
      </c>
      <c r="AW14" s="31">
        <f>SUM(AW2:AW13)</f>
        <v>13</v>
      </c>
      <c r="AX14" s="31">
        <f>SUM(AX2:AX13)</f>
        <v>258</v>
      </c>
      <c r="AY14" s="31" t="s">
        <v>9</v>
      </c>
      <c r="AZ14" s="31">
        <f>SUM(AZ2:AZ13)</f>
        <v>225</v>
      </c>
      <c r="BA14" s="31"/>
      <c r="BB14" s="3" t="s">
        <v>3472</v>
      </c>
      <c r="BC14" s="11">
        <v>1</v>
      </c>
      <c r="BD14" s="32" t="s">
        <v>9</v>
      </c>
      <c r="BE14" s="8">
        <v>2</v>
      </c>
      <c r="BG14" s="3" t="s">
        <v>2836</v>
      </c>
      <c r="BH14" s="11">
        <v>4</v>
      </c>
      <c r="BI14" s="32" t="s">
        <v>9</v>
      </c>
      <c r="BJ14" s="8">
        <v>0</v>
      </c>
    </row>
    <row r="15" spans="1:62" x14ac:dyDescent="0.2">
      <c r="BB15" s="3" t="s">
        <v>265</v>
      </c>
      <c r="BC15" s="8">
        <v>3</v>
      </c>
      <c r="BD15" s="32" t="s">
        <v>9</v>
      </c>
      <c r="BE15" s="8">
        <v>1</v>
      </c>
      <c r="BG15" s="3" t="s">
        <v>261</v>
      </c>
      <c r="BH15" s="8">
        <v>1</v>
      </c>
      <c r="BI15" s="32" t="s">
        <v>9</v>
      </c>
      <c r="BJ15" s="8">
        <v>2</v>
      </c>
    </row>
    <row r="16" spans="1:62" x14ac:dyDescent="0.2">
      <c r="B16" s="39"/>
      <c r="H16" s="8"/>
      <c r="M16" s="39"/>
      <c r="N16" s="43"/>
      <c r="O16" s="45"/>
      <c r="P16" s="92"/>
      <c r="Q16" s="92"/>
      <c r="R16" s="92"/>
      <c r="S16" s="92"/>
      <c r="T16" s="92"/>
      <c r="U16" s="92"/>
      <c r="BB16" s="39" t="s">
        <v>3473</v>
      </c>
      <c r="BG16" s="39" t="s">
        <v>3474</v>
      </c>
    </row>
    <row r="17" spans="1:62" x14ac:dyDescent="0.2">
      <c r="A17" s="30"/>
      <c r="B17" s="7"/>
      <c r="C17" s="7"/>
      <c r="D17" s="7"/>
      <c r="E17" s="7"/>
      <c r="F17" s="7"/>
      <c r="G17" s="7"/>
      <c r="H17" s="6"/>
      <c r="I17" s="7"/>
      <c r="J17" s="7"/>
      <c r="O17" s="32" t="s">
        <v>9</v>
      </c>
      <c r="BB17" s="3" t="s">
        <v>3475</v>
      </c>
      <c r="BC17" s="11">
        <v>1</v>
      </c>
      <c r="BD17" s="32" t="s">
        <v>9</v>
      </c>
      <c r="BE17" s="8">
        <v>2</v>
      </c>
      <c r="BG17" s="3" t="s">
        <v>3476</v>
      </c>
      <c r="BH17" s="11">
        <v>5</v>
      </c>
      <c r="BI17" s="32" t="s">
        <v>9</v>
      </c>
      <c r="BJ17" s="8">
        <v>2</v>
      </c>
    </row>
    <row r="18" spans="1:62" x14ac:dyDescent="0.2">
      <c r="A18" s="30"/>
      <c r="B18" s="14"/>
      <c r="C18" s="7"/>
      <c r="D18" s="7"/>
      <c r="E18" s="7"/>
      <c r="F18" s="7"/>
      <c r="G18" s="7"/>
      <c r="H18" s="6"/>
      <c r="I18" s="7"/>
      <c r="J18" s="7"/>
      <c r="M18" s="39"/>
      <c r="N18" s="45"/>
      <c r="O18" s="8"/>
      <c r="BB18" s="5" t="s">
        <v>3477</v>
      </c>
      <c r="BC18" s="11">
        <v>1</v>
      </c>
      <c r="BD18" s="32" t="s">
        <v>9</v>
      </c>
      <c r="BE18" s="8">
        <v>1</v>
      </c>
      <c r="BG18" s="5" t="s">
        <v>387</v>
      </c>
      <c r="BH18" s="11">
        <v>1</v>
      </c>
      <c r="BI18" s="32" t="s">
        <v>9</v>
      </c>
      <c r="BJ18" s="8">
        <v>2</v>
      </c>
    </row>
    <row r="19" spans="1:62" x14ac:dyDescent="0.2">
      <c r="A19" s="30"/>
      <c r="B19" s="7"/>
      <c r="C19" s="7"/>
      <c r="D19" s="7"/>
      <c r="E19" s="7"/>
      <c r="F19" s="7"/>
      <c r="G19" s="7"/>
      <c r="H19" s="6"/>
      <c r="I19" s="7"/>
      <c r="J19" s="7"/>
      <c r="M19" s="5"/>
      <c r="N19" s="8"/>
      <c r="O19" s="32"/>
      <c r="BB19" s="5" t="s">
        <v>3478</v>
      </c>
      <c r="BC19" s="11">
        <v>1</v>
      </c>
      <c r="BD19" s="32" t="s">
        <v>9</v>
      </c>
      <c r="BE19" s="8">
        <v>2</v>
      </c>
      <c r="BG19" s="5" t="s">
        <v>979</v>
      </c>
      <c r="BH19" s="11">
        <v>1</v>
      </c>
      <c r="BI19" s="32" t="s">
        <v>9</v>
      </c>
      <c r="BJ19" s="8">
        <v>2</v>
      </c>
    </row>
    <row r="20" spans="1:62" x14ac:dyDescent="0.2">
      <c r="A20" s="30"/>
      <c r="B20" s="7"/>
      <c r="C20" s="7"/>
      <c r="D20" s="7"/>
      <c r="E20" s="7"/>
      <c r="F20" s="7"/>
      <c r="G20" s="7"/>
      <c r="H20" s="6"/>
      <c r="I20" s="7"/>
      <c r="J20" s="7"/>
      <c r="M20" s="5"/>
      <c r="N20" s="43"/>
      <c r="O20" s="32"/>
      <c r="BB20" s="3" t="s">
        <v>960</v>
      </c>
      <c r="BC20" s="11">
        <v>3</v>
      </c>
      <c r="BD20" s="32" t="s">
        <v>9</v>
      </c>
      <c r="BE20" s="8">
        <v>1</v>
      </c>
      <c r="BG20" s="3" t="s">
        <v>213</v>
      </c>
      <c r="BH20" s="11">
        <v>4</v>
      </c>
      <c r="BI20" s="32" t="s">
        <v>9</v>
      </c>
      <c r="BJ20" s="8">
        <v>0</v>
      </c>
    </row>
    <row r="21" spans="1:62" x14ac:dyDescent="0.2">
      <c r="A21" s="30"/>
      <c r="B21" s="7"/>
      <c r="C21" s="7"/>
      <c r="D21" s="7"/>
      <c r="E21" s="7"/>
      <c r="F21" s="7"/>
      <c r="G21" s="7"/>
      <c r="H21" s="6"/>
      <c r="I21" s="7"/>
      <c r="J21" s="7"/>
      <c r="M21" s="5"/>
      <c r="N21" s="11"/>
      <c r="O21" s="32"/>
      <c r="BB21" s="5" t="s">
        <v>3479</v>
      </c>
      <c r="BC21" s="11">
        <v>1</v>
      </c>
      <c r="BD21" s="32" t="s">
        <v>9</v>
      </c>
      <c r="BE21" s="8">
        <v>2</v>
      </c>
      <c r="BG21" s="3" t="s">
        <v>176</v>
      </c>
      <c r="BH21" s="11">
        <v>4</v>
      </c>
      <c r="BI21" s="32" t="s">
        <v>9</v>
      </c>
      <c r="BJ21" s="8">
        <v>4</v>
      </c>
    </row>
    <row r="22" spans="1:62" x14ac:dyDescent="0.2">
      <c r="A22" s="30"/>
      <c r="B22" s="7"/>
      <c r="C22" s="7"/>
      <c r="D22" s="7"/>
      <c r="E22" s="7"/>
      <c r="F22" s="7"/>
      <c r="G22" s="7"/>
      <c r="H22" s="6"/>
      <c r="I22" s="7"/>
      <c r="J22" s="7"/>
      <c r="N22" s="11"/>
      <c r="O22" s="32"/>
      <c r="BB22" s="5" t="s">
        <v>3480</v>
      </c>
      <c r="BC22" s="11">
        <v>1</v>
      </c>
      <c r="BD22" s="32" t="s">
        <v>9</v>
      </c>
      <c r="BE22" s="8">
        <v>0</v>
      </c>
      <c r="BG22" s="3" t="s">
        <v>3481</v>
      </c>
      <c r="BH22" s="8">
        <v>1</v>
      </c>
      <c r="BI22" s="32" t="s">
        <v>9</v>
      </c>
      <c r="BJ22" s="8">
        <v>4</v>
      </c>
    </row>
    <row r="23" spans="1:62" ht="15" x14ac:dyDescent="0.25">
      <c r="A23" s="30"/>
      <c r="B23" s="7"/>
      <c r="C23" s="7"/>
      <c r="D23" s="7"/>
      <c r="E23" s="7"/>
      <c r="F23" s="7"/>
      <c r="G23" s="7"/>
      <c r="H23" s="6"/>
      <c r="I23" s="7"/>
      <c r="J23" s="7"/>
      <c r="N23" s="11"/>
      <c r="O23" s="32"/>
      <c r="T23"/>
      <c r="BB23" s="39" t="s">
        <v>3482</v>
      </c>
      <c r="BG23" s="39" t="s">
        <v>3483</v>
      </c>
    </row>
    <row r="24" spans="1:62" x14ac:dyDescent="0.2">
      <c r="A24" s="30"/>
      <c r="B24" s="7"/>
      <c r="C24" s="7"/>
      <c r="D24" s="7"/>
      <c r="E24" s="7"/>
      <c r="F24" s="7"/>
      <c r="G24" s="7"/>
      <c r="H24" s="6"/>
      <c r="I24" s="7"/>
      <c r="J24" s="7"/>
      <c r="N24" s="11"/>
      <c r="O24" s="32"/>
      <c r="BB24" s="5" t="s">
        <v>1273</v>
      </c>
      <c r="BC24" s="11">
        <v>1</v>
      </c>
      <c r="BD24" s="32" t="s">
        <v>9</v>
      </c>
      <c r="BE24" s="8">
        <v>2</v>
      </c>
      <c r="BG24" s="5" t="s">
        <v>716</v>
      </c>
      <c r="BH24" s="11">
        <v>3</v>
      </c>
      <c r="BI24" s="32" t="s">
        <v>9</v>
      </c>
      <c r="BJ24" s="8">
        <v>1</v>
      </c>
    </row>
    <row r="25" spans="1:62" x14ac:dyDescent="0.2">
      <c r="A25" s="30"/>
      <c r="B25" s="7"/>
      <c r="C25" s="7"/>
      <c r="D25" s="7"/>
      <c r="E25" s="7"/>
      <c r="F25" s="7"/>
      <c r="G25" s="7"/>
      <c r="H25" s="6"/>
      <c r="I25" s="7"/>
      <c r="J25" s="7"/>
      <c r="N25" s="8"/>
      <c r="O25" s="32"/>
      <c r="BB25" s="5" t="s">
        <v>1675</v>
      </c>
      <c r="BC25" s="11">
        <v>0</v>
      </c>
      <c r="BD25" s="32" t="s">
        <v>9</v>
      </c>
      <c r="BE25" s="8">
        <v>1</v>
      </c>
      <c r="BG25" s="5" t="s">
        <v>3394</v>
      </c>
      <c r="BH25" s="11">
        <v>5</v>
      </c>
      <c r="BI25" s="32" t="s">
        <v>9</v>
      </c>
      <c r="BJ25" s="8">
        <v>3</v>
      </c>
    </row>
    <row r="26" spans="1:62" x14ac:dyDescent="0.2">
      <c r="A26" s="30"/>
      <c r="B26" s="7"/>
      <c r="C26" s="7"/>
      <c r="D26" s="7"/>
      <c r="E26" s="7"/>
      <c r="F26" s="7"/>
      <c r="G26" s="7"/>
      <c r="H26" s="6"/>
      <c r="I26" s="7"/>
      <c r="J26" s="7"/>
      <c r="M26" s="5"/>
      <c r="N26" s="11"/>
      <c r="O26" s="32"/>
      <c r="BB26" s="3" t="s">
        <v>2835</v>
      </c>
      <c r="BC26" s="11">
        <v>0</v>
      </c>
      <c r="BD26" s="32" t="s">
        <v>9</v>
      </c>
      <c r="BE26" s="8">
        <v>1</v>
      </c>
      <c r="BG26" s="3" t="s">
        <v>3484</v>
      </c>
      <c r="BH26" s="11">
        <v>0</v>
      </c>
      <c r="BI26" s="32" t="s">
        <v>9</v>
      </c>
      <c r="BJ26" s="8">
        <v>0</v>
      </c>
    </row>
    <row r="27" spans="1:62" x14ac:dyDescent="0.2">
      <c r="A27" s="30"/>
      <c r="B27" s="7"/>
      <c r="C27" s="7"/>
      <c r="D27" s="7"/>
      <c r="E27" s="7"/>
      <c r="F27" s="7"/>
      <c r="G27" s="7"/>
      <c r="H27" s="6"/>
      <c r="I27" s="7"/>
      <c r="J27" s="7"/>
      <c r="M27" s="5"/>
      <c r="N27" s="11"/>
      <c r="O27" s="32"/>
      <c r="BB27" s="3" t="s">
        <v>147</v>
      </c>
      <c r="BC27" s="11">
        <v>0</v>
      </c>
      <c r="BD27" s="32" t="s">
        <v>9</v>
      </c>
      <c r="BE27" s="8">
        <v>0</v>
      </c>
      <c r="BG27" s="3" t="s">
        <v>227</v>
      </c>
      <c r="BH27" s="11">
        <v>2</v>
      </c>
      <c r="BI27" s="32" t="s">
        <v>9</v>
      </c>
      <c r="BJ27" s="8">
        <v>0</v>
      </c>
    </row>
    <row r="28" spans="1:62" x14ac:dyDescent="0.2">
      <c r="A28" s="30"/>
      <c r="B28" s="7"/>
      <c r="C28" s="7"/>
      <c r="D28" s="7"/>
      <c r="E28" s="7"/>
      <c r="F28" s="7"/>
      <c r="G28" s="7"/>
      <c r="H28" s="6"/>
      <c r="I28" s="7"/>
      <c r="J28" s="7"/>
      <c r="N28" s="11"/>
      <c r="O28" s="32"/>
      <c r="BB28" s="3" t="s">
        <v>583</v>
      </c>
      <c r="BC28" s="11">
        <v>4</v>
      </c>
      <c r="BD28" s="32" t="s">
        <v>9</v>
      </c>
      <c r="BE28" s="8">
        <v>0</v>
      </c>
      <c r="BG28" s="3" t="s">
        <v>842</v>
      </c>
      <c r="BH28" s="11">
        <v>4</v>
      </c>
      <c r="BI28" s="32" t="s">
        <v>9</v>
      </c>
      <c r="BJ28" s="8">
        <v>2</v>
      </c>
    </row>
    <row r="29" spans="1:62" x14ac:dyDescent="0.2">
      <c r="A29" s="30"/>
      <c r="B29" s="7"/>
      <c r="C29" s="7"/>
      <c r="D29" s="7"/>
      <c r="E29" s="7"/>
      <c r="F29" s="7"/>
      <c r="G29" s="7"/>
      <c r="H29" s="10"/>
      <c r="I29" s="7"/>
      <c r="J29" s="7"/>
      <c r="N29" s="11"/>
      <c r="O29" s="32"/>
      <c r="BB29" s="3" t="s">
        <v>3468</v>
      </c>
      <c r="BC29" s="8">
        <v>0</v>
      </c>
      <c r="BD29" s="32" t="s">
        <v>9</v>
      </c>
      <c r="BE29" s="8">
        <v>0</v>
      </c>
      <c r="BG29" s="3" t="s">
        <v>872</v>
      </c>
      <c r="BH29" s="8">
        <v>4</v>
      </c>
      <c r="BI29" s="32" t="s">
        <v>9</v>
      </c>
      <c r="BJ29" s="8">
        <v>1</v>
      </c>
    </row>
    <row r="30" spans="1:62" x14ac:dyDescent="0.2">
      <c r="N30" s="11"/>
      <c r="O30" s="32"/>
      <c r="BB30" s="39" t="s">
        <v>2877</v>
      </c>
      <c r="BG30" s="39" t="s">
        <v>3485</v>
      </c>
    </row>
    <row r="31" spans="1:62" x14ac:dyDescent="0.2">
      <c r="N31" s="8"/>
      <c r="O31" s="32"/>
      <c r="BB31" s="5" t="s">
        <v>137</v>
      </c>
      <c r="BC31" s="11">
        <v>2</v>
      </c>
      <c r="BD31" s="32" t="s">
        <v>9</v>
      </c>
      <c r="BE31" s="8">
        <v>3</v>
      </c>
      <c r="BG31" s="5" t="s">
        <v>260</v>
      </c>
      <c r="BH31" s="11">
        <v>1</v>
      </c>
      <c r="BI31" s="32" t="s">
        <v>9</v>
      </c>
      <c r="BJ31" s="8">
        <v>5</v>
      </c>
    </row>
    <row r="32" spans="1:62" x14ac:dyDescent="0.2">
      <c r="BB32" s="5" t="s">
        <v>601</v>
      </c>
      <c r="BC32" s="11">
        <v>2</v>
      </c>
      <c r="BD32" s="32" t="s">
        <v>9</v>
      </c>
      <c r="BE32" s="8">
        <v>4</v>
      </c>
      <c r="BG32" s="5" t="s">
        <v>1809</v>
      </c>
      <c r="BH32" s="11">
        <v>1</v>
      </c>
      <c r="BI32" s="32" t="s">
        <v>9</v>
      </c>
      <c r="BJ32" s="8">
        <v>0</v>
      </c>
    </row>
    <row r="33" spans="1:62" x14ac:dyDescent="0.2">
      <c r="BB33" s="3" t="s">
        <v>3419</v>
      </c>
      <c r="BC33" s="11">
        <v>0</v>
      </c>
      <c r="BD33" s="32" t="s">
        <v>9</v>
      </c>
      <c r="BE33" s="8">
        <v>0</v>
      </c>
      <c r="BG33" s="3" t="s">
        <v>3402</v>
      </c>
      <c r="BH33" s="11">
        <v>3</v>
      </c>
      <c r="BI33" s="32" t="s">
        <v>9</v>
      </c>
      <c r="BJ33" s="8">
        <v>1</v>
      </c>
    </row>
    <row r="34" spans="1:62" x14ac:dyDescent="0.2">
      <c r="BB34" s="3" t="s">
        <v>1816</v>
      </c>
      <c r="BC34" s="11">
        <v>1</v>
      </c>
      <c r="BD34" s="32" t="s">
        <v>9</v>
      </c>
      <c r="BE34" s="8">
        <v>1</v>
      </c>
      <c r="BG34" s="3" t="s">
        <v>606</v>
      </c>
      <c r="BH34" s="11">
        <v>2</v>
      </c>
      <c r="BI34" s="32" t="s">
        <v>9</v>
      </c>
      <c r="BJ34" s="8">
        <v>0</v>
      </c>
    </row>
    <row r="35" spans="1:62" x14ac:dyDescent="0.2">
      <c r="BB35" s="3" t="s">
        <v>486</v>
      </c>
      <c r="BC35" s="11">
        <v>1</v>
      </c>
      <c r="BD35" s="32" t="s">
        <v>9</v>
      </c>
      <c r="BE35" s="8">
        <v>1</v>
      </c>
      <c r="BG35" s="3" t="s">
        <v>3486</v>
      </c>
      <c r="BH35" s="11">
        <v>0</v>
      </c>
      <c r="BI35" s="32" t="s">
        <v>9</v>
      </c>
      <c r="BJ35" s="8">
        <v>2</v>
      </c>
    </row>
    <row r="36" spans="1:62" x14ac:dyDescent="0.2">
      <c r="BB36" s="3" t="s">
        <v>378</v>
      </c>
      <c r="BC36" s="8">
        <v>0</v>
      </c>
      <c r="BD36" s="32" t="s">
        <v>9</v>
      </c>
      <c r="BE36" s="8">
        <v>1</v>
      </c>
      <c r="BG36" s="3" t="s">
        <v>470</v>
      </c>
      <c r="BH36" s="8">
        <v>4</v>
      </c>
      <c r="BI36" s="32" t="s">
        <v>9</v>
      </c>
      <c r="BJ36" s="8">
        <v>4</v>
      </c>
    </row>
    <row r="37" spans="1:62" x14ac:dyDescent="0.2">
      <c r="BB37" s="39" t="s">
        <v>3448</v>
      </c>
      <c r="BG37" s="39" t="s">
        <v>3487</v>
      </c>
    </row>
    <row r="38" spans="1:62" x14ac:dyDescent="0.2">
      <c r="BB38" s="5" t="s">
        <v>3488</v>
      </c>
      <c r="BC38" s="11">
        <v>1</v>
      </c>
      <c r="BD38" s="32" t="s">
        <v>9</v>
      </c>
      <c r="BE38" s="8">
        <v>1</v>
      </c>
      <c r="BG38" s="5" t="s">
        <v>2867</v>
      </c>
      <c r="BH38" s="11">
        <v>4</v>
      </c>
      <c r="BI38" s="32" t="s">
        <v>9</v>
      </c>
      <c r="BJ38" s="8">
        <v>0</v>
      </c>
    </row>
    <row r="39" spans="1:62" x14ac:dyDescent="0.2">
      <c r="BB39" s="5" t="s">
        <v>3489</v>
      </c>
      <c r="BC39" s="11">
        <v>1</v>
      </c>
      <c r="BD39" s="32" t="s">
        <v>9</v>
      </c>
      <c r="BE39" s="8">
        <v>0</v>
      </c>
      <c r="BG39" s="5" t="s">
        <v>2846</v>
      </c>
      <c r="BH39" s="11">
        <v>4</v>
      </c>
      <c r="BI39" s="32" t="s">
        <v>9</v>
      </c>
      <c r="BJ39" s="8">
        <v>4</v>
      </c>
    </row>
    <row r="40" spans="1:62" x14ac:dyDescent="0.2">
      <c r="BB40" s="3" t="s">
        <v>863</v>
      </c>
      <c r="BC40" s="11">
        <v>1</v>
      </c>
      <c r="BD40" s="32" t="s">
        <v>9</v>
      </c>
      <c r="BE40" s="8">
        <v>0</v>
      </c>
      <c r="BG40" s="3" t="s">
        <v>883</v>
      </c>
      <c r="BH40" s="11">
        <v>1</v>
      </c>
      <c r="BI40" s="32" t="s">
        <v>9</v>
      </c>
      <c r="BJ40" s="8">
        <v>0</v>
      </c>
    </row>
    <row r="41" spans="1:62" x14ac:dyDescent="0.2">
      <c r="BB41" s="3" t="s">
        <v>168</v>
      </c>
      <c r="BC41" s="11">
        <v>4</v>
      </c>
      <c r="BD41" s="32" t="s">
        <v>9</v>
      </c>
      <c r="BE41" s="8">
        <v>2</v>
      </c>
      <c r="BG41" s="3" t="s">
        <v>1836</v>
      </c>
      <c r="BH41" s="11">
        <v>5</v>
      </c>
      <c r="BI41" s="32" t="s">
        <v>9</v>
      </c>
      <c r="BJ41" s="8">
        <v>1</v>
      </c>
    </row>
    <row r="42" spans="1:62" x14ac:dyDescent="0.2">
      <c r="BB42" s="3" t="s">
        <v>693</v>
      </c>
      <c r="BC42" s="11">
        <v>1</v>
      </c>
      <c r="BD42" s="32" t="s">
        <v>9</v>
      </c>
      <c r="BE42" s="8">
        <v>9</v>
      </c>
      <c r="BG42" s="3" t="s">
        <v>3490</v>
      </c>
      <c r="BH42" s="11">
        <v>3</v>
      </c>
      <c r="BI42" s="32" t="s">
        <v>9</v>
      </c>
      <c r="BJ42" s="8">
        <v>0</v>
      </c>
    </row>
    <row r="43" spans="1:62" x14ac:dyDescent="0.2">
      <c r="BB43" s="3" t="s">
        <v>3491</v>
      </c>
      <c r="BC43" s="8">
        <v>2</v>
      </c>
      <c r="BD43" s="32" t="s">
        <v>9</v>
      </c>
      <c r="BE43" s="8">
        <v>4</v>
      </c>
      <c r="BG43" s="3" t="s">
        <v>1275</v>
      </c>
      <c r="BH43" s="8">
        <v>2</v>
      </c>
      <c r="BI43" s="32" t="s">
        <v>9</v>
      </c>
      <c r="BJ43" s="8">
        <v>1</v>
      </c>
    </row>
    <row r="44" spans="1:62" x14ac:dyDescent="0.2">
      <c r="BB44" s="39" t="s">
        <v>3492</v>
      </c>
      <c r="BG44" s="39" t="s">
        <v>3213</v>
      </c>
    </row>
    <row r="45" spans="1:62" x14ac:dyDescent="0.2">
      <c r="BB45" s="5" t="s">
        <v>182</v>
      </c>
      <c r="BC45" s="11">
        <v>0</v>
      </c>
      <c r="BD45" s="32" t="s">
        <v>9</v>
      </c>
      <c r="BE45" s="8">
        <v>1</v>
      </c>
      <c r="BG45" s="5" t="s">
        <v>479</v>
      </c>
      <c r="BH45" s="11">
        <v>1</v>
      </c>
      <c r="BI45" s="32" t="s">
        <v>9</v>
      </c>
      <c r="BJ45" s="8">
        <v>1</v>
      </c>
    </row>
    <row r="46" spans="1:62" x14ac:dyDescent="0.2">
      <c r="A46" s="30"/>
      <c r="B46" s="7"/>
      <c r="C46" s="7"/>
      <c r="D46" s="7"/>
      <c r="E46" s="7"/>
      <c r="F46" s="7"/>
      <c r="G46" s="7"/>
      <c r="H46" s="6"/>
      <c r="I46" s="7"/>
      <c r="J46" s="7"/>
      <c r="BB46" s="5" t="s">
        <v>321</v>
      </c>
      <c r="BC46" s="11">
        <v>1</v>
      </c>
      <c r="BD46" s="32" t="s">
        <v>9</v>
      </c>
      <c r="BE46" s="8">
        <v>0</v>
      </c>
      <c r="BG46" s="5" t="s">
        <v>335</v>
      </c>
      <c r="BH46" s="11">
        <v>2</v>
      </c>
      <c r="BI46" s="32" t="s">
        <v>9</v>
      </c>
      <c r="BJ46" s="8">
        <v>3</v>
      </c>
    </row>
    <row r="47" spans="1:62" x14ac:dyDescent="0.2">
      <c r="A47" s="30"/>
      <c r="B47" s="14"/>
      <c r="C47" s="7"/>
      <c r="D47" s="7"/>
      <c r="E47" s="7"/>
      <c r="F47" s="7"/>
      <c r="G47" s="7"/>
      <c r="H47" s="6"/>
      <c r="I47" s="7"/>
      <c r="J47" s="7"/>
      <c r="BB47" s="3" t="s">
        <v>3443</v>
      </c>
      <c r="BC47" s="11">
        <v>1</v>
      </c>
      <c r="BD47" s="32" t="s">
        <v>9</v>
      </c>
      <c r="BE47" s="8">
        <v>0</v>
      </c>
      <c r="BG47" s="3" t="s">
        <v>3407</v>
      </c>
      <c r="BH47" s="11">
        <v>1</v>
      </c>
      <c r="BI47" s="32" t="s">
        <v>9</v>
      </c>
      <c r="BJ47" s="8">
        <v>1</v>
      </c>
    </row>
    <row r="48" spans="1:62" x14ac:dyDescent="0.2">
      <c r="A48" s="30"/>
      <c r="B48" s="7"/>
      <c r="C48" s="7"/>
      <c r="D48" s="7"/>
      <c r="E48" s="7"/>
      <c r="F48" s="7"/>
      <c r="G48" s="7"/>
      <c r="H48" s="6"/>
      <c r="I48" s="7"/>
      <c r="J48" s="7"/>
      <c r="BB48" s="3" t="s">
        <v>3380</v>
      </c>
      <c r="BC48" s="11">
        <v>2</v>
      </c>
      <c r="BD48" s="32" t="s">
        <v>9</v>
      </c>
      <c r="BE48" s="8">
        <v>1</v>
      </c>
      <c r="BG48" s="3" t="s">
        <v>391</v>
      </c>
      <c r="BH48" s="11">
        <v>1</v>
      </c>
      <c r="BI48" s="32" t="s">
        <v>9</v>
      </c>
      <c r="BJ48" s="8">
        <v>3</v>
      </c>
    </row>
    <row r="49" spans="1:62" x14ac:dyDescent="0.2">
      <c r="A49" s="30"/>
      <c r="B49" s="7"/>
      <c r="C49" s="7"/>
      <c r="D49" s="7"/>
      <c r="E49" s="7"/>
      <c r="F49" s="7"/>
      <c r="G49" s="7"/>
      <c r="H49" s="6"/>
      <c r="I49" s="7"/>
      <c r="J49" s="7"/>
      <c r="BB49" s="3" t="s">
        <v>208</v>
      </c>
      <c r="BC49" s="11">
        <v>6</v>
      </c>
      <c r="BD49" s="32" t="s">
        <v>9</v>
      </c>
      <c r="BE49" s="8">
        <v>4</v>
      </c>
      <c r="BG49" s="3" t="s">
        <v>156</v>
      </c>
      <c r="BH49" s="11">
        <v>1</v>
      </c>
      <c r="BI49" s="32" t="s">
        <v>9</v>
      </c>
      <c r="BJ49" s="8">
        <v>3</v>
      </c>
    </row>
    <row r="50" spans="1:62" x14ac:dyDescent="0.2">
      <c r="A50" s="30"/>
      <c r="B50" s="7"/>
      <c r="C50" s="7"/>
      <c r="D50" s="7"/>
      <c r="E50" s="7"/>
      <c r="F50" s="7"/>
      <c r="G50" s="7"/>
      <c r="H50" s="6"/>
      <c r="I50" s="7"/>
      <c r="J50" s="7"/>
      <c r="BB50" s="3" t="s">
        <v>2888</v>
      </c>
      <c r="BC50" s="8">
        <v>0</v>
      </c>
      <c r="BD50" s="32" t="s">
        <v>9</v>
      </c>
      <c r="BE50" s="8">
        <v>2</v>
      </c>
      <c r="BG50" s="3" t="s">
        <v>169</v>
      </c>
      <c r="BH50" s="8">
        <v>2</v>
      </c>
      <c r="BI50" s="32" t="s">
        <v>9</v>
      </c>
      <c r="BJ50" s="8">
        <v>4</v>
      </c>
    </row>
    <row r="51" spans="1:62" x14ac:dyDescent="0.2">
      <c r="A51" s="30"/>
      <c r="B51" s="7"/>
      <c r="C51" s="7"/>
      <c r="D51" s="7"/>
      <c r="E51" s="7"/>
      <c r="F51" s="7"/>
      <c r="G51" s="7"/>
      <c r="H51" s="6"/>
      <c r="I51" s="7"/>
      <c r="J51" s="7"/>
      <c r="BB51" s="39" t="s">
        <v>3425</v>
      </c>
      <c r="BG51" s="39" t="s">
        <v>3218</v>
      </c>
    </row>
    <row r="52" spans="1:62" x14ac:dyDescent="0.2">
      <c r="A52" s="30"/>
      <c r="B52" s="7"/>
      <c r="C52" s="7"/>
      <c r="D52" s="7"/>
      <c r="E52" s="7"/>
      <c r="F52" s="7"/>
      <c r="G52" s="7"/>
      <c r="H52" s="6"/>
      <c r="I52" s="7"/>
      <c r="J52" s="7"/>
      <c r="BB52" s="5" t="s">
        <v>3493</v>
      </c>
      <c r="BC52" s="11">
        <v>2</v>
      </c>
      <c r="BD52" s="32" t="s">
        <v>9</v>
      </c>
      <c r="BE52" s="8">
        <v>1</v>
      </c>
      <c r="BG52" s="5" t="s">
        <v>3494</v>
      </c>
      <c r="BH52" s="11">
        <v>1</v>
      </c>
      <c r="BI52" s="32" t="s">
        <v>9</v>
      </c>
      <c r="BJ52" s="8">
        <v>1</v>
      </c>
    </row>
    <row r="53" spans="1:62" x14ac:dyDescent="0.2">
      <c r="A53" s="30"/>
      <c r="B53" s="7"/>
      <c r="C53" s="7"/>
      <c r="D53" s="7"/>
      <c r="E53" s="7"/>
      <c r="F53" s="7"/>
      <c r="G53" s="7"/>
      <c r="H53" s="6"/>
      <c r="I53" s="7"/>
      <c r="J53" s="7"/>
      <c r="BB53" s="5" t="s">
        <v>3495</v>
      </c>
      <c r="BC53" s="11">
        <v>3</v>
      </c>
      <c r="BD53" s="32" t="s">
        <v>9</v>
      </c>
      <c r="BE53" s="8">
        <v>1</v>
      </c>
      <c r="BG53" s="5" t="s">
        <v>199</v>
      </c>
      <c r="BH53" s="11">
        <v>1</v>
      </c>
      <c r="BI53" s="32" t="s">
        <v>9</v>
      </c>
      <c r="BJ53" s="8">
        <v>6</v>
      </c>
    </row>
    <row r="54" spans="1:62" x14ac:dyDescent="0.2">
      <c r="A54" s="30"/>
      <c r="B54" s="7"/>
      <c r="C54" s="7"/>
      <c r="D54" s="7"/>
      <c r="E54" s="7"/>
      <c r="F54" s="7"/>
      <c r="G54" s="7"/>
      <c r="H54" s="6"/>
      <c r="I54" s="7"/>
      <c r="J54" s="7"/>
      <c r="BB54" s="3" t="s">
        <v>476</v>
      </c>
      <c r="BC54" s="11">
        <v>1</v>
      </c>
      <c r="BD54" s="32" t="s">
        <v>9</v>
      </c>
      <c r="BE54" s="8">
        <v>1</v>
      </c>
      <c r="BG54" s="3" t="s">
        <v>474</v>
      </c>
      <c r="BH54" s="11">
        <v>0</v>
      </c>
      <c r="BI54" s="32" t="s">
        <v>9</v>
      </c>
      <c r="BJ54" s="8">
        <v>0</v>
      </c>
    </row>
    <row r="55" spans="1:62" x14ac:dyDescent="0.2">
      <c r="A55" s="30"/>
      <c r="B55" s="7"/>
      <c r="C55" s="7"/>
      <c r="D55" s="7"/>
      <c r="E55" s="7"/>
      <c r="F55" s="7"/>
      <c r="G55" s="7"/>
      <c r="H55" s="6"/>
      <c r="I55" s="7"/>
      <c r="J55" s="7"/>
      <c r="BB55" s="3" t="s">
        <v>3496</v>
      </c>
      <c r="BC55" s="11">
        <v>0</v>
      </c>
      <c r="BD55" s="32" t="s">
        <v>9</v>
      </c>
      <c r="BE55" s="8">
        <v>0</v>
      </c>
      <c r="BG55" s="3" t="s">
        <v>3497</v>
      </c>
      <c r="BH55" s="11">
        <v>1</v>
      </c>
      <c r="BI55" s="32" t="s">
        <v>9</v>
      </c>
      <c r="BJ55" s="8">
        <v>4</v>
      </c>
    </row>
    <row r="56" spans="1:62" x14ac:dyDescent="0.2">
      <c r="A56" s="30"/>
      <c r="B56" s="7"/>
      <c r="C56" s="7"/>
      <c r="D56" s="7"/>
      <c r="E56" s="7"/>
      <c r="F56" s="7"/>
      <c r="G56" s="7"/>
      <c r="H56" s="6"/>
      <c r="I56" s="7"/>
      <c r="J56" s="7"/>
      <c r="BB56" s="3" t="s">
        <v>127</v>
      </c>
      <c r="BC56" s="11">
        <v>1</v>
      </c>
      <c r="BD56" s="32" t="s">
        <v>9</v>
      </c>
      <c r="BE56" s="8">
        <v>3</v>
      </c>
      <c r="BG56" s="3" t="s">
        <v>3498</v>
      </c>
      <c r="BH56" s="11">
        <v>1</v>
      </c>
      <c r="BI56" s="32" t="s">
        <v>9</v>
      </c>
      <c r="BJ56" s="8">
        <v>2</v>
      </c>
    </row>
    <row r="57" spans="1:62" x14ac:dyDescent="0.2">
      <c r="A57" s="30"/>
      <c r="B57" s="7"/>
      <c r="C57" s="7"/>
      <c r="D57" s="7"/>
      <c r="E57" s="7"/>
      <c r="F57" s="7"/>
      <c r="G57" s="7"/>
      <c r="H57" s="6"/>
      <c r="I57" s="7"/>
      <c r="J57" s="7"/>
      <c r="BB57" s="3" t="s">
        <v>200</v>
      </c>
      <c r="BC57" s="8">
        <v>2</v>
      </c>
      <c r="BD57" s="32" t="s">
        <v>9</v>
      </c>
      <c r="BE57" s="8">
        <v>5</v>
      </c>
      <c r="BG57" s="3" t="s">
        <v>266</v>
      </c>
      <c r="BH57" s="8">
        <v>3</v>
      </c>
      <c r="BI57" s="32" t="s">
        <v>9</v>
      </c>
      <c r="BJ57" s="8">
        <v>2</v>
      </c>
    </row>
    <row r="58" spans="1:62" x14ac:dyDescent="0.2">
      <c r="A58" s="30"/>
      <c r="B58" s="7"/>
      <c r="C58" s="7"/>
      <c r="D58" s="7"/>
      <c r="E58" s="7"/>
      <c r="F58" s="7"/>
      <c r="G58" s="7"/>
      <c r="H58" s="10"/>
      <c r="I58" s="7"/>
      <c r="J58" s="7"/>
      <c r="BB58" s="39" t="s">
        <v>2778</v>
      </c>
      <c r="BG58" s="39" t="s">
        <v>3223</v>
      </c>
    </row>
    <row r="59" spans="1:62" x14ac:dyDescent="0.2">
      <c r="BB59" s="5" t="s">
        <v>3499</v>
      </c>
      <c r="BC59" s="11">
        <v>3</v>
      </c>
      <c r="BD59" s="32" t="s">
        <v>9</v>
      </c>
      <c r="BE59" s="8">
        <v>0</v>
      </c>
      <c r="BG59" s="5" t="s">
        <v>3369</v>
      </c>
      <c r="BH59" s="11">
        <v>1</v>
      </c>
      <c r="BI59" s="32" t="s">
        <v>9</v>
      </c>
      <c r="BJ59" s="8">
        <v>2</v>
      </c>
    </row>
    <row r="60" spans="1:62" x14ac:dyDescent="0.2">
      <c r="BB60" s="5" t="s">
        <v>1165</v>
      </c>
      <c r="BC60" s="11">
        <v>3</v>
      </c>
      <c r="BD60" s="32" t="s">
        <v>9</v>
      </c>
      <c r="BE60" s="8">
        <v>4</v>
      </c>
      <c r="BG60" s="5" t="s">
        <v>211</v>
      </c>
      <c r="BH60" s="11">
        <v>7</v>
      </c>
      <c r="BI60" s="32" t="s">
        <v>9</v>
      </c>
      <c r="BJ60" s="8">
        <v>1</v>
      </c>
    </row>
    <row r="61" spans="1:62" x14ac:dyDescent="0.2">
      <c r="BB61" s="3" t="s">
        <v>3500</v>
      </c>
      <c r="BC61" s="11">
        <v>4</v>
      </c>
      <c r="BD61" s="32" t="s">
        <v>9</v>
      </c>
      <c r="BE61" s="8">
        <v>0</v>
      </c>
      <c r="BG61" s="3" t="s">
        <v>415</v>
      </c>
      <c r="BH61" s="11">
        <v>0</v>
      </c>
      <c r="BI61" s="32" t="s">
        <v>9</v>
      </c>
      <c r="BJ61" s="8">
        <v>2</v>
      </c>
    </row>
    <row r="62" spans="1:62" x14ac:dyDescent="0.2">
      <c r="BB62" s="3" t="s">
        <v>897</v>
      </c>
      <c r="BC62" s="11">
        <v>2</v>
      </c>
      <c r="BD62" s="32" t="s">
        <v>9</v>
      </c>
      <c r="BE62" s="8">
        <v>2</v>
      </c>
      <c r="BG62" s="3" t="s">
        <v>3464</v>
      </c>
      <c r="BH62" s="11">
        <v>1</v>
      </c>
      <c r="BI62" s="32" t="s">
        <v>9</v>
      </c>
      <c r="BJ62" s="8">
        <v>4</v>
      </c>
    </row>
    <row r="63" spans="1:62" x14ac:dyDescent="0.2">
      <c r="BB63" s="3" t="s">
        <v>2825</v>
      </c>
      <c r="BC63" s="11">
        <v>1</v>
      </c>
      <c r="BD63" s="32" t="s">
        <v>9</v>
      </c>
      <c r="BE63" s="8">
        <v>1</v>
      </c>
      <c r="BG63" s="3" t="s">
        <v>2866</v>
      </c>
      <c r="BH63" s="11">
        <v>4</v>
      </c>
      <c r="BI63" s="32" t="s">
        <v>9</v>
      </c>
      <c r="BJ63" s="8">
        <v>1</v>
      </c>
    </row>
    <row r="64" spans="1:62" x14ac:dyDescent="0.2">
      <c r="BB64" s="3" t="s">
        <v>1859</v>
      </c>
      <c r="BC64" s="8">
        <v>0</v>
      </c>
      <c r="BD64" s="32" t="s">
        <v>9</v>
      </c>
      <c r="BE64" s="8">
        <v>2</v>
      </c>
      <c r="BG64" s="3" t="s">
        <v>183</v>
      </c>
      <c r="BH64" s="8">
        <v>1</v>
      </c>
      <c r="BI64" s="32" t="s">
        <v>9</v>
      </c>
      <c r="BJ64" s="8">
        <v>2</v>
      </c>
    </row>
    <row r="65" spans="54:62" x14ac:dyDescent="0.2">
      <c r="BB65" s="39" t="s">
        <v>3501</v>
      </c>
      <c r="BG65" s="39" t="s">
        <v>3231</v>
      </c>
    </row>
    <row r="66" spans="54:62" x14ac:dyDescent="0.2">
      <c r="BB66" s="5" t="s">
        <v>2905</v>
      </c>
      <c r="BC66" s="11">
        <v>2</v>
      </c>
      <c r="BD66" s="32" t="s">
        <v>9</v>
      </c>
      <c r="BE66" s="8">
        <v>1</v>
      </c>
      <c r="BG66" s="5" t="s">
        <v>1271</v>
      </c>
      <c r="BH66" s="11">
        <v>2</v>
      </c>
      <c r="BI66" s="32" t="s">
        <v>9</v>
      </c>
      <c r="BJ66" s="8">
        <v>3</v>
      </c>
    </row>
    <row r="67" spans="54:62" x14ac:dyDescent="0.2">
      <c r="BB67" s="5" t="s">
        <v>1276</v>
      </c>
      <c r="BC67" s="11">
        <v>1</v>
      </c>
      <c r="BD67" s="32" t="s">
        <v>9</v>
      </c>
      <c r="BE67" s="8">
        <v>1</v>
      </c>
      <c r="BG67" s="5" t="s">
        <v>316</v>
      </c>
      <c r="BH67" s="11">
        <v>1</v>
      </c>
      <c r="BI67" s="32" t="s">
        <v>9</v>
      </c>
      <c r="BJ67" s="8">
        <v>4</v>
      </c>
    </row>
    <row r="68" spans="54:62" x14ac:dyDescent="0.2">
      <c r="BB68" s="3" t="s">
        <v>194</v>
      </c>
      <c r="BC68" s="11">
        <v>2</v>
      </c>
      <c r="BD68" s="32" t="s">
        <v>9</v>
      </c>
      <c r="BE68" s="8">
        <v>3</v>
      </c>
      <c r="BG68" s="3" t="s">
        <v>2340</v>
      </c>
      <c r="BH68" s="11">
        <v>5</v>
      </c>
      <c r="BI68" s="32" t="s">
        <v>9</v>
      </c>
      <c r="BJ68" s="8">
        <v>0</v>
      </c>
    </row>
    <row r="69" spans="54:62" x14ac:dyDescent="0.2">
      <c r="BB69" s="3" t="s">
        <v>2683</v>
      </c>
      <c r="BC69" s="11">
        <v>4</v>
      </c>
      <c r="BD69" s="32" t="s">
        <v>9</v>
      </c>
      <c r="BE69" s="8">
        <v>1</v>
      </c>
      <c r="BG69" s="3" t="s">
        <v>132</v>
      </c>
      <c r="BH69" s="11">
        <v>0</v>
      </c>
      <c r="BI69" s="32" t="s">
        <v>9</v>
      </c>
      <c r="BJ69" s="8">
        <v>0</v>
      </c>
    </row>
    <row r="70" spans="54:62" x14ac:dyDescent="0.2">
      <c r="BB70" s="3" t="s">
        <v>2827</v>
      </c>
      <c r="BC70" s="11">
        <v>3</v>
      </c>
      <c r="BD70" s="32" t="s">
        <v>9</v>
      </c>
      <c r="BE70" s="8">
        <v>2</v>
      </c>
      <c r="BG70" s="3" t="s">
        <v>362</v>
      </c>
      <c r="BH70" s="11">
        <v>8</v>
      </c>
      <c r="BI70" s="32" t="s">
        <v>9</v>
      </c>
      <c r="BJ70" s="8">
        <v>2</v>
      </c>
    </row>
    <row r="71" spans="54:62" x14ac:dyDescent="0.2">
      <c r="BB71" s="3" t="s">
        <v>345</v>
      </c>
      <c r="BC71" s="8">
        <v>1</v>
      </c>
      <c r="BD71" s="32" t="s">
        <v>9</v>
      </c>
      <c r="BE71" s="8">
        <v>0</v>
      </c>
      <c r="BG71" s="3" t="s">
        <v>3502</v>
      </c>
      <c r="BH71" s="8">
        <v>5</v>
      </c>
      <c r="BI71" s="32" t="s">
        <v>9</v>
      </c>
      <c r="BJ71" s="8">
        <v>2</v>
      </c>
    </row>
    <row r="72" spans="54:62" x14ac:dyDescent="0.2">
      <c r="BB72" s="39" t="s">
        <v>3503</v>
      </c>
      <c r="BG72" s="39" t="s">
        <v>2674</v>
      </c>
    </row>
    <row r="73" spans="54:62" x14ac:dyDescent="0.2">
      <c r="BB73" s="5" t="s">
        <v>350</v>
      </c>
      <c r="BC73" s="11">
        <v>2</v>
      </c>
      <c r="BD73" s="32" t="s">
        <v>9</v>
      </c>
      <c r="BE73" s="8">
        <v>2</v>
      </c>
      <c r="BG73" s="5" t="s">
        <v>701</v>
      </c>
      <c r="BH73" s="11">
        <v>1</v>
      </c>
      <c r="BI73" s="32" t="s">
        <v>9</v>
      </c>
      <c r="BJ73" s="8">
        <v>3</v>
      </c>
    </row>
    <row r="74" spans="54:62" x14ac:dyDescent="0.2">
      <c r="BB74" s="5" t="s">
        <v>482</v>
      </c>
      <c r="BC74" s="11">
        <v>0</v>
      </c>
      <c r="BD74" s="32" t="s">
        <v>9</v>
      </c>
      <c r="BE74" s="8">
        <v>0</v>
      </c>
      <c r="BG74" s="5" t="s">
        <v>2850</v>
      </c>
      <c r="BH74" s="11">
        <v>1</v>
      </c>
      <c r="BI74" s="32" t="s">
        <v>9</v>
      </c>
      <c r="BJ74" s="8">
        <v>4</v>
      </c>
    </row>
    <row r="75" spans="54:62" x14ac:dyDescent="0.2">
      <c r="BB75" s="3" t="s">
        <v>3399</v>
      </c>
      <c r="BC75" s="11">
        <v>1</v>
      </c>
      <c r="BD75" s="32" t="s">
        <v>9</v>
      </c>
      <c r="BE75" s="8">
        <v>0</v>
      </c>
      <c r="BG75" s="3" t="s">
        <v>153</v>
      </c>
      <c r="BH75" s="11">
        <v>3</v>
      </c>
      <c r="BI75" s="32" t="s">
        <v>9</v>
      </c>
      <c r="BJ75" s="8">
        <v>3</v>
      </c>
    </row>
    <row r="76" spans="54:62" x14ac:dyDescent="0.2">
      <c r="BB76" s="3" t="s">
        <v>398</v>
      </c>
      <c r="BC76" s="11">
        <v>4</v>
      </c>
      <c r="BD76" s="32" t="s">
        <v>9</v>
      </c>
      <c r="BE76" s="8">
        <v>2</v>
      </c>
      <c r="BG76" s="3" t="s">
        <v>138</v>
      </c>
      <c r="BH76" s="11">
        <v>3</v>
      </c>
      <c r="BI76" s="32" t="s">
        <v>9</v>
      </c>
      <c r="BJ76" s="8">
        <v>1</v>
      </c>
    </row>
    <row r="77" spans="54:62" x14ac:dyDescent="0.2">
      <c r="BB77" s="3" t="s">
        <v>237</v>
      </c>
      <c r="BC77" s="11">
        <v>2</v>
      </c>
      <c r="BD77" s="32" t="s">
        <v>9</v>
      </c>
      <c r="BE77" s="8">
        <v>2</v>
      </c>
      <c r="BG77" s="3" t="s">
        <v>964</v>
      </c>
      <c r="BH77" s="11">
        <v>2</v>
      </c>
      <c r="BI77" s="32" t="s">
        <v>9</v>
      </c>
      <c r="BJ77" s="8">
        <v>3</v>
      </c>
    </row>
    <row r="78" spans="54:62" x14ac:dyDescent="0.2">
      <c r="BB78" s="3" t="s">
        <v>232</v>
      </c>
      <c r="BC78" s="11">
        <v>2</v>
      </c>
      <c r="BD78" s="32" t="s">
        <v>9</v>
      </c>
      <c r="BE78" s="8">
        <v>1</v>
      </c>
      <c r="BG78" s="3" t="s">
        <v>370</v>
      </c>
      <c r="BH78" s="8">
        <v>3</v>
      </c>
      <c r="BI78" s="32" t="s">
        <v>9</v>
      </c>
      <c r="BJ78" s="8">
        <v>0</v>
      </c>
    </row>
    <row r="80" spans="54:62" x14ac:dyDescent="0.2">
      <c r="BC80" s="11"/>
      <c r="BD80" s="32"/>
      <c r="BE80" s="11"/>
      <c r="BH80" s="11"/>
      <c r="BI80" s="32"/>
      <c r="BJ80" s="11"/>
    </row>
    <row r="81" spans="54:61" x14ac:dyDescent="0.2">
      <c r="BC81" s="11"/>
      <c r="BD81" s="32"/>
      <c r="BH81" s="11"/>
      <c r="BI81" s="32"/>
    </row>
    <row r="82" spans="54:61" x14ac:dyDescent="0.2">
      <c r="BB82" s="39"/>
      <c r="BC82" s="11"/>
      <c r="BD82" s="32"/>
      <c r="BG82" s="39"/>
      <c r="BH82" s="11"/>
      <c r="BI82" s="32"/>
    </row>
    <row r="83" spans="54:61" x14ac:dyDescent="0.2">
      <c r="BB83" s="5"/>
      <c r="BC83" s="11"/>
      <c r="BD83" s="32"/>
      <c r="BG83" s="5"/>
      <c r="BH83" s="11"/>
      <c r="BI83" s="32"/>
    </row>
    <row r="84" spans="54:61" x14ac:dyDescent="0.2">
      <c r="BB84" s="5"/>
      <c r="BC84" s="11"/>
      <c r="BD84" s="32"/>
      <c r="BG84" s="5"/>
      <c r="BH84" s="11"/>
      <c r="BI84" s="32"/>
    </row>
    <row r="85" spans="54:61" x14ac:dyDescent="0.2">
      <c r="BD85" s="32"/>
      <c r="BI85" s="32"/>
    </row>
    <row r="90" spans="54:61" x14ac:dyDescent="0.2">
      <c r="BB90" s="39"/>
      <c r="BG90" s="39"/>
    </row>
    <row r="98" spans="54:59" x14ac:dyDescent="0.2">
      <c r="BB98" s="39"/>
      <c r="BG98" s="39"/>
    </row>
    <row r="107" spans="54:59" x14ac:dyDescent="0.2">
      <c r="BB107" s="7"/>
      <c r="BG107" s="7"/>
    </row>
    <row r="110" spans="54:59" x14ac:dyDescent="0.2">
      <c r="BB110" s="7"/>
      <c r="BG110" s="7"/>
    </row>
    <row r="112" spans="54:59" x14ac:dyDescent="0.2">
      <c r="BB112" s="7"/>
      <c r="BG112" s="7"/>
    </row>
    <row r="113" spans="54:59" x14ac:dyDescent="0.2">
      <c r="BB113" s="7"/>
      <c r="BG113" s="7"/>
    </row>
    <row r="114" spans="54:59" x14ac:dyDescent="0.2">
      <c r="BB114" s="7"/>
      <c r="BG114" s="7"/>
    </row>
    <row r="115" spans="54:59" x14ac:dyDescent="0.2">
      <c r="BB115" s="7"/>
      <c r="BG115" s="7"/>
    </row>
    <row r="120" spans="54:59" x14ac:dyDescent="0.2">
      <c r="BB120" s="39"/>
      <c r="BG120" s="39"/>
    </row>
    <row r="121" spans="54:59" x14ac:dyDescent="0.2">
      <c r="BB121" s="5"/>
      <c r="BG121" s="5"/>
    </row>
    <row r="126" spans="54:59" x14ac:dyDescent="0.2">
      <c r="BB126" s="39"/>
      <c r="BG126" s="39"/>
    </row>
    <row r="129" spans="54:59" x14ac:dyDescent="0.2">
      <c r="BB129" s="7"/>
      <c r="BG129" s="7"/>
    </row>
    <row r="131" spans="54:59" x14ac:dyDescent="0.2">
      <c r="BB131" s="7"/>
      <c r="BG131" s="7"/>
    </row>
    <row r="133" spans="54:59" x14ac:dyDescent="0.2">
      <c r="BB133" s="7"/>
      <c r="BG133" s="7"/>
    </row>
    <row r="134" spans="54:59" x14ac:dyDescent="0.2">
      <c r="BB134" s="7"/>
      <c r="BG134" s="7"/>
    </row>
    <row r="141" spans="54:59" x14ac:dyDescent="0.2">
      <c r="BB141" s="39"/>
      <c r="BG141" s="39"/>
    </row>
    <row r="142" spans="54:59" x14ac:dyDescent="0.2">
      <c r="BB142" s="5"/>
      <c r="BG142" s="5"/>
    </row>
    <row r="143" spans="54:59" x14ac:dyDescent="0.2">
      <c r="BB143" s="5"/>
      <c r="BG143" s="5"/>
    </row>
    <row r="147" spans="54:59" x14ac:dyDescent="0.2">
      <c r="BB147" s="39"/>
      <c r="BG147" s="39"/>
    </row>
    <row r="148" spans="54:59" x14ac:dyDescent="0.2">
      <c r="BB148" s="7"/>
      <c r="BG148" s="7"/>
    </row>
    <row r="152" spans="54:59" x14ac:dyDescent="0.2">
      <c r="BB152" s="7"/>
      <c r="BG152" s="7"/>
    </row>
    <row r="153" spans="54:59" x14ac:dyDescent="0.2">
      <c r="BB153" s="7"/>
      <c r="BG153" s="7"/>
    </row>
    <row r="154" spans="54:59" x14ac:dyDescent="0.2">
      <c r="BB154" s="7"/>
      <c r="BG154" s="7"/>
    </row>
    <row r="161" spans="54:59" x14ac:dyDescent="0.2">
      <c r="BB161" s="39"/>
      <c r="BG161" s="39"/>
    </row>
    <row r="163" spans="54:59" x14ac:dyDescent="0.2">
      <c r="BB163" s="5"/>
      <c r="BG163" s="5"/>
    </row>
    <row r="164" spans="54:59" x14ac:dyDescent="0.2">
      <c r="BB164" s="5"/>
      <c r="BG164" s="5"/>
    </row>
    <row r="168" spans="54:59" x14ac:dyDescent="0.2">
      <c r="BB168" s="39"/>
      <c r="BG168" s="39"/>
    </row>
    <row r="169" spans="54:59" x14ac:dyDescent="0.2">
      <c r="BB169" s="7"/>
      <c r="BG169" s="7"/>
    </row>
    <row r="173" spans="54:59" x14ac:dyDescent="0.2">
      <c r="BB173" s="7"/>
      <c r="BG173" s="7"/>
    </row>
    <row r="174" spans="54:59" x14ac:dyDescent="0.2">
      <c r="BB174" s="7"/>
      <c r="BG174" s="7"/>
    </row>
    <row r="175" spans="54:59" x14ac:dyDescent="0.2">
      <c r="BB175" s="7"/>
      <c r="BG175" s="7"/>
    </row>
    <row r="182" spans="54:59" x14ac:dyDescent="0.2">
      <c r="BB182" s="39"/>
      <c r="BG182" s="39"/>
    </row>
    <row r="183" spans="54:59" x14ac:dyDescent="0.2">
      <c r="BB183" s="5"/>
      <c r="BG183" s="5"/>
    </row>
    <row r="184" spans="54:59" x14ac:dyDescent="0.2">
      <c r="BB184" s="5"/>
      <c r="BG184" s="5"/>
    </row>
    <row r="188" spans="54:59" x14ac:dyDescent="0.2">
      <c r="BB188" s="39"/>
      <c r="BG188" s="39"/>
    </row>
    <row r="190" spans="54:59" x14ac:dyDescent="0.2">
      <c r="BB190" s="7"/>
      <c r="BG190" s="7"/>
    </row>
    <row r="194" spans="54:59" x14ac:dyDescent="0.2">
      <c r="BB194" s="7"/>
      <c r="BG194" s="7"/>
    </row>
    <row r="195" spans="54:59" x14ac:dyDescent="0.2">
      <c r="BB195" s="7"/>
      <c r="BG195" s="7"/>
    </row>
    <row r="196" spans="54:59" x14ac:dyDescent="0.2">
      <c r="BB196" s="7"/>
      <c r="BG196" s="7"/>
    </row>
    <row r="203" spans="54:59" x14ac:dyDescent="0.2">
      <c r="BB203" s="39"/>
      <c r="BG203" s="39"/>
    </row>
    <row r="204" spans="54:59" x14ac:dyDescent="0.2">
      <c r="BB204" s="5"/>
      <c r="BG204" s="5"/>
    </row>
    <row r="205" spans="54:59" x14ac:dyDescent="0.2">
      <c r="BB205" s="5"/>
      <c r="BG205" s="5"/>
    </row>
    <row r="209" spans="54:59" x14ac:dyDescent="0.2">
      <c r="BB209" s="39"/>
      <c r="BG209" s="39"/>
    </row>
    <row r="211" spans="54:59" x14ac:dyDescent="0.2">
      <c r="BB211" s="7"/>
      <c r="BG211" s="7"/>
    </row>
    <row r="215" spans="54:59" x14ac:dyDescent="0.2">
      <c r="BB215" s="7"/>
      <c r="BG215" s="7"/>
    </row>
    <row r="216" spans="54:59" x14ac:dyDescent="0.2">
      <c r="BB216" s="7"/>
      <c r="BG216" s="7"/>
    </row>
    <row r="217" spans="54:59" x14ac:dyDescent="0.2">
      <c r="BB217" s="7"/>
      <c r="BG217" s="7"/>
    </row>
    <row r="224" spans="54:59" x14ac:dyDescent="0.2">
      <c r="BB224" s="39"/>
      <c r="BG224" s="39"/>
    </row>
    <row r="225" spans="54:59" x14ac:dyDescent="0.2">
      <c r="BB225" s="5"/>
      <c r="BG225" s="5"/>
    </row>
    <row r="226" spans="54:59" x14ac:dyDescent="0.2">
      <c r="BB226" s="5"/>
      <c r="BG226" s="5"/>
    </row>
    <row r="230" spans="54:59" x14ac:dyDescent="0.2">
      <c r="BB230" s="39"/>
      <c r="BG230" s="39"/>
    </row>
    <row r="232" spans="54:59" x14ac:dyDescent="0.2">
      <c r="BB232" s="7"/>
      <c r="BG232" s="7"/>
    </row>
    <row r="236" spans="54:59" x14ac:dyDescent="0.2">
      <c r="BB236" s="7"/>
      <c r="BG236" s="7"/>
    </row>
    <row r="237" spans="54:59" x14ac:dyDescent="0.2">
      <c r="BB237" s="7"/>
      <c r="BG237" s="7"/>
    </row>
    <row r="238" spans="54:59" x14ac:dyDescent="0.2">
      <c r="BB238" s="7"/>
      <c r="BG238" s="7"/>
    </row>
  </sheetData>
  <mergeCells count="14">
    <mergeCell ref="BB1:BE1"/>
    <mergeCell ref="BG1:BJ1"/>
    <mergeCell ref="AU1:AW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</mergeCells>
  <hyperlinks>
    <hyperlink ref="A1" location="Information!A1" display="I" xr:uid="{9BFC5E04-349A-4E19-AFBE-14B63A1C1665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1984 - Div 4</odd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FBB9A-3C14-48F0-AF89-73B8CF318796}">
  <sheetPr>
    <pageSetUpPr fitToPage="1"/>
  </sheetPr>
  <dimension ref="A1:BJ221"/>
  <sheetViews>
    <sheetView view="pageLayout" zoomScaleNormal="100" workbookViewId="0">
      <selection activeCell="M24" sqref="M24"/>
    </sheetView>
  </sheetViews>
  <sheetFormatPr defaultColWidth="9.140625" defaultRowHeight="12" x14ac:dyDescent="0.2"/>
  <cols>
    <col min="1" max="1" width="2.85546875" style="3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7109375" style="3" bestFit="1" customWidth="1"/>
    <col min="13" max="13" width="16.28515625" style="3" bestFit="1" customWidth="1"/>
    <col min="14" max="14" width="2.71093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2.71093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23.7109375" style="3" bestFit="1" customWidth="1"/>
    <col min="55" max="55" width="1.85546875" style="3" bestFit="1" customWidth="1"/>
    <col min="56" max="56" width="1.5703125" style="3" bestFit="1" customWidth="1"/>
    <col min="57" max="57" width="1.85546875" style="3" bestFit="1" customWidth="1"/>
    <col min="58" max="58" width="2.7109375" style="3" customWidth="1"/>
    <col min="59" max="59" width="23.7109375" style="3" bestFit="1" customWidth="1"/>
    <col min="60" max="60" width="2.7109375" style="8" bestFit="1" customWidth="1"/>
    <col min="61" max="61" width="1.5703125" style="8" bestFit="1" customWidth="1"/>
    <col min="62" max="62" width="1.85546875" style="8" bestFit="1" customWidth="1"/>
    <col min="63" max="16384" width="9.140625" style="3"/>
  </cols>
  <sheetData>
    <row r="1" spans="1:62" ht="79.5" customHeight="1" x14ac:dyDescent="0.2">
      <c r="A1" s="24" t="s">
        <v>119</v>
      </c>
      <c r="B1" s="13" t="s">
        <v>3504</v>
      </c>
      <c r="C1" s="1"/>
      <c r="D1" s="1"/>
      <c r="E1" s="1"/>
      <c r="F1" s="1"/>
      <c r="G1" s="1"/>
      <c r="H1" s="30"/>
      <c r="I1" s="1"/>
      <c r="J1" s="1"/>
      <c r="N1" s="199" t="s">
        <v>40</v>
      </c>
      <c r="O1" s="199"/>
      <c r="P1" s="199"/>
      <c r="Q1" s="199" t="s">
        <v>49</v>
      </c>
      <c r="R1" s="199"/>
      <c r="S1" s="199"/>
      <c r="T1" s="199" t="s">
        <v>3505</v>
      </c>
      <c r="U1" s="199"/>
      <c r="V1" s="199"/>
      <c r="W1" s="199" t="s">
        <v>28</v>
      </c>
      <c r="X1" s="199"/>
      <c r="Y1" s="199"/>
      <c r="Z1" s="199" t="s">
        <v>22</v>
      </c>
      <c r="AA1" s="199"/>
      <c r="AB1" s="199"/>
      <c r="AC1" s="199" t="s">
        <v>50</v>
      </c>
      <c r="AD1" s="199"/>
      <c r="AE1" s="199"/>
      <c r="AF1" s="199" t="s">
        <v>100</v>
      </c>
      <c r="AG1" s="199"/>
      <c r="AH1" s="199"/>
      <c r="AI1" s="199" t="s">
        <v>101</v>
      </c>
      <c r="AJ1" s="199"/>
      <c r="AK1" s="199"/>
      <c r="AL1" s="199" t="s">
        <v>99</v>
      </c>
      <c r="AM1" s="199"/>
      <c r="AN1" s="199"/>
      <c r="AO1" s="199" t="s">
        <v>2635</v>
      </c>
      <c r="AP1" s="199"/>
      <c r="AQ1" s="199"/>
      <c r="AR1" s="199" t="s">
        <v>34</v>
      </c>
      <c r="AS1" s="199"/>
      <c r="AT1" s="199"/>
      <c r="AU1" s="199" t="s">
        <v>1</v>
      </c>
      <c r="AV1" s="199"/>
      <c r="AW1" s="199"/>
      <c r="AX1" s="160"/>
      <c r="AY1" s="160"/>
      <c r="AZ1" s="160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7" t="s">
        <v>40</v>
      </c>
      <c r="C2" s="7">
        <v>22</v>
      </c>
      <c r="D2" s="7">
        <v>12</v>
      </c>
      <c r="E2" s="7">
        <v>8</v>
      </c>
      <c r="F2" s="7">
        <v>2</v>
      </c>
      <c r="G2" s="7">
        <v>49</v>
      </c>
      <c r="H2" s="6" t="s">
        <v>9</v>
      </c>
      <c r="I2" s="7">
        <v>27</v>
      </c>
      <c r="J2" s="7">
        <f>SUM(2*D2+E2)</f>
        <v>32</v>
      </c>
      <c r="K2" s="3" t="s">
        <v>43</v>
      </c>
      <c r="L2" s="11">
        <v>1</v>
      </c>
      <c r="M2" s="7" t="s">
        <v>40</v>
      </c>
      <c r="N2" s="34"/>
      <c r="O2" s="34"/>
      <c r="P2" s="34"/>
      <c r="Q2" s="32">
        <v>2</v>
      </c>
      <c r="R2" s="32" t="s">
        <v>9</v>
      </c>
      <c r="S2" s="32">
        <v>2</v>
      </c>
      <c r="T2" s="32">
        <v>3</v>
      </c>
      <c r="U2" s="32" t="s">
        <v>9</v>
      </c>
      <c r="V2" s="32">
        <v>1</v>
      </c>
      <c r="W2" s="32">
        <v>0</v>
      </c>
      <c r="X2" s="32" t="s">
        <v>9</v>
      </c>
      <c r="Y2" s="32">
        <v>0</v>
      </c>
      <c r="Z2" s="32">
        <f>+Z20</f>
        <v>0</v>
      </c>
      <c r="AA2" s="32" t="s">
        <v>9</v>
      </c>
      <c r="AB2" s="32">
        <v>0</v>
      </c>
      <c r="AC2" s="32">
        <v>2</v>
      </c>
      <c r="AD2" s="32" t="s">
        <v>9</v>
      </c>
      <c r="AE2" s="32">
        <v>2</v>
      </c>
      <c r="AF2" s="32">
        <v>2</v>
      </c>
      <c r="AG2" s="32" t="s">
        <v>9</v>
      </c>
      <c r="AH2" s="32">
        <v>0</v>
      </c>
      <c r="AI2" s="32">
        <v>5</v>
      </c>
      <c r="AJ2" s="32" t="s">
        <v>9</v>
      </c>
      <c r="AK2" s="32">
        <v>1</v>
      </c>
      <c r="AL2" s="32">
        <v>0</v>
      </c>
      <c r="AM2" s="32" t="s">
        <v>9</v>
      </c>
      <c r="AN2" s="32">
        <v>0</v>
      </c>
      <c r="AO2" s="32">
        <v>0</v>
      </c>
      <c r="AP2" s="32" t="s">
        <v>9</v>
      </c>
      <c r="AQ2" s="32">
        <v>0</v>
      </c>
      <c r="AR2" s="32">
        <v>3</v>
      </c>
      <c r="AS2" s="32" t="s">
        <v>9</v>
      </c>
      <c r="AT2" s="32">
        <v>3</v>
      </c>
      <c r="AU2" s="32">
        <v>3</v>
      </c>
      <c r="AV2" s="32" t="s">
        <v>9</v>
      </c>
      <c r="AW2" s="32">
        <v>1</v>
      </c>
      <c r="AX2" s="31">
        <f>SUM(N2+Q2+T2+W2+Z2+AC2+AF2+AI2+AL2+AO2+AR2+AU2)</f>
        <v>20</v>
      </c>
      <c r="AY2" s="32" t="s">
        <v>9</v>
      </c>
      <c r="AZ2" s="31">
        <f>SUM(P2+S2+V2+Y2+AB2+AE2+AH2+AK2+AN2+AQ2+AT2+AW2)</f>
        <v>10</v>
      </c>
      <c r="BA2" s="31"/>
      <c r="BB2" s="39" t="s">
        <v>310</v>
      </c>
      <c r="BG2" s="39" t="s">
        <v>311</v>
      </c>
    </row>
    <row r="3" spans="1:62" x14ac:dyDescent="0.2">
      <c r="A3" s="30">
        <v>2</v>
      </c>
      <c r="B3" s="7" t="s">
        <v>49</v>
      </c>
      <c r="C3" s="7">
        <v>22</v>
      </c>
      <c r="D3" s="7">
        <v>11</v>
      </c>
      <c r="E3" s="7">
        <v>5</v>
      </c>
      <c r="F3" s="7">
        <v>6</v>
      </c>
      <c r="G3" s="7">
        <v>58</v>
      </c>
      <c r="H3" s="6" t="s">
        <v>9</v>
      </c>
      <c r="I3" s="7">
        <v>31</v>
      </c>
      <c r="J3" s="7">
        <f t="shared" ref="J3:J13" si="0">SUM(2*D3+E3)</f>
        <v>27</v>
      </c>
      <c r="L3" s="11">
        <v>2</v>
      </c>
      <c r="M3" s="7" t="s">
        <v>49</v>
      </c>
      <c r="N3" s="32">
        <v>0</v>
      </c>
      <c r="O3" s="32" t="s">
        <v>9</v>
      </c>
      <c r="P3" s="32">
        <v>2</v>
      </c>
      <c r="Q3" s="34"/>
      <c r="R3" s="34"/>
      <c r="S3" s="34"/>
      <c r="T3" s="32">
        <v>2</v>
      </c>
      <c r="U3" s="32" t="s">
        <v>9</v>
      </c>
      <c r="V3" s="32">
        <v>1</v>
      </c>
      <c r="W3" s="32">
        <v>3</v>
      </c>
      <c r="X3" s="32" t="s">
        <v>9</v>
      </c>
      <c r="Y3" s="32">
        <v>2</v>
      </c>
      <c r="Z3" s="32">
        <v>2</v>
      </c>
      <c r="AA3" s="32" t="s">
        <v>9</v>
      </c>
      <c r="AB3" s="32">
        <v>1</v>
      </c>
      <c r="AC3" s="32">
        <v>1</v>
      </c>
      <c r="AD3" s="32" t="s">
        <v>9</v>
      </c>
      <c r="AE3" s="32">
        <v>1</v>
      </c>
      <c r="AF3" s="32">
        <v>1</v>
      </c>
      <c r="AG3" s="32" t="s">
        <v>9</v>
      </c>
      <c r="AH3" s="32">
        <v>2</v>
      </c>
      <c r="AI3" s="32">
        <v>11</v>
      </c>
      <c r="AJ3" s="32" t="s">
        <v>9</v>
      </c>
      <c r="AK3" s="32">
        <v>0</v>
      </c>
      <c r="AL3" s="32">
        <v>0</v>
      </c>
      <c r="AM3" s="32" t="s">
        <v>9</v>
      </c>
      <c r="AN3" s="32">
        <v>1</v>
      </c>
      <c r="AO3" s="32">
        <v>3</v>
      </c>
      <c r="AP3" s="32" t="s">
        <v>9</v>
      </c>
      <c r="AQ3" s="32">
        <v>1</v>
      </c>
      <c r="AR3" s="32">
        <v>7</v>
      </c>
      <c r="AS3" s="32" t="s">
        <v>9</v>
      </c>
      <c r="AT3" s="32">
        <v>0</v>
      </c>
      <c r="AU3" s="32">
        <v>4</v>
      </c>
      <c r="AV3" s="32" t="s">
        <v>9</v>
      </c>
      <c r="AW3" s="32">
        <v>1</v>
      </c>
      <c r="AX3" s="31">
        <f t="shared" ref="AX3:AX13" si="1">SUM(N3+Q3+T3+W3+Z3+AC3+AF3+AI3+AL3+AO3+AR3+AU3)</f>
        <v>34</v>
      </c>
      <c r="AY3" s="32" t="s">
        <v>9</v>
      </c>
      <c r="AZ3" s="31">
        <f t="shared" ref="AZ3:AZ13" si="2">SUM(P3+S3+V3+Y3+AB3+AE3+AH3+AK3+AN3+AQ3+AT3+AW3)</f>
        <v>12</v>
      </c>
      <c r="BA3" s="31"/>
      <c r="BB3" s="3" t="s">
        <v>3415</v>
      </c>
      <c r="BC3" s="3">
        <v>7</v>
      </c>
      <c r="BD3" s="3" t="s">
        <v>9</v>
      </c>
      <c r="BE3" s="3">
        <v>0</v>
      </c>
      <c r="BG3" s="3" t="s">
        <v>155</v>
      </c>
      <c r="BH3" s="8">
        <v>1</v>
      </c>
      <c r="BI3" s="8" t="s">
        <v>9</v>
      </c>
      <c r="BJ3" s="8">
        <v>2</v>
      </c>
    </row>
    <row r="4" spans="1:62" x14ac:dyDescent="0.2">
      <c r="A4" s="30">
        <v>3</v>
      </c>
      <c r="B4" s="7" t="s">
        <v>102</v>
      </c>
      <c r="C4" s="7">
        <v>22</v>
      </c>
      <c r="D4" s="7">
        <v>12</v>
      </c>
      <c r="E4" s="7">
        <v>2</v>
      </c>
      <c r="F4" s="7">
        <v>8</v>
      </c>
      <c r="G4" s="7">
        <v>54</v>
      </c>
      <c r="H4" s="6" t="s">
        <v>9</v>
      </c>
      <c r="I4" s="7">
        <v>39</v>
      </c>
      <c r="J4" s="7">
        <f t="shared" si="0"/>
        <v>26</v>
      </c>
      <c r="L4" s="11">
        <v>3</v>
      </c>
      <c r="M4" s="7" t="s">
        <v>102</v>
      </c>
      <c r="N4" s="32">
        <v>0</v>
      </c>
      <c r="O4" s="32" t="s">
        <v>9</v>
      </c>
      <c r="P4" s="32">
        <v>3</v>
      </c>
      <c r="Q4" s="32">
        <v>2</v>
      </c>
      <c r="R4" s="32" t="s">
        <v>9</v>
      </c>
      <c r="S4" s="32">
        <v>1</v>
      </c>
      <c r="T4" s="34"/>
      <c r="U4" s="34"/>
      <c r="V4" s="34"/>
      <c r="W4" s="32">
        <v>2</v>
      </c>
      <c r="X4" s="32" t="s">
        <v>9</v>
      </c>
      <c r="Y4" s="32">
        <v>1</v>
      </c>
      <c r="Z4" s="32">
        <v>5</v>
      </c>
      <c r="AA4" s="32" t="s">
        <v>9</v>
      </c>
      <c r="AB4" s="32">
        <v>1</v>
      </c>
      <c r="AC4" s="32">
        <v>3</v>
      </c>
      <c r="AD4" s="32" t="s">
        <v>9</v>
      </c>
      <c r="AE4" s="32">
        <v>0</v>
      </c>
      <c r="AF4" s="32">
        <v>1</v>
      </c>
      <c r="AG4" s="32" t="s">
        <v>9</v>
      </c>
      <c r="AH4" s="32">
        <v>2</v>
      </c>
      <c r="AI4" s="32">
        <v>1</v>
      </c>
      <c r="AJ4" s="32" t="s">
        <v>9</v>
      </c>
      <c r="AK4" s="32">
        <v>0</v>
      </c>
      <c r="AL4" s="32">
        <v>6</v>
      </c>
      <c r="AM4" s="32" t="s">
        <v>9</v>
      </c>
      <c r="AN4" s="32">
        <v>0</v>
      </c>
      <c r="AO4" s="32">
        <v>8</v>
      </c>
      <c r="AP4" s="32" t="s">
        <v>9</v>
      </c>
      <c r="AQ4" s="32">
        <v>2</v>
      </c>
      <c r="AR4" s="32">
        <v>1</v>
      </c>
      <c r="AS4" s="32" t="s">
        <v>9</v>
      </c>
      <c r="AT4" s="32">
        <v>2</v>
      </c>
      <c r="AU4" s="32">
        <v>2</v>
      </c>
      <c r="AV4" s="32" t="s">
        <v>9</v>
      </c>
      <c r="AW4" s="32">
        <v>2</v>
      </c>
      <c r="AX4" s="31">
        <f t="shared" si="1"/>
        <v>31</v>
      </c>
      <c r="AY4" s="32" t="s">
        <v>9</v>
      </c>
      <c r="AZ4" s="31">
        <f t="shared" si="2"/>
        <v>14</v>
      </c>
      <c r="BA4" s="31"/>
      <c r="BB4" s="3" t="s">
        <v>190</v>
      </c>
      <c r="BC4" s="3">
        <v>5</v>
      </c>
      <c r="BD4" s="3" t="s">
        <v>9</v>
      </c>
      <c r="BE4" s="3">
        <v>1</v>
      </c>
      <c r="BG4" s="3" t="s">
        <v>200</v>
      </c>
      <c r="BH4" s="8">
        <v>1</v>
      </c>
      <c r="BI4" s="8" t="s">
        <v>9</v>
      </c>
      <c r="BJ4" s="8">
        <v>1</v>
      </c>
    </row>
    <row r="5" spans="1:62" x14ac:dyDescent="0.2">
      <c r="A5" s="30">
        <v>4</v>
      </c>
      <c r="B5" s="7" t="s">
        <v>28</v>
      </c>
      <c r="C5" s="7">
        <v>22</v>
      </c>
      <c r="D5" s="7">
        <v>10</v>
      </c>
      <c r="E5" s="7">
        <v>4</v>
      </c>
      <c r="F5" s="7">
        <v>8</v>
      </c>
      <c r="G5" s="7">
        <v>46</v>
      </c>
      <c r="H5" s="6" t="s">
        <v>9</v>
      </c>
      <c r="I5" s="7">
        <v>29</v>
      </c>
      <c r="J5" s="7">
        <f t="shared" si="0"/>
        <v>24</v>
      </c>
      <c r="L5" s="11">
        <v>4</v>
      </c>
      <c r="M5" s="7" t="s">
        <v>28</v>
      </c>
      <c r="N5" s="32">
        <v>4</v>
      </c>
      <c r="O5" s="32" t="s">
        <v>9</v>
      </c>
      <c r="P5" s="32">
        <v>0</v>
      </c>
      <c r="Q5" s="32">
        <v>2</v>
      </c>
      <c r="R5" s="32" t="s">
        <v>9</v>
      </c>
      <c r="S5" s="32">
        <v>0</v>
      </c>
      <c r="T5" s="32">
        <v>5</v>
      </c>
      <c r="U5" s="32" t="s">
        <v>9</v>
      </c>
      <c r="V5" s="32">
        <v>0</v>
      </c>
      <c r="W5" s="34"/>
      <c r="X5" s="34"/>
      <c r="Y5" s="34"/>
      <c r="Z5" s="32">
        <v>0</v>
      </c>
      <c r="AA5" s="32" t="s">
        <v>9</v>
      </c>
      <c r="AB5" s="32">
        <v>0</v>
      </c>
      <c r="AC5" s="32">
        <v>0</v>
      </c>
      <c r="AD5" s="32" t="s">
        <v>9</v>
      </c>
      <c r="AE5" s="32">
        <v>3</v>
      </c>
      <c r="AF5" s="32">
        <v>2</v>
      </c>
      <c r="AG5" s="32" t="s">
        <v>9</v>
      </c>
      <c r="AH5" s="32">
        <v>2</v>
      </c>
      <c r="AI5" s="32">
        <v>5</v>
      </c>
      <c r="AJ5" s="32" t="s">
        <v>9</v>
      </c>
      <c r="AK5" s="32">
        <v>2</v>
      </c>
      <c r="AL5" s="32">
        <v>2</v>
      </c>
      <c r="AM5" s="32" t="s">
        <v>9</v>
      </c>
      <c r="AN5" s="32">
        <v>0</v>
      </c>
      <c r="AO5" s="32">
        <v>1</v>
      </c>
      <c r="AP5" s="32" t="s">
        <v>9</v>
      </c>
      <c r="AQ5" s="32">
        <v>1</v>
      </c>
      <c r="AR5" s="32">
        <v>5</v>
      </c>
      <c r="AS5" s="32" t="s">
        <v>9</v>
      </c>
      <c r="AT5" s="32">
        <v>0</v>
      </c>
      <c r="AU5" s="32">
        <v>5</v>
      </c>
      <c r="AV5" s="32" t="s">
        <v>9</v>
      </c>
      <c r="AW5" s="32">
        <v>1</v>
      </c>
      <c r="AX5" s="31">
        <f t="shared" si="1"/>
        <v>31</v>
      </c>
      <c r="AY5" s="32" t="s">
        <v>9</v>
      </c>
      <c r="AZ5" s="31">
        <f t="shared" si="2"/>
        <v>9</v>
      </c>
      <c r="BA5" s="31"/>
      <c r="BB5" s="3" t="s">
        <v>336</v>
      </c>
      <c r="BC5" s="3">
        <v>0</v>
      </c>
      <c r="BD5" s="3" t="s">
        <v>9</v>
      </c>
      <c r="BE5" s="3">
        <v>2</v>
      </c>
      <c r="BG5" s="3" t="s">
        <v>370</v>
      </c>
      <c r="BH5" s="8">
        <v>4</v>
      </c>
      <c r="BI5" s="8" t="s">
        <v>9</v>
      </c>
      <c r="BJ5" s="8">
        <v>5</v>
      </c>
    </row>
    <row r="6" spans="1:62" x14ac:dyDescent="0.2">
      <c r="A6" s="30">
        <v>5</v>
      </c>
      <c r="B6" s="7" t="s">
        <v>22</v>
      </c>
      <c r="C6" s="7">
        <v>22</v>
      </c>
      <c r="D6" s="7">
        <v>8</v>
      </c>
      <c r="E6" s="7">
        <v>8</v>
      </c>
      <c r="F6" s="7">
        <v>6</v>
      </c>
      <c r="G6" s="7">
        <v>44</v>
      </c>
      <c r="H6" s="6" t="s">
        <v>9</v>
      </c>
      <c r="I6" s="7">
        <v>38</v>
      </c>
      <c r="J6" s="7">
        <f t="shared" si="0"/>
        <v>24</v>
      </c>
      <c r="L6" s="11">
        <v>5</v>
      </c>
      <c r="M6" s="7" t="s">
        <v>22</v>
      </c>
      <c r="N6" s="32">
        <v>2</v>
      </c>
      <c r="O6" s="32" t="s">
        <v>9</v>
      </c>
      <c r="P6" s="32">
        <v>2</v>
      </c>
      <c r="Q6" s="32">
        <v>3</v>
      </c>
      <c r="R6" s="32" t="s">
        <v>9</v>
      </c>
      <c r="S6" s="32">
        <v>3</v>
      </c>
      <c r="T6" s="32">
        <v>1</v>
      </c>
      <c r="U6" s="32" t="s">
        <v>9</v>
      </c>
      <c r="V6" s="32">
        <v>1</v>
      </c>
      <c r="W6" s="32">
        <v>2</v>
      </c>
      <c r="X6" s="32" t="s">
        <v>9</v>
      </c>
      <c r="Y6" s="32">
        <v>3</v>
      </c>
      <c r="Z6" s="34"/>
      <c r="AA6" s="34"/>
      <c r="AB6" s="34"/>
      <c r="AC6" s="32">
        <v>0</v>
      </c>
      <c r="AD6" s="32" t="s">
        <v>9</v>
      </c>
      <c r="AE6" s="32">
        <v>0</v>
      </c>
      <c r="AF6" s="32">
        <v>2</v>
      </c>
      <c r="AG6" s="32" t="s">
        <v>9</v>
      </c>
      <c r="AH6" s="32">
        <v>2</v>
      </c>
      <c r="AI6" s="32">
        <v>3</v>
      </c>
      <c r="AJ6" s="32" t="s">
        <v>9</v>
      </c>
      <c r="AK6" s="32">
        <v>0</v>
      </c>
      <c r="AL6" s="32">
        <v>3</v>
      </c>
      <c r="AM6" s="32" t="s">
        <v>9</v>
      </c>
      <c r="AN6" s="32">
        <v>1</v>
      </c>
      <c r="AO6" s="32">
        <v>0</v>
      </c>
      <c r="AP6" s="32" t="s">
        <v>9</v>
      </c>
      <c r="AQ6" s="32">
        <v>0</v>
      </c>
      <c r="AR6" s="32">
        <v>4</v>
      </c>
      <c r="AS6" s="32" t="s">
        <v>9</v>
      </c>
      <c r="AT6" s="32">
        <v>0</v>
      </c>
      <c r="AU6" s="32">
        <v>1</v>
      </c>
      <c r="AV6" s="32" t="s">
        <v>9</v>
      </c>
      <c r="AW6" s="32">
        <v>4</v>
      </c>
      <c r="AX6" s="31">
        <f t="shared" si="1"/>
        <v>21</v>
      </c>
      <c r="AY6" s="32" t="s">
        <v>9</v>
      </c>
      <c r="AZ6" s="31">
        <f t="shared" si="2"/>
        <v>16</v>
      </c>
      <c r="BA6" s="31"/>
      <c r="BB6" s="3" t="s">
        <v>265</v>
      </c>
      <c r="BC6" s="3">
        <v>2</v>
      </c>
      <c r="BD6" s="3" t="s">
        <v>9</v>
      </c>
      <c r="BE6" s="3">
        <v>1</v>
      </c>
      <c r="BG6" s="3" t="s">
        <v>3506</v>
      </c>
      <c r="BH6" s="8">
        <v>1</v>
      </c>
      <c r="BI6" s="8" t="s">
        <v>9</v>
      </c>
      <c r="BJ6" s="8">
        <v>2</v>
      </c>
    </row>
    <row r="7" spans="1:62" x14ac:dyDescent="0.2">
      <c r="A7" s="30">
        <v>6</v>
      </c>
      <c r="B7" s="7" t="s">
        <v>50</v>
      </c>
      <c r="C7" s="7">
        <v>22</v>
      </c>
      <c r="D7" s="7">
        <v>7</v>
      </c>
      <c r="E7" s="7">
        <v>8</v>
      </c>
      <c r="F7" s="7">
        <v>7</v>
      </c>
      <c r="G7" s="7">
        <v>35</v>
      </c>
      <c r="H7" s="6" t="s">
        <v>9</v>
      </c>
      <c r="I7" s="7">
        <v>31</v>
      </c>
      <c r="J7" s="7">
        <f t="shared" si="0"/>
        <v>22</v>
      </c>
      <c r="L7" s="11">
        <v>6</v>
      </c>
      <c r="M7" s="7" t="s">
        <v>50</v>
      </c>
      <c r="N7" s="32">
        <v>3</v>
      </c>
      <c r="O7" s="32" t="s">
        <v>9</v>
      </c>
      <c r="P7" s="32">
        <v>0</v>
      </c>
      <c r="Q7" s="32">
        <v>2</v>
      </c>
      <c r="R7" s="32" t="s">
        <v>9</v>
      </c>
      <c r="S7" s="32">
        <v>5</v>
      </c>
      <c r="T7" s="32">
        <v>3</v>
      </c>
      <c r="U7" s="32" t="s">
        <v>9</v>
      </c>
      <c r="V7" s="32">
        <v>1</v>
      </c>
      <c r="W7" s="32">
        <v>2</v>
      </c>
      <c r="X7" s="32" t="s">
        <v>9</v>
      </c>
      <c r="Y7" s="32">
        <v>1</v>
      </c>
      <c r="Z7" s="32">
        <v>1</v>
      </c>
      <c r="AA7" s="32" t="s">
        <v>9</v>
      </c>
      <c r="AB7" s="32">
        <v>2</v>
      </c>
      <c r="AC7" s="34"/>
      <c r="AD7" s="34"/>
      <c r="AE7" s="34"/>
      <c r="AF7" s="8">
        <v>3</v>
      </c>
      <c r="AG7" s="32" t="s">
        <v>9</v>
      </c>
      <c r="AH7" s="8">
        <v>0</v>
      </c>
      <c r="AI7" s="32">
        <v>0</v>
      </c>
      <c r="AJ7" s="32" t="s">
        <v>9</v>
      </c>
      <c r="AK7" s="32">
        <v>2</v>
      </c>
      <c r="AL7" s="32">
        <v>1</v>
      </c>
      <c r="AM7" s="32" t="s">
        <v>9</v>
      </c>
      <c r="AN7" s="32">
        <v>2</v>
      </c>
      <c r="AO7" s="32">
        <v>1</v>
      </c>
      <c r="AP7" s="32" t="s">
        <v>9</v>
      </c>
      <c r="AQ7" s="32">
        <v>2</v>
      </c>
      <c r="AR7" s="32">
        <v>0</v>
      </c>
      <c r="AS7" s="32" t="s">
        <v>9</v>
      </c>
      <c r="AT7" s="32">
        <v>0</v>
      </c>
      <c r="AU7" s="32">
        <v>5</v>
      </c>
      <c r="AV7" s="32" t="s">
        <v>9</v>
      </c>
      <c r="AW7" s="32">
        <v>1</v>
      </c>
      <c r="AX7" s="31">
        <f t="shared" si="1"/>
        <v>21</v>
      </c>
      <c r="AY7" s="32" t="s">
        <v>9</v>
      </c>
      <c r="AZ7" s="31">
        <f t="shared" si="2"/>
        <v>16</v>
      </c>
      <c r="BA7" s="31"/>
      <c r="BB7" s="3" t="s">
        <v>208</v>
      </c>
      <c r="BC7" s="3">
        <v>7</v>
      </c>
      <c r="BD7" s="3" t="s">
        <v>9</v>
      </c>
      <c r="BE7" s="3">
        <v>1</v>
      </c>
      <c r="BG7" s="3" t="s">
        <v>470</v>
      </c>
      <c r="BH7" s="8">
        <v>3</v>
      </c>
      <c r="BI7" s="8" t="s">
        <v>9</v>
      </c>
      <c r="BJ7" s="8">
        <v>1</v>
      </c>
    </row>
    <row r="8" spans="1:62" x14ac:dyDescent="0.2">
      <c r="A8" s="30">
        <v>7</v>
      </c>
      <c r="B8" s="7" t="s">
        <v>103</v>
      </c>
      <c r="C8" s="7">
        <v>22</v>
      </c>
      <c r="D8" s="7">
        <v>8</v>
      </c>
      <c r="E8" s="7">
        <v>5</v>
      </c>
      <c r="F8" s="7">
        <v>9</v>
      </c>
      <c r="G8" s="7">
        <v>38</v>
      </c>
      <c r="H8" s="6" t="s">
        <v>9</v>
      </c>
      <c r="I8" s="7">
        <v>35</v>
      </c>
      <c r="J8" s="7">
        <f t="shared" si="0"/>
        <v>21</v>
      </c>
      <c r="L8" s="11">
        <v>7</v>
      </c>
      <c r="M8" s="7" t="s">
        <v>100</v>
      </c>
      <c r="N8" s="32">
        <v>1</v>
      </c>
      <c r="O8" s="32" t="s">
        <v>9</v>
      </c>
      <c r="P8" s="32">
        <v>2</v>
      </c>
      <c r="Q8" s="32">
        <v>0</v>
      </c>
      <c r="R8" s="32" t="s">
        <v>9</v>
      </c>
      <c r="S8" s="32">
        <v>0</v>
      </c>
      <c r="T8" s="32">
        <v>1</v>
      </c>
      <c r="U8" s="32" t="s">
        <v>9</v>
      </c>
      <c r="V8" s="32">
        <v>2</v>
      </c>
      <c r="W8" s="32">
        <v>3</v>
      </c>
      <c r="X8" s="32" t="s">
        <v>9</v>
      </c>
      <c r="Y8" s="32">
        <v>0</v>
      </c>
      <c r="Z8" s="32">
        <v>0</v>
      </c>
      <c r="AA8" s="32" t="s">
        <v>9</v>
      </c>
      <c r="AB8" s="32">
        <v>2</v>
      </c>
      <c r="AC8" s="32">
        <v>1</v>
      </c>
      <c r="AD8" s="32" t="s">
        <v>9</v>
      </c>
      <c r="AE8" s="32">
        <v>1</v>
      </c>
      <c r="AF8" s="34"/>
      <c r="AG8" s="34"/>
      <c r="AH8" s="34"/>
      <c r="AI8" s="32">
        <v>1</v>
      </c>
      <c r="AJ8" s="32" t="s">
        <v>9</v>
      </c>
      <c r="AK8" s="32">
        <v>4</v>
      </c>
      <c r="AL8" s="32">
        <v>0</v>
      </c>
      <c r="AM8" s="32" t="s">
        <v>9</v>
      </c>
      <c r="AN8" s="32">
        <v>2</v>
      </c>
      <c r="AO8" s="32">
        <v>1</v>
      </c>
      <c r="AP8" s="32" t="s">
        <v>9</v>
      </c>
      <c r="AQ8" s="32">
        <v>3</v>
      </c>
      <c r="AR8" s="32">
        <v>2</v>
      </c>
      <c r="AS8" s="32" t="s">
        <v>9</v>
      </c>
      <c r="AT8" s="32">
        <v>0</v>
      </c>
      <c r="AU8" s="32">
        <v>4</v>
      </c>
      <c r="AV8" s="32" t="s">
        <v>9</v>
      </c>
      <c r="AW8" s="32">
        <v>1</v>
      </c>
      <c r="AX8" s="31">
        <f t="shared" si="1"/>
        <v>14</v>
      </c>
      <c r="AY8" s="32" t="s">
        <v>9</v>
      </c>
      <c r="AZ8" s="31">
        <f t="shared" si="2"/>
        <v>17</v>
      </c>
      <c r="BA8" s="31"/>
      <c r="BB8" s="3" t="s">
        <v>583</v>
      </c>
      <c r="BC8" s="3">
        <v>3</v>
      </c>
      <c r="BD8" s="3" t="s">
        <v>9</v>
      </c>
      <c r="BE8" s="3">
        <v>4</v>
      </c>
      <c r="BG8" s="3" t="s">
        <v>127</v>
      </c>
      <c r="BH8" s="8">
        <v>0</v>
      </c>
      <c r="BI8" s="8" t="s">
        <v>9</v>
      </c>
      <c r="BJ8" s="8">
        <v>0</v>
      </c>
    </row>
    <row r="9" spans="1:62" x14ac:dyDescent="0.2">
      <c r="A9" s="30">
        <v>8</v>
      </c>
      <c r="B9" s="7" t="s">
        <v>101</v>
      </c>
      <c r="C9" s="7">
        <v>22</v>
      </c>
      <c r="D9" s="7">
        <v>9</v>
      </c>
      <c r="E9" s="7">
        <v>2</v>
      </c>
      <c r="F9" s="7">
        <v>11</v>
      </c>
      <c r="G9" s="7">
        <v>50</v>
      </c>
      <c r="H9" s="6" t="s">
        <v>9</v>
      </c>
      <c r="I9" s="7">
        <v>60</v>
      </c>
      <c r="J9" s="7">
        <f t="shared" si="0"/>
        <v>20</v>
      </c>
      <c r="L9" s="11">
        <v>8</v>
      </c>
      <c r="M9" s="7" t="s">
        <v>101</v>
      </c>
      <c r="N9" s="32">
        <v>3</v>
      </c>
      <c r="O9" s="32" t="s">
        <v>9</v>
      </c>
      <c r="P9" s="32">
        <v>4</v>
      </c>
      <c r="Q9" s="32">
        <v>1</v>
      </c>
      <c r="R9" s="32" t="s">
        <v>9</v>
      </c>
      <c r="S9" s="32">
        <v>1</v>
      </c>
      <c r="T9" s="32">
        <v>1</v>
      </c>
      <c r="U9" s="32" t="s">
        <v>9</v>
      </c>
      <c r="V9" s="32">
        <v>4</v>
      </c>
      <c r="W9" s="32">
        <v>1</v>
      </c>
      <c r="X9" s="32" t="s">
        <v>9</v>
      </c>
      <c r="Y9" s="32">
        <v>3</v>
      </c>
      <c r="Z9" s="32">
        <v>4</v>
      </c>
      <c r="AA9" s="32" t="s">
        <v>9</v>
      </c>
      <c r="AB9" s="32">
        <v>1</v>
      </c>
      <c r="AC9" s="32">
        <v>1</v>
      </c>
      <c r="AD9" s="32" t="s">
        <v>9</v>
      </c>
      <c r="AE9" s="32">
        <v>1</v>
      </c>
      <c r="AF9" s="32">
        <v>2</v>
      </c>
      <c r="AG9" s="32" t="s">
        <v>9</v>
      </c>
      <c r="AH9" s="32">
        <v>4</v>
      </c>
      <c r="AI9" s="34"/>
      <c r="AJ9" s="34"/>
      <c r="AK9" s="34"/>
      <c r="AL9" s="32">
        <v>1</v>
      </c>
      <c r="AM9" s="32" t="s">
        <v>9</v>
      </c>
      <c r="AN9" s="32">
        <v>0</v>
      </c>
      <c r="AO9" s="32">
        <v>3</v>
      </c>
      <c r="AP9" s="32" t="s">
        <v>9</v>
      </c>
      <c r="AQ9" s="32">
        <v>4</v>
      </c>
      <c r="AR9" s="32">
        <v>4</v>
      </c>
      <c r="AS9" s="32" t="s">
        <v>9</v>
      </c>
      <c r="AT9" s="32">
        <v>1</v>
      </c>
      <c r="AU9" s="32">
        <v>7</v>
      </c>
      <c r="AV9" s="32" t="s">
        <v>9</v>
      </c>
      <c r="AW9" s="32">
        <v>2</v>
      </c>
      <c r="AX9" s="31">
        <f t="shared" si="1"/>
        <v>28</v>
      </c>
      <c r="AY9" s="32" t="s">
        <v>9</v>
      </c>
      <c r="AZ9" s="31">
        <f t="shared" si="2"/>
        <v>25</v>
      </c>
      <c r="BA9" s="31"/>
      <c r="BB9" s="39" t="s">
        <v>322</v>
      </c>
      <c r="BC9" s="39"/>
      <c r="BD9" s="39"/>
      <c r="BE9" s="39"/>
      <c r="BF9" s="39"/>
      <c r="BG9" s="39" t="s">
        <v>323</v>
      </c>
      <c r="BH9" s="12"/>
      <c r="BI9" s="12"/>
      <c r="BJ9" s="12"/>
    </row>
    <row r="10" spans="1:62" x14ac:dyDescent="0.2">
      <c r="A10" s="30">
        <v>9</v>
      </c>
      <c r="B10" s="7" t="s">
        <v>99</v>
      </c>
      <c r="C10" s="7">
        <v>22</v>
      </c>
      <c r="D10" s="7">
        <v>8</v>
      </c>
      <c r="E10" s="7">
        <v>4</v>
      </c>
      <c r="F10" s="7">
        <v>10</v>
      </c>
      <c r="G10" s="7">
        <v>35</v>
      </c>
      <c r="H10" s="6" t="s">
        <v>9</v>
      </c>
      <c r="I10" s="7">
        <v>48</v>
      </c>
      <c r="J10" s="7">
        <f t="shared" si="0"/>
        <v>20</v>
      </c>
      <c r="L10" s="11">
        <v>9</v>
      </c>
      <c r="M10" s="7" t="s">
        <v>99</v>
      </c>
      <c r="N10" s="32">
        <v>2</v>
      </c>
      <c r="O10" s="32" t="s">
        <v>9</v>
      </c>
      <c r="P10" s="32">
        <v>6</v>
      </c>
      <c r="Q10" s="32">
        <v>4</v>
      </c>
      <c r="R10" s="32" t="s">
        <v>9</v>
      </c>
      <c r="S10" s="32">
        <v>2</v>
      </c>
      <c r="T10" s="32">
        <v>1</v>
      </c>
      <c r="U10" s="32" t="s">
        <v>9</v>
      </c>
      <c r="V10" s="32">
        <v>3</v>
      </c>
      <c r="W10" s="32">
        <v>1</v>
      </c>
      <c r="X10" s="32" t="s">
        <v>9</v>
      </c>
      <c r="Y10" s="32">
        <v>0</v>
      </c>
      <c r="Z10" s="32">
        <v>2</v>
      </c>
      <c r="AA10" s="32" t="s">
        <v>9</v>
      </c>
      <c r="AB10" s="32">
        <v>4</v>
      </c>
      <c r="AC10" s="32">
        <v>1</v>
      </c>
      <c r="AD10" s="32" t="s">
        <v>9</v>
      </c>
      <c r="AE10" s="32">
        <v>1</v>
      </c>
      <c r="AF10" s="32">
        <v>2</v>
      </c>
      <c r="AG10" s="32" t="s">
        <v>9</v>
      </c>
      <c r="AH10" s="32">
        <v>2</v>
      </c>
      <c r="AI10" s="32">
        <v>4</v>
      </c>
      <c r="AJ10" s="32" t="s">
        <v>9</v>
      </c>
      <c r="AK10" s="32">
        <v>5</v>
      </c>
      <c r="AL10" s="34"/>
      <c r="AM10" s="34"/>
      <c r="AN10" s="34"/>
      <c r="AO10" s="32">
        <v>1</v>
      </c>
      <c r="AP10" s="32" t="s">
        <v>9</v>
      </c>
      <c r="AQ10" s="32">
        <v>6</v>
      </c>
      <c r="AR10" s="32">
        <v>1</v>
      </c>
      <c r="AS10" s="32" t="s">
        <v>9</v>
      </c>
      <c r="AT10" s="32">
        <v>0</v>
      </c>
      <c r="AU10" s="32">
        <v>4</v>
      </c>
      <c r="AV10" s="32" t="s">
        <v>9</v>
      </c>
      <c r="AW10" s="32">
        <v>4</v>
      </c>
      <c r="AX10" s="31">
        <f t="shared" si="1"/>
        <v>23</v>
      </c>
      <c r="AY10" s="32" t="s">
        <v>9</v>
      </c>
      <c r="AZ10" s="31">
        <f t="shared" si="2"/>
        <v>33</v>
      </c>
      <c r="BA10" s="31"/>
      <c r="BB10" s="3" t="s">
        <v>842</v>
      </c>
      <c r="BC10" s="3">
        <v>3</v>
      </c>
      <c r="BD10" s="3" t="s">
        <v>9</v>
      </c>
      <c r="BE10" s="3">
        <v>0</v>
      </c>
      <c r="BG10" s="3" t="s">
        <v>122</v>
      </c>
      <c r="BH10" s="8">
        <v>0</v>
      </c>
      <c r="BI10" s="8" t="s">
        <v>9</v>
      </c>
      <c r="BJ10" s="8">
        <v>2</v>
      </c>
    </row>
    <row r="11" spans="1:62" x14ac:dyDescent="0.2">
      <c r="A11" s="30">
        <v>10</v>
      </c>
      <c r="B11" s="7" t="s">
        <v>2635</v>
      </c>
      <c r="C11" s="7">
        <v>22</v>
      </c>
      <c r="D11" s="7">
        <v>8</v>
      </c>
      <c r="E11" s="7">
        <v>3</v>
      </c>
      <c r="F11" s="7">
        <v>11</v>
      </c>
      <c r="G11" s="7">
        <v>42</v>
      </c>
      <c r="H11" s="6" t="s">
        <v>9</v>
      </c>
      <c r="I11" s="7">
        <v>59</v>
      </c>
      <c r="J11" s="7">
        <f t="shared" si="0"/>
        <v>19</v>
      </c>
      <c r="L11" s="11">
        <v>10</v>
      </c>
      <c r="M11" s="7" t="s">
        <v>2635</v>
      </c>
      <c r="N11" s="32">
        <v>0</v>
      </c>
      <c r="O11" s="32" t="s">
        <v>9</v>
      </c>
      <c r="P11" s="32">
        <v>5</v>
      </c>
      <c r="Q11" s="32">
        <v>0</v>
      </c>
      <c r="R11" s="32" t="s">
        <v>9</v>
      </c>
      <c r="S11" s="32">
        <v>2</v>
      </c>
      <c r="T11" s="32">
        <v>4</v>
      </c>
      <c r="U11" s="32" t="s">
        <v>9</v>
      </c>
      <c r="V11" s="32">
        <v>2</v>
      </c>
      <c r="W11" s="32">
        <v>3</v>
      </c>
      <c r="X11" s="32" t="s">
        <v>9</v>
      </c>
      <c r="Y11" s="32">
        <v>2</v>
      </c>
      <c r="Z11" s="32">
        <v>0</v>
      </c>
      <c r="AA11" s="32" t="s">
        <v>9</v>
      </c>
      <c r="AB11" s="32">
        <v>3</v>
      </c>
      <c r="AC11" s="32">
        <v>1</v>
      </c>
      <c r="AD11" s="32" t="s">
        <v>9</v>
      </c>
      <c r="AE11" s="32">
        <v>2</v>
      </c>
      <c r="AF11" s="32">
        <v>2</v>
      </c>
      <c r="AG11" s="32" t="s">
        <v>9</v>
      </c>
      <c r="AH11" s="32">
        <v>4</v>
      </c>
      <c r="AI11" s="32">
        <v>0</v>
      </c>
      <c r="AJ11" s="32" t="s">
        <v>9</v>
      </c>
      <c r="AK11" s="32">
        <v>3</v>
      </c>
      <c r="AL11" s="32">
        <v>0</v>
      </c>
      <c r="AM11" s="32" t="s">
        <v>9</v>
      </c>
      <c r="AN11" s="32">
        <v>4</v>
      </c>
      <c r="AO11" s="34"/>
      <c r="AP11" s="34"/>
      <c r="AQ11" s="34"/>
      <c r="AR11" s="32">
        <v>3</v>
      </c>
      <c r="AS11" s="32" t="s">
        <v>9</v>
      </c>
      <c r="AT11" s="32">
        <v>1</v>
      </c>
      <c r="AU11" s="32">
        <v>7</v>
      </c>
      <c r="AV11" s="32" t="s">
        <v>9</v>
      </c>
      <c r="AW11" s="32">
        <v>1</v>
      </c>
      <c r="AX11" s="31">
        <f t="shared" si="1"/>
        <v>20</v>
      </c>
      <c r="AY11" s="32" t="s">
        <v>9</v>
      </c>
      <c r="AZ11" s="31">
        <f t="shared" si="2"/>
        <v>29</v>
      </c>
      <c r="BA11" s="31"/>
      <c r="BB11" s="3" t="s">
        <v>1267</v>
      </c>
      <c r="BC11" s="3">
        <v>2</v>
      </c>
      <c r="BD11" s="3" t="s">
        <v>9</v>
      </c>
      <c r="BE11" s="3">
        <v>2</v>
      </c>
      <c r="BG11" s="3" t="s">
        <v>391</v>
      </c>
      <c r="BH11" s="8">
        <v>1</v>
      </c>
      <c r="BI11" s="8" t="s">
        <v>9</v>
      </c>
      <c r="BJ11" s="8">
        <v>2</v>
      </c>
    </row>
    <row r="12" spans="1:62" x14ac:dyDescent="0.2">
      <c r="A12" s="30">
        <v>11</v>
      </c>
      <c r="B12" s="7" t="s">
        <v>34</v>
      </c>
      <c r="C12" s="7">
        <v>22</v>
      </c>
      <c r="D12" s="7">
        <v>7</v>
      </c>
      <c r="E12" s="7">
        <v>2</v>
      </c>
      <c r="F12" s="7">
        <v>13</v>
      </c>
      <c r="G12" s="7">
        <v>42</v>
      </c>
      <c r="H12" s="6" t="s">
        <v>9</v>
      </c>
      <c r="I12" s="7">
        <v>66</v>
      </c>
      <c r="J12" s="7">
        <f t="shared" si="0"/>
        <v>16</v>
      </c>
      <c r="K12" s="3" t="s">
        <v>44</v>
      </c>
      <c r="L12" s="11">
        <v>11</v>
      </c>
      <c r="M12" s="7" t="s">
        <v>34</v>
      </c>
      <c r="N12" s="32">
        <v>1</v>
      </c>
      <c r="O12" s="32" t="s">
        <v>9</v>
      </c>
      <c r="P12" s="32">
        <v>3</v>
      </c>
      <c r="Q12" s="32">
        <v>3</v>
      </c>
      <c r="R12" s="32" t="s">
        <v>9</v>
      </c>
      <c r="S12" s="32">
        <v>5</v>
      </c>
      <c r="T12" s="32">
        <v>1</v>
      </c>
      <c r="U12" s="32" t="s">
        <v>9</v>
      </c>
      <c r="V12" s="32">
        <v>4</v>
      </c>
      <c r="W12" s="32">
        <v>2</v>
      </c>
      <c r="X12" s="32" t="s">
        <v>9</v>
      </c>
      <c r="Y12" s="32">
        <v>1</v>
      </c>
      <c r="Z12" s="32">
        <v>7</v>
      </c>
      <c r="AA12" s="32" t="s">
        <v>9</v>
      </c>
      <c r="AB12" s="32">
        <v>4</v>
      </c>
      <c r="AC12" s="32">
        <v>3</v>
      </c>
      <c r="AD12" s="32" t="s">
        <v>9</v>
      </c>
      <c r="AE12" s="32">
        <v>1</v>
      </c>
      <c r="AF12" s="32">
        <v>0</v>
      </c>
      <c r="AG12" s="32" t="s">
        <v>9</v>
      </c>
      <c r="AH12" s="32">
        <v>6</v>
      </c>
      <c r="AI12" s="32">
        <v>2</v>
      </c>
      <c r="AJ12" s="32" t="s">
        <v>9</v>
      </c>
      <c r="AK12" s="32">
        <v>5</v>
      </c>
      <c r="AL12" s="32">
        <v>0</v>
      </c>
      <c r="AM12" s="32" t="s">
        <v>9</v>
      </c>
      <c r="AN12" s="32">
        <v>2</v>
      </c>
      <c r="AO12" s="32">
        <v>7</v>
      </c>
      <c r="AP12" s="32" t="s">
        <v>9</v>
      </c>
      <c r="AQ12" s="32">
        <v>1</v>
      </c>
      <c r="AR12" s="34"/>
      <c r="AS12" s="34"/>
      <c r="AT12" s="34"/>
      <c r="AU12" s="32">
        <v>5</v>
      </c>
      <c r="AV12" s="32" t="s">
        <v>9</v>
      </c>
      <c r="AW12" s="32">
        <v>3</v>
      </c>
      <c r="AX12" s="31">
        <f t="shared" si="1"/>
        <v>31</v>
      </c>
      <c r="AY12" s="32" t="s">
        <v>9</v>
      </c>
      <c r="AZ12" s="31">
        <f t="shared" si="2"/>
        <v>35</v>
      </c>
      <c r="BA12" s="31"/>
      <c r="BB12" s="3" t="s">
        <v>187</v>
      </c>
      <c r="BC12" s="3">
        <v>2</v>
      </c>
      <c r="BD12" s="3" t="s">
        <v>9</v>
      </c>
      <c r="BE12" s="3">
        <v>2</v>
      </c>
      <c r="BG12" s="3" t="s">
        <v>1675</v>
      </c>
      <c r="BH12" s="8">
        <v>5</v>
      </c>
      <c r="BI12" s="8" t="s">
        <v>9</v>
      </c>
      <c r="BJ12" s="8">
        <v>3</v>
      </c>
    </row>
    <row r="13" spans="1:62" x14ac:dyDescent="0.2">
      <c r="A13" s="30">
        <v>12</v>
      </c>
      <c r="B13" s="7" t="s">
        <v>1</v>
      </c>
      <c r="C13" s="7">
        <v>22</v>
      </c>
      <c r="D13" s="7">
        <v>5</v>
      </c>
      <c r="E13" s="7">
        <v>3</v>
      </c>
      <c r="F13" s="7">
        <v>14</v>
      </c>
      <c r="G13" s="7">
        <v>41</v>
      </c>
      <c r="H13" s="6" t="s">
        <v>9</v>
      </c>
      <c r="I13" s="7">
        <v>71</v>
      </c>
      <c r="J13" s="7">
        <f t="shared" si="0"/>
        <v>13</v>
      </c>
      <c r="K13" s="3" t="s">
        <v>44</v>
      </c>
      <c r="L13" s="11">
        <v>12</v>
      </c>
      <c r="M13" s="7" t="s">
        <v>1</v>
      </c>
      <c r="N13" s="32">
        <v>1</v>
      </c>
      <c r="O13" s="32" t="s">
        <v>9</v>
      </c>
      <c r="P13" s="32">
        <v>2</v>
      </c>
      <c r="Q13" s="32">
        <v>0</v>
      </c>
      <c r="R13" s="32" t="s">
        <v>9</v>
      </c>
      <c r="S13" s="32">
        <v>3</v>
      </c>
      <c r="T13" s="32">
        <v>3</v>
      </c>
      <c r="U13" s="32" t="s">
        <v>9</v>
      </c>
      <c r="V13" s="32">
        <v>4</v>
      </c>
      <c r="W13" s="32">
        <v>1</v>
      </c>
      <c r="X13" s="32" t="s">
        <v>9</v>
      </c>
      <c r="Y13" s="32">
        <v>2</v>
      </c>
      <c r="Z13" s="32">
        <v>1</v>
      </c>
      <c r="AA13" s="32" t="s">
        <v>9</v>
      </c>
      <c r="AB13" s="32">
        <v>5</v>
      </c>
      <c r="AC13" s="32">
        <v>2</v>
      </c>
      <c r="AD13" s="32" t="s">
        <v>9</v>
      </c>
      <c r="AE13" s="32">
        <v>2</v>
      </c>
      <c r="AF13" s="32">
        <v>1</v>
      </c>
      <c r="AG13" s="32" t="s">
        <v>9</v>
      </c>
      <c r="AH13" s="32">
        <v>0</v>
      </c>
      <c r="AI13" s="32">
        <v>3</v>
      </c>
      <c r="AJ13" s="32" t="s">
        <v>9</v>
      </c>
      <c r="AK13" s="32">
        <v>0</v>
      </c>
      <c r="AL13" s="32">
        <v>2</v>
      </c>
      <c r="AM13" s="32" t="s">
        <v>9</v>
      </c>
      <c r="AN13" s="32">
        <v>0</v>
      </c>
      <c r="AO13" s="32">
        <v>5</v>
      </c>
      <c r="AP13" s="32" t="s">
        <v>9</v>
      </c>
      <c r="AQ13" s="32">
        <v>2</v>
      </c>
      <c r="AR13" s="32">
        <v>1</v>
      </c>
      <c r="AS13" s="32" t="s">
        <v>9</v>
      </c>
      <c r="AT13" s="32">
        <v>4</v>
      </c>
      <c r="AU13" s="34"/>
      <c r="AV13" s="34"/>
      <c r="AW13" s="34"/>
      <c r="AX13" s="31">
        <f t="shared" si="1"/>
        <v>20</v>
      </c>
      <c r="AY13" s="32" t="s">
        <v>9</v>
      </c>
      <c r="AZ13" s="31">
        <f t="shared" si="2"/>
        <v>24</v>
      </c>
      <c r="BA13" s="31"/>
      <c r="BB13" s="3" t="s">
        <v>339</v>
      </c>
      <c r="BC13" s="3">
        <v>1</v>
      </c>
      <c r="BD13" s="3" t="s">
        <v>9</v>
      </c>
      <c r="BE13" s="3">
        <v>3</v>
      </c>
      <c r="BG13" s="3" t="s">
        <v>2905</v>
      </c>
      <c r="BH13" s="8">
        <v>0</v>
      </c>
      <c r="BI13" s="8" t="s">
        <v>9</v>
      </c>
      <c r="BJ13" s="8">
        <v>5</v>
      </c>
    </row>
    <row r="14" spans="1:62" x14ac:dyDescent="0.2">
      <c r="A14" s="30"/>
      <c r="B14" s="7"/>
      <c r="C14" s="7">
        <f>SUM(C2:C13)</f>
        <v>264</v>
      </c>
      <c r="D14" s="7">
        <f>SUM(D2:D13)</f>
        <v>105</v>
      </c>
      <c r="E14" s="7">
        <f>SUM(E2:E13)</f>
        <v>54</v>
      </c>
      <c r="F14" s="7">
        <f>SUM(F2:F13)</f>
        <v>105</v>
      </c>
      <c r="G14" s="7">
        <f>SUM(G2:G13)</f>
        <v>534</v>
      </c>
      <c r="H14" s="10" t="s">
        <v>9</v>
      </c>
      <c r="I14" s="7">
        <f>SUM(I2:I13)</f>
        <v>534</v>
      </c>
      <c r="J14" s="7">
        <f>SUM(J2:J13)</f>
        <v>264</v>
      </c>
      <c r="N14" s="31">
        <f>SUM(N2:N13)</f>
        <v>17</v>
      </c>
      <c r="O14" s="31" t="s">
        <v>9</v>
      </c>
      <c r="P14" s="31">
        <f>SUM(P2:P13)</f>
        <v>29</v>
      </c>
      <c r="Q14" s="31">
        <f>SUM(Q2:Q13)</f>
        <v>19</v>
      </c>
      <c r="R14" s="31" t="s">
        <v>9</v>
      </c>
      <c r="S14" s="31">
        <f>SUM(S2:S13)</f>
        <v>24</v>
      </c>
      <c r="T14" s="31">
        <f>SUM(T2:T13)</f>
        <v>25</v>
      </c>
      <c r="U14" s="31" t="s">
        <v>9</v>
      </c>
      <c r="V14" s="31">
        <f>SUM(V2:V13)</f>
        <v>23</v>
      </c>
      <c r="W14" s="31">
        <f>SUM(W2:W13)</f>
        <v>20</v>
      </c>
      <c r="X14" s="31" t="s">
        <v>9</v>
      </c>
      <c r="Y14" s="31">
        <f>SUM(Y2:Y13)</f>
        <v>15</v>
      </c>
      <c r="Z14" s="31">
        <f>SUM(Z2:Z13)</f>
        <v>22</v>
      </c>
      <c r="AA14" s="31" t="s">
        <v>9</v>
      </c>
      <c r="AB14" s="31">
        <f>SUM(AB2:AB13)</f>
        <v>23</v>
      </c>
      <c r="AC14" s="31">
        <f>SUM(AC2:AC13)</f>
        <v>15</v>
      </c>
      <c r="AD14" s="31" t="s">
        <v>9</v>
      </c>
      <c r="AE14" s="31">
        <f>SUM(AE2:AE13)</f>
        <v>14</v>
      </c>
      <c r="AF14" s="31">
        <f>SUM(AF2:AF13)</f>
        <v>18</v>
      </c>
      <c r="AG14" s="31" t="s">
        <v>9</v>
      </c>
      <c r="AH14" s="31">
        <f>SUM(AH2:AH13)</f>
        <v>24</v>
      </c>
      <c r="AI14" s="31">
        <f>SUM(AI2:AI13)</f>
        <v>35</v>
      </c>
      <c r="AJ14" s="31" t="s">
        <v>9</v>
      </c>
      <c r="AK14" s="31">
        <f>SUM(AK2:AK13)</f>
        <v>22</v>
      </c>
      <c r="AL14" s="31">
        <f>SUM(AL2:AL13)</f>
        <v>15</v>
      </c>
      <c r="AM14" s="31" t="s">
        <v>9</v>
      </c>
      <c r="AN14" s="31">
        <f>SUM(AN2:AN13)</f>
        <v>12</v>
      </c>
      <c r="AO14" s="31">
        <f>SUM(AO2:AO13)</f>
        <v>30</v>
      </c>
      <c r="AP14" s="31" t="s">
        <v>9</v>
      </c>
      <c r="AQ14" s="31">
        <f>SUM(AQ2:AQ13)</f>
        <v>22</v>
      </c>
      <c r="AR14" s="31">
        <f>SUM(AR2:AR13)</f>
        <v>31</v>
      </c>
      <c r="AS14" s="31" t="s">
        <v>9</v>
      </c>
      <c r="AT14" s="31">
        <f>SUM(AT2:AT13)</f>
        <v>11</v>
      </c>
      <c r="AU14" s="31">
        <f>SUM(AU2:AU13)</f>
        <v>47</v>
      </c>
      <c r="AV14" s="31" t="s">
        <v>9</v>
      </c>
      <c r="AW14" s="31">
        <f>SUM(AW2:AW13)</f>
        <v>21</v>
      </c>
      <c r="AX14" s="31">
        <f>SUM(AX2:AX13)</f>
        <v>294</v>
      </c>
      <c r="AY14" s="31" t="s">
        <v>9</v>
      </c>
      <c r="AZ14" s="31">
        <f>SUM(AZ2:AZ13)</f>
        <v>240</v>
      </c>
      <c r="BA14" s="39"/>
      <c r="BB14" s="3" t="s">
        <v>196</v>
      </c>
      <c r="BC14" s="3">
        <v>3</v>
      </c>
      <c r="BD14" s="3" t="s">
        <v>9</v>
      </c>
      <c r="BE14" s="3">
        <v>3</v>
      </c>
      <c r="BG14" s="3" t="s">
        <v>270</v>
      </c>
      <c r="BH14" s="8">
        <v>2</v>
      </c>
      <c r="BI14" s="8" t="s">
        <v>9</v>
      </c>
      <c r="BJ14" s="8">
        <v>1</v>
      </c>
    </row>
    <row r="15" spans="1:62" x14ac:dyDescent="0.2">
      <c r="BB15" s="3" t="s">
        <v>3360</v>
      </c>
      <c r="BC15" s="3">
        <v>7</v>
      </c>
      <c r="BD15" s="3" t="s">
        <v>9</v>
      </c>
      <c r="BE15" s="3">
        <v>1</v>
      </c>
      <c r="BG15" s="3" t="s">
        <v>387</v>
      </c>
      <c r="BH15" s="8">
        <v>1</v>
      </c>
      <c r="BI15" s="8" t="s">
        <v>9</v>
      </c>
      <c r="BJ15" s="8">
        <v>3</v>
      </c>
    </row>
    <row r="16" spans="1:62" x14ac:dyDescent="0.2">
      <c r="BB16" s="39" t="s">
        <v>330</v>
      </c>
      <c r="BC16" s="39"/>
      <c r="BD16" s="39"/>
      <c r="BE16" s="39"/>
      <c r="BF16" s="39"/>
      <c r="BG16" s="39" t="s">
        <v>331</v>
      </c>
      <c r="BH16" s="12"/>
      <c r="BI16" s="12"/>
      <c r="BJ16" s="12"/>
    </row>
    <row r="17" spans="1:62" ht="15" x14ac:dyDescent="0.25">
      <c r="B17" s="39"/>
      <c r="H17" s="8"/>
      <c r="M17"/>
      <c r="N17" s="43"/>
      <c r="BB17" s="3" t="s">
        <v>244</v>
      </c>
      <c r="BC17" s="3">
        <v>2</v>
      </c>
      <c r="BD17" s="3" t="s">
        <v>9</v>
      </c>
      <c r="BE17" s="3">
        <v>1</v>
      </c>
      <c r="BG17" s="3" t="s">
        <v>362</v>
      </c>
      <c r="BH17" s="8">
        <v>4</v>
      </c>
      <c r="BI17" s="8" t="s">
        <v>9</v>
      </c>
      <c r="BJ17" s="8">
        <v>1</v>
      </c>
    </row>
    <row r="18" spans="1:62" x14ac:dyDescent="0.2">
      <c r="A18" s="14"/>
      <c r="B18" s="14"/>
      <c r="C18" s="14"/>
      <c r="D18" s="14"/>
      <c r="E18" s="14"/>
      <c r="F18" s="14"/>
      <c r="G18" s="14"/>
      <c r="H18" s="6"/>
      <c r="I18" s="14"/>
      <c r="J18" s="7"/>
      <c r="N18" s="43"/>
      <c r="BB18" s="3" t="s">
        <v>314</v>
      </c>
      <c r="BC18" s="3">
        <v>0</v>
      </c>
      <c r="BD18" s="3" t="s">
        <v>9</v>
      </c>
      <c r="BE18" s="3">
        <v>1</v>
      </c>
      <c r="BG18" s="3" t="s">
        <v>239</v>
      </c>
      <c r="BH18" s="8">
        <v>2</v>
      </c>
      <c r="BI18" s="8" t="s">
        <v>9</v>
      </c>
      <c r="BJ18" s="8">
        <v>5</v>
      </c>
    </row>
    <row r="19" spans="1:62" x14ac:dyDescent="0.2">
      <c r="A19" s="14"/>
      <c r="B19" s="14"/>
      <c r="C19" s="14"/>
      <c r="D19" s="14"/>
      <c r="E19" s="14"/>
      <c r="F19" s="14"/>
      <c r="G19" s="14"/>
      <c r="H19" s="6"/>
      <c r="I19" s="14"/>
      <c r="J19" s="7"/>
      <c r="N19" s="43"/>
      <c r="BB19" s="3" t="s">
        <v>138</v>
      </c>
      <c r="BC19" s="3">
        <v>5</v>
      </c>
      <c r="BD19" s="3" t="s">
        <v>9</v>
      </c>
      <c r="BE19" s="3">
        <v>1</v>
      </c>
      <c r="BG19" s="3" t="s">
        <v>316</v>
      </c>
      <c r="BH19" s="8">
        <v>0</v>
      </c>
      <c r="BI19" s="8" t="s">
        <v>9</v>
      </c>
      <c r="BJ19" s="8">
        <v>4</v>
      </c>
    </row>
    <row r="20" spans="1:62" x14ac:dyDescent="0.2">
      <c r="A20" s="14"/>
      <c r="B20" s="14"/>
      <c r="C20" s="14"/>
      <c r="D20" s="14"/>
      <c r="E20" s="14"/>
      <c r="F20" s="14"/>
      <c r="G20" s="14"/>
      <c r="H20" s="6"/>
      <c r="I20" s="14"/>
      <c r="J20" s="7"/>
      <c r="BB20" s="3" t="s">
        <v>398</v>
      </c>
      <c r="BC20" s="3">
        <v>3</v>
      </c>
      <c r="BD20" s="3" t="s">
        <v>9</v>
      </c>
      <c r="BE20" s="3">
        <v>4</v>
      </c>
      <c r="BG20" s="3" t="s">
        <v>156</v>
      </c>
      <c r="BH20" s="8">
        <v>1</v>
      </c>
      <c r="BI20" s="8" t="s">
        <v>9</v>
      </c>
      <c r="BJ20" s="8">
        <v>2</v>
      </c>
    </row>
    <row r="21" spans="1:62" x14ac:dyDescent="0.2">
      <c r="A21" s="14"/>
      <c r="B21" s="14"/>
      <c r="C21" s="14"/>
      <c r="D21" s="14"/>
      <c r="E21" s="14"/>
      <c r="F21" s="14"/>
      <c r="G21" s="14"/>
      <c r="H21" s="6"/>
      <c r="I21" s="14"/>
      <c r="J21" s="7"/>
      <c r="N21" s="43"/>
      <c r="BB21" s="3" t="s">
        <v>3369</v>
      </c>
      <c r="BC21" s="3">
        <v>4</v>
      </c>
      <c r="BD21" s="3" t="s">
        <v>9</v>
      </c>
      <c r="BE21" s="3">
        <v>0</v>
      </c>
      <c r="BG21" s="3" t="s">
        <v>955</v>
      </c>
      <c r="BH21" s="8">
        <v>1</v>
      </c>
      <c r="BI21" s="8" t="s">
        <v>9</v>
      </c>
      <c r="BJ21" s="8">
        <v>3</v>
      </c>
    </row>
    <row r="22" spans="1:62" x14ac:dyDescent="0.2">
      <c r="A22" s="14"/>
      <c r="B22" s="14"/>
      <c r="C22" s="14"/>
      <c r="D22" s="14"/>
      <c r="E22" s="14"/>
      <c r="F22" s="14"/>
      <c r="G22" s="14"/>
      <c r="H22" s="6"/>
      <c r="I22" s="14"/>
      <c r="J22" s="7"/>
      <c r="BB22" s="3" t="s">
        <v>3507</v>
      </c>
      <c r="BC22" s="3">
        <v>1</v>
      </c>
      <c r="BD22" s="3" t="s">
        <v>9</v>
      </c>
      <c r="BE22" s="3">
        <v>2</v>
      </c>
      <c r="BG22" s="3" t="s">
        <v>160</v>
      </c>
      <c r="BH22" s="8">
        <v>1</v>
      </c>
      <c r="BI22" s="8" t="s">
        <v>9</v>
      </c>
      <c r="BJ22" s="8">
        <v>2</v>
      </c>
    </row>
    <row r="23" spans="1:62" x14ac:dyDescent="0.2">
      <c r="A23" s="14"/>
      <c r="B23" s="14"/>
      <c r="C23" s="14"/>
      <c r="D23" s="14"/>
      <c r="E23" s="14"/>
      <c r="F23" s="14"/>
      <c r="G23" s="14"/>
      <c r="H23" s="6"/>
      <c r="I23" s="14"/>
      <c r="J23" s="7"/>
      <c r="BB23" s="39" t="s">
        <v>341</v>
      </c>
      <c r="BC23" s="39"/>
      <c r="BD23" s="39"/>
      <c r="BE23" s="39"/>
      <c r="BF23" s="39"/>
      <c r="BG23" s="39" t="s">
        <v>342</v>
      </c>
      <c r="BH23" s="12"/>
      <c r="BI23" s="12"/>
      <c r="BJ23" s="12"/>
    </row>
    <row r="24" spans="1:62" x14ac:dyDescent="0.2">
      <c r="A24" s="14"/>
      <c r="B24" s="14"/>
      <c r="C24" s="14"/>
      <c r="D24" s="14"/>
      <c r="E24" s="14"/>
      <c r="F24" s="14"/>
      <c r="G24" s="14"/>
      <c r="H24" s="6"/>
      <c r="I24" s="14"/>
      <c r="J24" s="7"/>
      <c r="BB24" s="3" t="s">
        <v>1186</v>
      </c>
      <c r="BC24" s="3">
        <v>2</v>
      </c>
      <c r="BD24" s="3" t="s">
        <v>9</v>
      </c>
      <c r="BE24" s="3">
        <v>5</v>
      </c>
      <c r="BG24" s="3" t="s">
        <v>386</v>
      </c>
      <c r="BH24" s="8">
        <v>11</v>
      </c>
      <c r="BI24" s="8" t="s">
        <v>9</v>
      </c>
      <c r="BJ24" s="8">
        <v>0</v>
      </c>
    </row>
    <row r="25" spans="1:62" x14ac:dyDescent="0.2">
      <c r="A25" s="14"/>
      <c r="B25" s="14"/>
      <c r="C25" s="14"/>
      <c r="D25" s="14"/>
      <c r="E25" s="14"/>
      <c r="F25" s="14"/>
      <c r="G25" s="14"/>
      <c r="H25" s="6"/>
      <c r="I25" s="14"/>
      <c r="J25" s="7"/>
      <c r="BB25" s="3" t="s">
        <v>180</v>
      </c>
      <c r="BC25" s="3">
        <v>1</v>
      </c>
      <c r="BD25" s="3" t="s">
        <v>9</v>
      </c>
      <c r="BE25" s="3">
        <v>2</v>
      </c>
      <c r="BG25" s="3" t="s">
        <v>177</v>
      </c>
      <c r="BH25" s="8">
        <v>3</v>
      </c>
      <c r="BI25" s="8" t="s">
        <v>9</v>
      </c>
      <c r="BJ25" s="8">
        <v>0</v>
      </c>
    </row>
    <row r="26" spans="1:62" x14ac:dyDescent="0.2">
      <c r="A26" s="14"/>
      <c r="B26" s="14"/>
      <c r="C26" s="14"/>
      <c r="D26" s="14"/>
      <c r="E26" s="14"/>
      <c r="F26" s="14"/>
      <c r="G26" s="14"/>
      <c r="H26" s="6"/>
      <c r="I26" s="14"/>
      <c r="J26" s="7"/>
      <c r="BB26" s="3" t="s">
        <v>230</v>
      </c>
      <c r="BC26" s="3">
        <v>1</v>
      </c>
      <c r="BD26" s="3" t="s">
        <v>9</v>
      </c>
      <c r="BE26" s="3">
        <v>0</v>
      </c>
      <c r="BG26" s="3" t="s">
        <v>872</v>
      </c>
      <c r="BH26" s="8">
        <v>4</v>
      </c>
      <c r="BI26" s="8" t="s">
        <v>9</v>
      </c>
      <c r="BJ26" s="8">
        <v>0</v>
      </c>
    </row>
    <row r="27" spans="1:62" x14ac:dyDescent="0.2">
      <c r="A27" s="14"/>
      <c r="B27" s="14"/>
      <c r="C27" s="14"/>
      <c r="D27" s="14"/>
      <c r="E27" s="14"/>
      <c r="F27" s="14"/>
      <c r="G27" s="14"/>
      <c r="H27" s="6"/>
      <c r="I27" s="14"/>
      <c r="J27" s="7"/>
      <c r="BB27" s="3" t="s">
        <v>3508</v>
      </c>
      <c r="BC27" s="3">
        <v>3</v>
      </c>
      <c r="BD27" s="3" t="s">
        <v>9</v>
      </c>
      <c r="BE27" s="3">
        <v>1</v>
      </c>
      <c r="BG27" s="3" t="s">
        <v>3490</v>
      </c>
      <c r="BH27" s="8">
        <v>4</v>
      </c>
      <c r="BI27" s="8" t="s">
        <v>9</v>
      </c>
      <c r="BJ27" s="8">
        <v>4</v>
      </c>
    </row>
    <row r="28" spans="1:62" x14ac:dyDescent="0.2">
      <c r="A28" s="14"/>
      <c r="B28" s="14"/>
      <c r="C28" s="14"/>
      <c r="D28" s="14"/>
      <c r="E28" s="14"/>
      <c r="F28" s="14"/>
      <c r="G28" s="14"/>
      <c r="H28" s="6"/>
      <c r="I28" s="14"/>
      <c r="J28" s="7"/>
      <c r="BB28" s="3" t="s">
        <v>166</v>
      </c>
      <c r="BC28" s="3">
        <v>2</v>
      </c>
      <c r="BD28" s="3" t="s">
        <v>9</v>
      </c>
      <c r="BE28" s="3">
        <v>0</v>
      </c>
      <c r="BG28" s="3" t="s">
        <v>3509</v>
      </c>
      <c r="BH28" s="8">
        <v>2</v>
      </c>
      <c r="BI28" s="8" t="s">
        <v>9</v>
      </c>
      <c r="BJ28" s="8">
        <v>0</v>
      </c>
    </row>
    <row r="29" spans="1:62" x14ac:dyDescent="0.2">
      <c r="A29" s="14"/>
      <c r="B29" s="14"/>
      <c r="C29" s="14"/>
      <c r="D29" s="14"/>
      <c r="E29" s="14"/>
      <c r="F29" s="14"/>
      <c r="G29" s="14"/>
      <c r="H29" s="6"/>
      <c r="I29" s="14"/>
      <c r="J29" s="7"/>
      <c r="BB29" s="3" t="s">
        <v>392</v>
      </c>
      <c r="BC29" s="3">
        <v>2</v>
      </c>
      <c r="BD29" s="3" t="s">
        <v>9</v>
      </c>
      <c r="BE29" s="3">
        <v>4</v>
      </c>
      <c r="BG29" s="3" t="s">
        <v>260</v>
      </c>
      <c r="BH29" s="8">
        <v>0</v>
      </c>
      <c r="BI29" s="8" t="s">
        <v>9</v>
      </c>
      <c r="BJ29" s="8">
        <v>0</v>
      </c>
    </row>
    <row r="30" spans="1:62" x14ac:dyDescent="0.2">
      <c r="C30" s="7"/>
      <c r="D30" s="7"/>
      <c r="E30" s="7"/>
      <c r="F30" s="7"/>
      <c r="G30" s="7"/>
      <c r="H30" s="10"/>
      <c r="I30" s="7"/>
      <c r="J30" s="7"/>
      <c r="BB30" s="39" t="s">
        <v>353</v>
      </c>
      <c r="BC30" s="39"/>
      <c r="BD30" s="39"/>
      <c r="BE30" s="39"/>
      <c r="BF30" s="39"/>
      <c r="BG30" s="39" t="s">
        <v>354</v>
      </c>
      <c r="BH30" s="12"/>
      <c r="BI30" s="12"/>
      <c r="BJ30" s="12"/>
    </row>
    <row r="31" spans="1:62" x14ac:dyDescent="0.2">
      <c r="BB31" s="3" t="s">
        <v>3239</v>
      </c>
      <c r="BC31" s="3">
        <v>0</v>
      </c>
      <c r="BD31" s="3" t="s">
        <v>9</v>
      </c>
      <c r="BE31" s="3">
        <v>2</v>
      </c>
      <c r="BG31" s="3" t="s">
        <v>399</v>
      </c>
      <c r="BH31" s="8">
        <v>1</v>
      </c>
      <c r="BI31" s="8" t="s">
        <v>9</v>
      </c>
      <c r="BJ31" s="8">
        <v>4</v>
      </c>
    </row>
    <row r="32" spans="1:62" x14ac:dyDescent="0.2">
      <c r="BB32" s="3" t="s">
        <v>274</v>
      </c>
      <c r="BC32" s="3">
        <v>1</v>
      </c>
      <c r="BD32" s="3" t="s">
        <v>9</v>
      </c>
      <c r="BE32" s="3">
        <v>3</v>
      </c>
      <c r="BG32" s="3" t="s">
        <v>175</v>
      </c>
      <c r="BH32" s="8">
        <v>0</v>
      </c>
      <c r="BI32" s="8" t="s">
        <v>9</v>
      </c>
      <c r="BJ32" s="8">
        <v>2</v>
      </c>
    </row>
    <row r="33" spans="54:62" x14ac:dyDescent="0.2">
      <c r="BB33" s="3" t="s">
        <v>3496</v>
      </c>
      <c r="BC33" s="3">
        <v>1</v>
      </c>
      <c r="BD33" s="3" t="s">
        <v>9</v>
      </c>
      <c r="BE33" s="3">
        <v>0</v>
      </c>
      <c r="BG33" s="3" t="s">
        <v>202</v>
      </c>
      <c r="BH33" s="8">
        <v>3</v>
      </c>
      <c r="BI33" s="8" t="s">
        <v>9</v>
      </c>
      <c r="BJ33" s="8">
        <v>0</v>
      </c>
    </row>
    <row r="34" spans="54:62" x14ac:dyDescent="0.2">
      <c r="BB34" s="3" t="s">
        <v>147</v>
      </c>
      <c r="BC34" s="3">
        <v>2</v>
      </c>
      <c r="BD34" s="3" t="s">
        <v>9</v>
      </c>
      <c r="BE34" s="3">
        <v>3</v>
      </c>
      <c r="BG34" s="3" t="s">
        <v>231</v>
      </c>
      <c r="BH34" s="8">
        <v>1</v>
      </c>
      <c r="BI34" s="8" t="s">
        <v>9</v>
      </c>
      <c r="BJ34" s="8">
        <v>5</v>
      </c>
    </row>
    <row r="35" spans="54:62" x14ac:dyDescent="0.2">
      <c r="BB35" s="3" t="s">
        <v>139</v>
      </c>
      <c r="BC35" s="3">
        <v>2</v>
      </c>
      <c r="BD35" s="3" t="s">
        <v>9</v>
      </c>
      <c r="BE35" s="3">
        <v>2</v>
      </c>
      <c r="BG35" s="3" t="s">
        <v>964</v>
      </c>
      <c r="BH35" s="8">
        <v>2</v>
      </c>
      <c r="BI35" s="8" t="s">
        <v>9</v>
      </c>
      <c r="BJ35" s="8">
        <v>1</v>
      </c>
    </row>
    <row r="36" spans="54:62" x14ac:dyDescent="0.2">
      <c r="BB36" s="3" t="s">
        <v>321</v>
      </c>
      <c r="BC36" s="3">
        <v>0</v>
      </c>
      <c r="BD36" s="3" t="s">
        <v>9</v>
      </c>
      <c r="BE36" s="3">
        <v>2</v>
      </c>
      <c r="BG36" s="3" t="s">
        <v>3479</v>
      </c>
      <c r="BH36" s="8">
        <v>0</v>
      </c>
      <c r="BI36" s="8" t="s">
        <v>9</v>
      </c>
      <c r="BJ36" s="8">
        <v>0</v>
      </c>
    </row>
    <row r="37" spans="54:62" x14ac:dyDescent="0.2">
      <c r="BB37" s="39" t="s">
        <v>363</v>
      </c>
      <c r="BC37" s="39"/>
      <c r="BD37" s="39"/>
      <c r="BE37" s="39"/>
      <c r="BF37" s="39"/>
      <c r="BG37" s="39" t="s">
        <v>364</v>
      </c>
      <c r="BH37" s="12"/>
      <c r="BI37" s="12"/>
      <c r="BJ37" s="12"/>
    </row>
    <row r="38" spans="54:62" x14ac:dyDescent="0.2">
      <c r="BB38" s="3" t="s">
        <v>253</v>
      </c>
      <c r="BC38" s="3">
        <v>4</v>
      </c>
      <c r="BD38" s="3" t="s">
        <v>9</v>
      </c>
      <c r="BE38" s="3">
        <v>2</v>
      </c>
      <c r="BG38" s="3" t="s">
        <v>184</v>
      </c>
      <c r="BH38" s="8">
        <v>4</v>
      </c>
      <c r="BI38" s="8" t="s">
        <v>9</v>
      </c>
      <c r="BJ38" s="8">
        <v>1</v>
      </c>
    </row>
    <row r="39" spans="54:62" x14ac:dyDescent="0.2">
      <c r="BB39" s="3" t="s">
        <v>209</v>
      </c>
      <c r="BC39" s="3">
        <v>0</v>
      </c>
      <c r="BD39" s="3" t="s">
        <v>9</v>
      </c>
      <c r="BE39" s="3">
        <v>3</v>
      </c>
      <c r="BG39" s="3" t="s">
        <v>1276</v>
      </c>
      <c r="BH39" s="8">
        <v>0</v>
      </c>
      <c r="BI39" s="8" t="s">
        <v>9</v>
      </c>
      <c r="BJ39" s="8">
        <v>0</v>
      </c>
    </row>
    <row r="40" spans="54:62" x14ac:dyDescent="0.2">
      <c r="BB40" s="3" t="s">
        <v>416</v>
      </c>
      <c r="BC40" s="3">
        <v>2</v>
      </c>
      <c r="BD40" s="3" t="s">
        <v>9</v>
      </c>
      <c r="BE40" s="3">
        <v>4</v>
      </c>
      <c r="BG40" s="3" t="s">
        <v>136</v>
      </c>
      <c r="BH40" s="8">
        <v>8</v>
      </c>
      <c r="BI40" s="8" t="s">
        <v>9</v>
      </c>
      <c r="BJ40" s="8">
        <v>2</v>
      </c>
    </row>
    <row r="41" spans="54:62" x14ac:dyDescent="0.2">
      <c r="BB41" s="3" t="s">
        <v>702</v>
      </c>
      <c r="BC41" s="3">
        <v>0</v>
      </c>
      <c r="BD41" s="3" t="s">
        <v>9</v>
      </c>
      <c r="BE41" s="3">
        <v>0</v>
      </c>
      <c r="BG41" s="3" t="s">
        <v>361</v>
      </c>
      <c r="BH41" s="8">
        <v>1</v>
      </c>
      <c r="BI41" s="8" t="s">
        <v>9</v>
      </c>
      <c r="BJ41" s="8">
        <v>0</v>
      </c>
    </row>
    <row r="42" spans="54:62" x14ac:dyDescent="0.2">
      <c r="BB42" s="3" t="s">
        <v>378</v>
      </c>
      <c r="BC42" s="3">
        <v>2</v>
      </c>
      <c r="BD42" s="3" t="s">
        <v>9</v>
      </c>
      <c r="BE42" s="3">
        <v>0</v>
      </c>
      <c r="BG42" s="3" t="s">
        <v>701</v>
      </c>
      <c r="BH42" s="8">
        <v>2</v>
      </c>
      <c r="BI42" s="8" t="s">
        <v>9</v>
      </c>
      <c r="BJ42" s="8">
        <v>2</v>
      </c>
    </row>
    <row r="43" spans="54:62" x14ac:dyDescent="0.2">
      <c r="BB43" s="3" t="s">
        <v>1275</v>
      </c>
      <c r="BC43" s="3">
        <v>3</v>
      </c>
      <c r="BD43" s="3" t="s">
        <v>9</v>
      </c>
      <c r="BE43" s="3">
        <v>1</v>
      </c>
      <c r="BG43" s="3" t="s">
        <v>319</v>
      </c>
      <c r="BH43" s="8">
        <v>1</v>
      </c>
      <c r="BI43" s="8" t="s">
        <v>9</v>
      </c>
      <c r="BJ43" s="8">
        <v>4</v>
      </c>
    </row>
    <row r="44" spans="54:62" x14ac:dyDescent="0.2">
      <c r="BB44" s="39" t="s">
        <v>371</v>
      </c>
      <c r="BC44" s="39"/>
      <c r="BD44" s="39"/>
      <c r="BE44" s="39"/>
      <c r="BF44" s="39"/>
      <c r="BG44" s="39" t="s">
        <v>372</v>
      </c>
      <c r="BH44" s="12"/>
      <c r="BI44" s="12"/>
      <c r="BJ44" s="12"/>
    </row>
    <row r="45" spans="54:62" x14ac:dyDescent="0.2">
      <c r="BB45" s="3" t="s">
        <v>222</v>
      </c>
      <c r="BC45" s="3">
        <v>3</v>
      </c>
      <c r="BD45" s="3" t="s">
        <v>9</v>
      </c>
      <c r="BE45" s="3">
        <v>1</v>
      </c>
      <c r="BG45" s="3" t="s">
        <v>415</v>
      </c>
      <c r="BH45" s="8">
        <v>1</v>
      </c>
      <c r="BI45" s="8" t="s">
        <v>9</v>
      </c>
      <c r="BJ45" s="8">
        <v>1</v>
      </c>
    </row>
    <row r="46" spans="54:62" x14ac:dyDescent="0.2">
      <c r="BB46" s="3" t="s">
        <v>176</v>
      </c>
      <c r="BC46" s="3">
        <v>1</v>
      </c>
      <c r="BD46" s="3" t="s">
        <v>9</v>
      </c>
      <c r="BE46" s="3">
        <v>4</v>
      </c>
      <c r="BG46" s="3" t="s">
        <v>131</v>
      </c>
      <c r="BH46" s="8">
        <v>2</v>
      </c>
      <c r="BI46" s="8" t="s">
        <v>9</v>
      </c>
      <c r="BJ46" s="8">
        <v>4</v>
      </c>
    </row>
    <row r="47" spans="54:62" x14ac:dyDescent="0.2">
      <c r="BB47" s="3" t="s">
        <v>197</v>
      </c>
      <c r="BC47" s="3">
        <v>1</v>
      </c>
      <c r="BD47" s="3" t="s">
        <v>9</v>
      </c>
      <c r="BE47" s="3">
        <v>1</v>
      </c>
      <c r="BG47" s="3" t="s">
        <v>250</v>
      </c>
      <c r="BH47" s="8">
        <v>3</v>
      </c>
      <c r="BI47" s="8" t="s">
        <v>9</v>
      </c>
      <c r="BJ47" s="8">
        <v>4</v>
      </c>
    </row>
    <row r="48" spans="54:62" x14ac:dyDescent="0.2">
      <c r="BB48" s="3" t="s">
        <v>976</v>
      </c>
      <c r="BC48" s="3">
        <v>5</v>
      </c>
      <c r="BD48" s="3" t="s">
        <v>9</v>
      </c>
      <c r="BE48" s="3">
        <v>0</v>
      </c>
      <c r="BG48" s="3" t="s">
        <v>3192</v>
      </c>
      <c r="BH48" s="8">
        <v>2</v>
      </c>
      <c r="BI48" s="8" t="s">
        <v>9</v>
      </c>
      <c r="BJ48" s="8">
        <v>2</v>
      </c>
    </row>
    <row r="49" spans="54:62" x14ac:dyDescent="0.2">
      <c r="BB49" s="3" t="s">
        <v>3481</v>
      </c>
      <c r="BC49" s="3">
        <v>2</v>
      </c>
      <c r="BD49" s="3" t="s">
        <v>9</v>
      </c>
      <c r="BE49" s="3">
        <v>6</v>
      </c>
      <c r="BG49" s="3" t="s">
        <v>261</v>
      </c>
      <c r="BH49" s="8">
        <v>0</v>
      </c>
      <c r="BI49" s="8" t="s">
        <v>9</v>
      </c>
      <c r="BJ49" s="8">
        <v>0</v>
      </c>
    </row>
    <row r="50" spans="54:62" x14ac:dyDescent="0.2">
      <c r="BB50" s="3" t="s">
        <v>340</v>
      </c>
      <c r="BC50" s="3">
        <v>1</v>
      </c>
      <c r="BD50" s="3" t="s">
        <v>9</v>
      </c>
      <c r="BE50" s="3">
        <v>0</v>
      </c>
      <c r="BG50" s="3" t="s">
        <v>3494</v>
      </c>
      <c r="BH50" s="8">
        <v>0</v>
      </c>
      <c r="BI50" s="8" t="s">
        <v>9</v>
      </c>
      <c r="BJ50" s="8">
        <v>2</v>
      </c>
    </row>
    <row r="51" spans="54:62" x14ac:dyDescent="0.2">
      <c r="BB51" s="39" t="s">
        <v>381</v>
      </c>
      <c r="BC51" s="39"/>
      <c r="BD51" s="39"/>
      <c r="BE51" s="39"/>
      <c r="BF51" s="39"/>
      <c r="BG51" s="39" t="s">
        <v>382</v>
      </c>
      <c r="BH51" s="12"/>
      <c r="BI51" s="12"/>
      <c r="BJ51" s="12"/>
    </row>
    <row r="52" spans="54:62" x14ac:dyDescent="0.2">
      <c r="BB52" s="3" t="s">
        <v>228</v>
      </c>
      <c r="BC52" s="3">
        <v>3</v>
      </c>
      <c r="BD52" s="3" t="s">
        <v>9</v>
      </c>
      <c r="BE52" s="3">
        <v>1</v>
      </c>
      <c r="BG52" s="3" t="s">
        <v>229</v>
      </c>
      <c r="BH52" s="8">
        <v>3</v>
      </c>
      <c r="BI52" s="8" t="s">
        <v>9</v>
      </c>
      <c r="BJ52" s="8">
        <v>2</v>
      </c>
    </row>
    <row r="53" spans="54:62" x14ac:dyDescent="0.2">
      <c r="BB53" s="3" t="s">
        <v>343</v>
      </c>
      <c r="BC53" s="3">
        <v>1</v>
      </c>
      <c r="BD53" s="3" t="s">
        <v>9</v>
      </c>
      <c r="BE53" s="3">
        <v>1</v>
      </c>
      <c r="BG53" s="3" t="s">
        <v>3510</v>
      </c>
      <c r="BH53" s="8">
        <v>0</v>
      </c>
      <c r="BI53" s="8" t="s">
        <v>9</v>
      </c>
      <c r="BJ53" s="8">
        <v>3</v>
      </c>
    </row>
    <row r="54" spans="54:62" x14ac:dyDescent="0.2">
      <c r="BB54" s="3" t="s">
        <v>137</v>
      </c>
      <c r="BC54" s="3">
        <v>0</v>
      </c>
      <c r="BD54" s="3" t="s">
        <v>9</v>
      </c>
      <c r="BE54" s="3">
        <v>3</v>
      </c>
      <c r="BG54" s="3" t="s">
        <v>167</v>
      </c>
      <c r="BH54" s="8">
        <v>4</v>
      </c>
      <c r="BI54" s="8" t="s">
        <v>9</v>
      </c>
      <c r="BJ54" s="8">
        <v>1</v>
      </c>
    </row>
    <row r="55" spans="54:62" x14ac:dyDescent="0.2">
      <c r="BB55" s="3" t="s">
        <v>3511</v>
      </c>
      <c r="BC55" s="3">
        <v>0</v>
      </c>
      <c r="BD55" s="3" t="s">
        <v>9</v>
      </c>
      <c r="BE55" s="3">
        <v>6</v>
      </c>
      <c r="BG55" s="3" t="s">
        <v>213</v>
      </c>
      <c r="BH55" s="8">
        <v>1</v>
      </c>
      <c r="BI55" s="8" t="s">
        <v>9</v>
      </c>
      <c r="BJ55" s="8">
        <v>2</v>
      </c>
    </row>
    <row r="56" spans="54:62" x14ac:dyDescent="0.2">
      <c r="BB56" s="3" t="s">
        <v>3500</v>
      </c>
      <c r="BC56" s="3">
        <v>2</v>
      </c>
      <c r="BD56" s="3" t="s">
        <v>9</v>
      </c>
      <c r="BE56" s="3">
        <v>0</v>
      </c>
      <c r="BG56" s="3" t="s">
        <v>345</v>
      </c>
      <c r="BH56" s="8">
        <v>3</v>
      </c>
      <c r="BI56" s="8" t="s">
        <v>9</v>
      </c>
      <c r="BJ56" s="8">
        <v>1</v>
      </c>
    </row>
    <row r="57" spans="54:62" x14ac:dyDescent="0.2">
      <c r="BB57" s="3" t="s">
        <v>863</v>
      </c>
      <c r="BC57" s="3">
        <v>0</v>
      </c>
      <c r="BD57" s="3" t="s">
        <v>9</v>
      </c>
      <c r="BE57" s="3">
        <v>0</v>
      </c>
      <c r="BG57" s="3" t="s">
        <v>1165</v>
      </c>
      <c r="BH57" s="8">
        <v>4</v>
      </c>
      <c r="BI57" s="8" t="s">
        <v>9</v>
      </c>
      <c r="BJ57" s="8">
        <v>1</v>
      </c>
    </row>
    <row r="58" spans="54:62" x14ac:dyDescent="0.2">
      <c r="BB58" s="39" t="s">
        <v>393</v>
      </c>
      <c r="BC58" s="39"/>
      <c r="BD58" s="39"/>
      <c r="BE58" s="39"/>
      <c r="BF58" s="39"/>
      <c r="BG58" s="39" t="s">
        <v>394</v>
      </c>
      <c r="BH58" s="12"/>
      <c r="BI58" s="12"/>
      <c r="BJ58" s="12"/>
    </row>
    <row r="59" spans="54:62" x14ac:dyDescent="0.2">
      <c r="BB59" s="3" t="s">
        <v>375</v>
      </c>
      <c r="BC59" s="3">
        <v>3</v>
      </c>
      <c r="BD59" s="3" t="s">
        <v>9</v>
      </c>
      <c r="BE59" s="3">
        <v>0</v>
      </c>
      <c r="BG59" s="3" t="s">
        <v>335</v>
      </c>
      <c r="BH59" s="8">
        <v>0</v>
      </c>
      <c r="BI59" s="8" t="s">
        <v>9</v>
      </c>
      <c r="BJ59" s="8">
        <v>3</v>
      </c>
    </row>
    <row r="60" spans="54:62" x14ac:dyDescent="0.2">
      <c r="BB60" s="3" t="s">
        <v>154</v>
      </c>
      <c r="BC60" s="3">
        <v>1</v>
      </c>
      <c r="BD60" s="3" t="s">
        <v>9</v>
      </c>
      <c r="BE60" s="3">
        <v>1</v>
      </c>
      <c r="BG60" s="3" t="s">
        <v>259</v>
      </c>
      <c r="BH60" s="8">
        <v>2</v>
      </c>
      <c r="BI60" s="8" t="s">
        <v>9</v>
      </c>
      <c r="BJ60" s="8">
        <v>2</v>
      </c>
    </row>
    <row r="61" spans="54:62" x14ac:dyDescent="0.2">
      <c r="BB61" s="3" t="s">
        <v>245</v>
      </c>
      <c r="BC61" s="3">
        <v>1</v>
      </c>
      <c r="BD61" s="3" t="s">
        <v>9</v>
      </c>
      <c r="BE61" s="3">
        <v>2</v>
      </c>
      <c r="BG61" s="3" t="s">
        <v>159</v>
      </c>
      <c r="BH61" s="8">
        <v>5</v>
      </c>
      <c r="BI61" s="8" t="s">
        <v>9</v>
      </c>
      <c r="BJ61" s="8">
        <v>0</v>
      </c>
    </row>
    <row r="62" spans="54:62" x14ac:dyDescent="0.2">
      <c r="BB62" s="3" t="s">
        <v>1271</v>
      </c>
      <c r="BC62" s="3">
        <v>3</v>
      </c>
      <c r="BD62" s="3" t="s">
        <v>9</v>
      </c>
      <c r="BE62" s="3">
        <v>3</v>
      </c>
      <c r="BG62" s="3" t="s">
        <v>421</v>
      </c>
      <c r="BH62" s="8">
        <v>4</v>
      </c>
      <c r="BI62" s="8" t="s">
        <v>9</v>
      </c>
      <c r="BJ62" s="8">
        <v>2</v>
      </c>
    </row>
    <row r="63" spans="54:62" x14ac:dyDescent="0.2">
      <c r="BB63" s="3" t="s">
        <v>237</v>
      </c>
      <c r="BC63" s="3">
        <v>5</v>
      </c>
      <c r="BD63" s="3" t="s">
        <v>9</v>
      </c>
      <c r="BE63" s="3">
        <v>1</v>
      </c>
      <c r="BG63" s="3" t="s">
        <v>3380</v>
      </c>
      <c r="BH63" s="8">
        <v>7</v>
      </c>
      <c r="BI63" s="8" t="s">
        <v>9</v>
      </c>
      <c r="BJ63" s="8">
        <v>4</v>
      </c>
    </row>
    <row r="64" spans="54:62" x14ac:dyDescent="0.2">
      <c r="BB64" s="3" t="s">
        <v>420</v>
      </c>
      <c r="BC64" s="3">
        <v>1</v>
      </c>
      <c r="BD64" s="3" t="s">
        <v>9</v>
      </c>
      <c r="BE64" s="3">
        <v>6</v>
      </c>
      <c r="BG64" s="3" t="s">
        <v>3512</v>
      </c>
      <c r="BH64" s="8">
        <v>2</v>
      </c>
      <c r="BI64" s="8" t="s">
        <v>9</v>
      </c>
      <c r="BJ64" s="8">
        <v>0</v>
      </c>
    </row>
    <row r="65" spans="54:62" x14ac:dyDescent="0.2">
      <c r="BB65" s="39" t="s">
        <v>403</v>
      </c>
      <c r="BC65" s="39"/>
      <c r="BD65" s="39"/>
      <c r="BE65" s="39"/>
      <c r="BF65" s="39"/>
      <c r="BG65" s="39" t="s">
        <v>404</v>
      </c>
      <c r="BH65" s="12"/>
      <c r="BI65" s="12"/>
      <c r="BJ65" s="12"/>
    </row>
    <row r="66" spans="54:62" x14ac:dyDescent="0.2">
      <c r="BB66" s="3" t="s">
        <v>368</v>
      </c>
      <c r="BC66" s="3">
        <v>1</v>
      </c>
      <c r="BD66" s="3" t="s">
        <v>9</v>
      </c>
      <c r="BE66" s="3">
        <v>0</v>
      </c>
      <c r="BG66" s="3" t="s">
        <v>1280</v>
      </c>
      <c r="BH66" s="8">
        <v>3</v>
      </c>
      <c r="BI66" s="8" t="s">
        <v>9</v>
      </c>
      <c r="BJ66" s="8">
        <v>0</v>
      </c>
    </row>
    <row r="67" spans="54:62" x14ac:dyDescent="0.2">
      <c r="BB67" s="3" t="s">
        <v>240</v>
      </c>
      <c r="BC67" s="3">
        <v>0</v>
      </c>
      <c r="BD67" s="3" t="s">
        <v>9</v>
      </c>
      <c r="BE67" s="3">
        <v>0</v>
      </c>
      <c r="BG67" s="3" t="s">
        <v>3394</v>
      </c>
      <c r="BH67" s="8">
        <v>3</v>
      </c>
      <c r="BI67" s="8" t="s">
        <v>9</v>
      </c>
      <c r="BJ67" s="8">
        <v>1</v>
      </c>
    </row>
    <row r="68" spans="54:62" x14ac:dyDescent="0.2">
      <c r="BB68" s="3" t="s">
        <v>266</v>
      </c>
      <c r="BC68" s="3">
        <v>1</v>
      </c>
      <c r="BD68" s="3" t="s">
        <v>9</v>
      </c>
      <c r="BE68" s="3">
        <v>2</v>
      </c>
      <c r="BG68" s="3" t="s">
        <v>195</v>
      </c>
      <c r="BH68" s="8">
        <v>2</v>
      </c>
      <c r="BI68" s="8" t="s">
        <v>9</v>
      </c>
      <c r="BJ68" s="8">
        <v>1</v>
      </c>
    </row>
    <row r="69" spans="54:62" x14ac:dyDescent="0.2">
      <c r="BB69" s="3" t="s">
        <v>199</v>
      </c>
      <c r="BC69" s="3">
        <v>3</v>
      </c>
      <c r="BD69" s="3" t="s">
        <v>9</v>
      </c>
      <c r="BE69" s="3">
        <v>2</v>
      </c>
      <c r="BG69" s="3" t="s">
        <v>402</v>
      </c>
      <c r="BH69" s="8">
        <v>6</v>
      </c>
      <c r="BI69" s="8" t="s">
        <v>9</v>
      </c>
      <c r="BJ69" s="8">
        <v>0</v>
      </c>
    </row>
    <row r="70" spans="54:62" x14ac:dyDescent="0.2">
      <c r="BB70" s="3" t="s">
        <v>486</v>
      </c>
      <c r="BC70" s="3">
        <v>1</v>
      </c>
      <c r="BD70" s="3" t="s">
        <v>9</v>
      </c>
      <c r="BE70" s="3">
        <v>2</v>
      </c>
      <c r="BG70" s="3" t="s">
        <v>214</v>
      </c>
      <c r="BH70" s="8">
        <v>3</v>
      </c>
      <c r="BI70" s="8" t="s">
        <v>9</v>
      </c>
      <c r="BJ70" s="8">
        <v>0</v>
      </c>
    </row>
    <row r="71" spans="54:62" x14ac:dyDescent="0.2">
      <c r="BB71" s="3" t="s">
        <v>3513</v>
      </c>
      <c r="BC71" s="3">
        <v>1</v>
      </c>
      <c r="BD71" s="3" t="s">
        <v>9</v>
      </c>
      <c r="BE71" s="3">
        <v>4</v>
      </c>
      <c r="BG71" s="3" t="s">
        <v>841</v>
      </c>
      <c r="BH71" s="8">
        <v>7</v>
      </c>
      <c r="BI71" s="8" t="s">
        <v>9</v>
      </c>
      <c r="BJ71" s="8">
        <v>2</v>
      </c>
    </row>
    <row r="72" spans="54:62" x14ac:dyDescent="0.2">
      <c r="BB72" s="39" t="s">
        <v>411</v>
      </c>
      <c r="BC72" s="39"/>
      <c r="BD72" s="39"/>
      <c r="BE72" s="39"/>
      <c r="BF72" s="39"/>
      <c r="BG72" s="39" t="s">
        <v>3514</v>
      </c>
      <c r="BH72" s="12"/>
      <c r="BI72" s="12"/>
      <c r="BJ72" s="12"/>
    </row>
    <row r="73" spans="54:62" x14ac:dyDescent="0.2">
      <c r="BB73" s="3" t="s">
        <v>133</v>
      </c>
      <c r="BC73" s="3">
        <v>2</v>
      </c>
      <c r="BD73" s="3" t="s">
        <v>9</v>
      </c>
      <c r="BE73" s="3">
        <v>1</v>
      </c>
      <c r="BG73" s="3" t="s">
        <v>183</v>
      </c>
      <c r="BH73" s="8">
        <v>5</v>
      </c>
      <c r="BI73" s="8" t="s">
        <v>9</v>
      </c>
      <c r="BJ73" s="8">
        <v>2</v>
      </c>
    </row>
    <row r="74" spans="54:62" x14ac:dyDescent="0.2">
      <c r="BB74" s="3" t="s">
        <v>1641</v>
      </c>
      <c r="BC74" s="3">
        <v>1</v>
      </c>
      <c r="BD74" s="3" t="s">
        <v>9</v>
      </c>
      <c r="BE74" s="3">
        <v>4</v>
      </c>
      <c r="BG74" s="3" t="s">
        <v>594</v>
      </c>
      <c r="BH74" s="8">
        <v>5</v>
      </c>
      <c r="BI74" s="8" t="s">
        <v>9</v>
      </c>
      <c r="BJ74" s="8">
        <v>1</v>
      </c>
    </row>
    <row r="75" spans="54:62" x14ac:dyDescent="0.2">
      <c r="BB75" s="3" t="s">
        <v>2867</v>
      </c>
      <c r="BC75" s="3">
        <v>0</v>
      </c>
      <c r="BD75" s="3" t="s">
        <v>9</v>
      </c>
      <c r="BE75" s="3">
        <v>0</v>
      </c>
      <c r="BG75" s="3" t="s">
        <v>132</v>
      </c>
      <c r="BH75" s="8">
        <v>0</v>
      </c>
      <c r="BI75" s="8" t="s">
        <v>9</v>
      </c>
      <c r="BJ75" s="8">
        <v>3</v>
      </c>
    </row>
    <row r="76" spans="54:62" x14ac:dyDescent="0.2">
      <c r="BB76" s="3" t="s">
        <v>348</v>
      </c>
      <c r="BC76" s="3">
        <v>5</v>
      </c>
      <c r="BD76" s="3" t="s">
        <v>9</v>
      </c>
      <c r="BE76" s="3">
        <v>2</v>
      </c>
      <c r="BG76" s="3" t="s">
        <v>401</v>
      </c>
      <c r="BH76" s="8">
        <v>2</v>
      </c>
      <c r="BI76" s="8" t="s">
        <v>9</v>
      </c>
      <c r="BJ76" s="8">
        <v>2</v>
      </c>
    </row>
    <row r="77" spans="54:62" x14ac:dyDescent="0.2">
      <c r="BB77" s="3" t="s">
        <v>350</v>
      </c>
      <c r="BC77" s="3">
        <v>1</v>
      </c>
      <c r="BD77" s="3" t="s">
        <v>9</v>
      </c>
      <c r="BE77" s="3">
        <v>1</v>
      </c>
      <c r="BG77" s="3" t="s">
        <v>219</v>
      </c>
      <c r="BH77" s="8">
        <v>1</v>
      </c>
      <c r="BI77" s="8" t="s">
        <v>9</v>
      </c>
      <c r="BJ77" s="8">
        <v>1</v>
      </c>
    </row>
    <row r="78" spans="54:62" x14ac:dyDescent="0.2">
      <c r="BB78" s="3" t="s">
        <v>275</v>
      </c>
      <c r="BC78" s="3">
        <v>2</v>
      </c>
      <c r="BD78" s="3" t="s">
        <v>9</v>
      </c>
      <c r="BE78" s="3">
        <v>2</v>
      </c>
      <c r="BG78" s="3" t="s">
        <v>3422</v>
      </c>
      <c r="BH78" s="8">
        <v>3</v>
      </c>
      <c r="BI78" s="8" t="s">
        <v>9</v>
      </c>
      <c r="BJ78" s="8">
        <v>5</v>
      </c>
    </row>
    <row r="80" spans="54:62" x14ac:dyDescent="0.2">
      <c r="BB80" s="43"/>
      <c r="BG80" s="43"/>
    </row>
    <row r="81" spans="54:59" x14ac:dyDescent="0.2">
      <c r="BB81" s="39"/>
      <c r="BG81" s="39"/>
    </row>
    <row r="88" spans="54:59" x14ac:dyDescent="0.2">
      <c r="BB88" s="43"/>
      <c r="BG88" s="43"/>
    </row>
    <row r="90" spans="54:59" x14ac:dyDescent="0.2">
      <c r="BB90" s="7"/>
      <c r="BG90" s="7"/>
    </row>
    <row r="93" spans="54:59" x14ac:dyDescent="0.2">
      <c r="BB93" s="7"/>
      <c r="BG93" s="7"/>
    </row>
    <row r="95" spans="54:59" x14ac:dyDescent="0.2">
      <c r="BB95" s="7"/>
      <c r="BG95" s="7"/>
    </row>
    <row r="96" spans="54:59" x14ac:dyDescent="0.2">
      <c r="BB96" s="7"/>
      <c r="BG96" s="7"/>
    </row>
    <row r="97" spans="54:59" x14ac:dyDescent="0.2">
      <c r="BB97" s="7"/>
      <c r="BG97" s="7"/>
    </row>
    <row r="98" spans="54:59" x14ac:dyDescent="0.2">
      <c r="BB98" s="7"/>
      <c r="BG98" s="7"/>
    </row>
    <row r="103" spans="54:59" x14ac:dyDescent="0.2">
      <c r="BB103" s="39"/>
      <c r="BG103" s="39"/>
    </row>
    <row r="104" spans="54:59" x14ac:dyDescent="0.2">
      <c r="BB104" s="5"/>
      <c r="BG104" s="5"/>
    </row>
    <row r="108" spans="54:59" x14ac:dyDescent="0.2">
      <c r="BB108" s="43"/>
      <c r="BG108" s="43"/>
    </row>
    <row r="109" spans="54:59" x14ac:dyDescent="0.2">
      <c r="BB109" s="39"/>
      <c r="BG109" s="39"/>
    </row>
    <row r="112" spans="54:59" x14ac:dyDescent="0.2">
      <c r="BB112" s="7"/>
      <c r="BG112" s="7"/>
    </row>
    <row r="114" spans="54:59" x14ac:dyDescent="0.2">
      <c r="BB114" s="7"/>
      <c r="BG114" s="7"/>
    </row>
    <row r="116" spans="54:59" x14ac:dyDescent="0.2">
      <c r="BB116" s="7"/>
      <c r="BG116" s="7"/>
    </row>
    <row r="117" spans="54:59" x14ac:dyDescent="0.2">
      <c r="BB117" s="7"/>
      <c r="BG117" s="7"/>
    </row>
    <row r="124" spans="54:59" x14ac:dyDescent="0.2">
      <c r="BB124" s="39"/>
      <c r="BG124" s="39"/>
    </row>
    <row r="125" spans="54:59" x14ac:dyDescent="0.2">
      <c r="BB125" s="5"/>
      <c r="BG125" s="5"/>
    </row>
    <row r="126" spans="54:59" x14ac:dyDescent="0.2">
      <c r="BB126" s="5"/>
      <c r="BG126" s="5"/>
    </row>
    <row r="129" spans="54:59" x14ac:dyDescent="0.2">
      <c r="BB129" s="43"/>
      <c r="BG129" s="43"/>
    </row>
    <row r="130" spans="54:59" x14ac:dyDescent="0.2">
      <c r="BB130" s="39"/>
      <c r="BG130" s="39"/>
    </row>
    <row r="131" spans="54:59" x14ac:dyDescent="0.2">
      <c r="BB131" s="7"/>
      <c r="BG131" s="7"/>
    </row>
    <row r="135" spans="54:59" x14ac:dyDescent="0.2">
      <c r="BB135" s="7"/>
      <c r="BG135" s="7"/>
    </row>
    <row r="136" spans="54:59" x14ac:dyDescent="0.2">
      <c r="BB136" s="7"/>
      <c r="BG136" s="7"/>
    </row>
    <row r="137" spans="54:59" x14ac:dyDescent="0.2">
      <c r="BB137" s="7"/>
      <c r="BG137" s="7"/>
    </row>
    <row r="144" spans="54:59" x14ac:dyDescent="0.2">
      <c r="BB144" s="39"/>
      <c r="BG144" s="39"/>
    </row>
    <row r="146" spans="54:59" x14ac:dyDescent="0.2">
      <c r="BB146" s="5"/>
      <c r="BG146" s="5"/>
    </row>
    <row r="147" spans="54:59" x14ac:dyDescent="0.2">
      <c r="BB147" s="5"/>
      <c r="BG147" s="5"/>
    </row>
    <row r="150" spans="54:59" x14ac:dyDescent="0.2">
      <c r="BB150" s="43"/>
      <c r="BG150" s="43"/>
    </row>
    <row r="151" spans="54:59" x14ac:dyDescent="0.2">
      <c r="BB151" s="39"/>
      <c r="BG151" s="39"/>
    </row>
    <row r="152" spans="54:59" x14ac:dyDescent="0.2">
      <c r="BB152" s="7"/>
      <c r="BG152" s="7"/>
    </row>
    <row r="156" spans="54:59" x14ac:dyDescent="0.2">
      <c r="BB156" s="7"/>
      <c r="BG156" s="7"/>
    </row>
    <row r="157" spans="54:59" x14ac:dyDescent="0.2">
      <c r="BB157" s="7"/>
      <c r="BG157" s="7"/>
    </row>
    <row r="158" spans="54:59" x14ac:dyDescent="0.2">
      <c r="BB158" s="7"/>
      <c r="BG158" s="7"/>
    </row>
    <row r="165" spans="54:59" x14ac:dyDescent="0.2">
      <c r="BB165" s="39"/>
      <c r="BG165" s="39"/>
    </row>
    <row r="166" spans="54:59" x14ac:dyDescent="0.2">
      <c r="BB166" s="5"/>
      <c r="BG166" s="5"/>
    </row>
    <row r="167" spans="54:59" x14ac:dyDescent="0.2">
      <c r="BB167" s="5"/>
      <c r="BG167" s="5"/>
    </row>
    <row r="170" spans="54:59" x14ac:dyDescent="0.2">
      <c r="BB170" s="43"/>
      <c r="BG170" s="43"/>
    </row>
    <row r="171" spans="54:59" x14ac:dyDescent="0.2">
      <c r="BB171" s="39"/>
      <c r="BG171" s="39"/>
    </row>
    <row r="173" spans="54:59" x14ac:dyDescent="0.2">
      <c r="BB173" s="7"/>
      <c r="BG173" s="7"/>
    </row>
    <row r="177" spans="54:59" x14ac:dyDescent="0.2">
      <c r="BB177" s="7"/>
      <c r="BG177" s="7"/>
    </row>
    <row r="178" spans="54:59" x14ac:dyDescent="0.2">
      <c r="BB178" s="7"/>
      <c r="BG178" s="7"/>
    </row>
    <row r="179" spans="54:59" x14ac:dyDescent="0.2">
      <c r="BB179" s="7"/>
      <c r="BG179" s="7"/>
    </row>
    <row r="186" spans="54:59" x14ac:dyDescent="0.2">
      <c r="BB186" s="39"/>
      <c r="BG186" s="39"/>
    </row>
    <row r="187" spans="54:59" x14ac:dyDescent="0.2">
      <c r="BB187" s="5"/>
      <c r="BG187" s="5"/>
    </row>
    <row r="188" spans="54:59" x14ac:dyDescent="0.2">
      <c r="BB188" s="5"/>
      <c r="BG188" s="5"/>
    </row>
    <row r="191" spans="54:59" x14ac:dyDescent="0.2">
      <c r="BB191" s="43"/>
      <c r="BG191" s="43"/>
    </row>
    <row r="192" spans="54:59" x14ac:dyDescent="0.2">
      <c r="BB192" s="39"/>
      <c r="BG192" s="39"/>
    </row>
    <row r="194" spans="54:59" x14ac:dyDescent="0.2">
      <c r="BB194" s="7"/>
      <c r="BG194" s="7"/>
    </row>
    <row r="198" spans="54:59" x14ac:dyDescent="0.2">
      <c r="BB198" s="7"/>
      <c r="BG198" s="7"/>
    </row>
    <row r="199" spans="54:59" x14ac:dyDescent="0.2">
      <c r="BB199" s="7"/>
      <c r="BG199" s="7"/>
    </row>
    <row r="200" spans="54:59" x14ac:dyDescent="0.2">
      <c r="BB200" s="7"/>
      <c r="BG200" s="7"/>
    </row>
    <row r="207" spans="54:59" x14ac:dyDescent="0.2">
      <c r="BB207" s="39"/>
      <c r="BG207" s="39"/>
    </row>
    <row r="208" spans="54:59" x14ac:dyDescent="0.2">
      <c r="BB208" s="5"/>
      <c r="BG208" s="5"/>
    </row>
    <row r="209" spans="54:59" x14ac:dyDescent="0.2">
      <c r="BB209" s="5"/>
      <c r="BG209" s="5"/>
    </row>
    <row r="212" spans="54:59" x14ac:dyDescent="0.2">
      <c r="BB212" s="43"/>
      <c r="BG212" s="43"/>
    </row>
    <row r="213" spans="54:59" x14ac:dyDescent="0.2">
      <c r="BB213" s="39"/>
      <c r="BG213" s="39"/>
    </row>
    <row r="215" spans="54:59" x14ac:dyDescent="0.2">
      <c r="BB215" s="7"/>
      <c r="BG215" s="7"/>
    </row>
    <row r="219" spans="54:59" x14ac:dyDescent="0.2">
      <c r="BB219" s="7"/>
      <c r="BG219" s="7"/>
    </row>
    <row r="220" spans="54:59" x14ac:dyDescent="0.2">
      <c r="BB220" s="7"/>
      <c r="BG220" s="7"/>
    </row>
    <row r="221" spans="54:59" x14ac:dyDescent="0.2">
      <c r="BB221" s="7"/>
      <c r="BG221" s="7"/>
    </row>
  </sheetData>
  <mergeCells count="14">
    <mergeCell ref="BB1:BE1"/>
    <mergeCell ref="BG1:BJ1"/>
    <mergeCell ref="AU1:AW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</mergeCells>
  <hyperlinks>
    <hyperlink ref="A1" location="Information!A1" display="I" xr:uid="{251BE1F6-72F0-4EF2-AA49-9D463386C94D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1985 - Div 4</odd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27B3F-30F7-48BB-9B2B-CF35A373F8D2}">
  <sheetPr>
    <pageSetUpPr fitToPage="1"/>
  </sheetPr>
  <dimension ref="A1:BK238"/>
  <sheetViews>
    <sheetView view="pageLayout" zoomScaleNormal="100" workbookViewId="0">
      <selection activeCell="L21" sqref="L21"/>
    </sheetView>
  </sheetViews>
  <sheetFormatPr defaultColWidth="9.140625" defaultRowHeight="12" x14ac:dyDescent="0.2"/>
  <cols>
    <col min="1" max="1" width="2.85546875" style="3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3.42578125" style="3" bestFit="1" customWidth="1"/>
    <col min="13" max="13" width="15.28515625" style="3" bestFit="1" customWidth="1"/>
    <col min="14" max="14" width="2.7109375" style="3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1" width="1.85546875" style="3" bestFit="1" customWidth="1"/>
    <col min="32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6" width="1.85546875" style="3" bestFit="1" customWidth="1"/>
    <col min="47" max="47" width="2.7109375" style="3" bestFit="1" customWidth="1"/>
    <col min="48" max="48" width="1.5703125" style="3" bestFit="1" customWidth="1"/>
    <col min="49" max="49" width="2.71093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23.7109375" style="3" bestFit="1" customWidth="1"/>
    <col min="55" max="55" width="2.7109375" style="8" bestFit="1" customWidth="1"/>
    <col min="56" max="56" width="1.5703125" style="8" bestFit="1" customWidth="1"/>
    <col min="57" max="57" width="1.85546875" style="8" bestFit="1" customWidth="1"/>
    <col min="58" max="58" width="2.7109375" style="3" customWidth="1"/>
    <col min="59" max="59" width="23.7109375" style="3" customWidth="1"/>
    <col min="60" max="60" width="2.7109375" style="8" bestFit="1" customWidth="1"/>
    <col min="61" max="61" width="1.5703125" style="8" bestFit="1" customWidth="1"/>
    <col min="62" max="62" width="1.85546875" style="8" bestFit="1" customWidth="1"/>
    <col min="63" max="63" width="2.7109375" style="3" customWidth="1"/>
    <col min="64" max="16384" width="9.140625" style="3"/>
  </cols>
  <sheetData>
    <row r="1" spans="1:63" ht="78.75" customHeight="1" x14ac:dyDescent="0.2">
      <c r="A1" s="24" t="s">
        <v>119</v>
      </c>
      <c r="B1" s="13" t="s">
        <v>104</v>
      </c>
      <c r="C1" s="1"/>
      <c r="D1" s="1"/>
      <c r="E1" s="1"/>
      <c r="F1" s="1"/>
      <c r="G1" s="1"/>
      <c r="H1" s="30"/>
      <c r="I1" s="1"/>
      <c r="J1" s="1"/>
      <c r="N1" s="199" t="s">
        <v>31</v>
      </c>
      <c r="O1" s="199"/>
      <c r="P1" s="199"/>
      <c r="Q1" s="199" t="s">
        <v>101</v>
      </c>
      <c r="R1" s="199"/>
      <c r="S1" s="199"/>
      <c r="T1" s="199" t="s">
        <v>15</v>
      </c>
      <c r="U1" s="199"/>
      <c r="V1" s="199"/>
      <c r="W1" s="199" t="s">
        <v>49</v>
      </c>
      <c r="X1" s="199"/>
      <c r="Y1" s="199"/>
      <c r="Z1" s="199" t="s">
        <v>105</v>
      </c>
      <c r="AA1" s="199"/>
      <c r="AB1" s="199"/>
      <c r="AC1" s="199" t="s">
        <v>106</v>
      </c>
      <c r="AD1" s="199"/>
      <c r="AE1" s="199"/>
      <c r="AF1" s="199" t="s">
        <v>28</v>
      </c>
      <c r="AG1" s="199"/>
      <c r="AH1" s="199"/>
      <c r="AI1" s="199" t="s">
        <v>50</v>
      </c>
      <c r="AJ1" s="199"/>
      <c r="AK1" s="199"/>
      <c r="AL1" s="199" t="s">
        <v>22</v>
      </c>
      <c r="AM1" s="199"/>
      <c r="AN1" s="199"/>
      <c r="AO1" s="199" t="s">
        <v>309</v>
      </c>
      <c r="AP1" s="199"/>
      <c r="AQ1" s="199"/>
      <c r="AR1" s="199" t="s">
        <v>21</v>
      </c>
      <c r="AS1" s="199"/>
      <c r="AT1" s="199"/>
      <c r="AU1" s="199" t="s">
        <v>99</v>
      </c>
      <c r="AV1" s="199"/>
      <c r="AW1" s="199"/>
      <c r="AX1" s="160"/>
      <c r="AY1" s="160"/>
      <c r="AZ1" s="160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3" x14ac:dyDescent="0.2">
      <c r="A2" s="30">
        <v>1</v>
      </c>
      <c r="B2" s="7" t="s">
        <v>31</v>
      </c>
      <c r="C2" s="7">
        <v>22</v>
      </c>
      <c r="D2" s="7">
        <v>15</v>
      </c>
      <c r="E2" s="7">
        <v>5</v>
      </c>
      <c r="F2" s="7">
        <v>2</v>
      </c>
      <c r="G2" s="7">
        <v>61</v>
      </c>
      <c r="H2" s="6" t="s">
        <v>9</v>
      </c>
      <c r="I2" s="7">
        <v>18</v>
      </c>
      <c r="J2" s="7">
        <f>SUM(2*D2+E2)</f>
        <v>35</v>
      </c>
      <c r="K2" s="3" t="s">
        <v>43</v>
      </c>
      <c r="L2" s="11">
        <v>1</v>
      </c>
      <c r="M2" s="7" t="s">
        <v>31</v>
      </c>
      <c r="N2" s="34"/>
      <c r="O2" s="34"/>
      <c r="P2" s="34"/>
      <c r="Q2" s="32">
        <v>3</v>
      </c>
      <c r="R2" s="32" t="s">
        <v>9</v>
      </c>
      <c r="S2" s="32">
        <v>1</v>
      </c>
      <c r="T2" s="32">
        <v>1</v>
      </c>
      <c r="U2" s="32" t="s">
        <v>9</v>
      </c>
      <c r="V2" s="32">
        <v>1</v>
      </c>
      <c r="W2" s="32">
        <v>1</v>
      </c>
      <c r="X2" s="32" t="s">
        <v>9</v>
      </c>
      <c r="Y2" s="32">
        <v>1</v>
      </c>
      <c r="Z2" s="32">
        <v>1</v>
      </c>
      <c r="AA2" s="32" t="s">
        <v>9</v>
      </c>
      <c r="AB2" s="32">
        <v>1</v>
      </c>
      <c r="AC2" s="32">
        <v>2</v>
      </c>
      <c r="AD2" s="32" t="s">
        <v>9</v>
      </c>
      <c r="AE2" s="32">
        <v>0</v>
      </c>
      <c r="AF2" s="32">
        <v>2</v>
      </c>
      <c r="AG2" s="32" t="s">
        <v>9</v>
      </c>
      <c r="AH2" s="32">
        <v>0</v>
      </c>
      <c r="AI2" s="32">
        <v>2</v>
      </c>
      <c r="AJ2" s="32" t="s">
        <v>9</v>
      </c>
      <c r="AK2" s="32">
        <v>1</v>
      </c>
      <c r="AL2" s="32">
        <v>4</v>
      </c>
      <c r="AM2" s="32" t="s">
        <v>9</v>
      </c>
      <c r="AN2" s="32">
        <v>0</v>
      </c>
      <c r="AO2" s="32">
        <v>2</v>
      </c>
      <c r="AP2" s="32" t="s">
        <v>9</v>
      </c>
      <c r="AQ2" s="32">
        <v>2</v>
      </c>
      <c r="AR2" s="32">
        <v>4</v>
      </c>
      <c r="AS2" s="32" t="s">
        <v>9</v>
      </c>
      <c r="AT2" s="32">
        <v>0</v>
      </c>
      <c r="AU2" s="32">
        <v>12</v>
      </c>
      <c r="AV2" s="32" t="s">
        <v>9</v>
      </c>
      <c r="AW2" s="32">
        <v>0</v>
      </c>
      <c r="AX2" s="31">
        <f>SUM(N2+Q2+T2+W2+Z2+AC2+AF2+AI2+AL2+AO2+AR2+AU2)</f>
        <v>34</v>
      </c>
      <c r="AY2" s="32" t="s">
        <v>9</v>
      </c>
      <c r="AZ2" s="31">
        <f>SUM(P2+S2+V2+Y2+AB2+AE2+AH2+AK2+AN2+AQ2+AT2+AW2)</f>
        <v>7</v>
      </c>
      <c r="BA2" s="31"/>
      <c r="BB2" s="39" t="s">
        <v>310</v>
      </c>
      <c r="BG2" s="39" t="s">
        <v>311</v>
      </c>
    </row>
    <row r="3" spans="1:63" x14ac:dyDescent="0.2">
      <c r="A3" s="30">
        <v>2</v>
      </c>
      <c r="B3" s="7" t="s">
        <v>101</v>
      </c>
      <c r="C3" s="7">
        <v>22</v>
      </c>
      <c r="D3" s="7">
        <v>13</v>
      </c>
      <c r="E3" s="7">
        <v>3</v>
      </c>
      <c r="F3" s="7">
        <v>6</v>
      </c>
      <c r="G3" s="7">
        <v>56</v>
      </c>
      <c r="H3" s="6" t="s">
        <v>9</v>
      </c>
      <c r="I3" s="7">
        <v>20</v>
      </c>
      <c r="J3" s="7">
        <f t="shared" ref="J3:J13" si="0">SUM(2*D3+E3)</f>
        <v>29</v>
      </c>
      <c r="K3" s="3" t="s">
        <v>43</v>
      </c>
      <c r="L3" s="11">
        <v>2</v>
      </c>
      <c r="M3" s="7" t="s">
        <v>101</v>
      </c>
      <c r="N3" s="32">
        <v>0</v>
      </c>
      <c r="O3" s="32" t="s">
        <v>9</v>
      </c>
      <c r="P3" s="32">
        <v>1</v>
      </c>
      <c r="Q3" s="34"/>
      <c r="R3" s="34"/>
      <c r="S3" s="34"/>
      <c r="T3" s="32">
        <v>2</v>
      </c>
      <c r="U3" s="32" t="s">
        <v>9</v>
      </c>
      <c r="V3" s="32">
        <v>2</v>
      </c>
      <c r="W3" s="32">
        <v>4</v>
      </c>
      <c r="X3" s="32" t="s">
        <v>9</v>
      </c>
      <c r="Y3" s="32">
        <v>1</v>
      </c>
      <c r="Z3" s="32">
        <v>3</v>
      </c>
      <c r="AA3" s="32" t="s">
        <v>9</v>
      </c>
      <c r="AB3" s="32">
        <v>1</v>
      </c>
      <c r="AC3" s="32">
        <v>6</v>
      </c>
      <c r="AD3" s="32" t="s">
        <v>9</v>
      </c>
      <c r="AE3" s="32">
        <v>0</v>
      </c>
      <c r="AF3" s="32">
        <v>2</v>
      </c>
      <c r="AG3" s="32" t="s">
        <v>9</v>
      </c>
      <c r="AH3" s="32">
        <v>0</v>
      </c>
      <c r="AI3" s="32">
        <v>1</v>
      </c>
      <c r="AJ3" s="32" t="s">
        <v>9</v>
      </c>
      <c r="AK3" s="32">
        <v>0</v>
      </c>
      <c r="AL3" s="32">
        <v>2</v>
      </c>
      <c r="AM3" s="32" t="s">
        <v>9</v>
      </c>
      <c r="AN3" s="32">
        <v>0</v>
      </c>
      <c r="AO3" s="32">
        <v>4</v>
      </c>
      <c r="AP3" s="32" t="s">
        <v>9</v>
      </c>
      <c r="AQ3" s="32">
        <v>0</v>
      </c>
      <c r="AR3" s="32">
        <v>6</v>
      </c>
      <c r="AS3" s="32" t="s">
        <v>9</v>
      </c>
      <c r="AT3" s="32">
        <v>0</v>
      </c>
      <c r="AU3" s="32">
        <v>8</v>
      </c>
      <c r="AV3" s="32" t="s">
        <v>9</v>
      </c>
      <c r="AW3" s="32">
        <v>0</v>
      </c>
      <c r="AX3" s="31">
        <f t="shared" ref="AX3:AX13" si="1">SUM(N3+Q3+T3+W3+Z3+AC3+AF3+AI3+AL3+AO3+AR3+AU3)</f>
        <v>38</v>
      </c>
      <c r="AY3" s="32" t="s">
        <v>9</v>
      </c>
      <c r="AZ3" s="31">
        <f t="shared" ref="AZ3:AZ13" si="2">SUM(P3+S3+V3+Y3+AB3+AE3+AH3+AK3+AN3+AQ3+AT3+AW3)</f>
        <v>5</v>
      </c>
      <c r="BA3" s="31"/>
      <c r="BB3" s="3" t="s">
        <v>312</v>
      </c>
      <c r="BC3" s="8">
        <v>1</v>
      </c>
      <c r="BD3" s="8" t="s">
        <v>9</v>
      </c>
      <c r="BE3" s="8">
        <v>2</v>
      </c>
      <c r="BF3" s="5"/>
      <c r="BG3" s="3" t="s">
        <v>313</v>
      </c>
      <c r="BH3" s="8">
        <v>0</v>
      </c>
      <c r="BI3" s="8" t="s">
        <v>9</v>
      </c>
      <c r="BJ3" s="8">
        <v>1</v>
      </c>
    </row>
    <row r="4" spans="1:63" x14ac:dyDescent="0.2">
      <c r="A4" s="30">
        <v>3</v>
      </c>
      <c r="B4" s="7" t="s">
        <v>15</v>
      </c>
      <c r="C4" s="7">
        <v>22</v>
      </c>
      <c r="D4" s="7">
        <v>11</v>
      </c>
      <c r="E4" s="7">
        <v>6</v>
      </c>
      <c r="F4" s="7">
        <v>5</v>
      </c>
      <c r="G4" s="7">
        <v>38</v>
      </c>
      <c r="H4" s="6" t="s">
        <v>9</v>
      </c>
      <c r="I4" s="7">
        <v>29</v>
      </c>
      <c r="J4" s="7">
        <f t="shared" si="0"/>
        <v>28</v>
      </c>
      <c r="K4" s="3" t="s">
        <v>43</v>
      </c>
      <c r="L4" s="11">
        <v>3</v>
      </c>
      <c r="M4" s="7" t="s">
        <v>15</v>
      </c>
      <c r="N4" s="32">
        <v>1</v>
      </c>
      <c r="O4" s="32" t="s">
        <v>9</v>
      </c>
      <c r="P4" s="32">
        <v>0</v>
      </c>
      <c r="Q4" s="32">
        <v>2</v>
      </c>
      <c r="R4" s="32" t="s">
        <v>9</v>
      </c>
      <c r="S4" s="32">
        <v>1</v>
      </c>
      <c r="T4" s="34"/>
      <c r="U4" s="34"/>
      <c r="V4" s="34"/>
      <c r="W4" s="32">
        <v>1</v>
      </c>
      <c r="X4" s="32" t="s">
        <v>9</v>
      </c>
      <c r="Y4" s="32">
        <v>2</v>
      </c>
      <c r="Z4" s="32">
        <v>1</v>
      </c>
      <c r="AA4" s="32" t="s">
        <v>9</v>
      </c>
      <c r="AB4" s="32">
        <v>1</v>
      </c>
      <c r="AC4" s="32">
        <v>2</v>
      </c>
      <c r="AD4" s="32" t="s">
        <v>9</v>
      </c>
      <c r="AE4" s="32">
        <v>0</v>
      </c>
      <c r="AF4" s="32">
        <v>0</v>
      </c>
      <c r="AG4" s="32" t="s">
        <v>9</v>
      </c>
      <c r="AH4" s="32">
        <v>1</v>
      </c>
      <c r="AI4" s="32">
        <v>2</v>
      </c>
      <c r="AJ4" s="32" t="s">
        <v>9</v>
      </c>
      <c r="AK4" s="32">
        <v>1</v>
      </c>
      <c r="AL4" s="32">
        <v>3</v>
      </c>
      <c r="AM4" s="32" t="s">
        <v>9</v>
      </c>
      <c r="AN4" s="32">
        <v>8</v>
      </c>
      <c r="AO4" s="32">
        <v>2</v>
      </c>
      <c r="AP4" s="32" t="s">
        <v>9</v>
      </c>
      <c r="AQ4" s="32">
        <v>0</v>
      </c>
      <c r="AR4" s="32">
        <v>1</v>
      </c>
      <c r="AS4" s="32" t="s">
        <v>9</v>
      </c>
      <c r="AT4" s="32">
        <v>1</v>
      </c>
      <c r="AU4" s="32">
        <v>2</v>
      </c>
      <c r="AV4" s="32" t="s">
        <v>9</v>
      </c>
      <c r="AW4" s="32">
        <v>0</v>
      </c>
      <c r="AX4" s="31">
        <f t="shared" si="1"/>
        <v>17</v>
      </c>
      <c r="AY4" s="32" t="s">
        <v>9</v>
      </c>
      <c r="AZ4" s="31">
        <f t="shared" si="2"/>
        <v>15</v>
      </c>
      <c r="BA4" s="31"/>
      <c r="BB4" s="3" t="s">
        <v>314</v>
      </c>
      <c r="BC4" s="8">
        <v>16</v>
      </c>
      <c r="BD4" s="8" t="s">
        <v>9</v>
      </c>
      <c r="BE4" s="8">
        <v>1</v>
      </c>
      <c r="BG4" s="3" t="s">
        <v>315</v>
      </c>
      <c r="BH4" s="8">
        <v>3</v>
      </c>
      <c r="BI4" s="8" t="s">
        <v>9</v>
      </c>
      <c r="BJ4" s="8">
        <v>1</v>
      </c>
    </row>
    <row r="5" spans="1:63" x14ac:dyDescent="0.2">
      <c r="A5" s="30">
        <v>4</v>
      </c>
      <c r="B5" s="7" t="s">
        <v>49</v>
      </c>
      <c r="C5" s="7">
        <v>22</v>
      </c>
      <c r="D5" s="7">
        <v>12</v>
      </c>
      <c r="E5" s="7">
        <v>3</v>
      </c>
      <c r="F5" s="7">
        <v>7</v>
      </c>
      <c r="G5" s="7">
        <v>54</v>
      </c>
      <c r="H5" s="6" t="s">
        <v>9</v>
      </c>
      <c r="I5" s="7">
        <v>27</v>
      </c>
      <c r="J5" s="7">
        <f t="shared" si="0"/>
        <v>27</v>
      </c>
      <c r="L5" s="11">
        <v>4</v>
      </c>
      <c r="M5" s="7" t="s">
        <v>49</v>
      </c>
      <c r="N5" s="32">
        <v>2</v>
      </c>
      <c r="O5" s="32" t="s">
        <v>9</v>
      </c>
      <c r="P5" s="32">
        <v>3</v>
      </c>
      <c r="Q5" s="32">
        <v>4</v>
      </c>
      <c r="R5" s="32" t="s">
        <v>9</v>
      </c>
      <c r="S5" s="32">
        <v>0</v>
      </c>
      <c r="T5" s="32">
        <v>0</v>
      </c>
      <c r="U5" s="32" t="s">
        <v>9</v>
      </c>
      <c r="V5" s="32">
        <v>2</v>
      </c>
      <c r="W5" s="34"/>
      <c r="X5" s="34"/>
      <c r="Y5" s="34"/>
      <c r="Z5" s="32">
        <v>2</v>
      </c>
      <c r="AA5" s="32" t="s">
        <v>9</v>
      </c>
      <c r="AB5" s="32">
        <v>1</v>
      </c>
      <c r="AC5" s="32">
        <v>2</v>
      </c>
      <c r="AD5" s="32" t="s">
        <v>9</v>
      </c>
      <c r="AE5" s="32">
        <v>0</v>
      </c>
      <c r="AF5" s="32">
        <v>1</v>
      </c>
      <c r="AG5" s="32" t="s">
        <v>9</v>
      </c>
      <c r="AH5" s="32">
        <v>0</v>
      </c>
      <c r="AI5" s="32">
        <v>3</v>
      </c>
      <c r="AJ5" s="32" t="s">
        <v>9</v>
      </c>
      <c r="AK5" s="32">
        <v>1</v>
      </c>
      <c r="AL5" s="32">
        <v>0</v>
      </c>
      <c r="AM5" s="32" t="s">
        <v>9</v>
      </c>
      <c r="AN5" s="32">
        <v>1</v>
      </c>
      <c r="AO5" s="32">
        <v>0</v>
      </c>
      <c r="AP5" s="32" t="s">
        <v>9</v>
      </c>
      <c r="AQ5" s="32">
        <v>1</v>
      </c>
      <c r="AR5" s="32">
        <v>3</v>
      </c>
      <c r="AS5" s="32" t="s">
        <v>9</v>
      </c>
      <c r="AT5" s="32">
        <v>1</v>
      </c>
      <c r="AU5" s="32">
        <v>16</v>
      </c>
      <c r="AV5" s="32" t="s">
        <v>9</v>
      </c>
      <c r="AW5" s="32">
        <v>1</v>
      </c>
      <c r="AX5" s="31">
        <f t="shared" si="1"/>
        <v>33</v>
      </c>
      <c r="AY5" s="32" t="s">
        <v>9</v>
      </c>
      <c r="AZ5" s="31">
        <f t="shared" si="2"/>
        <v>11</v>
      </c>
      <c r="BA5" s="31"/>
      <c r="BB5" s="3" t="s">
        <v>137</v>
      </c>
      <c r="BC5" s="8">
        <v>3</v>
      </c>
      <c r="BD5" s="8" t="s">
        <v>9</v>
      </c>
      <c r="BE5" s="8">
        <v>1</v>
      </c>
      <c r="BG5" s="3" t="s">
        <v>316</v>
      </c>
      <c r="BH5" s="8">
        <v>3</v>
      </c>
      <c r="BI5" s="8" t="s">
        <v>9</v>
      </c>
      <c r="BJ5" s="8">
        <v>2</v>
      </c>
    </row>
    <row r="6" spans="1:63" x14ac:dyDescent="0.2">
      <c r="A6" s="30">
        <v>5</v>
      </c>
      <c r="B6" s="7" t="s">
        <v>102</v>
      </c>
      <c r="C6" s="7">
        <v>22</v>
      </c>
      <c r="D6" s="7">
        <v>10</v>
      </c>
      <c r="E6" s="7">
        <v>4</v>
      </c>
      <c r="F6" s="7">
        <v>8</v>
      </c>
      <c r="G6" s="7">
        <v>38</v>
      </c>
      <c r="H6" s="6" t="s">
        <v>9</v>
      </c>
      <c r="I6" s="7">
        <v>32</v>
      </c>
      <c r="J6" s="7">
        <f t="shared" si="0"/>
        <v>24</v>
      </c>
      <c r="L6" s="11">
        <v>5</v>
      </c>
      <c r="M6" s="7" t="s">
        <v>105</v>
      </c>
      <c r="N6" s="32">
        <v>0</v>
      </c>
      <c r="O6" s="32" t="s">
        <v>9</v>
      </c>
      <c r="P6" s="32">
        <v>1</v>
      </c>
      <c r="Q6" s="32">
        <v>0</v>
      </c>
      <c r="R6" s="32" t="s">
        <v>9</v>
      </c>
      <c r="S6" s="32">
        <v>1</v>
      </c>
      <c r="T6" s="32">
        <v>0</v>
      </c>
      <c r="U6" s="32" t="s">
        <v>9</v>
      </c>
      <c r="V6" s="32">
        <v>3</v>
      </c>
      <c r="W6" s="32">
        <v>3</v>
      </c>
      <c r="X6" s="32" t="s">
        <v>9</v>
      </c>
      <c r="Y6" s="32">
        <v>1</v>
      </c>
      <c r="Z6" s="34"/>
      <c r="AA6" s="34"/>
      <c r="AB6" s="34"/>
      <c r="AC6" s="32">
        <v>1</v>
      </c>
      <c r="AD6" s="32" t="s">
        <v>9</v>
      </c>
      <c r="AE6" s="32">
        <v>0</v>
      </c>
      <c r="AF6" s="32">
        <v>3</v>
      </c>
      <c r="AG6" s="32" t="s">
        <v>9</v>
      </c>
      <c r="AH6" s="32">
        <v>1</v>
      </c>
      <c r="AI6" s="32">
        <v>2</v>
      </c>
      <c r="AJ6" s="32" t="s">
        <v>9</v>
      </c>
      <c r="AK6" s="32">
        <v>1</v>
      </c>
      <c r="AL6" s="32">
        <v>1</v>
      </c>
      <c r="AM6" s="32" t="s">
        <v>9</v>
      </c>
      <c r="AN6" s="32">
        <v>1</v>
      </c>
      <c r="AO6" s="32">
        <v>0</v>
      </c>
      <c r="AP6" s="32" t="s">
        <v>9</v>
      </c>
      <c r="AQ6" s="32">
        <v>2</v>
      </c>
      <c r="AR6" s="32">
        <v>4</v>
      </c>
      <c r="AS6" s="32" t="s">
        <v>9</v>
      </c>
      <c r="AT6" s="32">
        <v>2</v>
      </c>
      <c r="AU6" s="32">
        <v>6</v>
      </c>
      <c r="AV6" s="32" t="s">
        <v>9</v>
      </c>
      <c r="AW6" s="32">
        <v>2</v>
      </c>
      <c r="AX6" s="31">
        <f t="shared" si="1"/>
        <v>20</v>
      </c>
      <c r="AY6" s="32" t="s">
        <v>9</v>
      </c>
      <c r="AZ6" s="31">
        <f t="shared" si="2"/>
        <v>15</v>
      </c>
      <c r="BA6" s="31"/>
      <c r="BB6" s="3" t="s">
        <v>317</v>
      </c>
      <c r="BC6" s="8">
        <v>0</v>
      </c>
      <c r="BD6" s="8" t="s">
        <v>9</v>
      </c>
      <c r="BE6" s="8">
        <v>1</v>
      </c>
      <c r="BG6" s="3" t="s">
        <v>318</v>
      </c>
      <c r="BH6" s="8">
        <v>3</v>
      </c>
      <c r="BI6" s="8" t="s">
        <v>9</v>
      </c>
      <c r="BJ6" s="8">
        <v>8</v>
      </c>
    </row>
    <row r="7" spans="1:63" x14ac:dyDescent="0.2">
      <c r="A7" s="30">
        <v>6</v>
      </c>
      <c r="B7" s="7" t="s">
        <v>103</v>
      </c>
      <c r="C7" s="7">
        <v>22</v>
      </c>
      <c r="D7" s="7">
        <v>10</v>
      </c>
      <c r="E7" s="7">
        <v>3</v>
      </c>
      <c r="F7" s="7">
        <v>9</v>
      </c>
      <c r="G7" s="7">
        <v>37</v>
      </c>
      <c r="H7" s="6" t="s">
        <v>9</v>
      </c>
      <c r="I7" s="7">
        <v>37</v>
      </c>
      <c r="J7" s="7">
        <f t="shared" si="0"/>
        <v>23</v>
      </c>
      <c r="L7" s="11">
        <v>6</v>
      </c>
      <c r="M7" s="7" t="s">
        <v>100</v>
      </c>
      <c r="N7" s="32">
        <v>1</v>
      </c>
      <c r="O7" s="32" t="s">
        <v>9</v>
      </c>
      <c r="P7" s="32">
        <v>5</v>
      </c>
      <c r="Q7" s="32">
        <v>1</v>
      </c>
      <c r="R7" s="32" t="s">
        <v>9</v>
      </c>
      <c r="S7" s="32">
        <v>0</v>
      </c>
      <c r="T7" s="32">
        <v>2</v>
      </c>
      <c r="U7" s="32" t="s">
        <v>9</v>
      </c>
      <c r="V7" s="32">
        <v>3</v>
      </c>
      <c r="W7" s="32">
        <v>2</v>
      </c>
      <c r="X7" s="32" t="s">
        <v>9</v>
      </c>
      <c r="Y7" s="32">
        <v>2</v>
      </c>
      <c r="Z7" s="32">
        <v>3</v>
      </c>
      <c r="AA7" s="32" t="s">
        <v>9</v>
      </c>
      <c r="AB7" s="32">
        <v>1</v>
      </c>
      <c r="AC7" s="34"/>
      <c r="AD7" s="34"/>
      <c r="AE7" s="34"/>
      <c r="AF7" s="8">
        <v>2</v>
      </c>
      <c r="AG7" s="32" t="s">
        <v>9</v>
      </c>
      <c r="AH7" s="8">
        <v>0</v>
      </c>
      <c r="AI7" s="32">
        <v>0</v>
      </c>
      <c r="AJ7" s="32" t="s">
        <v>9</v>
      </c>
      <c r="AK7" s="32">
        <v>0</v>
      </c>
      <c r="AL7" s="32">
        <v>4</v>
      </c>
      <c r="AM7" s="32" t="s">
        <v>9</v>
      </c>
      <c r="AN7" s="32">
        <v>2</v>
      </c>
      <c r="AO7" s="32">
        <v>3</v>
      </c>
      <c r="AP7" s="32" t="s">
        <v>9</v>
      </c>
      <c r="AQ7" s="32">
        <v>1</v>
      </c>
      <c r="AR7" s="32">
        <v>1</v>
      </c>
      <c r="AS7" s="32" t="s">
        <v>9</v>
      </c>
      <c r="AT7" s="32">
        <v>1</v>
      </c>
      <c r="AU7" s="32">
        <v>10</v>
      </c>
      <c r="AV7" s="32" t="s">
        <v>9</v>
      </c>
      <c r="AW7" s="32">
        <v>1</v>
      </c>
      <c r="AX7" s="31">
        <f t="shared" si="1"/>
        <v>29</v>
      </c>
      <c r="AY7" s="32" t="s">
        <v>9</v>
      </c>
      <c r="AZ7" s="31">
        <f t="shared" si="2"/>
        <v>16</v>
      </c>
      <c r="BA7" s="31"/>
      <c r="BB7" s="3" t="s">
        <v>319</v>
      </c>
      <c r="BC7" s="8">
        <v>1</v>
      </c>
      <c r="BD7" s="8" t="s">
        <v>9</v>
      </c>
      <c r="BE7" s="8">
        <v>0</v>
      </c>
      <c r="BG7" s="3" t="s">
        <v>214</v>
      </c>
      <c r="BH7" s="8">
        <v>2</v>
      </c>
      <c r="BI7" s="8" t="s">
        <v>9</v>
      </c>
      <c r="BJ7" s="8">
        <v>0</v>
      </c>
    </row>
    <row r="8" spans="1:63" x14ac:dyDescent="0.2">
      <c r="A8" s="30">
        <v>7</v>
      </c>
      <c r="B8" s="7" t="s">
        <v>28</v>
      </c>
      <c r="C8" s="7">
        <v>22</v>
      </c>
      <c r="D8" s="7">
        <v>10</v>
      </c>
      <c r="E8" s="7">
        <v>1</v>
      </c>
      <c r="F8" s="7">
        <v>11</v>
      </c>
      <c r="G8" s="7">
        <v>40</v>
      </c>
      <c r="H8" s="6" t="s">
        <v>9</v>
      </c>
      <c r="I8" s="7">
        <v>35</v>
      </c>
      <c r="J8" s="7">
        <f t="shared" si="0"/>
        <v>21</v>
      </c>
      <c r="L8" s="11">
        <v>7</v>
      </c>
      <c r="M8" s="7" t="s">
        <v>28</v>
      </c>
      <c r="N8" s="32">
        <v>3</v>
      </c>
      <c r="O8" s="32" t="s">
        <v>9</v>
      </c>
      <c r="P8" s="32">
        <v>2</v>
      </c>
      <c r="Q8" s="32">
        <v>1</v>
      </c>
      <c r="R8" s="32" t="s">
        <v>9</v>
      </c>
      <c r="S8" s="32">
        <v>0</v>
      </c>
      <c r="T8" s="32">
        <v>0</v>
      </c>
      <c r="U8" s="32" t="s">
        <v>9</v>
      </c>
      <c r="V8" s="32">
        <v>0</v>
      </c>
      <c r="W8" s="32">
        <v>1</v>
      </c>
      <c r="X8" s="32" t="s">
        <v>9</v>
      </c>
      <c r="Y8" s="32">
        <v>3</v>
      </c>
      <c r="Z8" s="32">
        <v>2</v>
      </c>
      <c r="AA8" s="32" t="s">
        <v>9</v>
      </c>
      <c r="AB8" s="32">
        <v>3</v>
      </c>
      <c r="AC8" s="32">
        <v>5</v>
      </c>
      <c r="AD8" s="32" t="s">
        <v>9</v>
      </c>
      <c r="AE8" s="32">
        <v>1</v>
      </c>
      <c r="AF8" s="34"/>
      <c r="AG8" s="34"/>
      <c r="AH8" s="34"/>
      <c r="AI8" s="32">
        <v>4</v>
      </c>
      <c r="AJ8" s="32" t="s">
        <v>9</v>
      </c>
      <c r="AK8" s="32">
        <v>1</v>
      </c>
      <c r="AL8" s="32">
        <v>6</v>
      </c>
      <c r="AM8" s="32" t="s">
        <v>9</v>
      </c>
      <c r="AN8" s="32">
        <v>0</v>
      </c>
      <c r="AO8" s="32">
        <v>2</v>
      </c>
      <c r="AP8" s="32" t="s">
        <v>9</v>
      </c>
      <c r="AQ8" s="32">
        <v>0</v>
      </c>
      <c r="AR8" s="32">
        <v>2</v>
      </c>
      <c r="AS8" s="32" t="s">
        <v>9</v>
      </c>
      <c r="AT8" s="32">
        <v>1</v>
      </c>
      <c r="AU8" s="32">
        <v>3</v>
      </c>
      <c r="AV8" s="32" t="s">
        <v>9</v>
      </c>
      <c r="AW8" s="32">
        <v>1</v>
      </c>
      <c r="AX8" s="31">
        <f t="shared" si="1"/>
        <v>29</v>
      </c>
      <c r="AY8" s="32" t="s">
        <v>9</v>
      </c>
      <c r="AZ8" s="31">
        <f t="shared" si="2"/>
        <v>12</v>
      </c>
      <c r="BA8" s="31"/>
      <c r="BB8" s="3" t="s">
        <v>320</v>
      </c>
      <c r="BC8" s="8">
        <v>1</v>
      </c>
      <c r="BD8" s="8" t="s">
        <v>9</v>
      </c>
      <c r="BE8" s="8">
        <v>2</v>
      </c>
      <c r="BG8" s="3" t="s">
        <v>321</v>
      </c>
      <c r="BH8" s="8">
        <v>0</v>
      </c>
      <c r="BI8" s="8" t="s">
        <v>9</v>
      </c>
      <c r="BJ8" s="8">
        <v>3</v>
      </c>
      <c r="BK8" s="1"/>
    </row>
    <row r="9" spans="1:63" x14ac:dyDescent="0.2">
      <c r="A9" s="30">
        <v>8</v>
      </c>
      <c r="B9" s="7" t="s">
        <v>50</v>
      </c>
      <c r="C9" s="7">
        <v>22</v>
      </c>
      <c r="D9" s="7">
        <v>8</v>
      </c>
      <c r="E9" s="7">
        <v>4</v>
      </c>
      <c r="F9" s="7">
        <v>10</v>
      </c>
      <c r="G9" s="7">
        <v>35</v>
      </c>
      <c r="H9" s="6" t="s">
        <v>9</v>
      </c>
      <c r="I9" s="7">
        <v>32</v>
      </c>
      <c r="J9" s="7">
        <f t="shared" si="0"/>
        <v>20</v>
      </c>
      <c r="L9" s="11">
        <v>8</v>
      </c>
      <c r="M9" s="7" t="s">
        <v>50</v>
      </c>
      <c r="N9" s="32">
        <v>1</v>
      </c>
      <c r="O9" s="32" t="s">
        <v>9</v>
      </c>
      <c r="P9" s="32">
        <v>2</v>
      </c>
      <c r="Q9" s="32">
        <v>0</v>
      </c>
      <c r="R9" s="32" t="s">
        <v>9</v>
      </c>
      <c r="S9" s="32">
        <v>3</v>
      </c>
      <c r="T9" s="32">
        <v>3</v>
      </c>
      <c r="U9" s="32" t="s">
        <v>9</v>
      </c>
      <c r="V9" s="32">
        <v>1</v>
      </c>
      <c r="W9" s="32">
        <v>2</v>
      </c>
      <c r="X9" s="32" t="s">
        <v>9</v>
      </c>
      <c r="Y9" s="32">
        <v>0</v>
      </c>
      <c r="Z9" s="32">
        <v>1</v>
      </c>
      <c r="AA9" s="32" t="s">
        <v>9</v>
      </c>
      <c r="AB9" s="32">
        <v>1</v>
      </c>
      <c r="AC9" s="32">
        <v>0</v>
      </c>
      <c r="AD9" s="32" t="s">
        <v>9</v>
      </c>
      <c r="AE9" s="32">
        <v>1</v>
      </c>
      <c r="AF9" s="32">
        <v>4</v>
      </c>
      <c r="AG9" s="32" t="s">
        <v>9</v>
      </c>
      <c r="AH9" s="32">
        <v>3</v>
      </c>
      <c r="AI9" s="34"/>
      <c r="AJ9" s="34"/>
      <c r="AK9" s="34"/>
      <c r="AL9" s="32">
        <v>0</v>
      </c>
      <c r="AM9" s="32" t="s">
        <v>9</v>
      </c>
      <c r="AN9" s="32">
        <v>0</v>
      </c>
      <c r="AO9" s="32">
        <v>1</v>
      </c>
      <c r="AP9" s="32" t="s">
        <v>9</v>
      </c>
      <c r="AQ9" s="32">
        <v>0</v>
      </c>
      <c r="AR9" s="32">
        <v>4</v>
      </c>
      <c r="AS9" s="32" t="s">
        <v>9</v>
      </c>
      <c r="AT9" s="32">
        <v>1</v>
      </c>
      <c r="AU9" s="32">
        <v>4</v>
      </c>
      <c r="AV9" s="32" t="s">
        <v>9</v>
      </c>
      <c r="AW9" s="32">
        <v>0</v>
      </c>
      <c r="AX9" s="31">
        <f t="shared" si="1"/>
        <v>20</v>
      </c>
      <c r="AY9" s="32" t="s">
        <v>9</v>
      </c>
      <c r="AZ9" s="31">
        <f t="shared" si="2"/>
        <v>12</v>
      </c>
      <c r="BA9" s="31"/>
      <c r="BB9" s="39" t="s">
        <v>322</v>
      </c>
      <c r="BG9" s="39" t="s">
        <v>323</v>
      </c>
    </row>
    <row r="10" spans="1:63" x14ac:dyDescent="0.2">
      <c r="A10" s="30">
        <v>9</v>
      </c>
      <c r="B10" s="7" t="s">
        <v>22</v>
      </c>
      <c r="C10" s="7">
        <v>22</v>
      </c>
      <c r="D10" s="7">
        <v>7</v>
      </c>
      <c r="E10" s="7">
        <v>6</v>
      </c>
      <c r="F10" s="7">
        <v>9</v>
      </c>
      <c r="G10" s="7">
        <v>39</v>
      </c>
      <c r="H10" s="6" t="s">
        <v>9</v>
      </c>
      <c r="I10" s="7">
        <v>39</v>
      </c>
      <c r="J10" s="7">
        <f t="shared" si="0"/>
        <v>20</v>
      </c>
      <c r="L10" s="11">
        <v>9</v>
      </c>
      <c r="M10" s="7" t="s">
        <v>22</v>
      </c>
      <c r="N10" s="32">
        <v>2</v>
      </c>
      <c r="O10" s="32" t="s">
        <v>9</v>
      </c>
      <c r="P10" s="32">
        <v>3</v>
      </c>
      <c r="Q10" s="32">
        <v>1</v>
      </c>
      <c r="R10" s="32" t="s">
        <v>9</v>
      </c>
      <c r="S10" s="32">
        <v>1</v>
      </c>
      <c r="T10" s="32">
        <v>2</v>
      </c>
      <c r="U10" s="32" t="s">
        <v>9</v>
      </c>
      <c r="V10" s="32">
        <v>0</v>
      </c>
      <c r="W10" s="32">
        <v>1</v>
      </c>
      <c r="X10" s="32" t="s">
        <v>9</v>
      </c>
      <c r="Y10" s="32">
        <v>3</v>
      </c>
      <c r="Z10" s="32">
        <v>3</v>
      </c>
      <c r="AA10" s="32" t="s">
        <v>9</v>
      </c>
      <c r="AB10" s="32">
        <v>1</v>
      </c>
      <c r="AC10" s="32">
        <v>0</v>
      </c>
      <c r="AD10" s="32" t="s">
        <v>9</v>
      </c>
      <c r="AE10" s="32">
        <v>1</v>
      </c>
      <c r="AF10" s="32">
        <v>2</v>
      </c>
      <c r="AG10" s="32" t="s">
        <v>9</v>
      </c>
      <c r="AH10" s="32">
        <v>0</v>
      </c>
      <c r="AI10" s="32">
        <v>0</v>
      </c>
      <c r="AJ10" s="32" t="s">
        <v>9</v>
      </c>
      <c r="AK10" s="32">
        <v>1</v>
      </c>
      <c r="AL10" s="34"/>
      <c r="AM10" s="34"/>
      <c r="AN10" s="34"/>
      <c r="AO10" s="32">
        <v>3</v>
      </c>
      <c r="AP10" s="32" t="s">
        <v>9</v>
      </c>
      <c r="AQ10" s="32">
        <v>3</v>
      </c>
      <c r="AR10" s="32">
        <v>3</v>
      </c>
      <c r="AS10" s="32" t="s">
        <v>9</v>
      </c>
      <c r="AT10" s="32">
        <v>1</v>
      </c>
      <c r="AU10" s="32">
        <v>7</v>
      </c>
      <c r="AV10" s="32" t="s">
        <v>9</v>
      </c>
      <c r="AW10" s="32">
        <v>0</v>
      </c>
      <c r="AX10" s="31">
        <f t="shared" si="1"/>
        <v>24</v>
      </c>
      <c r="AY10" s="32" t="s">
        <v>9</v>
      </c>
      <c r="AZ10" s="31">
        <f t="shared" si="2"/>
        <v>14</v>
      </c>
      <c r="BA10" s="31"/>
      <c r="BB10" s="3" t="s">
        <v>324</v>
      </c>
      <c r="BC10" s="8">
        <v>2</v>
      </c>
      <c r="BD10" s="8" t="s">
        <v>9</v>
      </c>
      <c r="BE10" s="8">
        <v>0</v>
      </c>
      <c r="BF10" s="39"/>
      <c r="BG10" s="3" t="s">
        <v>325</v>
      </c>
      <c r="BH10" s="8">
        <v>3</v>
      </c>
      <c r="BI10" s="8" t="s">
        <v>9</v>
      </c>
      <c r="BJ10" s="8">
        <v>1</v>
      </c>
    </row>
    <row r="11" spans="1:63" x14ac:dyDescent="0.2">
      <c r="A11" s="30">
        <v>10</v>
      </c>
      <c r="B11" s="7" t="s">
        <v>309</v>
      </c>
      <c r="C11" s="7">
        <v>22</v>
      </c>
      <c r="D11" s="7">
        <v>7</v>
      </c>
      <c r="E11" s="7">
        <v>4</v>
      </c>
      <c r="F11" s="7">
        <v>11</v>
      </c>
      <c r="G11" s="7">
        <v>31</v>
      </c>
      <c r="H11" s="6" t="s">
        <v>9</v>
      </c>
      <c r="I11" s="7">
        <v>48</v>
      </c>
      <c r="J11" s="7">
        <f t="shared" si="0"/>
        <v>18</v>
      </c>
      <c r="L11" s="11">
        <v>10</v>
      </c>
      <c r="M11" s="7" t="s">
        <v>309</v>
      </c>
      <c r="N11" s="32">
        <v>0</v>
      </c>
      <c r="O11" s="32" t="s">
        <v>9</v>
      </c>
      <c r="P11" s="32">
        <v>4</v>
      </c>
      <c r="Q11" s="32">
        <v>0</v>
      </c>
      <c r="R11" s="32" t="s">
        <v>9</v>
      </c>
      <c r="S11" s="32">
        <v>5</v>
      </c>
      <c r="T11" s="32">
        <v>1</v>
      </c>
      <c r="U11" s="32" t="s">
        <v>9</v>
      </c>
      <c r="V11" s="32">
        <v>1</v>
      </c>
      <c r="W11" s="32">
        <v>0</v>
      </c>
      <c r="X11" s="32" t="s">
        <v>9</v>
      </c>
      <c r="Y11" s="32">
        <v>5</v>
      </c>
      <c r="Z11" s="32">
        <v>0</v>
      </c>
      <c r="AA11" s="32" t="s">
        <v>9</v>
      </c>
      <c r="AB11" s="32">
        <v>3</v>
      </c>
      <c r="AC11" s="32">
        <v>2</v>
      </c>
      <c r="AD11" s="32" t="s">
        <v>9</v>
      </c>
      <c r="AE11" s="32">
        <v>1</v>
      </c>
      <c r="AF11" s="32">
        <v>2</v>
      </c>
      <c r="AG11" s="32" t="s">
        <v>9</v>
      </c>
      <c r="AH11" s="32">
        <v>0</v>
      </c>
      <c r="AI11" s="32">
        <v>2</v>
      </c>
      <c r="AJ11" s="32" t="s">
        <v>9</v>
      </c>
      <c r="AK11" s="32">
        <v>2</v>
      </c>
      <c r="AL11" s="32">
        <v>3</v>
      </c>
      <c r="AM11" s="32" t="s">
        <v>9</v>
      </c>
      <c r="AN11" s="32">
        <v>1</v>
      </c>
      <c r="AO11" s="34"/>
      <c r="AP11" s="34"/>
      <c r="AQ11" s="34"/>
      <c r="AR11" s="32">
        <v>5</v>
      </c>
      <c r="AS11" s="32" t="s">
        <v>9</v>
      </c>
      <c r="AT11" s="32">
        <v>0</v>
      </c>
      <c r="AU11" s="32">
        <v>3</v>
      </c>
      <c r="AV11" s="32" t="s">
        <v>9</v>
      </c>
      <c r="AW11" s="32">
        <v>2</v>
      </c>
      <c r="AX11" s="31">
        <f t="shared" si="1"/>
        <v>18</v>
      </c>
      <c r="AY11" s="32" t="s">
        <v>9</v>
      </c>
      <c r="AZ11" s="31">
        <f t="shared" si="2"/>
        <v>24</v>
      </c>
      <c r="BA11" s="31"/>
      <c r="BB11" s="3" t="s">
        <v>326</v>
      </c>
      <c r="BC11" s="8">
        <v>2</v>
      </c>
      <c r="BD11" s="8" t="s">
        <v>9</v>
      </c>
      <c r="BE11" s="8">
        <v>2</v>
      </c>
      <c r="BF11" s="40"/>
      <c r="BG11" s="3" t="s">
        <v>133</v>
      </c>
      <c r="BH11" s="8">
        <v>2</v>
      </c>
      <c r="BI11" s="8" t="s">
        <v>9</v>
      </c>
      <c r="BJ11" s="8">
        <v>1</v>
      </c>
    </row>
    <row r="12" spans="1:63" x14ac:dyDescent="0.2">
      <c r="A12" s="30">
        <v>11</v>
      </c>
      <c r="B12" s="7" t="s">
        <v>21</v>
      </c>
      <c r="C12" s="7">
        <v>22</v>
      </c>
      <c r="D12" s="7">
        <v>4</v>
      </c>
      <c r="E12" s="7">
        <v>7</v>
      </c>
      <c r="F12" s="7">
        <v>11</v>
      </c>
      <c r="G12" s="7">
        <v>29</v>
      </c>
      <c r="H12" s="6" t="s">
        <v>9</v>
      </c>
      <c r="I12" s="7">
        <v>52</v>
      </c>
      <c r="J12" s="7">
        <f t="shared" si="0"/>
        <v>15</v>
      </c>
      <c r="K12" s="3" t="s">
        <v>44</v>
      </c>
      <c r="L12" s="11" t="s">
        <v>140</v>
      </c>
      <c r="M12" s="7" t="s">
        <v>21</v>
      </c>
      <c r="N12" s="32">
        <v>1</v>
      </c>
      <c r="O12" s="32" t="s">
        <v>9</v>
      </c>
      <c r="P12" s="32">
        <v>1</v>
      </c>
      <c r="Q12" s="32">
        <v>1</v>
      </c>
      <c r="R12" s="32" t="s">
        <v>9</v>
      </c>
      <c r="S12" s="32">
        <v>1</v>
      </c>
      <c r="T12" s="32">
        <v>1</v>
      </c>
      <c r="U12" s="32" t="s">
        <v>9</v>
      </c>
      <c r="V12" s="32">
        <v>4</v>
      </c>
      <c r="W12" s="32">
        <v>1</v>
      </c>
      <c r="X12" s="32" t="s">
        <v>9</v>
      </c>
      <c r="Y12" s="32">
        <v>1</v>
      </c>
      <c r="Z12" s="32">
        <v>1</v>
      </c>
      <c r="AA12" s="32" t="s">
        <v>9</v>
      </c>
      <c r="AB12" s="32">
        <v>2</v>
      </c>
      <c r="AC12" s="32">
        <v>1</v>
      </c>
      <c r="AD12" s="32" t="s">
        <v>9</v>
      </c>
      <c r="AE12" s="32">
        <v>2</v>
      </c>
      <c r="AF12" s="32">
        <v>3</v>
      </c>
      <c r="AG12" s="32" t="s">
        <v>9</v>
      </c>
      <c r="AH12" s="32">
        <v>1</v>
      </c>
      <c r="AI12" s="32">
        <v>3</v>
      </c>
      <c r="AJ12" s="32" t="s">
        <v>9</v>
      </c>
      <c r="AK12" s="32">
        <v>1</v>
      </c>
      <c r="AL12" s="32">
        <v>1</v>
      </c>
      <c r="AM12" s="32" t="s">
        <v>9</v>
      </c>
      <c r="AN12" s="32">
        <v>1</v>
      </c>
      <c r="AO12" s="32">
        <v>3</v>
      </c>
      <c r="AP12" s="32" t="s">
        <v>9</v>
      </c>
      <c r="AQ12" s="32">
        <v>1</v>
      </c>
      <c r="AR12" s="34"/>
      <c r="AS12" s="34"/>
      <c r="AT12" s="34"/>
      <c r="AU12" s="32">
        <v>4</v>
      </c>
      <c r="AV12" s="32" t="s">
        <v>9</v>
      </c>
      <c r="AW12" s="32">
        <v>3</v>
      </c>
      <c r="AX12" s="31">
        <f t="shared" si="1"/>
        <v>20</v>
      </c>
      <c r="AY12" s="32" t="s">
        <v>9</v>
      </c>
      <c r="AZ12" s="31">
        <f t="shared" si="2"/>
        <v>18</v>
      </c>
      <c r="BA12" s="31"/>
      <c r="BB12" s="3" t="s">
        <v>200</v>
      </c>
      <c r="BC12" s="8">
        <v>2</v>
      </c>
      <c r="BD12" s="8" t="s">
        <v>9</v>
      </c>
      <c r="BE12" s="8">
        <v>0</v>
      </c>
      <c r="BG12" s="3" t="s">
        <v>327</v>
      </c>
      <c r="BH12" s="8">
        <v>0</v>
      </c>
      <c r="BI12" s="8" t="s">
        <v>9</v>
      </c>
      <c r="BJ12" s="8">
        <v>1</v>
      </c>
    </row>
    <row r="13" spans="1:63" x14ac:dyDescent="0.2">
      <c r="A13" s="30">
        <v>12</v>
      </c>
      <c r="B13" s="7" t="s">
        <v>99</v>
      </c>
      <c r="C13" s="7">
        <v>22</v>
      </c>
      <c r="D13" s="7">
        <v>1</v>
      </c>
      <c r="E13" s="7">
        <v>2</v>
      </c>
      <c r="F13" s="7">
        <v>19</v>
      </c>
      <c r="G13" s="7">
        <v>23</v>
      </c>
      <c r="H13" s="6" t="s">
        <v>9</v>
      </c>
      <c r="I13" s="7">
        <v>112</v>
      </c>
      <c r="J13" s="7">
        <f t="shared" si="0"/>
        <v>4</v>
      </c>
      <c r="K13" s="3" t="s">
        <v>44</v>
      </c>
      <c r="L13" s="11">
        <v>12</v>
      </c>
      <c r="M13" s="7" t="s">
        <v>99</v>
      </c>
      <c r="N13" s="32">
        <v>0</v>
      </c>
      <c r="O13" s="32" t="s">
        <v>9</v>
      </c>
      <c r="P13" s="32">
        <v>5</v>
      </c>
      <c r="Q13" s="32">
        <v>2</v>
      </c>
      <c r="R13" s="32" t="s">
        <v>9</v>
      </c>
      <c r="S13" s="32">
        <v>5</v>
      </c>
      <c r="T13" s="32">
        <v>2</v>
      </c>
      <c r="U13" s="32" t="s">
        <v>9</v>
      </c>
      <c r="V13" s="32">
        <v>4</v>
      </c>
      <c r="W13" s="32">
        <v>0</v>
      </c>
      <c r="X13" s="32" t="s">
        <v>9</v>
      </c>
      <c r="Y13" s="32">
        <v>2</v>
      </c>
      <c r="Z13" s="32">
        <v>0</v>
      </c>
      <c r="AA13" s="32" t="s">
        <v>9</v>
      </c>
      <c r="AB13" s="32">
        <v>3</v>
      </c>
      <c r="AC13" s="32">
        <v>0</v>
      </c>
      <c r="AD13" s="32" t="s">
        <v>9</v>
      </c>
      <c r="AE13" s="32">
        <v>2</v>
      </c>
      <c r="AF13" s="32">
        <v>2</v>
      </c>
      <c r="AG13" s="32" t="s">
        <v>9</v>
      </c>
      <c r="AH13" s="32">
        <v>5</v>
      </c>
      <c r="AI13" s="32">
        <v>1</v>
      </c>
      <c r="AJ13" s="32" t="s">
        <v>9</v>
      </c>
      <c r="AK13" s="32">
        <v>6</v>
      </c>
      <c r="AL13" s="32">
        <v>1</v>
      </c>
      <c r="AM13" s="32" t="s">
        <v>9</v>
      </c>
      <c r="AN13" s="32">
        <v>1</v>
      </c>
      <c r="AO13" s="32">
        <v>4</v>
      </c>
      <c r="AP13" s="32" t="s">
        <v>9</v>
      </c>
      <c r="AQ13" s="32">
        <v>3</v>
      </c>
      <c r="AR13" s="32">
        <v>1</v>
      </c>
      <c r="AS13" s="32" t="s">
        <v>9</v>
      </c>
      <c r="AT13" s="32">
        <v>1</v>
      </c>
      <c r="AU13" s="34"/>
      <c r="AV13" s="34"/>
      <c r="AW13" s="34"/>
      <c r="AX13" s="31">
        <f t="shared" si="1"/>
        <v>13</v>
      </c>
      <c r="AY13" s="32" t="s">
        <v>9</v>
      </c>
      <c r="AZ13" s="31">
        <f t="shared" si="2"/>
        <v>37</v>
      </c>
      <c r="BA13" s="31"/>
      <c r="BB13" s="3" t="s">
        <v>196</v>
      </c>
      <c r="BC13" s="8">
        <v>1</v>
      </c>
      <c r="BD13" s="8" t="s">
        <v>9</v>
      </c>
      <c r="BE13" s="8">
        <v>3</v>
      </c>
      <c r="BG13" s="3" t="s">
        <v>132</v>
      </c>
      <c r="BH13" s="8">
        <v>4</v>
      </c>
      <c r="BI13" s="8" t="s">
        <v>9</v>
      </c>
      <c r="BJ13" s="8">
        <v>1</v>
      </c>
    </row>
    <row r="14" spans="1:63" x14ac:dyDescent="0.2">
      <c r="A14" s="30"/>
      <c r="B14" s="1"/>
      <c r="C14" s="1">
        <f>SUM(C2:C13)</f>
        <v>264</v>
      </c>
      <c r="D14" s="1">
        <f>SUM(D2:D13)</f>
        <v>108</v>
      </c>
      <c r="E14" s="1">
        <f>SUM(E2:E13)</f>
        <v>48</v>
      </c>
      <c r="F14" s="1">
        <f>SUM(F2:F13)</f>
        <v>108</v>
      </c>
      <c r="G14" s="1">
        <f>SUM(G2:G13)</f>
        <v>481</v>
      </c>
      <c r="H14" s="9" t="s">
        <v>9</v>
      </c>
      <c r="I14" s="1">
        <f>SUM(I2:I13)</f>
        <v>481</v>
      </c>
      <c r="J14" s="1">
        <f>SUM(J2:J13)</f>
        <v>264</v>
      </c>
      <c r="N14" s="31">
        <f>SUM(N2:N13)</f>
        <v>11</v>
      </c>
      <c r="O14" s="31" t="s">
        <v>9</v>
      </c>
      <c r="P14" s="31">
        <f>SUM(P2:P13)</f>
        <v>27</v>
      </c>
      <c r="Q14" s="31">
        <f>SUM(Q2:Q13)</f>
        <v>15</v>
      </c>
      <c r="R14" s="31" t="s">
        <v>9</v>
      </c>
      <c r="S14" s="31">
        <f>SUM(S2:S13)</f>
        <v>18</v>
      </c>
      <c r="T14" s="31">
        <f>SUM(T2:T13)</f>
        <v>14</v>
      </c>
      <c r="U14" s="31" t="s">
        <v>9</v>
      </c>
      <c r="V14" s="31">
        <f>SUM(V2:V13)</f>
        <v>21</v>
      </c>
      <c r="W14" s="31">
        <f>SUM(W2:W13)</f>
        <v>16</v>
      </c>
      <c r="X14" s="31" t="s">
        <v>9</v>
      </c>
      <c r="Y14" s="31">
        <f>SUM(Y2:Y13)</f>
        <v>21</v>
      </c>
      <c r="Z14" s="31">
        <f>SUM(Z2:Z13)</f>
        <v>17</v>
      </c>
      <c r="AA14" s="31" t="s">
        <v>9</v>
      </c>
      <c r="AB14" s="31">
        <f>SUM(AB2:AB13)</f>
        <v>18</v>
      </c>
      <c r="AC14" s="31">
        <f>SUM(AC2:AC13)</f>
        <v>21</v>
      </c>
      <c r="AD14" s="31" t="s">
        <v>9</v>
      </c>
      <c r="AE14" s="31">
        <f>SUM(AE2:AE13)</f>
        <v>8</v>
      </c>
      <c r="AF14" s="31">
        <f>SUM(AF2:AF13)</f>
        <v>23</v>
      </c>
      <c r="AG14" s="31" t="s">
        <v>9</v>
      </c>
      <c r="AH14" s="31">
        <f>SUM(AH2:AH13)</f>
        <v>11</v>
      </c>
      <c r="AI14" s="31">
        <f>SUM(AI2:AI13)</f>
        <v>20</v>
      </c>
      <c r="AJ14" s="31" t="s">
        <v>9</v>
      </c>
      <c r="AK14" s="31">
        <f>SUM(AK2:AK13)</f>
        <v>15</v>
      </c>
      <c r="AL14" s="31">
        <f>SUM(AL2:AL13)</f>
        <v>25</v>
      </c>
      <c r="AM14" s="31" t="s">
        <v>9</v>
      </c>
      <c r="AN14" s="31">
        <f>SUM(AN2:AN13)</f>
        <v>15</v>
      </c>
      <c r="AO14" s="31">
        <f>SUM(AO2:AO13)</f>
        <v>24</v>
      </c>
      <c r="AP14" s="31" t="s">
        <v>9</v>
      </c>
      <c r="AQ14" s="31">
        <f>SUM(AQ2:AQ13)</f>
        <v>13</v>
      </c>
      <c r="AR14" s="31">
        <f>SUM(AR2:AR13)</f>
        <v>34</v>
      </c>
      <c r="AS14" s="31" t="s">
        <v>9</v>
      </c>
      <c r="AT14" s="31">
        <f>SUM(AT2:AT13)</f>
        <v>9</v>
      </c>
      <c r="AU14" s="31">
        <f>SUM(AU2:AU13)</f>
        <v>75</v>
      </c>
      <c r="AV14" s="31" t="s">
        <v>9</v>
      </c>
      <c r="AW14" s="31">
        <f>SUM(AW2:AW13)</f>
        <v>10</v>
      </c>
      <c r="AX14" s="31">
        <f>SUM(AX2:AX13)</f>
        <v>295</v>
      </c>
      <c r="AY14" s="31" t="s">
        <v>9</v>
      </c>
      <c r="AZ14" s="31">
        <f>SUM(AZ2:AZ13)</f>
        <v>186</v>
      </c>
      <c r="BA14" s="31"/>
      <c r="BB14" s="3" t="s">
        <v>328</v>
      </c>
      <c r="BC14" s="8">
        <v>1</v>
      </c>
      <c r="BD14" s="8" t="s">
        <v>9</v>
      </c>
      <c r="BE14" s="8">
        <v>1</v>
      </c>
      <c r="BG14" s="3" t="s">
        <v>275</v>
      </c>
      <c r="BH14" s="8">
        <v>0</v>
      </c>
      <c r="BI14" s="8" t="s">
        <v>9</v>
      </c>
      <c r="BJ14" s="8">
        <v>1</v>
      </c>
    </row>
    <row r="15" spans="1:63" x14ac:dyDescent="0.2">
      <c r="BB15" s="3" t="s">
        <v>177</v>
      </c>
      <c r="BC15" s="8">
        <v>2</v>
      </c>
      <c r="BD15" s="8" t="s">
        <v>9</v>
      </c>
      <c r="BE15" s="8">
        <v>1</v>
      </c>
      <c r="BG15" s="3" t="s">
        <v>329</v>
      </c>
      <c r="BH15" s="8">
        <v>2</v>
      </c>
      <c r="BI15" s="8" t="s">
        <v>9</v>
      </c>
      <c r="BJ15" s="8">
        <v>4</v>
      </c>
    </row>
    <row r="16" spans="1:63" x14ac:dyDescent="0.2">
      <c r="M16" s="39" t="s">
        <v>151</v>
      </c>
      <c r="N16" s="45" t="s">
        <v>332</v>
      </c>
      <c r="O16" s="45"/>
      <c r="BB16" s="39" t="s">
        <v>330</v>
      </c>
      <c r="BG16" s="39" t="s">
        <v>331</v>
      </c>
    </row>
    <row r="17" spans="1:62" ht="15" customHeight="1" x14ac:dyDescent="0.2">
      <c r="B17" s="39"/>
      <c r="H17" s="8"/>
      <c r="P17" s="45"/>
      <c r="Q17" s="45"/>
      <c r="R17" s="45"/>
      <c r="S17" s="45"/>
      <c r="T17" s="45"/>
      <c r="BB17" s="3" t="s">
        <v>333</v>
      </c>
      <c r="BC17" s="8">
        <v>1</v>
      </c>
      <c r="BD17" s="8" t="s">
        <v>9</v>
      </c>
      <c r="BE17" s="8">
        <v>1</v>
      </c>
      <c r="BG17" s="3" t="s">
        <v>175</v>
      </c>
      <c r="BH17" s="8">
        <v>0</v>
      </c>
      <c r="BI17" s="8" t="s">
        <v>9</v>
      </c>
      <c r="BJ17" s="8">
        <v>5</v>
      </c>
    </row>
    <row r="18" spans="1:62" x14ac:dyDescent="0.2">
      <c r="A18" s="14"/>
      <c r="B18" s="14"/>
      <c r="C18" s="14"/>
      <c r="D18" s="14"/>
      <c r="E18" s="14"/>
      <c r="F18" s="14"/>
      <c r="G18" s="14"/>
      <c r="H18" s="6"/>
      <c r="I18" s="14"/>
      <c r="J18" s="7"/>
      <c r="K18" s="5"/>
      <c r="BB18" s="3" t="s">
        <v>229</v>
      </c>
      <c r="BC18" s="8">
        <v>1</v>
      </c>
      <c r="BD18" s="8" t="s">
        <v>9</v>
      </c>
      <c r="BE18" s="8">
        <v>0</v>
      </c>
      <c r="BF18" s="39"/>
      <c r="BG18" s="3" t="s">
        <v>334</v>
      </c>
      <c r="BH18" s="8">
        <v>1</v>
      </c>
      <c r="BI18" s="8" t="s">
        <v>9</v>
      </c>
      <c r="BJ18" s="8">
        <v>1</v>
      </c>
    </row>
    <row r="19" spans="1:62" x14ac:dyDescent="0.2">
      <c r="A19" s="14"/>
      <c r="B19" s="14"/>
      <c r="C19" s="14"/>
      <c r="D19" s="14"/>
      <c r="E19" s="14"/>
      <c r="F19" s="14"/>
      <c r="G19" s="14"/>
      <c r="H19" s="6"/>
      <c r="I19" s="14"/>
      <c r="J19" s="7"/>
      <c r="K19" s="5"/>
      <c r="BB19" s="3" t="s">
        <v>335</v>
      </c>
      <c r="BC19" s="8">
        <v>0</v>
      </c>
      <c r="BD19" s="8" t="s">
        <v>9</v>
      </c>
      <c r="BE19" s="8">
        <v>5</v>
      </c>
      <c r="BG19" s="3" t="s">
        <v>336</v>
      </c>
      <c r="BH19" s="8">
        <v>10</v>
      </c>
      <c r="BI19" s="8" t="s">
        <v>9</v>
      </c>
      <c r="BJ19" s="8">
        <v>1</v>
      </c>
    </row>
    <row r="20" spans="1:62" x14ac:dyDescent="0.2">
      <c r="A20" s="14"/>
      <c r="B20" s="14"/>
      <c r="C20" s="14"/>
      <c r="D20" s="14"/>
      <c r="E20" s="14"/>
      <c r="F20" s="14"/>
      <c r="G20" s="14"/>
      <c r="H20" s="6"/>
      <c r="I20" s="14"/>
      <c r="J20" s="7"/>
      <c r="K20" s="5"/>
      <c r="BB20" s="3" t="s">
        <v>337</v>
      </c>
      <c r="BC20" s="8">
        <v>1</v>
      </c>
      <c r="BD20" s="8" t="s">
        <v>9</v>
      </c>
      <c r="BE20" s="8">
        <v>0</v>
      </c>
      <c r="BG20" s="3" t="s">
        <v>266</v>
      </c>
      <c r="BH20" s="8">
        <v>0</v>
      </c>
      <c r="BI20" s="8" t="s">
        <v>9</v>
      </c>
      <c r="BJ20" s="8">
        <v>0</v>
      </c>
    </row>
    <row r="21" spans="1:62" x14ac:dyDescent="0.2">
      <c r="A21" s="14"/>
      <c r="B21" s="14"/>
      <c r="C21" s="14"/>
      <c r="D21" s="14"/>
      <c r="E21" s="14"/>
      <c r="F21" s="14"/>
      <c r="G21" s="14"/>
      <c r="H21" s="6"/>
      <c r="I21" s="14"/>
      <c r="J21" s="7"/>
      <c r="K21" s="14"/>
      <c r="BB21" s="3" t="s">
        <v>197</v>
      </c>
      <c r="BC21" s="8">
        <v>0</v>
      </c>
      <c r="BD21" s="8" t="s">
        <v>9</v>
      </c>
      <c r="BE21" s="8">
        <v>0</v>
      </c>
      <c r="BG21" s="3" t="s">
        <v>338</v>
      </c>
      <c r="BH21" s="8">
        <v>2</v>
      </c>
      <c r="BI21" s="8" t="s">
        <v>9</v>
      </c>
      <c r="BJ21" s="8">
        <v>0</v>
      </c>
    </row>
    <row r="22" spans="1:62" x14ac:dyDescent="0.2">
      <c r="A22" s="14"/>
      <c r="B22" s="14"/>
      <c r="C22" s="14"/>
      <c r="D22" s="14"/>
      <c r="E22" s="14"/>
      <c r="F22" s="14"/>
      <c r="G22" s="14"/>
      <c r="H22" s="6"/>
      <c r="I22" s="14"/>
      <c r="J22" s="7"/>
      <c r="K22" s="14"/>
      <c r="BB22" s="3" t="s">
        <v>339</v>
      </c>
      <c r="BC22" s="8">
        <v>0</v>
      </c>
      <c r="BD22" s="8" t="s">
        <v>9</v>
      </c>
      <c r="BE22" s="8">
        <v>3</v>
      </c>
      <c r="BG22" s="3" t="s">
        <v>340</v>
      </c>
      <c r="BH22" s="8">
        <v>0</v>
      </c>
      <c r="BI22" s="8" t="s">
        <v>9</v>
      </c>
      <c r="BJ22" s="8">
        <v>1</v>
      </c>
    </row>
    <row r="23" spans="1:62" x14ac:dyDescent="0.2">
      <c r="A23" s="14"/>
      <c r="B23" s="14"/>
      <c r="C23" s="14"/>
      <c r="D23" s="14"/>
      <c r="E23" s="14"/>
      <c r="F23" s="14"/>
      <c r="G23" s="14"/>
      <c r="H23" s="6"/>
      <c r="I23" s="14"/>
      <c r="J23" s="7"/>
      <c r="K23" s="14"/>
      <c r="BB23" s="39" t="s">
        <v>341</v>
      </c>
      <c r="BG23" s="39" t="s">
        <v>342</v>
      </c>
    </row>
    <row r="24" spans="1:62" x14ac:dyDescent="0.2">
      <c r="A24" s="14"/>
      <c r="B24" s="14"/>
      <c r="C24" s="14"/>
      <c r="D24" s="14"/>
      <c r="E24" s="14"/>
      <c r="F24" s="14"/>
      <c r="G24" s="14"/>
      <c r="H24" s="6"/>
      <c r="I24" s="14"/>
      <c r="J24" s="7"/>
      <c r="K24" s="14"/>
      <c r="BB24" s="3" t="s">
        <v>245</v>
      </c>
      <c r="BC24" s="8">
        <v>1</v>
      </c>
      <c r="BD24" s="8" t="s">
        <v>9</v>
      </c>
      <c r="BE24" s="8">
        <v>1</v>
      </c>
      <c r="BG24" s="3" t="s">
        <v>253</v>
      </c>
      <c r="BH24" s="8">
        <v>0</v>
      </c>
      <c r="BI24" s="8" t="s">
        <v>9</v>
      </c>
      <c r="BJ24" s="8">
        <v>3</v>
      </c>
    </row>
    <row r="25" spans="1:62" x14ac:dyDescent="0.2">
      <c r="A25" s="14"/>
      <c r="B25" s="14"/>
      <c r="C25" s="14"/>
      <c r="D25" s="14"/>
      <c r="E25" s="14"/>
      <c r="F25" s="14"/>
      <c r="G25" s="14"/>
      <c r="H25" s="6"/>
      <c r="I25" s="14"/>
      <c r="J25" s="7"/>
      <c r="K25" s="14"/>
      <c r="BB25" s="3" t="s">
        <v>343</v>
      </c>
      <c r="BC25" s="8">
        <v>4</v>
      </c>
      <c r="BD25" s="8" t="s">
        <v>9</v>
      </c>
      <c r="BE25" s="8">
        <v>1</v>
      </c>
      <c r="BG25" s="3" t="s">
        <v>344</v>
      </c>
      <c r="BH25" s="8">
        <v>1</v>
      </c>
      <c r="BI25" s="8" t="s">
        <v>9</v>
      </c>
      <c r="BJ25" s="8">
        <v>2</v>
      </c>
    </row>
    <row r="26" spans="1:62" x14ac:dyDescent="0.2">
      <c r="A26" s="14"/>
      <c r="B26" s="14"/>
      <c r="C26" s="14"/>
      <c r="D26" s="14"/>
      <c r="E26" s="14"/>
      <c r="F26" s="14"/>
      <c r="G26" s="14"/>
      <c r="H26" s="6"/>
      <c r="I26" s="14"/>
      <c r="J26" s="7"/>
      <c r="K26" s="14"/>
      <c r="BB26" s="3" t="s">
        <v>345</v>
      </c>
      <c r="BC26" s="8">
        <v>7</v>
      </c>
      <c r="BD26" s="8" t="s">
        <v>9</v>
      </c>
      <c r="BE26" s="8">
        <v>0</v>
      </c>
      <c r="BF26" s="39"/>
      <c r="BG26" s="3" t="s">
        <v>346</v>
      </c>
      <c r="BH26" s="8">
        <v>0</v>
      </c>
      <c r="BI26" s="8" t="s">
        <v>9</v>
      </c>
      <c r="BJ26" s="8">
        <v>2</v>
      </c>
    </row>
    <row r="27" spans="1:62" x14ac:dyDescent="0.2">
      <c r="A27" s="14"/>
      <c r="B27" s="14"/>
      <c r="C27" s="14"/>
      <c r="D27" s="14"/>
      <c r="E27" s="14"/>
      <c r="F27" s="14"/>
      <c r="G27" s="14"/>
      <c r="H27" s="6"/>
      <c r="I27" s="14"/>
      <c r="J27" s="7"/>
      <c r="K27" s="14"/>
      <c r="BB27" s="3" t="s">
        <v>347</v>
      </c>
      <c r="BC27" s="8">
        <v>3</v>
      </c>
      <c r="BD27" s="8" t="s">
        <v>9</v>
      </c>
      <c r="BE27" s="8">
        <v>1</v>
      </c>
      <c r="BG27" s="3" t="s">
        <v>348</v>
      </c>
      <c r="BH27" s="8">
        <v>1</v>
      </c>
      <c r="BI27" s="8" t="s">
        <v>9</v>
      </c>
      <c r="BJ27" s="8">
        <v>0</v>
      </c>
    </row>
    <row r="28" spans="1:62" x14ac:dyDescent="0.2">
      <c r="A28" s="14"/>
      <c r="B28" s="14"/>
      <c r="C28" s="14"/>
      <c r="D28" s="14"/>
      <c r="E28" s="14"/>
      <c r="F28" s="14"/>
      <c r="G28" s="14"/>
      <c r="H28" s="6"/>
      <c r="I28" s="14"/>
      <c r="J28" s="7"/>
      <c r="K28" s="5"/>
      <c r="BB28" s="3" t="s">
        <v>349</v>
      </c>
      <c r="BC28" s="8">
        <v>2</v>
      </c>
      <c r="BD28" s="8" t="s">
        <v>9</v>
      </c>
      <c r="BE28" s="8">
        <v>2</v>
      </c>
      <c r="BF28" s="40"/>
      <c r="BG28" s="3" t="s">
        <v>350</v>
      </c>
      <c r="BH28" s="8">
        <v>1</v>
      </c>
      <c r="BI28" s="8" t="s">
        <v>9</v>
      </c>
      <c r="BJ28" s="8">
        <v>6</v>
      </c>
    </row>
    <row r="29" spans="1:62" x14ac:dyDescent="0.2">
      <c r="A29" s="14"/>
      <c r="B29" s="14"/>
      <c r="C29" s="14"/>
      <c r="D29" s="14"/>
      <c r="E29" s="14"/>
      <c r="F29" s="14"/>
      <c r="G29" s="14"/>
      <c r="H29" s="6"/>
      <c r="I29" s="14"/>
      <c r="J29" s="7"/>
      <c r="K29" s="5"/>
      <c r="BB29" s="3" t="s">
        <v>351</v>
      </c>
      <c r="BC29" s="8">
        <v>2</v>
      </c>
      <c r="BD29" s="8" t="s">
        <v>9</v>
      </c>
      <c r="BE29" s="8">
        <v>1</v>
      </c>
      <c r="BG29" s="3" t="s">
        <v>352</v>
      </c>
      <c r="BH29" s="8">
        <v>2</v>
      </c>
      <c r="BI29" s="8" t="s">
        <v>9</v>
      </c>
      <c r="BJ29" s="8">
        <v>3</v>
      </c>
    </row>
    <row r="30" spans="1:62" x14ac:dyDescent="0.2">
      <c r="A30" s="14"/>
      <c r="B30" s="45"/>
      <c r="C30" s="1"/>
      <c r="D30" s="1"/>
      <c r="E30" s="1"/>
      <c r="F30" s="1"/>
      <c r="G30" s="1"/>
      <c r="H30" s="9"/>
      <c r="I30" s="1"/>
      <c r="J30" s="1"/>
      <c r="K30" s="14"/>
      <c r="BB30" s="39" t="s">
        <v>353</v>
      </c>
      <c r="BC30" s="12"/>
      <c r="BD30" s="12"/>
      <c r="BE30" s="12"/>
      <c r="BF30" s="39"/>
      <c r="BG30" s="39" t="s">
        <v>354</v>
      </c>
      <c r="BH30" s="12"/>
      <c r="BI30" s="12"/>
      <c r="BJ30" s="12"/>
    </row>
    <row r="31" spans="1:62" x14ac:dyDescent="0.2">
      <c r="BB31" s="3" t="s">
        <v>355</v>
      </c>
      <c r="BC31" s="8">
        <v>1</v>
      </c>
      <c r="BD31" s="8" t="s">
        <v>9</v>
      </c>
      <c r="BE31" s="8">
        <v>1</v>
      </c>
      <c r="BG31" s="3" t="s">
        <v>356</v>
      </c>
      <c r="BH31" s="8">
        <v>2</v>
      </c>
      <c r="BI31" s="8" t="s">
        <v>9</v>
      </c>
      <c r="BJ31" s="8">
        <v>0</v>
      </c>
    </row>
    <row r="32" spans="1:62" x14ac:dyDescent="0.2">
      <c r="BB32" s="3" t="s">
        <v>357</v>
      </c>
      <c r="BC32" s="8">
        <v>2</v>
      </c>
      <c r="BD32" s="8" t="s">
        <v>9</v>
      </c>
      <c r="BE32" s="8">
        <v>3</v>
      </c>
      <c r="BG32" s="3" t="s">
        <v>244</v>
      </c>
      <c r="BH32" s="8">
        <v>3</v>
      </c>
      <c r="BI32" s="8" t="s">
        <v>9</v>
      </c>
      <c r="BJ32" s="8">
        <v>1</v>
      </c>
    </row>
    <row r="33" spans="54:62" x14ac:dyDescent="0.2">
      <c r="BB33" s="3" t="s">
        <v>180</v>
      </c>
      <c r="BC33" s="8">
        <v>2</v>
      </c>
      <c r="BD33" s="8" t="s">
        <v>9</v>
      </c>
      <c r="BE33" s="8">
        <v>2</v>
      </c>
      <c r="BF33" s="39"/>
      <c r="BG33" s="3" t="s">
        <v>240</v>
      </c>
      <c r="BH33" s="8">
        <v>2</v>
      </c>
      <c r="BI33" s="8" t="s">
        <v>9</v>
      </c>
      <c r="BJ33" s="8">
        <v>2</v>
      </c>
    </row>
    <row r="34" spans="54:62" x14ac:dyDescent="0.2">
      <c r="BB34" s="3" t="s">
        <v>358</v>
      </c>
      <c r="BC34" s="8">
        <v>2</v>
      </c>
      <c r="BD34" s="8" t="s">
        <v>9</v>
      </c>
      <c r="BE34" s="8">
        <v>0</v>
      </c>
      <c r="BG34" s="3" t="s">
        <v>359</v>
      </c>
      <c r="BH34" s="8">
        <v>4</v>
      </c>
      <c r="BI34" s="8" t="s">
        <v>9</v>
      </c>
      <c r="BJ34" s="8">
        <v>1</v>
      </c>
    </row>
    <row r="35" spans="54:62" x14ac:dyDescent="0.2">
      <c r="BB35" s="3" t="s">
        <v>219</v>
      </c>
      <c r="BC35" s="8">
        <v>3</v>
      </c>
      <c r="BD35" s="8" t="s">
        <v>9</v>
      </c>
      <c r="BE35" s="8">
        <v>1</v>
      </c>
      <c r="BF35" s="40"/>
      <c r="BG35" s="3" t="s">
        <v>360</v>
      </c>
      <c r="BH35" s="8">
        <v>12</v>
      </c>
      <c r="BI35" s="8" t="s">
        <v>9</v>
      </c>
      <c r="BJ35" s="8">
        <v>0</v>
      </c>
    </row>
    <row r="36" spans="54:62" x14ac:dyDescent="0.2">
      <c r="BB36" s="3" t="s">
        <v>361</v>
      </c>
      <c r="BC36" s="8">
        <v>2</v>
      </c>
      <c r="BD36" s="8" t="s">
        <v>9</v>
      </c>
      <c r="BE36" s="8">
        <v>5</v>
      </c>
      <c r="BG36" s="3" t="s">
        <v>362</v>
      </c>
      <c r="BH36" s="8">
        <v>2</v>
      </c>
      <c r="BI36" s="8" t="s">
        <v>9</v>
      </c>
      <c r="BJ36" s="8">
        <v>0</v>
      </c>
    </row>
    <row r="37" spans="54:62" x14ac:dyDescent="0.2">
      <c r="BB37" s="39" t="s">
        <v>363</v>
      </c>
      <c r="BC37" s="12"/>
      <c r="BD37" s="12"/>
      <c r="BE37" s="12"/>
      <c r="BF37" s="39"/>
      <c r="BG37" s="39" t="s">
        <v>364</v>
      </c>
      <c r="BH37" s="12"/>
      <c r="BI37" s="12"/>
      <c r="BJ37" s="12"/>
    </row>
    <row r="38" spans="54:62" x14ac:dyDescent="0.2">
      <c r="BB38" s="3" t="s">
        <v>274</v>
      </c>
      <c r="BC38" s="8">
        <v>3</v>
      </c>
      <c r="BD38" s="8" t="s">
        <v>9</v>
      </c>
      <c r="BE38" s="8">
        <v>1</v>
      </c>
      <c r="BG38" s="3" t="s">
        <v>365</v>
      </c>
      <c r="BH38" s="8">
        <v>1</v>
      </c>
      <c r="BI38" s="8" t="s">
        <v>9</v>
      </c>
      <c r="BJ38" s="8">
        <v>1</v>
      </c>
    </row>
    <row r="39" spans="54:62" x14ac:dyDescent="0.2">
      <c r="BB39" s="3" t="s">
        <v>239</v>
      </c>
      <c r="BC39" s="8">
        <v>2</v>
      </c>
      <c r="BD39" s="8" t="s">
        <v>9</v>
      </c>
      <c r="BE39" s="8">
        <v>0</v>
      </c>
      <c r="BG39" s="3" t="s">
        <v>366</v>
      </c>
      <c r="BH39" s="8">
        <v>1</v>
      </c>
      <c r="BI39" s="8" t="s">
        <v>9</v>
      </c>
      <c r="BJ39" s="8">
        <v>1</v>
      </c>
    </row>
    <row r="40" spans="54:62" x14ac:dyDescent="0.2">
      <c r="BB40" s="3" t="s">
        <v>367</v>
      </c>
      <c r="BC40" s="8">
        <v>4</v>
      </c>
      <c r="BD40" s="8" t="s">
        <v>9</v>
      </c>
      <c r="BE40" s="8">
        <v>0</v>
      </c>
      <c r="BF40" s="39"/>
      <c r="BG40" s="3" t="s">
        <v>154</v>
      </c>
      <c r="BH40" s="8">
        <v>3</v>
      </c>
      <c r="BI40" s="8" t="s">
        <v>9</v>
      </c>
      <c r="BJ40" s="8">
        <v>1</v>
      </c>
    </row>
    <row r="41" spans="54:62" x14ac:dyDescent="0.2">
      <c r="BB41" s="3" t="s">
        <v>368</v>
      </c>
      <c r="BC41" s="8">
        <v>8</v>
      </c>
      <c r="BD41" s="8" t="s">
        <v>9</v>
      </c>
      <c r="BE41" s="8">
        <v>0</v>
      </c>
      <c r="BG41" s="3" t="s">
        <v>131</v>
      </c>
      <c r="BH41" s="8">
        <v>2</v>
      </c>
      <c r="BI41" s="8" t="s">
        <v>9</v>
      </c>
      <c r="BJ41" s="8">
        <v>1</v>
      </c>
    </row>
    <row r="42" spans="54:62" x14ac:dyDescent="0.2">
      <c r="BB42" s="3" t="s">
        <v>261</v>
      </c>
      <c r="BC42" s="8">
        <v>6</v>
      </c>
      <c r="BD42" s="8" t="s">
        <v>9</v>
      </c>
      <c r="BE42" s="8">
        <v>0</v>
      </c>
      <c r="BF42" s="40"/>
      <c r="BG42" s="3" t="s">
        <v>147</v>
      </c>
      <c r="BH42" s="8">
        <v>2</v>
      </c>
      <c r="BI42" s="8" t="s">
        <v>9</v>
      </c>
      <c r="BJ42" s="8">
        <v>0</v>
      </c>
    </row>
    <row r="43" spans="54:62" x14ac:dyDescent="0.2">
      <c r="BB43" s="3" t="s">
        <v>369</v>
      </c>
      <c r="BC43" s="8">
        <v>0</v>
      </c>
      <c r="BD43" s="8" t="s">
        <v>9</v>
      </c>
      <c r="BE43" s="8">
        <v>3</v>
      </c>
      <c r="BG43" s="3" t="s">
        <v>370</v>
      </c>
      <c r="BH43" s="8">
        <v>2</v>
      </c>
      <c r="BI43" s="8" t="s">
        <v>9</v>
      </c>
      <c r="BJ43" s="8">
        <v>5</v>
      </c>
    </row>
    <row r="44" spans="54:62" x14ac:dyDescent="0.2">
      <c r="BB44" s="39" t="s">
        <v>371</v>
      </c>
      <c r="BC44" s="12"/>
      <c r="BD44" s="12"/>
      <c r="BE44" s="12"/>
      <c r="BF44" s="39"/>
      <c r="BG44" s="39" t="s">
        <v>372</v>
      </c>
      <c r="BH44" s="12"/>
      <c r="BI44" s="12"/>
      <c r="BJ44" s="12"/>
    </row>
    <row r="45" spans="54:62" x14ac:dyDescent="0.2">
      <c r="BB45" s="3" t="s">
        <v>373</v>
      </c>
      <c r="BC45" s="8">
        <v>1</v>
      </c>
      <c r="BD45" s="8" t="s">
        <v>9</v>
      </c>
      <c r="BE45" s="8">
        <v>1</v>
      </c>
      <c r="BG45" s="3" t="s">
        <v>374</v>
      </c>
      <c r="BH45" s="8">
        <v>2</v>
      </c>
      <c r="BI45" s="8" t="s">
        <v>9</v>
      </c>
      <c r="BJ45" s="8">
        <v>3</v>
      </c>
    </row>
    <row r="46" spans="54:62" x14ac:dyDescent="0.2">
      <c r="BB46" s="3" t="s">
        <v>159</v>
      </c>
      <c r="BC46" s="8">
        <v>2</v>
      </c>
      <c r="BD46" s="8" t="s">
        <v>9</v>
      </c>
      <c r="BE46" s="8">
        <v>3</v>
      </c>
      <c r="BG46" s="3" t="s">
        <v>213</v>
      </c>
      <c r="BH46" s="8">
        <v>1</v>
      </c>
      <c r="BI46" s="8" t="s">
        <v>9</v>
      </c>
      <c r="BJ46" s="8">
        <v>0</v>
      </c>
    </row>
    <row r="47" spans="54:62" x14ac:dyDescent="0.2">
      <c r="BB47" s="3" t="s">
        <v>375</v>
      </c>
      <c r="BC47" s="8">
        <v>1</v>
      </c>
      <c r="BD47" s="8" t="s">
        <v>9</v>
      </c>
      <c r="BE47" s="8">
        <v>1</v>
      </c>
      <c r="BF47" s="39"/>
      <c r="BG47" s="3" t="s">
        <v>376</v>
      </c>
      <c r="BH47" s="8">
        <v>1</v>
      </c>
      <c r="BI47" s="8" t="s">
        <v>9</v>
      </c>
      <c r="BJ47" s="8">
        <v>1</v>
      </c>
    </row>
    <row r="48" spans="54:62" x14ac:dyDescent="0.2">
      <c r="BB48" s="3" t="s">
        <v>377</v>
      </c>
      <c r="BC48" s="8">
        <v>3</v>
      </c>
      <c r="BD48" s="8" t="s">
        <v>9</v>
      </c>
      <c r="BE48" s="8">
        <v>1</v>
      </c>
      <c r="BF48" s="40"/>
      <c r="BG48" s="3" t="s">
        <v>378</v>
      </c>
      <c r="BH48" s="8">
        <v>3</v>
      </c>
      <c r="BI48" s="8" t="s">
        <v>9</v>
      </c>
      <c r="BJ48" s="8">
        <v>1</v>
      </c>
    </row>
    <row r="49" spans="54:62" x14ac:dyDescent="0.2">
      <c r="BB49" s="3" t="s">
        <v>155</v>
      </c>
      <c r="BC49" s="8">
        <v>2</v>
      </c>
      <c r="BD49" s="8" t="s">
        <v>9</v>
      </c>
      <c r="BE49" s="8">
        <v>0</v>
      </c>
      <c r="BG49" s="3" t="s">
        <v>190</v>
      </c>
      <c r="BH49" s="8">
        <v>1</v>
      </c>
      <c r="BI49" s="8" t="s">
        <v>9</v>
      </c>
      <c r="BJ49" s="8">
        <v>1</v>
      </c>
    </row>
    <row r="50" spans="54:62" x14ac:dyDescent="0.2">
      <c r="BB50" s="3" t="s">
        <v>379</v>
      </c>
      <c r="BC50" s="8">
        <v>0</v>
      </c>
      <c r="BD50" s="8" t="s">
        <v>9</v>
      </c>
      <c r="BE50" s="8">
        <v>5</v>
      </c>
      <c r="BG50" s="3" t="s">
        <v>380</v>
      </c>
      <c r="BH50" s="8">
        <v>6</v>
      </c>
      <c r="BI50" s="8" t="s">
        <v>9</v>
      </c>
      <c r="BJ50" s="8">
        <v>0</v>
      </c>
    </row>
    <row r="51" spans="54:62" x14ac:dyDescent="0.2">
      <c r="BB51" s="39" t="s">
        <v>381</v>
      </c>
      <c r="BC51" s="12"/>
      <c r="BD51" s="12"/>
      <c r="BE51" s="12"/>
      <c r="BF51" s="39"/>
      <c r="BG51" s="39" t="s">
        <v>382</v>
      </c>
      <c r="BH51" s="12"/>
      <c r="BI51" s="12"/>
      <c r="BJ51" s="12"/>
    </row>
    <row r="52" spans="54:62" x14ac:dyDescent="0.2">
      <c r="BB52" s="3" t="s">
        <v>383</v>
      </c>
      <c r="BC52" s="8">
        <v>1</v>
      </c>
      <c r="BD52" s="8" t="s">
        <v>9</v>
      </c>
      <c r="BE52" s="8">
        <v>2</v>
      </c>
      <c r="BG52" s="3" t="s">
        <v>384</v>
      </c>
      <c r="BH52" s="8">
        <v>3</v>
      </c>
      <c r="BI52" s="8" t="s">
        <v>9</v>
      </c>
      <c r="BJ52" s="8">
        <v>1</v>
      </c>
    </row>
    <row r="53" spans="54:62" x14ac:dyDescent="0.2">
      <c r="BB53" s="3" t="s">
        <v>385</v>
      </c>
      <c r="BC53" s="8">
        <v>4</v>
      </c>
      <c r="BD53" s="8" t="s">
        <v>9</v>
      </c>
      <c r="BE53" s="8">
        <v>0</v>
      </c>
      <c r="BG53" s="3" t="s">
        <v>386</v>
      </c>
      <c r="BH53" s="8">
        <v>4</v>
      </c>
      <c r="BI53" s="8" t="s">
        <v>9</v>
      </c>
      <c r="BJ53" s="8">
        <v>0</v>
      </c>
    </row>
    <row r="54" spans="54:62" x14ac:dyDescent="0.2">
      <c r="BB54" s="3" t="s">
        <v>387</v>
      </c>
      <c r="BC54" s="8">
        <v>2</v>
      </c>
      <c r="BD54" s="8" t="s">
        <v>9</v>
      </c>
      <c r="BE54" s="8">
        <v>0</v>
      </c>
      <c r="BF54" s="39"/>
      <c r="BG54" s="3" t="s">
        <v>388</v>
      </c>
      <c r="BH54" s="8">
        <v>0</v>
      </c>
      <c r="BI54" s="8" t="s">
        <v>9</v>
      </c>
      <c r="BJ54" s="8">
        <v>4</v>
      </c>
    </row>
    <row r="55" spans="54:62" x14ac:dyDescent="0.2">
      <c r="BB55" s="3" t="s">
        <v>136</v>
      </c>
      <c r="BC55" s="8">
        <v>0</v>
      </c>
      <c r="BD55" s="8" t="s">
        <v>9</v>
      </c>
      <c r="BE55" s="8">
        <v>2</v>
      </c>
      <c r="BF55" s="40"/>
      <c r="BG55" s="3" t="s">
        <v>389</v>
      </c>
      <c r="BH55" s="8">
        <v>2</v>
      </c>
      <c r="BI55" s="8" t="s">
        <v>9</v>
      </c>
      <c r="BJ55" s="8">
        <v>1</v>
      </c>
    </row>
    <row r="56" spans="54:62" x14ac:dyDescent="0.2">
      <c r="BB56" s="3" t="s">
        <v>390</v>
      </c>
      <c r="BC56" s="8">
        <v>1</v>
      </c>
      <c r="BD56" s="8" t="s">
        <v>9</v>
      </c>
      <c r="BE56" s="8">
        <v>1</v>
      </c>
      <c r="BG56" s="3" t="s">
        <v>160</v>
      </c>
      <c r="BH56" s="8">
        <v>3</v>
      </c>
      <c r="BI56" s="8" t="s">
        <v>9</v>
      </c>
      <c r="BJ56" s="8">
        <v>1</v>
      </c>
    </row>
    <row r="57" spans="54:62" x14ac:dyDescent="0.2">
      <c r="BB57" s="3" t="s">
        <v>391</v>
      </c>
      <c r="BC57" s="8">
        <v>4</v>
      </c>
      <c r="BD57" s="8" t="s">
        <v>9</v>
      </c>
      <c r="BE57" s="8">
        <v>0</v>
      </c>
      <c r="BG57" s="3" t="s">
        <v>392</v>
      </c>
      <c r="BH57" s="8">
        <v>1</v>
      </c>
      <c r="BI57" s="8" t="s">
        <v>9</v>
      </c>
      <c r="BJ57" s="8">
        <v>1</v>
      </c>
    </row>
    <row r="58" spans="54:62" x14ac:dyDescent="0.2">
      <c r="BB58" s="39" t="s">
        <v>393</v>
      </c>
      <c r="BG58" s="39" t="s">
        <v>394</v>
      </c>
    </row>
    <row r="59" spans="54:62" x14ac:dyDescent="0.2">
      <c r="BB59" s="3" t="s">
        <v>395</v>
      </c>
      <c r="BC59" s="8">
        <v>3</v>
      </c>
      <c r="BD59" s="8" t="s">
        <v>9</v>
      </c>
      <c r="BE59" s="8">
        <v>2</v>
      </c>
      <c r="BG59" s="3" t="s">
        <v>202</v>
      </c>
      <c r="BH59" s="8">
        <v>0</v>
      </c>
      <c r="BI59" s="8" t="s">
        <v>9</v>
      </c>
      <c r="BJ59" s="8">
        <v>1</v>
      </c>
    </row>
    <row r="60" spans="54:62" x14ac:dyDescent="0.2">
      <c r="BB60" s="3" t="s">
        <v>396</v>
      </c>
      <c r="BC60" s="8">
        <v>1</v>
      </c>
      <c r="BD60" s="8" t="s">
        <v>9</v>
      </c>
      <c r="BE60" s="8">
        <v>4</v>
      </c>
      <c r="BG60" s="3" t="s">
        <v>397</v>
      </c>
      <c r="BH60" s="8">
        <v>1</v>
      </c>
      <c r="BI60" s="8" t="s">
        <v>9</v>
      </c>
      <c r="BJ60" s="8">
        <v>1</v>
      </c>
    </row>
    <row r="61" spans="54:62" x14ac:dyDescent="0.2">
      <c r="BB61" s="3" t="s">
        <v>222</v>
      </c>
      <c r="BC61" s="8">
        <v>0</v>
      </c>
      <c r="BD61" s="8" t="s">
        <v>9</v>
      </c>
      <c r="BE61" s="8">
        <v>1</v>
      </c>
      <c r="BF61" s="39"/>
      <c r="BG61" s="3" t="s">
        <v>398</v>
      </c>
      <c r="BH61" s="8">
        <v>4</v>
      </c>
      <c r="BI61" s="8" t="s">
        <v>9</v>
      </c>
      <c r="BJ61" s="8">
        <v>0</v>
      </c>
    </row>
    <row r="62" spans="54:62" x14ac:dyDescent="0.2">
      <c r="BB62" s="3" t="s">
        <v>399</v>
      </c>
      <c r="BC62" s="8">
        <v>3</v>
      </c>
      <c r="BD62" s="8" t="s">
        <v>9</v>
      </c>
      <c r="BE62" s="8">
        <v>1</v>
      </c>
      <c r="BF62" s="40"/>
      <c r="BG62" s="3" t="s">
        <v>166</v>
      </c>
      <c r="BH62" s="8">
        <v>1</v>
      </c>
      <c r="BI62" s="8" t="s">
        <v>9</v>
      </c>
      <c r="BJ62" s="8">
        <v>3</v>
      </c>
    </row>
    <row r="63" spans="54:62" x14ac:dyDescent="0.2">
      <c r="BB63" s="3" t="s">
        <v>127</v>
      </c>
      <c r="BC63" s="8">
        <v>0</v>
      </c>
      <c r="BD63" s="8" t="s">
        <v>9</v>
      </c>
      <c r="BE63" s="8">
        <v>1</v>
      </c>
      <c r="BG63" s="3" t="s">
        <v>400</v>
      </c>
      <c r="BH63" s="8">
        <v>3</v>
      </c>
      <c r="BI63" s="8" t="s">
        <v>9</v>
      </c>
      <c r="BJ63" s="8">
        <v>1</v>
      </c>
    </row>
    <row r="64" spans="54:62" x14ac:dyDescent="0.2">
      <c r="BB64" s="3" t="s">
        <v>401</v>
      </c>
      <c r="BC64" s="8">
        <v>0</v>
      </c>
      <c r="BD64" s="8" t="s">
        <v>9</v>
      </c>
      <c r="BE64" s="8">
        <v>2</v>
      </c>
      <c r="BG64" s="3" t="s">
        <v>402</v>
      </c>
      <c r="BH64" s="8">
        <v>6</v>
      </c>
      <c r="BI64" s="8" t="s">
        <v>9</v>
      </c>
      <c r="BJ64" s="8">
        <v>2</v>
      </c>
    </row>
    <row r="65" spans="54:62" x14ac:dyDescent="0.2">
      <c r="BB65" s="39" t="s">
        <v>403</v>
      </c>
      <c r="BC65" s="12"/>
      <c r="BD65" s="12"/>
      <c r="BE65" s="12"/>
      <c r="BF65" s="39"/>
      <c r="BG65" s="39" t="s">
        <v>404</v>
      </c>
      <c r="BH65" s="12"/>
      <c r="BI65" s="12"/>
      <c r="BJ65" s="12"/>
    </row>
    <row r="66" spans="54:62" x14ac:dyDescent="0.2">
      <c r="BB66" s="3" t="s">
        <v>122</v>
      </c>
      <c r="BC66" s="8">
        <v>4</v>
      </c>
      <c r="BD66" s="8" t="s">
        <v>9</v>
      </c>
      <c r="BE66" s="8">
        <v>2</v>
      </c>
      <c r="BG66" s="3" t="s">
        <v>405</v>
      </c>
      <c r="BH66" s="8">
        <v>4</v>
      </c>
      <c r="BI66" s="8" t="s">
        <v>9</v>
      </c>
      <c r="BJ66" s="8">
        <v>3</v>
      </c>
    </row>
    <row r="67" spans="54:62" x14ac:dyDescent="0.2">
      <c r="BB67" s="3" t="s">
        <v>406</v>
      </c>
      <c r="BC67" s="8">
        <v>3</v>
      </c>
      <c r="BD67" s="8" t="s">
        <v>9</v>
      </c>
      <c r="BE67" s="8">
        <v>1</v>
      </c>
      <c r="BG67" s="3" t="s">
        <v>195</v>
      </c>
      <c r="BH67" s="8">
        <v>0</v>
      </c>
      <c r="BI67" s="8" t="s">
        <v>9</v>
      </c>
      <c r="BJ67" s="8">
        <v>1</v>
      </c>
    </row>
    <row r="68" spans="54:62" x14ac:dyDescent="0.2">
      <c r="BB68" s="3" t="s">
        <v>270</v>
      </c>
      <c r="BC68" s="8">
        <v>3</v>
      </c>
      <c r="BD68" s="8" t="s">
        <v>9</v>
      </c>
      <c r="BE68" s="8">
        <v>1</v>
      </c>
      <c r="BF68" s="39"/>
      <c r="BG68" s="3" t="s">
        <v>199</v>
      </c>
      <c r="BH68" s="8">
        <v>2</v>
      </c>
      <c r="BI68" s="8" t="s">
        <v>9</v>
      </c>
      <c r="BJ68" s="8">
        <v>0</v>
      </c>
    </row>
    <row r="69" spans="54:62" x14ac:dyDescent="0.2">
      <c r="BB69" s="3" t="s">
        <v>407</v>
      </c>
      <c r="BC69" s="8">
        <v>2</v>
      </c>
      <c r="BD69" s="8" t="s">
        <v>9</v>
      </c>
      <c r="BE69" s="8">
        <v>0</v>
      </c>
      <c r="BF69" s="40"/>
      <c r="BG69" s="3" t="s">
        <v>408</v>
      </c>
      <c r="BH69" s="8">
        <v>2</v>
      </c>
      <c r="BI69" s="8" t="s">
        <v>9</v>
      </c>
      <c r="BJ69" s="8">
        <v>1</v>
      </c>
    </row>
    <row r="70" spans="54:62" x14ac:dyDescent="0.2">
      <c r="BB70" s="3" t="s">
        <v>409</v>
      </c>
      <c r="BC70" s="8">
        <v>5</v>
      </c>
      <c r="BD70" s="8" t="s">
        <v>9</v>
      </c>
      <c r="BE70" s="8">
        <v>0</v>
      </c>
      <c r="BG70" s="3" t="s">
        <v>410</v>
      </c>
      <c r="BH70" s="8">
        <v>1</v>
      </c>
      <c r="BI70" s="8" t="s">
        <v>9</v>
      </c>
      <c r="BJ70" s="8">
        <v>5</v>
      </c>
    </row>
    <row r="71" spans="54:62" x14ac:dyDescent="0.2">
      <c r="BB71" s="3" t="s">
        <v>265</v>
      </c>
      <c r="BC71" s="8">
        <v>4</v>
      </c>
      <c r="BD71" s="8" t="s">
        <v>9</v>
      </c>
      <c r="BE71" s="8">
        <v>3</v>
      </c>
      <c r="BG71" s="3" t="s">
        <v>228</v>
      </c>
      <c r="BH71" s="8">
        <v>1</v>
      </c>
      <c r="BI71" s="8" t="s">
        <v>9</v>
      </c>
      <c r="BJ71" s="8">
        <v>1</v>
      </c>
    </row>
    <row r="72" spans="54:62" x14ac:dyDescent="0.2">
      <c r="BB72" s="39" t="s">
        <v>411</v>
      </c>
      <c r="BC72" s="12"/>
      <c r="BD72" s="12"/>
      <c r="BE72" s="12"/>
      <c r="BF72" s="39"/>
      <c r="BG72" s="39" t="s">
        <v>412</v>
      </c>
      <c r="BH72" s="12"/>
      <c r="BI72" s="12"/>
      <c r="BJ72" s="12"/>
    </row>
    <row r="73" spans="54:62" x14ac:dyDescent="0.2">
      <c r="BB73" s="3" t="s">
        <v>413</v>
      </c>
      <c r="BC73" s="8">
        <v>1</v>
      </c>
      <c r="BD73" s="8" t="s">
        <v>9</v>
      </c>
      <c r="BE73" s="8">
        <v>1</v>
      </c>
      <c r="BG73" s="3" t="s">
        <v>414</v>
      </c>
      <c r="BH73" s="8">
        <v>2</v>
      </c>
      <c r="BI73" s="8" t="s">
        <v>9</v>
      </c>
      <c r="BJ73" s="8">
        <v>1</v>
      </c>
    </row>
    <row r="74" spans="54:62" x14ac:dyDescent="0.2">
      <c r="BB74" s="3" t="s">
        <v>415</v>
      </c>
      <c r="BC74" s="8">
        <v>1</v>
      </c>
      <c r="BD74" s="8" t="s">
        <v>9</v>
      </c>
      <c r="BE74" s="8">
        <v>0</v>
      </c>
      <c r="BG74" s="3" t="s">
        <v>416</v>
      </c>
      <c r="BH74" s="8">
        <v>6</v>
      </c>
      <c r="BI74" s="8" t="s">
        <v>9</v>
      </c>
      <c r="BJ74" s="8">
        <v>0</v>
      </c>
    </row>
    <row r="75" spans="54:62" x14ac:dyDescent="0.2">
      <c r="BB75" s="3" t="s">
        <v>417</v>
      </c>
      <c r="BC75" s="8">
        <v>2</v>
      </c>
      <c r="BD75" s="8" t="s">
        <v>9</v>
      </c>
      <c r="BE75" s="8">
        <v>0</v>
      </c>
      <c r="BF75" s="39"/>
      <c r="BG75" s="3" t="s">
        <v>418</v>
      </c>
      <c r="BH75" s="8">
        <v>0</v>
      </c>
      <c r="BI75" s="8" t="s">
        <v>9</v>
      </c>
      <c r="BJ75" s="8">
        <v>0</v>
      </c>
    </row>
    <row r="76" spans="54:62" x14ac:dyDescent="0.2">
      <c r="BB76" s="3" t="s">
        <v>419</v>
      </c>
      <c r="BC76" s="8">
        <v>1</v>
      </c>
      <c r="BD76" s="8" t="s">
        <v>9</v>
      </c>
      <c r="BE76" s="8">
        <v>1</v>
      </c>
      <c r="BF76" s="40"/>
      <c r="BG76" s="3" t="s">
        <v>260</v>
      </c>
      <c r="BH76" s="8">
        <v>3</v>
      </c>
      <c r="BI76" s="8" t="s">
        <v>9</v>
      </c>
      <c r="BJ76" s="8">
        <v>3</v>
      </c>
    </row>
    <row r="77" spans="54:62" x14ac:dyDescent="0.2">
      <c r="BB77" s="3" t="s">
        <v>420</v>
      </c>
      <c r="BC77" s="8">
        <v>4</v>
      </c>
      <c r="BD77" s="8" t="s">
        <v>9</v>
      </c>
      <c r="BE77" s="8">
        <v>3</v>
      </c>
      <c r="BG77" s="3" t="s">
        <v>421</v>
      </c>
      <c r="BH77" s="8">
        <v>0</v>
      </c>
      <c r="BI77" s="8" t="s">
        <v>9</v>
      </c>
      <c r="BJ77" s="8">
        <v>2</v>
      </c>
    </row>
    <row r="78" spans="54:62" x14ac:dyDescent="0.2">
      <c r="BB78" s="3" t="s">
        <v>187</v>
      </c>
      <c r="BC78" s="8">
        <v>5</v>
      </c>
      <c r="BD78" s="8" t="s">
        <v>9</v>
      </c>
      <c r="BE78" s="8">
        <v>1</v>
      </c>
      <c r="BG78" s="3" t="s">
        <v>422</v>
      </c>
      <c r="BH78" s="8">
        <v>4</v>
      </c>
      <c r="BI78" s="8" t="s">
        <v>9</v>
      </c>
      <c r="BJ78" s="8">
        <v>2</v>
      </c>
    </row>
    <row r="79" spans="54:62" x14ac:dyDescent="0.2">
      <c r="BB79" s="43"/>
      <c r="BG79" s="43"/>
    </row>
    <row r="80" spans="54:62" x14ac:dyDescent="0.2">
      <c r="BB80" s="43"/>
      <c r="BC80" s="11"/>
      <c r="BD80" s="32"/>
      <c r="BG80" s="43"/>
      <c r="BH80" s="11"/>
      <c r="BI80" s="32"/>
    </row>
    <row r="81" spans="54:61" x14ac:dyDescent="0.2">
      <c r="BB81" s="43"/>
      <c r="BC81" s="11"/>
      <c r="BD81" s="32"/>
      <c r="BG81" s="43"/>
      <c r="BH81" s="11"/>
      <c r="BI81" s="32"/>
    </row>
    <row r="82" spans="54:61" x14ac:dyDescent="0.2">
      <c r="BB82" s="39"/>
      <c r="BC82" s="11"/>
      <c r="BD82" s="32"/>
      <c r="BG82" s="39"/>
      <c r="BH82" s="11"/>
      <c r="BI82" s="32"/>
    </row>
    <row r="83" spans="54:61" x14ac:dyDescent="0.2">
      <c r="BB83" s="5"/>
      <c r="BC83" s="11"/>
      <c r="BD83" s="32"/>
      <c r="BG83" s="5"/>
      <c r="BH83" s="11"/>
      <c r="BI83" s="32"/>
    </row>
    <row r="84" spans="54:61" x14ac:dyDescent="0.2">
      <c r="BB84" s="5"/>
      <c r="BC84" s="11"/>
      <c r="BD84" s="32"/>
      <c r="BG84" s="5"/>
      <c r="BH84" s="11"/>
      <c r="BI84" s="32"/>
    </row>
    <row r="85" spans="54:61" x14ac:dyDescent="0.2">
      <c r="BD85" s="32"/>
      <c r="BI85" s="32"/>
    </row>
    <row r="87" spans="54:61" x14ac:dyDescent="0.2">
      <c r="BB87" s="43"/>
      <c r="BG87" s="43"/>
    </row>
    <row r="89" spans="54:61" x14ac:dyDescent="0.2">
      <c r="BB89" s="43"/>
      <c r="BG89" s="43"/>
    </row>
    <row r="90" spans="54:61" x14ac:dyDescent="0.2">
      <c r="BB90" s="39"/>
      <c r="BG90" s="39"/>
    </row>
    <row r="97" spans="54:59" x14ac:dyDescent="0.2">
      <c r="BB97" s="43"/>
      <c r="BG97" s="43"/>
    </row>
    <row r="98" spans="54:59" x14ac:dyDescent="0.2">
      <c r="BB98" s="39"/>
      <c r="BG98" s="39"/>
    </row>
    <row r="105" spans="54:59" x14ac:dyDescent="0.2">
      <c r="BB105" s="43"/>
      <c r="BG105" s="43"/>
    </row>
    <row r="107" spans="54:59" x14ac:dyDescent="0.2">
      <c r="BB107" s="7"/>
      <c r="BG107" s="7"/>
    </row>
    <row r="110" spans="54:59" x14ac:dyDescent="0.2">
      <c r="BB110" s="7"/>
      <c r="BG110" s="7"/>
    </row>
    <row r="112" spans="54:59" x14ac:dyDescent="0.2">
      <c r="BB112" s="7"/>
      <c r="BG112" s="7"/>
    </row>
    <row r="113" spans="54:59" x14ac:dyDescent="0.2">
      <c r="BB113" s="7"/>
      <c r="BG113" s="7"/>
    </row>
    <row r="114" spans="54:59" x14ac:dyDescent="0.2">
      <c r="BB114" s="7"/>
      <c r="BG114" s="7"/>
    </row>
    <row r="115" spans="54:59" x14ac:dyDescent="0.2">
      <c r="BB115" s="7"/>
      <c r="BG115" s="7"/>
    </row>
    <row r="120" spans="54:59" x14ac:dyDescent="0.2">
      <c r="BB120" s="39"/>
      <c r="BG120" s="39"/>
    </row>
    <row r="121" spans="54:59" x14ac:dyDescent="0.2">
      <c r="BB121" s="5"/>
      <c r="BG121" s="5"/>
    </row>
    <row r="125" spans="54:59" x14ac:dyDescent="0.2">
      <c r="BB125" s="43"/>
      <c r="BG125" s="43"/>
    </row>
    <row r="126" spans="54:59" x14ac:dyDescent="0.2">
      <c r="BB126" s="39"/>
      <c r="BG126" s="39"/>
    </row>
    <row r="129" spans="54:59" x14ac:dyDescent="0.2">
      <c r="BB129" s="7"/>
      <c r="BG129" s="7"/>
    </row>
    <row r="131" spans="54:59" x14ac:dyDescent="0.2">
      <c r="BB131" s="7"/>
      <c r="BG131" s="7"/>
    </row>
    <row r="133" spans="54:59" x14ac:dyDescent="0.2">
      <c r="BB133" s="7"/>
      <c r="BG133" s="7"/>
    </row>
    <row r="134" spans="54:59" x14ac:dyDescent="0.2">
      <c r="BB134" s="7"/>
      <c r="BG134" s="7"/>
    </row>
    <row r="141" spans="54:59" x14ac:dyDescent="0.2">
      <c r="BB141" s="39"/>
      <c r="BG141" s="39"/>
    </row>
    <row r="142" spans="54:59" x14ac:dyDescent="0.2">
      <c r="BB142" s="5"/>
      <c r="BG142" s="5"/>
    </row>
    <row r="143" spans="54:59" x14ac:dyDescent="0.2">
      <c r="BB143" s="5"/>
      <c r="BG143" s="5"/>
    </row>
    <row r="146" spans="54:59" x14ac:dyDescent="0.2">
      <c r="BB146" s="43"/>
      <c r="BG146" s="43"/>
    </row>
    <row r="147" spans="54:59" x14ac:dyDescent="0.2">
      <c r="BB147" s="39"/>
      <c r="BG147" s="39"/>
    </row>
    <row r="148" spans="54:59" x14ac:dyDescent="0.2">
      <c r="BB148" s="7"/>
      <c r="BG148" s="7"/>
    </row>
    <row r="152" spans="54:59" x14ac:dyDescent="0.2">
      <c r="BB152" s="7"/>
      <c r="BG152" s="7"/>
    </row>
    <row r="153" spans="54:59" x14ac:dyDescent="0.2">
      <c r="BB153" s="7"/>
      <c r="BG153" s="7"/>
    </row>
    <row r="154" spans="54:59" x14ac:dyDescent="0.2">
      <c r="BB154" s="7"/>
      <c r="BG154" s="7"/>
    </row>
    <row r="161" spans="54:59" x14ac:dyDescent="0.2">
      <c r="BB161" s="39"/>
      <c r="BG161" s="39"/>
    </row>
    <row r="163" spans="54:59" x14ac:dyDescent="0.2">
      <c r="BB163" s="5"/>
      <c r="BG163" s="5"/>
    </row>
    <row r="164" spans="54:59" x14ac:dyDescent="0.2">
      <c r="BB164" s="5"/>
      <c r="BG164" s="5"/>
    </row>
    <row r="167" spans="54:59" x14ac:dyDescent="0.2">
      <c r="BB167" s="43"/>
      <c r="BG167" s="43"/>
    </row>
    <row r="168" spans="54:59" x14ac:dyDescent="0.2">
      <c r="BB168" s="39"/>
      <c r="BG168" s="39"/>
    </row>
    <row r="169" spans="54:59" x14ac:dyDescent="0.2">
      <c r="BB169" s="7"/>
      <c r="BG169" s="7"/>
    </row>
    <row r="173" spans="54:59" x14ac:dyDescent="0.2">
      <c r="BB173" s="7"/>
      <c r="BG173" s="7"/>
    </row>
    <row r="174" spans="54:59" x14ac:dyDescent="0.2">
      <c r="BB174" s="7"/>
      <c r="BG174" s="7"/>
    </row>
    <row r="175" spans="54:59" x14ac:dyDescent="0.2">
      <c r="BB175" s="7"/>
      <c r="BG175" s="7"/>
    </row>
    <row r="182" spans="54:59" x14ac:dyDescent="0.2">
      <c r="BB182" s="39"/>
      <c r="BG182" s="39"/>
    </row>
    <row r="183" spans="54:59" x14ac:dyDescent="0.2">
      <c r="BB183" s="5"/>
      <c r="BG183" s="5"/>
    </row>
    <row r="184" spans="54:59" x14ac:dyDescent="0.2">
      <c r="BB184" s="5"/>
      <c r="BG184" s="5"/>
    </row>
    <row r="187" spans="54:59" x14ac:dyDescent="0.2">
      <c r="BB187" s="43"/>
      <c r="BG187" s="43"/>
    </row>
    <row r="188" spans="54:59" x14ac:dyDescent="0.2">
      <c r="BB188" s="39"/>
      <c r="BG188" s="39"/>
    </row>
    <row r="190" spans="54:59" x14ac:dyDescent="0.2">
      <c r="BB190" s="7"/>
      <c r="BG190" s="7"/>
    </row>
    <row r="194" spans="54:59" x14ac:dyDescent="0.2">
      <c r="BB194" s="7"/>
      <c r="BG194" s="7"/>
    </row>
    <row r="195" spans="54:59" x14ac:dyDescent="0.2">
      <c r="BB195" s="7"/>
      <c r="BG195" s="7"/>
    </row>
    <row r="196" spans="54:59" x14ac:dyDescent="0.2">
      <c r="BB196" s="7"/>
      <c r="BG196" s="7"/>
    </row>
    <row r="203" spans="54:59" x14ac:dyDescent="0.2">
      <c r="BB203" s="39"/>
      <c r="BG203" s="39"/>
    </row>
    <row r="204" spans="54:59" x14ac:dyDescent="0.2">
      <c r="BB204" s="5"/>
      <c r="BG204" s="5"/>
    </row>
    <row r="205" spans="54:59" x14ac:dyDescent="0.2">
      <c r="BB205" s="5"/>
      <c r="BG205" s="5"/>
    </row>
    <row r="208" spans="54:59" x14ac:dyDescent="0.2">
      <c r="BB208" s="43"/>
      <c r="BG208" s="43"/>
    </row>
    <row r="209" spans="54:59" x14ac:dyDescent="0.2">
      <c r="BB209" s="39"/>
      <c r="BG209" s="39"/>
    </row>
    <row r="211" spans="54:59" x14ac:dyDescent="0.2">
      <c r="BB211" s="7"/>
      <c r="BG211" s="7"/>
    </row>
    <row r="215" spans="54:59" x14ac:dyDescent="0.2">
      <c r="BB215" s="7"/>
      <c r="BG215" s="7"/>
    </row>
    <row r="216" spans="54:59" x14ac:dyDescent="0.2">
      <c r="BB216" s="7"/>
      <c r="BG216" s="7"/>
    </row>
    <row r="217" spans="54:59" x14ac:dyDescent="0.2">
      <c r="BB217" s="7"/>
      <c r="BG217" s="7"/>
    </row>
    <row r="224" spans="54:59" x14ac:dyDescent="0.2">
      <c r="BB224" s="39"/>
      <c r="BG224" s="39"/>
    </row>
    <row r="225" spans="54:59" x14ac:dyDescent="0.2">
      <c r="BB225" s="5"/>
      <c r="BG225" s="5"/>
    </row>
    <row r="226" spans="54:59" x14ac:dyDescent="0.2">
      <c r="BB226" s="5"/>
      <c r="BG226" s="5"/>
    </row>
    <row r="229" spans="54:59" x14ac:dyDescent="0.2">
      <c r="BB229" s="43"/>
      <c r="BG229" s="43"/>
    </row>
    <row r="230" spans="54:59" x14ac:dyDescent="0.2">
      <c r="BB230" s="39"/>
      <c r="BG230" s="39"/>
    </row>
    <row r="232" spans="54:59" x14ac:dyDescent="0.2">
      <c r="BB232" s="7"/>
      <c r="BG232" s="7"/>
    </row>
    <row r="236" spans="54:59" x14ac:dyDescent="0.2">
      <c r="BB236" s="7"/>
      <c r="BG236" s="7"/>
    </row>
    <row r="237" spans="54:59" x14ac:dyDescent="0.2">
      <c r="BB237" s="7"/>
      <c r="BG237" s="7"/>
    </row>
    <row r="238" spans="54:59" x14ac:dyDescent="0.2">
      <c r="BB238" s="7"/>
      <c r="BG238" s="7"/>
    </row>
  </sheetData>
  <mergeCells count="14">
    <mergeCell ref="BB1:BE1"/>
    <mergeCell ref="BG1:BJ1"/>
    <mergeCell ref="AU1:AW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</mergeCells>
  <hyperlinks>
    <hyperlink ref="A1" location="Information!A1" display="I" xr:uid="{E6B318C4-6C87-4525-9984-295BECE5882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1986 - Div 4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8382C-3A3A-42DE-B702-C20FF6F31F10}">
  <sheetPr>
    <pageSetUpPr fitToPage="1"/>
  </sheetPr>
  <dimension ref="A1:BK243"/>
  <sheetViews>
    <sheetView view="pageLayout" zoomScaleNormal="100" workbookViewId="0">
      <selection activeCell="AB20" sqref="AB20"/>
    </sheetView>
  </sheetViews>
  <sheetFormatPr defaultColWidth="9.140625" defaultRowHeight="12" x14ac:dyDescent="0.2"/>
  <cols>
    <col min="1" max="1" width="2.85546875" style="3" bestFit="1" customWidth="1"/>
    <col min="2" max="2" width="20.7109375" style="3" customWidth="1"/>
    <col min="3" max="3" width="3.5703125" style="3" bestFit="1" customWidth="1"/>
    <col min="4" max="6" width="2.7109375" style="3" bestFit="1" customWidth="1"/>
    <col min="7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3.42578125" style="3" bestFit="1" customWidth="1"/>
    <col min="13" max="13" width="13.5703125" style="3" bestFit="1" customWidth="1"/>
    <col min="14" max="14" width="2.7109375" style="8" bestFit="1" customWidth="1"/>
    <col min="15" max="15" width="1.5703125" style="8" bestFit="1" customWidth="1"/>
    <col min="16" max="17" width="2.7109375" style="8" bestFit="1" customWidth="1"/>
    <col min="18" max="18" width="1.5703125" style="8" bestFit="1" customWidth="1"/>
    <col min="19" max="20" width="2.7109375" style="8" bestFit="1" customWidth="1"/>
    <col min="21" max="21" width="1.5703125" style="8" bestFit="1" customWidth="1"/>
    <col min="22" max="23" width="2.7109375" style="8" bestFit="1" customWidth="1"/>
    <col min="24" max="24" width="1.5703125" style="8" bestFit="1" customWidth="1"/>
    <col min="25" max="26" width="2.7109375" style="8" bestFit="1" customWidth="1"/>
    <col min="27" max="27" width="1.5703125" style="8" bestFit="1" customWidth="1"/>
    <col min="28" max="29" width="2.7109375" style="8" bestFit="1" customWidth="1"/>
    <col min="30" max="30" width="1.5703125" style="8" bestFit="1" customWidth="1"/>
    <col min="31" max="32" width="2.7109375" style="8" bestFit="1" customWidth="1"/>
    <col min="33" max="33" width="1.5703125" style="8" bestFit="1" customWidth="1"/>
    <col min="34" max="35" width="2.7109375" style="8" bestFit="1" customWidth="1"/>
    <col min="36" max="36" width="1.5703125" style="8" bestFit="1" customWidth="1"/>
    <col min="37" max="38" width="2.7109375" style="8" bestFit="1" customWidth="1"/>
    <col min="39" max="39" width="1.5703125" style="8" bestFit="1" customWidth="1"/>
    <col min="40" max="41" width="2.7109375" style="8" bestFit="1" customWidth="1"/>
    <col min="42" max="42" width="1.5703125" style="8" bestFit="1" customWidth="1"/>
    <col min="43" max="44" width="2.7109375" style="8" bestFit="1" customWidth="1"/>
    <col min="45" max="45" width="1.5703125" style="8" bestFit="1" customWidth="1"/>
    <col min="46" max="47" width="2.7109375" style="8" bestFit="1" customWidth="1"/>
    <col min="48" max="48" width="1.5703125" style="8" bestFit="1" customWidth="1"/>
    <col min="49" max="49" width="2.7109375" style="8" bestFit="1" customWidth="1"/>
    <col min="50" max="50" width="3.5703125" style="8" bestFit="1" customWidth="1"/>
    <col min="51" max="51" width="1.5703125" style="8" bestFit="1" customWidth="1"/>
    <col min="52" max="52" width="3.5703125" style="8" bestFit="1" customWidth="1"/>
    <col min="53" max="53" width="2.7109375" style="3" customWidth="1"/>
    <col min="54" max="54" width="22.7109375" style="3" bestFit="1" customWidth="1"/>
    <col min="55" max="55" width="1.85546875" style="8" bestFit="1" customWidth="1"/>
    <col min="56" max="56" width="1.5703125" style="8" bestFit="1" customWidth="1"/>
    <col min="57" max="57" width="1.85546875" style="8" bestFit="1" customWidth="1"/>
    <col min="58" max="58" width="2.7109375" style="3" customWidth="1"/>
    <col min="59" max="59" width="22.7109375" style="3" bestFit="1" customWidth="1"/>
    <col min="60" max="60" width="1.85546875" style="3" bestFit="1" customWidth="1"/>
    <col min="61" max="61" width="1.5703125" style="3" bestFit="1" customWidth="1"/>
    <col min="62" max="62" width="1.85546875" style="3" bestFit="1" customWidth="1"/>
    <col min="63" max="63" width="2.7109375" style="3" customWidth="1"/>
    <col min="64" max="16384" width="9.140625" style="3"/>
  </cols>
  <sheetData>
    <row r="1" spans="1:63" ht="79.5" customHeight="1" x14ac:dyDescent="0.2">
      <c r="A1" s="24" t="s">
        <v>119</v>
      </c>
      <c r="B1" s="13" t="s">
        <v>107</v>
      </c>
      <c r="C1" s="1"/>
      <c r="D1" s="1"/>
      <c r="E1" s="1"/>
      <c r="F1" s="1"/>
      <c r="G1" s="1"/>
      <c r="H1" s="30"/>
      <c r="I1" s="1"/>
      <c r="J1" s="1"/>
      <c r="N1" s="199" t="s">
        <v>22</v>
      </c>
      <c r="O1" s="199"/>
      <c r="P1" s="199"/>
      <c r="Q1" s="199" t="s">
        <v>105</v>
      </c>
      <c r="R1" s="199"/>
      <c r="S1" s="199"/>
      <c r="T1" s="199" t="s">
        <v>49</v>
      </c>
      <c r="U1" s="199"/>
      <c r="V1" s="199"/>
      <c r="W1" s="199" t="s">
        <v>28</v>
      </c>
      <c r="X1" s="199"/>
      <c r="Y1" s="199"/>
      <c r="Z1" s="199" t="s">
        <v>108</v>
      </c>
      <c r="AA1" s="199"/>
      <c r="AB1" s="199"/>
      <c r="AC1" s="199" t="s">
        <v>26</v>
      </c>
      <c r="AD1" s="199"/>
      <c r="AE1" s="199"/>
      <c r="AF1" s="199" t="s">
        <v>106</v>
      </c>
      <c r="AG1" s="199"/>
      <c r="AH1" s="199"/>
      <c r="AI1" s="199" t="s">
        <v>109</v>
      </c>
      <c r="AJ1" s="199"/>
      <c r="AK1" s="199"/>
      <c r="AL1" s="199" t="s">
        <v>46</v>
      </c>
      <c r="AM1" s="199"/>
      <c r="AN1" s="199"/>
      <c r="AO1" s="199" t="s">
        <v>1</v>
      </c>
      <c r="AP1" s="199"/>
      <c r="AQ1" s="199"/>
      <c r="AR1" s="199" t="s">
        <v>110</v>
      </c>
      <c r="AS1" s="199"/>
      <c r="AT1" s="199"/>
      <c r="AU1" s="199" t="s">
        <v>111</v>
      </c>
      <c r="AV1" s="199"/>
      <c r="AW1" s="199"/>
      <c r="AX1" s="160"/>
      <c r="AY1" s="160"/>
      <c r="AZ1" s="160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3" x14ac:dyDescent="0.2">
      <c r="A2" s="30">
        <v>1</v>
      </c>
      <c r="B2" s="7" t="s">
        <v>22</v>
      </c>
      <c r="C2" s="7">
        <v>22</v>
      </c>
      <c r="D2" s="7">
        <v>14</v>
      </c>
      <c r="E2" s="7">
        <v>5</v>
      </c>
      <c r="F2" s="7">
        <v>3</v>
      </c>
      <c r="G2" s="7">
        <v>57</v>
      </c>
      <c r="H2" s="6" t="s">
        <v>9</v>
      </c>
      <c r="I2" s="7">
        <v>23</v>
      </c>
      <c r="J2" s="7">
        <f>SUM(2*D2+E2)</f>
        <v>33</v>
      </c>
      <c r="K2" s="3" t="s">
        <v>43</v>
      </c>
      <c r="L2" s="11">
        <v>1</v>
      </c>
      <c r="M2" s="7" t="s">
        <v>22</v>
      </c>
      <c r="N2" s="34"/>
      <c r="O2" s="34"/>
      <c r="P2" s="34"/>
      <c r="Q2" s="32">
        <v>0</v>
      </c>
      <c r="R2" s="32" t="s">
        <v>9</v>
      </c>
      <c r="S2" s="32">
        <v>0</v>
      </c>
      <c r="T2" s="32">
        <v>3</v>
      </c>
      <c r="U2" s="32" t="s">
        <v>9</v>
      </c>
      <c r="V2" s="32">
        <v>3</v>
      </c>
      <c r="W2" s="32">
        <v>2</v>
      </c>
      <c r="X2" s="32" t="s">
        <v>9</v>
      </c>
      <c r="Y2" s="32">
        <v>1</v>
      </c>
      <c r="Z2" s="32">
        <v>2</v>
      </c>
      <c r="AA2" s="32" t="s">
        <v>9</v>
      </c>
      <c r="AB2" s="32">
        <v>2</v>
      </c>
      <c r="AC2" s="32">
        <v>3</v>
      </c>
      <c r="AD2" s="32" t="s">
        <v>9</v>
      </c>
      <c r="AE2" s="32">
        <v>0</v>
      </c>
      <c r="AF2" s="32">
        <v>2</v>
      </c>
      <c r="AG2" s="32" t="s">
        <v>9</v>
      </c>
      <c r="AH2" s="32">
        <v>0</v>
      </c>
      <c r="AI2" s="32">
        <v>5</v>
      </c>
      <c r="AJ2" s="32" t="s">
        <v>9</v>
      </c>
      <c r="AK2" s="32">
        <v>0</v>
      </c>
      <c r="AL2" s="32">
        <v>4</v>
      </c>
      <c r="AM2" s="32" t="s">
        <v>9</v>
      </c>
      <c r="AN2" s="32">
        <v>0</v>
      </c>
      <c r="AO2" s="32">
        <v>1</v>
      </c>
      <c r="AP2" s="32" t="s">
        <v>9</v>
      </c>
      <c r="AQ2" s="32">
        <v>3</v>
      </c>
      <c r="AR2" s="32">
        <v>6</v>
      </c>
      <c r="AS2" s="32" t="s">
        <v>9</v>
      </c>
      <c r="AT2" s="32">
        <v>0</v>
      </c>
      <c r="AU2" s="32">
        <v>2</v>
      </c>
      <c r="AV2" s="32" t="s">
        <v>9</v>
      </c>
      <c r="AW2" s="32">
        <v>2</v>
      </c>
      <c r="AX2" s="31">
        <f>SUM(N2+Q2+T2+W2+Z2+AC2+AF2+AI2+AL2+AO2+AR2+AU2)</f>
        <v>30</v>
      </c>
      <c r="AY2" s="32" t="s">
        <v>9</v>
      </c>
      <c r="AZ2" s="31">
        <f>SUM(P2+S2+V2+Y2+AB2+AE2+AH2+AK2+AN2+AQ2+AT2+AW2)</f>
        <v>11</v>
      </c>
      <c r="BB2" s="39" t="s">
        <v>120</v>
      </c>
      <c r="BG2" s="39" t="s">
        <v>121</v>
      </c>
    </row>
    <row r="3" spans="1:63" x14ac:dyDescent="0.2">
      <c r="A3" s="30">
        <v>2</v>
      </c>
      <c r="B3" s="7" t="s">
        <v>102</v>
      </c>
      <c r="C3" s="7">
        <v>22</v>
      </c>
      <c r="D3" s="7">
        <v>11</v>
      </c>
      <c r="E3" s="7">
        <v>9</v>
      </c>
      <c r="F3" s="7">
        <v>2</v>
      </c>
      <c r="G3" s="7">
        <v>44</v>
      </c>
      <c r="H3" s="6" t="s">
        <v>9</v>
      </c>
      <c r="I3" s="7">
        <v>21</v>
      </c>
      <c r="J3" s="7">
        <f t="shared" ref="J3:J13" si="0">SUM(2*D3+E3)</f>
        <v>31</v>
      </c>
      <c r="L3" s="11">
        <v>2</v>
      </c>
      <c r="M3" s="7" t="s">
        <v>105</v>
      </c>
      <c r="N3" s="32">
        <v>3</v>
      </c>
      <c r="O3" s="32" t="s">
        <v>9</v>
      </c>
      <c r="P3" s="32">
        <v>0</v>
      </c>
      <c r="Q3" s="34"/>
      <c r="R3" s="34"/>
      <c r="S3" s="34"/>
      <c r="T3" s="32">
        <v>2</v>
      </c>
      <c r="U3" s="32" t="s">
        <v>9</v>
      </c>
      <c r="V3" s="32">
        <v>1</v>
      </c>
      <c r="W3" s="32">
        <v>1</v>
      </c>
      <c r="X3" s="32" t="s">
        <v>9</v>
      </c>
      <c r="Y3" s="32">
        <v>0</v>
      </c>
      <c r="Z3" s="32">
        <v>0</v>
      </c>
      <c r="AA3" s="32" t="s">
        <v>9</v>
      </c>
      <c r="AB3" s="32">
        <v>0</v>
      </c>
      <c r="AC3" s="32">
        <v>1</v>
      </c>
      <c r="AD3" s="32" t="s">
        <v>9</v>
      </c>
      <c r="AE3" s="32">
        <v>1</v>
      </c>
      <c r="AF3" s="32">
        <v>4</v>
      </c>
      <c r="AG3" s="32" t="s">
        <v>9</v>
      </c>
      <c r="AH3" s="32">
        <v>2</v>
      </c>
      <c r="AI3" s="32">
        <v>6</v>
      </c>
      <c r="AJ3" s="32" t="s">
        <v>9</v>
      </c>
      <c r="AK3" s="32">
        <v>3</v>
      </c>
      <c r="AL3" s="32">
        <v>1</v>
      </c>
      <c r="AM3" s="32" t="s">
        <v>9</v>
      </c>
      <c r="AN3" s="32">
        <v>2</v>
      </c>
      <c r="AO3" s="32">
        <v>2</v>
      </c>
      <c r="AP3" s="32" t="s">
        <v>9</v>
      </c>
      <c r="AQ3" s="32">
        <v>0</v>
      </c>
      <c r="AR3" s="32">
        <v>4</v>
      </c>
      <c r="AS3" s="32" t="s">
        <v>9</v>
      </c>
      <c r="AT3" s="32">
        <v>1</v>
      </c>
      <c r="AU3" s="32">
        <v>4</v>
      </c>
      <c r="AV3" s="32" t="s">
        <v>9</v>
      </c>
      <c r="AW3" s="32">
        <v>0</v>
      </c>
      <c r="AX3" s="31">
        <f t="shared" ref="AX3:AX13" si="1">SUM(N3+Q3+T3+W3+Z3+AC3+AF3+AI3+AL3+AO3+AR3+AU3)</f>
        <v>28</v>
      </c>
      <c r="AY3" s="32" t="s">
        <v>9</v>
      </c>
      <c r="AZ3" s="31">
        <f t="shared" ref="AZ3:AZ13" si="2">SUM(P3+S3+V3+Y3+AB3+AE3+AH3+AK3+AN3+AQ3+AT3+AW3)</f>
        <v>10</v>
      </c>
      <c r="BA3" s="1"/>
      <c r="BB3" s="3" t="s">
        <v>122</v>
      </c>
      <c r="BC3" s="8">
        <v>0</v>
      </c>
      <c r="BD3" s="8" t="s">
        <v>9</v>
      </c>
      <c r="BE3" s="8">
        <v>2</v>
      </c>
      <c r="BF3" s="5"/>
      <c r="BG3" s="3" t="s">
        <v>123</v>
      </c>
      <c r="BH3" s="3">
        <v>0</v>
      </c>
      <c r="BI3" s="3" t="s">
        <v>9</v>
      </c>
      <c r="BJ3" s="3">
        <v>2</v>
      </c>
    </row>
    <row r="4" spans="1:63" x14ac:dyDescent="0.2">
      <c r="A4" s="30">
        <v>3</v>
      </c>
      <c r="B4" s="7" t="s">
        <v>49</v>
      </c>
      <c r="C4" s="7">
        <v>22</v>
      </c>
      <c r="D4" s="7">
        <v>11</v>
      </c>
      <c r="E4" s="7">
        <v>7</v>
      </c>
      <c r="F4" s="7">
        <v>4</v>
      </c>
      <c r="G4" s="7">
        <v>45</v>
      </c>
      <c r="H4" s="6" t="s">
        <v>9</v>
      </c>
      <c r="I4" s="7">
        <v>28</v>
      </c>
      <c r="J4" s="7">
        <f t="shared" si="0"/>
        <v>29</v>
      </c>
      <c r="L4" s="11">
        <v>3</v>
      </c>
      <c r="M4" s="7" t="s">
        <v>49</v>
      </c>
      <c r="N4" s="32">
        <v>2</v>
      </c>
      <c r="O4" s="32" t="s">
        <v>9</v>
      </c>
      <c r="P4" s="32">
        <v>1</v>
      </c>
      <c r="Q4" s="32">
        <v>0</v>
      </c>
      <c r="R4" s="32" t="s">
        <v>9</v>
      </c>
      <c r="S4" s="32">
        <v>0</v>
      </c>
      <c r="T4" s="34"/>
      <c r="U4" s="34"/>
      <c r="V4" s="34"/>
      <c r="W4" s="32">
        <v>1</v>
      </c>
      <c r="X4" s="32" t="s">
        <v>9</v>
      </c>
      <c r="Y4" s="32">
        <v>2</v>
      </c>
      <c r="Z4" s="32">
        <v>4</v>
      </c>
      <c r="AA4" s="32" t="s">
        <v>9</v>
      </c>
      <c r="AB4" s="32">
        <v>0</v>
      </c>
      <c r="AC4" s="32">
        <v>3</v>
      </c>
      <c r="AD4" s="32" t="s">
        <v>9</v>
      </c>
      <c r="AE4" s="32">
        <v>2</v>
      </c>
      <c r="AF4" s="32">
        <v>5</v>
      </c>
      <c r="AG4" s="32" t="s">
        <v>9</v>
      </c>
      <c r="AH4" s="32">
        <v>1</v>
      </c>
      <c r="AI4" s="32">
        <v>3</v>
      </c>
      <c r="AJ4" s="32" t="s">
        <v>9</v>
      </c>
      <c r="AK4" s="32">
        <v>3</v>
      </c>
      <c r="AL4" s="32">
        <v>2</v>
      </c>
      <c r="AM4" s="32" t="s">
        <v>9</v>
      </c>
      <c r="AN4" s="32">
        <v>2</v>
      </c>
      <c r="AO4" s="32">
        <v>5</v>
      </c>
      <c r="AP4" s="32" t="s">
        <v>9</v>
      </c>
      <c r="AQ4" s="32">
        <v>1</v>
      </c>
      <c r="AR4" s="32">
        <v>3</v>
      </c>
      <c r="AS4" s="32" t="s">
        <v>9</v>
      </c>
      <c r="AT4" s="32">
        <v>0</v>
      </c>
      <c r="AU4" s="32">
        <v>2</v>
      </c>
      <c r="AV4" s="32" t="s">
        <v>9</v>
      </c>
      <c r="AW4" s="32">
        <v>1</v>
      </c>
      <c r="AX4" s="31">
        <f t="shared" si="1"/>
        <v>30</v>
      </c>
      <c r="AY4" s="32" t="s">
        <v>9</v>
      </c>
      <c r="AZ4" s="31">
        <f t="shared" si="2"/>
        <v>13</v>
      </c>
      <c r="BA4" s="1"/>
      <c r="BB4" s="3" t="s">
        <v>124</v>
      </c>
      <c r="BC4" s="8">
        <v>0</v>
      </c>
      <c r="BD4" s="8" t="s">
        <v>9</v>
      </c>
      <c r="BE4" s="8">
        <v>1</v>
      </c>
      <c r="BG4" s="3" t="s">
        <v>125</v>
      </c>
      <c r="BH4" s="3">
        <v>3</v>
      </c>
      <c r="BI4" s="3" t="s">
        <v>9</v>
      </c>
      <c r="BJ4" s="3">
        <v>2</v>
      </c>
    </row>
    <row r="5" spans="1:63" x14ac:dyDescent="0.2">
      <c r="A5" s="30">
        <v>4</v>
      </c>
      <c r="B5" s="7" t="s">
        <v>28</v>
      </c>
      <c r="C5" s="7">
        <v>22</v>
      </c>
      <c r="D5" s="7">
        <v>10</v>
      </c>
      <c r="E5" s="7">
        <v>3</v>
      </c>
      <c r="F5" s="7">
        <v>9</v>
      </c>
      <c r="G5" s="7">
        <v>40</v>
      </c>
      <c r="H5" s="6" t="s">
        <v>9</v>
      </c>
      <c r="I5" s="7">
        <v>35</v>
      </c>
      <c r="J5" s="7">
        <f t="shared" si="0"/>
        <v>23</v>
      </c>
      <c r="L5" s="11">
        <v>4</v>
      </c>
      <c r="M5" s="7" t="s">
        <v>28</v>
      </c>
      <c r="N5" s="32">
        <v>0</v>
      </c>
      <c r="O5" s="32" t="s">
        <v>9</v>
      </c>
      <c r="P5" s="32">
        <v>1</v>
      </c>
      <c r="Q5" s="32">
        <v>1</v>
      </c>
      <c r="R5" s="32" t="s">
        <v>9</v>
      </c>
      <c r="S5" s="32">
        <v>0</v>
      </c>
      <c r="T5" s="32">
        <v>0</v>
      </c>
      <c r="U5" s="32" t="s">
        <v>9</v>
      </c>
      <c r="V5" s="32">
        <v>2</v>
      </c>
      <c r="W5" s="34"/>
      <c r="X5" s="34"/>
      <c r="Y5" s="34"/>
      <c r="Z5" s="32">
        <v>3</v>
      </c>
      <c r="AA5" s="32" t="s">
        <v>9</v>
      </c>
      <c r="AB5" s="32">
        <v>2</v>
      </c>
      <c r="AC5" s="32">
        <v>0</v>
      </c>
      <c r="AD5" s="32" t="s">
        <v>9</v>
      </c>
      <c r="AE5" s="32">
        <v>2</v>
      </c>
      <c r="AF5" s="32">
        <v>4</v>
      </c>
      <c r="AG5" s="32" t="s">
        <v>9</v>
      </c>
      <c r="AH5" s="32">
        <v>0</v>
      </c>
      <c r="AI5" s="32">
        <v>2</v>
      </c>
      <c r="AJ5" s="32" t="s">
        <v>9</v>
      </c>
      <c r="AK5" s="32">
        <v>0</v>
      </c>
      <c r="AL5" s="32">
        <v>6</v>
      </c>
      <c r="AM5" s="32" t="s">
        <v>9</v>
      </c>
      <c r="AN5" s="32">
        <v>1</v>
      </c>
      <c r="AO5" s="32">
        <v>5</v>
      </c>
      <c r="AP5" s="32" t="s">
        <v>9</v>
      </c>
      <c r="AQ5" s="32">
        <v>2</v>
      </c>
      <c r="AR5" s="32">
        <v>3</v>
      </c>
      <c r="AS5" s="32" t="s">
        <v>9</v>
      </c>
      <c r="AT5" s="32">
        <v>3</v>
      </c>
      <c r="AU5" s="32">
        <v>2</v>
      </c>
      <c r="AV5" s="32" t="s">
        <v>9</v>
      </c>
      <c r="AW5" s="32">
        <v>1</v>
      </c>
      <c r="AX5" s="31">
        <f t="shared" si="1"/>
        <v>26</v>
      </c>
      <c r="AY5" s="32" t="s">
        <v>9</v>
      </c>
      <c r="AZ5" s="31">
        <f t="shared" si="2"/>
        <v>14</v>
      </c>
      <c r="BA5" s="1"/>
      <c r="BB5" s="3" t="s">
        <v>126</v>
      </c>
      <c r="BC5" s="8">
        <v>0</v>
      </c>
      <c r="BD5" s="8" t="s">
        <v>9</v>
      </c>
      <c r="BE5" s="8">
        <v>0</v>
      </c>
      <c r="BG5" s="3" t="s">
        <v>127</v>
      </c>
      <c r="BH5" s="3">
        <v>2</v>
      </c>
      <c r="BI5" s="3" t="s">
        <v>9</v>
      </c>
      <c r="BJ5" s="3">
        <v>2</v>
      </c>
    </row>
    <row r="6" spans="1:63" x14ac:dyDescent="0.2">
      <c r="A6" s="30">
        <v>5</v>
      </c>
      <c r="B6" s="7" t="s">
        <v>108</v>
      </c>
      <c r="C6" s="7">
        <v>22</v>
      </c>
      <c r="D6" s="7">
        <v>8</v>
      </c>
      <c r="E6" s="7">
        <v>7</v>
      </c>
      <c r="F6" s="7">
        <v>7</v>
      </c>
      <c r="G6" s="7">
        <v>36</v>
      </c>
      <c r="H6" s="6" t="s">
        <v>9</v>
      </c>
      <c r="I6" s="7">
        <v>32</v>
      </c>
      <c r="J6" s="7">
        <f t="shared" si="0"/>
        <v>23</v>
      </c>
      <c r="L6" s="11">
        <v>5</v>
      </c>
      <c r="M6" s="7" t="s">
        <v>108</v>
      </c>
      <c r="N6" s="32">
        <v>0</v>
      </c>
      <c r="O6" s="32" t="s">
        <v>9</v>
      </c>
      <c r="P6" s="32">
        <v>1</v>
      </c>
      <c r="Q6" s="32">
        <v>2</v>
      </c>
      <c r="R6" s="32" t="s">
        <v>9</v>
      </c>
      <c r="S6" s="32">
        <v>2</v>
      </c>
      <c r="T6" s="32">
        <v>4</v>
      </c>
      <c r="U6" s="32" t="s">
        <v>9</v>
      </c>
      <c r="V6" s="32">
        <v>1</v>
      </c>
      <c r="W6" s="32">
        <v>4</v>
      </c>
      <c r="X6" s="32" t="s">
        <v>9</v>
      </c>
      <c r="Y6" s="32">
        <v>0</v>
      </c>
      <c r="Z6" s="34"/>
      <c r="AA6" s="34"/>
      <c r="AB6" s="34"/>
      <c r="AC6" s="32">
        <v>1</v>
      </c>
      <c r="AD6" s="32" t="s">
        <v>9</v>
      </c>
      <c r="AE6" s="32">
        <v>0</v>
      </c>
      <c r="AF6" s="32">
        <v>0</v>
      </c>
      <c r="AG6" s="32" t="s">
        <v>9</v>
      </c>
      <c r="AH6" s="32">
        <v>2</v>
      </c>
      <c r="AI6" s="32">
        <v>1</v>
      </c>
      <c r="AJ6" s="32" t="s">
        <v>9</v>
      </c>
      <c r="AK6" s="32">
        <v>1</v>
      </c>
      <c r="AL6" s="32">
        <v>2</v>
      </c>
      <c r="AM6" s="32" t="s">
        <v>9</v>
      </c>
      <c r="AN6" s="32">
        <v>0</v>
      </c>
      <c r="AO6" s="32">
        <v>3</v>
      </c>
      <c r="AP6" s="32" t="s">
        <v>9</v>
      </c>
      <c r="AQ6" s="32">
        <v>0</v>
      </c>
      <c r="AR6" s="32">
        <v>2</v>
      </c>
      <c r="AS6" s="32" t="s">
        <v>9</v>
      </c>
      <c r="AT6" s="32">
        <v>3</v>
      </c>
      <c r="AU6" s="32">
        <v>1</v>
      </c>
      <c r="AV6" s="32" t="s">
        <v>9</v>
      </c>
      <c r="AW6" s="32">
        <v>0</v>
      </c>
      <c r="AX6" s="31">
        <f t="shared" si="1"/>
        <v>20</v>
      </c>
      <c r="AY6" s="32" t="s">
        <v>9</v>
      </c>
      <c r="AZ6" s="31">
        <f t="shared" si="2"/>
        <v>10</v>
      </c>
      <c r="BA6" s="1"/>
      <c r="BB6" s="3" t="s">
        <v>128</v>
      </c>
      <c r="BC6" s="8">
        <v>3</v>
      </c>
      <c r="BD6" s="8" t="s">
        <v>9</v>
      </c>
      <c r="BE6" s="8">
        <v>0</v>
      </c>
      <c r="BG6" s="3" t="s">
        <v>129</v>
      </c>
      <c r="BH6" s="3">
        <v>1</v>
      </c>
      <c r="BI6" s="3" t="s">
        <v>9</v>
      </c>
      <c r="BJ6" s="3">
        <v>0</v>
      </c>
    </row>
    <row r="7" spans="1:63" x14ac:dyDescent="0.2">
      <c r="A7" s="30">
        <v>6</v>
      </c>
      <c r="B7" s="7" t="s">
        <v>26</v>
      </c>
      <c r="C7" s="7">
        <v>22</v>
      </c>
      <c r="D7" s="7">
        <v>9</v>
      </c>
      <c r="E7" s="7">
        <v>4</v>
      </c>
      <c r="F7" s="7">
        <v>9</v>
      </c>
      <c r="G7" s="7">
        <v>47</v>
      </c>
      <c r="H7" s="6"/>
      <c r="I7" s="7">
        <v>41</v>
      </c>
      <c r="J7" s="7">
        <f t="shared" si="0"/>
        <v>22</v>
      </c>
      <c r="L7" s="11">
        <v>6</v>
      </c>
      <c r="M7" s="7" t="s">
        <v>26</v>
      </c>
      <c r="N7" s="32">
        <v>1</v>
      </c>
      <c r="O7" s="32" t="s">
        <v>9</v>
      </c>
      <c r="P7" s="32">
        <v>1</v>
      </c>
      <c r="Q7" s="32">
        <v>2</v>
      </c>
      <c r="R7" s="32" t="s">
        <v>9</v>
      </c>
      <c r="S7" s="32">
        <v>4</v>
      </c>
      <c r="T7" s="32">
        <v>3</v>
      </c>
      <c r="U7" s="32" t="s">
        <v>9</v>
      </c>
      <c r="V7" s="32">
        <v>1</v>
      </c>
      <c r="W7" s="32">
        <v>4</v>
      </c>
      <c r="X7" s="32" t="s">
        <v>9</v>
      </c>
      <c r="Y7" s="32">
        <v>1</v>
      </c>
      <c r="Z7" s="32">
        <v>2</v>
      </c>
      <c r="AA7" s="32" t="s">
        <v>9</v>
      </c>
      <c r="AB7" s="32">
        <v>1</v>
      </c>
      <c r="AC7" s="34"/>
      <c r="AD7" s="34"/>
      <c r="AE7" s="34"/>
      <c r="AF7" s="8">
        <v>6</v>
      </c>
      <c r="AG7" s="32" t="s">
        <v>9</v>
      </c>
      <c r="AH7" s="8">
        <v>2</v>
      </c>
      <c r="AI7" s="32">
        <v>5</v>
      </c>
      <c r="AJ7" s="32" t="s">
        <v>9</v>
      </c>
      <c r="AK7" s="32">
        <v>1</v>
      </c>
      <c r="AL7" s="32">
        <v>1</v>
      </c>
      <c r="AM7" s="32" t="s">
        <v>9</v>
      </c>
      <c r="AN7" s="32">
        <v>2</v>
      </c>
      <c r="AO7" s="32">
        <v>1</v>
      </c>
      <c r="AP7" s="32" t="s">
        <v>9</v>
      </c>
      <c r="AQ7" s="32">
        <v>6</v>
      </c>
      <c r="AR7" s="32">
        <v>1</v>
      </c>
      <c r="AS7" s="32" t="s">
        <v>9</v>
      </c>
      <c r="AT7" s="32">
        <v>2</v>
      </c>
      <c r="AU7" s="32">
        <v>2</v>
      </c>
      <c r="AV7" s="32" t="s">
        <v>9</v>
      </c>
      <c r="AW7" s="32">
        <v>0</v>
      </c>
      <c r="AX7" s="31">
        <f t="shared" si="1"/>
        <v>28</v>
      </c>
      <c r="AY7" s="32" t="s">
        <v>9</v>
      </c>
      <c r="AZ7" s="31">
        <f t="shared" si="2"/>
        <v>21</v>
      </c>
      <c r="BA7" s="1"/>
      <c r="BB7" s="3" t="s">
        <v>130</v>
      </c>
      <c r="BC7" s="8">
        <v>1</v>
      </c>
      <c r="BD7" s="8" t="s">
        <v>9</v>
      </c>
      <c r="BE7" s="8">
        <v>4</v>
      </c>
      <c r="BG7" s="3" t="s">
        <v>131</v>
      </c>
      <c r="BH7" s="3">
        <v>1</v>
      </c>
      <c r="BI7" s="3" t="s">
        <v>9</v>
      </c>
      <c r="BJ7" s="3">
        <v>1</v>
      </c>
    </row>
    <row r="8" spans="1:63" x14ac:dyDescent="0.2">
      <c r="A8" s="30">
        <v>7</v>
      </c>
      <c r="B8" s="7" t="s">
        <v>103</v>
      </c>
      <c r="C8" s="7">
        <v>22</v>
      </c>
      <c r="D8" s="7">
        <v>7</v>
      </c>
      <c r="E8" s="7">
        <v>6</v>
      </c>
      <c r="F8" s="7">
        <v>9</v>
      </c>
      <c r="G8" s="7">
        <v>31</v>
      </c>
      <c r="H8" s="6" t="s">
        <v>9</v>
      </c>
      <c r="I8" s="7">
        <v>45</v>
      </c>
      <c r="J8" s="7">
        <f t="shared" si="0"/>
        <v>20</v>
      </c>
      <c r="L8" s="11">
        <v>7</v>
      </c>
      <c r="M8" s="7" t="s">
        <v>100</v>
      </c>
      <c r="N8" s="32">
        <v>0</v>
      </c>
      <c r="O8" s="32" t="s">
        <v>9</v>
      </c>
      <c r="P8" s="32">
        <v>2</v>
      </c>
      <c r="Q8" s="32">
        <v>1</v>
      </c>
      <c r="R8" s="32" t="s">
        <v>9</v>
      </c>
      <c r="S8" s="32">
        <v>1</v>
      </c>
      <c r="T8" s="32">
        <v>1</v>
      </c>
      <c r="U8" s="32" t="s">
        <v>9</v>
      </c>
      <c r="V8" s="32">
        <v>2</v>
      </c>
      <c r="W8" s="32">
        <v>1</v>
      </c>
      <c r="X8" s="32" t="s">
        <v>9</v>
      </c>
      <c r="Y8" s="32">
        <v>1</v>
      </c>
      <c r="Z8" s="32">
        <v>1</v>
      </c>
      <c r="AA8" s="32" t="s">
        <v>9</v>
      </c>
      <c r="AB8" s="32">
        <v>1</v>
      </c>
      <c r="AC8" s="32">
        <v>1</v>
      </c>
      <c r="AD8" s="32" t="s">
        <v>9</v>
      </c>
      <c r="AE8" s="32">
        <v>5</v>
      </c>
      <c r="AF8" s="34"/>
      <c r="AG8" s="34"/>
      <c r="AH8" s="34"/>
      <c r="AI8" s="32">
        <v>3</v>
      </c>
      <c r="AJ8" s="32" t="s">
        <v>9</v>
      </c>
      <c r="AK8" s="32">
        <v>1</v>
      </c>
      <c r="AL8" s="32">
        <v>2</v>
      </c>
      <c r="AM8" s="32" t="s">
        <v>9</v>
      </c>
      <c r="AN8" s="32">
        <v>1</v>
      </c>
      <c r="AO8" s="32">
        <v>1</v>
      </c>
      <c r="AP8" s="32" t="s">
        <v>9</v>
      </c>
      <c r="AQ8" s="32">
        <v>1</v>
      </c>
      <c r="AR8" s="32">
        <v>0</v>
      </c>
      <c r="AS8" s="32" t="s">
        <v>9</v>
      </c>
      <c r="AT8" s="32">
        <v>4</v>
      </c>
      <c r="AU8" s="32">
        <v>3</v>
      </c>
      <c r="AV8" s="32" t="s">
        <v>9</v>
      </c>
      <c r="AW8" s="32">
        <v>2</v>
      </c>
      <c r="AX8" s="31">
        <f t="shared" si="1"/>
        <v>14</v>
      </c>
      <c r="AY8" s="32" t="s">
        <v>9</v>
      </c>
      <c r="AZ8" s="31">
        <f t="shared" si="2"/>
        <v>21</v>
      </c>
      <c r="BA8" s="1"/>
      <c r="BB8" s="3" t="s">
        <v>132</v>
      </c>
      <c r="BC8" s="8">
        <v>3</v>
      </c>
      <c r="BD8" s="8" t="s">
        <v>9</v>
      </c>
      <c r="BE8" s="8">
        <v>2</v>
      </c>
      <c r="BG8" s="3" t="s">
        <v>133</v>
      </c>
      <c r="BH8" s="3">
        <v>0</v>
      </c>
      <c r="BI8" s="3" t="s">
        <v>9</v>
      </c>
      <c r="BJ8" s="3">
        <v>0</v>
      </c>
      <c r="BK8" s="1"/>
    </row>
    <row r="9" spans="1:63" x14ac:dyDescent="0.2">
      <c r="A9" s="30">
        <v>8</v>
      </c>
      <c r="B9" s="7" t="s">
        <v>109</v>
      </c>
      <c r="C9" s="7">
        <v>22</v>
      </c>
      <c r="D9" s="7">
        <v>6</v>
      </c>
      <c r="E9" s="7">
        <v>7</v>
      </c>
      <c r="F9" s="7">
        <v>9</v>
      </c>
      <c r="G9" s="7">
        <v>44</v>
      </c>
      <c r="H9" s="6" t="s">
        <v>9</v>
      </c>
      <c r="I9" s="7">
        <v>49</v>
      </c>
      <c r="J9" s="7">
        <f t="shared" si="0"/>
        <v>19</v>
      </c>
      <c r="L9" s="11">
        <v>8</v>
      </c>
      <c r="M9" s="7" t="s">
        <v>109</v>
      </c>
      <c r="N9" s="32">
        <v>3</v>
      </c>
      <c r="O9" s="32" t="s">
        <v>9</v>
      </c>
      <c r="P9" s="32">
        <v>5</v>
      </c>
      <c r="Q9" s="32">
        <v>2</v>
      </c>
      <c r="R9" s="32" t="s">
        <v>9</v>
      </c>
      <c r="S9" s="32">
        <v>2</v>
      </c>
      <c r="T9" s="32">
        <v>0</v>
      </c>
      <c r="U9" s="32" t="s">
        <v>9</v>
      </c>
      <c r="V9" s="32">
        <v>0</v>
      </c>
      <c r="W9" s="32">
        <v>3</v>
      </c>
      <c r="X9" s="32" t="s">
        <v>9</v>
      </c>
      <c r="Y9" s="32">
        <v>3</v>
      </c>
      <c r="Z9" s="32">
        <v>4</v>
      </c>
      <c r="AA9" s="32" t="s">
        <v>9</v>
      </c>
      <c r="AB9" s="32">
        <v>1</v>
      </c>
      <c r="AC9" s="32">
        <v>3</v>
      </c>
      <c r="AD9" s="32" t="s">
        <v>9</v>
      </c>
      <c r="AE9" s="32">
        <v>0</v>
      </c>
      <c r="AF9" s="32">
        <v>1</v>
      </c>
      <c r="AG9" s="32" t="s">
        <v>9</v>
      </c>
      <c r="AH9" s="32">
        <v>1</v>
      </c>
      <c r="AI9" s="34"/>
      <c r="AJ9" s="34"/>
      <c r="AK9" s="34"/>
      <c r="AL9" s="32">
        <v>4</v>
      </c>
      <c r="AM9" s="32" t="s">
        <v>9</v>
      </c>
      <c r="AN9" s="32">
        <v>3</v>
      </c>
      <c r="AO9" s="32">
        <v>2</v>
      </c>
      <c r="AP9" s="32" t="s">
        <v>9</v>
      </c>
      <c r="AQ9" s="32">
        <v>3</v>
      </c>
      <c r="AR9" s="32">
        <v>1</v>
      </c>
      <c r="AS9" s="32" t="s">
        <v>9</v>
      </c>
      <c r="AT9" s="32">
        <v>1</v>
      </c>
      <c r="AU9" s="32">
        <v>0</v>
      </c>
      <c r="AV9" s="32" t="s">
        <v>9</v>
      </c>
      <c r="AW9" s="32">
        <v>1</v>
      </c>
      <c r="AX9" s="31">
        <f t="shared" si="1"/>
        <v>23</v>
      </c>
      <c r="AY9" s="32" t="s">
        <v>9</v>
      </c>
      <c r="AZ9" s="31">
        <f t="shared" si="2"/>
        <v>20</v>
      </c>
      <c r="BA9" s="1"/>
      <c r="BB9" s="39" t="s">
        <v>134</v>
      </c>
      <c r="BF9" s="1"/>
      <c r="BG9" s="39" t="s">
        <v>135</v>
      </c>
    </row>
    <row r="10" spans="1:63" x14ac:dyDescent="0.2">
      <c r="A10" s="30">
        <v>9</v>
      </c>
      <c r="B10" s="7" t="s">
        <v>46</v>
      </c>
      <c r="C10" s="7">
        <v>22</v>
      </c>
      <c r="D10" s="7">
        <v>8</v>
      </c>
      <c r="E10" s="7">
        <v>3</v>
      </c>
      <c r="F10" s="7">
        <v>11</v>
      </c>
      <c r="G10" s="7">
        <v>31</v>
      </c>
      <c r="H10" s="6" t="s">
        <v>9</v>
      </c>
      <c r="I10" s="7">
        <v>39</v>
      </c>
      <c r="J10" s="7">
        <f t="shared" si="0"/>
        <v>19</v>
      </c>
      <c r="L10" s="11">
        <v>9</v>
      </c>
      <c r="M10" s="7" t="s">
        <v>46</v>
      </c>
      <c r="N10" s="32">
        <v>1</v>
      </c>
      <c r="O10" s="32" t="s">
        <v>9</v>
      </c>
      <c r="P10" s="32">
        <v>3</v>
      </c>
      <c r="Q10" s="32">
        <v>0</v>
      </c>
      <c r="R10" s="32" t="s">
        <v>9</v>
      </c>
      <c r="S10" s="32">
        <v>0</v>
      </c>
      <c r="T10" s="32">
        <v>0</v>
      </c>
      <c r="U10" s="32" t="s">
        <v>9</v>
      </c>
      <c r="V10" s="32">
        <v>1</v>
      </c>
      <c r="W10" s="32">
        <v>1</v>
      </c>
      <c r="X10" s="32" t="s">
        <v>9</v>
      </c>
      <c r="Y10" s="32">
        <v>0</v>
      </c>
      <c r="Z10" s="32">
        <v>1</v>
      </c>
      <c r="AA10" s="32" t="s">
        <v>9</v>
      </c>
      <c r="AB10" s="32">
        <v>3</v>
      </c>
      <c r="AC10" s="32">
        <v>2</v>
      </c>
      <c r="AD10" s="32" t="s">
        <v>9</v>
      </c>
      <c r="AE10" s="32">
        <v>2</v>
      </c>
      <c r="AF10" s="32">
        <v>0</v>
      </c>
      <c r="AG10" s="32" t="s">
        <v>9</v>
      </c>
      <c r="AH10" s="32">
        <v>2</v>
      </c>
      <c r="AI10" s="32">
        <v>3</v>
      </c>
      <c r="AJ10" s="32" t="s">
        <v>9</v>
      </c>
      <c r="AK10" s="32">
        <v>0</v>
      </c>
      <c r="AL10" s="34"/>
      <c r="AM10" s="34"/>
      <c r="AN10" s="34"/>
      <c r="AO10" s="32">
        <v>1</v>
      </c>
      <c r="AP10" s="32" t="s">
        <v>9</v>
      </c>
      <c r="AQ10" s="32">
        <v>3</v>
      </c>
      <c r="AR10" s="32">
        <v>6</v>
      </c>
      <c r="AS10" s="32" t="s">
        <v>9</v>
      </c>
      <c r="AT10" s="32">
        <v>0</v>
      </c>
      <c r="AU10" s="32">
        <v>3</v>
      </c>
      <c r="AV10" s="32" t="s">
        <v>9</v>
      </c>
      <c r="AW10" s="32">
        <v>2</v>
      </c>
      <c r="AX10" s="31">
        <f t="shared" si="1"/>
        <v>18</v>
      </c>
      <c r="AY10" s="32" t="s">
        <v>9</v>
      </c>
      <c r="AZ10" s="31">
        <f t="shared" si="2"/>
        <v>16</v>
      </c>
      <c r="BA10" s="1"/>
      <c r="BB10" s="3" t="s">
        <v>136</v>
      </c>
      <c r="BC10" s="8">
        <v>6</v>
      </c>
      <c r="BD10" s="8" t="s">
        <v>9</v>
      </c>
      <c r="BE10" s="8">
        <v>3</v>
      </c>
      <c r="BF10" s="39"/>
      <c r="BG10" s="3" t="s">
        <v>137</v>
      </c>
      <c r="BH10" s="3">
        <v>3</v>
      </c>
      <c r="BI10" s="3" t="s">
        <v>9</v>
      </c>
      <c r="BJ10" s="3">
        <v>5</v>
      </c>
    </row>
    <row r="11" spans="1:63" x14ac:dyDescent="0.2">
      <c r="A11" s="30">
        <v>10</v>
      </c>
      <c r="B11" s="7" t="s">
        <v>1</v>
      </c>
      <c r="C11" s="7">
        <v>22</v>
      </c>
      <c r="D11" s="7">
        <v>7</v>
      </c>
      <c r="E11" s="7">
        <v>4</v>
      </c>
      <c r="F11" s="7">
        <v>11</v>
      </c>
      <c r="G11" s="7">
        <v>34</v>
      </c>
      <c r="H11" s="6" t="s">
        <v>9</v>
      </c>
      <c r="I11" s="7">
        <v>51</v>
      </c>
      <c r="J11" s="7">
        <f t="shared" si="0"/>
        <v>18</v>
      </c>
      <c r="L11" s="11">
        <v>10</v>
      </c>
      <c r="M11" s="7" t="s">
        <v>1</v>
      </c>
      <c r="N11" s="32">
        <v>1</v>
      </c>
      <c r="O11" s="32" t="s">
        <v>9</v>
      </c>
      <c r="P11" s="32">
        <v>5</v>
      </c>
      <c r="Q11" s="32">
        <v>2</v>
      </c>
      <c r="R11" s="32" t="s">
        <v>9</v>
      </c>
      <c r="S11" s="32">
        <v>2</v>
      </c>
      <c r="T11" s="32">
        <v>0</v>
      </c>
      <c r="U11" s="32" t="s">
        <v>9</v>
      </c>
      <c r="V11" s="32">
        <v>2</v>
      </c>
      <c r="W11" s="32">
        <v>3</v>
      </c>
      <c r="X11" s="32" t="s">
        <v>9</v>
      </c>
      <c r="Y11" s="32">
        <v>1</v>
      </c>
      <c r="Z11" s="32">
        <v>3</v>
      </c>
      <c r="AA11" s="32" t="s">
        <v>9</v>
      </c>
      <c r="AB11" s="32">
        <v>3</v>
      </c>
      <c r="AC11" s="32">
        <v>1</v>
      </c>
      <c r="AD11" s="32" t="s">
        <v>9</v>
      </c>
      <c r="AE11" s="32">
        <v>4</v>
      </c>
      <c r="AF11" s="32">
        <v>1</v>
      </c>
      <c r="AG11" s="32" t="s">
        <v>9</v>
      </c>
      <c r="AH11" s="32">
        <v>3</v>
      </c>
      <c r="AI11" s="32">
        <v>0</v>
      </c>
      <c r="AJ11" s="32" t="s">
        <v>9</v>
      </c>
      <c r="AK11" s="32">
        <v>6</v>
      </c>
      <c r="AL11" s="32">
        <v>0</v>
      </c>
      <c r="AM11" s="32" t="s">
        <v>9</v>
      </c>
      <c r="AN11" s="32">
        <v>1</v>
      </c>
      <c r="AO11" s="34"/>
      <c r="AP11" s="34"/>
      <c r="AQ11" s="34"/>
      <c r="AR11" s="32">
        <v>1</v>
      </c>
      <c r="AS11" s="32" t="s">
        <v>9</v>
      </c>
      <c r="AT11" s="32">
        <v>0</v>
      </c>
      <c r="AU11" s="32">
        <v>0</v>
      </c>
      <c r="AV11" s="32" t="s">
        <v>9</v>
      </c>
      <c r="AW11" s="32">
        <v>1</v>
      </c>
      <c r="AX11" s="31">
        <f t="shared" si="1"/>
        <v>12</v>
      </c>
      <c r="AY11" s="32" t="s">
        <v>9</v>
      </c>
      <c r="AZ11" s="31">
        <f t="shared" si="2"/>
        <v>28</v>
      </c>
      <c r="BA11" s="1"/>
      <c r="BB11" s="3" t="s">
        <v>138</v>
      </c>
      <c r="BC11" s="8">
        <v>3</v>
      </c>
      <c r="BD11" s="8" t="s">
        <v>9</v>
      </c>
      <c r="BE11" s="8">
        <v>0</v>
      </c>
      <c r="BF11" s="40"/>
      <c r="BG11" s="3" t="s">
        <v>139</v>
      </c>
      <c r="BH11" s="3">
        <v>2</v>
      </c>
      <c r="BI11" s="3" t="s">
        <v>9</v>
      </c>
      <c r="BJ11" s="3">
        <v>0</v>
      </c>
    </row>
    <row r="12" spans="1:63" x14ac:dyDescent="0.2">
      <c r="A12" s="30">
        <v>11</v>
      </c>
      <c r="B12" s="7" t="s">
        <v>110</v>
      </c>
      <c r="C12" s="7">
        <v>22</v>
      </c>
      <c r="D12" s="7">
        <v>5</v>
      </c>
      <c r="E12" s="7">
        <v>5</v>
      </c>
      <c r="F12" s="7">
        <v>12</v>
      </c>
      <c r="G12" s="7">
        <v>27</v>
      </c>
      <c r="H12" s="6" t="s">
        <v>9</v>
      </c>
      <c r="I12" s="7">
        <v>52</v>
      </c>
      <c r="J12" s="7">
        <f t="shared" si="0"/>
        <v>15</v>
      </c>
      <c r="K12" s="3" t="s">
        <v>44</v>
      </c>
      <c r="L12" s="11" t="s">
        <v>140</v>
      </c>
      <c r="M12" s="7" t="s">
        <v>110</v>
      </c>
      <c r="N12" s="32">
        <v>1</v>
      </c>
      <c r="O12" s="32" t="s">
        <v>9</v>
      </c>
      <c r="P12" s="32">
        <v>6</v>
      </c>
      <c r="Q12" s="32">
        <v>1</v>
      </c>
      <c r="R12" s="32" t="s">
        <v>9</v>
      </c>
      <c r="S12" s="32">
        <v>3</v>
      </c>
      <c r="T12" s="32">
        <v>1</v>
      </c>
      <c r="U12" s="32" t="s">
        <v>9</v>
      </c>
      <c r="V12" s="32">
        <v>1</v>
      </c>
      <c r="W12" s="32">
        <v>1</v>
      </c>
      <c r="X12" s="32" t="s">
        <v>9</v>
      </c>
      <c r="Y12" s="32">
        <v>4</v>
      </c>
      <c r="Z12" s="32">
        <v>1</v>
      </c>
      <c r="AA12" s="32" t="s">
        <v>9</v>
      </c>
      <c r="AB12" s="32">
        <v>2</v>
      </c>
      <c r="AC12" s="32">
        <v>3</v>
      </c>
      <c r="AD12" s="32" t="s">
        <v>9</v>
      </c>
      <c r="AE12" s="32">
        <v>1</v>
      </c>
      <c r="AF12" s="32">
        <v>1</v>
      </c>
      <c r="AG12" s="32" t="s">
        <v>9</v>
      </c>
      <c r="AH12" s="32">
        <v>1</v>
      </c>
      <c r="AI12" s="32">
        <v>0</v>
      </c>
      <c r="AJ12" s="32" t="s">
        <v>9</v>
      </c>
      <c r="AK12" s="32">
        <v>3</v>
      </c>
      <c r="AL12" s="32">
        <v>0</v>
      </c>
      <c r="AM12" s="32" t="s">
        <v>9</v>
      </c>
      <c r="AN12" s="32">
        <v>1</v>
      </c>
      <c r="AO12" s="32">
        <v>1</v>
      </c>
      <c r="AP12" s="32" t="s">
        <v>9</v>
      </c>
      <c r="AQ12" s="32">
        <v>2</v>
      </c>
      <c r="AR12" s="34"/>
      <c r="AS12" s="34"/>
      <c r="AT12" s="34"/>
      <c r="AU12" s="32">
        <v>2</v>
      </c>
      <c r="AV12" s="32" t="s">
        <v>9</v>
      </c>
      <c r="AW12" s="32">
        <v>0</v>
      </c>
      <c r="AX12" s="31">
        <f t="shared" si="1"/>
        <v>12</v>
      </c>
      <c r="AY12" s="32" t="s">
        <v>9</v>
      </c>
      <c r="AZ12" s="31">
        <f t="shared" si="2"/>
        <v>24</v>
      </c>
      <c r="BA12" s="1"/>
      <c r="BB12" s="3" t="s">
        <v>141</v>
      </c>
      <c r="BC12" s="8">
        <v>3</v>
      </c>
      <c r="BD12" s="8" t="s">
        <v>9</v>
      </c>
      <c r="BE12" s="8">
        <v>1</v>
      </c>
      <c r="BG12" s="3" t="s">
        <v>142</v>
      </c>
      <c r="BH12" s="3">
        <v>1</v>
      </c>
      <c r="BI12" s="3" t="s">
        <v>9</v>
      </c>
      <c r="BJ12" s="3">
        <v>1</v>
      </c>
    </row>
    <row r="13" spans="1:63" x14ac:dyDescent="0.2">
      <c r="A13" s="30">
        <v>12</v>
      </c>
      <c r="B13" s="7" t="s">
        <v>111</v>
      </c>
      <c r="C13" s="7">
        <v>22</v>
      </c>
      <c r="D13" s="7">
        <v>3</v>
      </c>
      <c r="E13" s="7">
        <v>6</v>
      </c>
      <c r="F13" s="7">
        <v>13</v>
      </c>
      <c r="G13" s="7">
        <v>18</v>
      </c>
      <c r="H13" s="6" t="s">
        <v>9</v>
      </c>
      <c r="I13" s="7">
        <v>38</v>
      </c>
      <c r="J13" s="7">
        <f t="shared" si="0"/>
        <v>12</v>
      </c>
      <c r="K13" s="3" t="s">
        <v>44</v>
      </c>
      <c r="L13" s="11">
        <v>12</v>
      </c>
      <c r="M13" s="7" t="s">
        <v>111</v>
      </c>
      <c r="N13" s="32">
        <v>0</v>
      </c>
      <c r="O13" s="32" t="s">
        <v>9</v>
      </c>
      <c r="P13" s="32">
        <v>2</v>
      </c>
      <c r="Q13" s="32">
        <v>0</v>
      </c>
      <c r="R13" s="32" t="s">
        <v>9</v>
      </c>
      <c r="S13" s="32">
        <v>2</v>
      </c>
      <c r="T13" s="32">
        <v>1</v>
      </c>
      <c r="U13" s="32" t="s">
        <v>9</v>
      </c>
      <c r="V13" s="32">
        <v>1</v>
      </c>
      <c r="W13" s="32">
        <v>0</v>
      </c>
      <c r="X13" s="32" t="s">
        <v>9</v>
      </c>
      <c r="Y13" s="32">
        <v>1</v>
      </c>
      <c r="Z13" s="32">
        <v>1</v>
      </c>
      <c r="AA13" s="32" t="s">
        <v>9</v>
      </c>
      <c r="AB13" s="32">
        <v>1</v>
      </c>
      <c r="AC13" s="32">
        <v>2</v>
      </c>
      <c r="AD13" s="32" t="s">
        <v>9</v>
      </c>
      <c r="AE13" s="32">
        <v>2</v>
      </c>
      <c r="AF13" s="32">
        <v>0</v>
      </c>
      <c r="AG13" s="32" t="s">
        <v>9</v>
      </c>
      <c r="AH13" s="32">
        <v>3</v>
      </c>
      <c r="AI13" s="32">
        <v>1</v>
      </c>
      <c r="AJ13" s="32" t="s">
        <v>9</v>
      </c>
      <c r="AK13" s="32">
        <v>3</v>
      </c>
      <c r="AL13" s="32">
        <v>1</v>
      </c>
      <c r="AM13" s="32" t="s">
        <v>9</v>
      </c>
      <c r="AN13" s="32">
        <v>0</v>
      </c>
      <c r="AO13" s="32">
        <v>1</v>
      </c>
      <c r="AP13" s="32" t="s">
        <v>9</v>
      </c>
      <c r="AQ13" s="32">
        <v>1</v>
      </c>
      <c r="AR13" s="32">
        <v>1</v>
      </c>
      <c r="AS13" s="32" t="s">
        <v>9</v>
      </c>
      <c r="AT13" s="32">
        <v>1</v>
      </c>
      <c r="AU13" s="34"/>
      <c r="AV13" s="34"/>
      <c r="AW13" s="34"/>
      <c r="AX13" s="31">
        <f t="shared" si="1"/>
        <v>8</v>
      </c>
      <c r="AY13" s="32" t="s">
        <v>9</v>
      </c>
      <c r="AZ13" s="31">
        <f t="shared" si="2"/>
        <v>17</v>
      </c>
      <c r="BA13" s="1"/>
      <c r="BB13" s="3" t="s">
        <v>143</v>
      </c>
      <c r="BC13" s="8">
        <v>0</v>
      </c>
      <c r="BD13" s="8" t="s">
        <v>9</v>
      </c>
      <c r="BE13" s="8">
        <v>1</v>
      </c>
      <c r="BG13" s="3" t="s">
        <v>144</v>
      </c>
      <c r="BH13" s="3">
        <v>2</v>
      </c>
      <c r="BI13" s="3" t="s">
        <v>9</v>
      </c>
      <c r="BJ13" s="3">
        <v>1</v>
      </c>
    </row>
    <row r="14" spans="1:63" x14ac:dyDescent="0.2">
      <c r="A14" s="30"/>
      <c r="B14" s="7"/>
      <c r="C14" s="7">
        <f>SUM(C2:C13)</f>
        <v>264</v>
      </c>
      <c r="D14" s="7">
        <f>SUM(D2:D13)</f>
        <v>99</v>
      </c>
      <c r="E14" s="7">
        <f>SUM(E2:E13)</f>
        <v>66</v>
      </c>
      <c r="F14" s="7">
        <f>SUM(F2:F13)</f>
        <v>99</v>
      </c>
      <c r="G14" s="7">
        <f>SUM(G2:G13)</f>
        <v>454</v>
      </c>
      <c r="H14" s="10" t="s">
        <v>9</v>
      </c>
      <c r="I14" s="7">
        <f>SUM(I2:I13)</f>
        <v>454</v>
      </c>
      <c r="J14" s="7">
        <f>SUM(J2:J13)</f>
        <v>264</v>
      </c>
      <c r="N14" s="31">
        <f>SUM(N2:N13)</f>
        <v>12</v>
      </c>
      <c r="O14" s="31" t="s">
        <v>9</v>
      </c>
      <c r="P14" s="31">
        <f>SUM(P2:P13)</f>
        <v>27</v>
      </c>
      <c r="Q14" s="31">
        <f>SUM(Q2:Q13)</f>
        <v>11</v>
      </c>
      <c r="R14" s="31" t="s">
        <v>9</v>
      </c>
      <c r="S14" s="31">
        <f>SUM(S2:S13)</f>
        <v>16</v>
      </c>
      <c r="T14" s="31">
        <f>SUM(T2:T13)</f>
        <v>15</v>
      </c>
      <c r="U14" s="31" t="s">
        <v>9</v>
      </c>
      <c r="V14" s="31">
        <f>SUM(V2:V13)</f>
        <v>15</v>
      </c>
      <c r="W14" s="31">
        <f>SUM(W2:W13)</f>
        <v>21</v>
      </c>
      <c r="X14" s="31" t="s">
        <v>9</v>
      </c>
      <c r="Y14" s="31">
        <f>SUM(Y2:Y13)</f>
        <v>14</v>
      </c>
      <c r="Z14" s="31">
        <f>SUM(Z2:Z13)</f>
        <v>22</v>
      </c>
      <c r="AA14" s="31" t="s">
        <v>9</v>
      </c>
      <c r="AB14" s="31">
        <f>SUM(AB2:AB13)</f>
        <v>16</v>
      </c>
      <c r="AC14" s="31">
        <f>SUM(AC2:AC13)</f>
        <v>20</v>
      </c>
      <c r="AD14" s="31" t="s">
        <v>9</v>
      </c>
      <c r="AE14" s="31">
        <f>SUM(AE2:AE13)</f>
        <v>19</v>
      </c>
      <c r="AF14" s="31">
        <f>SUM(AF2:AF13)</f>
        <v>24</v>
      </c>
      <c r="AG14" s="31" t="s">
        <v>9</v>
      </c>
      <c r="AH14" s="31">
        <f>SUM(AH2:AH13)</f>
        <v>17</v>
      </c>
      <c r="AI14" s="31">
        <f>SUM(AI2:AI13)</f>
        <v>29</v>
      </c>
      <c r="AJ14" s="31" t="s">
        <v>9</v>
      </c>
      <c r="AK14" s="31">
        <f>SUM(AK2:AK13)</f>
        <v>21</v>
      </c>
      <c r="AL14" s="31">
        <f>SUM(AL2:AL13)</f>
        <v>23</v>
      </c>
      <c r="AM14" s="31" t="s">
        <v>9</v>
      </c>
      <c r="AN14" s="31">
        <f>SUM(AN2:AN13)</f>
        <v>13</v>
      </c>
      <c r="AO14" s="31">
        <f>SUM(AO2:AO13)</f>
        <v>23</v>
      </c>
      <c r="AP14" s="31" t="s">
        <v>9</v>
      </c>
      <c r="AQ14" s="31">
        <f>SUM(AQ2:AQ13)</f>
        <v>22</v>
      </c>
      <c r="AR14" s="31">
        <f>SUM(AR2:AR13)</f>
        <v>28</v>
      </c>
      <c r="AS14" s="31" t="s">
        <v>9</v>
      </c>
      <c r="AT14" s="31">
        <f>SUM(AT2:AT13)</f>
        <v>15</v>
      </c>
      <c r="AU14" s="31">
        <f>SUM(AU2:AU13)</f>
        <v>21</v>
      </c>
      <c r="AV14" s="31" t="s">
        <v>9</v>
      </c>
      <c r="AW14" s="31">
        <f>SUM(AW2:AW13)</f>
        <v>10</v>
      </c>
      <c r="AX14" s="31">
        <f>SUM(AX2:AX13)</f>
        <v>249</v>
      </c>
      <c r="AY14" s="31" t="s">
        <v>9</v>
      </c>
      <c r="AZ14" s="31">
        <f>SUM(AZ2:AZ13)</f>
        <v>205</v>
      </c>
      <c r="BA14" s="1"/>
      <c r="BB14" s="3" t="s">
        <v>145</v>
      </c>
      <c r="BC14" s="8">
        <v>0</v>
      </c>
      <c r="BD14" s="8" t="s">
        <v>9</v>
      </c>
      <c r="BE14" s="8">
        <v>3</v>
      </c>
      <c r="BG14" s="3" t="s">
        <v>146</v>
      </c>
      <c r="BH14" s="3">
        <v>2</v>
      </c>
      <c r="BI14" s="3" t="s">
        <v>9</v>
      </c>
      <c r="BJ14" s="3">
        <v>1</v>
      </c>
    </row>
    <row r="15" spans="1:63" x14ac:dyDescent="0.2">
      <c r="BA15" s="1"/>
      <c r="BB15" s="3" t="s">
        <v>147</v>
      </c>
      <c r="BC15" s="8">
        <v>2</v>
      </c>
      <c r="BD15" s="8" t="s">
        <v>9</v>
      </c>
      <c r="BE15" s="8">
        <v>1</v>
      </c>
      <c r="BG15" s="3" t="s">
        <v>148</v>
      </c>
      <c r="BH15" s="3">
        <v>1</v>
      </c>
      <c r="BI15" s="3" t="s">
        <v>9</v>
      </c>
      <c r="BJ15" s="3">
        <v>4</v>
      </c>
    </row>
    <row r="16" spans="1:63" x14ac:dyDescent="0.2">
      <c r="BA16" s="1"/>
      <c r="BB16" s="39" t="s">
        <v>149</v>
      </c>
      <c r="BC16" s="11"/>
      <c r="BF16" s="1"/>
      <c r="BG16" s="39" t="s">
        <v>150</v>
      </c>
    </row>
    <row r="17" spans="1:62" x14ac:dyDescent="0.2">
      <c r="B17" s="39"/>
      <c r="H17" s="8"/>
      <c r="M17" s="39"/>
      <c r="BA17" s="1"/>
      <c r="BB17" s="3" t="s">
        <v>152</v>
      </c>
      <c r="BC17" s="8">
        <v>1</v>
      </c>
      <c r="BD17" s="8" t="s">
        <v>9</v>
      </c>
      <c r="BE17" s="8">
        <v>1</v>
      </c>
      <c r="BG17" s="3" t="s">
        <v>153</v>
      </c>
      <c r="BH17" s="3">
        <v>3</v>
      </c>
      <c r="BI17" s="3" t="s">
        <v>9</v>
      </c>
      <c r="BJ17" s="3">
        <v>0</v>
      </c>
    </row>
    <row r="18" spans="1:62" x14ac:dyDescent="0.2">
      <c r="A18" s="14"/>
      <c r="B18" s="14"/>
      <c r="C18" s="14"/>
      <c r="D18" s="14"/>
      <c r="E18" s="14"/>
      <c r="F18" s="14"/>
      <c r="G18" s="14"/>
      <c r="H18" s="6"/>
      <c r="I18" s="14"/>
      <c r="J18" s="7"/>
      <c r="K18" s="5"/>
      <c r="BB18" s="3" t="s">
        <v>154</v>
      </c>
      <c r="BC18" s="8">
        <v>4</v>
      </c>
      <c r="BD18" s="8" t="s">
        <v>9</v>
      </c>
      <c r="BE18" s="8">
        <v>0</v>
      </c>
      <c r="BF18" s="39"/>
      <c r="BG18" s="3" t="s">
        <v>155</v>
      </c>
      <c r="BH18" s="3">
        <v>5</v>
      </c>
      <c r="BI18" s="3" t="s">
        <v>9</v>
      </c>
      <c r="BJ18" s="3">
        <v>1</v>
      </c>
    </row>
    <row r="19" spans="1:62" x14ac:dyDescent="0.2">
      <c r="A19" s="14"/>
      <c r="B19" s="14"/>
      <c r="C19" s="14"/>
      <c r="D19" s="14"/>
      <c r="E19" s="14"/>
      <c r="F19" s="14"/>
      <c r="G19" s="14"/>
      <c r="H19" s="6"/>
      <c r="I19" s="14"/>
      <c r="J19" s="7"/>
      <c r="K19" s="14"/>
      <c r="BB19" s="3" t="s">
        <v>156</v>
      </c>
      <c r="BC19" s="8">
        <v>3</v>
      </c>
      <c r="BD19" s="8" t="s">
        <v>9</v>
      </c>
      <c r="BE19" s="8">
        <v>1</v>
      </c>
      <c r="BG19" s="3" t="s">
        <v>157</v>
      </c>
      <c r="BH19" s="3">
        <v>0</v>
      </c>
      <c r="BI19" s="3" t="s">
        <v>9</v>
      </c>
      <c r="BJ19" s="3">
        <v>1</v>
      </c>
    </row>
    <row r="20" spans="1:62" x14ac:dyDescent="0.2">
      <c r="A20" s="14"/>
      <c r="B20" s="14"/>
      <c r="C20" s="14"/>
      <c r="D20" s="14"/>
      <c r="E20" s="14"/>
      <c r="F20" s="14"/>
      <c r="G20" s="14"/>
      <c r="H20" s="6"/>
      <c r="I20" s="14"/>
      <c r="J20" s="7"/>
      <c r="K20" s="14"/>
      <c r="BB20" s="3" t="s">
        <v>158</v>
      </c>
      <c r="BC20" s="8">
        <v>2</v>
      </c>
      <c r="BD20" s="8" t="s">
        <v>9</v>
      </c>
      <c r="BE20" s="8">
        <v>2</v>
      </c>
      <c r="BG20" s="3" t="s">
        <v>159</v>
      </c>
      <c r="BH20" s="3">
        <v>1</v>
      </c>
      <c r="BI20" s="3" t="s">
        <v>9</v>
      </c>
      <c r="BJ20" s="3">
        <v>0</v>
      </c>
    </row>
    <row r="21" spans="1:62" x14ac:dyDescent="0.2">
      <c r="A21" s="14"/>
      <c r="B21" s="14"/>
      <c r="C21" s="14"/>
      <c r="D21" s="14"/>
      <c r="E21" s="14"/>
      <c r="F21" s="14"/>
      <c r="G21" s="14"/>
      <c r="H21" s="6"/>
      <c r="I21" s="14"/>
      <c r="J21" s="7"/>
      <c r="K21" s="14"/>
      <c r="BB21" s="3" t="s">
        <v>160</v>
      </c>
      <c r="BC21" s="8">
        <v>1</v>
      </c>
      <c r="BD21" s="8" t="s">
        <v>9</v>
      </c>
      <c r="BE21" s="8">
        <v>1</v>
      </c>
      <c r="BG21" s="3" t="s">
        <v>161</v>
      </c>
      <c r="BH21" s="3">
        <v>2</v>
      </c>
      <c r="BI21" s="3" t="s">
        <v>9</v>
      </c>
      <c r="BJ21" s="3">
        <v>3</v>
      </c>
    </row>
    <row r="22" spans="1:62" x14ac:dyDescent="0.2">
      <c r="A22" s="14"/>
      <c r="B22" s="14"/>
      <c r="C22" s="14"/>
      <c r="D22" s="14"/>
      <c r="E22" s="14"/>
      <c r="F22" s="14"/>
      <c r="G22" s="14"/>
      <c r="H22" s="6"/>
      <c r="I22" s="14"/>
      <c r="J22" s="7"/>
      <c r="K22" s="14"/>
      <c r="BB22" s="3" t="s">
        <v>162</v>
      </c>
      <c r="BC22" s="8">
        <v>0</v>
      </c>
      <c r="BD22" s="8" t="s">
        <v>9</v>
      </c>
      <c r="BE22" s="8">
        <v>2</v>
      </c>
      <c r="BG22" s="3" t="s">
        <v>163</v>
      </c>
      <c r="BH22" s="3">
        <v>3</v>
      </c>
      <c r="BI22" s="3" t="s">
        <v>9</v>
      </c>
      <c r="BJ22" s="3">
        <v>0</v>
      </c>
    </row>
    <row r="23" spans="1:62" x14ac:dyDescent="0.2">
      <c r="A23" s="14"/>
      <c r="B23" s="14"/>
      <c r="C23" s="14"/>
      <c r="D23" s="14"/>
      <c r="E23" s="14"/>
      <c r="F23" s="14"/>
      <c r="G23" s="14"/>
      <c r="H23" s="6"/>
      <c r="I23" s="14"/>
      <c r="J23" s="7"/>
      <c r="K23" s="14"/>
      <c r="BB23" s="39" t="s">
        <v>164</v>
      </c>
      <c r="BC23" s="11"/>
      <c r="BD23" s="31"/>
      <c r="BG23" s="39" t="s">
        <v>165</v>
      </c>
      <c r="BI23" s="41"/>
    </row>
    <row r="24" spans="1:62" x14ac:dyDescent="0.2">
      <c r="A24" s="14"/>
      <c r="B24" s="14"/>
      <c r="C24" s="14"/>
      <c r="D24" s="14"/>
      <c r="E24" s="14"/>
      <c r="F24" s="14"/>
      <c r="G24" s="14"/>
      <c r="H24" s="6"/>
      <c r="I24" s="14"/>
      <c r="J24" s="7"/>
      <c r="K24" s="14"/>
      <c r="BB24" s="3" t="s">
        <v>166</v>
      </c>
      <c r="BC24" s="8">
        <v>0</v>
      </c>
      <c r="BD24" s="8" t="s">
        <v>9</v>
      </c>
      <c r="BE24" s="8">
        <v>2</v>
      </c>
      <c r="BG24" s="3" t="s">
        <v>167</v>
      </c>
      <c r="BH24" s="3">
        <v>1</v>
      </c>
      <c r="BI24" s="3" t="s">
        <v>9</v>
      </c>
      <c r="BJ24" s="3">
        <v>1</v>
      </c>
    </row>
    <row r="25" spans="1:62" x14ac:dyDescent="0.2">
      <c r="A25" s="14"/>
      <c r="B25" s="14"/>
      <c r="C25" s="14"/>
      <c r="D25" s="14"/>
      <c r="E25" s="14"/>
      <c r="F25" s="14"/>
      <c r="G25" s="14"/>
      <c r="H25" s="6"/>
      <c r="I25" s="14"/>
      <c r="J25" s="7"/>
      <c r="K25" s="14"/>
      <c r="BB25" s="3" t="s">
        <v>168</v>
      </c>
      <c r="BC25" s="8">
        <v>2</v>
      </c>
      <c r="BD25" s="8" t="s">
        <v>9</v>
      </c>
      <c r="BE25" s="8">
        <v>0</v>
      </c>
      <c r="BG25" s="3" t="s">
        <v>169</v>
      </c>
      <c r="BH25" s="3">
        <v>1</v>
      </c>
      <c r="BI25" s="3" t="s">
        <v>9</v>
      </c>
      <c r="BJ25" s="3">
        <v>3</v>
      </c>
    </row>
    <row r="26" spans="1:62" x14ac:dyDescent="0.2">
      <c r="A26" s="14"/>
      <c r="B26" s="14"/>
      <c r="C26" s="14"/>
      <c r="D26" s="14"/>
      <c r="E26" s="14"/>
      <c r="F26" s="14"/>
      <c r="G26" s="14"/>
      <c r="H26" s="6"/>
      <c r="I26" s="14"/>
      <c r="J26" s="7"/>
      <c r="K26" s="14"/>
      <c r="BB26" s="3" t="s">
        <v>170</v>
      </c>
      <c r="BC26" s="8">
        <v>4</v>
      </c>
      <c r="BD26" s="8" t="s">
        <v>9</v>
      </c>
      <c r="BE26" s="8">
        <v>0</v>
      </c>
      <c r="BF26" s="39"/>
      <c r="BG26" s="3" t="s">
        <v>171</v>
      </c>
      <c r="BH26" s="3">
        <v>3</v>
      </c>
      <c r="BI26" s="3" t="s">
        <v>9</v>
      </c>
      <c r="BJ26" s="3">
        <v>1</v>
      </c>
    </row>
    <row r="27" spans="1:62" x14ac:dyDescent="0.2">
      <c r="A27" s="14"/>
      <c r="B27" s="14"/>
      <c r="C27" s="14"/>
      <c r="D27" s="14"/>
      <c r="E27" s="14"/>
      <c r="F27" s="14"/>
      <c r="G27" s="14"/>
      <c r="H27" s="6"/>
      <c r="I27" s="14"/>
      <c r="J27" s="7"/>
      <c r="K27" s="14"/>
      <c r="BB27" s="3" t="s">
        <v>172</v>
      </c>
      <c r="BC27" s="8">
        <v>5</v>
      </c>
      <c r="BD27" s="8" t="s">
        <v>9</v>
      </c>
      <c r="BE27" s="8">
        <v>1</v>
      </c>
      <c r="BG27" s="3" t="s">
        <v>173</v>
      </c>
      <c r="BH27" s="3">
        <v>0</v>
      </c>
      <c r="BI27" s="3" t="s">
        <v>9</v>
      </c>
      <c r="BJ27" s="3">
        <v>1</v>
      </c>
    </row>
    <row r="28" spans="1:62" x14ac:dyDescent="0.2">
      <c r="A28" s="14"/>
      <c r="B28" s="14"/>
      <c r="C28" s="14"/>
      <c r="D28" s="14"/>
      <c r="E28" s="14"/>
      <c r="F28" s="14"/>
      <c r="G28" s="14"/>
      <c r="H28" s="6"/>
      <c r="I28" s="14"/>
      <c r="J28" s="7"/>
      <c r="K28" s="5"/>
      <c r="BB28" s="3" t="s">
        <v>174</v>
      </c>
      <c r="BC28" s="8">
        <v>1</v>
      </c>
      <c r="BD28" s="8" t="s">
        <v>9</v>
      </c>
      <c r="BE28" s="8">
        <v>1</v>
      </c>
      <c r="BF28" s="40"/>
      <c r="BG28" s="3" t="s">
        <v>175</v>
      </c>
      <c r="BH28" s="3">
        <v>0</v>
      </c>
      <c r="BI28" s="3" t="s">
        <v>9</v>
      </c>
      <c r="BJ28" s="3">
        <v>0</v>
      </c>
    </row>
    <row r="29" spans="1:62" x14ac:dyDescent="0.2">
      <c r="A29" s="14"/>
      <c r="B29" s="14"/>
      <c r="C29" s="14"/>
      <c r="D29" s="14"/>
      <c r="E29" s="14"/>
      <c r="F29" s="14"/>
      <c r="G29" s="14"/>
      <c r="H29" s="6"/>
      <c r="I29" s="14"/>
      <c r="J29" s="7"/>
      <c r="K29" s="5"/>
      <c r="BB29" s="3" t="s">
        <v>176</v>
      </c>
      <c r="BC29" s="8">
        <v>1</v>
      </c>
      <c r="BD29" s="8" t="s">
        <v>9</v>
      </c>
      <c r="BE29" s="8">
        <v>3</v>
      </c>
      <c r="BG29" s="3" t="s">
        <v>177</v>
      </c>
      <c r="BH29" s="3">
        <v>0</v>
      </c>
      <c r="BI29" s="3" t="s">
        <v>9</v>
      </c>
      <c r="BJ29" s="3">
        <v>0</v>
      </c>
    </row>
    <row r="30" spans="1:62" x14ac:dyDescent="0.2">
      <c r="C30" s="7"/>
      <c r="D30" s="7"/>
      <c r="E30" s="7"/>
      <c r="F30" s="7"/>
      <c r="G30" s="7"/>
      <c r="H30" s="10"/>
      <c r="I30" s="7"/>
      <c r="J30" s="7"/>
      <c r="BB30" s="39" t="s">
        <v>178</v>
      </c>
      <c r="BG30" s="39" t="s">
        <v>179</v>
      </c>
    </row>
    <row r="31" spans="1:62" x14ac:dyDescent="0.2">
      <c r="BB31" s="3" t="s">
        <v>180</v>
      </c>
      <c r="BC31" s="8">
        <v>4</v>
      </c>
      <c r="BD31" s="8" t="s">
        <v>9</v>
      </c>
      <c r="BE31" s="8">
        <v>1</v>
      </c>
      <c r="BG31" s="3" t="s">
        <v>181</v>
      </c>
      <c r="BH31" s="3">
        <v>2</v>
      </c>
      <c r="BI31" s="3" t="s">
        <v>9</v>
      </c>
      <c r="BJ31" s="3">
        <v>2</v>
      </c>
    </row>
    <row r="32" spans="1:62" x14ac:dyDescent="0.2">
      <c r="BB32" s="3" t="s">
        <v>182</v>
      </c>
      <c r="BC32" s="8">
        <v>1</v>
      </c>
      <c r="BD32" s="8" t="s">
        <v>9</v>
      </c>
      <c r="BE32" s="8">
        <v>0</v>
      </c>
      <c r="BG32" s="3" t="s">
        <v>183</v>
      </c>
      <c r="BH32" s="3">
        <v>0</v>
      </c>
      <c r="BI32" s="3" t="s">
        <v>9</v>
      </c>
      <c r="BJ32" s="3">
        <v>6</v>
      </c>
    </row>
    <row r="33" spans="54:62" x14ac:dyDescent="0.2">
      <c r="BB33" s="3" t="s">
        <v>184</v>
      </c>
      <c r="BC33" s="8">
        <v>5</v>
      </c>
      <c r="BD33" s="8" t="s">
        <v>9</v>
      </c>
      <c r="BE33" s="8">
        <v>1</v>
      </c>
      <c r="BF33" s="39"/>
      <c r="BG33" s="3" t="s">
        <v>185</v>
      </c>
      <c r="BH33" s="3">
        <v>1</v>
      </c>
      <c r="BI33" s="3" t="s">
        <v>9</v>
      </c>
      <c r="BJ33" s="3">
        <v>0</v>
      </c>
    </row>
    <row r="34" spans="54:62" x14ac:dyDescent="0.2">
      <c r="BB34" s="3" t="s">
        <v>186</v>
      </c>
      <c r="BC34" s="8">
        <v>1</v>
      </c>
      <c r="BD34" s="8" t="s">
        <v>9</v>
      </c>
      <c r="BE34" s="8">
        <v>1</v>
      </c>
      <c r="BG34" s="3" t="s">
        <v>187</v>
      </c>
      <c r="BH34" s="3">
        <v>4</v>
      </c>
      <c r="BI34" s="3" t="s">
        <v>9</v>
      </c>
      <c r="BJ34" s="3">
        <v>0</v>
      </c>
    </row>
    <row r="35" spans="54:62" x14ac:dyDescent="0.2">
      <c r="BB35" s="3" t="s">
        <v>188</v>
      </c>
      <c r="BC35" s="8">
        <v>1</v>
      </c>
      <c r="BD35" s="8" t="s">
        <v>9</v>
      </c>
      <c r="BE35" s="8">
        <v>5</v>
      </c>
      <c r="BF35" s="40"/>
      <c r="BG35" s="3" t="s">
        <v>189</v>
      </c>
      <c r="BH35" s="3">
        <v>2</v>
      </c>
      <c r="BI35" s="3" t="s">
        <v>9</v>
      </c>
      <c r="BJ35" s="3">
        <v>4</v>
      </c>
    </row>
    <row r="36" spans="54:62" x14ac:dyDescent="0.2">
      <c r="BB36" s="3" t="s">
        <v>190</v>
      </c>
      <c r="BC36" s="8">
        <v>3</v>
      </c>
      <c r="BD36" s="8" t="s">
        <v>9</v>
      </c>
      <c r="BE36" s="8">
        <v>0</v>
      </c>
      <c r="BG36" s="3" t="s">
        <v>191</v>
      </c>
      <c r="BH36" s="3">
        <v>6</v>
      </c>
      <c r="BI36" s="3" t="s">
        <v>9</v>
      </c>
      <c r="BJ36" s="3">
        <v>0</v>
      </c>
    </row>
    <row r="37" spans="54:62" x14ac:dyDescent="0.2">
      <c r="BB37" s="39" t="s">
        <v>192</v>
      </c>
      <c r="BG37" s="39" t="s">
        <v>193</v>
      </c>
    </row>
    <row r="38" spans="54:62" x14ac:dyDescent="0.2">
      <c r="BB38" s="3" t="s">
        <v>194</v>
      </c>
      <c r="BC38" s="8">
        <v>0</v>
      </c>
      <c r="BD38" s="8" t="s">
        <v>9</v>
      </c>
      <c r="BE38" s="8">
        <v>1</v>
      </c>
      <c r="BG38" s="3" t="s">
        <v>195</v>
      </c>
      <c r="BH38" s="3">
        <v>2</v>
      </c>
      <c r="BI38" s="3" t="s">
        <v>9</v>
      </c>
      <c r="BJ38" s="3">
        <v>1</v>
      </c>
    </row>
    <row r="39" spans="54:62" x14ac:dyDescent="0.2">
      <c r="BB39" s="3" t="s">
        <v>196</v>
      </c>
      <c r="BC39" s="8">
        <v>3</v>
      </c>
      <c r="BD39" s="8" t="s">
        <v>9</v>
      </c>
      <c r="BE39" s="8">
        <v>3</v>
      </c>
      <c r="BG39" s="3" t="s">
        <v>197</v>
      </c>
      <c r="BH39" s="3">
        <v>1</v>
      </c>
      <c r="BI39" s="3" t="s">
        <v>9</v>
      </c>
      <c r="BJ39" s="3">
        <v>1</v>
      </c>
    </row>
    <row r="40" spans="54:62" x14ac:dyDescent="0.2">
      <c r="BB40" s="3" t="s">
        <v>198</v>
      </c>
      <c r="BC40" s="8">
        <v>1</v>
      </c>
      <c r="BD40" s="8" t="s">
        <v>9</v>
      </c>
      <c r="BE40" s="8">
        <v>3</v>
      </c>
      <c r="BF40" s="39"/>
      <c r="BG40" s="3" t="s">
        <v>199</v>
      </c>
      <c r="BH40" s="3">
        <v>3</v>
      </c>
      <c r="BI40" s="3" t="s">
        <v>9</v>
      </c>
      <c r="BJ40" s="3">
        <v>3</v>
      </c>
    </row>
    <row r="41" spans="54:62" x14ac:dyDescent="0.2">
      <c r="BB41" s="3" t="s">
        <v>200</v>
      </c>
      <c r="BC41" s="8">
        <v>2</v>
      </c>
      <c r="BD41" s="8" t="s">
        <v>9</v>
      </c>
      <c r="BE41" s="8">
        <v>0</v>
      </c>
      <c r="BG41" s="3" t="s">
        <v>201</v>
      </c>
      <c r="BH41" s="3">
        <v>1</v>
      </c>
      <c r="BI41" s="3" t="s">
        <v>9</v>
      </c>
      <c r="BJ41" s="3">
        <v>3</v>
      </c>
    </row>
    <row r="42" spans="54:62" x14ac:dyDescent="0.2">
      <c r="BB42" s="3" t="s">
        <v>202</v>
      </c>
      <c r="BC42" s="8">
        <v>0</v>
      </c>
      <c r="BD42" s="8" t="s">
        <v>9</v>
      </c>
      <c r="BE42" s="8">
        <v>2</v>
      </c>
      <c r="BF42" s="40"/>
      <c r="BG42" s="3" t="s">
        <v>203</v>
      </c>
      <c r="BH42" s="3">
        <v>4</v>
      </c>
      <c r="BI42" s="3" t="s">
        <v>9</v>
      </c>
      <c r="BJ42" s="3">
        <v>1</v>
      </c>
    </row>
    <row r="43" spans="54:62" x14ac:dyDescent="0.2">
      <c r="BB43" s="3" t="s">
        <v>204</v>
      </c>
      <c r="BC43" s="8">
        <v>2</v>
      </c>
      <c r="BD43" s="8" t="s">
        <v>9</v>
      </c>
      <c r="BE43" s="8">
        <v>0</v>
      </c>
      <c r="BG43" s="3" t="s">
        <v>205</v>
      </c>
      <c r="BH43" s="3">
        <v>2</v>
      </c>
      <c r="BI43" s="3" t="s">
        <v>9</v>
      </c>
      <c r="BJ43" s="3">
        <v>2</v>
      </c>
    </row>
    <row r="44" spans="54:62" x14ac:dyDescent="0.2">
      <c r="BB44" s="39" t="s">
        <v>206</v>
      </c>
      <c r="BC44" s="11"/>
      <c r="BG44" s="39" t="s">
        <v>207</v>
      </c>
    </row>
    <row r="45" spans="54:62" x14ac:dyDescent="0.2">
      <c r="BB45" s="3" t="s">
        <v>208</v>
      </c>
      <c r="BC45" s="8">
        <v>2</v>
      </c>
      <c r="BD45" s="8" t="s">
        <v>9</v>
      </c>
      <c r="BE45" s="8">
        <v>3</v>
      </c>
      <c r="BG45" s="3" t="s">
        <v>209</v>
      </c>
      <c r="BH45" s="3">
        <v>0</v>
      </c>
      <c r="BI45" s="3" t="s">
        <v>9</v>
      </c>
      <c r="BJ45" s="3">
        <v>2</v>
      </c>
    </row>
    <row r="46" spans="54:62" x14ac:dyDescent="0.2">
      <c r="BB46" s="3" t="s">
        <v>210</v>
      </c>
      <c r="BC46" s="8">
        <v>0</v>
      </c>
      <c r="BD46" s="8" t="s">
        <v>9</v>
      </c>
      <c r="BE46" s="8">
        <v>1</v>
      </c>
      <c r="BG46" s="3" t="s">
        <v>211</v>
      </c>
      <c r="BH46" s="3">
        <v>6</v>
      </c>
      <c r="BI46" s="3" t="s">
        <v>9</v>
      </c>
      <c r="BJ46" s="3">
        <v>1</v>
      </c>
    </row>
    <row r="47" spans="54:62" x14ac:dyDescent="0.2">
      <c r="BB47" s="3" t="s">
        <v>212</v>
      </c>
      <c r="BC47" s="8">
        <v>1</v>
      </c>
      <c r="BD47" s="8" t="s">
        <v>9</v>
      </c>
      <c r="BE47" s="8">
        <v>1</v>
      </c>
      <c r="BF47" s="39"/>
      <c r="BG47" s="3" t="s">
        <v>213</v>
      </c>
      <c r="BH47" s="3">
        <v>1</v>
      </c>
      <c r="BI47" s="3" t="s">
        <v>9</v>
      </c>
      <c r="BJ47" s="3">
        <v>1</v>
      </c>
    </row>
    <row r="48" spans="54:62" x14ac:dyDescent="0.2">
      <c r="BB48" s="3" t="s">
        <v>214</v>
      </c>
      <c r="BC48" s="8">
        <v>1</v>
      </c>
      <c r="BD48" s="8" t="s">
        <v>9</v>
      </c>
      <c r="BE48" s="8">
        <v>1</v>
      </c>
      <c r="BF48" s="40"/>
      <c r="BG48" s="3" t="s">
        <v>215</v>
      </c>
      <c r="BH48" s="3">
        <v>6</v>
      </c>
      <c r="BI48" s="3" t="s">
        <v>9</v>
      </c>
      <c r="BJ48" s="3">
        <v>2</v>
      </c>
    </row>
    <row r="49" spans="54:62" x14ac:dyDescent="0.2">
      <c r="BB49" s="3" t="s">
        <v>216</v>
      </c>
      <c r="BC49" s="8">
        <v>1</v>
      </c>
      <c r="BD49" s="8" t="s">
        <v>9</v>
      </c>
      <c r="BE49" s="8">
        <v>6</v>
      </c>
      <c r="BG49" s="3" t="s">
        <v>217</v>
      </c>
      <c r="BH49" s="3">
        <v>2</v>
      </c>
      <c r="BI49" s="3" t="s">
        <v>9</v>
      </c>
      <c r="BJ49" s="3">
        <v>0</v>
      </c>
    </row>
    <row r="50" spans="54:62" x14ac:dyDescent="0.2">
      <c r="BB50" s="3" t="s">
        <v>218</v>
      </c>
      <c r="BC50" s="8">
        <v>1</v>
      </c>
      <c r="BD50" s="8" t="s">
        <v>9</v>
      </c>
      <c r="BE50" s="8">
        <v>1</v>
      </c>
      <c r="BG50" s="3" t="s">
        <v>219</v>
      </c>
      <c r="BH50" s="3">
        <v>0</v>
      </c>
      <c r="BI50" s="3" t="s">
        <v>9</v>
      </c>
      <c r="BJ50" s="3">
        <v>0</v>
      </c>
    </row>
    <row r="51" spans="54:62" x14ac:dyDescent="0.2">
      <c r="BB51" s="39" t="s">
        <v>220</v>
      </c>
      <c r="BC51" s="11"/>
      <c r="BG51" s="39" t="s">
        <v>221</v>
      </c>
    </row>
    <row r="52" spans="54:62" x14ac:dyDescent="0.2">
      <c r="BB52" s="3" t="s">
        <v>222</v>
      </c>
      <c r="BC52" s="8">
        <v>3</v>
      </c>
      <c r="BD52" s="8" t="s">
        <v>9</v>
      </c>
      <c r="BE52" s="8">
        <v>3</v>
      </c>
      <c r="BG52" s="3" t="s">
        <v>223</v>
      </c>
      <c r="BH52" s="3">
        <v>0</v>
      </c>
      <c r="BI52" s="3" t="s">
        <v>9</v>
      </c>
      <c r="BJ52" s="3">
        <v>4</v>
      </c>
    </row>
    <row r="53" spans="54:62" x14ac:dyDescent="0.2">
      <c r="BB53" s="3" t="s">
        <v>224</v>
      </c>
      <c r="BC53" s="8">
        <v>1</v>
      </c>
      <c r="BD53" s="8" t="s">
        <v>9</v>
      </c>
      <c r="BE53" s="8">
        <v>2</v>
      </c>
      <c r="BG53" s="3" t="s">
        <v>225</v>
      </c>
      <c r="BH53" s="3">
        <v>3</v>
      </c>
      <c r="BI53" s="3" t="s">
        <v>9</v>
      </c>
      <c r="BJ53" s="3">
        <v>0</v>
      </c>
    </row>
    <row r="54" spans="54:62" x14ac:dyDescent="0.2">
      <c r="BB54" s="3" t="s">
        <v>226</v>
      </c>
      <c r="BC54" s="8">
        <v>2</v>
      </c>
      <c r="BD54" s="8" t="s">
        <v>9</v>
      </c>
      <c r="BE54" s="8">
        <v>1</v>
      </c>
      <c r="BF54" s="39"/>
      <c r="BG54" s="3" t="s">
        <v>227</v>
      </c>
      <c r="BH54" s="3">
        <v>1</v>
      </c>
      <c r="BI54" s="3" t="s">
        <v>9</v>
      </c>
      <c r="BJ54" s="3">
        <v>3</v>
      </c>
    </row>
    <row r="55" spans="54:62" x14ac:dyDescent="0.2">
      <c r="BB55" s="3" t="s">
        <v>228</v>
      </c>
      <c r="BC55" s="8">
        <v>2</v>
      </c>
      <c r="BD55" s="8" t="s">
        <v>9</v>
      </c>
      <c r="BE55" s="8">
        <v>2</v>
      </c>
      <c r="BF55" s="40"/>
      <c r="BG55" s="3" t="s">
        <v>229</v>
      </c>
      <c r="BH55" s="3">
        <v>1</v>
      </c>
      <c r="BI55" s="3" t="s">
        <v>9</v>
      </c>
      <c r="BJ55" s="3">
        <v>2</v>
      </c>
    </row>
    <row r="56" spans="54:62" x14ac:dyDescent="0.2">
      <c r="BB56" s="3" t="s">
        <v>230</v>
      </c>
      <c r="BC56" s="8">
        <v>1</v>
      </c>
      <c r="BD56" s="8" t="s">
        <v>9</v>
      </c>
      <c r="BE56" s="8">
        <v>3</v>
      </c>
      <c r="BG56" s="3" t="s">
        <v>231</v>
      </c>
      <c r="BH56" s="3">
        <v>1</v>
      </c>
      <c r="BI56" s="3" t="s">
        <v>9</v>
      </c>
      <c r="BJ56" s="3">
        <v>5</v>
      </c>
    </row>
    <row r="57" spans="54:62" x14ac:dyDescent="0.2">
      <c r="BB57" s="3" t="s">
        <v>232</v>
      </c>
      <c r="BC57" s="8">
        <v>5</v>
      </c>
      <c r="BD57" s="8" t="s">
        <v>9</v>
      </c>
      <c r="BE57" s="8">
        <v>0</v>
      </c>
      <c r="BG57" s="3" t="s">
        <v>233</v>
      </c>
      <c r="BH57" s="3">
        <v>0</v>
      </c>
      <c r="BI57" s="3" t="s">
        <v>9</v>
      </c>
      <c r="BJ57" s="3">
        <v>2</v>
      </c>
    </row>
    <row r="58" spans="54:62" x14ac:dyDescent="0.2">
      <c r="BB58" s="39" t="s">
        <v>234</v>
      </c>
      <c r="BC58" s="11"/>
      <c r="BD58" s="32"/>
      <c r="BG58" s="39" t="s">
        <v>235</v>
      </c>
      <c r="BI58" s="42"/>
    </row>
    <row r="59" spans="54:62" x14ac:dyDescent="0.2">
      <c r="BB59" s="3" t="s">
        <v>236</v>
      </c>
      <c r="BC59" s="8">
        <v>4</v>
      </c>
      <c r="BD59" s="8" t="s">
        <v>9</v>
      </c>
      <c r="BE59" s="8">
        <v>3</v>
      </c>
      <c r="BG59" s="3" t="s">
        <v>237</v>
      </c>
      <c r="BH59" s="3">
        <v>5</v>
      </c>
      <c r="BI59" s="3" t="s">
        <v>9</v>
      </c>
      <c r="BJ59" s="3">
        <v>2</v>
      </c>
    </row>
    <row r="60" spans="54:62" x14ac:dyDescent="0.2">
      <c r="BB60" s="3" t="s">
        <v>238</v>
      </c>
      <c r="BC60" s="8">
        <v>1</v>
      </c>
      <c r="BD60" s="8" t="s">
        <v>9</v>
      </c>
      <c r="BE60" s="8">
        <v>2</v>
      </c>
      <c r="BG60" s="3" t="s">
        <v>239</v>
      </c>
      <c r="BH60" s="3">
        <v>4</v>
      </c>
      <c r="BI60" s="3" t="s">
        <v>9</v>
      </c>
      <c r="BJ60" s="3">
        <v>1</v>
      </c>
    </row>
    <row r="61" spans="54:62" x14ac:dyDescent="0.2">
      <c r="BB61" s="3" t="s">
        <v>240</v>
      </c>
      <c r="BC61" s="8">
        <v>1</v>
      </c>
      <c r="BD61" s="8" t="s">
        <v>9</v>
      </c>
      <c r="BE61" s="8">
        <v>2</v>
      </c>
      <c r="BF61" s="39"/>
      <c r="BG61" s="3" t="s">
        <v>241</v>
      </c>
      <c r="BH61" s="3">
        <v>1</v>
      </c>
      <c r="BI61" s="3" t="s">
        <v>9</v>
      </c>
      <c r="BJ61" s="3">
        <v>2</v>
      </c>
    </row>
    <row r="62" spans="54:62" x14ac:dyDescent="0.2">
      <c r="BB62" s="3" t="s">
        <v>242</v>
      </c>
      <c r="BC62" s="8">
        <v>1</v>
      </c>
      <c r="BD62" s="8" t="s">
        <v>9</v>
      </c>
      <c r="BE62" s="8">
        <v>1</v>
      </c>
      <c r="BF62" s="40"/>
      <c r="BG62" s="3" t="s">
        <v>243</v>
      </c>
      <c r="BH62" s="3">
        <v>0</v>
      </c>
      <c r="BI62" s="3" t="s">
        <v>9</v>
      </c>
      <c r="BJ62" s="3">
        <v>3</v>
      </c>
    </row>
    <row r="63" spans="54:62" x14ac:dyDescent="0.2">
      <c r="BB63" s="3" t="s">
        <v>244</v>
      </c>
      <c r="BC63" s="8">
        <v>1</v>
      </c>
      <c r="BD63" s="8" t="s">
        <v>9</v>
      </c>
      <c r="BE63" s="8">
        <v>0</v>
      </c>
      <c r="BG63" s="3" t="s">
        <v>245</v>
      </c>
      <c r="BH63" s="3">
        <v>4</v>
      </c>
      <c r="BI63" s="3" t="s">
        <v>9</v>
      </c>
      <c r="BJ63" s="3">
        <v>2</v>
      </c>
    </row>
    <row r="64" spans="54:62" x14ac:dyDescent="0.2">
      <c r="BB64" s="3" t="s">
        <v>246</v>
      </c>
      <c r="BC64" s="8">
        <v>1</v>
      </c>
      <c r="BD64" s="8" t="s">
        <v>9</v>
      </c>
      <c r="BE64" s="8">
        <v>1</v>
      </c>
      <c r="BG64" s="3" t="s">
        <v>247</v>
      </c>
      <c r="BH64" s="3">
        <v>2</v>
      </c>
      <c r="BI64" s="3" t="s">
        <v>9</v>
      </c>
      <c r="BJ64" s="3">
        <v>2</v>
      </c>
    </row>
    <row r="65" spans="54:62" x14ac:dyDescent="0.2">
      <c r="BB65" s="39" t="s">
        <v>248</v>
      </c>
      <c r="BG65" s="39" t="s">
        <v>249</v>
      </c>
    </row>
    <row r="66" spans="54:62" x14ac:dyDescent="0.2">
      <c r="BB66" s="3" t="s">
        <v>250</v>
      </c>
      <c r="BC66" s="8">
        <v>2</v>
      </c>
      <c r="BD66" s="8" t="s">
        <v>9</v>
      </c>
      <c r="BE66" s="8">
        <v>2</v>
      </c>
      <c r="BG66" s="3" t="s">
        <v>251</v>
      </c>
      <c r="BH66" s="3">
        <v>3</v>
      </c>
      <c r="BI66" s="3" t="s">
        <v>9</v>
      </c>
      <c r="BJ66" s="3">
        <v>2</v>
      </c>
    </row>
    <row r="67" spans="54:62" x14ac:dyDescent="0.2">
      <c r="BB67" s="3" t="s">
        <v>252</v>
      </c>
      <c r="BC67" s="8">
        <v>0</v>
      </c>
      <c r="BD67" s="8" t="s">
        <v>9</v>
      </c>
      <c r="BE67" s="8">
        <v>2</v>
      </c>
      <c r="BG67" s="3" t="s">
        <v>253</v>
      </c>
      <c r="BH67" s="3">
        <v>2</v>
      </c>
      <c r="BI67" s="3" t="s">
        <v>9</v>
      </c>
      <c r="BJ67" s="3">
        <v>2</v>
      </c>
    </row>
    <row r="68" spans="54:62" x14ac:dyDescent="0.2">
      <c r="BB68" s="3" t="s">
        <v>254</v>
      </c>
      <c r="BC68" s="8">
        <v>2</v>
      </c>
      <c r="BD68" s="8" t="s">
        <v>9</v>
      </c>
      <c r="BE68" s="8">
        <v>1</v>
      </c>
      <c r="BF68" s="39"/>
      <c r="BG68" s="3" t="s">
        <v>255</v>
      </c>
      <c r="BH68" s="3">
        <v>6</v>
      </c>
      <c r="BI68" s="3" t="s">
        <v>9</v>
      </c>
      <c r="BJ68" s="3">
        <v>0</v>
      </c>
    </row>
    <row r="69" spans="54:62" x14ac:dyDescent="0.2">
      <c r="BB69" s="3" t="s">
        <v>256</v>
      </c>
      <c r="BC69" s="8">
        <v>3</v>
      </c>
      <c r="BD69" s="8" t="s">
        <v>9</v>
      </c>
      <c r="BE69" s="8">
        <v>3</v>
      </c>
      <c r="BF69" s="40"/>
      <c r="BG69" s="3" t="s">
        <v>257</v>
      </c>
      <c r="BH69" s="3">
        <v>3</v>
      </c>
      <c r="BI69" s="3" t="s">
        <v>9</v>
      </c>
      <c r="BJ69" s="3">
        <v>2</v>
      </c>
    </row>
    <row r="70" spans="54:62" x14ac:dyDescent="0.2">
      <c r="BB70" s="3" t="s">
        <v>258</v>
      </c>
      <c r="BC70" s="8">
        <v>1</v>
      </c>
      <c r="BD70" s="8" t="s">
        <v>9</v>
      </c>
      <c r="BE70" s="8">
        <v>0</v>
      </c>
      <c r="BG70" s="3" t="s">
        <v>259</v>
      </c>
      <c r="BH70" s="3">
        <v>3</v>
      </c>
      <c r="BI70" s="3" t="s">
        <v>9</v>
      </c>
      <c r="BJ70" s="3">
        <v>3</v>
      </c>
    </row>
    <row r="71" spans="54:62" x14ac:dyDescent="0.2">
      <c r="BB71" s="3" t="s">
        <v>260</v>
      </c>
      <c r="BC71" s="8">
        <v>5</v>
      </c>
      <c r="BD71" s="8" t="s">
        <v>9</v>
      </c>
      <c r="BE71" s="8">
        <v>0</v>
      </c>
      <c r="BG71" s="3" t="s">
        <v>261</v>
      </c>
      <c r="BH71" s="3">
        <v>0</v>
      </c>
      <c r="BI71" s="3" t="s">
        <v>9</v>
      </c>
      <c r="BJ71" s="3">
        <v>1</v>
      </c>
    </row>
    <row r="72" spans="54:62" x14ac:dyDescent="0.2">
      <c r="BB72" s="39" t="s">
        <v>262</v>
      </c>
      <c r="BC72" s="11"/>
      <c r="BG72" s="39" t="s">
        <v>263</v>
      </c>
    </row>
    <row r="73" spans="54:62" x14ac:dyDescent="0.2">
      <c r="BB73" s="3" t="s">
        <v>264</v>
      </c>
      <c r="BC73" s="8">
        <v>1</v>
      </c>
      <c r="BD73" s="8" t="s">
        <v>9</v>
      </c>
      <c r="BE73" s="8">
        <v>2</v>
      </c>
      <c r="BG73" s="3" t="s">
        <v>265</v>
      </c>
      <c r="BH73" s="3">
        <v>4</v>
      </c>
      <c r="BI73" s="3" t="s">
        <v>9</v>
      </c>
      <c r="BJ73" s="3">
        <v>0</v>
      </c>
    </row>
    <row r="74" spans="54:62" x14ac:dyDescent="0.2">
      <c r="BB74" s="3" t="s">
        <v>266</v>
      </c>
      <c r="BC74" s="8">
        <v>0</v>
      </c>
      <c r="BD74" s="8" t="s">
        <v>9</v>
      </c>
      <c r="BE74" s="8">
        <v>1</v>
      </c>
      <c r="BG74" s="3" t="s">
        <v>267</v>
      </c>
      <c r="BH74" s="3">
        <v>1</v>
      </c>
      <c r="BI74" s="3" t="s">
        <v>9</v>
      </c>
      <c r="BJ74" s="3">
        <v>6</v>
      </c>
    </row>
    <row r="75" spans="54:62" x14ac:dyDescent="0.2">
      <c r="BB75" s="3" t="s">
        <v>268</v>
      </c>
      <c r="BC75" s="8">
        <v>4</v>
      </c>
      <c r="BD75" s="8" t="s">
        <v>9</v>
      </c>
      <c r="BE75" s="8">
        <v>1</v>
      </c>
      <c r="BF75" s="39"/>
      <c r="BG75" s="3" t="s">
        <v>269</v>
      </c>
      <c r="BH75" s="3">
        <v>1</v>
      </c>
      <c r="BI75" s="3" t="s">
        <v>9</v>
      </c>
      <c r="BJ75" s="3">
        <v>1</v>
      </c>
    </row>
    <row r="76" spans="54:62" x14ac:dyDescent="0.2">
      <c r="BB76" s="3" t="s">
        <v>270</v>
      </c>
      <c r="BC76" s="8">
        <v>2</v>
      </c>
      <c r="BD76" s="8" t="s">
        <v>9</v>
      </c>
      <c r="BE76" s="8">
        <v>1</v>
      </c>
      <c r="BF76" s="40"/>
      <c r="BG76" s="3" t="s">
        <v>271</v>
      </c>
      <c r="BH76" s="3">
        <v>1</v>
      </c>
      <c r="BI76" s="3" t="s">
        <v>9</v>
      </c>
      <c r="BJ76" s="3">
        <v>2</v>
      </c>
    </row>
    <row r="77" spans="54:62" x14ac:dyDescent="0.2">
      <c r="BB77" s="3" t="s">
        <v>272</v>
      </c>
      <c r="BC77" s="8">
        <v>1</v>
      </c>
      <c r="BD77" s="8" t="s">
        <v>9</v>
      </c>
      <c r="BE77" s="8">
        <v>0</v>
      </c>
      <c r="BG77" s="3" t="s">
        <v>273</v>
      </c>
      <c r="BH77" s="3">
        <v>1</v>
      </c>
      <c r="BI77" s="3" t="s">
        <v>9</v>
      </c>
      <c r="BJ77" s="3">
        <v>3</v>
      </c>
    </row>
    <row r="78" spans="54:62" x14ac:dyDescent="0.2">
      <c r="BB78" s="3" t="s">
        <v>274</v>
      </c>
      <c r="BC78" s="8">
        <v>1</v>
      </c>
      <c r="BD78" s="8" t="s">
        <v>9</v>
      </c>
      <c r="BE78" s="8">
        <v>1</v>
      </c>
      <c r="BG78" s="3" t="s">
        <v>275</v>
      </c>
      <c r="BH78" s="3">
        <v>2</v>
      </c>
      <c r="BI78" s="3" t="s">
        <v>9</v>
      </c>
      <c r="BJ78" s="3">
        <v>0</v>
      </c>
    </row>
    <row r="79" spans="54:62" x14ac:dyDescent="0.2">
      <c r="BB79" s="43"/>
      <c r="BC79" s="11"/>
      <c r="BD79" s="31"/>
      <c r="BG79" s="43"/>
      <c r="BI79" s="41"/>
    </row>
    <row r="80" spans="54:62" x14ac:dyDescent="0.2">
      <c r="BB80" s="43"/>
      <c r="BC80" s="11"/>
      <c r="BD80" s="31"/>
      <c r="BG80" s="43"/>
      <c r="BH80" s="5"/>
      <c r="BI80" s="41"/>
    </row>
    <row r="81" spans="54:61" x14ac:dyDescent="0.2">
      <c r="BB81" s="43"/>
      <c r="BD81" s="31"/>
      <c r="BG81" s="43"/>
      <c r="BH81" s="5"/>
      <c r="BI81" s="41"/>
    </row>
    <row r="82" spans="54:61" x14ac:dyDescent="0.2">
      <c r="BB82" s="39"/>
      <c r="BC82" s="11"/>
      <c r="BD82" s="32"/>
      <c r="BG82" s="39"/>
      <c r="BH82" s="5"/>
      <c r="BI82" s="42"/>
    </row>
    <row r="83" spans="54:61" x14ac:dyDescent="0.2">
      <c r="BB83" s="5"/>
      <c r="BC83" s="11"/>
      <c r="BD83" s="32"/>
      <c r="BG83" s="5"/>
      <c r="BH83" s="5"/>
      <c r="BI83" s="42"/>
    </row>
    <row r="84" spans="54:61" x14ac:dyDescent="0.2">
      <c r="BB84" s="5"/>
      <c r="BC84" s="11"/>
      <c r="BD84" s="32"/>
      <c r="BG84" s="5"/>
      <c r="BH84" s="5"/>
      <c r="BI84" s="42"/>
    </row>
    <row r="85" spans="54:61" x14ac:dyDescent="0.2">
      <c r="BD85" s="31"/>
      <c r="BI85" s="41"/>
    </row>
    <row r="86" spans="54:61" x14ac:dyDescent="0.2">
      <c r="BD86" s="31"/>
      <c r="BI86" s="41"/>
    </row>
    <row r="87" spans="54:61" x14ac:dyDescent="0.2">
      <c r="BB87" s="43"/>
      <c r="BC87" s="11"/>
      <c r="BD87" s="31"/>
      <c r="BG87" s="43"/>
      <c r="BI87" s="41"/>
    </row>
    <row r="88" spans="54:61" x14ac:dyDescent="0.2">
      <c r="BD88" s="31"/>
      <c r="BI88" s="41"/>
    </row>
    <row r="89" spans="54:61" x14ac:dyDescent="0.2">
      <c r="BB89" s="43"/>
      <c r="BD89" s="31"/>
      <c r="BG89" s="43"/>
      <c r="BI89" s="41"/>
    </row>
    <row r="90" spans="54:61" x14ac:dyDescent="0.2">
      <c r="BB90" s="39"/>
      <c r="BC90" s="12"/>
      <c r="BD90" s="12"/>
      <c r="BE90" s="12"/>
      <c r="BG90" s="39"/>
      <c r="BI90" s="39"/>
    </row>
    <row r="91" spans="54:61" x14ac:dyDescent="0.2">
      <c r="BD91" s="32"/>
      <c r="BI91" s="42"/>
    </row>
    <row r="92" spans="54:61" x14ac:dyDescent="0.2">
      <c r="BD92" s="32"/>
      <c r="BI92" s="42"/>
    </row>
    <row r="93" spans="54:61" x14ac:dyDescent="0.2">
      <c r="BD93" s="31"/>
      <c r="BI93" s="41"/>
    </row>
    <row r="94" spans="54:61" x14ac:dyDescent="0.2">
      <c r="BD94" s="31"/>
      <c r="BI94" s="41"/>
    </row>
    <row r="95" spans="54:61" x14ac:dyDescent="0.2">
      <c r="BD95" s="31"/>
      <c r="BI95" s="41"/>
    </row>
    <row r="96" spans="54:61" x14ac:dyDescent="0.2">
      <c r="BD96" s="31"/>
      <c r="BI96" s="41"/>
    </row>
    <row r="97" spans="54:61" x14ac:dyDescent="0.2">
      <c r="BB97" s="43"/>
      <c r="BD97" s="31"/>
      <c r="BG97" s="43"/>
      <c r="BI97" s="41"/>
    </row>
    <row r="98" spans="54:61" x14ac:dyDescent="0.2">
      <c r="BB98" s="39"/>
      <c r="BG98" s="39"/>
    </row>
    <row r="99" spans="54:61" x14ac:dyDescent="0.2">
      <c r="BD99" s="32"/>
      <c r="BI99" s="42"/>
    </row>
    <row r="100" spans="54:61" x14ac:dyDescent="0.2">
      <c r="BD100" s="32"/>
      <c r="BI100" s="42"/>
    </row>
    <row r="101" spans="54:61" x14ac:dyDescent="0.2">
      <c r="BD101" s="31"/>
      <c r="BI101" s="41"/>
    </row>
    <row r="102" spans="54:61" x14ac:dyDescent="0.2">
      <c r="BD102" s="31"/>
      <c r="BI102" s="41"/>
    </row>
    <row r="103" spans="54:61" x14ac:dyDescent="0.2">
      <c r="BD103" s="31"/>
      <c r="BI103" s="41"/>
    </row>
    <row r="104" spans="54:61" x14ac:dyDescent="0.2">
      <c r="BD104" s="31"/>
      <c r="BI104" s="41"/>
    </row>
    <row r="105" spans="54:61" x14ac:dyDescent="0.2">
      <c r="BB105" s="43"/>
      <c r="BD105" s="31"/>
      <c r="BG105" s="43"/>
      <c r="BI105" s="41"/>
    </row>
    <row r="107" spans="54:61" x14ac:dyDescent="0.2">
      <c r="BB107" s="7"/>
      <c r="BC107" s="30"/>
      <c r="BD107" s="30"/>
      <c r="BE107" s="30"/>
      <c r="BG107" s="7"/>
      <c r="BI107" s="1"/>
    </row>
    <row r="108" spans="54:61" x14ac:dyDescent="0.2">
      <c r="BC108" s="30"/>
      <c r="BD108" s="30"/>
      <c r="BE108" s="30"/>
      <c r="BI108" s="1"/>
    </row>
    <row r="109" spans="54:61" x14ac:dyDescent="0.2">
      <c r="BC109" s="30"/>
      <c r="BD109" s="30"/>
      <c r="BE109" s="30"/>
      <c r="BI109" s="1"/>
    </row>
    <row r="110" spans="54:61" x14ac:dyDescent="0.2">
      <c r="BB110" s="7"/>
      <c r="BC110" s="30"/>
      <c r="BD110" s="30"/>
      <c r="BE110" s="30"/>
      <c r="BG110" s="7"/>
      <c r="BI110" s="1"/>
    </row>
    <row r="111" spans="54:61" x14ac:dyDescent="0.2">
      <c r="BC111" s="30"/>
      <c r="BD111" s="30"/>
      <c r="BE111" s="30"/>
      <c r="BI111" s="1"/>
    </row>
    <row r="112" spans="54:61" x14ac:dyDescent="0.2">
      <c r="BB112" s="7"/>
      <c r="BC112" s="30"/>
      <c r="BD112" s="30"/>
      <c r="BE112" s="30"/>
      <c r="BG112" s="7"/>
      <c r="BI112" s="1"/>
    </row>
    <row r="113" spans="54:61" x14ac:dyDescent="0.2">
      <c r="BB113" s="7"/>
      <c r="BC113" s="30"/>
      <c r="BD113" s="30"/>
      <c r="BE113" s="30"/>
      <c r="BG113" s="7"/>
      <c r="BI113" s="1"/>
    </row>
    <row r="114" spans="54:61" x14ac:dyDescent="0.2">
      <c r="BB114" s="7"/>
      <c r="BC114" s="30"/>
      <c r="BD114" s="30"/>
      <c r="BE114" s="30"/>
      <c r="BG114" s="7"/>
      <c r="BI114" s="1"/>
    </row>
    <row r="115" spans="54:61" x14ac:dyDescent="0.2">
      <c r="BB115" s="7"/>
      <c r="BC115" s="30"/>
      <c r="BD115" s="30"/>
      <c r="BE115" s="30"/>
      <c r="BG115" s="7"/>
      <c r="BI115" s="1"/>
    </row>
    <row r="120" spans="54:61" x14ac:dyDescent="0.2">
      <c r="BB120" s="39"/>
      <c r="BC120" s="11"/>
      <c r="BD120" s="32"/>
      <c r="BG120" s="39"/>
      <c r="BI120" s="42"/>
    </row>
    <row r="121" spans="54:61" x14ac:dyDescent="0.2">
      <c r="BB121" s="5"/>
      <c r="BC121" s="11"/>
      <c r="BD121" s="32"/>
      <c r="BG121" s="5"/>
      <c r="BI121" s="42"/>
    </row>
    <row r="122" spans="54:61" x14ac:dyDescent="0.2">
      <c r="BD122" s="32"/>
      <c r="BI122" s="42"/>
    </row>
    <row r="123" spans="54:61" x14ac:dyDescent="0.2">
      <c r="BD123" s="31"/>
      <c r="BI123" s="41"/>
    </row>
    <row r="124" spans="54:61" x14ac:dyDescent="0.2">
      <c r="BD124" s="31"/>
      <c r="BI124" s="41"/>
    </row>
    <row r="125" spans="54:61" x14ac:dyDescent="0.2">
      <c r="BB125" s="43"/>
      <c r="BC125" s="11"/>
      <c r="BD125" s="31"/>
      <c r="BG125" s="43"/>
      <c r="BI125" s="41"/>
    </row>
    <row r="126" spans="54:61" x14ac:dyDescent="0.2">
      <c r="BB126" s="39"/>
      <c r="BC126" s="30"/>
      <c r="BD126" s="31"/>
      <c r="BE126" s="30"/>
      <c r="BG126" s="39"/>
      <c r="BI126" s="41"/>
    </row>
    <row r="128" spans="54:61" x14ac:dyDescent="0.2">
      <c r="BC128" s="30"/>
      <c r="BD128" s="30"/>
      <c r="BE128" s="30"/>
      <c r="BI128" s="1"/>
    </row>
    <row r="129" spans="54:61" x14ac:dyDescent="0.2">
      <c r="BB129" s="7"/>
      <c r="BC129" s="30"/>
      <c r="BD129" s="30"/>
      <c r="BE129" s="30"/>
      <c r="BG129" s="7"/>
      <c r="BI129" s="1"/>
    </row>
    <row r="130" spans="54:61" x14ac:dyDescent="0.2">
      <c r="BC130" s="30"/>
      <c r="BD130" s="30"/>
      <c r="BE130" s="30"/>
      <c r="BI130" s="1"/>
    </row>
    <row r="131" spans="54:61" x14ac:dyDescent="0.2">
      <c r="BB131" s="7"/>
      <c r="BC131" s="30"/>
      <c r="BD131" s="30"/>
      <c r="BE131" s="30"/>
      <c r="BG131" s="7"/>
      <c r="BI131" s="1"/>
    </row>
    <row r="132" spans="54:61" x14ac:dyDescent="0.2">
      <c r="BC132" s="30"/>
      <c r="BD132" s="30"/>
      <c r="BE132" s="30"/>
      <c r="BI132" s="1"/>
    </row>
    <row r="133" spans="54:61" x14ac:dyDescent="0.2">
      <c r="BB133" s="7"/>
      <c r="BC133" s="30"/>
      <c r="BD133" s="30"/>
      <c r="BE133" s="30"/>
      <c r="BG133" s="7"/>
      <c r="BI133" s="1"/>
    </row>
    <row r="134" spans="54:61" x14ac:dyDescent="0.2">
      <c r="BB134" s="7"/>
      <c r="BC134" s="30"/>
      <c r="BD134" s="30"/>
      <c r="BE134" s="30"/>
      <c r="BG134" s="7"/>
      <c r="BI134" s="1"/>
    </row>
    <row r="135" spans="54:61" x14ac:dyDescent="0.2">
      <c r="BC135" s="30"/>
    </row>
    <row r="136" spans="54:61" x14ac:dyDescent="0.2">
      <c r="BC136" s="30"/>
    </row>
    <row r="141" spans="54:61" x14ac:dyDescent="0.2">
      <c r="BB141" s="39"/>
      <c r="BC141" s="11"/>
      <c r="BD141" s="32"/>
      <c r="BG141" s="39"/>
      <c r="BI141" s="42"/>
    </row>
    <row r="142" spans="54:61" x14ac:dyDescent="0.2">
      <c r="BB142" s="5"/>
      <c r="BC142" s="11"/>
      <c r="BD142" s="32"/>
      <c r="BG142" s="5"/>
      <c r="BI142" s="42"/>
    </row>
    <row r="143" spans="54:61" x14ac:dyDescent="0.2">
      <c r="BB143" s="5"/>
      <c r="BC143" s="11"/>
      <c r="BD143" s="32"/>
      <c r="BG143" s="5"/>
      <c r="BI143" s="42"/>
    </row>
    <row r="144" spans="54:61" x14ac:dyDescent="0.2">
      <c r="BD144" s="31"/>
      <c r="BI144" s="41"/>
    </row>
    <row r="145" spans="54:61" x14ac:dyDescent="0.2">
      <c r="BD145" s="31"/>
      <c r="BI145" s="41"/>
    </row>
    <row r="146" spans="54:61" x14ac:dyDescent="0.2">
      <c r="BB146" s="43"/>
      <c r="BC146" s="11"/>
      <c r="BD146" s="31"/>
      <c r="BG146" s="43"/>
      <c r="BI146" s="41"/>
    </row>
    <row r="147" spans="54:61" x14ac:dyDescent="0.2">
      <c r="BB147" s="39"/>
      <c r="BC147" s="30"/>
      <c r="BD147" s="30"/>
      <c r="BE147" s="30"/>
      <c r="BG147" s="39"/>
      <c r="BI147" s="1"/>
    </row>
    <row r="148" spans="54:61" x14ac:dyDescent="0.2">
      <c r="BB148" s="7"/>
      <c r="BC148" s="30"/>
      <c r="BD148" s="30"/>
      <c r="BE148" s="30"/>
      <c r="BG148" s="7"/>
      <c r="BI148" s="1"/>
    </row>
    <row r="149" spans="54:61" x14ac:dyDescent="0.2">
      <c r="BC149" s="30"/>
      <c r="BD149" s="30"/>
      <c r="BE149" s="30"/>
      <c r="BI149" s="1"/>
    </row>
    <row r="150" spans="54:61" x14ac:dyDescent="0.2">
      <c r="BC150" s="30"/>
      <c r="BD150" s="30"/>
      <c r="BE150" s="30"/>
      <c r="BI150" s="1"/>
    </row>
    <row r="151" spans="54:61" x14ac:dyDescent="0.2">
      <c r="BC151" s="30"/>
      <c r="BD151" s="30"/>
      <c r="BE151" s="30"/>
      <c r="BI151" s="1"/>
    </row>
    <row r="152" spans="54:61" x14ac:dyDescent="0.2">
      <c r="BB152" s="7"/>
      <c r="BC152" s="30"/>
      <c r="BD152" s="30"/>
      <c r="BE152" s="30"/>
      <c r="BG152" s="7"/>
      <c r="BI152" s="1"/>
    </row>
    <row r="153" spans="54:61" x14ac:dyDescent="0.2">
      <c r="BB153" s="7"/>
      <c r="BC153" s="30"/>
      <c r="BD153" s="30"/>
      <c r="BE153" s="30"/>
      <c r="BG153" s="7"/>
      <c r="BI153" s="1"/>
    </row>
    <row r="154" spans="54:61" x14ac:dyDescent="0.2">
      <c r="BB154" s="7"/>
      <c r="BC154" s="30"/>
      <c r="BD154" s="30"/>
      <c r="BE154" s="30"/>
      <c r="BG154" s="7"/>
      <c r="BI154" s="1"/>
    </row>
    <row r="155" spans="54:61" x14ac:dyDescent="0.2">
      <c r="BC155" s="30"/>
      <c r="BD155" s="30"/>
      <c r="BE155" s="30"/>
      <c r="BI155" s="1"/>
    </row>
    <row r="156" spans="54:61" x14ac:dyDescent="0.2">
      <c r="BC156" s="30"/>
      <c r="BD156" s="30"/>
      <c r="BE156" s="30"/>
      <c r="BI156" s="1"/>
    </row>
    <row r="161" spans="54:61" x14ac:dyDescent="0.2">
      <c r="BB161" s="39"/>
      <c r="BC161" s="11"/>
      <c r="BD161" s="32"/>
      <c r="BG161" s="39"/>
      <c r="BI161" s="42"/>
    </row>
    <row r="162" spans="54:61" x14ac:dyDescent="0.2">
      <c r="BD162" s="32"/>
      <c r="BI162" s="42"/>
    </row>
    <row r="163" spans="54:61" x14ac:dyDescent="0.2">
      <c r="BB163" s="5"/>
      <c r="BC163" s="11"/>
      <c r="BD163" s="32"/>
      <c r="BG163" s="5"/>
      <c r="BI163" s="42"/>
    </row>
    <row r="164" spans="54:61" x14ac:dyDescent="0.2">
      <c r="BB164" s="5"/>
      <c r="BC164" s="11"/>
      <c r="BD164" s="32"/>
      <c r="BG164" s="5"/>
      <c r="BI164" s="42"/>
    </row>
    <row r="165" spans="54:61" x14ac:dyDescent="0.2">
      <c r="BD165" s="31"/>
      <c r="BI165" s="41"/>
    </row>
    <row r="166" spans="54:61" x14ac:dyDescent="0.2">
      <c r="BD166" s="31"/>
      <c r="BI166" s="41"/>
    </row>
    <row r="167" spans="54:61" x14ac:dyDescent="0.2">
      <c r="BB167" s="43"/>
      <c r="BC167" s="11"/>
      <c r="BD167" s="31"/>
      <c r="BG167" s="43"/>
      <c r="BI167" s="41"/>
    </row>
    <row r="168" spans="54:61" x14ac:dyDescent="0.2">
      <c r="BB168" s="39"/>
      <c r="BC168" s="30"/>
      <c r="BD168" s="30"/>
      <c r="BE168" s="30"/>
      <c r="BG168" s="39"/>
      <c r="BI168" s="1"/>
    </row>
    <row r="169" spans="54:61" x14ac:dyDescent="0.2">
      <c r="BB169" s="7"/>
      <c r="BC169" s="30"/>
      <c r="BD169" s="30"/>
      <c r="BE169" s="30"/>
      <c r="BG169" s="7"/>
      <c r="BI169" s="1"/>
    </row>
    <row r="170" spans="54:61" x14ac:dyDescent="0.2">
      <c r="BC170" s="30"/>
      <c r="BD170" s="30"/>
      <c r="BE170" s="30"/>
      <c r="BI170" s="1"/>
    </row>
    <row r="171" spans="54:61" x14ac:dyDescent="0.2">
      <c r="BC171" s="30"/>
      <c r="BD171" s="30"/>
      <c r="BE171" s="30"/>
      <c r="BI171" s="1"/>
    </row>
    <row r="172" spans="54:61" x14ac:dyDescent="0.2">
      <c r="BC172" s="30"/>
      <c r="BD172" s="30"/>
      <c r="BE172" s="30"/>
      <c r="BI172" s="1"/>
    </row>
    <row r="173" spans="54:61" x14ac:dyDescent="0.2">
      <c r="BB173" s="7"/>
      <c r="BC173" s="30"/>
      <c r="BD173" s="30"/>
      <c r="BE173" s="30"/>
      <c r="BG173" s="7"/>
      <c r="BI173" s="1"/>
    </row>
    <row r="174" spans="54:61" x14ac:dyDescent="0.2">
      <c r="BB174" s="7"/>
      <c r="BC174" s="30"/>
      <c r="BD174" s="30"/>
      <c r="BE174" s="30"/>
      <c r="BG174" s="7"/>
      <c r="BI174" s="1"/>
    </row>
    <row r="175" spans="54:61" x14ac:dyDescent="0.2">
      <c r="BB175" s="7"/>
      <c r="BC175" s="30"/>
      <c r="BD175" s="30"/>
      <c r="BE175" s="30"/>
      <c r="BG175" s="7"/>
      <c r="BI175" s="1"/>
    </row>
    <row r="176" spans="54:61" x14ac:dyDescent="0.2">
      <c r="BC176" s="30"/>
      <c r="BD176" s="30"/>
      <c r="BE176" s="30"/>
      <c r="BI176" s="1"/>
    </row>
    <row r="177" spans="54:61" x14ac:dyDescent="0.2">
      <c r="BC177" s="30"/>
      <c r="BD177" s="30"/>
      <c r="BE177" s="30"/>
      <c r="BI177" s="1"/>
    </row>
    <row r="182" spans="54:61" x14ac:dyDescent="0.2">
      <c r="BB182" s="39"/>
      <c r="BC182" s="11"/>
      <c r="BD182" s="32"/>
      <c r="BG182" s="39"/>
      <c r="BI182" s="42"/>
    </row>
    <row r="183" spans="54:61" x14ac:dyDescent="0.2">
      <c r="BB183" s="5"/>
      <c r="BC183" s="11"/>
      <c r="BD183" s="32"/>
      <c r="BG183" s="5"/>
      <c r="BI183" s="42"/>
    </row>
    <row r="184" spans="54:61" x14ac:dyDescent="0.2">
      <c r="BB184" s="5"/>
      <c r="BC184" s="11"/>
      <c r="BD184" s="32"/>
      <c r="BG184" s="5"/>
      <c r="BI184" s="42"/>
    </row>
    <row r="185" spans="54:61" x14ac:dyDescent="0.2">
      <c r="BD185" s="31"/>
      <c r="BI185" s="41"/>
    </row>
    <row r="186" spans="54:61" x14ac:dyDescent="0.2">
      <c r="BD186" s="31"/>
      <c r="BI186" s="41"/>
    </row>
    <row r="187" spans="54:61" x14ac:dyDescent="0.2">
      <c r="BB187" s="43"/>
      <c r="BC187" s="11"/>
      <c r="BD187" s="31"/>
      <c r="BG187" s="43"/>
      <c r="BI187" s="41"/>
    </row>
    <row r="188" spans="54:61" x14ac:dyDescent="0.2">
      <c r="BB188" s="39"/>
      <c r="BC188" s="30"/>
      <c r="BD188" s="31"/>
      <c r="BE188" s="30"/>
      <c r="BG188" s="39"/>
      <c r="BI188" s="41"/>
    </row>
    <row r="190" spans="54:61" x14ac:dyDescent="0.2">
      <c r="BB190" s="7"/>
      <c r="BC190" s="30"/>
      <c r="BD190" s="30"/>
      <c r="BE190" s="30"/>
      <c r="BG190" s="7"/>
      <c r="BI190" s="1"/>
    </row>
    <row r="191" spans="54:61" x14ac:dyDescent="0.2">
      <c r="BC191" s="30"/>
      <c r="BD191" s="30"/>
      <c r="BE191" s="30"/>
      <c r="BI191" s="1"/>
    </row>
    <row r="192" spans="54:61" x14ac:dyDescent="0.2">
      <c r="BC192" s="30"/>
      <c r="BD192" s="30"/>
      <c r="BE192" s="30"/>
      <c r="BI192" s="1"/>
    </row>
    <row r="193" spans="54:61" x14ac:dyDescent="0.2">
      <c r="BC193" s="30"/>
      <c r="BD193" s="30"/>
      <c r="BE193" s="30"/>
      <c r="BI193" s="1"/>
    </row>
    <row r="194" spans="54:61" x14ac:dyDescent="0.2">
      <c r="BB194" s="7"/>
      <c r="BC194" s="30"/>
      <c r="BD194" s="30"/>
      <c r="BE194" s="30"/>
      <c r="BG194" s="7"/>
      <c r="BI194" s="1"/>
    </row>
    <row r="195" spans="54:61" x14ac:dyDescent="0.2">
      <c r="BB195" s="7"/>
      <c r="BC195" s="30"/>
      <c r="BD195" s="30"/>
      <c r="BE195" s="30"/>
      <c r="BG195" s="7"/>
      <c r="BI195" s="1"/>
    </row>
    <row r="196" spans="54:61" x14ac:dyDescent="0.2">
      <c r="BB196" s="7"/>
      <c r="BC196" s="30"/>
      <c r="BD196" s="30"/>
      <c r="BE196" s="30"/>
      <c r="BG196" s="7"/>
      <c r="BI196" s="1"/>
    </row>
    <row r="197" spans="54:61" x14ac:dyDescent="0.2">
      <c r="BC197" s="30"/>
      <c r="BD197" s="30"/>
      <c r="BE197" s="30"/>
      <c r="BI197" s="1"/>
    </row>
    <row r="198" spans="54:61" x14ac:dyDescent="0.2">
      <c r="BC198" s="30"/>
      <c r="BD198" s="30"/>
      <c r="BE198" s="30"/>
      <c r="BI198" s="1"/>
    </row>
    <row r="203" spans="54:61" x14ac:dyDescent="0.2">
      <c r="BB203" s="39"/>
      <c r="BC203" s="11"/>
      <c r="BD203" s="32"/>
      <c r="BG203" s="39"/>
      <c r="BI203" s="42"/>
    </row>
    <row r="204" spans="54:61" x14ac:dyDescent="0.2">
      <c r="BB204" s="5"/>
      <c r="BC204" s="11"/>
      <c r="BD204" s="32"/>
      <c r="BG204" s="5"/>
      <c r="BI204" s="42"/>
    </row>
    <row r="205" spans="54:61" x14ac:dyDescent="0.2">
      <c r="BB205" s="5"/>
      <c r="BC205" s="11"/>
      <c r="BD205" s="32"/>
      <c r="BG205" s="5"/>
      <c r="BI205" s="42"/>
    </row>
    <row r="206" spans="54:61" x14ac:dyDescent="0.2">
      <c r="BD206" s="31"/>
      <c r="BI206" s="41"/>
    </row>
    <row r="207" spans="54:61" x14ac:dyDescent="0.2">
      <c r="BD207" s="31"/>
      <c r="BI207" s="41"/>
    </row>
    <row r="208" spans="54:61" x14ac:dyDescent="0.2">
      <c r="BB208" s="43"/>
      <c r="BC208" s="11"/>
      <c r="BD208" s="31"/>
      <c r="BG208" s="43"/>
      <c r="BI208" s="41"/>
    </row>
    <row r="209" spans="54:61" x14ac:dyDescent="0.2">
      <c r="BB209" s="39"/>
      <c r="BC209" s="30"/>
      <c r="BD209" s="31"/>
      <c r="BE209" s="30"/>
      <c r="BG209" s="39"/>
      <c r="BI209" s="41"/>
    </row>
    <row r="211" spans="54:61" x14ac:dyDescent="0.2">
      <c r="BB211" s="7"/>
      <c r="BC211" s="30"/>
      <c r="BD211" s="30"/>
      <c r="BE211" s="30"/>
      <c r="BG211" s="7"/>
      <c r="BI211" s="1"/>
    </row>
    <row r="212" spans="54:61" x14ac:dyDescent="0.2">
      <c r="BC212" s="30"/>
      <c r="BD212" s="30"/>
      <c r="BE212" s="30"/>
      <c r="BI212" s="1"/>
    </row>
    <row r="213" spans="54:61" x14ac:dyDescent="0.2">
      <c r="BC213" s="30"/>
      <c r="BD213" s="30"/>
      <c r="BE213" s="30"/>
      <c r="BI213" s="1"/>
    </row>
    <row r="214" spans="54:61" x14ac:dyDescent="0.2">
      <c r="BC214" s="30"/>
      <c r="BD214" s="30"/>
      <c r="BE214" s="30"/>
      <c r="BI214" s="1"/>
    </row>
    <row r="215" spans="54:61" x14ac:dyDescent="0.2">
      <c r="BB215" s="7"/>
      <c r="BC215" s="30"/>
      <c r="BD215" s="30"/>
      <c r="BE215" s="30"/>
      <c r="BG215" s="7"/>
      <c r="BI215" s="1"/>
    </row>
    <row r="216" spans="54:61" x14ac:dyDescent="0.2">
      <c r="BB216" s="7"/>
      <c r="BC216" s="30"/>
      <c r="BD216" s="30"/>
      <c r="BE216" s="30"/>
      <c r="BG216" s="7"/>
      <c r="BI216" s="1"/>
    </row>
    <row r="217" spans="54:61" x14ac:dyDescent="0.2">
      <c r="BB217" s="7"/>
      <c r="BC217" s="30"/>
      <c r="BD217" s="30"/>
      <c r="BE217" s="30"/>
      <c r="BG217" s="7"/>
      <c r="BI217" s="1"/>
    </row>
    <row r="218" spans="54:61" x14ac:dyDescent="0.2">
      <c r="BC218" s="30"/>
      <c r="BD218" s="30"/>
      <c r="BE218" s="30"/>
      <c r="BI218" s="1"/>
    </row>
    <row r="219" spans="54:61" x14ac:dyDescent="0.2">
      <c r="BC219" s="30"/>
      <c r="BD219" s="30"/>
      <c r="BE219" s="30"/>
      <c r="BI219" s="1"/>
    </row>
    <row r="220" spans="54:61" x14ac:dyDescent="0.2">
      <c r="BC220" s="30"/>
    </row>
    <row r="221" spans="54:61" x14ac:dyDescent="0.2">
      <c r="BC221" s="30"/>
    </row>
    <row r="222" spans="54:61" x14ac:dyDescent="0.2">
      <c r="BC222" s="30"/>
    </row>
    <row r="224" spans="54:61" x14ac:dyDescent="0.2">
      <c r="BB224" s="39"/>
      <c r="BC224" s="11"/>
      <c r="BD224" s="32"/>
      <c r="BG224" s="39"/>
      <c r="BI224" s="42"/>
    </row>
    <row r="225" spans="54:61" x14ac:dyDescent="0.2">
      <c r="BB225" s="5"/>
      <c r="BC225" s="11"/>
      <c r="BD225" s="32"/>
      <c r="BG225" s="5"/>
      <c r="BI225" s="42"/>
    </row>
    <row r="226" spans="54:61" x14ac:dyDescent="0.2">
      <c r="BB226" s="5"/>
      <c r="BC226" s="11"/>
      <c r="BD226" s="32"/>
      <c r="BG226" s="5"/>
      <c r="BI226" s="42"/>
    </row>
    <row r="227" spans="54:61" x14ac:dyDescent="0.2">
      <c r="BD227" s="31"/>
      <c r="BI227" s="41"/>
    </row>
    <row r="228" spans="54:61" x14ac:dyDescent="0.2">
      <c r="BD228" s="31"/>
      <c r="BI228" s="41"/>
    </row>
    <row r="229" spans="54:61" x14ac:dyDescent="0.2">
      <c r="BB229" s="43"/>
      <c r="BC229" s="11"/>
      <c r="BD229" s="31"/>
      <c r="BG229" s="43"/>
      <c r="BI229" s="41"/>
    </row>
    <row r="230" spans="54:61" x14ac:dyDescent="0.2">
      <c r="BB230" s="39"/>
      <c r="BC230" s="30"/>
      <c r="BD230" s="31"/>
      <c r="BE230" s="30"/>
      <c r="BG230" s="39"/>
      <c r="BI230" s="41"/>
    </row>
    <row r="232" spans="54:61" x14ac:dyDescent="0.2">
      <c r="BB232" s="7"/>
      <c r="BC232" s="30"/>
      <c r="BD232" s="30"/>
      <c r="BE232" s="30"/>
      <c r="BG232" s="7"/>
      <c r="BI232" s="1"/>
    </row>
    <row r="233" spans="54:61" x14ac:dyDescent="0.2">
      <c r="BC233" s="30"/>
      <c r="BD233" s="30"/>
      <c r="BE233" s="30"/>
      <c r="BI233" s="1"/>
    </row>
    <row r="234" spans="54:61" x14ac:dyDescent="0.2">
      <c r="BC234" s="30"/>
      <c r="BD234" s="30"/>
      <c r="BE234" s="30"/>
      <c r="BI234" s="1"/>
    </row>
    <row r="235" spans="54:61" x14ac:dyDescent="0.2">
      <c r="BC235" s="30"/>
      <c r="BD235" s="30"/>
      <c r="BE235" s="30"/>
      <c r="BI235" s="1"/>
    </row>
    <row r="236" spans="54:61" x14ac:dyDescent="0.2">
      <c r="BB236" s="7"/>
      <c r="BC236" s="30"/>
      <c r="BD236" s="30"/>
      <c r="BE236" s="30"/>
      <c r="BG236" s="7"/>
      <c r="BI236" s="1"/>
    </row>
    <row r="237" spans="54:61" x14ac:dyDescent="0.2">
      <c r="BB237" s="7"/>
      <c r="BC237" s="30"/>
      <c r="BD237" s="30"/>
      <c r="BE237" s="30"/>
      <c r="BG237" s="7"/>
      <c r="BI237" s="1"/>
    </row>
    <row r="238" spans="54:61" x14ac:dyDescent="0.2">
      <c r="BB238" s="7"/>
      <c r="BC238" s="30"/>
      <c r="BD238" s="30"/>
      <c r="BE238" s="30"/>
      <c r="BG238" s="7"/>
      <c r="BI238" s="1"/>
    </row>
    <row r="239" spans="54:61" x14ac:dyDescent="0.2">
      <c r="BC239" s="30"/>
      <c r="BD239" s="30"/>
      <c r="BE239" s="30"/>
      <c r="BI239" s="1"/>
    </row>
    <row r="240" spans="54:61" x14ac:dyDescent="0.2">
      <c r="BC240" s="30"/>
      <c r="BD240" s="30"/>
      <c r="BE240" s="30"/>
      <c r="BI240" s="1"/>
    </row>
    <row r="241" spans="55:55" x14ac:dyDescent="0.2">
      <c r="BC241" s="30"/>
    </row>
    <row r="242" spans="55:55" x14ac:dyDescent="0.2">
      <c r="BC242" s="30"/>
    </row>
    <row r="243" spans="55:55" x14ac:dyDescent="0.2">
      <c r="BC243" s="30"/>
    </row>
  </sheetData>
  <mergeCells count="14">
    <mergeCell ref="BB1:BE1"/>
    <mergeCell ref="BG1:BJ1"/>
    <mergeCell ref="AU1:AW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</mergeCells>
  <hyperlinks>
    <hyperlink ref="A1" location="Information!A1" display="I" xr:uid="{5795BF6B-C176-4E05-AF6A-3D87CBB51117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1987 - Div 4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890DA-3538-4730-8459-D948B2190BF1}">
  <sheetPr>
    <pageSetUpPr fitToPage="1"/>
  </sheetPr>
  <dimension ref="A1:BK231"/>
  <sheetViews>
    <sheetView view="pageLayout" zoomScaleNormal="100" workbookViewId="0">
      <selection activeCell="I22" sqref="I22"/>
    </sheetView>
  </sheetViews>
  <sheetFormatPr defaultColWidth="9.140625" defaultRowHeight="12" x14ac:dyDescent="0.2"/>
  <cols>
    <col min="1" max="1" width="3.140625" style="3" bestFit="1" customWidth="1"/>
    <col min="2" max="2" width="20.7109375" style="3" customWidth="1"/>
    <col min="3" max="4" width="3.85546875" style="3" bestFit="1" customWidth="1"/>
    <col min="5" max="5" width="3" style="3" bestFit="1" customWidth="1"/>
    <col min="6" max="7" width="3.85546875" style="3" bestFit="1" customWidth="1"/>
    <col min="8" max="8" width="1.5703125" style="3" bestFit="1" customWidth="1"/>
    <col min="9" max="10" width="3.85546875" style="3" bestFit="1" customWidth="1"/>
    <col min="11" max="11" width="5.28515625" style="3" bestFit="1" customWidth="1"/>
    <col min="12" max="12" width="3.7109375" style="3" bestFit="1" customWidth="1"/>
    <col min="13" max="13" width="15.140625" style="3" bestFit="1" customWidth="1"/>
    <col min="14" max="14" width="2.28515625" style="3" bestFit="1" customWidth="1"/>
    <col min="15" max="15" width="1.5703125" style="3" bestFit="1" customWidth="1"/>
    <col min="16" max="17" width="2.7109375" style="8" bestFit="1" customWidth="1"/>
    <col min="18" max="18" width="1.5703125" style="8" bestFit="1" customWidth="1"/>
    <col min="19" max="20" width="2.7109375" style="8" bestFit="1" customWidth="1"/>
    <col min="21" max="21" width="1.5703125" style="8" bestFit="1" customWidth="1"/>
    <col min="22" max="23" width="2.7109375" style="8" bestFit="1" customWidth="1"/>
    <col min="24" max="24" width="1.5703125" style="8" bestFit="1" customWidth="1"/>
    <col min="25" max="26" width="2.7109375" style="8" bestFit="1" customWidth="1"/>
    <col min="27" max="27" width="1.5703125" style="8" bestFit="1" customWidth="1"/>
    <col min="28" max="29" width="2.7109375" style="8" bestFit="1" customWidth="1"/>
    <col min="30" max="30" width="1.5703125" style="8" bestFit="1" customWidth="1"/>
    <col min="31" max="32" width="2.7109375" style="8" bestFit="1" customWidth="1"/>
    <col min="33" max="33" width="1.5703125" style="8" bestFit="1" customWidth="1"/>
    <col min="34" max="35" width="2.7109375" style="8" bestFit="1" customWidth="1"/>
    <col min="36" max="36" width="1.5703125" style="8" bestFit="1" customWidth="1"/>
    <col min="37" max="38" width="2.7109375" style="8" bestFit="1" customWidth="1"/>
    <col min="39" max="39" width="1.5703125" style="8" bestFit="1" customWidth="1"/>
    <col min="40" max="41" width="2.7109375" style="8" bestFit="1" customWidth="1"/>
    <col min="42" max="42" width="1.5703125" style="8" bestFit="1" customWidth="1"/>
    <col min="43" max="44" width="2.7109375" style="8" bestFit="1" customWidth="1"/>
    <col min="45" max="45" width="1.5703125" style="8" bestFit="1" customWidth="1"/>
    <col min="46" max="47" width="2.7109375" style="8" bestFit="1" customWidth="1"/>
    <col min="48" max="48" width="1.5703125" style="8" bestFit="1" customWidth="1"/>
    <col min="49" max="49" width="2.7109375" style="8" bestFit="1" customWidth="1"/>
    <col min="50" max="50" width="3.5703125" style="8" bestFit="1" customWidth="1"/>
    <col min="51" max="51" width="1.5703125" style="8" bestFit="1" customWidth="1"/>
    <col min="52" max="52" width="3.5703125" style="8" bestFit="1" customWidth="1"/>
    <col min="53" max="53" width="2.7109375" style="3" customWidth="1"/>
    <col min="54" max="54" width="22.7109375" style="3" bestFit="1" customWidth="1"/>
    <col min="55" max="55" width="2.140625" style="8" bestFit="1" customWidth="1"/>
    <col min="56" max="56" width="1.5703125" style="8" bestFit="1" customWidth="1"/>
    <col min="57" max="57" width="2.140625" style="8" bestFit="1" customWidth="1"/>
    <col min="58" max="58" width="2.7109375" style="3" customWidth="1"/>
    <col min="59" max="59" width="22.7109375" style="3" bestFit="1" customWidth="1"/>
    <col min="60" max="60" width="2.85546875" style="8" bestFit="1" customWidth="1"/>
    <col min="61" max="61" width="1.5703125" style="8" bestFit="1" customWidth="1"/>
    <col min="62" max="62" width="2" style="8" bestFit="1" customWidth="1"/>
    <col min="63" max="63" width="2.7109375" style="3" customWidth="1"/>
    <col min="64" max="16384" width="9.140625" style="3"/>
  </cols>
  <sheetData>
    <row r="1" spans="1:63" ht="78.75" customHeight="1" x14ac:dyDescent="0.2">
      <c r="A1" s="24" t="s">
        <v>119</v>
      </c>
      <c r="B1" s="13" t="s">
        <v>3516</v>
      </c>
      <c r="C1" s="1"/>
      <c r="D1" s="1"/>
      <c r="E1" s="1"/>
      <c r="F1" s="1"/>
      <c r="G1" s="1"/>
      <c r="H1" s="30"/>
      <c r="I1" s="1"/>
      <c r="J1" s="1"/>
      <c r="N1" s="199" t="s">
        <v>49</v>
      </c>
      <c r="O1" s="199"/>
      <c r="P1" s="199"/>
      <c r="Q1" s="199" t="s">
        <v>105</v>
      </c>
      <c r="R1" s="199"/>
      <c r="S1" s="199"/>
      <c r="T1" s="199" t="s">
        <v>106</v>
      </c>
      <c r="U1" s="199"/>
      <c r="V1" s="199"/>
      <c r="W1" s="199" t="s">
        <v>3517</v>
      </c>
      <c r="X1" s="199"/>
      <c r="Y1" s="199"/>
      <c r="Z1" s="199" t="s">
        <v>112</v>
      </c>
      <c r="AA1" s="199"/>
      <c r="AB1" s="199"/>
      <c r="AC1" s="199" t="s">
        <v>3518</v>
      </c>
      <c r="AD1" s="199"/>
      <c r="AE1" s="199"/>
      <c r="AF1" s="199" t="s">
        <v>3519</v>
      </c>
      <c r="AG1" s="199"/>
      <c r="AH1" s="199"/>
      <c r="AI1" s="199" t="s">
        <v>3520</v>
      </c>
      <c r="AJ1" s="199"/>
      <c r="AK1" s="199"/>
      <c r="AL1" s="199" t="s">
        <v>3521</v>
      </c>
      <c r="AM1" s="199"/>
      <c r="AN1" s="199"/>
      <c r="AO1" s="199" t="s">
        <v>46</v>
      </c>
      <c r="AP1" s="199"/>
      <c r="AQ1" s="199"/>
      <c r="AR1" s="199" t="s">
        <v>101</v>
      </c>
      <c r="AS1" s="199"/>
      <c r="AT1" s="199"/>
      <c r="AU1" s="199" t="s">
        <v>3522</v>
      </c>
      <c r="AV1" s="199"/>
      <c r="AW1" s="199"/>
      <c r="AX1" s="160"/>
      <c r="AY1" s="160"/>
      <c r="AZ1" s="160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3" x14ac:dyDescent="0.2">
      <c r="A2" s="30">
        <v>1</v>
      </c>
      <c r="B2" s="7" t="s">
        <v>49</v>
      </c>
      <c r="C2" s="7">
        <v>22</v>
      </c>
      <c r="D2" s="7">
        <v>12</v>
      </c>
      <c r="E2" s="7">
        <v>10</v>
      </c>
      <c r="F2" s="7">
        <v>0</v>
      </c>
      <c r="G2" s="7">
        <v>56</v>
      </c>
      <c r="H2" s="6" t="s">
        <v>9</v>
      </c>
      <c r="I2" s="7">
        <v>16</v>
      </c>
      <c r="J2" s="7">
        <f>SUM(2*D2+E2)</f>
        <v>34</v>
      </c>
      <c r="K2" s="3" t="s">
        <v>43</v>
      </c>
      <c r="L2" s="11">
        <v>1</v>
      </c>
      <c r="M2" s="7" t="s">
        <v>49</v>
      </c>
      <c r="N2" s="120"/>
      <c r="O2" s="120"/>
      <c r="P2" s="120"/>
      <c r="Q2" s="8">
        <v>2</v>
      </c>
      <c r="R2" s="11" t="s">
        <v>9</v>
      </c>
      <c r="S2" s="8">
        <v>2</v>
      </c>
      <c r="T2" s="8">
        <v>2</v>
      </c>
      <c r="U2" s="11" t="s">
        <v>9</v>
      </c>
      <c r="V2" s="8">
        <v>2</v>
      </c>
      <c r="W2" s="8">
        <v>0</v>
      </c>
      <c r="X2" s="11" t="s">
        <v>9</v>
      </c>
      <c r="Y2" s="8">
        <v>0</v>
      </c>
      <c r="Z2" s="8">
        <v>7</v>
      </c>
      <c r="AA2" s="11" t="s">
        <v>9</v>
      </c>
      <c r="AB2" s="8">
        <v>1</v>
      </c>
      <c r="AC2" s="8">
        <v>4</v>
      </c>
      <c r="AD2" s="11" t="s">
        <v>9</v>
      </c>
      <c r="AE2" s="8">
        <v>0</v>
      </c>
      <c r="AF2" s="8">
        <v>2</v>
      </c>
      <c r="AG2" s="11" t="s">
        <v>9</v>
      </c>
      <c r="AH2" s="8">
        <v>0</v>
      </c>
      <c r="AI2" s="8">
        <v>4</v>
      </c>
      <c r="AJ2" s="11" t="s">
        <v>9</v>
      </c>
      <c r="AK2" s="8">
        <v>4</v>
      </c>
      <c r="AL2" s="8">
        <v>2</v>
      </c>
      <c r="AM2" s="11" t="s">
        <v>9</v>
      </c>
      <c r="AN2" s="8">
        <v>0</v>
      </c>
      <c r="AO2" s="8">
        <v>3</v>
      </c>
      <c r="AP2" s="11" t="s">
        <v>9</v>
      </c>
      <c r="AQ2" s="8">
        <v>0</v>
      </c>
      <c r="AR2" s="8">
        <v>2</v>
      </c>
      <c r="AS2" s="11" t="s">
        <v>9</v>
      </c>
      <c r="AT2" s="8">
        <v>1</v>
      </c>
      <c r="AU2" s="8">
        <v>4</v>
      </c>
      <c r="AV2" s="11" t="s">
        <v>9</v>
      </c>
      <c r="AW2" s="8">
        <v>1</v>
      </c>
      <c r="AX2" s="31">
        <f>SUM(N2+Q2+T2+W2+Z2+AC2+AF2+AI2+AL2+AO2+AR2+AU2)</f>
        <v>32</v>
      </c>
      <c r="AY2" s="32" t="s">
        <v>9</v>
      </c>
      <c r="AZ2" s="31">
        <f>SUM(P2+S2+V2+Y2+AB2+AE2+AH2+AK2+AN2+AQ2+AT2+AW2)</f>
        <v>11</v>
      </c>
      <c r="BA2" s="31"/>
      <c r="BB2" s="39" t="s">
        <v>310</v>
      </c>
      <c r="BG2" s="39" t="s">
        <v>311</v>
      </c>
    </row>
    <row r="3" spans="1:63" x14ac:dyDescent="0.2">
      <c r="A3" s="30">
        <v>2</v>
      </c>
      <c r="B3" s="7" t="s">
        <v>102</v>
      </c>
      <c r="C3" s="7">
        <v>22</v>
      </c>
      <c r="D3" s="7">
        <v>15</v>
      </c>
      <c r="E3" s="7">
        <v>2</v>
      </c>
      <c r="F3" s="7">
        <v>5</v>
      </c>
      <c r="G3" s="7">
        <v>63</v>
      </c>
      <c r="H3" s="6" t="s">
        <v>9</v>
      </c>
      <c r="I3" s="7">
        <v>26</v>
      </c>
      <c r="J3" s="7">
        <f t="shared" ref="J3:J13" si="0">SUM(2*D3+E3)</f>
        <v>32</v>
      </c>
      <c r="L3" s="11">
        <v>2</v>
      </c>
      <c r="M3" s="7" t="s">
        <v>105</v>
      </c>
      <c r="N3" s="3">
        <v>0</v>
      </c>
      <c r="O3" s="11" t="s">
        <v>9</v>
      </c>
      <c r="P3" s="8">
        <v>5</v>
      </c>
      <c r="Q3" s="120"/>
      <c r="R3" s="120"/>
      <c r="S3" s="120"/>
      <c r="T3" s="8">
        <v>1</v>
      </c>
      <c r="U3" s="11" t="s">
        <v>9</v>
      </c>
      <c r="V3" s="8">
        <v>0</v>
      </c>
      <c r="W3" s="8">
        <v>3</v>
      </c>
      <c r="X3" s="11" t="s">
        <v>9</v>
      </c>
      <c r="Y3" s="8">
        <v>0</v>
      </c>
      <c r="Z3" s="8">
        <v>2</v>
      </c>
      <c r="AA3" s="11" t="s">
        <v>9</v>
      </c>
      <c r="AB3" s="8">
        <v>2</v>
      </c>
      <c r="AC3" s="8">
        <v>3</v>
      </c>
      <c r="AD3" s="11" t="s">
        <v>9</v>
      </c>
      <c r="AE3" s="8">
        <v>2</v>
      </c>
      <c r="AF3" s="8">
        <v>3</v>
      </c>
      <c r="AG3" s="11" t="s">
        <v>9</v>
      </c>
      <c r="AH3" s="8">
        <v>1</v>
      </c>
      <c r="AI3" s="8">
        <v>5</v>
      </c>
      <c r="AJ3" s="11" t="s">
        <v>9</v>
      </c>
      <c r="AK3" s="8">
        <v>1</v>
      </c>
      <c r="AL3" s="8">
        <v>0</v>
      </c>
      <c r="AM3" s="11" t="s">
        <v>9</v>
      </c>
      <c r="AN3" s="8">
        <v>1</v>
      </c>
      <c r="AO3" s="8">
        <v>4</v>
      </c>
      <c r="AP3" s="11" t="s">
        <v>9</v>
      </c>
      <c r="AQ3" s="8">
        <v>1</v>
      </c>
      <c r="AR3" s="8">
        <v>5</v>
      </c>
      <c r="AS3" s="11" t="s">
        <v>9</v>
      </c>
      <c r="AT3" s="8">
        <v>0</v>
      </c>
      <c r="AU3" s="8">
        <v>11</v>
      </c>
      <c r="AV3" s="11" t="s">
        <v>9</v>
      </c>
      <c r="AW3" s="8">
        <v>0</v>
      </c>
      <c r="AX3" s="31">
        <f t="shared" ref="AX3:AX13" si="1">SUM(N3+Q3+T3+W3+Z3+AC3+AF3+AI3+AL3+AO3+AR3+AU3)</f>
        <v>37</v>
      </c>
      <c r="AY3" s="32" t="s">
        <v>9</v>
      </c>
      <c r="AZ3" s="31">
        <f t="shared" ref="AZ3:AZ13" si="2">SUM(P3+S3+V3+Y3+AB3+AE3+AH3+AK3+AN3+AQ3+AT3+AW3)</f>
        <v>13</v>
      </c>
      <c r="BA3" s="31"/>
      <c r="BB3" s="3" t="s">
        <v>180</v>
      </c>
      <c r="BC3" s="8">
        <v>3</v>
      </c>
      <c r="BD3" s="8" t="s">
        <v>9</v>
      </c>
      <c r="BE3" s="8">
        <v>1</v>
      </c>
      <c r="BF3" s="5"/>
      <c r="BG3" s="3" t="s">
        <v>274</v>
      </c>
      <c r="BH3" s="8">
        <v>2</v>
      </c>
      <c r="BI3" s="8" t="s">
        <v>9</v>
      </c>
      <c r="BJ3" s="8">
        <v>0</v>
      </c>
    </row>
    <row r="4" spans="1:63" x14ac:dyDescent="0.2">
      <c r="A4" s="30">
        <v>3</v>
      </c>
      <c r="B4" s="7" t="s">
        <v>103</v>
      </c>
      <c r="C4" s="7">
        <v>22</v>
      </c>
      <c r="D4" s="7">
        <v>12</v>
      </c>
      <c r="E4" s="7">
        <v>7</v>
      </c>
      <c r="F4" s="7">
        <v>3</v>
      </c>
      <c r="G4" s="7">
        <v>50</v>
      </c>
      <c r="H4" s="6" t="s">
        <v>9</v>
      </c>
      <c r="I4" s="7">
        <v>20</v>
      </c>
      <c r="J4" s="7">
        <f t="shared" si="0"/>
        <v>31</v>
      </c>
      <c r="L4" s="11">
        <v>3</v>
      </c>
      <c r="M4" s="7" t="s">
        <v>106</v>
      </c>
      <c r="N4" s="3">
        <v>0</v>
      </c>
      <c r="O4" s="11" t="s">
        <v>9</v>
      </c>
      <c r="P4" s="8">
        <v>0</v>
      </c>
      <c r="Q4" s="8">
        <v>1</v>
      </c>
      <c r="R4" s="11" t="s">
        <v>9</v>
      </c>
      <c r="S4" s="8">
        <v>0</v>
      </c>
      <c r="T4" s="120"/>
      <c r="U4" s="120"/>
      <c r="V4" s="120"/>
      <c r="W4" s="8">
        <v>3</v>
      </c>
      <c r="X4" s="11" t="s">
        <v>9</v>
      </c>
      <c r="Y4" s="8">
        <v>3</v>
      </c>
      <c r="Z4" s="8">
        <v>4</v>
      </c>
      <c r="AA4" s="11" t="s">
        <v>9</v>
      </c>
      <c r="AB4" s="8">
        <v>0</v>
      </c>
      <c r="AC4" s="8">
        <v>7</v>
      </c>
      <c r="AD4" s="11" t="s">
        <v>9</v>
      </c>
      <c r="AE4" s="8">
        <v>0</v>
      </c>
      <c r="AF4" s="8">
        <v>4</v>
      </c>
      <c r="AG4" s="11" t="s">
        <v>9</v>
      </c>
      <c r="AH4" s="8">
        <v>1</v>
      </c>
      <c r="AI4" s="8">
        <v>2</v>
      </c>
      <c r="AJ4" s="11" t="s">
        <v>9</v>
      </c>
      <c r="AK4" s="8">
        <v>0</v>
      </c>
      <c r="AL4" s="8">
        <v>1</v>
      </c>
      <c r="AM4" s="11" t="s">
        <v>9</v>
      </c>
      <c r="AN4" s="8">
        <v>0</v>
      </c>
      <c r="AO4" s="8">
        <v>3</v>
      </c>
      <c r="AP4" s="11" t="s">
        <v>9</v>
      </c>
      <c r="AQ4" s="8">
        <v>0</v>
      </c>
      <c r="AR4" s="8">
        <v>1</v>
      </c>
      <c r="AS4" s="11" t="s">
        <v>9</v>
      </c>
      <c r="AT4" s="8">
        <v>1</v>
      </c>
      <c r="AU4" s="8">
        <v>3</v>
      </c>
      <c r="AV4" s="11" t="s">
        <v>9</v>
      </c>
      <c r="AW4" s="8">
        <v>0</v>
      </c>
      <c r="AX4" s="31">
        <f t="shared" si="1"/>
        <v>29</v>
      </c>
      <c r="AY4" s="32" t="s">
        <v>9</v>
      </c>
      <c r="AZ4" s="31">
        <f t="shared" si="2"/>
        <v>5</v>
      </c>
      <c r="BA4" s="31"/>
      <c r="BB4" s="3" t="s">
        <v>160</v>
      </c>
      <c r="BC4" s="8">
        <v>1</v>
      </c>
      <c r="BD4" s="8" t="s">
        <v>9</v>
      </c>
      <c r="BE4" s="8">
        <v>0</v>
      </c>
      <c r="BG4" s="3" t="s">
        <v>159</v>
      </c>
      <c r="BH4" s="8">
        <v>6</v>
      </c>
      <c r="BI4" s="8" t="s">
        <v>9</v>
      </c>
      <c r="BJ4" s="8">
        <v>1</v>
      </c>
    </row>
    <row r="5" spans="1:63" x14ac:dyDescent="0.2">
      <c r="A5" s="30">
        <v>4</v>
      </c>
      <c r="B5" s="7" t="s">
        <v>3517</v>
      </c>
      <c r="C5" s="7">
        <v>22</v>
      </c>
      <c r="D5" s="7">
        <v>11</v>
      </c>
      <c r="E5" s="7">
        <v>7</v>
      </c>
      <c r="F5" s="7">
        <v>4</v>
      </c>
      <c r="G5" s="7">
        <v>47</v>
      </c>
      <c r="H5" s="6" t="s">
        <v>9</v>
      </c>
      <c r="I5" s="7">
        <v>24</v>
      </c>
      <c r="J5" s="7">
        <f t="shared" si="0"/>
        <v>29</v>
      </c>
      <c r="L5" s="11">
        <v>4</v>
      </c>
      <c r="M5" s="7" t="s">
        <v>3517</v>
      </c>
      <c r="N5" s="3">
        <v>2</v>
      </c>
      <c r="O5" s="11" t="s">
        <v>9</v>
      </c>
      <c r="P5" s="8">
        <v>2</v>
      </c>
      <c r="Q5" s="8">
        <v>6</v>
      </c>
      <c r="R5" s="11" t="s">
        <v>9</v>
      </c>
      <c r="S5" s="8">
        <v>1</v>
      </c>
      <c r="T5" s="8">
        <v>1</v>
      </c>
      <c r="U5" s="11" t="s">
        <v>9</v>
      </c>
      <c r="V5" s="8">
        <v>1</v>
      </c>
      <c r="W5" s="120"/>
      <c r="X5" s="120"/>
      <c r="Y5" s="120"/>
      <c r="Z5" s="8">
        <v>3</v>
      </c>
      <c r="AA5" s="11" t="s">
        <v>9</v>
      </c>
      <c r="AB5" s="8">
        <v>2</v>
      </c>
      <c r="AC5" s="8">
        <v>2</v>
      </c>
      <c r="AD5" s="11" t="s">
        <v>9</v>
      </c>
      <c r="AE5" s="8">
        <v>0</v>
      </c>
      <c r="AF5" s="8">
        <v>0</v>
      </c>
      <c r="AG5" s="11" t="s">
        <v>9</v>
      </c>
      <c r="AH5" s="8">
        <v>1</v>
      </c>
      <c r="AI5" s="8">
        <v>0</v>
      </c>
      <c r="AJ5" s="11" t="s">
        <v>9</v>
      </c>
      <c r="AK5" s="8">
        <v>1</v>
      </c>
      <c r="AL5" s="8">
        <v>1</v>
      </c>
      <c r="AM5" s="11" t="s">
        <v>9</v>
      </c>
      <c r="AN5" s="8">
        <v>0</v>
      </c>
      <c r="AO5" s="8">
        <v>1</v>
      </c>
      <c r="AP5" s="11" t="s">
        <v>9</v>
      </c>
      <c r="AQ5" s="8">
        <v>0</v>
      </c>
      <c r="AR5" s="8">
        <v>3</v>
      </c>
      <c r="AS5" s="11" t="s">
        <v>9</v>
      </c>
      <c r="AT5" s="8">
        <v>1</v>
      </c>
      <c r="AU5" s="8">
        <v>6</v>
      </c>
      <c r="AV5" s="11" t="s">
        <v>9</v>
      </c>
      <c r="AW5" s="8">
        <v>0</v>
      </c>
      <c r="AX5" s="31">
        <f t="shared" si="1"/>
        <v>25</v>
      </c>
      <c r="AY5" s="32" t="s">
        <v>9</v>
      </c>
      <c r="AZ5" s="31">
        <f t="shared" si="2"/>
        <v>9</v>
      </c>
      <c r="BA5" s="31"/>
      <c r="BB5" s="3" t="s">
        <v>2813</v>
      </c>
      <c r="BC5" s="8">
        <v>2</v>
      </c>
      <c r="BD5" s="8" t="s">
        <v>9</v>
      </c>
      <c r="BE5" s="8">
        <v>0</v>
      </c>
      <c r="BG5" s="3" t="s">
        <v>3593</v>
      </c>
      <c r="BH5" s="8">
        <v>1</v>
      </c>
      <c r="BI5" s="8" t="s">
        <v>9</v>
      </c>
      <c r="BJ5" s="8">
        <v>7</v>
      </c>
    </row>
    <row r="6" spans="1:63" x14ac:dyDescent="0.2">
      <c r="A6" s="30">
        <v>5</v>
      </c>
      <c r="B6" s="7" t="s">
        <v>112</v>
      </c>
      <c r="C6" s="7">
        <v>22</v>
      </c>
      <c r="D6" s="7">
        <v>10</v>
      </c>
      <c r="E6" s="7">
        <v>7</v>
      </c>
      <c r="F6" s="7">
        <v>5</v>
      </c>
      <c r="G6" s="7">
        <v>58</v>
      </c>
      <c r="H6" s="6" t="s">
        <v>9</v>
      </c>
      <c r="I6" s="7">
        <v>39</v>
      </c>
      <c r="J6" s="7">
        <f t="shared" si="0"/>
        <v>27</v>
      </c>
      <c r="L6" s="11">
        <v>5</v>
      </c>
      <c r="M6" s="7" t="s">
        <v>112</v>
      </c>
      <c r="N6" s="3">
        <v>0</v>
      </c>
      <c r="O6" s="11" t="s">
        <v>9</v>
      </c>
      <c r="P6" s="8">
        <v>0</v>
      </c>
      <c r="Q6" s="8">
        <v>3</v>
      </c>
      <c r="R6" s="11" t="s">
        <v>9</v>
      </c>
      <c r="S6" s="8">
        <v>0</v>
      </c>
      <c r="T6" s="8">
        <v>1</v>
      </c>
      <c r="U6" s="11" t="s">
        <v>9</v>
      </c>
      <c r="V6" s="8">
        <v>1</v>
      </c>
      <c r="W6" s="8">
        <v>0</v>
      </c>
      <c r="X6" s="11" t="s">
        <v>9</v>
      </c>
      <c r="Y6" s="8">
        <v>0</v>
      </c>
      <c r="Z6" s="120"/>
      <c r="AA6" s="120"/>
      <c r="AB6" s="120"/>
      <c r="AC6" s="8">
        <v>3</v>
      </c>
      <c r="AD6" s="11" t="s">
        <v>9</v>
      </c>
      <c r="AE6" s="8">
        <v>3</v>
      </c>
      <c r="AF6" s="8">
        <v>2</v>
      </c>
      <c r="AG6" s="11" t="s">
        <v>9</v>
      </c>
      <c r="AH6" s="8">
        <v>2</v>
      </c>
      <c r="AI6" s="8">
        <v>4</v>
      </c>
      <c r="AJ6" s="11" t="s">
        <v>9</v>
      </c>
      <c r="AK6" s="8">
        <v>2</v>
      </c>
      <c r="AL6" s="8">
        <v>7</v>
      </c>
      <c r="AM6" s="11" t="s">
        <v>9</v>
      </c>
      <c r="AN6" s="8">
        <v>2</v>
      </c>
      <c r="AO6" s="8">
        <v>1</v>
      </c>
      <c r="AP6" s="11" t="s">
        <v>9</v>
      </c>
      <c r="AQ6" s="8">
        <v>2</v>
      </c>
      <c r="AR6" s="8">
        <v>3</v>
      </c>
      <c r="AS6" s="11" t="s">
        <v>9</v>
      </c>
      <c r="AT6" s="8">
        <v>0</v>
      </c>
      <c r="AU6" s="8">
        <v>4</v>
      </c>
      <c r="AV6" s="11" t="s">
        <v>9</v>
      </c>
      <c r="AW6" s="8">
        <v>2</v>
      </c>
      <c r="AX6" s="31">
        <f t="shared" si="1"/>
        <v>28</v>
      </c>
      <c r="AY6" s="32" t="s">
        <v>9</v>
      </c>
      <c r="AZ6" s="31">
        <f t="shared" si="2"/>
        <v>14</v>
      </c>
      <c r="BA6" s="31"/>
      <c r="BB6" s="3" t="s">
        <v>1859</v>
      </c>
      <c r="BC6" s="8">
        <v>0</v>
      </c>
      <c r="BD6" s="8" t="s">
        <v>9</v>
      </c>
      <c r="BE6" s="8">
        <v>4</v>
      </c>
      <c r="BG6" s="3" t="s">
        <v>386</v>
      </c>
      <c r="BH6" s="8">
        <v>2</v>
      </c>
      <c r="BI6" s="8" t="s">
        <v>9</v>
      </c>
      <c r="BJ6" s="8">
        <v>1</v>
      </c>
    </row>
    <row r="7" spans="1:63" x14ac:dyDescent="0.2">
      <c r="A7" s="30">
        <v>6</v>
      </c>
      <c r="B7" s="7" t="s">
        <v>3518</v>
      </c>
      <c r="C7" s="7">
        <v>22</v>
      </c>
      <c r="D7" s="7">
        <v>8</v>
      </c>
      <c r="E7" s="7">
        <v>5</v>
      </c>
      <c r="F7" s="7">
        <v>9</v>
      </c>
      <c r="G7" s="7">
        <v>48</v>
      </c>
      <c r="H7" s="6" t="s">
        <v>9</v>
      </c>
      <c r="I7" s="7">
        <v>42</v>
      </c>
      <c r="J7" s="7">
        <f t="shared" si="0"/>
        <v>21</v>
      </c>
      <c r="L7" s="11">
        <v>6</v>
      </c>
      <c r="M7" s="7" t="s">
        <v>3518</v>
      </c>
      <c r="N7" s="3">
        <v>1</v>
      </c>
      <c r="O7" s="11" t="s">
        <v>9</v>
      </c>
      <c r="P7" s="8">
        <v>1</v>
      </c>
      <c r="Q7" s="8">
        <v>0</v>
      </c>
      <c r="R7" s="11" t="s">
        <v>9</v>
      </c>
      <c r="S7" s="8">
        <v>3</v>
      </c>
      <c r="T7" s="8">
        <v>3</v>
      </c>
      <c r="U7" s="11" t="s">
        <v>9</v>
      </c>
      <c r="V7" s="8">
        <v>0</v>
      </c>
      <c r="W7" s="8">
        <v>2</v>
      </c>
      <c r="X7" s="11" t="s">
        <v>9</v>
      </c>
      <c r="Y7" s="8">
        <v>2</v>
      </c>
      <c r="Z7" s="8">
        <v>1</v>
      </c>
      <c r="AA7" s="11" t="s">
        <v>9</v>
      </c>
      <c r="AB7" s="8">
        <v>4</v>
      </c>
      <c r="AC7" s="120"/>
      <c r="AD7" s="120"/>
      <c r="AE7" s="120"/>
      <c r="AF7" s="8">
        <v>1</v>
      </c>
      <c r="AG7" s="11" t="s">
        <v>9</v>
      </c>
      <c r="AH7" s="8">
        <v>0</v>
      </c>
      <c r="AI7" s="8">
        <v>4</v>
      </c>
      <c r="AJ7" s="11" t="s">
        <v>9</v>
      </c>
      <c r="AK7" s="8">
        <v>0</v>
      </c>
      <c r="AL7" s="8">
        <v>1</v>
      </c>
      <c r="AM7" s="11" t="s">
        <v>9</v>
      </c>
      <c r="AN7" s="8">
        <v>2</v>
      </c>
      <c r="AO7" s="8">
        <v>1</v>
      </c>
      <c r="AP7" s="11" t="s">
        <v>9</v>
      </c>
      <c r="AQ7" s="8">
        <v>0</v>
      </c>
      <c r="AR7" s="8">
        <v>8</v>
      </c>
      <c r="AS7" s="11" t="s">
        <v>9</v>
      </c>
      <c r="AT7" s="8">
        <v>0</v>
      </c>
      <c r="AU7" s="8">
        <v>3</v>
      </c>
      <c r="AV7" s="11" t="s">
        <v>9</v>
      </c>
      <c r="AW7" s="8">
        <v>1</v>
      </c>
      <c r="AX7" s="31">
        <f t="shared" si="1"/>
        <v>25</v>
      </c>
      <c r="AY7" s="32" t="s">
        <v>9</v>
      </c>
      <c r="AZ7" s="31">
        <f t="shared" si="2"/>
        <v>13</v>
      </c>
      <c r="BA7" s="31"/>
      <c r="BB7" s="3" t="s">
        <v>257</v>
      </c>
      <c r="BC7" s="8">
        <v>2</v>
      </c>
      <c r="BD7" s="8" t="s">
        <v>9</v>
      </c>
      <c r="BE7" s="8">
        <v>0</v>
      </c>
      <c r="BG7" s="3" t="s">
        <v>130</v>
      </c>
      <c r="BH7" s="8">
        <v>1</v>
      </c>
      <c r="BI7" s="8" t="s">
        <v>9</v>
      </c>
      <c r="BJ7" s="8">
        <v>7</v>
      </c>
    </row>
    <row r="8" spans="1:63" x14ac:dyDescent="0.2">
      <c r="A8" s="30">
        <v>7</v>
      </c>
      <c r="B8" s="7" t="s">
        <v>3519</v>
      </c>
      <c r="C8" s="7">
        <v>22</v>
      </c>
      <c r="D8" s="7">
        <v>7</v>
      </c>
      <c r="E8" s="7">
        <v>4</v>
      </c>
      <c r="F8" s="7">
        <v>11</v>
      </c>
      <c r="G8" s="7">
        <v>37</v>
      </c>
      <c r="H8" s="6" t="s">
        <v>9</v>
      </c>
      <c r="I8" s="7">
        <v>43</v>
      </c>
      <c r="J8" s="7">
        <f t="shared" si="0"/>
        <v>18</v>
      </c>
      <c r="L8" s="11">
        <v>7</v>
      </c>
      <c r="M8" s="7" t="s">
        <v>3519</v>
      </c>
      <c r="N8" s="3">
        <v>1</v>
      </c>
      <c r="O8" s="11" t="s">
        <v>9</v>
      </c>
      <c r="P8" s="8">
        <v>1</v>
      </c>
      <c r="Q8" s="8">
        <v>0</v>
      </c>
      <c r="R8" s="11" t="s">
        <v>9</v>
      </c>
      <c r="S8" s="8">
        <v>1</v>
      </c>
      <c r="T8" s="8">
        <v>0</v>
      </c>
      <c r="U8" s="11" t="s">
        <v>9</v>
      </c>
      <c r="V8" s="8">
        <v>3</v>
      </c>
      <c r="W8" s="8">
        <v>0</v>
      </c>
      <c r="X8" s="11" t="s">
        <v>9</v>
      </c>
      <c r="Y8" s="8">
        <v>2</v>
      </c>
      <c r="Z8" s="8">
        <v>1</v>
      </c>
      <c r="AA8" s="11" t="s">
        <v>9</v>
      </c>
      <c r="AB8" s="8">
        <v>6</v>
      </c>
      <c r="AC8" s="8">
        <v>1</v>
      </c>
      <c r="AD8" s="11" t="s">
        <v>9</v>
      </c>
      <c r="AE8" s="8">
        <v>1</v>
      </c>
      <c r="AF8" s="120"/>
      <c r="AG8" s="120"/>
      <c r="AH8" s="120"/>
      <c r="AI8" s="8">
        <v>5</v>
      </c>
      <c r="AJ8" s="11" t="s">
        <v>9</v>
      </c>
      <c r="AK8" s="8">
        <v>1</v>
      </c>
      <c r="AL8" s="8">
        <v>4</v>
      </c>
      <c r="AM8" s="11" t="s">
        <v>9</v>
      </c>
      <c r="AN8" s="8">
        <v>3</v>
      </c>
      <c r="AO8" s="8">
        <v>1</v>
      </c>
      <c r="AP8" s="11" t="s">
        <v>9</v>
      </c>
      <c r="AQ8" s="8">
        <v>3</v>
      </c>
      <c r="AR8" s="8">
        <v>3</v>
      </c>
      <c r="AS8" s="11" t="s">
        <v>9</v>
      </c>
      <c r="AT8" s="8">
        <v>2</v>
      </c>
      <c r="AU8" s="8">
        <v>3</v>
      </c>
      <c r="AV8" s="11" t="s">
        <v>9</v>
      </c>
      <c r="AW8" s="8">
        <v>4</v>
      </c>
      <c r="AX8" s="31">
        <f t="shared" si="1"/>
        <v>19</v>
      </c>
      <c r="AY8" s="32" t="s">
        <v>9</v>
      </c>
      <c r="AZ8" s="31">
        <f t="shared" si="2"/>
        <v>27</v>
      </c>
      <c r="BA8" s="31"/>
      <c r="BB8" s="3" t="s">
        <v>5343</v>
      </c>
      <c r="BC8" s="8">
        <v>3</v>
      </c>
      <c r="BD8" s="8" t="s">
        <v>9</v>
      </c>
      <c r="BE8" s="8">
        <v>2</v>
      </c>
      <c r="BG8" s="3" t="s">
        <v>5344</v>
      </c>
      <c r="BH8" s="8">
        <v>1</v>
      </c>
      <c r="BI8" s="8" t="s">
        <v>9</v>
      </c>
      <c r="BJ8" s="8">
        <v>6</v>
      </c>
      <c r="BK8" s="1"/>
    </row>
    <row r="9" spans="1:63" x14ac:dyDescent="0.2">
      <c r="A9" s="30">
        <v>8</v>
      </c>
      <c r="B9" s="7" t="s">
        <v>3520</v>
      </c>
      <c r="C9" s="7">
        <v>22</v>
      </c>
      <c r="D9" s="7">
        <v>7</v>
      </c>
      <c r="E9" s="7">
        <v>3</v>
      </c>
      <c r="F9" s="7">
        <v>12</v>
      </c>
      <c r="G9" s="7">
        <v>38</v>
      </c>
      <c r="H9" s="6" t="s">
        <v>9</v>
      </c>
      <c r="I9" s="7">
        <v>70</v>
      </c>
      <c r="J9" s="7">
        <f t="shared" si="0"/>
        <v>17</v>
      </c>
      <c r="L9" s="11">
        <v>8</v>
      </c>
      <c r="M9" s="7" t="s">
        <v>3520</v>
      </c>
      <c r="N9" s="3">
        <v>0</v>
      </c>
      <c r="O9" s="11" t="s">
        <v>9</v>
      </c>
      <c r="P9" s="8">
        <v>4</v>
      </c>
      <c r="Q9" s="8">
        <v>0</v>
      </c>
      <c r="R9" s="11" t="s">
        <v>9</v>
      </c>
      <c r="S9" s="8">
        <v>4</v>
      </c>
      <c r="T9" s="8">
        <v>0</v>
      </c>
      <c r="U9" s="11" t="s">
        <v>9</v>
      </c>
      <c r="V9" s="8">
        <v>6</v>
      </c>
      <c r="W9" s="8">
        <v>0</v>
      </c>
      <c r="X9" s="11" t="s">
        <v>9</v>
      </c>
      <c r="Y9" s="8">
        <v>6</v>
      </c>
      <c r="Z9" s="8">
        <v>0</v>
      </c>
      <c r="AA9" s="11" t="s">
        <v>9</v>
      </c>
      <c r="AB9" s="8">
        <v>4</v>
      </c>
      <c r="AC9" s="8">
        <v>3</v>
      </c>
      <c r="AD9" s="11" t="s">
        <v>9</v>
      </c>
      <c r="AE9" s="8">
        <v>2</v>
      </c>
      <c r="AF9" s="8">
        <v>3</v>
      </c>
      <c r="AG9" s="11" t="s">
        <v>9</v>
      </c>
      <c r="AH9" s="8">
        <v>1</v>
      </c>
      <c r="AI9" s="120"/>
      <c r="AJ9" s="120"/>
      <c r="AK9" s="120"/>
      <c r="AL9" s="8">
        <v>3</v>
      </c>
      <c r="AM9" s="11" t="s">
        <v>9</v>
      </c>
      <c r="AN9" s="8">
        <v>1</v>
      </c>
      <c r="AO9" s="8">
        <v>4</v>
      </c>
      <c r="AP9" s="11" t="s">
        <v>9</v>
      </c>
      <c r="AQ9" s="8">
        <v>1</v>
      </c>
      <c r="AR9" s="8">
        <v>2</v>
      </c>
      <c r="AS9" s="11" t="s">
        <v>9</v>
      </c>
      <c r="AT9" s="8">
        <v>1</v>
      </c>
      <c r="AU9" s="8">
        <v>4</v>
      </c>
      <c r="AV9" s="11" t="s">
        <v>9</v>
      </c>
      <c r="AW9" s="8">
        <v>1</v>
      </c>
      <c r="AX9" s="31">
        <f t="shared" si="1"/>
        <v>19</v>
      </c>
      <c r="AY9" s="32" t="s">
        <v>9</v>
      </c>
      <c r="AZ9" s="31">
        <f t="shared" si="2"/>
        <v>31</v>
      </c>
      <c r="BA9" s="31"/>
      <c r="BB9" s="39" t="s">
        <v>322</v>
      </c>
      <c r="BC9" s="12"/>
      <c r="BD9" s="12"/>
      <c r="BE9" s="12"/>
      <c r="BG9" s="39" t="s">
        <v>323</v>
      </c>
      <c r="BH9" s="12"/>
      <c r="BI9" s="12"/>
      <c r="BJ9" s="12"/>
    </row>
    <row r="10" spans="1:63" x14ac:dyDescent="0.2">
      <c r="A10" s="30">
        <v>9</v>
      </c>
      <c r="B10" s="7" t="s">
        <v>3521</v>
      </c>
      <c r="C10" s="7">
        <v>22</v>
      </c>
      <c r="D10" s="7">
        <v>5</v>
      </c>
      <c r="E10" s="7">
        <v>5</v>
      </c>
      <c r="F10" s="7">
        <v>12</v>
      </c>
      <c r="G10" s="7">
        <v>35</v>
      </c>
      <c r="H10" s="6" t="s">
        <v>9</v>
      </c>
      <c r="I10" s="7">
        <v>51</v>
      </c>
      <c r="J10" s="7">
        <f t="shared" si="0"/>
        <v>15</v>
      </c>
      <c r="L10" s="11">
        <v>9</v>
      </c>
      <c r="M10" s="7" t="s">
        <v>3521</v>
      </c>
      <c r="N10" s="3">
        <v>0</v>
      </c>
      <c r="O10" s="11" t="s">
        <v>9</v>
      </c>
      <c r="P10" s="8">
        <v>2</v>
      </c>
      <c r="Q10" s="8">
        <v>0</v>
      </c>
      <c r="R10" s="11" t="s">
        <v>9</v>
      </c>
      <c r="S10" s="8">
        <v>3</v>
      </c>
      <c r="T10" s="8">
        <v>1</v>
      </c>
      <c r="U10" s="11" t="s">
        <v>9</v>
      </c>
      <c r="V10" s="8">
        <v>3</v>
      </c>
      <c r="W10" s="8">
        <v>4</v>
      </c>
      <c r="X10" s="11" t="s">
        <v>9</v>
      </c>
      <c r="Y10" s="8">
        <v>3</v>
      </c>
      <c r="Z10" s="8">
        <v>3</v>
      </c>
      <c r="AA10" s="11" t="s">
        <v>9</v>
      </c>
      <c r="AB10" s="8">
        <v>3</v>
      </c>
      <c r="AC10" s="8">
        <v>1</v>
      </c>
      <c r="AD10" s="11" t="s">
        <v>9</v>
      </c>
      <c r="AE10" s="8">
        <v>1</v>
      </c>
      <c r="AF10" s="8">
        <v>0</v>
      </c>
      <c r="AG10" s="11" t="s">
        <v>9</v>
      </c>
      <c r="AH10" s="8">
        <v>1</v>
      </c>
      <c r="AI10" s="8">
        <v>3</v>
      </c>
      <c r="AJ10" s="11" t="s">
        <v>9</v>
      </c>
      <c r="AK10" s="8">
        <v>3</v>
      </c>
      <c r="AL10" s="120"/>
      <c r="AM10" s="120"/>
      <c r="AN10" s="120"/>
      <c r="AO10" s="8">
        <v>0</v>
      </c>
      <c r="AP10" s="11" t="s">
        <v>9</v>
      </c>
      <c r="AQ10" s="8">
        <v>4</v>
      </c>
      <c r="AR10" s="8">
        <v>2</v>
      </c>
      <c r="AS10" s="11" t="s">
        <v>9</v>
      </c>
      <c r="AT10" s="8">
        <v>2</v>
      </c>
      <c r="AU10" s="8">
        <v>0</v>
      </c>
      <c r="AV10" s="11" t="s">
        <v>9</v>
      </c>
      <c r="AW10" s="8">
        <v>3</v>
      </c>
      <c r="AX10" s="31">
        <f t="shared" si="1"/>
        <v>14</v>
      </c>
      <c r="AY10" s="32" t="s">
        <v>9</v>
      </c>
      <c r="AZ10" s="31">
        <f t="shared" si="2"/>
        <v>28</v>
      </c>
      <c r="BA10" s="31"/>
      <c r="BB10" s="3" t="s">
        <v>136</v>
      </c>
      <c r="BC10" s="8">
        <v>5</v>
      </c>
      <c r="BD10" s="8" t="s">
        <v>9</v>
      </c>
      <c r="BE10" s="8">
        <v>1</v>
      </c>
      <c r="BF10" s="39"/>
      <c r="BG10" s="3" t="s">
        <v>199</v>
      </c>
      <c r="BH10" s="8">
        <v>0</v>
      </c>
      <c r="BI10" s="8" t="s">
        <v>9</v>
      </c>
      <c r="BJ10" s="8">
        <v>6</v>
      </c>
    </row>
    <row r="11" spans="1:63" x14ac:dyDescent="0.2">
      <c r="A11" s="30">
        <v>10</v>
      </c>
      <c r="B11" s="7" t="s">
        <v>46</v>
      </c>
      <c r="C11" s="7">
        <v>22</v>
      </c>
      <c r="D11" s="7">
        <v>7</v>
      </c>
      <c r="E11" s="7">
        <v>1</v>
      </c>
      <c r="F11" s="7">
        <v>14</v>
      </c>
      <c r="G11" s="7">
        <v>30</v>
      </c>
      <c r="H11" s="6" t="s">
        <v>9</v>
      </c>
      <c r="I11" s="7">
        <v>54</v>
      </c>
      <c r="J11" s="7">
        <f t="shared" si="0"/>
        <v>15</v>
      </c>
      <c r="K11" s="3" t="s">
        <v>44</v>
      </c>
      <c r="L11" s="11">
        <v>10</v>
      </c>
      <c r="M11" s="7" t="s">
        <v>46</v>
      </c>
      <c r="N11" s="3">
        <v>0</v>
      </c>
      <c r="O11" s="11" t="s">
        <v>9</v>
      </c>
      <c r="P11" s="8">
        <v>4</v>
      </c>
      <c r="Q11" s="8">
        <v>1</v>
      </c>
      <c r="R11" s="11" t="s">
        <v>9</v>
      </c>
      <c r="S11" s="8">
        <v>2</v>
      </c>
      <c r="T11" s="8">
        <v>1</v>
      </c>
      <c r="U11" s="11" t="s">
        <v>9</v>
      </c>
      <c r="V11" s="8">
        <v>2</v>
      </c>
      <c r="W11" s="8">
        <v>1</v>
      </c>
      <c r="X11" s="11" t="s">
        <v>9</v>
      </c>
      <c r="Y11" s="8">
        <v>2</v>
      </c>
      <c r="Z11" s="8">
        <v>1</v>
      </c>
      <c r="AA11" s="11" t="s">
        <v>9</v>
      </c>
      <c r="AB11" s="8">
        <v>3</v>
      </c>
      <c r="AC11" s="8">
        <v>1</v>
      </c>
      <c r="AD11" s="11" t="s">
        <v>9</v>
      </c>
      <c r="AE11" s="8">
        <v>7</v>
      </c>
      <c r="AF11" s="8">
        <v>1</v>
      </c>
      <c r="AG11" s="11" t="s">
        <v>9</v>
      </c>
      <c r="AH11" s="8">
        <v>1</v>
      </c>
      <c r="AI11" s="8">
        <v>2</v>
      </c>
      <c r="AJ11" s="11" t="s">
        <v>9</v>
      </c>
      <c r="AK11" s="8">
        <v>1</v>
      </c>
      <c r="AL11" s="8">
        <v>1</v>
      </c>
      <c r="AM11" s="11" t="s">
        <v>9</v>
      </c>
      <c r="AN11" s="8">
        <v>3</v>
      </c>
      <c r="AO11" s="120"/>
      <c r="AP11" s="120"/>
      <c r="AQ11" s="120"/>
      <c r="AR11" s="8">
        <v>0</v>
      </c>
      <c r="AS11" s="11" t="s">
        <v>9</v>
      </c>
      <c r="AT11" s="8">
        <v>4</v>
      </c>
      <c r="AU11" s="8">
        <v>3</v>
      </c>
      <c r="AV11" s="11" t="s">
        <v>9</v>
      </c>
      <c r="AW11" s="8">
        <v>2</v>
      </c>
      <c r="AX11" s="31">
        <f t="shared" si="1"/>
        <v>12</v>
      </c>
      <c r="AY11" s="32" t="s">
        <v>9</v>
      </c>
      <c r="AZ11" s="31">
        <f t="shared" si="2"/>
        <v>31</v>
      </c>
      <c r="BA11" s="31"/>
      <c r="BB11" s="3" t="s">
        <v>5345</v>
      </c>
      <c r="BC11" s="8">
        <v>0</v>
      </c>
      <c r="BD11" s="8" t="s">
        <v>9</v>
      </c>
      <c r="BE11" s="8">
        <v>0</v>
      </c>
      <c r="BF11" s="40"/>
      <c r="BG11" s="3" t="s">
        <v>5346</v>
      </c>
      <c r="BH11" s="8">
        <v>1</v>
      </c>
      <c r="BI11" s="8" t="s">
        <v>9</v>
      </c>
      <c r="BJ11" s="8">
        <v>1</v>
      </c>
    </row>
    <row r="12" spans="1:63" x14ac:dyDescent="0.2">
      <c r="A12" s="30">
        <v>11</v>
      </c>
      <c r="B12" s="7" t="s">
        <v>101</v>
      </c>
      <c r="C12" s="7">
        <v>22</v>
      </c>
      <c r="D12" s="7">
        <v>4</v>
      </c>
      <c r="E12" s="7">
        <v>6</v>
      </c>
      <c r="F12" s="7">
        <v>12</v>
      </c>
      <c r="G12" s="7">
        <v>35</v>
      </c>
      <c r="H12" s="6" t="s">
        <v>9</v>
      </c>
      <c r="I12" s="7">
        <v>56</v>
      </c>
      <c r="J12" s="7">
        <f t="shared" si="0"/>
        <v>14</v>
      </c>
      <c r="K12" s="3" t="s">
        <v>44</v>
      </c>
      <c r="L12" s="11">
        <v>11</v>
      </c>
      <c r="M12" s="7" t="s">
        <v>101</v>
      </c>
      <c r="N12" s="3">
        <v>1</v>
      </c>
      <c r="O12" s="11" t="s">
        <v>9</v>
      </c>
      <c r="P12" s="8">
        <v>1</v>
      </c>
      <c r="Q12" s="8">
        <v>0</v>
      </c>
      <c r="R12" s="11" t="s">
        <v>9</v>
      </c>
      <c r="S12" s="8">
        <v>5</v>
      </c>
      <c r="T12" s="8">
        <v>4</v>
      </c>
      <c r="U12" s="11" t="s">
        <v>9</v>
      </c>
      <c r="V12" s="8">
        <v>2</v>
      </c>
      <c r="W12" s="8">
        <v>1</v>
      </c>
      <c r="X12" s="11" t="s">
        <v>9</v>
      </c>
      <c r="Y12" s="8">
        <v>1</v>
      </c>
      <c r="Z12" s="8">
        <v>1</v>
      </c>
      <c r="AA12" s="11" t="s">
        <v>9</v>
      </c>
      <c r="AB12" s="8">
        <v>4</v>
      </c>
      <c r="AC12" s="8">
        <v>2</v>
      </c>
      <c r="AD12" s="11" t="s">
        <v>9</v>
      </c>
      <c r="AE12" s="8">
        <v>1</v>
      </c>
      <c r="AF12" s="8">
        <v>1</v>
      </c>
      <c r="AG12" s="11" t="s">
        <v>9</v>
      </c>
      <c r="AH12" s="8">
        <v>2</v>
      </c>
      <c r="AI12" s="8">
        <v>4</v>
      </c>
      <c r="AJ12" s="11" t="s">
        <v>9</v>
      </c>
      <c r="AK12" s="8">
        <v>0</v>
      </c>
      <c r="AL12" s="8">
        <v>2</v>
      </c>
      <c r="AM12" s="11" t="s">
        <v>9</v>
      </c>
      <c r="AN12" s="8">
        <v>2</v>
      </c>
      <c r="AO12" s="8">
        <v>1</v>
      </c>
      <c r="AP12" s="11" t="s">
        <v>9</v>
      </c>
      <c r="AQ12" s="8">
        <v>2</v>
      </c>
      <c r="AR12" s="120"/>
      <c r="AS12" s="120"/>
      <c r="AT12" s="120"/>
      <c r="AU12" s="8">
        <v>3</v>
      </c>
      <c r="AV12" s="11" t="s">
        <v>9</v>
      </c>
      <c r="AW12" s="8">
        <v>4</v>
      </c>
      <c r="AX12" s="31">
        <f t="shared" si="1"/>
        <v>20</v>
      </c>
      <c r="AY12" s="32" t="s">
        <v>9</v>
      </c>
      <c r="AZ12" s="31">
        <f t="shared" si="2"/>
        <v>24</v>
      </c>
      <c r="BA12" s="31"/>
      <c r="BB12" s="3" t="s">
        <v>241</v>
      </c>
      <c r="BC12" s="8">
        <v>0</v>
      </c>
      <c r="BD12" s="8" t="s">
        <v>9</v>
      </c>
      <c r="BE12" s="8">
        <v>4</v>
      </c>
      <c r="BG12" s="3" t="s">
        <v>197</v>
      </c>
      <c r="BH12" s="8">
        <v>4</v>
      </c>
      <c r="BI12" s="8" t="s">
        <v>9</v>
      </c>
      <c r="BJ12" s="8">
        <v>1</v>
      </c>
    </row>
    <row r="13" spans="1:63" x14ac:dyDescent="0.2">
      <c r="A13" s="30">
        <v>12</v>
      </c>
      <c r="B13" s="7" t="s">
        <v>1</v>
      </c>
      <c r="C13" s="7">
        <v>22</v>
      </c>
      <c r="D13" s="7">
        <v>4</v>
      </c>
      <c r="E13" s="7">
        <v>3</v>
      </c>
      <c r="F13" s="7">
        <v>15</v>
      </c>
      <c r="G13" s="7">
        <v>39</v>
      </c>
      <c r="H13" s="6" t="s">
        <v>9</v>
      </c>
      <c r="I13" s="7">
        <v>95</v>
      </c>
      <c r="J13" s="7">
        <f t="shared" si="0"/>
        <v>11</v>
      </c>
      <c r="K13" s="3" t="s">
        <v>1171</v>
      </c>
      <c r="L13" s="11">
        <v>12</v>
      </c>
      <c r="M13" s="7" t="s">
        <v>1</v>
      </c>
      <c r="N13" s="3">
        <v>0</v>
      </c>
      <c r="O13" s="11" t="s">
        <v>9</v>
      </c>
      <c r="P13" s="8">
        <v>4</v>
      </c>
      <c r="Q13" s="8">
        <v>0</v>
      </c>
      <c r="R13" s="11" t="s">
        <v>9</v>
      </c>
      <c r="S13" s="8">
        <v>5</v>
      </c>
      <c r="T13" s="8">
        <v>1</v>
      </c>
      <c r="U13" s="11" t="s">
        <v>9</v>
      </c>
      <c r="V13" s="8">
        <v>1</v>
      </c>
      <c r="W13" s="8">
        <v>1</v>
      </c>
      <c r="X13" s="11" t="s">
        <v>9</v>
      </c>
      <c r="Y13" s="8">
        <v>3</v>
      </c>
      <c r="Z13" s="8">
        <v>3</v>
      </c>
      <c r="AA13" s="11" t="s">
        <v>9</v>
      </c>
      <c r="AB13" s="8">
        <v>2</v>
      </c>
      <c r="AC13" s="8">
        <v>2</v>
      </c>
      <c r="AD13" s="11" t="s">
        <v>9</v>
      </c>
      <c r="AE13" s="8">
        <v>4</v>
      </c>
      <c r="AF13" s="8">
        <v>0</v>
      </c>
      <c r="AG13" s="11" t="s">
        <v>9</v>
      </c>
      <c r="AH13" s="8">
        <v>9</v>
      </c>
      <c r="AI13" s="8">
        <v>6</v>
      </c>
      <c r="AJ13" s="11" t="s">
        <v>9</v>
      </c>
      <c r="AK13" s="8">
        <v>6</v>
      </c>
      <c r="AL13" s="8">
        <v>1</v>
      </c>
      <c r="AM13" s="11" t="s">
        <v>9</v>
      </c>
      <c r="AN13" s="8">
        <v>7</v>
      </c>
      <c r="AO13" s="8">
        <v>4</v>
      </c>
      <c r="AP13" s="11" t="s">
        <v>9</v>
      </c>
      <c r="AQ13" s="8">
        <v>5</v>
      </c>
      <c r="AR13" s="8">
        <v>3</v>
      </c>
      <c r="AS13" s="11" t="s">
        <v>9</v>
      </c>
      <c r="AT13" s="8">
        <v>3</v>
      </c>
      <c r="AU13" s="120"/>
      <c r="AV13" s="120"/>
      <c r="AW13" s="120"/>
      <c r="AX13" s="31">
        <f t="shared" si="1"/>
        <v>21</v>
      </c>
      <c r="AY13" s="32" t="s">
        <v>9</v>
      </c>
      <c r="AZ13" s="31">
        <f t="shared" si="2"/>
        <v>49</v>
      </c>
      <c r="BA13" s="31"/>
      <c r="BB13" s="3" t="s">
        <v>387</v>
      </c>
      <c r="BC13" s="8">
        <v>1</v>
      </c>
      <c r="BD13" s="8" t="s">
        <v>9</v>
      </c>
      <c r="BE13" s="8">
        <v>1</v>
      </c>
      <c r="BG13" s="3" t="s">
        <v>5347</v>
      </c>
      <c r="BH13" s="8">
        <v>3</v>
      </c>
      <c r="BI13" s="8" t="s">
        <v>9</v>
      </c>
      <c r="BJ13" s="8">
        <v>3</v>
      </c>
    </row>
    <row r="14" spans="1:63" x14ac:dyDescent="0.2">
      <c r="A14" s="30"/>
      <c r="B14" s="7"/>
      <c r="C14" s="7">
        <f>SUM(C2:C13)</f>
        <v>264</v>
      </c>
      <c r="D14" s="7">
        <f>SUM(D2:D13)</f>
        <v>102</v>
      </c>
      <c r="E14" s="7">
        <f>SUM(E2:E13)</f>
        <v>60</v>
      </c>
      <c r="F14" s="7">
        <f>SUM(F2:F13)</f>
        <v>102</v>
      </c>
      <c r="G14" s="7">
        <f>SUM(G2:G13)</f>
        <v>536</v>
      </c>
      <c r="H14" s="10" t="s">
        <v>9</v>
      </c>
      <c r="I14" s="7">
        <f>SUM(I2:I13)</f>
        <v>536</v>
      </c>
      <c r="J14" s="7">
        <f>SUM(J2:J13)</f>
        <v>264</v>
      </c>
      <c r="N14" s="31">
        <f>SUM(N2:N13)</f>
        <v>5</v>
      </c>
      <c r="O14" s="31" t="s">
        <v>9</v>
      </c>
      <c r="P14" s="31">
        <f>SUM(P2:P13)</f>
        <v>24</v>
      </c>
      <c r="Q14" s="31">
        <f>SUM(Q2:Q13)</f>
        <v>13</v>
      </c>
      <c r="R14" s="31" t="s">
        <v>9</v>
      </c>
      <c r="S14" s="31">
        <f>SUM(S2:S13)</f>
        <v>26</v>
      </c>
      <c r="T14" s="31">
        <f>SUM(T2:T13)</f>
        <v>15</v>
      </c>
      <c r="U14" s="31" t="s">
        <v>9</v>
      </c>
      <c r="V14" s="31">
        <f>SUM(V2:V13)</f>
        <v>21</v>
      </c>
      <c r="W14" s="31">
        <f>SUM(W2:W13)</f>
        <v>15</v>
      </c>
      <c r="X14" s="31" t="s">
        <v>9</v>
      </c>
      <c r="Y14" s="31">
        <f>SUM(Y2:Y13)</f>
        <v>22</v>
      </c>
      <c r="Z14" s="31">
        <f>SUM(Z2:Z13)</f>
        <v>26</v>
      </c>
      <c r="AA14" s="31" t="s">
        <v>9</v>
      </c>
      <c r="AB14" s="31">
        <f>SUM(AB2:AB13)</f>
        <v>31</v>
      </c>
      <c r="AC14" s="31">
        <f>SUM(AC2:AC13)</f>
        <v>29</v>
      </c>
      <c r="AD14" s="31" t="s">
        <v>9</v>
      </c>
      <c r="AE14" s="31">
        <f>SUM(AE2:AE13)</f>
        <v>21</v>
      </c>
      <c r="AF14" s="31">
        <f>SUM(AF2:AF13)</f>
        <v>17</v>
      </c>
      <c r="AG14" s="31" t="s">
        <v>9</v>
      </c>
      <c r="AH14" s="31">
        <f>SUM(AH2:AH13)</f>
        <v>19</v>
      </c>
      <c r="AI14" s="31">
        <f>SUM(AI2:AI13)</f>
        <v>39</v>
      </c>
      <c r="AJ14" s="31" t="s">
        <v>9</v>
      </c>
      <c r="AK14" s="31">
        <f>SUM(AK2:AK13)</f>
        <v>19</v>
      </c>
      <c r="AL14" s="31">
        <f>SUM(AL2:AL13)</f>
        <v>23</v>
      </c>
      <c r="AM14" s="31" t="s">
        <v>9</v>
      </c>
      <c r="AN14" s="31">
        <f>SUM(AN2:AN13)</f>
        <v>21</v>
      </c>
      <c r="AO14" s="31">
        <f>SUM(AO2:AO13)</f>
        <v>23</v>
      </c>
      <c r="AP14" s="31" t="s">
        <v>9</v>
      </c>
      <c r="AQ14" s="31">
        <f>SUM(AQ2:AQ13)</f>
        <v>18</v>
      </c>
      <c r="AR14" s="31">
        <f>SUM(AR2:AR13)</f>
        <v>32</v>
      </c>
      <c r="AS14" s="31" t="s">
        <v>9</v>
      </c>
      <c r="AT14" s="31">
        <f>SUM(AT2:AT13)</f>
        <v>15</v>
      </c>
      <c r="AU14" s="31">
        <f>SUM(AU2:AU13)</f>
        <v>44</v>
      </c>
      <c r="AV14" s="31" t="s">
        <v>9</v>
      </c>
      <c r="AW14" s="31">
        <f>SUM(AW2:AW13)</f>
        <v>18</v>
      </c>
      <c r="AX14" s="31">
        <f>SUM(AX2:AX13)</f>
        <v>281</v>
      </c>
      <c r="AY14" s="31" t="s">
        <v>9</v>
      </c>
      <c r="AZ14" s="31">
        <f>SUM(AZ2:AZ13)</f>
        <v>255</v>
      </c>
      <c r="BA14" s="31"/>
      <c r="BB14" s="3" t="s">
        <v>5348</v>
      </c>
      <c r="BC14" s="8">
        <v>3</v>
      </c>
      <c r="BD14" s="8" t="s">
        <v>9</v>
      </c>
      <c r="BE14" s="8">
        <v>0</v>
      </c>
      <c r="BG14" s="3" t="s">
        <v>841</v>
      </c>
      <c r="BH14" s="8">
        <v>3</v>
      </c>
      <c r="BI14" s="8" t="s">
        <v>9</v>
      </c>
      <c r="BJ14" s="8">
        <v>4</v>
      </c>
    </row>
    <row r="15" spans="1:63" x14ac:dyDescent="0.2">
      <c r="BB15" s="3" t="s">
        <v>138</v>
      </c>
      <c r="BC15" s="8">
        <v>3</v>
      </c>
      <c r="BD15" s="8" t="s">
        <v>9</v>
      </c>
      <c r="BE15" s="8">
        <v>4</v>
      </c>
      <c r="BG15" s="3" t="s">
        <v>271</v>
      </c>
      <c r="BH15" s="8">
        <v>4</v>
      </c>
      <c r="BI15" s="8" t="s">
        <v>9</v>
      </c>
      <c r="BJ15" s="8">
        <v>1</v>
      </c>
    </row>
    <row r="16" spans="1:63" x14ac:dyDescent="0.2">
      <c r="M16" s="39" t="s">
        <v>151</v>
      </c>
      <c r="N16" s="45" t="s">
        <v>3523</v>
      </c>
      <c r="O16" s="45"/>
      <c r="P16" s="92"/>
      <c r="BB16" s="39" t="s">
        <v>330</v>
      </c>
      <c r="BC16" s="12"/>
      <c r="BD16" s="12"/>
      <c r="BE16" s="12"/>
      <c r="BF16" s="39"/>
      <c r="BG16" s="39" t="s">
        <v>331</v>
      </c>
      <c r="BH16" s="12"/>
      <c r="BI16" s="12"/>
      <c r="BJ16" s="12"/>
    </row>
    <row r="17" spans="14:62" x14ac:dyDescent="0.2">
      <c r="N17" s="62"/>
      <c r="BB17" s="3" t="s">
        <v>184</v>
      </c>
      <c r="BC17" s="8">
        <v>4</v>
      </c>
      <c r="BD17" s="8" t="s">
        <v>9</v>
      </c>
      <c r="BE17" s="8">
        <v>1</v>
      </c>
      <c r="BG17" s="3" t="s">
        <v>153</v>
      </c>
      <c r="BH17" s="8">
        <v>2</v>
      </c>
      <c r="BI17" s="8" t="s">
        <v>9</v>
      </c>
      <c r="BJ17" s="8">
        <v>1</v>
      </c>
    </row>
    <row r="18" spans="14:62" x14ac:dyDescent="0.2">
      <c r="N18" s="8"/>
      <c r="O18" s="8"/>
      <c r="BB18" s="3" t="s">
        <v>2801</v>
      </c>
      <c r="BC18" s="8">
        <v>3</v>
      </c>
      <c r="BD18" s="8" t="s">
        <v>9</v>
      </c>
      <c r="BE18" s="8">
        <v>2</v>
      </c>
      <c r="BF18" s="39"/>
      <c r="BG18" s="3" t="s">
        <v>133</v>
      </c>
      <c r="BH18" s="8">
        <v>2</v>
      </c>
      <c r="BI18" s="8" t="s">
        <v>9</v>
      </c>
      <c r="BJ18" s="8">
        <v>2</v>
      </c>
    </row>
    <row r="19" spans="14:62" x14ac:dyDescent="0.2">
      <c r="N19" s="8"/>
      <c r="O19" s="8"/>
      <c r="BB19" s="3" t="s">
        <v>319</v>
      </c>
      <c r="BC19" s="8">
        <v>1</v>
      </c>
      <c r="BD19" s="8" t="s">
        <v>9</v>
      </c>
      <c r="BE19" s="8">
        <v>1</v>
      </c>
      <c r="BG19" s="3" t="s">
        <v>5150</v>
      </c>
      <c r="BH19" s="8">
        <v>3</v>
      </c>
      <c r="BI19" s="8" t="s">
        <v>9</v>
      </c>
      <c r="BJ19" s="8">
        <v>0</v>
      </c>
    </row>
    <row r="20" spans="14:62" x14ac:dyDescent="0.2">
      <c r="N20" s="8"/>
      <c r="O20" s="8"/>
      <c r="BB20" s="3" t="s">
        <v>123</v>
      </c>
      <c r="BC20" s="8">
        <v>1</v>
      </c>
      <c r="BD20" s="8" t="s">
        <v>9</v>
      </c>
      <c r="BE20" s="8">
        <v>0</v>
      </c>
      <c r="BG20" s="3" t="s">
        <v>187</v>
      </c>
      <c r="BH20" s="8">
        <v>1</v>
      </c>
      <c r="BI20" s="8" t="s">
        <v>9</v>
      </c>
      <c r="BJ20" s="8">
        <v>1</v>
      </c>
    </row>
    <row r="21" spans="14:62" x14ac:dyDescent="0.2">
      <c r="N21" s="8"/>
      <c r="O21" s="8"/>
      <c r="BB21" s="3" t="s">
        <v>5349</v>
      </c>
      <c r="BC21" s="8">
        <v>1</v>
      </c>
      <c r="BD21" s="8" t="s">
        <v>9</v>
      </c>
      <c r="BE21" s="8">
        <v>3</v>
      </c>
      <c r="BG21" s="3" t="s">
        <v>5350</v>
      </c>
      <c r="BH21" s="8">
        <v>2</v>
      </c>
      <c r="BI21" s="8" t="s">
        <v>9</v>
      </c>
      <c r="BJ21" s="8">
        <v>4</v>
      </c>
    </row>
    <row r="22" spans="14:62" x14ac:dyDescent="0.2">
      <c r="N22" s="8"/>
      <c r="O22" s="8"/>
      <c r="BB22" s="3" t="s">
        <v>177</v>
      </c>
      <c r="BC22" s="8">
        <v>3</v>
      </c>
      <c r="BD22" s="8" t="s">
        <v>9</v>
      </c>
      <c r="BE22" s="8">
        <v>1</v>
      </c>
      <c r="BG22" s="3" t="s">
        <v>258</v>
      </c>
      <c r="BH22" s="8">
        <v>4</v>
      </c>
      <c r="BI22" s="8" t="s">
        <v>9</v>
      </c>
      <c r="BJ22" s="8">
        <v>3</v>
      </c>
    </row>
    <row r="23" spans="14:62" x14ac:dyDescent="0.2">
      <c r="N23" s="8"/>
      <c r="O23" s="8"/>
      <c r="BB23" s="39" t="s">
        <v>341</v>
      </c>
      <c r="BC23" s="12"/>
      <c r="BD23" s="12"/>
      <c r="BE23" s="12"/>
      <c r="BF23" s="39"/>
      <c r="BG23" s="39" t="s">
        <v>342</v>
      </c>
      <c r="BH23" s="12"/>
      <c r="BI23" s="12"/>
      <c r="BJ23" s="12"/>
    </row>
    <row r="24" spans="14:62" x14ac:dyDescent="0.2">
      <c r="BB24" s="3" t="s">
        <v>194</v>
      </c>
      <c r="BC24" s="8">
        <v>4</v>
      </c>
      <c r="BD24" s="8" t="s">
        <v>9</v>
      </c>
      <c r="BE24" s="8">
        <v>5</v>
      </c>
      <c r="BG24" s="3" t="s">
        <v>175</v>
      </c>
      <c r="BH24" s="8">
        <v>0</v>
      </c>
      <c r="BI24" s="8" t="s">
        <v>9</v>
      </c>
      <c r="BJ24" s="8">
        <v>4</v>
      </c>
    </row>
    <row r="25" spans="14:62" x14ac:dyDescent="0.2">
      <c r="BB25" s="3" t="s">
        <v>5169</v>
      </c>
      <c r="BC25" s="8">
        <v>0</v>
      </c>
      <c r="BD25" s="8" t="s">
        <v>9</v>
      </c>
      <c r="BE25" s="8">
        <v>0</v>
      </c>
      <c r="BG25" s="3" t="s">
        <v>144</v>
      </c>
      <c r="BH25" s="8">
        <v>3</v>
      </c>
      <c r="BI25" s="8" t="s">
        <v>9</v>
      </c>
      <c r="BJ25" s="8">
        <v>0</v>
      </c>
    </row>
    <row r="26" spans="14:62" x14ac:dyDescent="0.2">
      <c r="BB26" s="3" t="s">
        <v>215</v>
      </c>
      <c r="BC26" s="8">
        <v>1</v>
      </c>
      <c r="BD26" s="8" t="s">
        <v>9</v>
      </c>
      <c r="BE26" s="8">
        <v>3</v>
      </c>
      <c r="BF26" s="39"/>
      <c r="BG26" s="3" t="s">
        <v>132</v>
      </c>
      <c r="BH26" s="8">
        <v>0</v>
      </c>
      <c r="BI26" s="8" t="s">
        <v>9</v>
      </c>
      <c r="BJ26" s="8">
        <v>1</v>
      </c>
    </row>
    <row r="27" spans="14:62" x14ac:dyDescent="0.2">
      <c r="BB27" s="3" t="s">
        <v>398</v>
      </c>
      <c r="BC27" s="8">
        <v>4</v>
      </c>
      <c r="BD27" s="8" t="s">
        <v>9</v>
      </c>
      <c r="BE27" s="8">
        <v>0</v>
      </c>
      <c r="BG27" s="3" t="s">
        <v>868</v>
      </c>
      <c r="BH27" s="8">
        <v>2</v>
      </c>
      <c r="BI27" s="8" t="s">
        <v>9</v>
      </c>
      <c r="BJ27" s="8">
        <v>2</v>
      </c>
    </row>
    <row r="28" spans="14:62" x14ac:dyDescent="0.2">
      <c r="BB28" s="3" t="s">
        <v>3548</v>
      </c>
      <c r="BC28" s="8">
        <v>0</v>
      </c>
      <c r="BD28" s="8" t="s">
        <v>9</v>
      </c>
      <c r="BE28" s="8">
        <v>3</v>
      </c>
      <c r="BF28" s="40"/>
      <c r="BG28" s="3" t="s">
        <v>5351</v>
      </c>
      <c r="BH28" s="8">
        <v>1</v>
      </c>
      <c r="BI28" s="8" t="s">
        <v>9</v>
      </c>
      <c r="BJ28" s="8">
        <v>4</v>
      </c>
    </row>
    <row r="29" spans="14:62" x14ac:dyDescent="0.2">
      <c r="BB29" s="3" t="s">
        <v>239</v>
      </c>
      <c r="BC29" s="8">
        <v>1</v>
      </c>
      <c r="BD29" s="8" t="s">
        <v>9</v>
      </c>
      <c r="BE29" s="8">
        <v>1</v>
      </c>
      <c r="BG29" s="3" t="s">
        <v>139</v>
      </c>
      <c r="BH29" s="8">
        <v>11</v>
      </c>
      <c r="BI29" s="8" t="s">
        <v>9</v>
      </c>
      <c r="BJ29" s="8">
        <v>0</v>
      </c>
    </row>
    <row r="30" spans="14:62" x14ac:dyDescent="0.2">
      <c r="BB30" s="39" t="s">
        <v>353</v>
      </c>
      <c r="BC30" s="12"/>
      <c r="BD30" s="12"/>
      <c r="BE30" s="12"/>
      <c r="BF30" s="39"/>
      <c r="BG30" s="39" t="s">
        <v>363</v>
      </c>
      <c r="BH30" s="12"/>
      <c r="BI30" s="12"/>
      <c r="BJ30" s="12"/>
    </row>
    <row r="31" spans="14:62" x14ac:dyDescent="0.2">
      <c r="BB31" s="3" t="s">
        <v>225</v>
      </c>
      <c r="BC31" s="8">
        <v>3</v>
      </c>
      <c r="BD31" s="8" t="s">
        <v>9</v>
      </c>
      <c r="BE31" s="8">
        <v>1</v>
      </c>
      <c r="BG31" s="3" t="s">
        <v>183</v>
      </c>
      <c r="BH31" s="8">
        <v>6</v>
      </c>
      <c r="BI31" s="8" t="s">
        <v>9</v>
      </c>
      <c r="BJ31" s="8">
        <v>6</v>
      </c>
    </row>
    <row r="32" spans="14:62" x14ac:dyDescent="0.2">
      <c r="P32" s="3"/>
      <c r="BB32" s="3" t="s">
        <v>210</v>
      </c>
      <c r="BC32" s="8">
        <v>0</v>
      </c>
      <c r="BD32" s="8" t="s">
        <v>9</v>
      </c>
      <c r="BE32" s="8">
        <v>4</v>
      </c>
      <c r="BG32" s="3" t="s">
        <v>182</v>
      </c>
      <c r="BH32" s="8">
        <v>1</v>
      </c>
      <c r="BI32" s="8" t="s">
        <v>9</v>
      </c>
      <c r="BJ32" s="8">
        <v>2</v>
      </c>
    </row>
    <row r="33" spans="14:62" x14ac:dyDescent="0.2">
      <c r="N33" s="62"/>
      <c r="BB33" s="3" t="s">
        <v>3594</v>
      </c>
      <c r="BC33" s="8">
        <v>1</v>
      </c>
      <c r="BD33" s="8" t="s">
        <v>9</v>
      </c>
      <c r="BE33" s="8">
        <v>0</v>
      </c>
      <c r="BF33" s="39"/>
      <c r="BG33" s="3" t="s">
        <v>155</v>
      </c>
      <c r="BH33" s="8">
        <v>2</v>
      </c>
      <c r="BI33" s="8" t="s">
        <v>9</v>
      </c>
      <c r="BJ33" s="8">
        <v>2</v>
      </c>
    </row>
    <row r="34" spans="14:62" x14ac:dyDescent="0.2">
      <c r="N34" s="62"/>
      <c r="BB34" s="3" t="s">
        <v>340</v>
      </c>
      <c r="BC34" s="8">
        <v>5</v>
      </c>
      <c r="BD34" s="8" t="s">
        <v>9</v>
      </c>
      <c r="BE34" s="8">
        <v>0</v>
      </c>
      <c r="BG34" s="3" t="s">
        <v>3598</v>
      </c>
      <c r="BH34" s="8">
        <v>1</v>
      </c>
      <c r="BI34" s="8" t="s">
        <v>9</v>
      </c>
      <c r="BJ34" s="8">
        <v>1</v>
      </c>
    </row>
    <row r="35" spans="14:62" x14ac:dyDescent="0.2">
      <c r="N35" s="8"/>
      <c r="O35" s="8"/>
      <c r="BB35" s="3" t="s">
        <v>5352</v>
      </c>
      <c r="BC35" s="8">
        <v>4</v>
      </c>
      <c r="BD35" s="8" t="s">
        <v>9</v>
      </c>
      <c r="BE35" s="8">
        <v>0</v>
      </c>
      <c r="BF35" s="40"/>
      <c r="BG35" s="3" t="s">
        <v>321</v>
      </c>
      <c r="BH35" s="8">
        <v>3</v>
      </c>
      <c r="BI35" s="8" t="s">
        <v>9</v>
      </c>
      <c r="BJ35" s="8">
        <v>2</v>
      </c>
    </row>
    <row r="36" spans="14:62" x14ac:dyDescent="0.2">
      <c r="N36" s="8"/>
      <c r="O36" s="8"/>
      <c r="BB36" s="3" t="s">
        <v>237</v>
      </c>
      <c r="BC36" s="8">
        <v>6</v>
      </c>
      <c r="BD36" s="8" t="s">
        <v>9</v>
      </c>
      <c r="BE36" s="8">
        <v>0</v>
      </c>
      <c r="BG36" s="3" t="s">
        <v>5353</v>
      </c>
      <c r="BH36" s="8">
        <v>3</v>
      </c>
      <c r="BI36" s="8" t="s">
        <v>9</v>
      </c>
      <c r="BJ36" s="8">
        <v>0</v>
      </c>
    </row>
    <row r="37" spans="14:62" x14ac:dyDescent="0.2">
      <c r="N37" s="8"/>
      <c r="O37" s="8"/>
      <c r="BB37" s="39" t="s">
        <v>363</v>
      </c>
      <c r="BC37" s="12"/>
      <c r="BD37" s="12"/>
      <c r="BE37" s="12"/>
      <c r="BF37" s="39"/>
      <c r="BG37" s="39" t="s">
        <v>364</v>
      </c>
      <c r="BH37" s="12"/>
      <c r="BI37" s="12"/>
      <c r="BJ37" s="12"/>
    </row>
    <row r="38" spans="14:62" x14ac:dyDescent="0.2">
      <c r="N38" s="8"/>
      <c r="O38" s="8"/>
      <c r="BB38" s="3" t="s">
        <v>229</v>
      </c>
      <c r="BC38" s="8">
        <v>0</v>
      </c>
      <c r="BD38" s="8" t="s">
        <v>9</v>
      </c>
      <c r="BE38" s="8">
        <v>0</v>
      </c>
      <c r="BG38" s="3" t="s">
        <v>212</v>
      </c>
      <c r="BH38" s="8">
        <v>0</v>
      </c>
      <c r="BI38" s="8" t="s">
        <v>9</v>
      </c>
      <c r="BJ38" s="8">
        <v>1</v>
      </c>
    </row>
    <row r="39" spans="14:62" x14ac:dyDescent="0.2">
      <c r="N39" s="8"/>
      <c r="O39" s="8"/>
      <c r="BB39" s="3" t="s">
        <v>230</v>
      </c>
      <c r="BC39" s="8">
        <v>1</v>
      </c>
      <c r="BD39" s="8" t="s">
        <v>9</v>
      </c>
      <c r="BE39" s="8">
        <v>1</v>
      </c>
      <c r="BG39" s="3" t="s">
        <v>5354</v>
      </c>
      <c r="BH39" s="8">
        <v>0</v>
      </c>
      <c r="BI39" s="8" t="s">
        <v>9</v>
      </c>
      <c r="BJ39" s="8">
        <v>4</v>
      </c>
    </row>
    <row r="40" spans="14:62" x14ac:dyDescent="0.2">
      <c r="N40" s="8"/>
      <c r="O40" s="8"/>
      <c r="BB40" s="3" t="s">
        <v>189</v>
      </c>
      <c r="BC40" s="8">
        <v>0</v>
      </c>
      <c r="BD40" s="8" t="s">
        <v>9</v>
      </c>
      <c r="BE40" s="8">
        <v>3</v>
      </c>
      <c r="BF40" s="39"/>
      <c r="BG40" s="3" t="s">
        <v>167</v>
      </c>
      <c r="BH40" s="8">
        <v>3</v>
      </c>
      <c r="BI40" s="8" t="s">
        <v>9</v>
      </c>
      <c r="BJ40" s="8">
        <v>0</v>
      </c>
    </row>
    <row r="41" spans="14:62" x14ac:dyDescent="0.2">
      <c r="BB41" s="3" t="s">
        <v>168</v>
      </c>
      <c r="BC41" s="8">
        <v>1</v>
      </c>
      <c r="BD41" s="8" t="s">
        <v>9</v>
      </c>
      <c r="BE41" s="8">
        <v>3</v>
      </c>
      <c r="BG41" s="3" t="s">
        <v>166</v>
      </c>
      <c r="BH41" s="8">
        <v>2</v>
      </c>
      <c r="BI41" s="8" t="s">
        <v>9</v>
      </c>
      <c r="BJ41" s="8">
        <v>2</v>
      </c>
    </row>
    <row r="42" spans="14:62" x14ac:dyDescent="0.2">
      <c r="BB42" s="3" t="s">
        <v>5355</v>
      </c>
      <c r="BC42" s="8">
        <v>4</v>
      </c>
      <c r="BD42" s="8" t="s">
        <v>9</v>
      </c>
      <c r="BE42" s="8">
        <v>2</v>
      </c>
      <c r="BF42" s="40"/>
      <c r="BG42" s="3" t="s">
        <v>227</v>
      </c>
      <c r="BH42" s="8">
        <v>1</v>
      </c>
      <c r="BI42" s="8" t="s">
        <v>9</v>
      </c>
      <c r="BJ42" s="8">
        <v>1</v>
      </c>
    </row>
    <row r="43" spans="14:62" x14ac:dyDescent="0.2">
      <c r="BB43" s="3" t="s">
        <v>3567</v>
      </c>
      <c r="BC43" s="8">
        <v>2</v>
      </c>
      <c r="BD43" s="8" t="s">
        <v>9</v>
      </c>
      <c r="BE43" s="8">
        <v>1</v>
      </c>
      <c r="BG43" s="3" t="s">
        <v>3591</v>
      </c>
      <c r="BH43" s="8">
        <v>8</v>
      </c>
      <c r="BI43" s="8" t="s">
        <v>9</v>
      </c>
      <c r="BJ43" s="8">
        <v>0</v>
      </c>
    </row>
    <row r="44" spans="14:62" x14ac:dyDescent="0.2">
      <c r="BB44" s="39" t="s">
        <v>371</v>
      </c>
      <c r="BC44" s="12"/>
      <c r="BD44" s="12"/>
      <c r="BE44" s="12"/>
      <c r="BF44" s="39"/>
      <c r="BG44" s="39" t="s">
        <v>372</v>
      </c>
      <c r="BH44" s="12"/>
      <c r="BI44" s="12"/>
      <c r="BJ44" s="12"/>
    </row>
    <row r="45" spans="14:62" x14ac:dyDescent="0.2">
      <c r="BB45" s="3" t="s">
        <v>208</v>
      </c>
      <c r="BC45" s="8">
        <v>4</v>
      </c>
      <c r="BD45" s="8" t="s">
        <v>9</v>
      </c>
      <c r="BE45" s="8">
        <v>1</v>
      </c>
      <c r="BG45" s="3" t="s">
        <v>181</v>
      </c>
      <c r="BH45" s="8">
        <v>3</v>
      </c>
      <c r="BI45" s="8" t="s">
        <v>9</v>
      </c>
      <c r="BJ45" s="8">
        <v>0</v>
      </c>
    </row>
    <row r="46" spans="14:62" x14ac:dyDescent="0.2">
      <c r="BB46" s="3" t="s">
        <v>240</v>
      </c>
      <c r="BC46" s="8">
        <v>0</v>
      </c>
      <c r="BD46" s="8" t="s">
        <v>9</v>
      </c>
      <c r="BE46" s="8">
        <v>0</v>
      </c>
      <c r="BG46" s="3" t="s">
        <v>156</v>
      </c>
      <c r="BH46" s="8">
        <v>1</v>
      </c>
      <c r="BI46" s="8" t="s">
        <v>9</v>
      </c>
      <c r="BJ46" s="8">
        <v>3</v>
      </c>
    </row>
    <row r="47" spans="14:62" x14ac:dyDescent="0.2">
      <c r="BB47" s="3" t="s">
        <v>415</v>
      </c>
      <c r="BC47" s="8">
        <v>1</v>
      </c>
      <c r="BD47" s="8" t="s">
        <v>9</v>
      </c>
      <c r="BE47" s="8">
        <v>2</v>
      </c>
      <c r="BF47" s="39"/>
      <c r="BG47" s="3" t="s">
        <v>172</v>
      </c>
      <c r="BH47" s="8">
        <v>3</v>
      </c>
      <c r="BI47" s="8" t="s">
        <v>9</v>
      </c>
      <c r="BJ47" s="8">
        <v>3</v>
      </c>
    </row>
    <row r="48" spans="14:62" x14ac:dyDescent="0.2">
      <c r="BB48" s="3" t="s">
        <v>3560</v>
      </c>
      <c r="BC48" s="8">
        <v>1</v>
      </c>
      <c r="BD48" s="8" t="s">
        <v>9</v>
      </c>
      <c r="BE48" s="8">
        <v>2</v>
      </c>
      <c r="BF48" s="40"/>
      <c r="BG48" s="3" t="s">
        <v>399</v>
      </c>
      <c r="BH48" s="8">
        <v>0</v>
      </c>
      <c r="BI48" s="8" t="s">
        <v>9</v>
      </c>
      <c r="BJ48" s="8">
        <v>5</v>
      </c>
    </row>
    <row r="49" spans="54:62" x14ac:dyDescent="0.2">
      <c r="BB49" s="3" t="s">
        <v>5356</v>
      </c>
      <c r="BC49" s="8">
        <v>2</v>
      </c>
      <c r="BD49" s="8" t="s">
        <v>9</v>
      </c>
      <c r="BE49" s="8">
        <v>2</v>
      </c>
      <c r="BG49" s="3" t="s">
        <v>3543</v>
      </c>
      <c r="BH49" s="8">
        <v>1</v>
      </c>
      <c r="BI49" s="8" t="s">
        <v>9</v>
      </c>
      <c r="BJ49" s="8">
        <v>1</v>
      </c>
    </row>
    <row r="50" spans="54:62" x14ac:dyDescent="0.2">
      <c r="BB50" s="3" t="s">
        <v>211</v>
      </c>
      <c r="BC50" s="8">
        <v>1</v>
      </c>
      <c r="BD50" s="8" t="s">
        <v>9</v>
      </c>
      <c r="BE50" s="8">
        <v>0</v>
      </c>
      <c r="BG50" s="3" t="s">
        <v>5357</v>
      </c>
      <c r="BH50" s="8">
        <v>1</v>
      </c>
      <c r="BI50" s="8" t="s">
        <v>9</v>
      </c>
      <c r="BJ50" s="8">
        <v>1</v>
      </c>
    </row>
    <row r="51" spans="54:62" x14ac:dyDescent="0.2">
      <c r="BB51" s="39" t="s">
        <v>381</v>
      </c>
      <c r="BC51" s="12"/>
      <c r="BD51" s="12"/>
      <c r="BE51" s="12"/>
      <c r="BF51" s="39"/>
      <c r="BG51" s="39" t="s">
        <v>382</v>
      </c>
      <c r="BH51" s="12"/>
      <c r="BI51" s="12"/>
      <c r="BJ51" s="12"/>
    </row>
    <row r="52" spans="54:62" x14ac:dyDescent="0.2">
      <c r="BB52" s="3" t="s">
        <v>252</v>
      </c>
      <c r="BC52" s="8">
        <v>1</v>
      </c>
      <c r="BD52" s="8" t="s">
        <v>9</v>
      </c>
      <c r="BE52" s="8">
        <v>2</v>
      </c>
      <c r="BG52" s="3" t="s">
        <v>335</v>
      </c>
      <c r="BH52" s="8">
        <v>2</v>
      </c>
      <c r="BI52" s="8" t="s">
        <v>9</v>
      </c>
      <c r="BJ52" s="8">
        <v>1</v>
      </c>
    </row>
    <row r="53" spans="54:62" x14ac:dyDescent="0.2">
      <c r="BB53" s="3" t="s">
        <v>222</v>
      </c>
      <c r="BC53" s="8">
        <v>4</v>
      </c>
      <c r="BD53" s="8" t="s">
        <v>9</v>
      </c>
      <c r="BE53" s="8">
        <v>4</v>
      </c>
      <c r="BG53" s="3" t="s">
        <v>188</v>
      </c>
      <c r="BH53" s="8">
        <v>1</v>
      </c>
      <c r="BI53" s="8" t="s">
        <v>9</v>
      </c>
      <c r="BJ53" s="8">
        <v>0</v>
      </c>
    </row>
    <row r="54" spans="54:62" x14ac:dyDescent="0.2">
      <c r="BB54" s="3" t="s">
        <v>250</v>
      </c>
      <c r="BC54" s="8">
        <v>0</v>
      </c>
      <c r="BD54" s="8" t="s">
        <v>9</v>
      </c>
      <c r="BE54" s="8">
        <v>5</v>
      </c>
      <c r="BF54" s="39"/>
      <c r="BG54" s="3" t="s">
        <v>5163</v>
      </c>
      <c r="BH54" s="8">
        <v>3</v>
      </c>
      <c r="BI54" s="8" t="s">
        <v>9</v>
      </c>
      <c r="BJ54" s="8">
        <v>2</v>
      </c>
    </row>
    <row r="55" spans="54:62" x14ac:dyDescent="0.2">
      <c r="BB55" s="3" t="s">
        <v>5358</v>
      </c>
      <c r="BC55" s="8">
        <v>3</v>
      </c>
      <c r="BD55" s="8" t="s">
        <v>9</v>
      </c>
      <c r="BE55" s="8">
        <v>3</v>
      </c>
      <c r="BF55" s="40"/>
      <c r="BG55" s="3" t="s">
        <v>201</v>
      </c>
      <c r="BH55" s="8">
        <v>3</v>
      </c>
      <c r="BI55" s="8" t="s">
        <v>9</v>
      </c>
      <c r="BJ55" s="8">
        <v>2</v>
      </c>
    </row>
    <row r="56" spans="54:62" x14ac:dyDescent="0.2">
      <c r="BB56" s="3" t="s">
        <v>835</v>
      </c>
      <c r="BC56" s="8">
        <v>2</v>
      </c>
      <c r="BD56" s="8" t="s">
        <v>9</v>
      </c>
      <c r="BE56" s="8">
        <v>2</v>
      </c>
      <c r="BG56" s="3" t="s">
        <v>154</v>
      </c>
      <c r="BH56" s="8">
        <v>2</v>
      </c>
      <c r="BI56" s="8" t="s">
        <v>9</v>
      </c>
      <c r="BJ56" s="8">
        <v>0</v>
      </c>
    </row>
    <row r="57" spans="54:62" x14ac:dyDescent="0.2">
      <c r="BB57" s="3" t="s">
        <v>265</v>
      </c>
      <c r="BC57" s="8">
        <v>0</v>
      </c>
      <c r="BD57" s="8" t="s">
        <v>9</v>
      </c>
      <c r="BE57" s="8">
        <v>2</v>
      </c>
      <c r="BG57" s="3" t="s">
        <v>5338</v>
      </c>
      <c r="BH57" s="8">
        <v>3</v>
      </c>
      <c r="BI57" s="8" t="s">
        <v>9</v>
      </c>
      <c r="BJ57" s="8">
        <v>2</v>
      </c>
    </row>
    <row r="58" spans="54:62" x14ac:dyDescent="0.2">
      <c r="BB58" s="39" t="s">
        <v>393</v>
      </c>
      <c r="BC58" s="12"/>
      <c r="BD58" s="12"/>
      <c r="BE58" s="12"/>
      <c r="BF58" s="39"/>
      <c r="BG58" s="39" t="s">
        <v>394</v>
      </c>
      <c r="BH58" s="12"/>
      <c r="BI58" s="12"/>
      <c r="BJ58" s="12"/>
    </row>
    <row r="59" spans="54:62" x14ac:dyDescent="0.2">
      <c r="BB59" s="3" t="s">
        <v>236</v>
      </c>
      <c r="BC59" s="8">
        <v>4</v>
      </c>
      <c r="BD59" s="8" t="s">
        <v>9</v>
      </c>
      <c r="BE59" s="8">
        <v>1</v>
      </c>
      <c r="BG59" s="3" t="s">
        <v>209</v>
      </c>
      <c r="BH59" s="8">
        <v>0</v>
      </c>
      <c r="BI59" s="8" t="s">
        <v>9</v>
      </c>
      <c r="BJ59" s="8">
        <v>4</v>
      </c>
    </row>
    <row r="60" spans="54:62" x14ac:dyDescent="0.2">
      <c r="BB60" s="3" t="s">
        <v>214</v>
      </c>
      <c r="BC60" s="8">
        <v>3</v>
      </c>
      <c r="BD60" s="8" t="s">
        <v>9</v>
      </c>
      <c r="BE60" s="8">
        <v>3</v>
      </c>
      <c r="BG60" s="3" t="s">
        <v>268</v>
      </c>
      <c r="BH60" s="8">
        <v>4</v>
      </c>
      <c r="BI60" s="8" t="s">
        <v>9</v>
      </c>
      <c r="BJ60" s="8">
        <v>3</v>
      </c>
    </row>
    <row r="61" spans="54:62" x14ac:dyDescent="0.2">
      <c r="BB61" s="3" t="s">
        <v>146</v>
      </c>
      <c r="BC61" s="8">
        <v>0</v>
      </c>
      <c r="BD61" s="8" t="s">
        <v>9</v>
      </c>
      <c r="BE61" s="8">
        <v>1</v>
      </c>
      <c r="BF61" s="39"/>
      <c r="BG61" s="3" t="s">
        <v>416</v>
      </c>
      <c r="BH61" s="8">
        <v>4</v>
      </c>
      <c r="BI61" s="8" t="s">
        <v>9</v>
      </c>
      <c r="BJ61" s="8">
        <v>2</v>
      </c>
    </row>
    <row r="62" spans="54:62" x14ac:dyDescent="0.2">
      <c r="BB62" s="3" t="s">
        <v>5151</v>
      </c>
      <c r="BC62" s="8">
        <v>1</v>
      </c>
      <c r="BD62" s="8" t="s">
        <v>9</v>
      </c>
      <c r="BE62" s="8">
        <v>4</v>
      </c>
      <c r="BF62" s="40"/>
      <c r="BG62" s="3" t="s">
        <v>2805</v>
      </c>
      <c r="BH62" s="8">
        <v>4</v>
      </c>
      <c r="BI62" s="8" t="s">
        <v>9</v>
      </c>
      <c r="BJ62" s="8">
        <v>0</v>
      </c>
    </row>
    <row r="63" spans="54:62" x14ac:dyDescent="0.2">
      <c r="BB63" s="3" t="s">
        <v>270</v>
      </c>
      <c r="BC63" s="8">
        <v>0</v>
      </c>
      <c r="BD63" s="8" t="s">
        <v>9</v>
      </c>
      <c r="BE63" s="8">
        <v>5</v>
      </c>
      <c r="BG63" s="3" t="s">
        <v>228</v>
      </c>
      <c r="BH63" s="8">
        <v>0</v>
      </c>
      <c r="BI63" s="8" t="s">
        <v>9</v>
      </c>
      <c r="BJ63" s="8">
        <v>1</v>
      </c>
    </row>
    <row r="64" spans="54:62" x14ac:dyDescent="0.2">
      <c r="BB64" s="3" t="s">
        <v>5359</v>
      </c>
      <c r="BC64" s="8">
        <v>3</v>
      </c>
      <c r="BD64" s="8" t="s">
        <v>9</v>
      </c>
      <c r="BE64" s="8">
        <v>1</v>
      </c>
      <c r="BG64" s="3" t="s">
        <v>5360</v>
      </c>
      <c r="BH64" s="8">
        <v>1</v>
      </c>
      <c r="BI64" s="8" t="s">
        <v>9</v>
      </c>
      <c r="BJ64" s="8">
        <v>2</v>
      </c>
    </row>
    <row r="65" spans="54:62" x14ac:dyDescent="0.2">
      <c r="BB65" s="39" t="s">
        <v>403</v>
      </c>
      <c r="BC65" s="12"/>
      <c r="BD65" s="12"/>
      <c r="BE65" s="12"/>
      <c r="BF65" s="39"/>
      <c r="BG65" s="39" t="s">
        <v>404</v>
      </c>
      <c r="BH65" s="12"/>
      <c r="BI65" s="12"/>
      <c r="BJ65" s="12"/>
    </row>
    <row r="66" spans="54:62" x14ac:dyDescent="0.2">
      <c r="BB66" s="3" t="s">
        <v>126</v>
      </c>
      <c r="BC66" s="8">
        <v>1</v>
      </c>
      <c r="BD66" s="8" t="s">
        <v>9</v>
      </c>
      <c r="BE66" s="8">
        <v>2</v>
      </c>
      <c r="BG66" s="3" t="s">
        <v>253</v>
      </c>
      <c r="BH66" s="8">
        <v>0</v>
      </c>
      <c r="BI66" s="8" t="s">
        <v>9</v>
      </c>
      <c r="BJ66" s="8">
        <v>4</v>
      </c>
    </row>
    <row r="67" spans="54:62" x14ac:dyDescent="0.2">
      <c r="BB67" s="3" t="s">
        <v>842</v>
      </c>
      <c r="BC67" s="8">
        <v>3</v>
      </c>
      <c r="BD67" s="8" t="s">
        <v>9</v>
      </c>
      <c r="BE67" s="8">
        <v>3</v>
      </c>
      <c r="BG67" s="3" t="s">
        <v>5361</v>
      </c>
      <c r="BH67" s="8">
        <v>7</v>
      </c>
      <c r="BI67" s="8" t="s">
        <v>9</v>
      </c>
      <c r="BJ67" s="8">
        <v>0</v>
      </c>
    </row>
    <row r="68" spans="54:62" x14ac:dyDescent="0.2">
      <c r="BB68" s="3" t="s">
        <v>202</v>
      </c>
      <c r="BC68" s="8">
        <v>0</v>
      </c>
      <c r="BD68" s="8" t="s">
        <v>9</v>
      </c>
      <c r="BE68" s="8">
        <v>3</v>
      </c>
      <c r="BF68" s="39"/>
      <c r="BG68" s="3" t="s">
        <v>348</v>
      </c>
      <c r="BH68" s="8">
        <v>3</v>
      </c>
      <c r="BI68" s="8" t="s">
        <v>9</v>
      </c>
      <c r="BJ68" s="8">
        <v>1</v>
      </c>
    </row>
    <row r="69" spans="54:62" x14ac:dyDescent="0.2">
      <c r="BB69" s="3" t="s">
        <v>200</v>
      </c>
      <c r="BC69" s="8">
        <v>0</v>
      </c>
      <c r="BD69" s="8" t="s">
        <v>9</v>
      </c>
      <c r="BE69" s="8">
        <v>1</v>
      </c>
      <c r="BF69" s="40"/>
      <c r="BG69" s="3" t="s">
        <v>158</v>
      </c>
      <c r="BH69" s="8">
        <v>1</v>
      </c>
      <c r="BI69" s="8" t="s">
        <v>9</v>
      </c>
      <c r="BJ69" s="8">
        <v>3</v>
      </c>
    </row>
    <row r="70" spans="54:62" x14ac:dyDescent="0.2">
      <c r="BB70" s="3" t="s">
        <v>5362</v>
      </c>
      <c r="BC70" s="8">
        <v>4</v>
      </c>
      <c r="BD70" s="8" t="s">
        <v>9</v>
      </c>
      <c r="BE70" s="8">
        <v>0</v>
      </c>
      <c r="BG70" s="3" t="s">
        <v>5363</v>
      </c>
      <c r="BH70" s="8">
        <v>7</v>
      </c>
      <c r="BI70" s="8" t="s">
        <v>9</v>
      </c>
      <c r="BJ70" s="8">
        <v>1</v>
      </c>
    </row>
    <row r="71" spans="54:62" x14ac:dyDescent="0.2">
      <c r="BB71" s="3" t="s">
        <v>5364</v>
      </c>
      <c r="BC71" s="8">
        <v>7</v>
      </c>
      <c r="BD71" s="8" t="s">
        <v>9</v>
      </c>
      <c r="BE71" s="8">
        <v>2</v>
      </c>
      <c r="BG71" s="3" t="s">
        <v>259</v>
      </c>
      <c r="BH71" s="8">
        <v>0</v>
      </c>
      <c r="BI71" s="8" t="s">
        <v>9</v>
      </c>
      <c r="BJ71" s="8">
        <v>9</v>
      </c>
    </row>
    <row r="72" spans="54:62" x14ac:dyDescent="0.2">
      <c r="BB72" s="39" t="s">
        <v>411</v>
      </c>
      <c r="BC72" s="12"/>
      <c r="BD72" s="12"/>
      <c r="BE72" s="12"/>
      <c r="BF72" s="39"/>
      <c r="BG72" s="39" t="s">
        <v>5365</v>
      </c>
      <c r="BH72" s="12"/>
      <c r="BI72" s="12"/>
      <c r="BJ72" s="12"/>
    </row>
    <row r="73" spans="54:62" x14ac:dyDescent="0.2">
      <c r="BB73" s="3" t="s">
        <v>244</v>
      </c>
      <c r="BC73" s="8">
        <v>3</v>
      </c>
      <c r="BD73" s="8" t="s">
        <v>9</v>
      </c>
      <c r="BE73" s="8">
        <v>0</v>
      </c>
      <c r="BG73" s="3" t="s">
        <v>5366</v>
      </c>
      <c r="BH73" s="8">
        <v>4</v>
      </c>
      <c r="BI73" s="8" t="s">
        <v>9</v>
      </c>
      <c r="BJ73" s="8">
        <v>2</v>
      </c>
    </row>
    <row r="74" spans="54:62" x14ac:dyDescent="0.2">
      <c r="BB74" s="3" t="s">
        <v>131</v>
      </c>
      <c r="BC74" s="8">
        <v>0</v>
      </c>
      <c r="BD74" s="8" t="s">
        <v>9</v>
      </c>
      <c r="BE74" s="8">
        <v>6</v>
      </c>
      <c r="BG74" s="3" t="s">
        <v>141</v>
      </c>
      <c r="BH74" s="8">
        <v>0</v>
      </c>
      <c r="BI74" s="8" t="s">
        <v>9</v>
      </c>
      <c r="BJ74" s="8">
        <v>2</v>
      </c>
    </row>
    <row r="75" spans="54:62" x14ac:dyDescent="0.2">
      <c r="BB75" s="3" t="s">
        <v>5367</v>
      </c>
      <c r="BC75" s="8">
        <v>1</v>
      </c>
      <c r="BD75" s="8" t="s">
        <v>9</v>
      </c>
      <c r="BE75" s="8">
        <v>1</v>
      </c>
      <c r="BF75" s="39"/>
      <c r="BG75" s="3" t="s">
        <v>1836</v>
      </c>
      <c r="BH75" s="8">
        <v>1</v>
      </c>
      <c r="BI75" s="8" t="s">
        <v>9</v>
      </c>
      <c r="BJ75" s="8">
        <v>2</v>
      </c>
    </row>
    <row r="76" spans="54:62" x14ac:dyDescent="0.2">
      <c r="BB76" s="3" t="s">
        <v>267</v>
      </c>
      <c r="BC76" s="8">
        <v>0</v>
      </c>
      <c r="BD76" s="8" t="s">
        <v>9</v>
      </c>
      <c r="BE76" s="8">
        <v>3</v>
      </c>
      <c r="BF76" s="40"/>
      <c r="BG76" s="3" t="s">
        <v>2796</v>
      </c>
      <c r="BH76" s="8">
        <v>2</v>
      </c>
      <c r="BI76" s="8" t="s">
        <v>9</v>
      </c>
      <c r="BJ76" s="8">
        <v>2</v>
      </c>
    </row>
    <row r="77" spans="54:62" x14ac:dyDescent="0.2">
      <c r="BB77" s="3" t="s">
        <v>343</v>
      </c>
      <c r="BC77" s="8">
        <v>1</v>
      </c>
      <c r="BD77" s="8" t="s">
        <v>9</v>
      </c>
      <c r="BE77" s="8">
        <v>1</v>
      </c>
      <c r="BG77" s="3" t="s">
        <v>245</v>
      </c>
      <c r="BH77" s="8">
        <v>1</v>
      </c>
      <c r="BI77" s="8" t="s">
        <v>9</v>
      </c>
      <c r="BJ77" s="8">
        <v>0</v>
      </c>
    </row>
    <row r="78" spans="54:62" x14ac:dyDescent="0.2">
      <c r="BB78" s="3" t="s">
        <v>3620</v>
      </c>
      <c r="BC78" s="8">
        <v>1</v>
      </c>
      <c r="BD78" s="8" t="s">
        <v>9</v>
      </c>
      <c r="BE78" s="8">
        <v>0</v>
      </c>
      <c r="BG78" s="3" t="s">
        <v>213</v>
      </c>
      <c r="BH78" s="8">
        <v>5</v>
      </c>
      <c r="BI78" s="8" t="s">
        <v>9</v>
      </c>
      <c r="BJ78" s="8">
        <v>1</v>
      </c>
    </row>
    <row r="80" spans="54:62" x14ac:dyDescent="0.2">
      <c r="BB80" s="43"/>
      <c r="BG80" s="43"/>
    </row>
    <row r="82" spans="54:59" x14ac:dyDescent="0.2">
      <c r="BB82" s="43"/>
      <c r="BG82" s="43"/>
    </row>
    <row r="83" spans="54:59" x14ac:dyDescent="0.2">
      <c r="BB83" s="39"/>
      <c r="BG83" s="39"/>
    </row>
    <row r="90" spans="54:59" x14ac:dyDescent="0.2">
      <c r="BB90" s="43"/>
      <c r="BG90" s="43"/>
    </row>
    <row r="91" spans="54:59" x14ac:dyDescent="0.2">
      <c r="BB91" s="39"/>
      <c r="BG91" s="39"/>
    </row>
    <row r="98" spans="54:59" x14ac:dyDescent="0.2">
      <c r="BB98" s="43"/>
      <c r="BG98" s="43"/>
    </row>
    <row r="100" spans="54:59" x14ac:dyDescent="0.2">
      <c r="BB100" s="7"/>
      <c r="BG100" s="7"/>
    </row>
    <row r="103" spans="54:59" x14ac:dyDescent="0.2">
      <c r="BB103" s="7"/>
      <c r="BG103" s="7"/>
    </row>
    <row r="105" spans="54:59" x14ac:dyDescent="0.2">
      <c r="BB105" s="7"/>
      <c r="BG105" s="7"/>
    </row>
    <row r="106" spans="54:59" x14ac:dyDescent="0.2">
      <c r="BB106" s="7"/>
      <c r="BG106" s="7"/>
    </row>
    <row r="107" spans="54:59" x14ac:dyDescent="0.2">
      <c r="BB107" s="7"/>
      <c r="BG107" s="7"/>
    </row>
    <row r="108" spans="54:59" x14ac:dyDescent="0.2">
      <c r="BB108" s="7"/>
      <c r="BG108" s="7"/>
    </row>
    <row r="113" spans="54:59" x14ac:dyDescent="0.2">
      <c r="BB113" s="39"/>
      <c r="BG113" s="39"/>
    </row>
    <row r="114" spans="54:59" x14ac:dyDescent="0.2">
      <c r="BB114" s="5"/>
      <c r="BG114" s="5"/>
    </row>
    <row r="118" spans="54:59" x14ac:dyDescent="0.2">
      <c r="BB118" s="43"/>
      <c r="BG118" s="43"/>
    </row>
    <row r="119" spans="54:59" x14ac:dyDescent="0.2">
      <c r="BB119" s="39"/>
      <c r="BG119" s="39"/>
    </row>
    <row r="122" spans="54:59" x14ac:dyDescent="0.2">
      <c r="BB122" s="7"/>
      <c r="BG122" s="7"/>
    </row>
    <row r="124" spans="54:59" x14ac:dyDescent="0.2">
      <c r="BB124" s="7"/>
      <c r="BG124" s="7"/>
    </row>
    <row r="126" spans="54:59" x14ac:dyDescent="0.2">
      <c r="BB126" s="7"/>
      <c r="BG126" s="7"/>
    </row>
    <row r="127" spans="54:59" x14ac:dyDescent="0.2">
      <c r="BB127" s="7"/>
      <c r="BG127" s="7"/>
    </row>
    <row r="134" spans="54:59" x14ac:dyDescent="0.2">
      <c r="BB134" s="39"/>
      <c r="BG134" s="39"/>
    </row>
    <row r="135" spans="54:59" x14ac:dyDescent="0.2">
      <c r="BB135" s="5"/>
      <c r="BG135" s="5"/>
    </row>
    <row r="136" spans="54:59" x14ac:dyDescent="0.2">
      <c r="BB136" s="5"/>
      <c r="BG136" s="5"/>
    </row>
    <row r="139" spans="54:59" x14ac:dyDescent="0.2">
      <c r="BB139" s="43"/>
      <c r="BG139" s="43"/>
    </row>
    <row r="140" spans="54:59" x14ac:dyDescent="0.2">
      <c r="BB140" s="39"/>
      <c r="BG140" s="39"/>
    </row>
    <row r="141" spans="54:59" x14ac:dyDescent="0.2">
      <c r="BB141" s="7"/>
      <c r="BG141" s="7"/>
    </row>
    <row r="145" spans="54:59" x14ac:dyDescent="0.2">
      <c r="BB145" s="7"/>
      <c r="BG145" s="7"/>
    </row>
    <row r="146" spans="54:59" x14ac:dyDescent="0.2">
      <c r="BB146" s="7"/>
      <c r="BG146" s="7"/>
    </row>
    <row r="147" spans="54:59" x14ac:dyDescent="0.2">
      <c r="BB147" s="7"/>
      <c r="BG147" s="7"/>
    </row>
    <row r="154" spans="54:59" x14ac:dyDescent="0.2">
      <c r="BB154" s="39"/>
      <c r="BG154" s="39"/>
    </row>
    <row r="156" spans="54:59" x14ac:dyDescent="0.2">
      <c r="BB156" s="5"/>
      <c r="BG156" s="5"/>
    </row>
    <row r="157" spans="54:59" x14ac:dyDescent="0.2">
      <c r="BB157" s="5"/>
      <c r="BG157" s="5"/>
    </row>
    <row r="160" spans="54:59" x14ac:dyDescent="0.2">
      <c r="BB160" s="43"/>
      <c r="BG160" s="43"/>
    </row>
    <row r="161" spans="54:59" x14ac:dyDescent="0.2">
      <c r="BB161" s="39"/>
      <c r="BG161" s="39"/>
    </row>
    <row r="162" spans="54:59" x14ac:dyDescent="0.2">
      <c r="BB162" s="7"/>
      <c r="BG162" s="7"/>
    </row>
    <row r="166" spans="54:59" x14ac:dyDescent="0.2">
      <c r="BB166" s="7"/>
      <c r="BG166" s="7"/>
    </row>
    <row r="167" spans="54:59" x14ac:dyDescent="0.2">
      <c r="BB167" s="7"/>
      <c r="BG167" s="7"/>
    </row>
    <row r="168" spans="54:59" x14ac:dyDescent="0.2">
      <c r="BB168" s="7"/>
      <c r="BG168" s="7"/>
    </row>
    <row r="175" spans="54:59" x14ac:dyDescent="0.2">
      <c r="BB175" s="39"/>
      <c r="BG175" s="39"/>
    </row>
    <row r="176" spans="54:59" x14ac:dyDescent="0.2">
      <c r="BB176" s="5"/>
      <c r="BG176" s="5"/>
    </row>
    <row r="177" spans="54:59" x14ac:dyDescent="0.2">
      <c r="BB177" s="5"/>
      <c r="BG177" s="5"/>
    </row>
    <row r="180" spans="54:59" x14ac:dyDescent="0.2">
      <c r="BB180" s="43"/>
      <c r="BG180" s="43"/>
    </row>
    <row r="181" spans="54:59" x14ac:dyDescent="0.2">
      <c r="BB181" s="39"/>
      <c r="BG181" s="39"/>
    </row>
    <row r="183" spans="54:59" x14ac:dyDescent="0.2">
      <c r="BB183" s="7"/>
      <c r="BG183" s="7"/>
    </row>
    <row r="187" spans="54:59" x14ac:dyDescent="0.2">
      <c r="BB187" s="7"/>
      <c r="BG187" s="7"/>
    </row>
    <row r="188" spans="54:59" x14ac:dyDescent="0.2">
      <c r="BB188" s="7"/>
      <c r="BG188" s="7"/>
    </row>
    <row r="189" spans="54:59" x14ac:dyDescent="0.2">
      <c r="BB189" s="7"/>
      <c r="BG189" s="7"/>
    </row>
    <row r="196" spans="54:59" x14ac:dyDescent="0.2">
      <c r="BB196" s="39"/>
      <c r="BG196" s="39"/>
    </row>
    <row r="197" spans="54:59" x14ac:dyDescent="0.2">
      <c r="BB197" s="5"/>
      <c r="BG197" s="5"/>
    </row>
    <row r="198" spans="54:59" x14ac:dyDescent="0.2">
      <c r="BB198" s="5"/>
      <c r="BG198" s="5"/>
    </row>
    <row r="201" spans="54:59" x14ac:dyDescent="0.2">
      <c r="BB201" s="43"/>
      <c r="BG201" s="43"/>
    </row>
    <row r="202" spans="54:59" x14ac:dyDescent="0.2">
      <c r="BB202" s="39"/>
      <c r="BG202" s="39"/>
    </row>
    <row r="204" spans="54:59" x14ac:dyDescent="0.2">
      <c r="BB204" s="7"/>
      <c r="BG204" s="7"/>
    </row>
    <row r="208" spans="54:59" x14ac:dyDescent="0.2">
      <c r="BB208" s="7"/>
      <c r="BG208" s="7"/>
    </row>
    <row r="209" spans="54:59" x14ac:dyDescent="0.2">
      <c r="BB209" s="7"/>
      <c r="BG209" s="7"/>
    </row>
    <row r="210" spans="54:59" x14ac:dyDescent="0.2">
      <c r="BB210" s="7"/>
      <c r="BG210" s="7"/>
    </row>
    <row r="217" spans="54:59" x14ac:dyDescent="0.2">
      <c r="BB217" s="39"/>
      <c r="BG217" s="39"/>
    </row>
    <row r="218" spans="54:59" x14ac:dyDescent="0.2">
      <c r="BB218" s="5"/>
      <c r="BG218" s="5"/>
    </row>
    <row r="219" spans="54:59" x14ac:dyDescent="0.2">
      <c r="BB219" s="5"/>
      <c r="BG219" s="5"/>
    </row>
    <row r="222" spans="54:59" x14ac:dyDescent="0.2">
      <c r="BB222" s="43"/>
      <c r="BG222" s="43"/>
    </row>
    <row r="223" spans="54:59" x14ac:dyDescent="0.2">
      <c r="BB223" s="39"/>
      <c r="BG223" s="39"/>
    </row>
    <row r="225" spans="54:59" x14ac:dyDescent="0.2">
      <c r="BB225" s="7"/>
      <c r="BG225" s="7"/>
    </row>
    <row r="229" spans="54:59" x14ac:dyDescent="0.2">
      <c r="BB229" s="7"/>
      <c r="BG229" s="7"/>
    </row>
    <row r="230" spans="54:59" x14ac:dyDescent="0.2">
      <c r="BB230" s="7"/>
      <c r="BG230" s="7"/>
    </row>
    <row r="231" spans="54:59" x14ac:dyDescent="0.2">
      <c r="BB231" s="7"/>
      <c r="BG231" s="7"/>
    </row>
  </sheetData>
  <mergeCells count="14">
    <mergeCell ref="BB1:BE1"/>
    <mergeCell ref="BG1:BJ1"/>
    <mergeCell ref="AU1:AW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</mergeCells>
  <hyperlinks>
    <hyperlink ref="A1" location="Information!A1" display="I" xr:uid="{7A1F86BA-9F4B-43A9-9B58-A40C16D4629C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1988 - Div 4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C4483-342A-438E-8338-3147CDF0C39E}">
  <sheetPr>
    <pageSetUpPr fitToPage="1"/>
  </sheetPr>
  <dimension ref="A1:BJ214"/>
  <sheetViews>
    <sheetView view="pageLayout" zoomScaleNormal="100" workbookViewId="0">
      <selection activeCell="AX19" sqref="AX19"/>
    </sheetView>
  </sheetViews>
  <sheetFormatPr defaultColWidth="9.140625" defaultRowHeight="12" x14ac:dyDescent="0.2"/>
  <cols>
    <col min="1" max="1" width="2.85546875" style="3" bestFit="1" customWidth="1"/>
    <col min="2" max="2" width="20.7109375" style="3" customWidth="1"/>
    <col min="3" max="3" width="3.5703125" style="3" bestFit="1" customWidth="1"/>
    <col min="4" max="6" width="2.7109375" style="3" bestFit="1" customWidth="1"/>
    <col min="7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85546875" style="3" bestFit="1" customWidth="1"/>
    <col min="13" max="13" width="13.5703125" style="3" bestFit="1" customWidth="1"/>
    <col min="14" max="14" width="2.7109375" style="8" bestFit="1" customWidth="1"/>
    <col min="15" max="15" width="1.5703125" style="3" bestFit="1" customWidth="1"/>
    <col min="16" max="16" width="2.7109375" style="8" bestFit="1" customWidth="1"/>
    <col min="17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8" width="2.7109375" style="3" bestFit="1" customWidth="1"/>
    <col min="29" max="29" width="2.7109375" style="8" bestFit="1" customWidth="1"/>
    <col min="30" max="30" width="1.5703125" style="3" bestFit="1" customWidth="1"/>
    <col min="31" max="32" width="2.7109375" style="8" bestFit="1" customWidth="1"/>
    <col min="33" max="33" width="1.5703125" style="8" bestFit="1" customWidth="1"/>
    <col min="34" max="34" width="2.7109375" style="8" bestFit="1" customWidth="1"/>
    <col min="35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2.71093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4.28515625" style="3" customWidth="1"/>
    <col min="54" max="54" width="23.140625" style="3" bestFit="1" customWidth="1"/>
    <col min="55" max="55" width="1.85546875" style="8" bestFit="1" customWidth="1"/>
    <col min="56" max="56" width="1.5703125" style="8" bestFit="1" customWidth="1"/>
    <col min="57" max="57" width="1.85546875" style="8" bestFit="1" customWidth="1"/>
    <col min="58" max="58" width="2.7109375" style="3" customWidth="1"/>
    <col min="59" max="59" width="23.140625" style="3" bestFit="1" customWidth="1"/>
    <col min="60" max="60" width="1.85546875" style="8" bestFit="1" customWidth="1"/>
    <col min="61" max="61" width="1.5703125" style="8" bestFit="1" customWidth="1"/>
    <col min="62" max="62" width="1.85546875" style="8" bestFit="1" customWidth="1"/>
    <col min="63" max="16384" width="9.140625" style="3"/>
  </cols>
  <sheetData>
    <row r="1" spans="1:62" ht="79.5" customHeight="1" x14ac:dyDescent="0.2">
      <c r="A1" s="24" t="s">
        <v>119</v>
      </c>
      <c r="B1" s="13" t="s">
        <v>3524</v>
      </c>
      <c r="C1" s="1"/>
      <c r="D1" s="1"/>
      <c r="E1" s="1"/>
      <c r="F1" s="1"/>
      <c r="G1" s="1"/>
      <c r="H1" s="30"/>
      <c r="I1" s="1"/>
      <c r="J1" s="1"/>
      <c r="L1" s="8"/>
      <c r="M1" s="39"/>
      <c r="N1" s="199" t="s">
        <v>100</v>
      </c>
      <c r="O1" s="199"/>
      <c r="P1" s="199"/>
      <c r="Q1" s="199" t="s">
        <v>112</v>
      </c>
      <c r="R1" s="199"/>
      <c r="S1" s="199"/>
      <c r="T1" s="199" t="s">
        <v>50</v>
      </c>
      <c r="U1" s="199"/>
      <c r="V1" s="199"/>
      <c r="W1" s="199" t="s">
        <v>105</v>
      </c>
      <c r="X1" s="199"/>
      <c r="Y1" s="199"/>
      <c r="Z1" s="199" t="s">
        <v>2789</v>
      </c>
      <c r="AA1" s="199"/>
      <c r="AB1" s="199"/>
      <c r="AC1" s="199" t="s">
        <v>21</v>
      </c>
      <c r="AD1" s="199"/>
      <c r="AE1" s="199"/>
      <c r="AF1" s="199" t="s">
        <v>31</v>
      </c>
      <c r="AG1" s="199"/>
      <c r="AH1" s="199"/>
      <c r="AI1" s="199" t="s">
        <v>26</v>
      </c>
      <c r="AJ1" s="199"/>
      <c r="AK1" s="199"/>
      <c r="AL1" s="199" t="s">
        <v>15</v>
      </c>
      <c r="AM1" s="199"/>
      <c r="AN1" s="199"/>
      <c r="AO1" s="199" t="s">
        <v>36</v>
      </c>
      <c r="AP1" s="199"/>
      <c r="AQ1" s="199"/>
      <c r="AR1" s="199" t="s">
        <v>28</v>
      </c>
      <c r="AS1" s="199"/>
      <c r="AT1" s="199"/>
      <c r="AU1" s="199" t="s">
        <v>109</v>
      </c>
      <c r="AV1" s="199"/>
      <c r="AW1" s="199"/>
      <c r="AX1" s="160"/>
      <c r="AY1" s="160"/>
      <c r="AZ1" s="160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7" t="s">
        <v>103</v>
      </c>
      <c r="C2" s="7">
        <v>22</v>
      </c>
      <c r="D2" s="7">
        <v>13</v>
      </c>
      <c r="E2" s="7">
        <v>5</v>
      </c>
      <c r="F2" s="7">
        <v>4</v>
      </c>
      <c r="G2" s="7">
        <v>47</v>
      </c>
      <c r="H2" s="6" t="s">
        <v>9</v>
      </c>
      <c r="I2" s="7">
        <v>24</v>
      </c>
      <c r="J2" s="7">
        <f>SUM(2*D2+E2)</f>
        <v>31</v>
      </c>
      <c r="K2" s="30" t="s">
        <v>43</v>
      </c>
      <c r="L2" s="8">
        <v>1</v>
      </c>
      <c r="M2" s="7" t="s">
        <v>100</v>
      </c>
      <c r="N2" s="34"/>
      <c r="O2" s="34"/>
      <c r="P2" s="34"/>
      <c r="Q2" s="32">
        <v>0</v>
      </c>
      <c r="R2" s="32" t="s">
        <v>9</v>
      </c>
      <c r="S2" s="32">
        <v>2</v>
      </c>
      <c r="T2" s="32">
        <v>5</v>
      </c>
      <c r="U2" s="32" t="s">
        <v>9</v>
      </c>
      <c r="V2" s="32">
        <v>2</v>
      </c>
      <c r="W2" s="32">
        <v>1</v>
      </c>
      <c r="X2" s="32" t="s">
        <v>9</v>
      </c>
      <c r="Y2" s="32">
        <v>1</v>
      </c>
      <c r="Z2" s="32">
        <v>4</v>
      </c>
      <c r="AA2" s="32" t="s">
        <v>9</v>
      </c>
      <c r="AB2" s="32">
        <v>1</v>
      </c>
      <c r="AC2" s="32">
        <v>2</v>
      </c>
      <c r="AD2" s="32" t="s">
        <v>9</v>
      </c>
      <c r="AE2" s="32">
        <v>0</v>
      </c>
      <c r="AF2" s="32">
        <v>4</v>
      </c>
      <c r="AG2" s="32" t="s">
        <v>9</v>
      </c>
      <c r="AH2" s="32">
        <v>3</v>
      </c>
      <c r="AI2" s="32">
        <v>3</v>
      </c>
      <c r="AJ2" s="32" t="s">
        <v>9</v>
      </c>
      <c r="AK2" s="32">
        <v>1</v>
      </c>
      <c r="AL2" s="32">
        <v>0</v>
      </c>
      <c r="AM2" s="32" t="s">
        <v>9</v>
      </c>
      <c r="AN2" s="32">
        <v>2</v>
      </c>
      <c r="AO2" s="32">
        <v>2</v>
      </c>
      <c r="AP2" s="32" t="s">
        <v>9</v>
      </c>
      <c r="AQ2" s="32">
        <v>1</v>
      </c>
      <c r="AR2" s="32">
        <v>2</v>
      </c>
      <c r="AS2" s="32" t="s">
        <v>9</v>
      </c>
      <c r="AT2" s="32">
        <v>0</v>
      </c>
      <c r="AU2" s="32">
        <v>0</v>
      </c>
      <c r="AV2" s="32" t="s">
        <v>9</v>
      </c>
      <c r="AW2" s="32">
        <v>0</v>
      </c>
      <c r="AX2" s="31">
        <f t="shared" ref="AX2:AX14" si="0">SUM(N2+Q2+T2+W2+Z2+AC2+AF2+AI2+AL2+AO2+AR2+AU2)</f>
        <v>23</v>
      </c>
      <c r="AY2" s="32" t="s">
        <v>9</v>
      </c>
      <c r="AZ2" s="31">
        <f t="shared" ref="AZ2:AZ14" si="1">SUM(P2+S2+V2+Y2+AB2+AE2+AH2+AK2+AN2+AQ2+AT2+AW2)</f>
        <v>13</v>
      </c>
      <c r="BB2" s="39" t="s">
        <v>310</v>
      </c>
      <c r="BG2" s="39" t="s">
        <v>311</v>
      </c>
    </row>
    <row r="3" spans="1:62" x14ac:dyDescent="0.2">
      <c r="A3" s="30">
        <v>2</v>
      </c>
      <c r="B3" s="7" t="s">
        <v>112</v>
      </c>
      <c r="C3" s="7">
        <v>22</v>
      </c>
      <c r="D3" s="7">
        <v>10</v>
      </c>
      <c r="E3" s="7">
        <v>8</v>
      </c>
      <c r="F3" s="7">
        <v>4</v>
      </c>
      <c r="G3" s="7">
        <v>39</v>
      </c>
      <c r="H3" s="6" t="s">
        <v>9</v>
      </c>
      <c r="I3" s="7">
        <v>23</v>
      </c>
      <c r="J3" s="7">
        <f t="shared" ref="J3:J13" si="2">SUM(2*D3+E3)</f>
        <v>28</v>
      </c>
      <c r="K3" s="30"/>
      <c r="L3" s="8">
        <v>2</v>
      </c>
      <c r="M3" s="7" t="s">
        <v>112</v>
      </c>
      <c r="N3" s="32">
        <v>1</v>
      </c>
      <c r="O3" s="32" t="s">
        <v>9</v>
      </c>
      <c r="P3" s="32">
        <v>1</v>
      </c>
      <c r="Q3" s="34"/>
      <c r="R3" s="34"/>
      <c r="S3" s="34"/>
      <c r="T3" s="32">
        <v>1</v>
      </c>
      <c r="U3" s="32" t="s">
        <v>9</v>
      </c>
      <c r="V3" s="32">
        <v>1</v>
      </c>
      <c r="W3" s="32">
        <v>2</v>
      </c>
      <c r="X3" s="32" t="s">
        <v>9</v>
      </c>
      <c r="Y3" s="32">
        <v>3</v>
      </c>
      <c r="Z3" s="32">
        <v>4</v>
      </c>
      <c r="AA3" s="32" t="s">
        <v>9</v>
      </c>
      <c r="AB3" s="32">
        <v>1</v>
      </c>
      <c r="AC3" s="32">
        <v>2</v>
      </c>
      <c r="AD3" s="32" t="s">
        <v>9</v>
      </c>
      <c r="AE3" s="32">
        <v>1</v>
      </c>
      <c r="AF3" s="32">
        <v>1</v>
      </c>
      <c r="AG3" s="32" t="s">
        <v>9</v>
      </c>
      <c r="AH3" s="32">
        <v>1</v>
      </c>
      <c r="AI3" s="32">
        <v>3</v>
      </c>
      <c r="AJ3" s="32" t="s">
        <v>9</v>
      </c>
      <c r="AK3" s="32">
        <v>1</v>
      </c>
      <c r="AL3" s="32">
        <v>4</v>
      </c>
      <c r="AM3" s="32" t="s">
        <v>9</v>
      </c>
      <c r="AN3" s="32">
        <v>1</v>
      </c>
      <c r="AO3" s="32">
        <v>1</v>
      </c>
      <c r="AP3" s="32" t="s">
        <v>9</v>
      </c>
      <c r="AQ3" s="32">
        <v>0</v>
      </c>
      <c r="AR3" s="32">
        <v>2</v>
      </c>
      <c r="AS3" s="32" t="s">
        <v>9</v>
      </c>
      <c r="AT3" s="32">
        <v>2</v>
      </c>
      <c r="AU3" s="32">
        <v>4</v>
      </c>
      <c r="AV3" s="32" t="s">
        <v>9</v>
      </c>
      <c r="AW3" s="32">
        <v>1</v>
      </c>
      <c r="AX3" s="31">
        <f t="shared" si="0"/>
        <v>25</v>
      </c>
      <c r="AY3" s="32" t="s">
        <v>9</v>
      </c>
      <c r="AZ3" s="31">
        <f t="shared" si="1"/>
        <v>13</v>
      </c>
      <c r="BA3" s="1"/>
      <c r="BB3" s="3" t="s">
        <v>313</v>
      </c>
      <c r="BC3" s="8">
        <v>0</v>
      </c>
      <c r="BD3" s="8" t="s">
        <v>9</v>
      </c>
      <c r="BE3" s="8">
        <v>0</v>
      </c>
      <c r="BG3" s="3" t="s">
        <v>5358</v>
      </c>
      <c r="BH3" s="8">
        <v>4</v>
      </c>
      <c r="BI3" s="8" t="s">
        <v>9</v>
      </c>
      <c r="BJ3" s="8">
        <v>1</v>
      </c>
    </row>
    <row r="4" spans="1:62" x14ac:dyDescent="0.2">
      <c r="A4" s="30">
        <v>3</v>
      </c>
      <c r="B4" s="7" t="s">
        <v>50</v>
      </c>
      <c r="C4" s="7">
        <v>22</v>
      </c>
      <c r="D4" s="7">
        <v>9</v>
      </c>
      <c r="E4" s="7">
        <v>8</v>
      </c>
      <c r="F4" s="7">
        <v>5</v>
      </c>
      <c r="G4" s="7">
        <v>39</v>
      </c>
      <c r="H4" s="6" t="s">
        <v>9</v>
      </c>
      <c r="I4" s="7">
        <v>34</v>
      </c>
      <c r="J4" s="7">
        <f t="shared" si="2"/>
        <v>26</v>
      </c>
      <c r="K4" s="30"/>
      <c r="L4" s="8">
        <v>3</v>
      </c>
      <c r="M4" s="7" t="s">
        <v>50</v>
      </c>
      <c r="N4" s="32">
        <v>3</v>
      </c>
      <c r="O4" s="32" t="s">
        <v>9</v>
      </c>
      <c r="P4" s="32">
        <v>0</v>
      </c>
      <c r="Q4" s="32">
        <v>2</v>
      </c>
      <c r="R4" s="32" t="s">
        <v>9</v>
      </c>
      <c r="S4" s="32">
        <v>0</v>
      </c>
      <c r="T4" s="34"/>
      <c r="U4" s="34"/>
      <c r="V4" s="34"/>
      <c r="W4" s="32">
        <v>1</v>
      </c>
      <c r="X4" s="32" t="s">
        <v>9</v>
      </c>
      <c r="Y4" s="32">
        <v>3</v>
      </c>
      <c r="Z4" s="32">
        <v>3</v>
      </c>
      <c r="AA4" s="32" t="s">
        <v>9</v>
      </c>
      <c r="AB4" s="32">
        <v>1</v>
      </c>
      <c r="AC4" s="32">
        <v>2</v>
      </c>
      <c r="AD4" s="32" t="s">
        <v>9</v>
      </c>
      <c r="AE4" s="32">
        <v>2</v>
      </c>
      <c r="AF4" s="32">
        <v>1</v>
      </c>
      <c r="AG4" s="32" t="s">
        <v>9</v>
      </c>
      <c r="AH4" s="32">
        <v>1</v>
      </c>
      <c r="AI4" s="32">
        <v>1</v>
      </c>
      <c r="AJ4" s="32" t="s">
        <v>9</v>
      </c>
      <c r="AK4" s="32">
        <v>1</v>
      </c>
      <c r="AL4" s="32">
        <v>3</v>
      </c>
      <c r="AM4" s="32" t="s">
        <v>9</v>
      </c>
      <c r="AN4" s="32">
        <v>1</v>
      </c>
      <c r="AO4" s="32">
        <v>2</v>
      </c>
      <c r="AP4" s="32" t="s">
        <v>9</v>
      </c>
      <c r="AQ4" s="32">
        <v>1</v>
      </c>
      <c r="AR4" s="32">
        <v>3</v>
      </c>
      <c r="AS4" s="32" t="s">
        <v>9</v>
      </c>
      <c r="AT4" s="32">
        <v>1</v>
      </c>
      <c r="AU4" s="32">
        <v>3</v>
      </c>
      <c r="AV4" s="32" t="s">
        <v>9</v>
      </c>
      <c r="AW4" s="32">
        <v>2</v>
      </c>
      <c r="AX4" s="31">
        <f t="shared" si="0"/>
        <v>24</v>
      </c>
      <c r="AY4" s="32" t="s">
        <v>9</v>
      </c>
      <c r="AZ4" s="31">
        <f t="shared" si="1"/>
        <v>13</v>
      </c>
      <c r="BA4" s="1"/>
      <c r="BB4" s="3" t="s">
        <v>5368</v>
      </c>
      <c r="BC4" s="8">
        <v>0</v>
      </c>
      <c r="BD4" s="8" t="s">
        <v>9</v>
      </c>
      <c r="BE4" s="8">
        <v>3</v>
      </c>
      <c r="BG4" s="3" t="s">
        <v>1019</v>
      </c>
      <c r="BH4" s="8">
        <v>1</v>
      </c>
      <c r="BI4" s="8" t="s">
        <v>9</v>
      </c>
      <c r="BJ4" s="8">
        <v>0</v>
      </c>
    </row>
    <row r="5" spans="1:62" x14ac:dyDescent="0.2">
      <c r="A5" s="30">
        <v>4</v>
      </c>
      <c r="B5" s="7" t="s">
        <v>102</v>
      </c>
      <c r="C5" s="7">
        <v>22</v>
      </c>
      <c r="D5" s="7">
        <v>8</v>
      </c>
      <c r="E5" s="7">
        <v>9</v>
      </c>
      <c r="F5" s="7">
        <v>5</v>
      </c>
      <c r="G5" s="7">
        <v>37</v>
      </c>
      <c r="H5" s="6" t="s">
        <v>9</v>
      </c>
      <c r="I5" s="7">
        <v>27</v>
      </c>
      <c r="J5" s="7">
        <f t="shared" si="2"/>
        <v>25</v>
      </c>
      <c r="K5" s="30"/>
      <c r="L5" s="8">
        <v>4</v>
      </c>
      <c r="M5" s="7" t="s">
        <v>105</v>
      </c>
      <c r="N5" s="32">
        <v>0</v>
      </c>
      <c r="O5" s="32" t="s">
        <v>9</v>
      </c>
      <c r="P5" s="32">
        <v>2</v>
      </c>
      <c r="Q5" s="32">
        <v>0</v>
      </c>
      <c r="R5" s="32" t="s">
        <v>9</v>
      </c>
      <c r="S5" s="32">
        <v>0</v>
      </c>
      <c r="T5" s="32">
        <v>1</v>
      </c>
      <c r="U5" s="32" t="s">
        <v>9</v>
      </c>
      <c r="V5" s="32">
        <v>1</v>
      </c>
      <c r="W5" s="34"/>
      <c r="X5" s="34"/>
      <c r="Y5" s="34"/>
      <c r="Z5" s="32">
        <v>1</v>
      </c>
      <c r="AA5" s="32" t="s">
        <v>9</v>
      </c>
      <c r="AB5" s="32">
        <v>1</v>
      </c>
      <c r="AC5" s="32">
        <v>0</v>
      </c>
      <c r="AD5" s="32" t="s">
        <v>9</v>
      </c>
      <c r="AE5" s="32">
        <v>1</v>
      </c>
      <c r="AF5" s="32">
        <v>0</v>
      </c>
      <c r="AG5" s="32" t="s">
        <v>9</v>
      </c>
      <c r="AH5" s="32">
        <v>0</v>
      </c>
      <c r="AI5" s="32">
        <v>2</v>
      </c>
      <c r="AJ5" s="32" t="s">
        <v>9</v>
      </c>
      <c r="AK5" s="32">
        <v>2</v>
      </c>
      <c r="AL5" s="32">
        <v>1</v>
      </c>
      <c r="AM5" s="32" t="s">
        <v>9</v>
      </c>
      <c r="AN5" s="32">
        <v>1</v>
      </c>
      <c r="AO5" s="32">
        <v>2</v>
      </c>
      <c r="AP5" s="32" t="s">
        <v>9</v>
      </c>
      <c r="AQ5" s="32">
        <v>2</v>
      </c>
      <c r="AR5" s="32">
        <v>2</v>
      </c>
      <c r="AS5" s="32" t="s">
        <v>9</v>
      </c>
      <c r="AT5" s="32">
        <v>1</v>
      </c>
      <c r="AU5" s="32">
        <v>3</v>
      </c>
      <c r="AV5" s="32" t="s">
        <v>9</v>
      </c>
      <c r="AW5" s="32">
        <v>0</v>
      </c>
      <c r="AX5" s="31">
        <f t="shared" si="0"/>
        <v>12</v>
      </c>
      <c r="AY5" s="32" t="s">
        <v>9</v>
      </c>
      <c r="AZ5" s="31">
        <f t="shared" si="1"/>
        <v>11</v>
      </c>
      <c r="BA5" s="1"/>
      <c r="BB5" s="3" t="s">
        <v>317</v>
      </c>
      <c r="BC5" s="8">
        <v>2</v>
      </c>
      <c r="BD5" s="8" t="s">
        <v>9</v>
      </c>
      <c r="BE5" s="8">
        <v>2</v>
      </c>
      <c r="BG5" s="3" t="s">
        <v>245</v>
      </c>
      <c r="BH5" s="8">
        <v>0</v>
      </c>
      <c r="BI5" s="8" t="s">
        <v>9</v>
      </c>
      <c r="BJ5" s="8">
        <v>2</v>
      </c>
    </row>
    <row r="6" spans="1:62" x14ac:dyDescent="0.2">
      <c r="A6" s="30">
        <v>5</v>
      </c>
      <c r="B6" s="7" t="s">
        <v>2789</v>
      </c>
      <c r="C6" s="7">
        <v>22</v>
      </c>
      <c r="D6" s="7">
        <v>9</v>
      </c>
      <c r="E6" s="7">
        <v>5</v>
      </c>
      <c r="F6" s="7">
        <v>8</v>
      </c>
      <c r="G6" s="7">
        <v>54</v>
      </c>
      <c r="H6" s="6" t="s">
        <v>9</v>
      </c>
      <c r="I6" s="7">
        <v>41</v>
      </c>
      <c r="J6" s="7">
        <f t="shared" si="2"/>
        <v>23</v>
      </c>
      <c r="K6" s="30"/>
      <c r="L6" s="8">
        <v>5</v>
      </c>
      <c r="M6" s="7" t="s">
        <v>2789</v>
      </c>
      <c r="N6" s="32">
        <v>0</v>
      </c>
      <c r="O6" s="32" t="s">
        <v>9</v>
      </c>
      <c r="P6" s="32">
        <v>2</v>
      </c>
      <c r="Q6" s="32">
        <v>3</v>
      </c>
      <c r="R6" s="32" t="s">
        <v>9</v>
      </c>
      <c r="S6" s="32">
        <v>2</v>
      </c>
      <c r="T6" s="32">
        <v>3</v>
      </c>
      <c r="U6" s="32" t="s">
        <v>9</v>
      </c>
      <c r="V6" s="32">
        <v>0</v>
      </c>
      <c r="W6" s="32">
        <v>5</v>
      </c>
      <c r="X6" s="32" t="s">
        <v>9</v>
      </c>
      <c r="Y6" s="32">
        <v>3</v>
      </c>
      <c r="Z6" s="34"/>
      <c r="AA6" s="34"/>
      <c r="AB6" s="34"/>
      <c r="AC6" s="32">
        <v>2</v>
      </c>
      <c r="AD6" s="32" t="s">
        <v>9</v>
      </c>
      <c r="AE6" s="32">
        <v>3</v>
      </c>
      <c r="AF6" s="32">
        <v>5</v>
      </c>
      <c r="AG6" s="32" t="s">
        <v>9</v>
      </c>
      <c r="AH6" s="32">
        <v>0</v>
      </c>
      <c r="AI6" s="32">
        <v>1</v>
      </c>
      <c r="AJ6" s="32" t="s">
        <v>9</v>
      </c>
      <c r="AK6" s="32">
        <v>2</v>
      </c>
      <c r="AL6" s="32">
        <v>1</v>
      </c>
      <c r="AM6" s="32" t="s">
        <v>9</v>
      </c>
      <c r="AN6" s="32">
        <v>0</v>
      </c>
      <c r="AO6" s="32">
        <v>4</v>
      </c>
      <c r="AP6" s="32" t="s">
        <v>9</v>
      </c>
      <c r="AQ6" s="32">
        <v>1</v>
      </c>
      <c r="AR6" s="32">
        <v>3</v>
      </c>
      <c r="AS6" s="32" t="s">
        <v>9</v>
      </c>
      <c r="AT6" s="32">
        <v>3</v>
      </c>
      <c r="AU6" s="32">
        <v>3</v>
      </c>
      <c r="AV6" s="32" t="s">
        <v>9</v>
      </c>
      <c r="AW6" s="32">
        <v>4</v>
      </c>
      <c r="AX6" s="31">
        <f t="shared" si="0"/>
        <v>30</v>
      </c>
      <c r="AY6" s="32" t="s">
        <v>9</v>
      </c>
      <c r="AZ6" s="31">
        <f t="shared" si="1"/>
        <v>20</v>
      </c>
      <c r="BA6" s="1"/>
      <c r="BB6" s="3" t="s">
        <v>3543</v>
      </c>
      <c r="BC6" s="8">
        <v>3</v>
      </c>
      <c r="BD6" s="8" t="s">
        <v>9</v>
      </c>
      <c r="BE6" s="8">
        <v>1</v>
      </c>
      <c r="BG6" s="3" t="s">
        <v>265</v>
      </c>
      <c r="BH6" s="8">
        <v>3</v>
      </c>
      <c r="BI6" s="8" t="s">
        <v>9</v>
      </c>
      <c r="BJ6" s="8">
        <v>1</v>
      </c>
    </row>
    <row r="7" spans="1:62" x14ac:dyDescent="0.2">
      <c r="A7" s="30">
        <v>6</v>
      </c>
      <c r="B7" s="7" t="s">
        <v>21</v>
      </c>
      <c r="C7" s="7">
        <v>22</v>
      </c>
      <c r="D7" s="7">
        <v>6</v>
      </c>
      <c r="E7" s="7">
        <v>9</v>
      </c>
      <c r="F7" s="7">
        <v>7</v>
      </c>
      <c r="G7" s="7">
        <v>34</v>
      </c>
      <c r="H7" s="6" t="s">
        <v>9</v>
      </c>
      <c r="I7" s="7">
        <v>36</v>
      </c>
      <c r="J7" s="7">
        <f t="shared" si="2"/>
        <v>21</v>
      </c>
      <c r="K7" s="30"/>
      <c r="L7" s="8">
        <v>6</v>
      </c>
      <c r="M7" s="7" t="s">
        <v>21</v>
      </c>
      <c r="N7" s="32">
        <v>1</v>
      </c>
      <c r="O7" s="32" t="s">
        <v>9</v>
      </c>
      <c r="P7" s="32">
        <v>7</v>
      </c>
      <c r="Q7" s="32">
        <v>1</v>
      </c>
      <c r="R7" s="32" t="s">
        <v>9</v>
      </c>
      <c r="S7" s="32">
        <v>1</v>
      </c>
      <c r="T7" s="32">
        <v>1</v>
      </c>
      <c r="U7" s="32" t="s">
        <v>9</v>
      </c>
      <c r="V7" s="32">
        <v>2</v>
      </c>
      <c r="W7" s="32">
        <v>1</v>
      </c>
      <c r="X7" s="32" t="s">
        <v>9</v>
      </c>
      <c r="Y7" s="32">
        <v>5</v>
      </c>
      <c r="Z7" s="32">
        <v>1</v>
      </c>
      <c r="AA7" s="32" t="s">
        <v>9</v>
      </c>
      <c r="AB7" s="32">
        <v>1</v>
      </c>
      <c r="AC7" s="34"/>
      <c r="AD7" s="34"/>
      <c r="AE7" s="34"/>
      <c r="AF7" s="8">
        <v>3</v>
      </c>
      <c r="AG7" s="32" t="s">
        <v>9</v>
      </c>
      <c r="AH7" s="8">
        <v>3</v>
      </c>
      <c r="AI7" s="32">
        <v>1</v>
      </c>
      <c r="AJ7" s="32" t="s">
        <v>9</v>
      </c>
      <c r="AK7" s="32">
        <v>1</v>
      </c>
      <c r="AL7" s="32">
        <v>5</v>
      </c>
      <c r="AM7" s="32" t="s">
        <v>9</v>
      </c>
      <c r="AN7" s="32">
        <v>0</v>
      </c>
      <c r="AO7" s="32">
        <v>1</v>
      </c>
      <c r="AP7" s="32" t="s">
        <v>9</v>
      </c>
      <c r="AQ7" s="32">
        <v>1</v>
      </c>
      <c r="AR7" s="32">
        <v>4</v>
      </c>
      <c r="AS7" s="32" t="s">
        <v>9</v>
      </c>
      <c r="AT7" s="32">
        <v>1</v>
      </c>
      <c r="AU7" s="32">
        <v>1</v>
      </c>
      <c r="AV7" s="32" t="s">
        <v>9</v>
      </c>
      <c r="AW7" s="32">
        <v>0</v>
      </c>
      <c r="AX7" s="31">
        <f t="shared" si="0"/>
        <v>20</v>
      </c>
      <c r="AY7" s="32" t="s">
        <v>9</v>
      </c>
      <c r="AZ7" s="31">
        <f t="shared" si="1"/>
        <v>22</v>
      </c>
      <c r="BA7" s="1"/>
      <c r="BB7" s="3" t="s">
        <v>5369</v>
      </c>
      <c r="BC7" s="8">
        <v>2</v>
      </c>
      <c r="BD7" s="8" t="s">
        <v>9</v>
      </c>
      <c r="BE7" s="8">
        <v>1</v>
      </c>
      <c r="BG7" s="3" t="s">
        <v>5370</v>
      </c>
      <c r="BH7" s="8">
        <v>0</v>
      </c>
      <c r="BI7" s="8" t="s">
        <v>9</v>
      </c>
      <c r="BJ7" s="8">
        <v>3</v>
      </c>
    </row>
    <row r="8" spans="1:62" x14ac:dyDescent="0.2">
      <c r="A8" s="30">
        <v>7</v>
      </c>
      <c r="B8" s="7" t="s">
        <v>31</v>
      </c>
      <c r="C8" s="7">
        <v>22</v>
      </c>
      <c r="D8" s="7">
        <v>7</v>
      </c>
      <c r="E8" s="7">
        <v>7</v>
      </c>
      <c r="F8" s="7">
        <v>8</v>
      </c>
      <c r="G8" s="7">
        <v>30</v>
      </c>
      <c r="H8" s="6" t="s">
        <v>9</v>
      </c>
      <c r="I8" s="7">
        <v>40</v>
      </c>
      <c r="J8" s="7">
        <f t="shared" si="2"/>
        <v>21</v>
      </c>
      <c r="K8" s="30"/>
      <c r="L8" s="8">
        <v>7</v>
      </c>
      <c r="M8" s="7" t="s">
        <v>31</v>
      </c>
      <c r="N8" s="32">
        <v>1</v>
      </c>
      <c r="O8" s="32" t="s">
        <v>9</v>
      </c>
      <c r="P8" s="32">
        <v>1</v>
      </c>
      <c r="Q8" s="32">
        <v>0</v>
      </c>
      <c r="R8" s="32" t="s">
        <v>9</v>
      </c>
      <c r="S8" s="32">
        <v>0</v>
      </c>
      <c r="T8" s="32">
        <v>1</v>
      </c>
      <c r="U8" s="32" t="s">
        <v>9</v>
      </c>
      <c r="V8" s="32">
        <v>5</v>
      </c>
      <c r="W8" s="32">
        <v>0</v>
      </c>
      <c r="X8" s="32" t="s">
        <v>9</v>
      </c>
      <c r="Y8" s="32">
        <v>3</v>
      </c>
      <c r="Z8" s="32">
        <v>0</v>
      </c>
      <c r="AA8" s="32" t="s">
        <v>9</v>
      </c>
      <c r="AB8" s="32">
        <v>5</v>
      </c>
      <c r="AC8" s="32">
        <v>1</v>
      </c>
      <c r="AD8" s="32" t="s">
        <v>9</v>
      </c>
      <c r="AE8" s="32">
        <v>0</v>
      </c>
      <c r="AF8" s="34"/>
      <c r="AG8" s="34"/>
      <c r="AH8" s="34"/>
      <c r="AI8" s="32">
        <v>2</v>
      </c>
      <c r="AJ8" s="32" t="s">
        <v>9</v>
      </c>
      <c r="AK8" s="32">
        <v>1</v>
      </c>
      <c r="AL8" s="32">
        <v>4</v>
      </c>
      <c r="AM8" s="32" t="s">
        <v>9</v>
      </c>
      <c r="AN8" s="32">
        <v>1</v>
      </c>
      <c r="AO8" s="32">
        <v>1</v>
      </c>
      <c r="AP8" s="32" t="s">
        <v>9</v>
      </c>
      <c r="AQ8" s="32">
        <v>3</v>
      </c>
      <c r="AR8" s="32">
        <v>1</v>
      </c>
      <c r="AS8" s="32" t="s">
        <v>9</v>
      </c>
      <c r="AT8" s="32">
        <v>3</v>
      </c>
      <c r="AU8" s="32">
        <v>1</v>
      </c>
      <c r="AV8" s="32" t="s">
        <v>9</v>
      </c>
      <c r="AW8" s="32">
        <v>1</v>
      </c>
      <c r="AX8" s="31">
        <f t="shared" si="0"/>
        <v>12</v>
      </c>
      <c r="AY8" s="32" t="s">
        <v>9</v>
      </c>
      <c r="AZ8" s="31">
        <f t="shared" si="1"/>
        <v>23</v>
      </c>
      <c r="BA8" s="1"/>
      <c r="BB8" s="3" t="s">
        <v>215</v>
      </c>
      <c r="BC8" s="8">
        <v>0</v>
      </c>
      <c r="BD8" s="8" t="s">
        <v>9</v>
      </c>
      <c r="BE8" s="8">
        <v>0</v>
      </c>
      <c r="BG8" s="3" t="s">
        <v>337</v>
      </c>
      <c r="BH8" s="8">
        <v>1</v>
      </c>
      <c r="BI8" s="8" t="s">
        <v>9</v>
      </c>
      <c r="BJ8" s="8">
        <v>0</v>
      </c>
    </row>
    <row r="9" spans="1:62" x14ac:dyDescent="0.2">
      <c r="A9" s="30">
        <v>8</v>
      </c>
      <c r="B9" s="7" t="s">
        <v>26</v>
      </c>
      <c r="C9" s="7">
        <v>22</v>
      </c>
      <c r="D9" s="7">
        <v>5</v>
      </c>
      <c r="E9" s="7">
        <v>10</v>
      </c>
      <c r="F9" s="7">
        <v>7</v>
      </c>
      <c r="G9" s="7">
        <v>26</v>
      </c>
      <c r="H9" s="6" t="s">
        <v>9</v>
      </c>
      <c r="I9" s="7">
        <v>30</v>
      </c>
      <c r="J9" s="7">
        <f t="shared" si="2"/>
        <v>20</v>
      </c>
      <c r="K9" s="30"/>
      <c r="L9" s="8">
        <v>8</v>
      </c>
      <c r="M9" s="7" t="s">
        <v>26</v>
      </c>
      <c r="N9" s="32">
        <v>0</v>
      </c>
      <c r="O9" s="32" t="s">
        <v>9</v>
      </c>
      <c r="P9" s="32">
        <v>0</v>
      </c>
      <c r="Q9" s="32">
        <v>2</v>
      </c>
      <c r="R9" s="32" t="s">
        <v>9</v>
      </c>
      <c r="S9" s="32">
        <v>0</v>
      </c>
      <c r="T9" s="32">
        <v>5</v>
      </c>
      <c r="U9" s="32" t="s">
        <v>9</v>
      </c>
      <c r="V9" s="32">
        <v>1</v>
      </c>
      <c r="W9" s="32">
        <v>0</v>
      </c>
      <c r="X9" s="32" t="s">
        <v>9</v>
      </c>
      <c r="Y9" s="32">
        <v>3</v>
      </c>
      <c r="Z9" s="32">
        <v>2</v>
      </c>
      <c r="AA9" s="32" t="s">
        <v>9</v>
      </c>
      <c r="AB9" s="32">
        <v>2</v>
      </c>
      <c r="AC9" s="32">
        <v>0</v>
      </c>
      <c r="AD9" s="32" t="s">
        <v>9</v>
      </c>
      <c r="AE9" s="32">
        <v>0</v>
      </c>
      <c r="AF9" s="32">
        <v>0</v>
      </c>
      <c r="AG9" s="32" t="s">
        <v>9</v>
      </c>
      <c r="AH9" s="32">
        <v>2</v>
      </c>
      <c r="AI9" s="34"/>
      <c r="AJ9" s="34"/>
      <c r="AK9" s="34"/>
      <c r="AL9" s="32">
        <v>1</v>
      </c>
      <c r="AM9" s="32" t="s">
        <v>9</v>
      </c>
      <c r="AN9" s="32">
        <v>1</v>
      </c>
      <c r="AO9" s="32">
        <v>1</v>
      </c>
      <c r="AP9" s="32" t="s">
        <v>9</v>
      </c>
      <c r="AQ9" s="32">
        <v>0</v>
      </c>
      <c r="AR9" s="32">
        <v>0</v>
      </c>
      <c r="AS9" s="32" t="s">
        <v>9</v>
      </c>
      <c r="AT9" s="32">
        <v>1</v>
      </c>
      <c r="AU9" s="32">
        <v>0</v>
      </c>
      <c r="AV9" s="32" t="s">
        <v>9</v>
      </c>
      <c r="AW9" s="32">
        <v>2</v>
      </c>
      <c r="AX9" s="31">
        <f t="shared" si="0"/>
        <v>11</v>
      </c>
      <c r="AY9" s="32" t="s">
        <v>9</v>
      </c>
      <c r="AZ9" s="31">
        <f t="shared" si="1"/>
        <v>12</v>
      </c>
      <c r="BA9" s="1"/>
      <c r="BB9" s="39" t="s">
        <v>322</v>
      </c>
      <c r="BC9" s="12"/>
      <c r="BD9" s="12"/>
      <c r="BE9" s="12"/>
      <c r="BF9" s="39"/>
      <c r="BG9" s="39" t="s">
        <v>323</v>
      </c>
      <c r="BH9" s="12"/>
      <c r="BI9" s="12"/>
      <c r="BJ9" s="12"/>
    </row>
    <row r="10" spans="1:62" x14ac:dyDescent="0.2">
      <c r="A10" s="30">
        <v>9</v>
      </c>
      <c r="B10" s="7" t="s">
        <v>15</v>
      </c>
      <c r="C10" s="7">
        <v>22</v>
      </c>
      <c r="D10" s="7">
        <v>6</v>
      </c>
      <c r="E10" s="7">
        <v>8</v>
      </c>
      <c r="F10" s="7">
        <v>8</v>
      </c>
      <c r="G10" s="7">
        <v>24</v>
      </c>
      <c r="H10" s="6" t="s">
        <v>9</v>
      </c>
      <c r="I10" s="7">
        <v>34</v>
      </c>
      <c r="J10" s="7">
        <f t="shared" si="2"/>
        <v>20</v>
      </c>
      <c r="K10" s="30"/>
      <c r="L10" s="8">
        <v>9</v>
      </c>
      <c r="M10" s="7" t="s">
        <v>15</v>
      </c>
      <c r="N10" s="32">
        <v>4</v>
      </c>
      <c r="O10" s="32" t="s">
        <v>9</v>
      </c>
      <c r="P10" s="32">
        <v>1</v>
      </c>
      <c r="Q10" s="32">
        <v>0</v>
      </c>
      <c r="R10" s="32" t="s">
        <v>9</v>
      </c>
      <c r="S10" s="32">
        <v>1</v>
      </c>
      <c r="T10" s="32">
        <v>1</v>
      </c>
      <c r="U10" s="32" t="s">
        <v>9</v>
      </c>
      <c r="V10" s="32">
        <v>1</v>
      </c>
      <c r="W10" s="32">
        <v>0</v>
      </c>
      <c r="X10" s="32" t="s">
        <v>9</v>
      </c>
      <c r="Y10" s="32">
        <v>0</v>
      </c>
      <c r="Z10" s="32">
        <v>0</v>
      </c>
      <c r="AA10" s="32" t="s">
        <v>9</v>
      </c>
      <c r="AB10" s="32">
        <v>5</v>
      </c>
      <c r="AC10" s="32">
        <v>2</v>
      </c>
      <c r="AD10" s="32" t="s">
        <v>9</v>
      </c>
      <c r="AE10" s="32">
        <v>2</v>
      </c>
      <c r="AF10" s="32">
        <v>1</v>
      </c>
      <c r="AG10" s="32" t="s">
        <v>9</v>
      </c>
      <c r="AH10" s="32">
        <v>0</v>
      </c>
      <c r="AI10" s="32">
        <v>0</v>
      </c>
      <c r="AJ10" s="32" t="s">
        <v>9</v>
      </c>
      <c r="AK10" s="32">
        <v>0</v>
      </c>
      <c r="AL10" s="34"/>
      <c r="AM10" s="34"/>
      <c r="AN10" s="34"/>
      <c r="AO10" s="32">
        <v>1</v>
      </c>
      <c r="AP10" s="32" t="s">
        <v>9</v>
      </c>
      <c r="AQ10" s="32">
        <v>0</v>
      </c>
      <c r="AR10" s="32">
        <v>2</v>
      </c>
      <c r="AS10" s="32" t="s">
        <v>9</v>
      </c>
      <c r="AT10" s="32">
        <v>2</v>
      </c>
      <c r="AU10" s="32">
        <v>3</v>
      </c>
      <c r="AV10" s="32" t="s">
        <v>9</v>
      </c>
      <c r="AW10" s="32">
        <v>1</v>
      </c>
      <c r="AX10" s="31">
        <f t="shared" si="0"/>
        <v>14</v>
      </c>
      <c r="AY10" s="32" t="s">
        <v>9</v>
      </c>
      <c r="AZ10" s="31">
        <f t="shared" si="1"/>
        <v>13</v>
      </c>
      <c r="BA10" s="1"/>
      <c r="BB10" s="3" t="s">
        <v>5371</v>
      </c>
      <c r="BC10" s="8">
        <v>1</v>
      </c>
      <c r="BD10" s="8" t="s">
        <v>9</v>
      </c>
      <c r="BE10" s="8">
        <v>0</v>
      </c>
      <c r="BG10" s="3" t="s">
        <v>5372</v>
      </c>
      <c r="BH10" s="8">
        <v>3</v>
      </c>
      <c r="BI10" s="8" t="s">
        <v>9</v>
      </c>
      <c r="BJ10" s="8">
        <v>1</v>
      </c>
    </row>
    <row r="11" spans="1:62" x14ac:dyDescent="0.2">
      <c r="A11" s="30">
        <v>10</v>
      </c>
      <c r="B11" s="7" t="s">
        <v>36</v>
      </c>
      <c r="C11" s="7">
        <v>22</v>
      </c>
      <c r="D11" s="7">
        <v>7</v>
      </c>
      <c r="E11" s="7">
        <v>5</v>
      </c>
      <c r="F11" s="7">
        <v>10</v>
      </c>
      <c r="G11" s="7">
        <v>32</v>
      </c>
      <c r="H11" s="6" t="s">
        <v>9</v>
      </c>
      <c r="I11" s="7">
        <v>39</v>
      </c>
      <c r="J11" s="7">
        <f t="shared" si="2"/>
        <v>19</v>
      </c>
      <c r="K11" s="30"/>
      <c r="L11" s="8">
        <v>10</v>
      </c>
      <c r="M11" s="7" t="s">
        <v>36</v>
      </c>
      <c r="N11" s="32">
        <v>0</v>
      </c>
      <c r="O11" s="32" t="s">
        <v>9</v>
      </c>
      <c r="P11" s="32">
        <v>3</v>
      </c>
      <c r="Q11" s="32">
        <v>1</v>
      </c>
      <c r="R11" s="32" t="s">
        <v>9</v>
      </c>
      <c r="S11" s="32">
        <v>5</v>
      </c>
      <c r="T11" s="32">
        <v>2</v>
      </c>
      <c r="U11" s="32" t="s">
        <v>9</v>
      </c>
      <c r="V11" s="32">
        <v>1</v>
      </c>
      <c r="W11" s="32">
        <v>3</v>
      </c>
      <c r="X11" s="32" t="s">
        <v>9</v>
      </c>
      <c r="Y11" s="32">
        <v>1</v>
      </c>
      <c r="Z11" s="32">
        <v>1</v>
      </c>
      <c r="AA11" s="32" t="s">
        <v>9</v>
      </c>
      <c r="AB11" s="32">
        <v>1</v>
      </c>
      <c r="AC11" s="32">
        <v>2</v>
      </c>
      <c r="AD11" s="32" t="s">
        <v>9</v>
      </c>
      <c r="AE11" s="32">
        <v>1</v>
      </c>
      <c r="AF11" s="32">
        <v>2</v>
      </c>
      <c r="AG11" s="32" t="s">
        <v>9</v>
      </c>
      <c r="AH11" s="32">
        <v>4</v>
      </c>
      <c r="AI11" s="32">
        <v>4</v>
      </c>
      <c r="AJ11" s="32" t="s">
        <v>9</v>
      </c>
      <c r="AK11" s="32">
        <v>4</v>
      </c>
      <c r="AL11" s="32">
        <v>0</v>
      </c>
      <c r="AM11" s="32" t="s">
        <v>9</v>
      </c>
      <c r="AN11" s="32">
        <v>0</v>
      </c>
      <c r="AO11" s="34"/>
      <c r="AP11" s="34"/>
      <c r="AQ11" s="34"/>
      <c r="AR11" s="32">
        <v>3</v>
      </c>
      <c r="AS11" s="32" t="s">
        <v>9</v>
      </c>
      <c r="AT11" s="32">
        <v>1</v>
      </c>
      <c r="AU11" s="32">
        <v>0</v>
      </c>
      <c r="AV11" s="32" t="s">
        <v>9</v>
      </c>
      <c r="AW11" s="32">
        <v>3</v>
      </c>
      <c r="AX11" s="31">
        <f t="shared" si="0"/>
        <v>18</v>
      </c>
      <c r="AY11" s="32" t="s">
        <v>9</v>
      </c>
      <c r="AZ11" s="31">
        <f t="shared" si="1"/>
        <v>24</v>
      </c>
      <c r="BA11" s="1"/>
      <c r="BB11" s="3" t="s">
        <v>159</v>
      </c>
      <c r="BC11" s="8">
        <v>3</v>
      </c>
      <c r="BD11" s="8" t="s">
        <v>9</v>
      </c>
      <c r="BE11" s="8">
        <v>1</v>
      </c>
      <c r="BG11" s="3" t="s">
        <v>4349</v>
      </c>
      <c r="BH11" s="8">
        <v>2</v>
      </c>
      <c r="BI11" s="8" t="s">
        <v>9</v>
      </c>
      <c r="BJ11" s="8">
        <v>3</v>
      </c>
    </row>
    <row r="12" spans="1:62" x14ac:dyDescent="0.2">
      <c r="A12" s="30">
        <v>11</v>
      </c>
      <c r="B12" s="7" t="s">
        <v>28</v>
      </c>
      <c r="C12" s="7">
        <v>22</v>
      </c>
      <c r="D12" s="7">
        <v>6</v>
      </c>
      <c r="E12" s="7">
        <v>7</v>
      </c>
      <c r="F12" s="7">
        <v>9</v>
      </c>
      <c r="G12" s="7">
        <v>28</v>
      </c>
      <c r="H12" s="6" t="s">
        <v>9</v>
      </c>
      <c r="I12" s="7">
        <v>36</v>
      </c>
      <c r="J12" s="7">
        <f t="shared" si="2"/>
        <v>19</v>
      </c>
      <c r="K12" s="30" t="s">
        <v>44</v>
      </c>
      <c r="L12" s="8">
        <v>11</v>
      </c>
      <c r="M12" s="7" t="s">
        <v>28</v>
      </c>
      <c r="N12" s="32">
        <v>0</v>
      </c>
      <c r="O12" s="32" t="s">
        <v>9</v>
      </c>
      <c r="P12" s="32">
        <v>3</v>
      </c>
      <c r="Q12" s="32">
        <v>1</v>
      </c>
      <c r="R12" s="32" t="s">
        <v>9</v>
      </c>
      <c r="S12" s="32">
        <v>1</v>
      </c>
      <c r="T12" s="32">
        <f>+U90</f>
        <v>0</v>
      </c>
      <c r="U12" s="32" t="s">
        <v>9</v>
      </c>
      <c r="V12" s="32">
        <v>0</v>
      </c>
      <c r="W12" s="32">
        <v>3</v>
      </c>
      <c r="X12" s="32" t="s">
        <v>9</v>
      </c>
      <c r="Y12" s="32">
        <v>1</v>
      </c>
      <c r="Z12" s="32">
        <v>4</v>
      </c>
      <c r="AA12" s="32" t="s">
        <v>9</v>
      </c>
      <c r="AB12" s="32">
        <v>2</v>
      </c>
      <c r="AC12" s="32">
        <v>1</v>
      </c>
      <c r="AD12" s="32" t="s">
        <v>9</v>
      </c>
      <c r="AE12" s="32">
        <v>1</v>
      </c>
      <c r="AF12" s="32">
        <v>0</v>
      </c>
      <c r="AG12" s="32" t="s">
        <v>9</v>
      </c>
      <c r="AH12" s="32">
        <v>2</v>
      </c>
      <c r="AI12" s="32">
        <v>0</v>
      </c>
      <c r="AJ12" s="32" t="s">
        <v>9</v>
      </c>
      <c r="AK12" s="32">
        <v>0</v>
      </c>
      <c r="AL12" s="32">
        <v>1</v>
      </c>
      <c r="AM12" s="32" t="s">
        <v>9</v>
      </c>
      <c r="AN12" s="32">
        <v>0</v>
      </c>
      <c r="AO12" s="32">
        <v>0</v>
      </c>
      <c r="AP12" s="32" t="s">
        <v>9</v>
      </c>
      <c r="AQ12" s="32">
        <v>1</v>
      </c>
      <c r="AR12" s="34"/>
      <c r="AS12" s="34"/>
      <c r="AT12" s="34"/>
      <c r="AU12" s="32">
        <v>3</v>
      </c>
      <c r="AV12" s="32" t="s">
        <v>9</v>
      </c>
      <c r="AW12" s="32">
        <v>0</v>
      </c>
      <c r="AX12" s="31">
        <f t="shared" si="0"/>
        <v>13</v>
      </c>
      <c r="AY12" s="32" t="s">
        <v>9</v>
      </c>
      <c r="AZ12" s="31">
        <f t="shared" si="1"/>
        <v>11</v>
      </c>
      <c r="BA12" s="1"/>
      <c r="BB12" s="3" t="s">
        <v>377</v>
      </c>
      <c r="BC12" s="8">
        <v>1</v>
      </c>
      <c r="BD12" s="8" t="s">
        <v>9</v>
      </c>
      <c r="BE12" s="8">
        <v>2</v>
      </c>
      <c r="BG12" s="3" t="s">
        <v>414</v>
      </c>
      <c r="BH12" s="8">
        <v>1</v>
      </c>
      <c r="BI12" s="8" t="s">
        <v>9</v>
      </c>
      <c r="BJ12" s="8">
        <v>5</v>
      </c>
    </row>
    <row r="13" spans="1:62" x14ac:dyDescent="0.2">
      <c r="A13" s="30">
        <v>12</v>
      </c>
      <c r="B13" s="7" t="s">
        <v>109</v>
      </c>
      <c r="C13" s="7">
        <v>22</v>
      </c>
      <c r="D13" s="7">
        <v>4</v>
      </c>
      <c r="E13" s="7">
        <v>3</v>
      </c>
      <c r="F13" s="7">
        <v>15</v>
      </c>
      <c r="G13" s="7">
        <v>22</v>
      </c>
      <c r="H13" s="6" t="s">
        <v>9</v>
      </c>
      <c r="I13" s="7">
        <v>48</v>
      </c>
      <c r="J13" s="7">
        <f t="shared" si="2"/>
        <v>11</v>
      </c>
      <c r="K13" s="30" t="s">
        <v>44</v>
      </c>
      <c r="L13" s="8">
        <v>12</v>
      </c>
      <c r="M13" s="7" t="s">
        <v>109</v>
      </c>
      <c r="N13" s="32">
        <v>1</v>
      </c>
      <c r="O13" s="32" t="s">
        <v>9</v>
      </c>
      <c r="P13" s="32">
        <v>4</v>
      </c>
      <c r="Q13" s="32">
        <v>0</v>
      </c>
      <c r="R13" s="32" t="s">
        <v>9</v>
      </c>
      <c r="S13" s="32">
        <v>2</v>
      </c>
      <c r="T13" s="32">
        <v>1</v>
      </c>
      <c r="U13" s="32" t="s">
        <v>9</v>
      </c>
      <c r="V13" s="32">
        <v>1</v>
      </c>
      <c r="W13" s="32">
        <v>0</v>
      </c>
      <c r="X13" s="32" t="s">
        <v>9</v>
      </c>
      <c r="Y13" s="32">
        <v>2</v>
      </c>
      <c r="Z13" s="32">
        <v>1</v>
      </c>
      <c r="AA13" s="32" t="s">
        <v>9</v>
      </c>
      <c r="AB13" s="32">
        <v>4</v>
      </c>
      <c r="AC13" s="32">
        <v>0</v>
      </c>
      <c r="AD13" s="32" t="s">
        <v>9</v>
      </c>
      <c r="AE13" s="32">
        <v>3</v>
      </c>
      <c r="AF13" s="32">
        <v>0</v>
      </c>
      <c r="AG13" s="32" t="s">
        <v>9</v>
      </c>
      <c r="AH13" s="32">
        <v>2</v>
      </c>
      <c r="AI13" s="32">
        <v>1</v>
      </c>
      <c r="AJ13" s="32" t="s">
        <v>9</v>
      </c>
      <c r="AK13" s="32">
        <v>2</v>
      </c>
      <c r="AL13" s="32">
        <v>1</v>
      </c>
      <c r="AM13" s="32" t="s">
        <v>9</v>
      </c>
      <c r="AN13" s="32">
        <v>3</v>
      </c>
      <c r="AO13" s="32">
        <v>0</v>
      </c>
      <c r="AP13" s="32" t="s">
        <v>9</v>
      </c>
      <c r="AQ13" s="32">
        <v>4</v>
      </c>
      <c r="AR13" s="32">
        <v>3</v>
      </c>
      <c r="AS13" s="32" t="s">
        <v>9</v>
      </c>
      <c r="AT13" s="32">
        <v>0</v>
      </c>
      <c r="AU13" s="34"/>
      <c r="AV13" s="34"/>
      <c r="AW13" s="34"/>
      <c r="AX13" s="31">
        <f t="shared" si="0"/>
        <v>8</v>
      </c>
      <c r="AY13" s="32" t="s">
        <v>9</v>
      </c>
      <c r="AZ13" s="31">
        <f t="shared" si="1"/>
        <v>27</v>
      </c>
      <c r="BA13" s="1"/>
      <c r="BB13" s="3" t="s">
        <v>999</v>
      </c>
      <c r="BC13" s="8">
        <v>2</v>
      </c>
      <c r="BD13" s="8" t="s">
        <v>9</v>
      </c>
      <c r="BE13" s="8">
        <v>1</v>
      </c>
      <c r="BG13" s="3" t="s">
        <v>5373</v>
      </c>
      <c r="BH13" s="8">
        <v>0</v>
      </c>
      <c r="BI13" s="8" t="s">
        <v>9</v>
      </c>
      <c r="BJ13" s="8">
        <v>2</v>
      </c>
    </row>
    <row r="14" spans="1:62" x14ac:dyDescent="0.2">
      <c r="A14" s="30"/>
      <c r="B14" s="1"/>
      <c r="C14" s="1">
        <f>SUM(C2:C13)</f>
        <v>264</v>
      </c>
      <c r="D14" s="1">
        <f>SUM(D2:D13)</f>
        <v>90</v>
      </c>
      <c r="E14" s="1">
        <f>SUM(E2:E13)</f>
        <v>84</v>
      </c>
      <c r="F14" s="1">
        <f>SUM(F2:F13)</f>
        <v>90</v>
      </c>
      <c r="G14" s="1">
        <f>SUM(G2:G13)</f>
        <v>412</v>
      </c>
      <c r="H14" s="9" t="s">
        <v>9</v>
      </c>
      <c r="I14" s="1">
        <f>SUM(I2:I13)</f>
        <v>412</v>
      </c>
      <c r="J14" s="1">
        <f>SUM(J2:J13)</f>
        <v>264</v>
      </c>
      <c r="K14" s="8"/>
      <c r="L14" s="8"/>
      <c r="N14" s="31">
        <f>SUM(N2:N13)</f>
        <v>11</v>
      </c>
      <c r="O14" s="31" t="s">
        <v>9</v>
      </c>
      <c r="P14" s="31">
        <f>SUM(P2:P13)</f>
        <v>24</v>
      </c>
      <c r="Q14" s="31">
        <f>SUM(Q2:Q13)</f>
        <v>10</v>
      </c>
      <c r="R14" s="31" t="s">
        <v>9</v>
      </c>
      <c r="S14" s="31">
        <f>SUM(S2:S13)</f>
        <v>14</v>
      </c>
      <c r="T14" s="31">
        <f>SUM(T2:T13)</f>
        <v>21</v>
      </c>
      <c r="U14" s="31" t="s">
        <v>9</v>
      </c>
      <c r="V14" s="31">
        <f>SUM(V2:V13)</f>
        <v>15</v>
      </c>
      <c r="W14" s="31">
        <f>SUM(W2:W13)</f>
        <v>16</v>
      </c>
      <c r="X14" s="31" t="s">
        <v>9</v>
      </c>
      <c r="Y14" s="31">
        <f>SUM(Y2:Y13)</f>
        <v>25</v>
      </c>
      <c r="Z14" s="31">
        <f>SUM(Z2:Z13)</f>
        <v>21</v>
      </c>
      <c r="AA14" s="31" t="s">
        <v>9</v>
      </c>
      <c r="AB14" s="31">
        <f>SUM(AB2:AB13)</f>
        <v>24</v>
      </c>
      <c r="AC14" s="31">
        <f>SUM(AC2:AC13)</f>
        <v>14</v>
      </c>
      <c r="AD14" s="31" t="s">
        <v>9</v>
      </c>
      <c r="AE14" s="31">
        <f>SUM(AE2:AE13)</f>
        <v>14</v>
      </c>
      <c r="AF14" s="31">
        <f>SUM(AF2:AF13)</f>
        <v>17</v>
      </c>
      <c r="AG14" s="31" t="s">
        <v>9</v>
      </c>
      <c r="AH14" s="31">
        <f>SUM(AH2:AH13)</f>
        <v>18</v>
      </c>
      <c r="AI14" s="31">
        <f>SUM(AI2:AI13)</f>
        <v>18</v>
      </c>
      <c r="AJ14" s="31" t="s">
        <v>9</v>
      </c>
      <c r="AK14" s="31">
        <f>SUM(AK2:AK13)</f>
        <v>15</v>
      </c>
      <c r="AL14" s="31">
        <f>SUM(AL2:AL13)</f>
        <v>21</v>
      </c>
      <c r="AM14" s="31" t="s">
        <v>9</v>
      </c>
      <c r="AN14" s="31">
        <f>SUM(AN2:AN13)</f>
        <v>10</v>
      </c>
      <c r="AO14" s="31">
        <f>SUM(AO2:AO13)</f>
        <v>15</v>
      </c>
      <c r="AP14" s="31" t="s">
        <v>9</v>
      </c>
      <c r="AQ14" s="31">
        <f>SUM(AQ2:AQ13)</f>
        <v>14</v>
      </c>
      <c r="AR14" s="31">
        <f>SUM(AR2:AR13)</f>
        <v>25</v>
      </c>
      <c r="AS14" s="31" t="s">
        <v>9</v>
      </c>
      <c r="AT14" s="31">
        <f>SUM(AT2:AT13)</f>
        <v>15</v>
      </c>
      <c r="AU14" s="31">
        <f>SUM(AU2:AU13)</f>
        <v>21</v>
      </c>
      <c r="AV14" s="31" t="s">
        <v>9</v>
      </c>
      <c r="AW14" s="31">
        <f>SUM(AW2:AW13)</f>
        <v>14</v>
      </c>
      <c r="AX14" s="31">
        <f t="shared" si="0"/>
        <v>210</v>
      </c>
      <c r="AY14" s="32" t="s">
        <v>9</v>
      </c>
      <c r="AZ14" s="31">
        <f t="shared" si="1"/>
        <v>202</v>
      </c>
      <c r="BA14" s="1"/>
      <c r="BB14" s="3" t="s">
        <v>5374</v>
      </c>
      <c r="BC14" s="8">
        <v>2</v>
      </c>
      <c r="BD14" s="8" t="s">
        <v>9</v>
      </c>
      <c r="BE14" s="8">
        <v>1</v>
      </c>
      <c r="BG14" s="3" t="s">
        <v>5163</v>
      </c>
      <c r="BH14" s="8">
        <v>1</v>
      </c>
      <c r="BI14" s="8" t="s">
        <v>9</v>
      </c>
      <c r="BJ14" s="8">
        <v>1</v>
      </c>
    </row>
    <row r="15" spans="1:62" x14ac:dyDescent="0.2">
      <c r="O15" s="8"/>
      <c r="R15" s="12"/>
      <c r="S15" s="39"/>
      <c r="T15" s="39"/>
      <c r="U15" s="39"/>
      <c r="V15" s="39"/>
      <c r="W15" s="39"/>
      <c r="X15" s="39"/>
      <c r="Y15" s="39"/>
      <c r="Z15" s="39"/>
      <c r="AA15" s="39"/>
      <c r="AB15" s="39"/>
      <c r="AX15" s="1"/>
      <c r="AY15" s="1"/>
      <c r="AZ15" s="9"/>
      <c r="BA15" s="1"/>
      <c r="BB15" s="3" t="s">
        <v>5375</v>
      </c>
      <c r="BC15" s="8">
        <v>0</v>
      </c>
      <c r="BD15" s="8" t="s">
        <v>9</v>
      </c>
      <c r="BE15" s="8">
        <v>2</v>
      </c>
      <c r="BG15" s="3" t="s">
        <v>374</v>
      </c>
      <c r="BH15" s="8">
        <v>0</v>
      </c>
      <c r="BI15" s="8" t="s">
        <v>9</v>
      </c>
      <c r="BJ15" s="8">
        <v>2</v>
      </c>
    </row>
    <row r="16" spans="1:62" x14ac:dyDescent="0.2">
      <c r="K16" s="8"/>
      <c r="M16" s="39" t="s">
        <v>151</v>
      </c>
      <c r="N16" s="62" t="s">
        <v>5405</v>
      </c>
      <c r="O16" s="31"/>
      <c r="AD16" s="32"/>
      <c r="BA16" s="1"/>
      <c r="BB16" s="39" t="s">
        <v>330</v>
      </c>
      <c r="BC16" s="12"/>
      <c r="BD16" s="12"/>
      <c r="BE16" s="12"/>
      <c r="BF16" s="39"/>
      <c r="BG16" s="39" t="s">
        <v>331</v>
      </c>
      <c r="BH16" s="12"/>
      <c r="BI16" s="12"/>
      <c r="BJ16" s="12"/>
    </row>
    <row r="17" spans="1:62" x14ac:dyDescent="0.2">
      <c r="B17" s="39"/>
      <c r="K17" s="8"/>
      <c r="N17" s="62" t="s">
        <v>5406</v>
      </c>
      <c r="O17" s="31"/>
      <c r="AD17" s="32"/>
      <c r="BA17" s="1"/>
      <c r="BB17" s="3" t="s">
        <v>1035</v>
      </c>
      <c r="BC17" s="8">
        <v>2</v>
      </c>
      <c r="BD17" s="8" t="s">
        <v>9</v>
      </c>
      <c r="BE17" s="8">
        <v>4</v>
      </c>
      <c r="BG17" s="3" t="s">
        <v>212</v>
      </c>
      <c r="BH17" s="8">
        <v>2</v>
      </c>
      <c r="BI17" s="8" t="s">
        <v>9</v>
      </c>
      <c r="BJ17" s="8">
        <v>2</v>
      </c>
    </row>
    <row r="18" spans="1:62" x14ac:dyDescent="0.2">
      <c r="A18" s="14"/>
      <c r="B18" s="14"/>
      <c r="C18" s="14"/>
      <c r="D18" s="14"/>
      <c r="E18" s="14"/>
      <c r="F18" s="14"/>
      <c r="G18" s="14"/>
      <c r="H18" s="6"/>
      <c r="I18" s="14"/>
      <c r="J18" s="7"/>
      <c r="AD18" s="31"/>
      <c r="BB18" s="3" t="s">
        <v>268</v>
      </c>
      <c r="BC18" s="8">
        <v>0</v>
      </c>
      <c r="BD18" s="8" t="s">
        <v>9</v>
      </c>
      <c r="BE18" s="8">
        <v>1</v>
      </c>
      <c r="BG18" s="3" t="s">
        <v>1036</v>
      </c>
      <c r="BH18" s="8">
        <v>1</v>
      </c>
      <c r="BI18" s="8" t="s">
        <v>9</v>
      </c>
      <c r="BJ18" s="8">
        <v>0</v>
      </c>
    </row>
    <row r="19" spans="1:62" x14ac:dyDescent="0.2">
      <c r="A19" s="14"/>
      <c r="B19" s="14"/>
      <c r="C19" s="14"/>
      <c r="D19" s="14"/>
      <c r="E19" s="14"/>
      <c r="F19" s="14"/>
      <c r="G19" s="14"/>
      <c r="H19" s="6"/>
      <c r="I19" s="14"/>
      <c r="J19" s="7"/>
      <c r="AD19" s="31"/>
      <c r="BB19" s="3" t="s">
        <v>5338</v>
      </c>
      <c r="BC19" s="8">
        <v>1</v>
      </c>
      <c r="BD19" s="8" t="s">
        <v>9</v>
      </c>
      <c r="BE19" s="8">
        <v>1</v>
      </c>
      <c r="BG19" s="3" t="s">
        <v>202</v>
      </c>
      <c r="BH19" s="8">
        <v>3</v>
      </c>
      <c r="BI19" s="8" t="s">
        <v>9</v>
      </c>
      <c r="BJ19" s="8">
        <v>0</v>
      </c>
    </row>
    <row r="20" spans="1:62" x14ac:dyDescent="0.2">
      <c r="A20" s="14"/>
      <c r="B20" s="14"/>
      <c r="C20" s="14"/>
      <c r="D20" s="14"/>
      <c r="E20" s="14"/>
      <c r="F20" s="14"/>
      <c r="G20" s="14"/>
      <c r="H20" s="6"/>
      <c r="I20" s="14"/>
      <c r="J20" s="7"/>
      <c r="N20" s="3"/>
      <c r="O20" s="31"/>
      <c r="P20" s="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D20" s="31"/>
      <c r="BB20" s="3" t="s">
        <v>334</v>
      </c>
      <c r="BC20" s="8">
        <v>2</v>
      </c>
      <c r="BD20" s="8" t="s">
        <v>9</v>
      </c>
      <c r="BE20" s="8">
        <v>2</v>
      </c>
      <c r="BG20" s="3" t="s">
        <v>5376</v>
      </c>
      <c r="BH20" s="8">
        <v>1</v>
      </c>
      <c r="BI20" s="8" t="s">
        <v>9</v>
      </c>
      <c r="BJ20" s="8">
        <v>1</v>
      </c>
    </row>
    <row r="21" spans="1:62" x14ac:dyDescent="0.2">
      <c r="A21" s="14"/>
      <c r="B21" s="14"/>
      <c r="C21" s="14"/>
      <c r="D21" s="14"/>
      <c r="E21" s="14"/>
      <c r="F21" s="14"/>
      <c r="G21" s="14"/>
      <c r="H21" s="6"/>
      <c r="I21" s="14"/>
      <c r="J21" s="7"/>
      <c r="O21" s="31"/>
      <c r="S21" s="43"/>
      <c r="T21" s="43"/>
      <c r="U21" s="43"/>
      <c r="V21" s="43"/>
      <c r="W21" s="43"/>
      <c r="X21" s="43"/>
      <c r="Y21" s="43"/>
      <c r="Z21" s="43"/>
      <c r="AA21" s="43"/>
      <c r="AB21" s="43"/>
      <c r="AD21" s="31"/>
      <c r="BB21" s="3" t="s">
        <v>5344</v>
      </c>
      <c r="BC21" s="8">
        <v>2</v>
      </c>
      <c r="BD21" s="8" t="s">
        <v>9</v>
      </c>
      <c r="BE21" s="8">
        <v>0</v>
      </c>
      <c r="BG21" s="3" t="s">
        <v>384</v>
      </c>
      <c r="BH21" s="8">
        <v>4</v>
      </c>
      <c r="BI21" s="8" t="s">
        <v>9</v>
      </c>
      <c r="BJ21" s="8">
        <v>1</v>
      </c>
    </row>
    <row r="22" spans="1:62" x14ac:dyDescent="0.2">
      <c r="A22" s="14"/>
      <c r="B22" s="14"/>
      <c r="C22" s="14"/>
      <c r="D22" s="14"/>
      <c r="E22" s="14"/>
      <c r="F22" s="14"/>
      <c r="G22" s="14"/>
      <c r="H22" s="6"/>
      <c r="I22" s="14"/>
      <c r="J22" s="7"/>
      <c r="N22" s="11"/>
      <c r="O22" s="32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D22" s="32"/>
      <c r="BB22" s="3" t="s">
        <v>5377</v>
      </c>
      <c r="BC22" s="8">
        <v>0</v>
      </c>
      <c r="BD22" s="8" t="s">
        <v>9</v>
      </c>
      <c r="BE22" s="8">
        <v>0</v>
      </c>
      <c r="BG22" s="3" t="s">
        <v>5378</v>
      </c>
      <c r="BH22" s="8">
        <v>1</v>
      </c>
      <c r="BI22" s="8" t="s">
        <v>9</v>
      </c>
      <c r="BJ22" s="8">
        <v>4</v>
      </c>
    </row>
    <row r="23" spans="1:62" x14ac:dyDescent="0.2">
      <c r="A23" s="14"/>
      <c r="B23" s="14"/>
      <c r="C23" s="14"/>
      <c r="D23" s="14"/>
      <c r="E23" s="14"/>
      <c r="F23" s="14"/>
      <c r="G23" s="14"/>
      <c r="H23" s="6"/>
      <c r="I23" s="14"/>
      <c r="J23" s="7"/>
      <c r="N23" s="11"/>
      <c r="O23" s="32"/>
      <c r="AD23" s="32"/>
      <c r="BB23" s="39" t="s">
        <v>341</v>
      </c>
      <c r="BC23" s="12"/>
      <c r="BD23" s="12"/>
      <c r="BE23" s="12"/>
      <c r="BF23" s="39"/>
      <c r="BG23" s="39" t="s">
        <v>342</v>
      </c>
      <c r="BH23" s="12"/>
      <c r="BI23" s="12"/>
      <c r="BJ23" s="12"/>
    </row>
    <row r="24" spans="1:62" x14ac:dyDescent="0.2">
      <c r="A24" s="14"/>
      <c r="B24" s="14"/>
      <c r="C24" s="14"/>
      <c r="D24" s="14"/>
      <c r="E24" s="14"/>
      <c r="F24" s="14"/>
      <c r="G24" s="14"/>
      <c r="H24" s="6"/>
      <c r="I24" s="14"/>
      <c r="J24" s="7"/>
      <c r="N24" s="11"/>
      <c r="O24" s="32"/>
      <c r="AD24" s="32"/>
      <c r="BB24" s="3" t="s">
        <v>312</v>
      </c>
      <c r="BC24" s="8">
        <v>1</v>
      </c>
      <c r="BD24" s="8" t="s">
        <v>9</v>
      </c>
      <c r="BE24" s="8">
        <v>5</v>
      </c>
      <c r="BG24" s="3" t="s">
        <v>1279</v>
      </c>
      <c r="BH24" s="8">
        <v>2</v>
      </c>
      <c r="BI24" s="8" t="s">
        <v>9</v>
      </c>
      <c r="BJ24" s="8">
        <v>1</v>
      </c>
    </row>
    <row r="25" spans="1:62" x14ac:dyDescent="0.2">
      <c r="A25" s="14"/>
      <c r="B25" s="14"/>
      <c r="C25" s="14"/>
      <c r="D25" s="14"/>
      <c r="E25" s="14"/>
      <c r="F25" s="14"/>
      <c r="G25" s="14"/>
      <c r="H25" s="6"/>
      <c r="I25" s="14"/>
      <c r="J25" s="7"/>
      <c r="N25" s="11"/>
      <c r="O25" s="31"/>
      <c r="P25" s="3"/>
      <c r="AC25" s="3"/>
      <c r="AD25" s="31"/>
      <c r="AE25" s="3"/>
      <c r="BB25" s="3" t="s">
        <v>324</v>
      </c>
      <c r="BC25" s="8">
        <v>1</v>
      </c>
      <c r="BD25" s="8" t="s">
        <v>9</v>
      </c>
      <c r="BE25" s="8">
        <v>1</v>
      </c>
      <c r="BG25" s="3" t="s">
        <v>810</v>
      </c>
      <c r="BH25" s="8">
        <v>1</v>
      </c>
      <c r="BI25" s="8" t="s">
        <v>9</v>
      </c>
      <c r="BJ25" s="8">
        <v>1</v>
      </c>
    </row>
    <row r="26" spans="1:62" x14ac:dyDescent="0.2">
      <c r="A26" s="14"/>
      <c r="B26" s="14"/>
      <c r="C26" s="14"/>
      <c r="D26" s="14"/>
      <c r="E26" s="14"/>
      <c r="F26" s="14"/>
      <c r="G26" s="14"/>
      <c r="H26" s="6"/>
      <c r="I26" s="14"/>
      <c r="J26" s="7"/>
      <c r="N26" s="3"/>
      <c r="O26" s="31"/>
      <c r="S26" s="43"/>
      <c r="T26" s="43"/>
      <c r="U26" s="43"/>
      <c r="V26" s="43"/>
      <c r="W26" s="43"/>
      <c r="X26" s="43"/>
      <c r="Y26" s="43"/>
      <c r="Z26" s="43"/>
      <c r="AA26" s="43"/>
      <c r="AB26" s="43"/>
      <c r="AD26" s="31"/>
      <c r="BB26" s="3" t="s">
        <v>5379</v>
      </c>
      <c r="BC26" s="8">
        <v>1</v>
      </c>
      <c r="BD26" s="8" t="s">
        <v>9</v>
      </c>
      <c r="BE26" s="8">
        <v>1</v>
      </c>
      <c r="BG26" s="3" t="s">
        <v>2813</v>
      </c>
      <c r="BH26" s="8">
        <v>4</v>
      </c>
      <c r="BI26" s="8" t="s">
        <v>9</v>
      </c>
      <c r="BJ26" s="8">
        <v>2</v>
      </c>
    </row>
    <row r="27" spans="1:62" x14ac:dyDescent="0.2">
      <c r="A27" s="14"/>
      <c r="B27" s="14"/>
      <c r="C27" s="14"/>
      <c r="D27" s="14"/>
      <c r="E27" s="14"/>
      <c r="F27" s="14"/>
      <c r="G27" s="14"/>
      <c r="H27" s="6"/>
      <c r="I27" s="14"/>
      <c r="J27" s="7"/>
      <c r="N27" s="11"/>
      <c r="O27" s="31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D27" s="31"/>
      <c r="BB27" s="3" t="s">
        <v>5380</v>
      </c>
      <c r="BC27" s="8">
        <v>4</v>
      </c>
      <c r="BD27" s="8" t="s">
        <v>9</v>
      </c>
      <c r="BE27" s="8">
        <v>1</v>
      </c>
      <c r="BG27" s="3" t="s">
        <v>367</v>
      </c>
      <c r="BH27" s="8">
        <v>1</v>
      </c>
      <c r="BI27" s="8" t="s">
        <v>9</v>
      </c>
      <c r="BJ27" s="8">
        <v>0</v>
      </c>
    </row>
    <row r="28" spans="1:62" x14ac:dyDescent="0.2">
      <c r="A28" s="14"/>
      <c r="B28" s="14"/>
      <c r="C28" s="14"/>
      <c r="D28" s="14"/>
      <c r="E28" s="14"/>
      <c r="F28" s="14"/>
      <c r="G28" s="14"/>
      <c r="H28" s="6"/>
      <c r="I28" s="14"/>
      <c r="J28" s="7"/>
      <c r="K28" s="30"/>
      <c r="O28" s="31"/>
      <c r="AD28" s="31"/>
      <c r="BB28" s="3" t="s">
        <v>3560</v>
      </c>
      <c r="BC28" s="8">
        <v>1</v>
      </c>
      <c r="BD28" s="8" t="s">
        <v>9</v>
      </c>
      <c r="BE28" s="8">
        <v>2</v>
      </c>
      <c r="BG28" s="3" t="s">
        <v>5352</v>
      </c>
      <c r="BH28" s="8">
        <v>1</v>
      </c>
      <c r="BI28" s="8" t="s">
        <v>9</v>
      </c>
      <c r="BJ28" s="8">
        <v>2</v>
      </c>
    </row>
    <row r="29" spans="1:62" x14ac:dyDescent="0.2">
      <c r="A29" s="14"/>
      <c r="B29" s="14"/>
      <c r="C29" s="14"/>
      <c r="D29" s="14"/>
      <c r="E29" s="14"/>
      <c r="F29" s="14"/>
      <c r="G29" s="14"/>
      <c r="H29" s="6"/>
      <c r="I29" s="14"/>
      <c r="J29" s="7"/>
      <c r="K29" s="30"/>
      <c r="N29" s="11"/>
      <c r="O29" s="32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D29" s="32"/>
      <c r="BB29" s="3" t="s">
        <v>2848</v>
      </c>
      <c r="BC29" s="8">
        <v>0</v>
      </c>
      <c r="BD29" s="8" t="s">
        <v>9</v>
      </c>
      <c r="BE29" s="8">
        <v>1</v>
      </c>
      <c r="BG29" s="3" t="s">
        <v>5381</v>
      </c>
      <c r="BH29" s="8">
        <v>3</v>
      </c>
      <c r="BI29" s="8" t="s">
        <v>9</v>
      </c>
      <c r="BJ29" s="8">
        <v>0</v>
      </c>
    </row>
    <row r="30" spans="1:62" x14ac:dyDescent="0.2">
      <c r="C30" s="1"/>
      <c r="D30" s="1"/>
      <c r="E30" s="1"/>
      <c r="F30" s="1"/>
      <c r="G30" s="1"/>
      <c r="H30" s="9"/>
      <c r="I30" s="1"/>
      <c r="J30" s="1"/>
      <c r="K30" s="30"/>
      <c r="N30" s="11"/>
      <c r="O30" s="31"/>
      <c r="AD30" s="31"/>
      <c r="BB30" s="39" t="s">
        <v>353</v>
      </c>
      <c r="BC30" s="12"/>
      <c r="BD30" s="12"/>
      <c r="BE30" s="12"/>
      <c r="BF30" s="39"/>
      <c r="BG30" s="39" t="s">
        <v>354</v>
      </c>
      <c r="BH30" s="12"/>
      <c r="BI30" s="12"/>
      <c r="BJ30" s="12"/>
    </row>
    <row r="31" spans="1:62" x14ac:dyDescent="0.2">
      <c r="K31" s="30"/>
      <c r="N31" s="11"/>
      <c r="O31" s="32"/>
      <c r="AC31" s="3"/>
      <c r="AD31" s="32"/>
      <c r="BB31" s="3" t="s">
        <v>2832</v>
      </c>
      <c r="BC31" s="8">
        <v>1</v>
      </c>
      <c r="BD31" s="8" t="s">
        <v>9</v>
      </c>
      <c r="BE31" s="8">
        <v>1</v>
      </c>
      <c r="BG31" s="3" t="s">
        <v>365</v>
      </c>
      <c r="BH31" s="8">
        <v>0</v>
      </c>
      <c r="BI31" s="8" t="s">
        <v>9</v>
      </c>
      <c r="BJ31" s="8">
        <v>0</v>
      </c>
    </row>
    <row r="32" spans="1:62" x14ac:dyDescent="0.2">
      <c r="K32" s="30"/>
      <c r="N32" s="11"/>
      <c r="O32" s="31"/>
      <c r="P32" s="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D32" s="31"/>
      <c r="BB32" s="3" t="s">
        <v>5382</v>
      </c>
      <c r="BC32" s="8">
        <v>0</v>
      </c>
      <c r="BD32" s="8" t="s">
        <v>9</v>
      </c>
      <c r="BE32" s="8">
        <v>0</v>
      </c>
      <c r="BG32" s="3" t="s">
        <v>5383</v>
      </c>
      <c r="BH32" s="8">
        <v>3</v>
      </c>
      <c r="BI32" s="8" t="s">
        <v>9</v>
      </c>
      <c r="BJ32" s="8">
        <v>0</v>
      </c>
    </row>
    <row r="33" spans="11:62" x14ac:dyDescent="0.2">
      <c r="K33" s="30"/>
      <c r="N33" s="3"/>
      <c r="O33" s="31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D33" s="31"/>
      <c r="BB33" s="3" t="s">
        <v>5356</v>
      </c>
      <c r="BC33" s="8">
        <v>0</v>
      </c>
      <c r="BD33" s="8" t="s">
        <v>9</v>
      </c>
      <c r="BE33" s="8">
        <v>0</v>
      </c>
      <c r="BG33" s="3" t="s">
        <v>258</v>
      </c>
      <c r="BH33" s="8">
        <v>1</v>
      </c>
      <c r="BI33" s="8" t="s">
        <v>9</v>
      </c>
      <c r="BJ33" s="8">
        <v>1</v>
      </c>
    </row>
    <row r="34" spans="11:62" x14ac:dyDescent="0.2">
      <c r="K34" s="30"/>
      <c r="N34" s="11"/>
      <c r="O34" s="31"/>
      <c r="AD34" s="31"/>
      <c r="BB34" s="3" t="s">
        <v>389</v>
      </c>
      <c r="BC34" s="8">
        <v>1</v>
      </c>
      <c r="BD34" s="8" t="s">
        <v>9</v>
      </c>
      <c r="BE34" s="8">
        <v>1</v>
      </c>
      <c r="BG34" s="3" t="s">
        <v>344</v>
      </c>
      <c r="BH34" s="8">
        <v>1</v>
      </c>
      <c r="BI34" s="8" t="s">
        <v>9</v>
      </c>
      <c r="BJ34" s="8">
        <v>7</v>
      </c>
    </row>
    <row r="35" spans="11:62" x14ac:dyDescent="0.2">
      <c r="K35" s="30"/>
      <c r="O35" s="31"/>
      <c r="AD35" s="31"/>
      <c r="BB35" s="3" t="s">
        <v>5384</v>
      </c>
      <c r="BC35" s="8">
        <v>1</v>
      </c>
      <c r="BD35" s="8" t="s">
        <v>9</v>
      </c>
      <c r="BE35" s="8">
        <v>1</v>
      </c>
      <c r="BG35" s="3" t="s">
        <v>4140</v>
      </c>
      <c r="BH35" s="8">
        <v>5</v>
      </c>
      <c r="BI35" s="8" t="s">
        <v>9</v>
      </c>
      <c r="BJ35" s="8">
        <v>0</v>
      </c>
    </row>
    <row r="36" spans="11:62" x14ac:dyDescent="0.2">
      <c r="K36" s="30"/>
      <c r="N36" s="11"/>
      <c r="O36" s="32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D36" s="32"/>
      <c r="BB36" s="3" t="s">
        <v>214</v>
      </c>
      <c r="BC36" s="8">
        <v>2</v>
      </c>
      <c r="BD36" s="8" t="s">
        <v>9</v>
      </c>
      <c r="BE36" s="8">
        <v>0</v>
      </c>
      <c r="BG36" s="3" t="s">
        <v>5385</v>
      </c>
      <c r="BH36" s="8">
        <v>1</v>
      </c>
      <c r="BI36" s="8" t="s">
        <v>9</v>
      </c>
      <c r="BJ36" s="8">
        <v>0</v>
      </c>
    </row>
    <row r="37" spans="11:62" x14ac:dyDescent="0.2">
      <c r="K37" s="8"/>
      <c r="N37" s="11"/>
      <c r="O37" s="32"/>
      <c r="AC37" s="3"/>
      <c r="AD37" s="32"/>
      <c r="BB37" s="39" t="s">
        <v>363</v>
      </c>
      <c r="BC37" s="12"/>
      <c r="BD37" s="12"/>
      <c r="BE37" s="12"/>
      <c r="BF37" s="39"/>
      <c r="BG37" s="39" t="s">
        <v>364</v>
      </c>
      <c r="BH37" s="12"/>
      <c r="BI37" s="12"/>
      <c r="BJ37" s="12"/>
    </row>
    <row r="38" spans="11:62" x14ac:dyDescent="0.2">
      <c r="N38" s="11"/>
      <c r="O38" s="32"/>
      <c r="S38" s="43"/>
      <c r="T38" s="43"/>
      <c r="U38" s="43"/>
      <c r="V38" s="43"/>
      <c r="W38" s="43"/>
      <c r="X38" s="43"/>
      <c r="Y38" s="43"/>
      <c r="Z38" s="43"/>
      <c r="AA38" s="43"/>
      <c r="AB38" s="43"/>
      <c r="AD38" s="32"/>
      <c r="BB38" s="3" t="s">
        <v>395</v>
      </c>
      <c r="BC38" s="8">
        <v>0</v>
      </c>
      <c r="BD38" s="8" t="s">
        <v>9</v>
      </c>
      <c r="BE38" s="8">
        <v>2</v>
      </c>
      <c r="BG38" s="3" t="s">
        <v>5386</v>
      </c>
      <c r="BH38" s="8">
        <v>3</v>
      </c>
      <c r="BI38" s="8" t="s">
        <v>9</v>
      </c>
      <c r="BJ38" s="8">
        <v>1</v>
      </c>
    </row>
    <row r="39" spans="11:62" x14ac:dyDescent="0.2">
      <c r="K39" s="30"/>
      <c r="O39" s="31"/>
      <c r="P39" s="3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D39" s="31"/>
      <c r="BB39" s="3" t="s">
        <v>5364</v>
      </c>
      <c r="BC39" s="8">
        <v>3</v>
      </c>
      <c r="BD39" s="8" t="s">
        <v>9</v>
      </c>
      <c r="BE39" s="8">
        <v>1</v>
      </c>
      <c r="BG39" s="3" t="s">
        <v>4360</v>
      </c>
      <c r="BH39" s="8">
        <v>2</v>
      </c>
      <c r="BI39" s="8" t="s">
        <v>9</v>
      </c>
      <c r="BJ39" s="8">
        <v>1</v>
      </c>
    </row>
    <row r="40" spans="11:62" x14ac:dyDescent="0.2">
      <c r="K40" s="30"/>
      <c r="N40" s="3"/>
      <c r="O40" s="31"/>
      <c r="AD40" s="31"/>
      <c r="BB40" s="3" t="s">
        <v>5348</v>
      </c>
      <c r="BC40" s="8">
        <v>0</v>
      </c>
      <c r="BD40" s="8" t="s">
        <v>9</v>
      </c>
      <c r="BE40" s="8">
        <v>2</v>
      </c>
      <c r="BG40" s="3" t="s">
        <v>5347</v>
      </c>
      <c r="BH40" s="8">
        <v>0</v>
      </c>
      <c r="BI40" s="8" t="s">
        <v>9</v>
      </c>
      <c r="BJ40" s="8">
        <v>0</v>
      </c>
    </row>
    <row r="41" spans="11:62" x14ac:dyDescent="0.2">
      <c r="K41" s="30"/>
      <c r="N41" s="11"/>
      <c r="O41" s="31"/>
      <c r="AD41" s="31"/>
      <c r="BB41" s="3" t="s">
        <v>4366</v>
      </c>
      <c r="BC41" s="8">
        <v>1</v>
      </c>
      <c r="BD41" s="8" t="s">
        <v>9</v>
      </c>
      <c r="BE41" s="8">
        <v>1</v>
      </c>
      <c r="BG41" s="3" t="s">
        <v>177</v>
      </c>
      <c r="BH41" s="8">
        <v>1</v>
      </c>
      <c r="BI41" s="8" t="s">
        <v>9</v>
      </c>
      <c r="BJ41" s="8">
        <v>1</v>
      </c>
    </row>
    <row r="42" spans="11:62" x14ac:dyDescent="0.2">
      <c r="K42" s="30"/>
      <c r="O42" s="31"/>
      <c r="AD42" s="31"/>
      <c r="BB42" s="3" t="s">
        <v>228</v>
      </c>
      <c r="BC42" s="8">
        <v>1</v>
      </c>
      <c r="BD42" s="8" t="s">
        <v>9</v>
      </c>
      <c r="BE42" s="8">
        <v>3</v>
      </c>
      <c r="BG42" s="3" t="s">
        <v>338</v>
      </c>
      <c r="BH42" s="8">
        <v>1</v>
      </c>
      <c r="BI42" s="8" t="s">
        <v>9</v>
      </c>
      <c r="BJ42" s="8">
        <v>3</v>
      </c>
    </row>
    <row r="43" spans="11:62" x14ac:dyDescent="0.2">
      <c r="K43" s="30"/>
      <c r="N43" s="11"/>
      <c r="O43" s="32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"/>
      <c r="AD43" s="32"/>
      <c r="BB43" s="3" t="s">
        <v>5387</v>
      </c>
      <c r="BC43" s="8">
        <v>1</v>
      </c>
      <c r="BD43" s="8" t="s">
        <v>9</v>
      </c>
      <c r="BE43" s="8">
        <v>3</v>
      </c>
      <c r="BG43" s="3" t="s">
        <v>5361</v>
      </c>
      <c r="BH43" s="8">
        <v>4</v>
      </c>
      <c r="BI43" s="8" t="s">
        <v>9</v>
      </c>
      <c r="BJ43" s="8">
        <v>1</v>
      </c>
    </row>
    <row r="44" spans="11:62" x14ac:dyDescent="0.2">
      <c r="K44" s="30"/>
      <c r="N44" s="11"/>
      <c r="O44" s="32"/>
      <c r="S44" s="43"/>
      <c r="T44" s="43"/>
      <c r="U44" s="43"/>
      <c r="V44" s="43"/>
      <c r="W44" s="43"/>
      <c r="X44" s="43"/>
      <c r="Y44" s="43"/>
      <c r="Z44" s="43"/>
      <c r="AA44" s="43"/>
      <c r="AB44" s="43"/>
      <c r="AD44" s="32"/>
      <c r="BB44" s="39" t="s">
        <v>371</v>
      </c>
      <c r="BC44" s="12"/>
      <c r="BD44" s="12"/>
      <c r="BE44" s="12"/>
      <c r="BF44" s="39"/>
      <c r="BG44" s="39" t="s">
        <v>372</v>
      </c>
      <c r="BH44" s="12"/>
      <c r="BI44" s="12"/>
      <c r="BJ44" s="12"/>
    </row>
    <row r="45" spans="11:62" x14ac:dyDescent="0.2">
      <c r="K45" s="30"/>
      <c r="N45" s="11"/>
      <c r="O45" s="32"/>
      <c r="P45" s="3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D45" s="32"/>
      <c r="BB45" s="3" t="s">
        <v>369</v>
      </c>
      <c r="BC45" s="8">
        <v>1</v>
      </c>
      <c r="BD45" s="8" t="s">
        <v>9</v>
      </c>
      <c r="BE45" s="8">
        <v>1</v>
      </c>
      <c r="BG45" s="3" t="s">
        <v>347</v>
      </c>
      <c r="BH45" s="8">
        <v>3</v>
      </c>
      <c r="BI45" s="8" t="s">
        <v>9</v>
      </c>
      <c r="BJ45" s="8">
        <v>1</v>
      </c>
    </row>
    <row r="46" spans="11:62" x14ac:dyDescent="0.2">
      <c r="K46" s="30"/>
      <c r="O46" s="31"/>
      <c r="AD46" s="31"/>
      <c r="BB46" s="3" t="s">
        <v>5388</v>
      </c>
      <c r="BC46" s="8">
        <v>1</v>
      </c>
      <c r="BD46" s="8" t="s">
        <v>9</v>
      </c>
      <c r="BE46" s="8">
        <v>5</v>
      </c>
      <c r="BG46" s="3" t="s">
        <v>5353</v>
      </c>
      <c r="BH46" s="8">
        <v>2</v>
      </c>
      <c r="BI46" s="8" t="s">
        <v>9</v>
      </c>
      <c r="BJ46" s="8">
        <v>3</v>
      </c>
    </row>
    <row r="47" spans="11:62" x14ac:dyDescent="0.2">
      <c r="K47" s="30"/>
      <c r="N47" s="3"/>
      <c r="O47" s="31"/>
      <c r="AD47" s="31"/>
      <c r="BB47" s="3" t="s">
        <v>146</v>
      </c>
      <c r="BC47" s="8">
        <v>5</v>
      </c>
      <c r="BD47" s="8" t="s">
        <v>9</v>
      </c>
      <c r="BE47" s="8">
        <v>1</v>
      </c>
      <c r="BG47" s="3" t="s">
        <v>5389</v>
      </c>
      <c r="BH47" s="8">
        <v>1</v>
      </c>
      <c r="BI47" s="8" t="s">
        <v>9</v>
      </c>
      <c r="BJ47" s="8">
        <v>1</v>
      </c>
    </row>
    <row r="48" spans="11:62" x14ac:dyDescent="0.2">
      <c r="K48" s="30"/>
      <c r="N48" s="11"/>
      <c r="O48" s="31"/>
      <c r="AD48" s="31"/>
      <c r="BB48" s="3" t="s">
        <v>4208</v>
      </c>
      <c r="BC48" s="8">
        <v>0</v>
      </c>
      <c r="BD48" s="8" t="s">
        <v>9</v>
      </c>
      <c r="BE48" s="8">
        <v>5</v>
      </c>
      <c r="BG48" s="3" t="s">
        <v>187</v>
      </c>
      <c r="BH48" s="8">
        <v>0</v>
      </c>
      <c r="BI48" s="8" t="s">
        <v>9</v>
      </c>
      <c r="BJ48" s="8">
        <v>3</v>
      </c>
    </row>
    <row r="49" spans="11:62" x14ac:dyDescent="0.2">
      <c r="K49" s="30"/>
      <c r="O49" s="31"/>
      <c r="AC49" s="3"/>
      <c r="AD49" s="31"/>
      <c r="BB49" s="3" t="s">
        <v>390</v>
      </c>
      <c r="BC49" s="8">
        <v>2</v>
      </c>
      <c r="BD49" s="8" t="s">
        <v>9</v>
      </c>
      <c r="BE49" s="8">
        <v>0</v>
      </c>
      <c r="BG49" s="3" t="s">
        <v>5390</v>
      </c>
      <c r="BH49" s="8">
        <v>0</v>
      </c>
      <c r="BI49" s="8" t="s">
        <v>9</v>
      </c>
      <c r="BJ49" s="8">
        <v>2</v>
      </c>
    </row>
    <row r="50" spans="11:62" x14ac:dyDescent="0.2">
      <c r="K50" s="8"/>
      <c r="N50" s="11"/>
      <c r="O50" s="32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D50" s="32"/>
      <c r="BB50" s="3" t="s">
        <v>5391</v>
      </c>
      <c r="BC50" s="8">
        <v>3</v>
      </c>
      <c r="BD50" s="8" t="s">
        <v>9</v>
      </c>
      <c r="BE50" s="8">
        <v>0</v>
      </c>
      <c r="BG50" s="3" t="s">
        <v>2838</v>
      </c>
      <c r="BH50" s="8">
        <v>4</v>
      </c>
      <c r="BI50" s="8" t="s">
        <v>9</v>
      </c>
      <c r="BJ50" s="8">
        <v>1</v>
      </c>
    </row>
    <row r="51" spans="11:62" x14ac:dyDescent="0.2">
      <c r="N51" s="11"/>
      <c r="O51" s="32"/>
      <c r="P51" s="3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D51" s="32"/>
      <c r="BB51" s="39" t="s">
        <v>381</v>
      </c>
      <c r="BC51" s="12"/>
      <c r="BD51" s="12"/>
      <c r="BE51" s="12"/>
      <c r="BF51" s="39"/>
      <c r="BG51" s="39" t="s">
        <v>382</v>
      </c>
      <c r="BH51" s="12"/>
      <c r="BI51" s="12"/>
      <c r="BJ51" s="12"/>
    </row>
    <row r="52" spans="11:62" x14ac:dyDescent="0.2">
      <c r="K52" s="39"/>
      <c r="N52" s="11"/>
      <c r="O52" s="32"/>
      <c r="AD52" s="32"/>
      <c r="BB52" s="3" t="s">
        <v>5392</v>
      </c>
      <c r="BC52" s="8">
        <v>0</v>
      </c>
      <c r="BD52" s="8" t="s">
        <v>9</v>
      </c>
      <c r="BE52" s="8">
        <v>2</v>
      </c>
      <c r="BG52" s="3" t="s">
        <v>2823</v>
      </c>
      <c r="BH52" s="8">
        <v>3</v>
      </c>
      <c r="BI52" s="8" t="s">
        <v>9</v>
      </c>
      <c r="BJ52" s="8">
        <v>1</v>
      </c>
    </row>
    <row r="53" spans="11:62" x14ac:dyDescent="0.2">
      <c r="O53" s="31"/>
      <c r="AD53" s="31"/>
      <c r="BB53" s="3" t="s">
        <v>782</v>
      </c>
      <c r="BC53" s="8">
        <v>0</v>
      </c>
      <c r="BD53" s="8" t="s">
        <v>9</v>
      </c>
      <c r="BE53" s="8">
        <v>0</v>
      </c>
      <c r="BG53" s="3" t="s">
        <v>3598</v>
      </c>
      <c r="BH53" s="8">
        <v>2</v>
      </c>
      <c r="BI53" s="8" t="s">
        <v>9</v>
      </c>
      <c r="BJ53" s="8">
        <v>2</v>
      </c>
    </row>
    <row r="54" spans="11:62" x14ac:dyDescent="0.2">
      <c r="N54" s="3"/>
      <c r="O54" s="31"/>
      <c r="AD54" s="31"/>
      <c r="BB54" s="3" t="s">
        <v>366</v>
      </c>
      <c r="BC54" s="8">
        <v>3</v>
      </c>
      <c r="BD54" s="8" t="s">
        <v>9</v>
      </c>
      <c r="BE54" s="8">
        <v>3</v>
      </c>
      <c r="BG54" s="3" t="s">
        <v>422</v>
      </c>
      <c r="BH54" s="8">
        <v>0</v>
      </c>
      <c r="BI54" s="8" t="s">
        <v>9</v>
      </c>
      <c r="BJ54" s="8">
        <v>1</v>
      </c>
    </row>
    <row r="55" spans="11:62" x14ac:dyDescent="0.2">
      <c r="N55" s="11"/>
      <c r="O55" s="31"/>
      <c r="AC55" s="3"/>
      <c r="AD55" s="31"/>
      <c r="BB55" s="3" t="s">
        <v>2796</v>
      </c>
      <c r="BC55" s="8">
        <v>3</v>
      </c>
      <c r="BD55" s="8" t="s">
        <v>9</v>
      </c>
      <c r="BE55" s="8">
        <v>3</v>
      </c>
      <c r="BG55" s="3" t="s">
        <v>5393</v>
      </c>
      <c r="BH55" s="8">
        <v>0</v>
      </c>
      <c r="BI55" s="8" t="s">
        <v>9</v>
      </c>
      <c r="BJ55" s="8">
        <v>1</v>
      </c>
    </row>
    <row r="56" spans="11:62" x14ac:dyDescent="0.2">
      <c r="O56" s="31"/>
      <c r="S56" s="43"/>
      <c r="T56" s="43"/>
      <c r="U56" s="43"/>
      <c r="V56" s="43"/>
      <c r="W56" s="43"/>
      <c r="X56" s="43"/>
      <c r="Y56" s="43"/>
      <c r="Z56" s="43"/>
      <c r="AA56" s="43"/>
      <c r="AB56" s="43"/>
      <c r="AD56" s="31"/>
      <c r="BB56" s="3" t="s">
        <v>5357</v>
      </c>
      <c r="BC56" s="8">
        <v>1</v>
      </c>
      <c r="BD56" s="8" t="s">
        <v>9</v>
      </c>
      <c r="BE56" s="8">
        <v>1</v>
      </c>
      <c r="BG56" s="3" t="s">
        <v>5394</v>
      </c>
      <c r="BH56" s="8">
        <v>3</v>
      </c>
      <c r="BI56" s="8" t="s">
        <v>9</v>
      </c>
      <c r="BJ56" s="8">
        <v>2</v>
      </c>
    </row>
    <row r="57" spans="11:62" x14ac:dyDescent="0.2">
      <c r="N57" s="11"/>
      <c r="O57" s="32"/>
      <c r="P57" s="3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D57" s="32"/>
      <c r="BB57" s="3" t="s">
        <v>1302</v>
      </c>
      <c r="BC57" s="8">
        <v>2</v>
      </c>
      <c r="BD57" s="8" t="s">
        <v>9</v>
      </c>
      <c r="BE57" s="8">
        <v>1</v>
      </c>
      <c r="BG57" s="3" t="s">
        <v>410</v>
      </c>
      <c r="BH57" s="8">
        <v>4</v>
      </c>
      <c r="BI57" s="8" t="s">
        <v>9</v>
      </c>
      <c r="BJ57" s="8">
        <v>3</v>
      </c>
    </row>
    <row r="58" spans="11:62" x14ac:dyDescent="0.2">
      <c r="N58" s="11"/>
      <c r="O58" s="32"/>
      <c r="AD58" s="32"/>
      <c r="BB58" s="39" t="s">
        <v>393</v>
      </c>
      <c r="BC58" s="12"/>
      <c r="BD58" s="12"/>
      <c r="BE58" s="12"/>
      <c r="BF58" s="39"/>
      <c r="BG58" s="39" t="s">
        <v>394</v>
      </c>
      <c r="BH58" s="12"/>
      <c r="BI58" s="12"/>
      <c r="BJ58" s="12"/>
    </row>
    <row r="59" spans="11:62" x14ac:dyDescent="0.2">
      <c r="N59" s="11"/>
      <c r="O59" s="32"/>
      <c r="AD59" s="32"/>
      <c r="BB59" s="3" t="s">
        <v>1004</v>
      </c>
      <c r="BC59" s="8">
        <v>0</v>
      </c>
      <c r="BD59" s="8" t="s">
        <v>9</v>
      </c>
      <c r="BE59" s="8">
        <v>0</v>
      </c>
      <c r="BG59" s="3" t="s">
        <v>396</v>
      </c>
      <c r="BH59" s="8">
        <v>5</v>
      </c>
      <c r="BI59" s="8" t="s">
        <v>9</v>
      </c>
      <c r="BJ59" s="8">
        <v>0</v>
      </c>
    </row>
    <row r="60" spans="11:62" x14ac:dyDescent="0.2">
      <c r="K60" s="30"/>
      <c r="O60" s="31"/>
      <c r="AD60" s="31"/>
      <c r="BB60" s="3" t="s">
        <v>5395</v>
      </c>
      <c r="BC60" s="8">
        <v>3</v>
      </c>
      <c r="BD60" s="8" t="s">
        <v>9</v>
      </c>
      <c r="BE60" s="8">
        <v>4</v>
      </c>
      <c r="BG60" s="3" t="s">
        <v>5367</v>
      </c>
      <c r="BH60" s="8">
        <v>1</v>
      </c>
      <c r="BI60" s="8" t="s">
        <v>9</v>
      </c>
      <c r="BJ60" s="8">
        <v>1</v>
      </c>
    </row>
    <row r="61" spans="11:62" x14ac:dyDescent="0.2">
      <c r="K61" s="30"/>
      <c r="N61" s="3"/>
      <c r="O61" s="31"/>
      <c r="AC61" s="3"/>
      <c r="AD61" s="31"/>
      <c r="BB61" s="3" t="s">
        <v>351</v>
      </c>
      <c r="BC61" s="8">
        <v>1</v>
      </c>
      <c r="BD61" s="8" t="s">
        <v>9</v>
      </c>
      <c r="BE61" s="8">
        <v>1</v>
      </c>
      <c r="BG61" s="3" t="s">
        <v>3548</v>
      </c>
      <c r="BH61" s="8">
        <v>5</v>
      </c>
      <c r="BI61" s="8" t="s">
        <v>9</v>
      </c>
      <c r="BJ61" s="8">
        <v>3</v>
      </c>
    </row>
    <row r="62" spans="11:62" x14ac:dyDescent="0.2">
      <c r="K62" s="30"/>
      <c r="N62" s="11"/>
      <c r="O62" s="31"/>
      <c r="S62" s="43"/>
      <c r="T62" s="43"/>
      <c r="U62" s="43"/>
      <c r="V62" s="43"/>
      <c r="W62" s="43"/>
      <c r="X62" s="43"/>
      <c r="Y62" s="43"/>
      <c r="Z62" s="43"/>
      <c r="AA62" s="43"/>
      <c r="AB62" s="43"/>
      <c r="AD62" s="31"/>
      <c r="BB62" s="3" t="s">
        <v>197</v>
      </c>
      <c r="BC62" s="8">
        <v>5</v>
      </c>
      <c r="BD62" s="8" t="s">
        <v>9</v>
      </c>
      <c r="BE62" s="8">
        <v>2</v>
      </c>
      <c r="BG62" s="3" t="s">
        <v>123</v>
      </c>
      <c r="BH62" s="8">
        <v>0</v>
      </c>
      <c r="BI62" s="8" t="s">
        <v>9</v>
      </c>
      <c r="BJ62" s="8">
        <v>0</v>
      </c>
    </row>
    <row r="63" spans="11:62" x14ac:dyDescent="0.2">
      <c r="K63" s="30"/>
      <c r="O63" s="31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D63" s="31"/>
      <c r="BB63" s="3" t="s">
        <v>5396</v>
      </c>
      <c r="BC63" s="8">
        <v>0</v>
      </c>
      <c r="BD63" s="8" t="s">
        <v>9</v>
      </c>
      <c r="BE63" s="8">
        <v>0</v>
      </c>
      <c r="BG63" s="3" t="s">
        <v>1041</v>
      </c>
      <c r="BH63" s="8">
        <v>1</v>
      </c>
      <c r="BI63" s="8" t="s">
        <v>9</v>
      </c>
      <c r="BJ63" s="8">
        <v>3</v>
      </c>
    </row>
    <row r="64" spans="11:62" x14ac:dyDescent="0.2">
      <c r="K64" s="30"/>
      <c r="N64" s="11"/>
      <c r="O64" s="32"/>
      <c r="P64" s="3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D64" s="32"/>
      <c r="BB64" s="3" t="s">
        <v>189</v>
      </c>
      <c r="BC64" s="8">
        <v>0</v>
      </c>
      <c r="BD64" s="8" t="s">
        <v>9</v>
      </c>
      <c r="BE64" s="8">
        <v>3</v>
      </c>
      <c r="BG64" s="3" t="s">
        <v>5397</v>
      </c>
      <c r="BH64" s="8">
        <v>1</v>
      </c>
      <c r="BI64" s="8" t="s">
        <v>9</v>
      </c>
      <c r="BJ64" s="8">
        <v>4</v>
      </c>
    </row>
    <row r="65" spans="11:62" x14ac:dyDescent="0.2">
      <c r="K65" s="30"/>
      <c r="N65" s="11"/>
      <c r="O65" s="32"/>
      <c r="AD65" s="32"/>
      <c r="BB65" s="39" t="s">
        <v>403</v>
      </c>
      <c r="BC65" s="12"/>
      <c r="BD65" s="12"/>
      <c r="BE65" s="12"/>
      <c r="BF65" s="39"/>
      <c r="BG65" s="39" t="s">
        <v>404</v>
      </c>
      <c r="BH65" s="12"/>
      <c r="BI65" s="12"/>
      <c r="BJ65" s="12"/>
    </row>
    <row r="66" spans="11:62" x14ac:dyDescent="0.2">
      <c r="K66" s="30"/>
      <c r="N66" s="11"/>
      <c r="O66" s="32"/>
      <c r="AD66" s="32"/>
      <c r="BB66" s="3" t="s">
        <v>5398</v>
      </c>
      <c r="BC66" s="8">
        <v>2</v>
      </c>
      <c r="BD66" s="8" t="s">
        <v>9</v>
      </c>
      <c r="BE66" s="8">
        <v>2</v>
      </c>
      <c r="BG66" s="3" t="s">
        <v>5399</v>
      </c>
      <c r="BH66" s="8">
        <v>0</v>
      </c>
      <c r="BI66" s="8" t="s">
        <v>9</v>
      </c>
      <c r="BJ66" s="8">
        <v>3</v>
      </c>
    </row>
    <row r="67" spans="11:62" x14ac:dyDescent="0.2">
      <c r="K67" s="30"/>
      <c r="O67" s="31"/>
      <c r="AC67" s="3"/>
      <c r="AD67" s="31"/>
      <c r="BB67" s="3" t="s">
        <v>3538</v>
      </c>
      <c r="BC67" s="8">
        <v>1</v>
      </c>
      <c r="BD67" s="8" t="s">
        <v>9</v>
      </c>
      <c r="BE67" s="8">
        <v>1</v>
      </c>
      <c r="BG67" s="3" t="s">
        <v>1011</v>
      </c>
      <c r="BH67" s="8">
        <v>0</v>
      </c>
      <c r="BI67" s="8" t="s">
        <v>9</v>
      </c>
      <c r="BJ67" s="8">
        <v>2</v>
      </c>
    </row>
    <row r="68" spans="11:62" x14ac:dyDescent="0.2">
      <c r="K68" s="30"/>
      <c r="N68" s="3"/>
      <c r="O68" s="31"/>
      <c r="S68" s="43"/>
      <c r="T68" s="43"/>
      <c r="U68" s="43"/>
      <c r="V68" s="43"/>
      <c r="W68" s="43"/>
      <c r="X68" s="43"/>
      <c r="Y68" s="43"/>
      <c r="Z68" s="43"/>
      <c r="AA68" s="43"/>
      <c r="AB68" s="43"/>
      <c r="AD68" s="31"/>
      <c r="BB68" s="3" t="s">
        <v>5400</v>
      </c>
      <c r="BC68" s="8">
        <v>1</v>
      </c>
      <c r="BD68" s="8" t="s">
        <v>9</v>
      </c>
      <c r="BE68" s="8">
        <v>2</v>
      </c>
      <c r="BG68" s="3" t="s">
        <v>4160</v>
      </c>
      <c r="BH68" s="8">
        <v>0</v>
      </c>
      <c r="BI68" s="8" t="s">
        <v>9</v>
      </c>
      <c r="BJ68" s="8">
        <v>5</v>
      </c>
    </row>
    <row r="69" spans="11:62" x14ac:dyDescent="0.2">
      <c r="K69" s="30"/>
      <c r="N69" s="11"/>
      <c r="O69" s="31"/>
      <c r="AD69" s="31"/>
      <c r="BB69" s="3" t="s">
        <v>358</v>
      </c>
      <c r="BC69" s="8">
        <v>4</v>
      </c>
      <c r="BD69" s="8" t="s">
        <v>9</v>
      </c>
      <c r="BE69" s="8">
        <v>1</v>
      </c>
      <c r="BG69" s="3" t="s">
        <v>244</v>
      </c>
      <c r="BH69" s="8">
        <v>2</v>
      </c>
      <c r="BI69" s="8" t="s">
        <v>9</v>
      </c>
      <c r="BJ69" s="8">
        <v>1</v>
      </c>
    </row>
    <row r="70" spans="11:62" x14ac:dyDescent="0.2">
      <c r="K70" s="30"/>
      <c r="O70" s="31"/>
      <c r="P70" s="3"/>
      <c r="AD70" s="31"/>
      <c r="BB70" s="3" t="s">
        <v>320</v>
      </c>
      <c r="BC70" s="8">
        <v>1</v>
      </c>
      <c r="BD70" s="8" t="s">
        <v>9</v>
      </c>
      <c r="BE70" s="8">
        <v>1</v>
      </c>
      <c r="BG70" s="3" t="s">
        <v>359</v>
      </c>
      <c r="BH70" s="8">
        <v>2</v>
      </c>
      <c r="BI70" s="8" t="s">
        <v>9</v>
      </c>
      <c r="BJ70" s="8">
        <v>2</v>
      </c>
    </row>
    <row r="71" spans="11:62" x14ac:dyDescent="0.2">
      <c r="K71" s="30"/>
      <c r="N71" s="11"/>
      <c r="O71" s="32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D71" s="32"/>
      <c r="BB71" s="3" t="s">
        <v>5169</v>
      </c>
      <c r="BC71" s="8">
        <v>2</v>
      </c>
      <c r="BD71" s="8" t="s">
        <v>9</v>
      </c>
      <c r="BE71" s="8">
        <v>2</v>
      </c>
      <c r="BG71" s="3" t="s">
        <v>5401</v>
      </c>
      <c r="BH71" s="8">
        <v>4</v>
      </c>
      <c r="BI71" s="8" t="s">
        <v>9</v>
      </c>
      <c r="BJ71" s="8">
        <v>1</v>
      </c>
    </row>
    <row r="72" spans="11:62" x14ac:dyDescent="0.2">
      <c r="K72" s="30"/>
      <c r="N72" s="11"/>
      <c r="O72" s="32"/>
      <c r="S72" s="43"/>
      <c r="T72" s="43"/>
      <c r="U72" s="43"/>
      <c r="V72" s="43"/>
      <c r="W72" s="43"/>
      <c r="X72" s="43"/>
      <c r="Y72" s="43"/>
      <c r="Z72" s="43"/>
      <c r="AA72" s="43"/>
      <c r="AB72" s="43"/>
      <c r="AD72" s="32"/>
      <c r="BB72" s="39" t="s">
        <v>411</v>
      </c>
      <c r="BC72" s="12"/>
      <c r="BD72" s="12"/>
      <c r="BE72" s="12"/>
      <c r="BF72" s="39"/>
      <c r="BG72" s="39" t="s">
        <v>4125</v>
      </c>
      <c r="BH72" s="12"/>
      <c r="BI72" s="12"/>
      <c r="BJ72" s="12"/>
    </row>
    <row r="73" spans="11:62" x14ac:dyDescent="0.2">
      <c r="K73" s="30"/>
      <c r="N73" s="11"/>
      <c r="O73" s="32"/>
      <c r="S73" s="43"/>
      <c r="T73" s="43"/>
      <c r="U73" s="43"/>
      <c r="V73" s="43"/>
      <c r="W73" s="43"/>
      <c r="X73" s="43"/>
      <c r="Y73" s="43"/>
      <c r="Z73" s="43"/>
      <c r="AA73" s="43"/>
      <c r="AB73" s="43"/>
      <c r="AD73" s="32"/>
      <c r="BB73" s="3" t="s">
        <v>1016</v>
      </c>
      <c r="BC73" s="8">
        <v>4</v>
      </c>
      <c r="BD73" s="8" t="s">
        <v>9</v>
      </c>
      <c r="BE73" s="8">
        <v>4</v>
      </c>
      <c r="BG73" s="3" t="s">
        <v>5402</v>
      </c>
      <c r="BH73" s="8">
        <v>1</v>
      </c>
      <c r="BI73" s="8" t="s">
        <v>9</v>
      </c>
      <c r="BJ73" s="8">
        <v>1</v>
      </c>
    </row>
    <row r="74" spans="11:62" x14ac:dyDescent="0.2">
      <c r="K74" s="8"/>
      <c r="O74" s="31"/>
      <c r="S74" s="43"/>
      <c r="T74" s="43"/>
      <c r="U74" s="43"/>
      <c r="V74" s="43"/>
      <c r="W74" s="43"/>
      <c r="X74" s="43"/>
      <c r="Y74" s="43"/>
      <c r="Z74" s="43"/>
      <c r="AA74" s="43"/>
      <c r="AB74" s="43"/>
      <c r="AD74" s="31"/>
      <c r="BB74" s="3" t="s">
        <v>5403</v>
      </c>
      <c r="BC74" s="8">
        <v>1</v>
      </c>
      <c r="BD74" s="8" t="s">
        <v>9</v>
      </c>
      <c r="BE74" s="8">
        <v>0</v>
      </c>
      <c r="BG74" s="3" t="s">
        <v>3594</v>
      </c>
      <c r="BH74" s="8">
        <v>3</v>
      </c>
      <c r="BI74" s="8" t="s">
        <v>9</v>
      </c>
      <c r="BJ74" s="8">
        <v>0</v>
      </c>
    </row>
    <row r="75" spans="11:62" x14ac:dyDescent="0.2">
      <c r="K75" s="39"/>
      <c r="N75" s="3"/>
      <c r="O75" s="31"/>
      <c r="S75" s="43"/>
      <c r="T75" s="43"/>
      <c r="U75" s="43"/>
      <c r="V75" s="43"/>
      <c r="W75" s="43"/>
      <c r="X75" s="43"/>
      <c r="Y75" s="43"/>
      <c r="Z75" s="43"/>
      <c r="AA75" s="43"/>
      <c r="AB75" s="43"/>
      <c r="AD75" s="31"/>
      <c r="BB75" s="3" t="s">
        <v>5351</v>
      </c>
      <c r="BC75" s="8">
        <v>3</v>
      </c>
      <c r="BD75" s="8" t="s">
        <v>9</v>
      </c>
      <c r="BE75" s="8">
        <v>2</v>
      </c>
      <c r="BG75" s="3" t="s">
        <v>418</v>
      </c>
      <c r="BH75" s="8">
        <v>1</v>
      </c>
      <c r="BI75" s="8" t="s">
        <v>9</v>
      </c>
      <c r="BJ75" s="8">
        <v>0</v>
      </c>
    </row>
    <row r="76" spans="11:62" x14ac:dyDescent="0.2">
      <c r="N76" s="11"/>
      <c r="O76" s="31"/>
      <c r="S76" s="43"/>
      <c r="T76" s="43"/>
      <c r="U76" s="43"/>
      <c r="V76" s="43"/>
      <c r="W76" s="43"/>
      <c r="X76" s="43"/>
      <c r="Y76" s="43"/>
      <c r="Z76" s="43"/>
      <c r="AA76" s="43"/>
      <c r="AB76" s="43"/>
      <c r="AD76" s="31"/>
      <c r="BB76" s="3" t="s">
        <v>132</v>
      </c>
      <c r="BC76" s="8">
        <v>0</v>
      </c>
      <c r="BD76" s="8" t="s">
        <v>9</v>
      </c>
      <c r="BE76" s="8">
        <v>0</v>
      </c>
      <c r="BG76" s="3" t="s">
        <v>413</v>
      </c>
      <c r="BH76" s="8">
        <v>0</v>
      </c>
      <c r="BI76" s="8" t="s">
        <v>9</v>
      </c>
      <c r="BJ76" s="8">
        <v>3</v>
      </c>
    </row>
    <row r="77" spans="11:62" x14ac:dyDescent="0.2">
      <c r="O77" s="31"/>
      <c r="S77" s="43"/>
      <c r="T77" s="43"/>
      <c r="U77" s="43"/>
      <c r="V77" s="43"/>
      <c r="W77" s="43"/>
      <c r="X77" s="43"/>
      <c r="Y77" s="43"/>
      <c r="Z77" s="43"/>
      <c r="AA77" s="43"/>
      <c r="AB77" s="43"/>
      <c r="AD77" s="31"/>
      <c r="BB77" s="3" t="s">
        <v>397</v>
      </c>
      <c r="BC77" s="8">
        <v>4</v>
      </c>
      <c r="BD77" s="8" t="s">
        <v>9</v>
      </c>
      <c r="BE77" s="8">
        <v>1</v>
      </c>
      <c r="BG77" s="3" t="s">
        <v>188</v>
      </c>
      <c r="BH77" s="8">
        <v>3</v>
      </c>
      <c r="BI77" s="8" t="s">
        <v>9</v>
      </c>
      <c r="BJ77" s="8">
        <v>1</v>
      </c>
    </row>
    <row r="78" spans="11:62" x14ac:dyDescent="0.2">
      <c r="N78" s="11"/>
      <c r="O78" s="32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D78" s="32"/>
      <c r="BB78" s="3" t="s">
        <v>160</v>
      </c>
      <c r="BC78" s="8">
        <v>1</v>
      </c>
      <c r="BD78" s="8" t="s">
        <v>9</v>
      </c>
      <c r="BE78" s="8">
        <v>1</v>
      </c>
      <c r="BG78" s="3" t="s">
        <v>5404</v>
      </c>
      <c r="BH78" s="8">
        <v>0</v>
      </c>
      <c r="BI78" s="8" t="s">
        <v>9</v>
      </c>
      <c r="BJ78" s="8">
        <v>4</v>
      </c>
    </row>
    <row r="79" spans="11:62" x14ac:dyDescent="0.2">
      <c r="N79" s="11"/>
      <c r="O79" s="32"/>
      <c r="S79" s="43"/>
      <c r="T79" s="43"/>
      <c r="U79" s="43"/>
      <c r="V79" s="43"/>
      <c r="W79" s="43"/>
      <c r="X79" s="43"/>
      <c r="Y79" s="43"/>
      <c r="Z79" s="43"/>
      <c r="AA79" s="43"/>
      <c r="AB79" s="43"/>
      <c r="AD79" s="32"/>
      <c r="BB79" s="43"/>
      <c r="BC79" s="11"/>
      <c r="BD79" s="31" t="s">
        <v>9</v>
      </c>
      <c r="BG79" s="43"/>
      <c r="BH79" s="11"/>
      <c r="BI79" s="31" t="s">
        <v>9</v>
      </c>
    </row>
    <row r="80" spans="11:62" x14ac:dyDescent="0.2">
      <c r="K80" s="30"/>
      <c r="BB80" s="7"/>
      <c r="BC80" s="30"/>
      <c r="BD80" s="30"/>
      <c r="BE80" s="30"/>
      <c r="BG80" s="7"/>
      <c r="BH80" s="30"/>
      <c r="BI80" s="30"/>
    </row>
    <row r="81" spans="11:61" x14ac:dyDescent="0.2">
      <c r="K81" s="30"/>
      <c r="BC81" s="30"/>
      <c r="BD81" s="30"/>
      <c r="BE81" s="30"/>
      <c r="BH81" s="30"/>
      <c r="BI81" s="30"/>
    </row>
    <row r="82" spans="11:61" x14ac:dyDescent="0.2">
      <c r="K82" s="30"/>
      <c r="BB82" s="7"/>
      <c r="BC82" s="30"/>
      <c r="BD82" s="30"/>
      <c r="BE82" s="30"/>
      <c r="BG82" s="7"/>
      <c r="BH82" s="30"/>
      <c r="BI82" s="30"/>
    </row>
    <row r="83" spans="11:61" x14ac:dyDescent="0.2">
      <c r="K83" s="30"/>
      <c r="BB83" s="7"/>
      <c r="BC83" s="30"/>
      <c r="BD83" s="30"/>
      <c r="BE83" s="30"/>
      <c r="BG83" s="7"/>
      <c r="BH83" s="30"/>
      <c r="BI83" s="30"/>
    </row>
    <row r="84" spans="11:61" x14ac:dyDescent="0.2">
      <c r="K84" s="30"/>
      <c r="BB84" s="7"/>
      <c r="BC84" s="30"/>
      <c r="BD84" s="30"/>
      <c r="BE84" s="30"/>
      <c r="BG84" s="7"/>
      <c r="BH84" s="30"/>
      <c r="BI84" s="30"/>
    </row>
    <row r="85" spans="11:61" x14ac:dyDescent="0.2">
      <c r="K85" s="30"/>
      <c r="BB85" s="7"/>
      <c r="BC85" s="30"/>
      <c r="BD85" s="30"/>
      <c r="BE85" s="30"/>
      <c r="BG85" s="7"/>
      <c r="BH85" s="30"/>
      <c r="BI85" s="30"/>
    </row>
    <row r="86" spans="11:61" x14ac:dyDescent="0.2">
      <c r="K86" s="30"/>
    </row>
    <row r="87" spans="11:61" x14ac:dyDescent="0.2">
      <c r="K87" s="30"/>
    </row>
    <row r="88" spans="11:61" x14ac:dyDescent="0.2">
      <c r="K88" s="30"/>
    </row>
    <row r="89" spans="11:61" x14ac:dyDescent="0.2">
      <c r="K89" s="8"/>
    </row>
    <row r="90" spans="11:61" x14ac:dyDescent="0.2">
      <c r="BB90" s="39"/>
      <c r="BC90" s="11"/>
      <c r="BD90" s="32"/>
      <c r="BG90" s="39"/>
      <c r="BH90" s="11"/>
      <c r="BI90" s="32"/>
    </row>
    <row r="91" spans="11:61" x14ac:dyDescent="0.2">
      <c r="BB91" s="5"/>
      <c r="BC91" s="11"/>
      <c r="BD91" s="32"/>
      <c r="BG91" s="5"/>
      <c r="BH91" s="11"/>
      <c r="BI91" s="32"/>
    </row>
    <row r="92" spans="11:61" x14ac:dyDescent="0.2">
      <c r="BD92" s="32"/>
      <c r="BI92" s="32"/>
    </row>
    <row r="93" spans="11:61" x14ac:dyDescent="0.2">
      <c r="K93" s="1"/>
      <c r="BD93" s="31"/>
      <c r="BI93" s="31"/>
    </row>
    <row r="94" spans="11:61" x14ac:dyDescent="0.2">
      <c r="BD94" s="31"/>
      <c r="BI94" s="31"/>
    </row>
    <row r="95" spans="11:61" x14ac:dyDescent="0.2">
      <c r="BB95" s="43"/>
      <c r="BC95" s="11"/>
      <c r="BD95" s="31"/>
      <c r="BG95" s="43"/>
      <c r="BH95" s="11"/>
      <c r="BI95" s="31"/>
    </row>
    <row r="96" spans="11:61" x14ac:dyDescent="0.2">
      <c r="BB96" s="39"/>
      <c r="BC96" s="30"/>
      <c r="BD96" s="31"/>
      <c r="BE96" s="30"/>
      <c r="BG96" s="39"/>
      <c r="BH96" s="30"/>
      <c r="BI96" s="31"/>
    </row>
    <row r="98" spans="11:61" x14ac:dyDescent="0.2">
      <c r="K98" s="30"/>
      <c r="BC98" s="30"/>
      <c r="BD98" s="30"/>
      <c r="BE98" s="30"/>
      <c r="BH98" s="30"/>
      <c r="BI98" s="30"/>
    </row>
    <row r="99" spans="11:61" x14ac:dyDescent="0.2">
      <c r="K99" s="30"/>
      <c r="BB99" s="7"/>
      <c r="BC99" s="30"/>
      <c r="BD99" s="30"/>
      <c r="BE99" s="30"/>
      <c r="BG99" s="7"/>
      <c r="BH99" s="30"/>
      <c r="BI99" s="30"/>
    </row>
    <row r="100" spans="11:61" x14ac:dyDescent="0.2">
      <c r="K100" s="30"/>
      <c r="BC100" s="30"/>
      <c r="BD100" s="30"/>
      <c r="BE100" s="30"/>
      <c r="BH100" s="30"/>
      <c r="BI100" s="30"/>
    </row>
    <row r="101" spans="11:61" x14ac:dyDescent="0.2">
      <c r="K101" s="30"/>
      <c r="BB101" s="7"/>
      <c r="BC101" s="30"/>
      <c r="BD101" s="30"/>
      <c r="BE101" s="30"/>
      <c r="BG101" s="7"/>
      <c r="BH101" s="30"/>
      <c r="BI101" s="30"/>
    </row>
    <row r="102" spans="11:61" x14ac:dyDescent="0.2">
      <c r="K102" s="30"/>
      <c r="BC102" s="30"/>
      <c r="BD102" s="30"/>
      <c r="BE102" s="30"/>
      <c r="BH102" s="30"/>
      <c r="BI102" s="30"/>
    </row>
    <row r="103" spans="11:61" x14ac:dyDescent="0.2">
      <c r="K103" s="30"/>
      <c r="BB103" s="7"/>
      <c r="BC103" s="30"/>
      <c r="BD103" s="30"/>
      <c r="BE103" s="30"/>
      <c r="BG103" s="7"/>
      <c r="BH103" s="30"/>
      <c r="BI103" s="30"/>
    </row>
    <row r="104" spans="11:61" x14ac:dyDescent="0.2">
      <c r="K104" s="30"/>
      <c r="BB104" s="7"/>
      <c r="BC104" s="30"/>
      <c r="BD104" s="30"/>
      <c r="BE104" s="30"/>
      <c r="BG104" s="7"/>
      <c r="BH104" s="30"/>
      <c r="BI104" s="30"/>
    </row>
    <row r="105" spans="11:61" x14ac:dyDescent="0.2">
      <c r="K105" s="30"/>
      <c r="BC105" s="30"/>
      <c r="BH105" s="30"/>
    </row>
    <row r="106" spans="11:61" x14ac:dyDescent="0.2">
      <c r="K106" s="30"/>
      <c r="BC106" s="30"/>
      <c r="BH106" s="30"/>
    </row>
    <row r="107" spans="11:61" x14ac:dyDescent="0.2">
      <c r="K107" s="30"/>
    </row>
    <row r="108" spans="11:61" x14ac:dyDescent="0.2">
      <c r="K108" s="30"/>
    </row>
    <row r="109" spans="11:61" x14ac:dyDescent="0.2">
      <c r="K109" s="30"/>
    </row>
    <row r="110" spans="11:61" x14ac:dyDescent="0.2">
      <c r="K110" s="8"/>
    </row>
    <row r="111" spans="11:61" x14ac:dyDescent="0.2">
      <c r="BB111" s="39"/>
      <c r="BC111" s="11"/>
      <c r="BD111" s="32"/>
      <c r="BG111" s="39"/>
      <c r="BH111" s="11"/>
      <c r="BI111" s="32"/>
    </row>
    <row r="112" spans="11:61" x14ac:dyDescent="0.2">
      <c r="BB112" s="5"/>
      <c r="BC112" s="11"/>
      <c r="BD112" s="32"/>
      <c r="BG112" s="5"/>
      <c r="BH112" s="11"/>
      <c r="BI112" s="32"/>
    </row>
    <row r="113" spans="11:61" x14ac:dyDescent="0.2">
      <c r="BB113" s="5"/>
      <c r="BC113" s="11"/>
      <c r="BD113" s="32"/>
      <c r="BG113" s="5"/>
      <c r="BH113" s="11"/>
      <c r="BI113" s="32"/>
    </row>
    <row r="114" spans="11:61" x14ac:dyDescent="0.2">
      <c r="BD114" s="31"/>
      <c r="BI114" s="31"/>
    </row>
    <row r="115" spans="11:61" x14ac:dyDescent="0.2">
      <c r="BD115" s="31"/>
      <c r="BI115" s="31"/>
    </row>
    <row r="116" spans="11:61" x14ac:dyDescent="0.2">
      <c r="K116" s="1"/>
      <c r="BB116" s="43"/>
      <c r="BC116" s="11"/>
      <c r="BD116" s="31"/>
      <c r="BG116" s="43"/>
      <c r="BH116" s="11"/>
      <c r="BI116" s="31"/>
    </row>
    <row r="117" spans="11:61" x14ac:dyDescent="0.2">
      <c r="BB117" s="39"/>
      <c r="BC117" s="30"/>
      <c r="BD117" s="30"/>
      <c r="BE117" s="30"/>
      <c r="BG117" s="39"/>
      <c r="BH117" s="30"/>
      <c r="BI117" s="30"/>
    </row>
    <row r="118" spans="11:61" x14ac:dyDescent="0.2">
      <c r="K118" s="30"/>
      <c r="BB118" s="7"/>
      <c r="BC118" s="30"/>
      <c r="BD118" s="30"/>
      <c r="BE118" s="30"/>
      <c r="BG118" s="7"/>
      <c r="BH118" s="30"/>
      <c r="BI118" s="30"/>
    </row>
    <row r="119" spans="11:61" x14ac:dyDescent="0.2">
      <c r="K119" s="30"/>
      <c r="BC119" s="30"/>
      <c r="BD119" s="30"/>
      <c r="BE119" s="30"/>
      <c r="BH119" s="30"/>
      <c r="BI119" s="30"/>
    </row>
    <row r="120" spans="11:61" x14ac:dyDescent="0.2">
      <c r="K120" s="30"/>
      <c r="BC120" s="30"/>
      <c r="BD120" s="30"/>
      <c r="BE120" s="30"/>
      <c r="BH120" s="30"/>
      <c r="BI120" s="30"/>
    </row>
    <row r="121" spans="11:61" x14ac:dyDescent="0.2">
      <c r="K121" s="30"/>
      <c r="BC121" s="30"/>
      <c r="BD121" s="30"/>
      <c r="BE121" s="30"/>
      <c r="BH121" s="30"/>
      <c r="BI121" s="30"/>
    </row>
    <row r="122" spans="11:61" x14ac:dyDescent="0.2">
      <c r="K122" s="30"/>
      <c r="BB122" s="7"/>
      <c r="BC122" s="30"/>
      <c r="BD122" s="30"/>
      <c r="BE122" s="30"/>
      <c r="BG122" s="7"/>
      <c r="BH122" s="30"/>
      <c r="BI122" s="30"/>
    </row>
    <row r="123" spans="11:61" x14ac:dyDescent="0.2">
      <c r="K123" s="30"/>
      <c r="BB123" s="7"/>
      <c r="BC123" s="30"/>
      <c r="BD123" s="30"/>
      <c r="BE123" s="30"/>
      <c r="BG123" s="7"/>
      <c r="BH123" s="30"/>
      <c r="BI123" s="30"/>
    </row>
    <row r="124" spans="11:61" x14ac:dyDescent="0.2">
      <c r="K124" s="30"/>
      <c r="BB124" s="7"/>
      <c r="BC124" s="30"/>
      <c r="BD124" s="30"/>
      <c r="BE124" s="30"/>
      <c r="BG124" s="7"/>
      <c r="BH124" s="30"/>
      <c r="BI124" s="30"/>
    </row>
    <row r="125" spans="11:61" x14ac:dyDescent="0.2">
      <c r="K125" s="30"/>
      <c r="BC125" s="30"/>
      <c r="BD125" s="30"/>
      <c r="BE125" s="30"/>
      <c r="BH125" s="30"/>
      <c r="BI125" s="30"/>
    </row>
    <row r="126" spans="11:61" x14ac:dyDescent="0.2">
      <c r="K126" s="30"/>
      <c r="BC126" s="30"/>
      <c r="BD126" s="30"/>
      <c r="BE126" s="30"/>
      <c r="BH126" s="30"/>
      <c r="BI126" s="30"/>
    </row>
    <row r="127" spans="11:61" x14ac:dyDescent="0.2">
      <c r="K127" s="30"/>
    </row>
    <row r="128" spans="11:61" x14ac:dyDescent="0.2">
      <c r="K128" s="30"/>
    </row>
    <row r="129" spans="11:61" x14ac:dyDescent="0.2">
      <c r="K129" s="30"/>
    </row>
    <row r="130" spans="11:61" x14ac:dyDescent="0.2">
      <c r="K130" s="8"/>
    </row>
    <row r="131" spans="11:61" x14ac:dyDescent="0.2">
      <c r="BB131" s="39"/>
      <c r="BC131" s="11"/>
      <c r="BD131" s="32"/>
      <c r="BG131" s="39"/>
      <c r="BH131" s="11"/>
      <c r="BI131" s="32"/>
    </row>
    <row r="132" spans="11:61" x14ac:dyDescent="0.2">
      <c r="BD132" s="32"/>
      <c r="BI132" s="32"/>
    </row>
    <row r="133" spans="11:61" x14ac:dyDescent="0.2">
      <c r="BB133" s="5"/>
      <c r="BC133" s="11"/>
      <c r="BD133" s="32"/>
      <c r="BG133" s="5"/>
      <c r="BH133" s="11"/>
      <c r="BI133" s="32"/>
    </row>
    <row r="134" spans="11:61" x14ac:dyDescent="0.2">
      <c r="BB134" s="5"/>
      <c r="BC134" s="11"/>
      <c r="BD134" s="32"/>
      <c r="BG134" s="5"/>
      <c r="BH134" s="11"/>
      <c r="BI134" s="32"/>
    </row>
    <row r="135" spans="11:61" x14ac:dyDescent="0.2">
      <c r="BD135" s="31"/>
      <c r="BI135" s="31"/>
    </row>
    <row r="136" spans="11:61" x14ac:dyDescent="0.2">
      <c r="BD136" s="31"/>
      <c r="BI136" s="31"/>
    </row>
    <row r="137" spans="11:61" x14ac:dyDescent="0.2">
      <c r="K137" s="1"/>
      <c r="BB137" s="43"/>
      <c r="BC137" s="11"/>
      <c r="BD137" s="31"/>
      <c r="BG137" s="43"/>
      <c r="BH137" s="11"/>
      <c r="BI137" s="31"/>
    </row>
    <row r="138" spans="11:61" x14ac:dyDescent="0.2">
      <c r="BB138" s="39"/>
      <c r="BC138" s="30"/>
      <c r="BD138" s="30"/>
      <c r="BE138" s="30"/>
      <c r="BG138" s="39"/>
      <c r="BH138" s="30"/>
      <c r="BI138" s="30"/>
    </row>
    <row r="139" spans="11:61" x14ac:dyDescent="0.2">
      <c r="K139" s="30"/>
      <c r="BB139" s="7"/>
      <c r="BC139" s="30"/>
      <c r="BD139" s="30"/>
      <c r="BE139" s="30"/>
      <c r="BG139" s="7"/>
      <c r="BH139" s="30"/>
      <c r="BI139" s="30"/>
    </row>
    <row r="140" spans="11:61" x14ac:dyDescent="0.2">
      <c r="K140" s="30"/>
      <c r="BC140" s="30"/>
      <c r="BD140" s="30"/>
      <c r="BE140" s="30"/>
      <c r="BH140" s="30"/>
      <c r="BI140" s="30"/>
    </row>
    <row r="141" spans="11:61" x14ac:dyDescent="0.2">
      <c r="K141" s="30"/>
      <c r="BC141" s="30"/>
      <c r="BD141" s="30"/>
      <c r="BE141" s="30"/>
      <c r="BH141" s="30"/>
      <c r="BI141" s="30"/>
    </row>
    <row r="142" spans="11:61" x14ac:dyDescent="0.2">
      <c r="K142" s="30"/>
      <c r="BC142" s="30"/>
      <c r="BD142" s="30"/>
      <c r="BE142" s="30"/>
      <c r="BH142" s="30"/>
      <c r="BI142" s="30"/>
    </row>
    <row r="143" spans="11:61" x14ac:dyDescent="0.2">
      <c r="K143" s="30"/>
      <c r="BB143" s="7"/>
      <c r="BC143" s="30"/>
      <c r="BD143" s="30"/>
      <c r="BE143" s="30"/>
      <c r="BG143" s="7"/>
      <c r="BH143" s="30"/>
      <c r="BI143" s="30"/>
    </row>
    <row r="144" spans="11:61" x14ac:dyDescent="0.2">
      <c r="K144" s="30"/>
      <c r="BB144" s="7"/>
      <c r="BC144" s="30"/>
      <c r="BD144" s="30"/>
      <c r="BE144" s="30"/>
      <c r="BG144" s="7"/>
      <c r="BH144" s="30"/>
      <c r="BI144" s="30"/>
    </row>
    <row r="145" spans="11:61" x14ac:dyDescent="0.2">
      <c r="K145" s="30"/>
      <c r="BB145" s="7"/>
      <c r="BC145" s="30"/>
      <c r="BD145" s="30"/>
      <c r="BE145" s="30"/>
      <c r="BG145" s="7"/>
      <c r="BH145" s="30"/>
      <c r="BI145" s="30"/>
    </row>
    <row r="146" spans="11:61" x14ac:dyDescent="0.2">
      <c r="K146" s="30"/>
      <c r="BC146" s="30"/>
      <c r="BD146" s="30"/>
      <c r="BE146" s="30"/>
      <c r="BH146" s="30"/>
      <c r="BI146" s="30"/>
    </row>
    <row r="147" spans="11:61" x14ac:dyDescent="0.2">
      <c r="K147" s="30"/>
      <c r="BC147" s="30"/>
      <c r="BD147" s="30"/>
      <c r="BE147" s="30"/>
      <c r="BH147" s="30"/>
      <c r="BI147" s="30"/>
    </row>
    <row r="148" spans="11:61" x14ac:dyDescent="0.2">
      <c r="K148" s="30"/>
    </row>
    <row r="149" spans="11:61" x14ac:dyDescent="0.2">
      <c r="K149" s="30"/>
    </row>
    <row r="150" spans="11:61" x14ac:dyDescent="0.2">
      <c r="K150" s="30"/>
    </row>
    <row r="151" spans="11:61" x14ac:dyDescent="0.2">
      <c r="K151" s="8"/>
    </row>
    <row r="152" spans="11:61" x14ac:dyDescent="0.2">
      <c r="BB152" s="39"/>
      <c r="BC152" s="11"/>
      <c r="BD152" s="32"/>
      <c r="BG152" s="39"/>
      <c r="BH152" s="11"/>
      <c r="BI152" s="32"/>
    </row>
    <row r="153" spans="11:61" x14ac:dyDescent="0.2">
      <c r="BB153" s="5"/>
      <c r="BC153" s="11"/>
      <c r="BD153" s="32"/>
      <c r="BG153" s="5"/>
      <c r="BH153" s="11"/>
      <c r="BI153" s="32"/>
    </row>
    <row r="154" spans="11:61" x14ac:dyDescent="0.2">
      <c r="BB154" s="5"/>
      <c r="BC154" s="11"/>
      <c r="BD154" s="32"/>
      <c r="BG154" s="5"/>
      <c r="BH154" s="11"/>
      <c r="BI154" s="32"/>
    </row>
    <row r="155" spans="11:61" x14ac:dyDescent="0.2">
      <c r="BD155" s="31"/>
      <c r="BI155" s="31"/>
    </row>
    <row r="156" spans="11:61" x14ac:dyDescent="0.2">
      <c r="BD156" s="31"/>
      <c r="BI156" s="31"/>
    </row>
    <row r="157" spans="11:61" x14ac:dyDescent="0.2">
      <c r="K157" s="1"/>
      <c r="BB157" s="43"/>
      <c r="BC157" s="11"/>
      <c r="BD157" s="31"/>
      <c r="BG157" s="43"/>
      <c r="BH157" s="11"/>
      <c r="BI157" s="31"/>
    </row>
    <row r="158" spans="11:61" x14ac:dyDescent="0.2">
      <c r="BB158" s="39"/>
      <c r="BC158" s="30"/>
      <c r="BD158" s="31"/>
      <c r="BE158" s="30"/>
      <c r="BG158" s="39"/>
      <c r="BH158" s="30"/>
      <c r="BI158" s="31"/>
    </row>
    <row r="160" spans="11:61" x14ac:dyDescent="0.2">
      <c r="K160" s="30"/>
      <c r="BB160" s="7"/>
      <c r="BC160" s="30"/>
      <c r="BD160" s="30"/>
      <c r="BE160" s="30"/>
      <c r="BG160" s="7"/>
      <c r="BH160" s="30"/>
      <c r="BI160" s="30"/>
    </row>
    <row r="161" spans="11:61" x14ac:dyDescent="0.2">
      <c r="K161" s="30"/>
      <c r="BC161" s="30"/>
      <c r="BD161" s="30"/>
      <c r="BE161" s="30"/>
      <c r="BH161" s="30"/>
      <c r="BI161" s="30"/>
    </row>
    <row r="162" spans="11:61" x14ac:dyDescent="0.2">
      <c r="K162" s="30"/>
      <c r="BC162" s="30"/>
      <c r="BD162" s="30"/>
      <c r="BE162" s="30"/>
      <c r="BH162" s="30"/>
      <c r="BI162" s="30"/>
    </row>
    <row r="163" spans="11:61" x14ac:dyDescent="0.2">
      <c r="K163" s="30"/>
      <c r="BC163" s="30"/>
      <c r="BD163" s="30"/>
      <c r="BE163" s="30"/>
      <c r="BH163" s="30"/>
      <c r="BI163" s="30"/>
    </row>
    <row r="164" spans="11:61" x14ac:dyDescent="0.2">
      <c r="K164" s="30"/>
      <c r="BB164" s="7"/>
      <c r="BC164" s="30"/>
      <c r="BD164" s="30"/>
      <c r="BE164" s="30"/>
      <c r="BG164" s="7"/>
      <c r="BH164" s="30"/>
      <c r="BI164" s="30"/>
    </row>
    <row r="165" spans="11:61" x14ac:dyDescent="0.2">
      <c r="K165" s="30"/>
      <c r="BB165" s="7"/>
      <c r="BC165" s="30"/>
      <c r="BD165" s="30"/>
      <c r="BE165" s="30"/>
      <c r="BG165" s="7"/>
      <c r="BH165" s="30"/>
      <c r="BI165" s="30"/>
    </row>
    <row r="166" spans="11:61" x14ac:dyDescent="0.2">
      <c r="K166" s="30"/>
      <c r="BB166" s="7"/>
      <c r="BC166" s="30"/>
      <c r="BD166" s="30"/>
      <c r="BE166" s="30"/>
      <c r="BG166" s="7"/>
      <c r="BH166" s="30"/>
      <c r="BI166" s="30"/>
    </row>
    <row r="167" spans="11:61" x14ac:dyDescent="0.2">
      <c r="K167" s="30"/>
      <c r="BC167" s="30"/>
      <c r="BD167" s="30"/>
      <c r="BE167" s="30"/>
      <c r="BH167" s="30"/>
      <c r="BI167" s="30"/>
    </row>
    <row r="168" spans="11:61" x14ac:dyDescent="0.2">
      <c r="K168" s="30"/>
      <c r="BC168" s="30"/>
      <c r="BD168" s="30"/>
      <c r="BE168" s="30"/>
      <c r="BH168" s="30"/>
      <c r="BI168" s="30"/>
    </row>
    <row r="169" spans="11:61" x14ac:dyDescent="0.2">
      <c r="K169" s="30"/>
    </row>
    <row r="170" spans="11:61" x14ac:dyDescent="0.2">
      <c r="K170" s="30"/>
    </row>
    <row r="171" spans="11:61" x14ac:dyDescent="0.2">
      <c r="K171" s="30"/>
    </row>
    <row r="172" spans="11:61" x14ac:dyDescent="0.2">
      <c r="K172" s="8"/>
    </row>
    <row r="173" spans="11:61" x14ac:dyDescent="0.2">
      <c r="BB173" s="39"/>
      <c r="BC173" s="11"/>
      <c r="BD173" s="32"/>
      <c r="BG173" s="39"/>
      <c r="BH173" s="11"/>
      <c r="BI173" s="32"/>
    </row>
    <row r="174" spans="11:61" x14ac:dyDescent="0.2">
      <c r="BB174" s="5"/>
      <c r="BC174" s="11"/>
      <c r="BD174" s="32"/>
      <c r="BG174" s="5"/>
      <c r="BH174" s="11"/>
      <c r="BI174" s="32"/>
    </row>
    <row r="175" spans="11:61" x14ac:dyDescent="0.2">
      <c r="BB175" s="5"/>
      <c r="BC175" s="11"/>
      <c r="BD175" s="32"/>
      <c r="BG175" s="5"/>
      <c r="BH175" s="11"/>
      <c r="BI175" s="32"/>
    </row>
    <row r="176" spans="11:61" x14ac:dyDescent="0.2">
      <c r="BD176" s="31"/>
      <c r="BI176" s="31"/>
    </row>
    <row r="177" spans="11:61" x14ac:dyDescent="0.2">
      <c r="BD177" s="31"/>
      <c r="BI177" s="31"/>
    </row>
    <row r="178" spans="11:61" x14ac:dyDescent="0.2">
      <c r="K178" s="1"/>
      <c r="BB178" s="43"/>
      <c r="BC178" s="11"/>
      <c r="BD178" s="31"/>
      <c r="BG178" s="43"/>
      <c r="BH178" s="11"/>
      <c r="BI178" s="31"/>
    </row>
    <row r="179" spans="11:61" x14ac:dyDescent="0.2">
      <c r="BB179" s="39"/>
      <c r="BC179" s="30"/>
      <c r="BD179" s="31"/>
      <c r="BE179" s="30"/>
      <c r="BG179" s="39"/>
      <c r="BH179" s="30"/>
      <c r="BI179" s="31"/>
    </row>
    <row r="181" spans="11:61" x14ac:dyDescent="0.2">
      <c r="K181" s="30"/>
      <c r="BB181" s="7"/>
      <c r="BC181" s="30"/>
      <c r="BD181" s="30"/>
      <c r="BE181" s="30"/>
      <c r="BG181" s="7"/>
      <c r="BH181" s="30"/>
      <c r="BI181" s="30"/>
    </row>
    <row r="182" spans="11:61" x14ac:dyDescent="0.2">
      <c r="K182" s="30"/>
      <c r="BC182" s="30"/>
      <c r="BD182" s="30"/>
      <c r="BE182" s="30"/>
      <c r="BH182" s="30"/>
      <c r="BI182" s="30"/>
    </row>
    <row r="183" spans="11:61" x14ac:dyDescent="0.2">
      <c r="K183" s="30"/>
      <c r="BC183" s="30"/>
      <c r="BD183" s="30"/>
      <c r="BE183" s="30"/>
      <c r="BH183" s="30"/>
      <c r="BI183" s="30"/>
    </row>
    <row r="184" spans="11:61" x14ac:dyDescent="0.2">
      <c r="K184" s="30"/>
      <c r="BC184" s="30"/>
      <c r="BD184" s="30"/>
      <c r="BE184" s="30"/>
      <c r="BH184" s="30"/>
      <c r="BI184" s="30"/>
    </row>
    <row r="185" spans="11:61" x14ac:dyDescent="0.2">
      <c r="K185" s="30"/>
      <c r="BB185" s="7"/>
      <c r="BC185" s="30"/>
      <c r="BD185" s="30"/>
      <c r="BE185" s="30"/>
      <c r="BG185" s="7"/>
      <c r="BH185" s="30"/>
      <c r="BI185" s="30"/>
    </row>
    <row r="186" spans="11:61" x14ac:dyDescent="0.2">
      <c r="K186" s="30"/>
      <c r="BB186" s="7"/>
      <c r="BC186" s="30"/>
      <c r="BD186" s="30"/>
      <c r="BE186" s="30"/>
      <c r="BG186" s="7"/>
      <c r="BH186" s="30"/>
      <c r="BI186" s="30"/>
    </row>
    <row r="187" spans="11:61" x14ac:dyDescent="0.2">
      <c r="K187" s="30"/>
      <c r="BB187" s="7"/>
      <c r="BC187" s="30"/>
      <c r="BD187" s="30"/>
      <c r="BE187" s="30"/>
      <c r="BG187" s="7"/>
      <c r="BH187" s="30"/>
      <c r="BI187" s="30"/>
    </row>
    <row r="188" spans="11:61" x14ac:dyDescent="0.2">
      <c r="K188" s="30"/>
      <c r="BC188" s="30"/>
      <c r="BD188" s="30"/>
      <c r="BE188" s="30"/>
      <c r="BH188" s="30"/>
      <c r="BI188" s="30"/>
    </row>
    <row r="189" spans="11:61" x14ac:dyDescent="0.2">
      <c r="K189" s="30"/>
      <c r="BC189" s="30"/>
      <c r="BD189" s="30"/>
      <c r="BE189" s="30"/>
      <c r="BH189" s="30"/>
      <c r="BI189" s="30"/>
    </row>
    <row r="190" spans="11:61" x14ac:dyDescent="0.2">
      <c r="K190" s="30"/>
      <c r="BC190" s="30"/>
      <c r="BH190" s="30"/>
    </row>
    <row r="191" spans="11:61" x14ac:dyDescent="0.2">
      <c r="K191" s="30"/>
      <c r="BC191" s="30"/>
      <c r="BH191" s="30"/>
    </row>
    <row r="192" spans="11:61" x14ac:dyDescent="0.2">
      <c r="K192" s="30"/>
      <c r="BC192" s="30"/>
      <c r="BH192" s="30"/>
    </row>
    <row r="193" spans="11:61" x14ac:dyDescent="0.2">
      <c r="K193" s="8"/>
    </row>
    <row r="194" spans="11:61" x14ac:dyDescent="0.2">
      <c r="BB194" s="39"/>
      <c r="BC194" s="11"/>
      <c r="BD194" s="32"/>
      <c r="BG194" s="39"/>
      <c r="BH194" s="11"/>
      <c r="BI194" s="32"/>
    </row>
    <row r="195" spans="11:61" x14ac:dyDescent="0.2">
      <c r="BB195" s="5"/>
      <c r="BC195" s="11"/>
      <c r="BD195" s="32"/>
      <c r="BG195" s="5"/>
      <c r="BH195" s="11"/>
      <c r="BI195" s="32"/>
    </row>
    <row r="196" spans="11:61" x14ac:dyDescent="0.2">
      <c r="BB196" s="5"/>
      <c r="BC196" s="11"/>
      <c r="BD196" s="32"/>
      <c r="BG196" s="5"/>
      <c r="BH196" s="11"/>
      <c r="BI196" s="32"/>
    </row>
    <row r="197" spans="11:61" x14ac:dyDescent="0.2">
      <c r="BD197" s="31"/>
      <c r="BI197" s="31"/>
    </row>
    <row r="198" spans="11:61" x14ac:dyDescent="0.2">
      <c r="BD198" s="31"/>
      <c r="BI198" s="31"/>
    </row>
    <row r="199" spans="11:61" x14ac:dyDescent="0.2">
      <c r="K199" s="1"/>
      <c r="BB199" s="43"/>
      <c r="BC199" s="11"/>
      <c r="BD199" s="31"/>
      <c r="BG199" s="43"/>
      <c r="BH199" s="11"/>
      <c r="BI199" s="31"/>
    </row>
    <row r="200" spans="11:61" x14ac:dyDescent="0.2">
      <c r="BB200" s="39"/>
      <c r="BC200" s="30"/>
      <c r="BD200" s="31"/>
      <c r="BE200" s="30"/>
      <c r="BG200" s="39"/>
      <c r="BH200" s="30"/>
      <c r="BI200" s="31"/>
    </row>
    <row r="202" spans="11:61" x14ac:dyDescent="0.2">
      <c r="K202" s="30"/>
      <c r="BB202" s="7"/>
      <c r="BC202" s="30"/>
      <c r="BD202" s="30"/>
      <c r="BE202" s="30"/>
      <c r="BG202" s="7"/>
      <c r="BH202" s="30"/>
      <c r="BI202" s="30"/>
    </row>
    <row r="203" spans="11:61" x14ac:dyDescent="0.2">
      <c r="K203" s="30"/>
      <c r="BC203" s="30"/>
      <c r="BD203" s="30"/>
      <c r="BE203" s="30"/>
      <c r="BH203" s="30"/>
      <c r="BI203" s="30"/>
    </row>
    <row r="204" spans="11:61" x14ac:dyDescent="0.2">
      <c r="K204" s="30"/>
      <c r="BC204" s="30"/>
      <c r="BD204" s="30"/>
      <c r="BE204" s="30"/>
      <c r="BH204" s="30"/>
      <c r="BI204" s="30"/>
    </row>
    <row r="205" spans="11:61" x14ac:dyDescent="0.2">
      <c r="K205" s="30"/>
      <c r="BC205" s="30"/>
      <c r="BD205" s="30"/>
      <c r="BE205" s="30"/>
      <c r="BH205" s="30"/>
      <c r="BI205" s="30"/>
    </row>
    <row r="206" spans="11:61" x14ac:dyDescent="0.2">
      <c r="K206" s="30"/>
      <c r="BB206" s="7"/>
      <c r="BC206" s="30"/>
      <c r="BD206" s="30"/>
      <c r="BE206" s="30"/>
      <c r="BG206" s="7"/>
      <c r="BH206" s="30"/>
      <c r="BI206" s="30"/>
    </row>
    <row r="207" spans="11:61" x14ac:dyDescent="0.2">
      <c r="K207" s="30"/>
      <c r="BB207" s="7"/>
      <c r="BC207" s="30"/>
      <c r="BD207" s="30"/>
      <c r="BE207" s="30"/>
      <c r="BG207" s="7"/>
      <c r="BH207" s="30"/>
      <c r="BI207" s="30"/>
    </row>
    <row r="208" spans="11:61" x14ac:dyDescent="0.2">
      <c r="K208" s="30"/>
      <c r="BB208" s="7"/>
      <c r="BC208" s="30"/>
      <c r="BD208" s="30"/>
      <c r="BE208" s="30"/>
      <c r="BG208" s="7"/>
      <c r="BH208" s="30"/>
      <c r="BI208" s="30"/>
    </row>
    <row r="209" spans="11:61" x14ac:dyDescent="0.2">
      <c r="K209" s="30"/>
      <c r="BC209" s="30"/>
      <c r="BD209" s="30"/>
      <c r="BE209" s="30"/>
      <c r="BH209" s="30"/>
      <c r="BI209" s="30"/>
    </row>
    <row r="210" spans="11:61" x14ac:dyDescent="0.2">
      <c r="K210" s="30"/>
      <c r="BC210" s="30"/>
      <c r="BD210" s="30"/>
      <c r="BE210" s="30"/>
      <c r="BH210" s="30"/>
      <c r="BI210" s="30"/>
    </row>
    <row r="211" spans="11:61" x14ac:dyDescent="0.2">
      <c r="K211" s="30"/>
      <c r="BC211" s="30"/>
      <c r="BH211" s="30"/>
    </row>
    <row r="212" spans="11:61" x14ac:dyDescent="0.2">
      <c r="K212" s="30"/>
      <c r="BC212" s="30"/>
      <c r="BH212" s="30"/>
    </row>
    <row r="213" spans="11:61" x14ac:dyDescent="0.2">
      <c r="K213" s="30"/>
      <c r="BC213" s="30"/>
      <c r="BH213" s="30"/>
    </row>
    <row r="214" spans="11:61" x14ac:dyDescent="0.2">
      <c r="K214" s="8"/>
    </row>
  </sheetData>
  <mergeCells count="14">
    <mergeCell ref="BB1:BE1"/>
    <mergeCell ref="BG1:BJ1"/>
    <mergeCell ref="AC1:AE1"/>
    <mergeCell ref="N1:P1"/>
    <mergeCell ref="Q1:S1"/>
    <mergeCell ref="T1:V1"/>
    <mergeCell ref="W1:Y1"/>
    <mergeCell ref="Z1:AB1"/>
    <mergeCell ref="AF1:AH1"/>
    <mergeCell ref="AI1:AK1"/>
    <mergeCell ref="AL1:AN1"/>
    <mergeCell ref="AO1:AQ1"/>
    <mergeCell ref="AR1:AT1"/>
    <mergeCell ref="AU1:AW1"/>
  </mergeCells>
  <hyperlinks>
    <hyperlink ref="A1" location="Information!A1" display="I" xr:uid="{30356648-6F81-49C0-BD52-8CC1194A614E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9" orientation="landscape" r:id="rId1"/>
  <headerFooter>
    <oddHeader>&amp;L&amp;9Södertäljefotbollen&amp;C&amp;24 1989 - Div 4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90E41-3936-48B6-8EC0-20C9ADF40669}">
  <sheetPr>
    <pageSetUpPr fitToPage="1"/>
  </sheetPr>
  <dimension ref="A1:BT231"/>
  <sheetViews>
    <sheetView view="pageLayout" zoomScaleNormal="100" workbookViewId="0">
      <selection activeCell="Z22" sqref="Z22"/>
    </sheetView>
  </sheetViews>
  <sheetFormatPr defaultColWidth="9.140625" defaultRowHeight="12" x14ac:dyDescent="0.2"/>
  <cols>
    <col min="1" max="1" width="2.7109375" style="3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85546875" style="3" bestFit="1" customWidth="1"/>
    <col min="13" max="13" width="13.140625" style="3" bestFit="1" customWidth="1"/>
    <col min="14" max="14" width="2.7109375" style="8" bestFit="1" customWidth="1"/>
    <col min="15" max="15" width="1.5703125" style="3" bestFit="1" customWidth="1"/>
    <col min="16" max="16" width="2.7109375" style="8" bestFit="1" customWidth="1"/>
    <col min="17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8" width="2.7109375" style="3" bestFit="1" customWidth="1"/>
    <col min="29" max="29" width="2.7109375" style="8" bestFit="1" customWidth="1"/>
    <col min="30" max="30" width="1.5703125" style="3" bestFit="1" customWidth="1"/>
    <col min="31" max="32" width="2.7109375" style="8" bestFit="1" customWidth="1"/>
    <col min="33" max="33" width="1.5703125" style="8" bestFit="1" customWidth="1"/>
    <col min="34" max="34" width="2.7109375" style="8" bestFit="1" customWidth="1"/>
    <col min="35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2.71093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22.7109375" style="3" customWidth="1"/>
    <col min="55" max="55" width="1.85546875" style="8" bestFit="1" customWidth="1"/>
    <col min="56" max="56" width="1.5703125" style="8" bestFit="1" customWidth="1"/>
    <col min="57" max="57" width="1.85546875" style="8" bestFit="1" customWidth="1"/>
    <col min="58" max="58" width="2.7109375" style="3" customWidth="1"/>
    <col min="59" max="59" width="24.7109375" style="3" bestFit="1" customWidth="1"/>
    <col min="60" max="60" width="2.7109375" style="8" bestFit="1" customWidth="1"/>
    <col min="61" max="61" width="1.5703125" style="8" bestFit="1" customWidth="1"/>
    <col min="62" max="62" width="1.85546875" style="8" bestFit="1" customWidth="1"/>
    <col min="63" max="63" width="2.7109375" style="8" customWidth="1"/>
    <col min="64" max="64" width="9.140625" style="3"/>
    <col min="65" max="72" width="9.140625" style="102"/>
    <col min="73" max="16384" width="9.140625" style="3"/>
  </cols>
  <sheetData>
    <row r="1" spans="1:62" ht="79.5" customHeight="1" x14ac:dyDescent="0.2">
      <c r="A1" s="28" t="s">
        <v>119</v>
      </c>
      <c r="B1" s="13" t="s">
        <v>3525</v>
      </c>
      <c r="C1" s="1"/>
      <c r="D1" s="1"/>
      <c r="E1" s="1"/>
      <c r="F1" s="1"/>
      <c r="G1" s="1"/>
      <c r="H1" s="30"/>
      <c r="I1" s="1"/>
      <c r="J1" s="1"/>
      <c r="L1" s="8"/>
      <c r="M1" s="39"/>
      <c r="N1" s="199" t="s">
        <v>112</v>
      </c>
      <c r="O1" s="199"/>
      <c r="P1" s="199"/>
      <c r="Q1" s="199" t="s">
        <v>13</v>
      </c>
      <c r="R1" s="199"/>
      <c r="S1" s="199"/>
      <c r="T1" s="199" t="s">
        <v>26</v>
      </c>
      <c r="U1" s="199"/>
      <c r="V1" s="199"/>
      <c r="W1" s="199" t="s">
        <v>21</v>
      </c>
      <c r="X1" s="199"/>
      <c r="Y1" s="199"/>
      <c r="Z1" s="199" t="s">
        <v>2789</v>
      </c>
      <c r="AA1" s="199"/>
      <c r="AB1" s="199"/>
      <c r="AC1" s="199" t="s">
        <v>105</v>
      </c>
      <c r="AD1" s="199"/>
      <c r="AE1" s="199"/>
      <c r="AF1" s="199" t="s">
        <v>31</v>
      </c>
      <c r="AG1" s="199"/>
      <c r="AH1" s="199"/>
      <c r="AI1" s="199" t="s">
        <v>50</v>
      </c>
      <c r="AJ1" s="199"/>
      <c r="AK1" s="199"/>
      <c r="AL1" s="199" t="s">
        <v>1684</v>
      </c>
      <c r="AM1" s="199"/>
      <c r="AN1" s="199"/>
      <c r="AO1" s="199" t="s">
        <v>15</v>
      </c>
      <c r="AP1" s="199"/>
      <c r="AQ1" s="199"/>
      <c r="AR1" s="199" t="s">
        <v>36</v>
      </c>
      <c r="AS1" s="199"/>
      <c r="AT1" s="199"/>
      <c r="AU1" s="199" t="s">
        <v>46</v>
      </c>
      <c r="AV1" s="199"/>
      <c r="AW1" s="199"/>
      <c r="AX1" s="160"/>
      <c r="AY1" s="160"/>
      <c r="AZ1" s="160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7" t="s">
        <v>112</v>
      </c>
      <c r="C2" s="7">
        <v>22</v>
      </c>
      <c r="D2" s="7">
        <v>16</v>
      </c>
      <c r="E2" s="7">
        <v>2</v>
      </c>
      <c r="F2" s="7">
        <v>4</v>
      </c>
      <c r="G2" s="7">
        <v>57</v>
      </c>
      <c r="H2" s="6" t="s">
        <v>9</v>
      </c>
      <c r="I2" s="7">
        <v>24</v>
      </c>
      <c r="J2" s="7">
        <f>SUM(3*D2+E2)</f>
        <v>50</v>
      </c>
      <c r="K2" s="30" t="s">
        <v>43</v>
      </c>
      <c r="L2" s="8">
        <v>1</v>
      </c>
      <c r="M2" s="7" t="s">
        <v>112</v>
      </c>
      <c r="N2" s="34"/>
      <c r="O2" s="34"/>
      <c r="P2" s="34"/>
      <c r="Q2" s="32">
        <v>0</v>
      </c>
      <c r="R2" s="32" t="s">
        <v>9</v>
      </c>
      <c r="S2" s="32">
        <v>6</v>
      </c>
      <c r="T2" s="32">
        <v>0</v>
      </c>
      <c r="U2" s="32" t="s">
        <v>9</v>
      </c>
      <c r="V2" s="32">
        <v>2</v>
      </c>
      <c r="W2" s="32">
        <v>3</v>
      </c>
      <c r="X2" s="32" t="s">
        <v>9</v>
      </c>
      <c r="Y2" s="32">
        <v>1</v>
      </c>
      <c r="Z2" s="32">
        <v>3</v>
      </c>
      <c r="AA2" s="32" t="s">
        <v>9</v>
      </c>
      <c r="AB2" s="32">
        <v>1</v>
      </c>
      <c r="AC2" s="32">
        <v>2</v>
      </c>
      <c r="AD2" s="32" t="s">
        <v>9</v>
      </c>
      <c r="AE2" s="32">
        <v>0</v>
      </c>
      <c r="AF2" s="32">
        <v>1</v>
      </c>
      <c r="AG2" s="32" t="s">
        <v>9</v>
      </c>
      <c r="AH2" s="32">
        <v>0</v>
      </c>
      <c r="AI2" s="32">
        <v>2</v>
      </c>
      <c r="AJ2" s="32" t="s">
        <v>9</v>
      </c>
      <c r="AK2" s="32">
        <v>0</v>
      </c>
      <c r="AL2" s="32">
        <v>3</v>
      </c>
      <c r="AM2" s="32" t="s">
        <v>9</v>
      </c>
      <c r="AN2" s="32">
        <v>1</v>
      </c>
      <c r="AO2" s="32">
        <v>2</v>
      </c>
      <c r="AP2" s="32" t="s">
        <v>9</v>
      </c>
      <c r="AQ2" s="32">
        <v>1</v>
      </c>
      <c r="AR2" s="32">
        <v>10</v>
      </c>
      <c r="AS2" s="32" t="s">
        <v>9</v>
      </c>
      <c r="AT2" s="32">
        <v>1</v>
      </c>
      <c r="AU2" s="32">
        <v>4</v>
      </c>
      <c r="AV2" s="32" t="s">
        <v>9</v>
      </c>
      <c r="AW2" s="32">
        <v>1</v>
      </c>
      <c r="AX2" s="31">
        <f t="shared" ref="AX2:AX14" si="0">SUM(N2+Q2+T2+W2+Z2+AC2+AF2+AI2+AL2+AO2+AR2+AU2)</f>
        <v>30</v>
      </c>
      <c r="AY2" s="32" t="s">
        <v>9</v>
      </c>
      <c r="AZ2" s="31">
        <f t="shared" ref="AZ2:AZ14" si="1">SUM(P2+S2+V2+Y2+AB2+AE2+AH2+AK2+AN2+AQ2+AT2+AW2)</f>
        <v>14</v>
      </c>
      <c r="BB2" s="39" t="s">
        <v>310</v>
      </c>
      <c r="BG2" s="39" t="s">
        <v>311</v>
      </c>
    </row>
    <row r="3" spans="1:62" x14ac:dyDescent="0.2">
      <c r="A3" s="30">
        <v>2</v>
      </c>
      <c r="B3" s="7" t="s">
        <v>13</v>
      </c>
      <c r="C3" s="7">
        <v>22</v>
      </c>
      <c r="D3" s="7">
        <v>15</v>
      </c>
      <c r="E3" s="7">
        <v>2</v>
      </c>
      <c r="F3" s="7">
        <v>5</v>
      </c>
      <c r="G3" s="7">
        <v>61</v>
      </c>
      <c r="H3" s="6" t="s">
        <v>9</v>
      </c>
      <c r="I3" s="7">
        <v>26</v>
      </c>
      <c r="J3" s="7">
        <f t="shared" ref="J3:J13" si="2">SUM(3*D3+E3)</f>
        <v>47</v>
      </c>
      <c r="K3" s="30" t="s">
        <v>43</v>
      </c>
      <c r="L3" s="8">
        <v>2</v>
      </c>
      <c r="M3" s="7" t="s">
        <v>13</v>
      </c>
      <c r="N3" s="32">
        <v>1</v>
      </c>
      <c r="O3" s="32" t="s">
        <v>9</v>
      </c>
      <c r="P3" s="32">
        <v>4</v>
      </c>
      <c r="Q3" s="34"/>
      <c r="R3" s="34"/>
      <c r="S3" s="34"/>
      <c r="T3" s="32">
        <v>1</v>
      </c>
      <c r="U3" s="32" t="s">
        <v>9</v>
      </c>
      <c r="V3" s="32">
        <v>2</v>
      </c>
      <c r="W3" s="32">
        <v>0</v>
      </c>
      <c r="X3" s="32" t="s">
        <v>9</v>
      </c>
      <c r="Y3" s="32">
        <v>0</v>
      </c>
      <c r="Z3" s="32">
        <v>3</v>
      </c>
      <c r="AA3" s="32" t="s">
        <v>9</v>
      </c>
      <c r="AB3" s="32">
        <v>2</v>
      </c>
      <c r="AC3" s="32">
        <v>4</v>
      </c>
      <c r="AD3" s="32" t="s">
        <v>9</v>
      </c>
      <c r="AE3" s="32">
        <v>2</v>
      </c>
      <c r="AF3" s="32">
        <v>2</v>
      </c>
      <c r="AG3" s="32" t="s">
        <v>9</v>
      </c>
      <c r="AH3" s="32">
        <v>1</v>
      </c>
      <c r="AI3" s="32">
        <v>2</v>
      </c>
      <c r="AJ3" s="32" t="s">
        <v>9</v>
      </c>
      <c r="AK3" s="32">
        <v>2</v>
      </c>
      <c r="AL3" s="32">
        <v>4</v>
      </c>
      <c r="AM3" s="32" t="s">
        <v>9</v>
      </c>
      <c r="AN3" s="32">
        <v>0</v>
      </c>
      <c r="AO3" s="32">
        <v>4</v>
      </c>
      <c r="AP3" s="32" t="s">
        <v>9</v>
      </c>
      <c r="AQ3" s="32">
        <v>0</v>
      </c>
      <c r="AR3" s="32">
        <v>4</v>
      </c>
      <c r="AS3" s="32" t="s">
        <v>9</v>
      </c>
      <c r="AT3" s="32">
        <v>0</v>
      </c>
      <c r="AU3" s="32">
        <v>3</v>
      </c>
      <c r="AV3" s="32" t="s">
        <v>9</v>
      </c>
      <c r="AW3" s="32">
        <v>2</v>
      </c>
      <c r="AX3" s="31">
        <f t="shared" si="0"/>
        <v>28</v>
      </c>
      <c r="AY3" s="32" t="s">
        <v>9</v>
      </c>
      <c r="AZ3" s="31">
        <f t="shared" si="1"/>
        <v>15</v>
      </c>
      <c r="BB3" s="3" t="s">
        <v>212</v>
      </c>
      <c r="BC3" s="8">
        <v>2</v>
      </c>
      <c r="BD3" s="8" t="s">
        <v>9</v>
      </c>
      <c r="BE3" s="8">
        <v>3</v>
      </c>
      <c r="BG3" s="3" t="s">
        <v>3538</v>
      </c>
      <c r="BH3" s="8">
        <v>3</v>
      </c>
      <c r="BI3" s="8" t="s">
        <v>9</v>
      </c>
      <c r="BJ3" s="8">
        <v>0</v>
      </c>
    </row>
    <row r="4" spans="1:62" x14ac:dyDescent="0.2">
      <c r="A4" s="30">
        <v>3</v>
      </c>
      <c r="B4" s="7" t="s">
        <v>26</v>
      </c>
      <c r="C4" s="7">
        <v>22</v>
      </c>
      <c r="D4" s="7">
        <v>14</v>
      </c>
      <c r="E4" s="7">
        <v>4</v>
      </c>
      <c r="F4" s="7">
        <v>4</v>
      </c>
      <c r="G4" s="7">
        <v>36</v>
      </c>
      <c r="H4" s="6" t="s">
        <v>9</v>
      </c>
      <c r="I4" s="7">
        <v>27</v>
      </c>
      <c r="J4" s="7">
        <f t="shared" si="2"/>
        <v>46</v>
      </c>
      <c r="K4" s="30"/>
      <c r="L4" s="8">
        <v>3</v>
      </c>
      <c r="M4" s="7" t="s">
        <v>26</v>
      </c>
      <c r="N4" s="32">
        <v>2</v>
      </c>
      <c r="O4" s="32" t="s">
        <v>9</v>
      </c>
      <c r="P4" s="32">
        <v>1</v>
      </c>
      <c r="Q4" s="32">
        <v>2</v>
      </c>
      <c r="R4" s="32" t="s">
        <v>9</v>
      </c>
      <c r="S4" s="32">
        <v>1</v>
      </c>
      <c r="T4" s="34"/>
      <c r="U4" s="34"/>
      <c r="V4" s="34"/>
      <c r="W4" s="32">
        <v>1</v>
      </c>
      <c r="X4" s="32" t="s">
        <v>9</v>
      </c>
      <c r="Y4" s="32">
        <v>4</v>
      </c>
      <c r="Z4" s="32">
        <v>0</v>
      </c>
      <c r="AA4" s="32" t="s">
        <v>9</v>
      </c>
      <c r="AB4" s="32">
        <v>2</v>
      </c>
      <c r="AC4" s="32">
        <v>1</v>
      </c>
      <c r="AD4" s="32" t="s">
        <v>9</v>
      </c>
      <c r="AE4" s="32">
        <v>1</v>
      </c>
      <c r="AF4" s="32">
        <v>0</v>
      </c>
      <c r="AG4" s="32" t="s">
        <v>9</v>
      </c>
      <c r="AH4" s="32">
        <v>3</v>
      </c>
      <c r="AI4" s="32">
        <v>0</v>
      </c>
      <c r="AJ4" s="32" t="s">
        <v>9</v>
      </c>
      <c r="AK4" s="32">
        <v>0</v>
      </c>
      <c r="AL4" s="32">
        <v>4</v>
      </c>
      <c r="AM4" s="32" t="s">
        <v>9</v>
      </c>
      <c r="AN4" s="32">
        <v>3</v>
      </c>
      <c r="AO4" s="32">
        <v>1</v>
      </c>
      <c r="AP4" s="32" t="s">
        <v>9</v>
      </c>
      <c r="AQ4" s="32">
        <v>0</v>
      </c>
      <c r="AR4" s="32">
        <v>2</v>
      </c>
      <c r="AS4" s="32" t="s">
        <v>9</v>
      </c>
      <c r="AT4" s="32">
        <v>1</v>
      </c>
      <c r="AU4" s="32">
        <v>3</v>
      </c>
      <c r="AV4" s="32" t="s">
        <v>9</v>
      </c>
      <c r="AW4" s="32">
        <v>0</v>
      </c>
      <c r="AX4" s="31">
        <f t="shared" si="0"/>
        <v>16</v>
      </c>
      <c r="AY4" s="32" t="s">
        <v>9</v>
      </c>
      <c r="AZ4" s="31">
        <f t="shared" si="1"/>
        <v>16</v>
      </c>
      <c r="BB4" s="3" t="s">
        <v>5446</v>
      </c>
      <c r="BC4" s="8">
        <v>3</v>
      </c>
      <c r="BD4" s="8" t="s">
        <v>9</v>
      </c>
      <c r="BE4" s="8">
        <v>1</v>
      </c>
      <c r="BG4" s="3" t="s">
        <v>313</v>
      </c>
      <c r="BH4" s="8">
        <v>2</v>
      </c>
      <c r="BI4" s="8" t="s">
        <v>9</v>
      </c>
      <c r="BJ4" s="8">
        <v>1</v>
      </c>
    </row>
    <row r="5" spans="1:62" x14ac:dyDescent="0.2">
      <c r="A5" s="30">
        <v>4</v>
      </c>
      <c r="B5" s="7" t="s">
        <v>21</v>
      </c>
      <c r="C5" s="7">
        <v>22</v>
      </c>
      <c r="D5" s="7">
        <v>12</v>
      </c>
      <c r="E5" s="7">
        <v>5</v>
      </c>
      <c r="F5" s="7">
        <v>5</v>
      </c>
      <c r="G5" s="7">
        <v>47</v>
      </c>
      <c r="H5" s="6" t="s">
        <v>9</v>
      </c>
      <c r="I5" s="7">
        <v>24</v>
      </c>
      <c r="J5" s="7">
        <f t="shared" si="2"/>
        <v>41</v>
      </c>
      <c r="K5" s="30"/>
      <c r="L5" s="8">
        <v>4</v>
      </c>
      <c r="M5" s="7" t="s">
        <v>21</v>
      </c>
      <c r="N5" s="32">
        <v>1</v>
      </c>
      <c r="O5" s="32" t="s">
        <v>9</v>
      </c>
      <c r="P5" s="32">
        <v>1</v>
      </c>
      <c r="Q5" s="32">
        <v>4</v>
      </c>
      <c r="R5" s="32" t="s">
        <v>9</v>
      </c>
      <c r="S5" s="32">
        <v>1</v>
      </c>
      <c r="T5" s="32">
        <v>1</v>
      </c>
      <c r="U5" s="32" t="s">
        <v>9</v>
      </c>
      <c r="V5" s="32">
        <v>2</v>
      </c>
      <c r="W5" s="34"/>
      <c r="X5" s="34"/>
      <c r="Y5" s="34"/>
      <c r="Z5" s="32">
        <v>3</v>
      </c>
      <c r="AA5" s="32" t="s">
        <v>9</v>
      </c>
      <c r="AB5" s="32">
        <v>0</v>
      </c>
      <c r="AC5" s="32">
        <v>2</v>
      </c>
      <c r="AD5" s="32" t="s">
        <v>9</v>
      </c>
      <c r="AE5" s="32">
        <v>1</v>
      </c>
      <c r="AF5" s="32">
        <v>2</v>
      </c>
      <c r="AG5" s="32" t="s">
        <v>9</v>
      </c>
      <c r="AH5" s="32">
        <v>1</v>
      </c>
      <c r="AI5" s="32">
        <v>1</v>
      </c>
      <c r="AJ5" s="32" t="s">
        <v>9</v>
      </c>
      <c r="AK5" s="32">
        <v>2</v>
      </c>
      <c r="AL5" s="32">
        <v>0</v>
      </c>
      <c r="AM5" s="32" t="s">
        <v>9</v>
      </c>
      <c r="AN5" s="32">
        <v>0</v>
      </c>
      <c r="AO5" s="32">
        <v>5</v>
      </c>
      <c r="AP5" s="32" t="s">
        <v>9</v>
      </c>
      <c r="AQ5" s="32">
        <v>0</v>
      </c>
      <c r="AR5" s="32">
        <v>4</v>
      </c>
      <c r="AS5" s="32" t="s">
        <v>9</v>
      </c>
      <c r="AT5" s="32">
        <v>2</v>
      </c>
      <c r="AU5" s="32">
        <v>6</v>
      </c>
      <c r="AV5" s="32" t="s">
        <v>9</v>
      </c>
      <c r="AW5" s="32">
        <v>1</v>
      </c>
      <c r="AX5" s="31">
        <f t="shared" si="0"/>
        <v>29</v>
      </c>
      <c r="AY5" s="32" t="s">
        <v>9</v>
      </c>
      <c r="AZ5" s="31">
        <f t="shared" si="1"/>
        <v>11</v>
      </c>
      <c r="BB5" s="3" t="s">
        <v>1861</v>
      </c>
      <c r="BC5" s="8">
        <v>1</v>
      </c>
      <c r="BD5" s="8" t="s">
        <v>9</v>
      </c>
      <c r="BE5" s="8">
        <v>3</v>
      </c>
      <c r="BG5" s="3" t="s">
        <v>3678</v>
      </c>
      <c r="BH5" s="8">
        <v>3</v>
      </c>
      <c r="BI5" s="8" t="s">
        <v>9</v>
      </c>
      <c r="BJ5" s="8">
        <v>1</v>
      </c>
    </row>
    <row r="6" spans="1:62" x14ac:dyDescent="0.2">
      <c r="A6" s="30">
        <v>5</v>
      </c>
      <c r="B6" s="7" t="s">
        <v>2789</v>
      </c>
      <c r="C6" s="7">
        <v>22</v>
      </c>
      <c r="D6" s="7">
        <v>12</v>
      </c>
      <c r="E6" s="7">
        <v>4</v>
      </c>
      <c r="F6" s="7">
        <v>6</v>
      </c>
      <c r="G6" s="7">
        <v>56</v>
      </c>
      <c r="H6" s="6" t="s">
        <v>9</v>
      </c>
      <c r="I6" s="7">
        <v>31</v>
      </c>
      <c r="J6" s="7">
        <f t="shared" si="2"/>
        <v>40</v>
      </c>
      <c r="K6" s="30"/>
      <c r="L6" s="8">
        <v>5</v>
      </c>
      <c r="M6" s="7" t="s">
        <v>2789</v>
      </c>
      <c r="N6" s="32">
        <v>0</v>
      </c>
      <c r="O6" s="32" t="s">
        <v>9</v>
      </c>
      <c r="P6" s="32">
        <v>3</v>
      </c>
      <c r="Q6" s="32">
        <v>1</v>
      </c>
      <c r="R6" s="32" t="s">
        <v>9</v>
      </c>
      <c r="S6" s="32">
        <v>0</v>
      </c>
      <c r="T6" s="32">
        <v>5</v>
      </c>
      <c r="U6" s="32" t="s">
        <v>9</v>
      </c>
      <c r="V6" s="32">
        <v>0</v>
      </c>
      <c r="W6" s="32">
        <v>3</v>
      </c>
      <c r="X6" s="32" t="s">
        <v>9</v>
      </c>
      <c r="Y6" s="32">
        <v>1</v>
      </c>
      <c r="Z6" s="34"/>
      <c r="AA6" s="34"/>
      <c r="AB6" s="34"/>
      <c r="AC6" s="32">
        <v>1</v>
      </c>
      <c r="AD6" s="32" t="s">
        <v>9</v>
      </c>
      <c r="AE6" s="32">
        <v>1</v>
      </c>
      <c r="AF6" s="32">
        <v>4</v>
      </c>
      <c r="AG6" s="32" t="s">
        <v>9</v>
      </c>
      <c r="AH6" s="32">
        <v>1</v>
      </c>
      <c r="AI6" s="32">
        <v>6</v>
      </c>
      <c r="AJ6" s="32" t="s">
        <v>9</v>
      </c>
      <c r="AK6" s="32">
        <v>0</v>
      </c>
      <c r="AL6" s="32">
        <v>2</v>
      </c>
      <c r="AM6" s="32" t="s">
        <v>9</v>
      </c>
      <c r="AN6" s="32">
        <v>1</v>
      </c>
      <c r="AO6" s="32">
        <v>6</v>
      </c>
      <c r="AP6" s="32" t="s">
        <v>9</v>
      </c>
      <c r="AQ6" s="32">
        <v>2</v>
      </c>
      <c r="AR6" s="32">
        <v>2</v>
      </c>
      <c r="AS6" s="32" t="s">
        <v>9</v>
      </c>
      <c r="AT6" s="32">
        <v>0</v>
      </c>
      <c r="AU6" s="32">
        <v>7</v>
      </c>
      <c r="AV6" s="32" t="s">
        <v>9</v>
      </c>
      <c r="AW6" s="32">
        <v>1</v>
      </c>
      <c r="AX6" s="31">
        <f t="shared" si="0"/>
        <v>37</v>
      </c>
      <c r="AY6" s="32" t="s">
        <v>9</v>
      </c>
      <c r="AZ6" s="31">
        <f t="shared" si="1"/>
        <v>10</v>
      </c>
      <c r="BB6" s="3" t="s">
        <v>4160</v>
      </c>
      <c r="BC6" s="8">
        <v>2</v>
      </c>
      <c r="BD6" s="8" t="s">
        <v>9</v>
      </c>
      <c r="BE6" s="8">
        <v>1</v>
      </c>
      <c r="BG6" s="3" t="s">
        <v>1036</v>
      </c>
      <c r="BH6" s="8">
        <v>1</v>
      </c>
      <c r="BI6" s="8" t="s">
        <v>9</v>
      </c>
      <c r="BJ6" s="8">
        <v>1</v>
      </c>
    </row>
    <row r="7" spans="1:62" x14ac:dyDescent="0.2">
      <c r="A7" s="30">
        <v>6</v>
      </c>
      <c r="B7" s="7" t="s">
        <v>102</v>
      </c>
      <c r="C7" s="7">
        <v>22</v>
      </c>
      <c r="D7" s="7">
        <v>9</v>
      </c>
      <c r="E7" s="7">
        <v>4</v>
      </c>
      <c r="F7" s="7">
        <v>9</v>
      </c>
      <c r="G7" s="7">
        <v>35</v>
      </c>
      <c r="H7" s="6" t="s">
        <v>9</v>
      </c>
      <c r="I7" s="7">
        <v>34</v>
      </c>
      <c r="J7" s="7">
        <f t="shared" si="2"/>
        <v>31</v>
      </c>
      <c r="K7" s="30"/>
      <c r="L7" s="8">
        <v>6</v>
      </c>
      <c r="M7" s="7" t="s">
        <v>105</v>
      </c>
      <c r="N7" s="32">
        <v>1</v>
      </c>
      <c r="O7" s="32" t="s">
        <v>9</v>
      </c>
      <c r="P7" s="32">
        <v>2</v>
      </c>
      <c r="Q7" s="32">
        <v>1</v>
      </c>
      <c r="R7" s="32" t="s">
        <v>9</v>
      </c>
      <c r="S7" s="32">
        <v>2</v>
      </c>
      <c r="T7" s="32">
        <v>2</v>
      </c>
      <c r="U7" s="32" t="s">
        <v>9</v>
      </c>
      <c r="V7" s="32">
        <v>3</v>
      </c>
      <c r="W7" s="32">
        <v>1</v>
      </c>
      <c r="X7" s="32" t="s">
        <v>9</v>
      </c>
      <c r="Y7" s="32">
        <v>1</v>
      </c>
      <c r="Z7" s="32">
        <v>1</v>
      </c>
      <c r="AA7" s="32" t="s">
        <v>9</v>
      </c>
      <c r="AB7" s="32">
        <v>2</v>
      </c>
      <c r="AC7" s="34"/>
      <c r="AD7" s="34"/>
      <c r="AE7" s="34"/>
      <c r="AF7" s="8">
        <v>2</v>
      </c>
      <c r="AG7" s="32" t="s">
        <v>9</v>
      </c>
      <c r="AH7" s="8">
        <v>1</v>
      </c>
      <c r="AI7" s="32">
        <v>2</v>
      </c>
      <c r="AJ7" s="32" t="s">
        <v>9</v>
      </c>
      <c r="AK7" s="32">
        <v>1</v>
      </c>
      <c r="AL7" s="32">
        <v>1</v>
      </c>
      <c r="AM7" s="32" t="s">
        <v>9</v>
      </c>
      <c r="AN7" s="32">
        <v>1</v>
      </c>
      <c r="AO7" s="32">
        <v>1</v>
      </c>
      <c r="AP7" s="32" t="s">
        <v>9</v>
      </c>
      <c r="AQ7" s="32">
        <v>0</v>
      </c>
      <c r="AR7" s="32">
        <v>6</v>
      </c>
      <c r="AS7" s="32" t="s">
        <v>9</v>
      </c>
      <c r="AT7" s="32">
        <v>2</v>
      </c>
      <c r="AU7" s="32">
        <v>5</v>
      </c>
      <c r="AV7" s="32" t="s">
        <v>9</v>
      </c>
      <c r="AW7" s="32">
        <v>1</v>
      </c>
      <c r="AX7" s="31">
        <f t="shared" si="0"/>
        <v>23</v>
      </c>
      <c r="AY7" s="32" t="s">
        <v>9</v>
      </c>
      <c r="AZ7" s="31">
        <f t="shared" si="1"/>
        <v>16</v>
      </c>
      <c r="BB7" s="3" t="s">
        <v>366</v>
      </c>
      <c r="BC7" s="8">
        <v>2</v>
      </c>
      <c r="BD7" s="8" t="s">
        <v>9</v>
      </c>
      <c r="BE7" s="8">
        <v>1</v>
      </c>
      <c r="BG7" s="3" t="s">
        <v>808</v>
      </c>
      <c r="BH7" s="8">
        <v>1</v>
      </c>
      <c r="BI7" s="8" t="s">
        <v>9</v>
      </c>
      <c r="BJ7" s="8">
        <v>2</v>
      </c>
    </row>
    <row r="8" spans="1:62" x14ac:dyDescent="0.2">
      <c r="A8" s="30">
        <v>7</v>
      </c>
      <c r="B8" s="7" t="s">
        <v>31</v>
      </c>
      <c r="C8" s="7">
        <v>22</v>
      </c>
      <c r="D8" s="7">
        <v>9</v>
      </c>
      <c r="E8" s="7">
        <v>3</v>
      </c>
      <c r="F8" s="7">
        <v>10</v>
      </c>
      <c r="G8" s="7">
        <v>39</v>
      </c>
      <c r="H8" s="6" t="s">
        <v>9</v>
      </c>
      <c r="I8" s="7">
        <v>26</v>
      </c>
      <c r="J8" s="7">
        <f t="shared" si="2"/>
        <v>30</v>
      </c>
      <c r="K8" s="30"/>
      <c r="L8" s="8">
        <v>7</v>
      </c>
      <c r="M8" s="7" t="s">
        <v>31</v>
      </c>
      <c r="N8" s="32">
        <v>0</v>
      </c>
      <c r="O8" s="32" t="s">
        <v>9</v>
      </c>
      <c r="P8" s="32">
        <v>0</v>
      </c>
      <c r="Q8" s="32">
        <v>0</v>
      </c>
      <c r="R8" s="32" t="s">
        <v>9</v>
      </c>
      <c r="S8" s="32">
        <v>1</v>
      </c>
      <c r="T8" s="32">
        <v>0</v>
      </c>
      <c r="U8" s="32" t="s">
        <v>9</v>
      </c>
      <c r="V8" s="32">
        <v>1</v>
      </c>
      <c r="W8" s="32">
        <v>3</v>
      </c>
      <c r="X8" s="32" t="s">
        <v>9</v>
      </c>
      <c r="Y8" s="32">
        <v>2</v>
      </c>
      <c r="Z8" s="32">
        <v>1</v>
      </c>
      <c r="AA8" s="32" t="s">
        <v>9</v>
      </c>
      <c r="AB8" s="32">
        <v>1</v>
      </c>
      <c r="AC8" s="32">
        <v>0</v>
      </c>
      <c r="AD8" s="32" t="s">
        <v>9</v>
      </c>
      <c r="AE8" s="32">
        <v>1</v>
      </c>
      <c r="AF8" s="34"/>
      <c r="AG8" s="34"/>
      <c r="AH8" s="34"/>
      <c r="AI8" s="32">
        <v>1</v>
      </c>
      <c r="AJ8" s="32" t="s">
        <v>9</v>
      </c>
      <c r="AK8" s="32">
        <v>2</v>
      </c>
      <c r="AL8" s="32">
        <v>6</v>
      </c>
      <c r="AM8" s="32" t="s">
        <v>9</v>
      </c>
      <c r="AN8" s="32">
        <v>0</v>
      </c>
      <c r="AO8" s="32">
        <v>0</v>
      </c>
      <c r="AP8" s="32" t="s">
        <v>9</v>
      </c>
      <c r="AQ8" s="32">
        <v>3</v>
      </c>
      <c r="AR8" s="32">
        <v>3</v>
      </c>
      <c r="AS8" s="32" t="s">
        <v>9</v>
      </c>
      <c r="AT8" s="32">
        <v>1</v>
      </c>
      <c r="AU8" s="32">
        <v>5</v>
      </c>
      <c r="AV8" s="32" t="s">
        <v>9</v>
      </c>
      <c r="AW8" s="32">
        <v>1</v>
      </c>
      <c r="AX8" s="31">
        <f t="shared" si="0"/>
        <v>19</v>
      </c>
      <c r="AY8" s="32" t="s">
        <v>9</v>
      </c>
      <c r="AZ8" s="31">
        <f t="shared" si="1"/>
        <v>13</v>
      </c>
      <c r="BB8" s="3" t="s">
        <v>1262</v>
      </c>
      <c r="BC8" s="8">
        <v>2</v>
      </c>
      <c r="BD8" s="8" t="s">
        <v>9</v>
      </c>
      <c r="BE8" s="8">
        <v>2</v>
      </c>
      <c r="BG8" s="3" t="s">
        <v>5349</v>
      </c>
      <c r="BH8" s="8">
        <v>0</v>
      </c>
      <c r="BI8" s="8" t="s">
        <v>9</v>
      </c>
      <c r="BJ8" s="8">
        <v>5</v>
      </c>
    </row>
    <row r="9" spans="1:62" x14ac:dyDescent="0.2">
      <c r="A9" s="30">
        <v>8</v>
      </c>
      <c r="B9" s="7" t="s">
        <v>50</v>
      </c>
      <c r="C9" s="7">
        <v>22</v>
      </c>
      <c r="D9" s="7">
        <v>7</v>
      </c>
      <c r="E9" s="7">
        <v>5</v>
      </c>
      <c r="F9" s="7">
        <v>10</v>
      </c>
      <c r="G9" s="7">
        <v>34</v>
      </c>
      <c r="H9" s="6" t="s">
        <v>9</v>
      </c>
      <c r="I9" s="7">
        <v>37</v>
      </c>
      <c r="J9" s="7">
        <f t="shared" si="2"/>
        <v>26</v>
      </c>
      <c r="K9" s="30"/>
      <c r="L9" s="8">
        <v>8</v>
      </c>
      <c r="M9" s="7" t="s">
        <v>50</v>
      </c>
      <c r="N9" s="32">
        <v>2</v>
      </c>
      <c r="O9" s="32" t="s">
        <v>9</v>
      </c>
      <c r="P9" s="32">
        <v>0</v>
      </c>
      <c r="Q9" s="32">
        <v>0</v>
      </c>
      <c r="R9" s="32" t="s">
        <v>9</v>
      </c>
      <c r="S9" s="32">
        <v>4</v>
      </c>
      <c r="T9" s="32">
        <v>0</v>
      </c>
      <c r="U9" s="32" t="s">
        <v>9</v>
      </c>
      <c r="V9" s="32">
        <v>0</v>
      </c>
      <c r="W9" s="32">
        <v>1</v>
      </c>
      <c r="X9" s="32" t="s">
        <v>9</v>
      </c>
      <c r="Y9" s="32">
        <v>1</v>
      </c>
      <c r="Z9" s="32">
        <v>1</v>
      </c>
      <c r="AA9" s="32" t="s">
        <v>9</v>
      </c>
      <c r="AB9" s="32">
        <v>1</v>
      </c>
      <c r="AC9" s="32">
        <v>0</v>
      </c>
      <c r="AD9" s="32" t="s">
        <v>9</v>
      </c>
      <c r="AE9" s="32">
        <v>1</v>
      </c>
      <c r="AF9" s="32">
        <v>0</v>
      </c>
      <c r="AG9" s="32" t="s">
        <v>9</v>
      </c>
      <c r="AH9" s="32">
        <v>2</v>
      </c>
      <c r="AI9" s="34"/>
      <c r="AJ9" s="34"/>
      <c r="AK9" s="34"/>
      <c r="AL9" s="32">
        <v>1</v>
      </c>
      <c r="AM9" s="32" t="s">
        <v>9</v>
      </c>
      <c r="AN9" s="32">
        <v>3</v>
      </c>
      <c r="AO9" s="32">
        <v>0</v>
      </c>
      <c r="AP9" s="32" t="s">
        <v>9</v>
      </c>
      <c r="AQ9" s="32">
        <v>1</v>
      </c>
      <c r="AR9" s="32">
        <v>5</v>
      </c>
      <c r="AS9" s="32" t="s">
        <v>9</v>
      </c>
      <c r="AT9" s="32">
        <v>0</v>
      </c>
      <c r="AU9" s="32">
        <v>4</v>
      </c>
      <c r="AV9" s="32" t="s">
        <v>9</v>
      </c>
      <c r="AW9" s="32">
        <v>1</v>
      </c>
      <c r="AX9" s="31">
        <f t="shared" si="0"/>
        <v>14</v>
      </c>
      <c r="AY9" s="32" t="s">
        <v>9</v>
      </c>
      <c r="AZ9" s="31">
        <f t="shared" si="1"/>
        <v>14</v>
      </c>
      <c r="BB9" s="39" t="s">
        <v>549</v>
      </c>
      <c r="BC9" s="12"/>
      <c r="BD9" s="12"/>
      <c r="BE9" s="12"/>
      <c r="BG9" s="39" t="s">
        <v>3191</v>
      </c>
    </row>
    <row r="10" spans="1:62" x14ac:dyDescent="0.2">
      <c r="A10" s="30">
        <v>9</v>
      </c>
      <c r="B10" s="7" t="s">
        <v>1684</v>
      </c>
      <c r="C10" s="7">
        <v>22</v>
      </c>
      <c r="D10" s="7">
        <v>7</v>
      </c>
      <c r="E10" s="7">
        <v>2</v>
      </c>
      <c r="F10" s="7">
        <v>13</v>
      </c>
      <c r="G10" s="7">
        <v>37</v>
      </c>
      <c r="H10" s="6" t="s">
        <v>9</v>
      </c>
      <c r="I10" s="7">
        <v>52</v>
      </c>
      <c r="J10" s="7">
        <f t="shared" si="2"/>
        <v>23</v>
      </c>
      <c r="K10" s="30"/>
      <c r="L10" s="8">
        <v>9</v>
      </c>
      <c r="M10" s="7" t="s">
        <v>1684</v>
      </c>
      <c r="N10" s="32">
        <v>1</v>
      </c>
      <c r="O10" s="32" t="s">
        <v>9</v>
      </c>
      <c r="P10" s="32">
        <v>3</v>
      </c>
      <c r="Q10" s="32">
        <v>2</v>
      </c>
      <c r="R10" s="32" t="s">
        <v>9</v>
      </c>
      <c r="S10" s="32">
        <v>3</v>
      </c>
      <c r="T10" s="32">
        <v>0</v>
      </c>
      <c r="U10" s="32" t="s">
        <v>9</v>
      </c>
      <c r="V10" s="32">
        <v>4</v>
      </c>
      <c r="W10" s="32">
        <v>0</v>
      </c>
      <c r="X10" s="32" t="s">
        <v>9</v>
      </c>
      <c r="Y10" s="32">
        <v>2</v>
      </c>
      <c r="Z10" s="32">
        <v>3</v>
      </c>
      <c r="AA10" s="32" t="s">
        <v>9</v>
      </c>
      <c r="AB10" s="32">
        <v>1</v>
      </c>
      <c r="AC10" s="32">
        <v>1</v>
      </c>
      <c r="AD10" s="32" t="s">
        <v>9</v>
      </c>
      <c r="AE10" s="32">
        <v>3</v>
      </c>
      <c r="AF10" s="32">
        <v>0</v>
      </c>
      <c r="AG10" s="32" t="s">
        <v>9</v>
      </c>
      <c r="AH10" s="32">
        <v>3</v>
      </c>
      <c r="AI10" s="32">
        <v>3</v>
      </c>
      <c r="AJ10" s="32" t="s">
        <v>9</v>
      </c>
      <c r="AK10" s="32">
        <v>1</v>
      </c>
      <c r="AL10" s="34"/>
      <c r="AM10" s="34"/>
      <c r="AN10" s="34"/>
      <c r="AO10" s="32">
        <v>0</v>
      </c>
      <c r="AP10" s="32" t="s">
        <v>9</v>
      </c>
      <c r="AQ10" s="32">
        <v>4</v>
      </c>
      <c r="AR10" s="32">
        <v>8</v>
      </c>
      <c r="AS10" s="32" t="s">
        <v>9</v>
      </c>
      <c r="AT10" s="32">
        <v>0</v>
      </c>
      <c r="AU10" s="32">
        <v>3</v>
      </c>
      <c r="AV10" s="32" t="s">
        <v>9</v>
      </c>
      <c r="AW10" s="32">
        <v>5</v>
      </c>
      <c r="AX10" s="31">
        <f t="shared" si="0"/>
        <v>21</v>
      </c>
      <c r="AY10" s="32" t="s">
        <v>9</v>
      </c>
      <c r="AZ10" s="31">
        <f t="shared" si="1"/>
        <v>29</v>
      </c>
      <c r="BB10" s="3" t="s">
        <v>228</v>
      </c>
      <c r="BC10" s="8">
        <v>0</v>
      </c>
      <c r="BD10" s="8" t="s">
        <v>9</v>
      </c>
      <c r="BE10" s="8">
        <v>1</v>
      </c>
      <c r="BG10" s="5" t="s">
        <v>5380</v>
      </c>
      <c r="BH10" s="11">
        <v>2</v>
      </c>
      <c r="BI10" s="32" t="s">
        <v>9</v>
      </c>
      <c r="BJ10" s="8">
        <v>1</v>
      </c>
    </row>
    <row r="11" spans="1:62" x14ac:dyDescent="0.2">
      <c r="A11" s="30">
        <v>10</v>
      </c>
      <c r="B11" s="7" t="s">
        <v>15</v>
      </c>
      <c r="C11" s="7">
        <v>22</v>
      </c>
      <c r="D11" s="7">
        <v>7</v>
      </c>
      <c r="E11" s="7">
        <v>2</v>
      </c>
      <c r="F11" s="7">
        <v>13</v>
      </c>
      <c r="G11" s="7">
        <v>24</v>
      </c>
      <c r="H11" s="6" t="s">
        <v>9</v>
      </c>
      <c r="I11" s="7">
        <v>40</v>
      </c>
      <c r="J11" s="7">
        <f t="shared" si="2"/>
        <v>23</v>
      </c>
      <c r="K11" s="30"/>
      <c r="L11" s="8">
        <v>10</v>
      </c>
      <c r="M11" s="7" t="s">
        <v>15</v>
      </c>
      <c r="N11" s="32">
        <v>1</v>
      </c>
      <c r="O11" s="32" t="s">
        <v>9</v>
      </c>
      <c r="P11" s="32">
        <v>3</v>
      </c>
      <c r="Q11" s="32">
        <v>0</v>
      </c>
      <c r="R11" s="32" t="s">
        <v>9</v>
      </c>
      <c r="S11" s="32">
        <v>3</v>
      </c>
      <c r="T11" s="32">
        <v>1</v>
      </c>
      <c r="U11" s="32" t="s">
        <v>9</v>
      </c>
      <c r="V11" s="32">
        <v>1</v>
      </c>
      <c r="W11" s="32">
        <v>0</v>
      </c>
      <c r="X11" s="32" t="s">
        <v>9</v>
      </c>
      <c r="Y11" s="32">
        <v>1</v>
      </c>
      <c r="Z11" s="32">
        <v>2</v>
      </c>
      <c r="AA11" s="32" t="s">
        <v>9</v>
      </c>
      <c r="AB11" s="32">
        <v>1</v>
      </c>
      <c r="AC11" s="32">
        <v>2</v>
      </c>
      <c r="AD11" s="32" t="s">
        <v>9</v>
      </c>
      <c r="AE11" s="32">
        <v>0</v>
      </c>
      <c r="AF11" s="32">
        <v>1</v>
      </c>
      <c r="AG11" s="32" t="s">
        <v>9</v>
      </c>
      <c r="AH11" s="32">
        <v>5</v>
      </c>
      <c r="AI11" s="32">
        <v>3</v>
      </c>
      <c r="AJ11" s="32" t="s">
        <v>9</v>
      </c>
      <c r="AK11" s="32">
        <v>2</v>
      </c>
      <c r="AL11" s="32">
        <v>0</v>
      </c>
      <c r="AM11" s="32" t="s">
        <v>9</v>
      </c>
      <c r="AN11" s="32">
        <v>1</v>
      </c>
      <c r="AO11" s="34"/>
      <c r="AP11" s="34"/>
      <c r="AQ11" s="34"/>
      <c r="AR11" s="32">
        <v>1</v>
      </c>
      <c r="AS11" s="32" t="s">
        <v>9</v>
      </c>
      <c r="AT11" s="32">
        <v>1</v>
      </c>
      <c r="AU11" s="32">
        <v>1</v>
      </c>
      <c r="AV11" s="32" t="s">
        <v>9</v>
      </c>
      <c r="AW11" s="32">
        <v>0</v>
      </c>
      <c r="AX11" s="31">
        <f t="shared" si="0"/>
        <v>12</v>
      </c>
      <c r="AY11" s="32" t="s">
        <v>9</v>
      </c>
      <c r="AZ11" s="31">
        <f t="shared" si="1"/>
        <v>18</v>
      </c>
      <c r="BB11" s="3" t="s">
        <v>5382</v>
      </c>
      <c r="BC11" s="8">
        <v>1</v>
      </c>
      <c r="BD11" s="8" t="s">
        <v>9</v>
      </c>
      <c r="BE11" s="8">
        <v>4</v>
      </c>
      <c r="BG11" s="5" t="s">
        <v>5447</v>
      </c>
      <c r="BH11" s="11">
        <v>1</v>
      </c>
      <c r="BI11" s="32" t="s">
        <v>9</v>
      </c>
      <c r="BJ11" s="8">
        <v>4</v>
      </c>
    </row>
    <row r="12" spans="1:62" x14ac:dyDescent="0.2">
      <c r="A12" s="30">
        <v>11</v>
      </c>
      <c r="B12" s="7" t="s">
        <v>36</v>
      </c>
      <c r="C12" s="7">
        <v>22</v>
      </c>
      <c r="D12" s="7">
        <v>3</v>
      </c>
      <c r="E12" s="7">
        <v>2</v>
      </c>
      <c r="F12" s="7">
        <v>17</v>
      </c>
      <c r="G12" s="7">
        <v>29</v>
      </c>
      <c r="H12" s="6" t="s">
        <v>9</v>
      </c>
      <c r="I12" s="7">
        <v>86</v>
      </c>
      <c r="J12" s="7">
        <f t="shared" si="2"/>
        <v>11</v>
      </c>
      <c r="K12" s="30" t="s">
        <v>44</v>
      </c>
      <c r="L12" s="8">
        <v>11</v>
      </c>
      <c r="M12" s="7" t="s">
        <v>36</v>
      </c>
      <c r="N12" s="32">
        <v>1</v>
      </c>
      <c r="O12" s="32" t="s">
        <v>9</v>
      </c>
      <c r="P12" s="32">
        <v>5</v>
      </c>
      <c r="Q12" s="32">
        <v>0</v>
      </c>
      <c r="R12" s="32" t="s">
        <v>9</v>
      </c>
      <c r="S12" s="32">
        <v>6</v>
      </c>
      <c r="T12" s="32">
        <v>1</v>
      </c>
      <c r="U12" s="32" t="s">
        <v>9</v>
      </c>
      <c r="V12" s="32">
        <v>3</v>
      </c>
      <c r="W12" s="32">
        <v>1</v>
      </c>
      <c r="X12" s="32" t="s">
        <v>9</v>
      </c>
      <c r="Y12" s="32">
        <v>3</v>
      </c>
      <c r="Z12" s="32">
        <v>4</v>
      </c>
      <c r="AA12" s="32" t="s">
        <v>9</v>
      </c>
      <c r="AB12" s="32">
        <v>4</v>
      </c>
      <c r="AC12" s="32">
        <v>4</v>
      </c>
      <c r="AD12" s="32" t="s">
        <v>9</v>
      </c>
      <c r="AE12" s="32">
        <v>0</v>
      </c>
      <c r="AF12" s="32">
        <v>1</v>
      </c>
      <c r="AG12" s="32" t="s">
        <v>9</v>
      </c>
      <c r="AH12" s="32">
        <v>3</v>
      </c>
      <c r="AI12" s="32">
        <v>1</v>
      </c>
      <c r="AJ12" s="32" t="s">
        <v>9</v>
      </c>
      <c r="AK12" s="32">
        <v>7</v>
      </c>
      <c r="AL12" s="32">
        <v>1</v>
      </c>
      <c r="AM12" s="32" t="s">
        <v>9</v>
      </c>
      <c r="AN12" s="32">
        <v>2</v>
      </c>
      <c r="AO12" s="32">
        <v>2</v>
      </c>
      <c r="AP12" s="32" t="s">
        <v>9</v>
      </c>
      <c r="AQ12" s="32">
        <v>1</v>
      </c>
      <c r="AR12" s="34"/>
      <c r="AS12" s="34"/>
      <c r="AT12" s="34"/>
      <c r="AU12" s="32">
        <v>2</v>
      </c>
      <c r="AV12" s="32" t="s">
        <v>9</v>
      </c>
      <c r="AW12" s="32">
        <v>6</v>
      </c>
      <c r="AX12" s="31">
        <f t="shared" si="0"/>
        <v>18</v>
      </c>
      <c r="AY12" s="32" t="s">
        <v>9</v>
      </c>
      <c r="AZ12" s="31">
        <f t="shared" si="1"/>
        <v>40</v>
      </c>
      <c r="BB12" s="3" t="s">
        <v>397</v>
      </c>
      <c r="BC12" s="8">
        <v>0</v>
      </c>
      <c r="BD12" s="8" t="s">
        <v>9</v>
      </c>
      <c r="BE12" s="8">
        <v>3</v>
      </c>
      <c r="BG12" s="5" t="s">
        <v>146</v>
      </c>
      <c r="BH12" s="11">
        <v>0</v>
      </c>
      <c r="BI12" s="32" t="s">
        <v>9</v>
      </c>
      <c r="BJ12" s="8">
        <v>0</v>
      </c>
    </row>
    <row r="13" spans="1:62" x14ac:dyDescent="0.2">
      <c r="A13" s="30">
        <v>12</v>
      </c>
      <c r="B13" s="7" t="s">
        <v>46</v>
      </c>
      <c r="C13" s="7">
        <v>22</v>
      </c>
      <c r="D13" s="7">
        <v>3</v>
      </c>
      <c r="E13" s="7">
        <v>1</v>
      </c>
      <c r="F13" s="7">
        <v>18</v>
      </c>
      <c r="G13" s="7">
        <v>26</v>
      </c>
      <c r="H13" s="6" t="s">
        <v>9</v>
      </c>
      <c r="I13" s="7">
        <v>74</v>
      </c>
      <c r="J13" s="7">
        <f t="shared" si="2"/>
        <v>10</v>
      </c>
      <c r="K13" s="30" t="s">
        <v>44</v>
      </c>
      <c r="L13" s="8">
        <v>12</v>
      </c>
      <c r="M13" s="7" t="s">
        <v>46</v>
      </c>
      <c r="N13" s="32">
        <v>0</v>
      </c>
      <c r="O13" s="32" t="s">
        <v>9</v>
      </c>
      <c r="P13" s="32">
        <v>5</v>
      </c>
      <c r="Q13" s="32">
        <v>1</v>
      </c>
      <c r="R13" s="32" t="s">
        <v>9</v>
      </c>
      <c r="S13" s="32">
        <v>6</v>
      </c>
      <c r="T13" s="32">
        <v>0</v>
      </c>
      <c r="U13" s="32" t="s">
        <v>9</v>
      </c>
      <c r="V13" s="32">
        <v>2</v>
      </c>
      <c r="W13" s="32">
        <v>0</v>
      </c>
      <c r="X13" s="32" t="s">
        <v>9</v>
      </c>
      <c r="Y13" s="32">
        <v>2</v>
      </c>
      <c r="Z13" s="32">
        <v>0</v>
      </c>
      <c r="AA13" s="32" t="s">
        <v>9</v>
      </c>
      <c r="AB13" s="32">
        <v>4</v>
      </c>
      <c r="AC13" s="32">
        <v>1</v>
      </c>
      <c r="AD13" s="32" t="s">
        <v>9</v>
      </c>
      <c r="AE13" s="32">
        <v>2</v>
      </c>
      <c r="AF13" s="32">
        <v>0</v>
      </c>
      <c r="AG13" s="32" t="s">
        <v>9</v>
      </c>
      <c r="AH13" s="32">
        <v>0</v>
      </c>
      <c r="AI13" s="32">
        <v>2</v>
      </c>
      <c r="AJ13" s="32" t="s">
        <v>9</v>
      </c>
      <c r="AK13" s="32">
        <v>3</v>
      </c>
      <c r="AL13" s="32">
        <v>1</v>
      </c>
      <c r="AM13" s="32" t="s">
        <v>9</v>
      </c>
      <c r="AN13" s="32">
        <v>4</v>
      </c>
      <c r="AO13" s="32">
        <v>1</v>
      </c>
      <c r="AP13" s="32" t="s">
        <v>9</v>
      </c>
      <c r="AQ13" s="32">
        <v>0</v>
      </c>
      <c r="AR13" s="32">
        <v>1</v>
      </c>
      <c r="AS13" s="32" t="s">
        <v>9</v>
      </c>
      <c r="AT13" s="32">
        <v>3</v>
      </c>
      <c r="AU13" s="34"/>
      <c r="AV13" s="34"/>
      <c r="AW13" s="34"/>
      <c r="AX13" s="31">
        <f t="shared" si="0"/>
        <v>7</v>
      </c>
      <c r="AY13" s="32" t="s">
        <v>9</v>
      </c>
      <c r="AZ13" s="31">
        <f t="shared" si="1"/>
        <v>31</v>
      </c>
      <c r="BB13" s="3" t="s">
        <v>3620</v>
      </c>
      <c r="BC13" s="8">
        <v>7</v>
      </c>
      <c r="BD13" s="8" t="s">
        <v>9</v>
      </c>
      <c r="BE13" s="8">
        <v>1</v>
      </c>
      <c r="BG13" s="3" t="s">
        <v>885</v>
      </c>
      <c r="BH13" s="11">
        <v>0</v>
      </c>
      <c r="BI13" s="32" t="s">
        <v>9</v>
      </c>
      <c r="BJ13" s="8">
        <v>1</v>
      </c>
    </row>
    <row r="14" spans="1:62" x14ac:dyDescent="0.2">
      <c r="A14" s="30"/>
      <c r="B14" s="7"/>
      <c r="C14" s="7">
        <f>SUM(C2:C13)</f>
        <v>264</v>
      </c>
      <c r="D14" s="7">
        <f>SUM(D2:D13)</f>
        <v>114</v>
      </c>
      <c r="E14" s="7">
        <f>SUM(E2:E13)</f>
        <v>36</v>
      </c>
      <c r="F14" s="7">
        <f>SUM(F2:F13)</f>
        <v>114</v>
      </c>
      <c r="G14" s="7">
        <f>SUM(G2:G13)</f>
        <v>481</v>
      </c>
      <c r="H14" s="10" t="s">
        <v>9</v>
      </c>
      <c r="I14" s="7">
        <f>SUM(I2:I13)</f>
        <v>481</v>
      </c>
      <c r="J14" s="7">
        <f>SUM(J2:J13)</f>
        <v>378</v>
      </c>
      <c r="K14" s="8"/>
      <c r="L14" s="8"/>
      <c r="N14" s="31">
        <f>SUM(N2:N13)</f>
        <v>10</v>
      </c>
      <c r="O14" s="31" t="s">
        <v>9</v>
      </c>
      <c r="P14" s="31">
        <f>SUM(P2:P13)</f>
        <v>27</v>
      </c>
      <c r="Q14" s="31">
        <f>SUM(Q2:Q13)</f>
        <v>11</v>
      </c>
      <c r="R14" s="31" t="s">
        <v>9</v>
      </c>
      <c r="S14" s="31">
        <f>SUM(S2:S13)</f>
        <v>33</v>
      </c>
      <c r="T14" s="31">
        <f>SUM(T2:T13)</f>
        <v>11</v>
      </c>
      <c r="U14" s="31" t="s">
        <v>9</v>
      </c>
      <c r="V14" s="31">
        <f>SUM(V2:V13)</f>
        <v>20</v>
      </c>
      <c r="W14" s="31">
        <f>SUM(W2:W13)</f>
        <v>13</v>
      </c>
      <c r="X14" s="31" t="s">
        <v>9</v>
      </c>
      <c r="Y14" s="31">
        <f>SUM(Y2:Y13)</f>
        <v>18</v>
      </c>
      <c r="Z14" s="31">
        <f>SUM(Z2:Z13)</f>
        <v>21</v>
      </c>
      <c r="AA14" s="31" t="s">
        <v>9</v>
      </c>
      <c r="AB14" s="31">
        <f>SUM(AB2:AB13)</f>
        <v>19</v>
      </c>
      <c r="AC14" s="31">
        <f>SUM(AC2:AC13)</f>
        <v>18</v>
      </c>
      <c r="AD14" s="31" t="s">
        <v>9</v>
      </c>
      <c r="AE14" s="31">
        <f>SUM(AE2:AE13)</f>
        <v>12</v>
      </c>
      <c r="AF14" s="31">
        <f>SUM(AF2:AF13)</f>
        <v>13</v>
      </c>
      <c r="AG14" s="31" t="s">
        <v>9</v>
      </c>
      <c r="AH14" s="31">
        <f>SUM(AH2:AH13)</f>
        <v>20</v>
      </c>
      <c r="AI14" s="31">
        <f>SUM(AI2:AI13)</f>
        <v>23</v>
      </c>
      <c r="AJ14" s="31" t="s">
        <v>9</v>
      </c>
      <c r="AK14" s="31">
        <f>SUM(AK2:AK13)</f>
        <v>20</v>
      </c>
      <c r="AL14" s="31">
        <f>SUM(AL2:AL13)</f>
        <v>23</v>
      </c>
      <c r="AM14" s="31" t="s">
        <v>9</v>
      </c>
      <c r="AN14" s="31">
        <f>SUM(AN2:AN13)</f>
        <v>16</v>
      </c>
      <c r="AO14" s="31">
        <f>SUM(AO2:AO13)</f>
        <v>22</v>
      </c>
      <c r="AP14" s="31" t="s">
        <v>9</v>
      </c>
      <c r="AQ14" s="31">
        <f>SUM(AQ2:AQ13)</f>
        <v>12</v>
      </c>
      <c r="AR14" s="31">
        <f>SUM(AR2:AR13)</f>
        <v>46</v>
      </c>
      <c r="AS14" s="31" t="s">
        <v>9</v>
      </c>
      <c r="AT14" s="31">
        <f>SUM(AT2:AT13)</f>
        <v>11</v>
      </c>
      <c r="AU14" s="31">
        <f>SUM(AU2:AU13)</f>
        <v>43</v>
      </c>
      <c r="AV14" s="31" t="s">
        <v>9</v>
      </c>
      <c r="AW14" s="31">
        <f>SUM(AW2:AW13)</f>
        <v>19</v>
      </c>
      <c r="AX14" s="31">
        <f t="shared" si="0"/>
        <v>254</v>
      </c>
      <c r="AY14" s="32" t="s">
        <v>9</v>
      </c>
      <c r="AZ14" s="31">
        <f t="shared" si="1"/>
        <v>227</v>
      </c>
      <c r="BB14" s="3" t="s">
        <v>5388</v>
      </c>
      <c r="BC14" s="8">
        <v>1</v>
      </c>
      <c r="BD14" s="8" t="s">
        <v>9</v>
      </c>
      <c r="BE14" s="8">
        <v>5</v>
      </c>
      <c r="BG14" s="3" t="s">
        <v>3548</v>
      </c>
      <c r="BH14" s="11">
        <v>1</v>
      </c>
      <c r="BI14" s="32" t="s">
        <v>9</v>
      </c>
      <c r="BJ14" s="8">
        <v>1</v>
      </c>
    </row>
    <row r="15" spans="1:62" x14ac:dyDescent="0.2">
      <c r="O15" s="8"/>
      <c r="R15" s="12"/>
      <c r="S15" s="39"/>
      <c r="T15" s="39"/>
      <c r="U15" s="39"/>
      <c r="V15" s="39"/>
      <c r="W15" s="39"/>
      <c r="X15" s="39"/>
      <c r="Y15" s="39"/>
      <c r="Z15" s="39"/>
      <c r="AA15" s="39"/>
      <c r="AB15" s="39"/>
      <c r="AX15" s="1"/>
      <c r="AY15" s="1"/>
      <c r="AZ15" s="9"/>
      <c r="BB15" s="3" t="s">
        <v>2508</v>
      </c>
      <c r="BC15" s="8">
        <v>2</v>
      </c>
      <c r="BD15" s="8" t="s">
        <v>9</v>
      </c>
      <c r="BE15" s="8">
        <v>3</v>
      </c>
      <c r="BG15" s="3" t="s">
        <v>4360</v>
      </c>
      <c r="BH15" s="8">
        <v>1</v>
      </c>
      <c r="BI15" s="32" t="s">
        <v>9</v>
      </c>
      <c r="BJ15" s="8">
        <v>3</v>
      </c>
    </row>
    <row r="16" spans="1:62" x14ac:dyDescent="0.2">
      <c r="B16" s="39"/>
      <c r="K16" s="8"/>
      <c r="O16" s="32"/>
      <c r="AD16" s="32"/>
      <c r="BB16" s="39" t="s">
        <v>330</v>
      </c>
      <c r="BC16" s="12"/>
      <c r="BD16" s="12"/>
      <c r="BE16" s="12"/>
      <c r="BG16" s="39" t="s">
        <v>150</v>
      </c>
    </row>
    <row r="17" spans="1:62" x14ac:dyDescent="0.2">
      <c r="A17" s="30"/>
      <c r="B17" s="7"/>
      <c r="C17" s="7"/>
      <c r="D17" s="7"/>
      <c r="E17" s="7"/>
      <c r="F17" s="7"/>
      <c r="G17" s="7"/>
      <c r="H17" s="6"/>
      <c r="I17" s="7"/>
      <c r="J17" s="7"/>
      <c r="K17" s="39"/>
      <c r="M17" s="39"/>
      <c r="N17" s="62"/>
      <c r="O17" s="32"/>
      <c r="AD17" s="32"/>
      <c r="BB17" s="3" t="s">
        <v>3628</v>
      </c>
      <c r="BC17" s="8">
        <v>1</v>
      </c>
      <c r="BD17" s="8" t="s">
        <v>9</v>
      </c>
      <c r="BE17" s="8">
        <v>2</v>
      </c>
      <c r="BG17" s="3" t="s">
        <v>1695</v>
      </c>
      <c r="BH17" s="11">
        <v>0</v>
      </c>
      <c r="BI17" s="32" t="s">
        <v>9</v>
      </c>
      <c r="BJ17" s="8">
        <v>4</v>
      </c>
    </row>
    <row r="18" spans="1:62" x14ac:dyDescent="0.2">
      <c r="A18" s="30"/>
      <c r="B18" s="7"/>
      <c r="C18" s="7"/>
      <c r="D18" s="7"/>
      <c r="E18" s="7"/>
      <c r="F18" s="7"/>
      <c r="G18" s="7"/>
      <c r="H18" s="6"/>
      <c r="I18" s="7"/>
      <c r="J18" s="7"/>
      <c r="N18" s="62"/>
      <c r="O18" s="31"/>
      <c r="AD18" s="31"/>
      <c r="BB18" s="3" t="s">
        <v>5358</v>
      </c>
      <c r="BC18" s="8">
        <v>3</v>
      </c>
      <c r="BD18" s="8" t="s">
        <v>9</v>
      </c>
      <c r="BE18" s="8">
        <v>1</v>
      </c>
      <c r="BG18" s="5" t="s">
        <v>5398</v>
      </c>
      <c r="BH18" s="11">
        <v>6</v>
      </c>
      <c r="BI18" s="32" t="s">
        <v>9</v>
      </c>
      <c r="BJ18" s="8">
        <v>2</v>
      </c>
    </row>
    <row r="19" spans="1:62" x14ac:dyDescent="0.2">
      <c r="A19" s="30"/>
      <c r="B19" s="7"/>
      <c r="C19" s="7"/>
      <c r="D19" s="7"/>
      <c r="E19" s="7"/>
      <c r="F19" s="7"/>
      <c r="G19" s="7"/>
      <c r="H19" s="6"/>
      <c r="I19" s="7"/>
      <c r="J19" s="7"/>
      <c r="N19" s="62"/>
      <c r="O19" s="31"/>
      <c r="AD19" s="31"/>
      <c r="BB19" s="3" t="s">
        <v>4374</v>
      </c>
      <c r="BC19" s="8">
        <v>0</v>
      </c>
      <c r="BD19" s="8" t="s">
        <v>9</v>
      </c>
      <c r="BE19" s="8">
        <v>0</v>
      </c>
      <c r="BG19" s="5" t="s">
        <v>3439</v>
      </c>
      <c r="BH19" s="11">
        <v>1</v>
      </c>
      <c r="BI19" s="32" t="s">
        <v>9</v>
      </c>
      <c r="BJ19" s="8">
        <v>0</v>
      </c>
    </row>
    <row r="20" spans="1:62" x14ac:dyDescent="0.2">
      <c r="A20" s="30"/>
      <c r="B20" s="7"/>
      <c r="C20" s="7"/>
      <c r="D20" s="7"/>
      <c r="E20" s="7"/>
      <c r="F20" s="7"/>
      <c r="G20" s="7"/>
      <c r="H20" s="6"/>
      <c r="I20" s="7"/>
      <c r="J20" s="7"/>
      <c r="N20" s="3"/>
      <c r="O20" s="31"/>
      <c r="P20" s="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D20" s="31"/>
      <c r="BB20" s="3" t="s">
        <v>782</v>
      </c>
      <c r="BC20" s="8">
        <v>1</v>
      </c>
      <c r="BD20" s="8" t="s">
        <v>9</v>
      </c>
      <c r="BE20" s="8">
        <v>1</v>
      </c>
      <c r="BG20" s="3" t="s">
        <v>5402</v>
      </c>
      <c r="BH20" s="11">
        <v>1</v>
      </c>
      <c r="BI20" s="32" t="s">
        <v>9</v>
      </c>
      <c r="BJ20" s="8">
        <v>1</v>
      </c>
    </row>
    <row r="21" spans="1:62" x14ac:dyDescent="0.2">
      <c r="A21" s="30"/>
      <c r="B21" s="7"/>
      <c r="C21" s="7"/>
      <c r="D21" s="7"/>
      <c r="E21" s="7"/>
      <c r="F21" s="7"/>
      <c r="G21" s="7"/>
      <c r="H21" s="6"/>
      <c r="I21" s="7"/>
      <c r="J21" s="7"/>
      <c r="O21" s="31"/>
      <c r="S21" s="43"/>
      <c r="T21" s="43"/>
      <c r="U21" s="43"/>
      <c r="V21" s="43"/>
      <c r="W21" s="43"/>
      <c r="X21" s="43"/>
      <c r="Y21" s="43"/>
      <c r="Z21" s="43"/>
      <c r="AA21" s="43"/>
      <c r="AB21" s="43"/>
      <c r="AD21" s="31"/>
      <c r="BB21" s="3" t="s">
        <v>377</v>
      </c>
      <c r="BC21" s="8">
        <v>1</v>
      </c>
      <c r="BD21" s="8" t="s">
        <v>9</v>
      </c>
      <c r="BE21" s="8">
        <v>2</v>
      </c>
      <c r="BG21" s="3" t="s">
        <v>2811</v>
      </c>
      <c r="BH21" s="11">
        <v>3</v>
      </c>
      <c r="BI21" s="32" t="s">
        <v>9</v>
      </c>
      <c r="BJ21" s="8">
        <v>2</v>
      </c>
    </row>
    <row r="22" spans="1:62" x14ac:dyDescent="0.2">
      <c r="A22" s="30"/>
      <c r="B22" s="7"/>
      <c r="C22" s="7"/>
      <c r="D22" s="7"/>
      <c r="E22" s="7"/>
      <c r="F22" s="7"/>
      <c r="G22" s="7"/>
      <c r="H22" s="6"/>
      <c r="I22" s="7"/>
      <c r="J22" s="7"/>
      <c r="N22" s="11"/>
      <c r="O22" s="32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D22" s="32"/>
      <c r="BB22" s="3" t="s">
        <v>1702</v>
      </c>
      <c r="BC22" s="8">
        <v>1</v>
      </c>
      <c r="BD22" s="8" t="s">
        <v>9</v>
      </c>
      <c r="BE22" s="8">
        <v>2</v>
      </c>
      <c r="BG22" s="3" t="s">
        <v>320</v>
      </c>
      <c r="BH22" s="8">
        <v>0</v>
      </c>
      <c r="BI22" s="32" t="s">
        <v>9</v>
      </c>
      <c r="BJ22" s="8">
        <v>2</v>
      </c>
    </row>
    <row r="23" spans="1:62" x14ac:dyDescent="0.2">
      <c r="A23" s="30"/>
      <c r="B23" s="7"/>
      <c r="C23" s="7"/>
      <c r="D23" s="7"/>
      <c r="E23" s="7"/>
      <c r="F23" s="7"/>
      <c r="G23" s="7"/>
      <c r="H23" s="6"/>
      <c r="I23" s="7"/>
      <c r="J23" s="7"/>
      <c r="N23" s="11"/>
      <c r="O23" s="32"/>
      <c r="AD23" s="32"/>
      <c r="BB23" s="39" t="s">
        <v>341</v>
      </c>
      <c r="BC23" s="12"/>
      <c r="BD23" s="12"/>
      <c r="BE23" s="12"/>
      <c r="BG23" s="39" t="s">
        <v>165</v>
      </c>
    </row>
    <row r="24" spans="1:62" x14ac:dyDescent="0.2">
      <c r="A24" s="30"/>
      <c r="B24" s="7"/>
      <c r="C24" s="7"/>
      <c r="D24" s="7"/>
      <c r="E24" s="7"/>
      <c r="F24" s="7"/>
      <c r="G24" s="7"/>
      <c r="H24" s="6"/>
      <c r="I24" s="7"/>
      <c r="J24" s="7"/>
      <c r="N24" s="11"/>
      <c r="O24" s="32"/>
      <c r="AD24" s="32"/>
      <c r="BB24" s="3" t="s">
        <v>620</v>
      </c>
      <c r="BC24" s="8">
        <v>0</v>
      </c>
      <c r="BD24" s="8" t="s">
        <v>9</v>
      </c>
      <c r="BE24" s="8">
        <v>0</v>
      </c>
      <c r="BG24" s="5" t="s">
        <v>1015</v>
      </c>
      <c r="BH24" s="11">
        <v>0</v>
      </c>
      <c r="BI24" s="32" t="s">
        <v>9</v>
      </c>
      <c r="BJ24" s="8">
        <v>6</v>
      </c>
    </row>
    <row r="25" spans="1:62" x14ac:dyDescent="0.2">
      <c r="A25" s="30"/>
      <c r="B25" s="7"/>
      <c r="C25" s="7"/>
      <c r="D25" s="7"/>
      <c r="E25" s="7"/>
      <c r="F25" s="7"/>
      <c r="G25" s="7"/>
      <c r="H25" s="6"/>
      <c r="I25" s="7"/>
      <c r="J25" s="7"/>
      <c r="N25" s="11"/>
      <c r="O25" s="31"/>
      <c r="P25" s="3"/>
      <c r="AC25" s="3"/>
      <c r="AD25" s="31"/>
      <c r="AE25" s="3"/>
      <c r="BB25" s="3" t="s">
        <v>347</v>
      </c>
      <c r="BC25" s="8">
        <v>0</v>
      </c>
      <c r="BD25" s="8" t="s">
        <v>9</v>
      </c>
      <c r="BE25" s="8">
        <v>1</v>
      </c>
      <c r="BG25" s="5" t="s">
        <v>4370</v>
      </c>
      <c r="BH25" s="11">
        <v>0</v>
      </c>
      <c r="BI25" s="32" t="s">
        <v>9</v>
      </c>
      <c r="BJ25" s="8">
        <v>2</v>
      </c>
    </row>
    <row r="26" spans="1:62" x14ac:dyDescent="0.2">
      <c r="A26" s="30"/>
      <c r="B26" s="7"/>
      <c r="C26" s="7"/>
      <c r="D26" s="7"/>
      <c r="E26" s="7"/>
      <c r="F26" s="7"/>
      <c r="G26" s="7"/>
      <c r="H26" s="6"/>
      <c r="I26" s="7"/>
      <c r="J26" s="7"/>
      <c r="N26" s="3"/>
      <c r="O26" s="31"/>
      <c r="S26" s="43"/>
      <c r="T26" s="43"/>
      <c r="U26" s="43"/>
      <c r="V26" s="43"/>
      <c r="W26" s="43"/>
      <c r="X26" s="43"/>
      <c r="Y26" s="43"/>
      <c r="Z26" s="43"/>
      <c r="AA26" s="43"/>
      <c r="AB26" s="43"/>
      <c r="AD26" s="31"/>
      <c r="BB26" s="3" t="s">
        <v>5396</v>
      </c>
      <c r="BC26" s="8">
        <v>0</v>
      </c>
      <c r="BD26" s="8" t="s">
        <v>9</v>
      </c>
      <c r="BE26" s="8">
        <v>0</v>
      </c>
      <c r="BG26" s="3" t="s">
        <v>5353</v>
      </c>
      <c r="BH26" s="11">
        <v>2</v>
      </c>
      <c r="BI26" s="32" t="s">
        <v>9</v>
      </c>
      <c r="BJ26" s="8">
        <v>0</v>
      </c>
    </row>
    <row r="27" spans="1:62" x14ac:dyDescent="0.2">
      <c r="A27" s="30"/>
      <c r="B27" s="7"/>
      <c r="C27" s="7"/>
      <c r="D27" s="7"/>
      <c r="E27" s="7"/>
      <c r="F27" s="7"/>
      <c r="G27" s="7"/>
      <c r="H27" s="6"/>
      <c r="I27" s="7"/>
      <c r="J27" s="7"/>
      <c r="N27" s="11"/>
      <c r="O27" s="31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D27" s="31"/>
      <c r="BB27" s="3" t="s">
        <v>2838</v>
      </c>
      <c r="BC27" s="8">
        <v>2</v>
      </c>
      <c r="BD27" s="8" t="s">
        <v>9</v>
      </c>
      <c r="BE27" s="8">
        <v>0</v>
      </c>
      <c r="BG27" s="3" t="s">
        <v>999</v>
      </c>
      <c r="BH27" s="11">
        <v>0</v>
      </c>
      <c r="BI27" s="32" t="s">
        <v>9</v>
      </c>
      <c r="BJ27" s="8">
        <v>1</v>
      </c>
    </row>
    <row r="28" spans="1:62" x14ac:dyDescent="0.2">
      <c r="A28" s="30"/>
      <c r="B28" s="7"/>
      <c r="C28" s="7"/>
      <c r="D28" s="7"/>
      <c r="E28" s="7"/>
      <c r="F28" s="7"/>
      <c r="G28" s="7"/>
      <c r="H28" s="6"/>
      <c r="I28" s="7"/>
      <c r="J28" s="7"/>
      <c r="K28" s="30"/>
      <c r="O28" s="31"/>
      <c r="AD28" s="31"/>
      <c r="BB28" s="3" t="s">
        <v>3531</v>
      </c>
      <c r="BC28" s="8">
        <v>1</v>
      </c>
      <c r="BD28" s="8" t="s">
        <v>9</v>
      </c>
      <c r="BE28" s="8">
        <v>3</v>
      </c>
      <c r="BG28" s="3" t="s">
        <v>3594</v>
      </c>
      <c r="BH28" s="11">
        <v>6</v>
      </c>
      <c r="BI28" s="32" t="s">
        <v>9</v>
      </c>
      <c r="BJ28" s="8">
        <v>0</v>
      </c>
    </row>
    <row r="29" spans="1:62" x14ac:dyDescent="0.2">
      <c r="A29" s="30"/>
      <c r="B29" s="7"/>
      <c r="C29" s="7"/>
      <c r="D29" s="7"/>
      <c r="E29" s="7"/>
      <c r="F29" s="7"/>
      <c r="G29" s="7"/>
      <c r="H29" s="10"/>
      <c r="I29" s="7"/>
      <c r="J29" s="7"/>
      <c r="K29" s="30"/>
      <c r="N29" s="11"/>
      <c r="O29" s="32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D29" s="32"/>
      <c r="BB29" s="3" t="s">
        <v>241</v>
      </c>
      <c r="BC29" s="8">
        <v>3</v>
      </c>
      <c r="BD29" s="8" t="s">
        <v>9</v>
      </c>
      <c r="BE29" s="8">
        <v>0</v>
      </c>
      <c r="BG29" s="3" t="s">
        <v>5448</v>
      </c>
      <c r="BH29" s="8">
        <v>0</v>
      </c>
      <c r="BI29" s="32" t="s">
        <v>9</v>
      </c>
      <c r="BJ29" s="8">
        <v>1</v>
      </c>
    </row>
    <row r="30" spans="1:62" x14ac:dyDescent="0.2">
      <c r="C30" s="7"/>
      <c r="D30" s="7"/>
      <c r="E30" s="7"/>
      <c r="F30" s="7"/>
      <c r="G30" s="7"/>
      <c r="H30" s="10"/>
      <c r="I30" s="7"/>
      <c r="J30" s="7"/>
      <c r="K30" s="30"/>
      <c r="N30" s="11"/>
      <c r="O30" s="31"/>
      <c r="AD30" s="31"/>
      <c r="BB30" s="39" t="s">
        <v>353</v>
      </c>
      <c r="BC30" s="12"/>
      <c r="BD30" s="12"/>
      <c r="BE30" s="12"/>
      <c r="BG30" s="39" t="s">
        <v>5449</v>
      </c>
    </row>
    <row r="31" spans="1:62" x14ac:dyDescent="0.2">
      <c r="K31" s="30"/>
      <c r="N31" s="11"/>
      <c r="O31" s="32"/>
      <c r="AC31" s="3"/>
      <c r="AD31" s="32"/>
      <c r="BB31" s="3" t="s">
        <v>312</v>
      </c>
      <c r="BC31" s="8">
        <v>2</v>
      </c>
      <c r="BD31" s="8" t="s">
        <v>9</v>
      </c>
      <c r="BE31" s="8">
        <v>1</v>
      </c>
      <c r="BG31" s="5" t="s">
        <v>396</v>
      </c>
      <c r="BH31" s="11">
        <v>5</v>
      </c>
      <c r="BI31" s="32" t="s">
        <v>9</v>
      </c>
      <c r="BJ31" s="8">
        <v>0</v>
      </c>
    </row>
    <row r="32" spans="1:62" x14ac:dyDescent="0.2">
      <c r="K32" s="30"/>
      <c r="N32" s="11"/>
      <c r="O32" s="31"/>
      <c r="P32" s="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D32" s="31"/>
      <c r="BB32" s="3" t="s">
        <v>5364</v>
      </c>
      <c r="BC32" s="8">
        <v>0</v>
      </c>
      <c r="BD32" s="8" t="s">
        <v>9</v>
      </c>
      <c r="BE32" s="8">
        <v>2</v>
      </c>
      <c r="BG32" s="5" t="s">
        <v>5450</v>
      </c>
      <c r="BH32" s="11">
        <v>0</v>
      </c>
      <c r="BI32" s="32" t="s">
        <v>9</v>
      </c>
      <c r="BJ32" s="8">
        <v>2</v>
      </c>
    </row>
    <row r="33" spans="11:62" x14ac:dyDescent="0.2">
      <c r="K33" s="30"/>
      <c r="N33" s="3"/>
      <c r="O33" s="31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D33" s="31"/>
      <c r="BB33" s="3" t="s">
        <v>227</v>
      </c>
      <c r="BC33" s="8">
        <v>2</v>
      </c>
      <c r="BD33" s="8" t="s">
        <v>9</v>
      </c>
      <c r="BE33" s="8">
        <v>3</v>
      </c>
      <c r="BG33" s="3" t="s">
        <v>5451</v>
      </c>
      <c r="BH33" s="11">
        <v>0</v>
      </c>
      <c r="BI33" s="32" t="s">
        <v>9</v>
      </c>
      <c r="BJ33" s="8">
        <v>3</v>
      </c>
    </row>
    <row r="34" spans="11:62" x14ac:dyDescent="0.2">
      <c r="K34" s="30"/>
      <c r="N34" s="11"/>
      <c r="O34" s="31"/>
      <c r="AD34" s="31"/>
      <c r="BB34" s="3" t="s">
        <v>514</v>
      </c>
      <c r="BC34" s="8">
        <v>0</v>
      </c>
      <c r="BD34" s="8" t="s">
        <v>9</v>
      </c>
      <c r="BE34" s="8">
        <v>3</v>
      </c>
      <c r="BG34" s="3" t="s">
        <v>5452</v>
      </c>
      <c r="BH34" s="11">
        <v>1</v>
      </c>
      <c r="BI34" s="32" t="s">
        <v>9</v>
      </c>
      <c r="BJ34" s="8">
        <v>4</v>
      </c>
    </row>
    <row r="35" spans="11:62" x14ac:dyDescent="0.2">
      <c r="K35" s="30"/>
      <c r="O35" s="31"/>
      <c r="AD35" s="31"/>
      <c r="BB35" s="3" t="s">
        <v>3631</v>
      </c>
      <c r="BC35" s="8">
        <v>2</v>
      </c>
      <c r="BD35" s="8" t="s">
        <v>9</v>
      </c>
      <c r="BE35" s="8">
        <v>1</v>
      </c>
      <c r="BG35" s="3" t="s">
        <v>1302</v>
      </c>
      <c r="BH35" s="11">
        <v>5</v>
      </c>
      <c r="BI35" s="32" t="s">
        <v>9</v>
      </c>
      <c r="BJ35" s="8">
        <v>0</v>
      </c>
    </row>
    <row r="36" spans="11:62" x14ac:dyDescent="0.2">
      <c r="K36" s="30"/>
      <c r="N36" s="11"/>
      <c r="O36" s="32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D36" s="32"/>
      <c r="BB36" s="3" t="s">
        <v>1035</v>
      </c>
      <c r="BC36" s="8">
        <v>1</v>
      </c>
      <c r="BD36" s="8" t="s">
        <v>9</v>
      </c>
      <c r="BE36" s="8">
        <v>3</v>
      </c>
      <c r="BG36" s="3" t="s">
        <v>271</v>
      </c>
      <c r="BH36" s="8">
        <v>5</v>
      </c>
      <c r="BI36" s="32" t="s">
        <v>9</v>
      </c>
      <c r="BJ36" s="8">
        <v>1</v>
      </c>
    </row>
    <row r="37" spans="11:62" x14ac:dyDescent="0.2">
      <c r="K37" s="8"/>
      <c r="N37" s="11"/>
      <c r="O37" s="32"/>
      <c r="AC37" s="3"/>
      <c r="AD37" s="32"/>
      <c r="BB37" s="39" t="s">
        <v>363</v>
      </c>
      <c r="BC37" s="12"/>
      <c r="BD37" s="12"/>
      <c r="BE37" s="12"/>
      <c r="BG37" s="39" t="s">
        <v>5453</v>
      </c>
    </row>
    <row r="38" spans="11:62" x14ac:dyDescent="0.2">
      <c r="N38" s="11"/>
      <c r="O38" s="32"/>
      <c r="S38" s="43"/>
      <c r="T38" s="43"/>
      <c r="U38" s="43"/>
      <c r="V38" s="43"/>
      <c r="W38" s="43"/>
      <c r="X38" s="43"/>
      <c r="Y38" s="43"/>
      <c r="Z38" s="43"/>
      <c r="AA38" s="43"/>
      <c r="AB38" s="43"/>
      <c r="AD38" s="32"/>
      <c r="BB38" s="3" t="s">
        <v>1019</v>
      </c>
      <c r="BC38" s="8">
        <v>2</v>
      </c>
      <c r="BD38" s="8" t="s">
        <v>9</v>
      </c>
      <c r="BE38" s="8">
        <v>1</v>
      </c>
      <c r="BG38" s="5" t="s">
        <v>2382</v>
      </c>
      <c r="BH38" s="11">
        <v>1</v>
      </c>
      <c r="BI38" s="32" t="s">
        <v>9</v>
      </c>
      <c r="BJ38" s="8">
        <v>6</v>
      </c>
    </row>
    <row r="39" spans="11:62" x14ac:dyDescent="0.2">
      <c r="K39" s="30"/>
      <c r="O39" s="31"/>
      <c r="P39" s="3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D39" s="31"/>
      <c r="BB39" s="3" t="s">
        <v>5344</v>
      </c>
      <c r="BC39" s="8">
        <v>2</v>
      </c>
      <c r="BD39" s="8" t="s">
        <v>9</v>
      </c>
      <c r="BE39" s="8">
        <v>0</v>
      </c>
      <c r="BG39" s="5" t="s">
        <v>365</v>
      </c>
      <c r="BH39" s="11">
        <v>2</v>
      </c>
      <c r="BI39" s="32" t="s">
        <v>9</v>
      </c>
      <c r="BJ39" s="8">
        <v>0</v>
      </c>
    </row>
    <row r="40" spans="11:62" x14ac:dyDescent="0.2">
      <c r="K40" s="30"/>
      <c r="N40" s="3"/>
      <c r="O40" s="31"/>
      <c r="AD40" s="31"/>
      <c r="BB40" s="3" t="s">
        <v>4208</v>
      </c>
      <c r="BC40" s="8">
        <v>1</v>
      </c>
      <c r="BD40" s="8" t="s">
        <v>9</v>
      </c>
      <c r="BE40" s="8">
        <v>1</v>
      </c>
      <c r="BG40" s="3" t="s">
        <v>3561</v>
      </c>
      <c r="BH40" s="11">
        <v>0</v>
      </c>
      <c r="BI40" s="32" t="s">
        <v>9</v>
      </c>
      <c r="BJ40" s="8">
        <v>0</v>
      </c>
    </row>
    <row r="41" spans="11:62" x14ac:dyDescent="0.2">
      <c r="K41" s="30"/>
      <c r="N41" s="11"/>
      <c r="O41" s="31"/>
      <c r="AD41" s="31"/>
      <c r="BB41" s="3" t="s">
        <v>5454</v>
      </c>
      <c r="BC41" s="8">
        <v>0</v>
      </c>
      <c r="BD41" s="8" t="s">
        <v>9</v>
      </c>
      <c r="BE41" s="8">
        <v>2</v>
      </c>
      <c r="BG41" s="3" t="s">
        <v>1016</v>
      </c>
      <c r="BH41" s="11">
        <v>1</v>
      </c>
      <c r="BI41" s="32" t="s">
        <v>9</v>
      </c>
      <c r="BJ41" s="8">
        <v>3</v>
      </c>
    </row>
    <row r="42" spans="11:62" x14ac:dyDescent="0.2">
      <c r="K42" s="30"/>
      <c r="O42" s="31"/>
      <c r="AD42" s="31"/>
      <c r="BB42" s="3" t="s">
        <v>2340</v>
      </c>
      <c r="BC42" s="8">
        <v>3</v>
      </c>
      <c r="BD42" s="8" t="s">
        <v>9</v>
      </c>
      <c r="BE42" s="8">
        <v>2</v>
      </c>
      <c r="BG42" s="3" t="s">
        <v>5367</v>
      </c>
      <c r="BH42" s="11">
        <v>2</v>
      </c>
      <c r="BI42" s="32" t="s">
        <v>9</v>
      </c>
      <c r="BJ42" s="8">
        <v>0</v>
      </c>
    </row>
    <row r="43" spans="11:62" x14ac:dyDescent="0.2">
      <c r="K43" s="30"/>
      <c r="N43" s="11"/>
      <c r="O43" s="32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"/>
      <c r="AD43" s="32"/>
      <c r="BB43" s="3" t="s">
        <v>369</v>
      </c>
      <c r="BC43" s="8">
        <v>1</v>
      </c>
      <c r="BD43" s="8" t="s">
        <v>9</v>
      </c>
      <c r="BE43" s="8">
        <v>0</v>
      </c>
      <c r="BG43" s="3" t="s">
        <v>4140</v>
      </c>
      <c r="BH43" s="8">
        <v>4</v>
      </c>
      <c r="BI43" s="32" t="s">
        <v>9</v>
      </c>
      <c r="BJ43" s="8">
        <v>1</v>
      </c>
    </row>
    <row r="44" spans="11:62" x14ac:dyDescent="0.2">
      <c r="K44" s="30"/>
      <c r="N44" s="11"/>
      <c r="O44" s="32"/>
      <c r="S44" s="43"/>
      <c r="T44" s="43"/>
      <c r="U44" s="43"/>
      <c r="V44" s="43"/>
      <c r="W44" s="43"/>
      <c r="X44" s="43"/>
      <c r="Y44" s="43"/>
      <c r="Z44" s="43"/>
      <c r="AA44" s="43"/>
      <c r="AB44" s="43"/>
      <c r="AD44" s="32"/>
      <c r="BB44" s="39" t="s">
        <v>2975</v>
      </c>
      <c r="BC44" s="12"/>
      <c r="BD44" s="12"/>
      <c r="BE44" s="12"/>
      <c r="BG44" s="39" t="s">
        <v>5455</v>
      </c>
    </row>
    <row r="45" spans="11:62" x14ac:dyDescent="0.2">
      <c r="K45" s="30"/>
      <c r="N45" s="11"/>
      <c r="O45" s="32"/>
      <c r="P45" s="3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D45" s="32"/>
      <c r="BB45" s="3" t="s">
        <v>3560</v>
      </c>
      <c r="BC45" s="8">
        <v>5</v>
      </c>
      <c r="BD45" s="8" t="s">
        <v>9</v>
      </c>
      <c r="BE45" s="8">
        <v>0</v>
      </c>
      <c r="BG45" s="5" t="s">
        <v>422</v>
      </c>
      <c r="BH45" s="11">
        <v>1</v>
      </c>
      <c r="BI45" s="32" t="s">
        <v>9</v>
      </c>
      <c r="BJ45" s="8">
        <v>1</v>
      </c>
    </row>
    <row r="46" spans="11:62" x14ac:dyDescent="0.2">
      <c r="K46" s="30"/>
      <c r="O46" s="31"/>
      <c r="AD46" s="31"/>
      <c r="BB46" s="3" t="s">
        <v>5456</v>
      </c>
      <c r="BC46" s="8">
        <v>0</v>
      </c>
      <c r="BD46" s="8" t="s">
        <v>9</v>
      </c>
      <c r="BE46" s="8">
        <v>6</v>
      </c>
      <c r="BG46" s="5" t="s">
        <v>505</v>
      </c>
      <c r="BH46" s="11">
        <v>4</v>
      </c>
      <c r="BI46" s="32" t="s">
        <v>9</v>
      </c>
      <c r="BJ46" s="8">
        <v>0</v>
      </c>
    </row>
    <row r="47" spans="11:62" x14ac:dyDescent="0.2">
      <c r="K47" s="30"/>
      <c r="N47" s="3"/>
      <c r="O47" s="31"/>
      <c r="AD47" s="31"/>
      <c r="BB47" s="3" t="s">
        <v>126</v>
      </c>
      <c r="BC47" s="8">
        <v>1</v>
      </c>
      <c r="BD47" s="8" t="s">
        <v>9</v>
      </c>
      <c r="BE47" s="8">
        <v>2</v>
      </c>
      <c r="BG47" s="3" t="s">
        <v>168</v>
      </c>
      <c r="BH47" s="11">
        <v>4</v>
      </c>
      <c r="BI47" s="32" t="s">
        <v>9</v>
      </c>
      <c r="BJ47" s="8">
        <v>1</v>
      </c>
    </row>
    <row r="48" spans="11:62" x14ac:dyDescent="0.2">
      <c r="K48" s="30"/>
      <c r="N48" s="11"/>
      <c r="O48" s="31"/>
      <c r="AD48" s="31"/>
      <c r="BB48" s="3" t="s">
        <v>334</v>
      </c>
      <c r="BC48" s="8">
        <v>0</v>
      </c>
      <c r="BD48" s="8" t="s">
        <v>9</v>
      </c>
      <c r="BE48" s="8">
        <v>1</v>
      </c>
      <c r="BG48" s="3" t="s">
        <v>5347</v>
      </c>
      <c r="BH48" s="11">
        <v>2</v>
      </c>
      <c r="BI48" s="32" t="s">
        <v>9</v>
      </c>
      <c r="BJ48" s="8">
        <v>1</v>
      </c>
    </row>
    <row r="49" spans="11:62" x14ac:dyDescent="0.2">
      <c r="K49" s="30"/>
      <c r="O49" s="31"/>
      <c r="AC49" s="3"/>
      <c r="AD49" s="31"/>
      <c r="BB49" s="3" t="s">
        <v>1279</v>
      </c>
      <c r="BC49" s="8">
        <v>1</v>
      </c>
      <c r="BD49" s="8" t="s">
        <v>9</v>
      </c>
      <c r="BE49" s="8">
        <v>7</v>
      </c>
      <c r="BG49" s="3" t="s">
        <v>1041</v>
      </c>
      <c r="BH49" s="11">
        <v>3</v>
      </c>
      <c r="BI49" s="32" t="s">
        <v>9</v>
      </c>
      <c r="BJ49" s="8">
        <v>1</v>
      </c>
    </row>
    <row r="50" spans="11:62" x14ac:dyDescent="0.2">
      <c r="K50" s="8"/>
      <c r="N50" s="11"/>
      <c r="O50" s="32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D50" s="32"/>
      <c r="BB50" s="3" t="s">
        <v>5457</v>
      </c>
      <c r="BC50" s="8">
        <v>6</v>
      </c>
      <c r="BD50" s="8" t="s">
        <v>9</v>
      </c>
      <c r="BE50" s="8">
        <v>0</v>
      </c>
      <c r="BG50" s="3" t="s">
        <v>3550</v>
      </c>
      <c r="BH50" s="8">
        <v>3</v>
      </c>
      <c r="BI50" s="32" t="s">
        <v>9</v>
      </c>
      <c r="BJ50" s="8">
        <v>1</v>
      </c>
    </row>
    <row r="51" spans="11:62" x14ac:dyDescent="0.2">
      <c r="N51" s="11"/>
      <c r="O51" s="32"/>
      <c r="P51" s="3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D51" s="32"/>
      <c r="BB51" s="39" t="s">
        <v>381</v>
      </c>
      <c r="BC51" s="12"/>
      <c r="BD51" s="12"/>
      <c r="BE51" s="12"/>
      <c r="BG51" s="39" t="s">
        <v>4096</v>
      </c>
    </row>
    <row r="52" spans="11:62" x14ac:dyDescent="0.2">
      <c r="K52" s="39"/>
      <c r="N52" s="11"/>
      <c r="O52" s="32"/>
      <c r="AD52" s="32"/>
      <c r="BB52" s="3" t="s">
        <v>3543</v>
      </c>
      <c r="BC52" s="8">
        <v>1</v>
      </c>
      <c r="BD52" s="8" t="s">
        <v>9</v>
      </c>
      <c r="BE52" s="8">
        <v>1</v>
      </c>
      <c r="BG52" s="5" t="s">
        <v>158</v>
      </c>
      <c r="BH52" s="11">
        <v>0</v>
      </c>
      <c r="BI52" s="32" t="s">
        <v>9</v>
      </c>
      <c r="BJ52" s="8">
        <v>2</v>
      </c>
    </row>
    <row r="53" spans="11:62" x14ac:dyDescent="0.2">
      <c r="O53" s="31"/>
      <c r="AD53" s="31"/>
      <c r="BB53" s="3" t="s">
        <v>5458</v>
      </c>
      <c r="BC53" s="8">
        <v>0</v>
      </c>
      <c r="BD53" s="8" t="s">
        <v>9</v>
      </c>
      <c r="BE53" s="8">
        <v>4</v>
      </c>
      <c r="BG53" s="5" t="s">
        <v>389</v>
      </c>
      <c r="BH53" s="11">
        <v>3</v>
      </c>
      <c r="BI53" s="32" t="s">
        <v>9</v>
      </c>
      <c r="BJ53" s="8">
        <v>2</v>
      </c>
    </row>
    <row r="54" spans="11:62" x14ac:dyDescent="0.2">
      <c r="N54" s="3"/>
      <c r="O54" s="31"/>
      <c r="AD54" s="31"/>
      <c r="BB54" s="3" t="s">
        <v>4355</v>
      </c>
      <c r="BC54" s="8">
        <v>6</v>
      </c>
      <c r="BD54" s="8" t="s">
        <v>9</v>
      </c>
      <c r="BE54" s="8">
        <v>1</v>
      </c>
      <c r="BG54" s="3" t="s">
        <v>621</v>
      </c>
      <c r="BH54" s="11">
        <v>4</v>
      </c>
      <c r="BI54" s="32" t="s">
        <v>9</v>
      </c>
      <c r="BJ54" s="8">
        <v>1</v>
      </c>
    </row>
    <row r="55" spans="11:62" x14ac:dyDescent="0.2">
      <c r="N55" s="11"/>
      <c r="O55" s="31"/>
      <c r="AC55" s="3"/>
      <c r="AD55" s="31"/>
      <c r="BB55" s="3" t="s">
        <v>5356</v>
      </c>
      <c r="BC55" s="8">
        <v>1</v>
      </c>
      <c r="BD55" s="8" t="s">
        <v>9</v>
      </c>
      <c r="BE55" s="8">
        <v>2</v>
      </c>
      <c r="BG55" s="3" t="s">
        <v>3584</v>
      </c>
      <c r="BH55" s="11">
        <v>1</v>
      </c>
      <c r="BI55" s="32" t="s">
        <v>9</v>
      </c>
      <c r="BJ55" s="8">
        <v>1</v>
      </c>
    </row>
    <row r="56" spans="11:62" x14ac:dyDescent="0.2">
      <c r="O56" s="31"/>
      <c r="S56" s="43"/>
      <c r="T56" s="43"/>
      <c r="U56" s="43"/>
      <c r="V56" s="43"/>
      <c r="W56" s="43"/>
      <c r="X56" s="43"/>
      <c r="Y56" s="43"/>
      <c r="Z56" s="43"/>
      <c r="AA56" s="43"/>
      <c r="AB56" s="43"/>
      <c r="AD56" s="31"/>
      <c r="BB56" s="3" t="s">
        <v>1003</v>
      </c>
      <c r="BC56" s="8">
        <v>4</v>
      </c>
      <c r="BD56" s="8" t="s">
        <v>9</v>
      </c>
      <c r="BE56" s="8">
        <v>0</v>
      </c>
      <c r="BG56" s="3" t="s">
        <v>2832</v>
      </c>
      <c r="BH56" s="11">
        <v>4</v>
      </c>
      <c r="BI56" s="32" t="s">
        <v>9</v>
      </c>
      <c r="BJ56" s="8">
        <v>4</v>
      </c>
    </row>
    <row r="57" spans="11:62" x14ac:dyDescent="0.2">
      <c r="N57" s="11"/>
      <c r="O57" s="32"/>
      <c r="P57" s="3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D57" s="32"/>
      <c r="BB57" s="3" t="s">
        <v>1011</v>
      </c>
      <c r="BC57" s="8">
        <v>0</v>
      </c>
      <c r="BD57" s="8" t="s">
        <v>9</v>
      </c>
      <c r="BE57" s="8">
        <v>3</v>
      </c>
      <c r="BG57" s="3" t="s">
        <v>5376</v>
      </c>
      <c r="BH57" s="8">
        <v>1</v>
      </c>
      <c r="BI57" s="32" t="s">
        <v>9</v>
      </c>
      <c r="BJ57" s="8">
        <v>0</v>
      </c>
    </row>
    <row r="58" spans="11:62" x14ac:dyDescent="0.2">
      <c r="N58" s="11"/>
      <c r="O58" s="32"/>
      <c r="AD58" s="32"/>
      <c r="BB58" s="39" t="s">
        <v>393</v>
      </c>
      <c r="BC58" s="12"/>
      <c r="BD58" s="12"/>
      <c r="BE58" s="12"/>
      <c r="BG58" s="39" t="s">
        <v>4107</v>
      </c>
    </row>
    <row r="59" spans="11:62" x14ac:dyDescent="0.2">
      <c r="N59" s="11"/>
      <c r="O59" s="32"/>
      <c r="AD59" s="32"/>
      <c r="BB59" s="3" t="s">
        <v>5369</v>
      </c>
      <c r="BC59" s="8">
        <v>3</v>
      </c>
      <c r="BD59" s="8" t="s">
        <v>9</v>
      </c>
      <c r="BE59" s="8">
        <v>1</v>
      </c>
      <c r="BG59" s="5" t="s">
        <v>3588</v>
      </c>
      <c r="BH59" s="11">
        <v>4</v>
      </c>
      <c r="BI59" s="32" t="s">
        <v>9</v>
      </c>
      <c r="BJ59" s="8">
        <v>2</v>
      </c>
    </row>
    <row r="60" spans="11:62" x14ac:dyDescent="0.2">
      <c r="K60" s="30"/>
      <c r="O60" s="31"/>
      <c r="AD60" s="31"/>
      <c r="BB60" s="3" t="s">
        <v>2590</v>
      </c>
      <c r="BC60" s="8">
        <v>1</v>
      </c>
      <c r="BD60" s="8" t="s">
        <v>9</v>
      </c>
      <c r="BE60" s="8">
        <v>0</v>
      </c>
      <c r="BG60" s="5" t="s">
        <v>359</v>
      </c>
      <c r="BH60" s="11">
        <v>1</v>
      </c>
      <c r="BI60" s="32" t="s">
        <v>9</v>
      </c>
      <c r="BJ60" s="8">
        <v>1</v>
      </c>
    </row>
    <row r="61" spans="11:62" x14ac:dyDescent="0.2">
      <c r="K61" s="30"/>
      <c r="N61" s="3"/>
      <c r="O61" s="31"/>
      <c r="AC61" s="3"/>
      <c r="AD61" s="31"/>
      <c r="BB61" s="3" t="s">
        <v>1716</v>
      </c>
      <c r="BC61" s="8">
        <v>4</v>
      </c>
      <c r="BD61" s="8" t="s">
        <v>9</v>
      </c>
      <c r="BE61" s="8">
        <v>3</v>
      </c>
      <c r="BG61" s="3" t="s">
        <v>5459</v>
      </c>
      <c r="BH61" s="11">
        <v>1</v>
      </c>
      <c r="BI61" s="32" t="s">
        <v>9</v>
      </c>
      <c r="BJ61" s="8">
        <v>0</v>
      </c>
    </row>
    <row r="62" spans="11:62" x14ac:dyDescent="0.2">
      <c r="K62" s="30"/>
      <c r="N62" s="11"/>
      <c r="O62" s="31"/>
      <c r="S62" s="43"/>
      <c r="T62" s="43"/>
      <c r="U62" s="43"/>
      <c r="V62" s="43"/>
      <c r="W62" s="43"/>
      <c r="X62" s="43"/>
      <c r="Y62" s="43"/>
      <c r="Z62" s="43"/>
      <c r="AA62" s="43"/>
      <c r="AB62" s="43"/>
      <c r="AD62" s="31"/>
      <c r="BB62" s="3" t="s">
        <v>414</v>
      </c>
      <c r="BC62" s="8">
        <v>1</v>
      </c>
      <c r="BD62" s="8" t="s">
        <v>9</v>
      </c>
      <c r="BE62" s="8">
        <v>2</v>
      </c>
      <c r="BG62" s="3" t="s">
        <v>5460</v>
      </c>
      <c r="BH62" s="11">
        <v>5</v>
      </c>
      <c r="BI62" s="32" t="s">
        <v>9</v>
      </c>
      <c r="BJ62" s="8">
        <v>1</v>
      </c>
    </row>
    <row r="63" spans="11:62" x14ac:dyDescent="0.2">
      <c r="K63" s="30"/>
      <c r="O63" s="31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D63" s="31"/>
      <c r="BB63" s="3" t="s">
        <v>2800</v>
      </c>
      <c r="BC63" s="8">
        <v>1</v>
      </c>
      <c r="BD63" s="8" t="s">
        <v>9</v>
      </c>
      <c r="BE63" s="8">
        <v>0</v>
      </c>
      <c r="BG63" s="3" t="s">
        <v>1737</v>
      </c>
      <c r="BH63" s="11">
        <v>8</v>
      </c>
      <c r="BI63" s="32" t="s">
        <v>9</v>
      </c>
      <c r="BJ63" s="8">
        <v>0</v>
      </c>
    </row>
    <row r="64" spans="11:62" x14ac:dyDescent="0.2">
      <c r="K64" s="30"/>
      <c r="N64" s="11"/>
      <c r="O64" s="32"/>
      <c r="P64" s="3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D64" s="32"/>
      <c r="BB64" s="3" t="s">
        <v>5372</v>
      </c>
      <c r="BC64" s="8">
        <v>4</v>
      </c>
      <c r="BD64" s="8" t="s">
        <v>9</v>
      </c>
      <c r="BE64" s="8">
        <v>0</v>
      </c>
      <c r="BG64" s="3" t="s">
        <v>5351</v>
      </c>
      <c r="BH64" s="8">
        <v>0</v>
      </c>
      <c r="BI64" s="32" t="s">
        <v>9</v>
      </c>
      <c r="BJ64" s="8">
        <v>3</v>
      </c>
    </row>
    <row r="65" spans="11:62" x14ac:dyDescent="0.2">
      <c r="K65" s="30"/>
      <c r="N65" s="11"/>
      <c r="O65" s="32"/>
      <c r="AD65" s="32"/>
      <c r="BB65" s="39" t="s">
        <v>403</v>
      </c>
      <c r="BC65" s="12"/>
      <c r="BD65" s="12"/>
      <c r="BE65" s="12"/>
      <c r="BG65" s="39" t="s">
        <v>4115</v>
      </c>
    </row>
    <row r="66" spans="11:62" x14ac:dyDescent="0.2">
      <c r="K66" s="30"/>
      <c r="N66" s="11"/>
      <c r="O66" s="32"/>
      <c r="AD66" s="32"/>
      <c r="BB66" s="3" t="s">
        <v>4366</v>
      </c>
      <c r="BC66" s="8">
        <v>4</v>
      </c>
      <c r="BD66" s="8" t="s">
        <v>9</v>
      </c>
      <c r="BE66" s="8">
        <v>2</v>
      </c>
      <c r="BG66" s="5" t="s">
        <v>5385</v>
      </c>
      <c r="BH66" s="11">
        <v>10</v>
      </c>
      <c r="BI66" s="32" t="s">
        <v>9</v>
      </c>
      <c r="BJ66" s="8">
        <v>1</v>
      </c>
    </row>
    <row r="67" spans="11:62" x14ac:dyDescent="0.2">
      <c r="K67" s="30"/>
      <c r="O67" s="31"/>
      <c r="AC67" s="3"/>
      <c r="AD67" s="31"/>
      <c r="BB67" s="3" t="s">
        <v>5393</v>
      </c>
      <c r="BC67" s="8">
        <v>1</v>
      </c>
      <c r="BD67" s="8" t="s">
        <v>9</v>
      </c>
      <c r="BE67" s="8">
        <v>3</v>
      </c>
      <c r="BG67" s="5" t="s">
        <v>337</v>
      </c>
      <c r="BH67" s="11">
        <v>1</v>
      </c>
      <c r="BI67" s="32" t="s">
        <v>9</v>
      </c>
      <c r="BJ67" s="8">
        <v>5</v>
      </c>
    </row>
    <row r="68" spans="11:62" x14ac:dyDescent="0.2">
      <c r="K68" s="30"/>
      <c r="N68" s="3"/>
      <c r="O68" s="31"/>
      <c r="S68" s="43"/>
      <c r="T68" s="43"/>
      <c r="U68" s="43"/>
      <c r="V68" s="43"/>
      <c r="W68" s="43"/>
      <c r="X68" s="43"/>
      <c r="Y68" s="43"/>
      <c r="Z68" s="43"/>
      <c r="AA68" s="43"/>
      <c r="AB68" s="43"/>
      <c r="AD68" s="31"/>
      <c r="BB68" s="3" t="s">
        <v>5338</v>
      </c>
      <c r="BC68" s="8">
        <v>1</v>
      </c>
      <c r="BD68" s="8" t="s">
        <v>9</v>
      </c>
      <c r="BE68" s="8">
        <v>2</v>
      </c>
      <c r="BG68" s="3" t="s">
        <v>5389</v>
      </c>
      <c r="BH68" s="11">
        <v>1</v>
      </c>
      <c r="BI68" s="32" t="s">
        <v>9</v>
      </c>
      <c r="BJ68" s="8">
        <v>2</v>
      </c>
    </row>
    <row r="69" spans="11:62" x14ac:dyDescent="0.2">
      <c r="K69" s="30"/>
      <c r="N69" s="11"/>
      <c r="O69" s="31"/>
      <c r="AD69" s="31"/>
      <c r="BB69" s="3" t="s">
        <v>931</v>
      </c>
      <c r="BC69" s="8">
        <v>2</v>
      </c>
      <c r="BD69" s="8" t="s">
        <v>9</v>
      </c>
      <c r="BE69" s="8">
        <v>1</v>
      </c>
      <c r="BG69" s="3" t="s">
        <v>177</v>
      </c>
      <c r="BH69" s="11">
        <v>2</v>
      </c>
      <c r="BI69" s="32" t="s">
        <v>9</v>
      </c>
      <c r="BJ69" s="8">
        <v>1</v>
      </c>
    </row>
    <row r="70" spans="11:62" x14ac:dyDescent="0.2">
      <c r="K70" s="30"/>
      <c r="O70" s="31"/>
      <c r="P70" s="3"/>
      <c r="AD70" s="31"/>
      <c r="BB70" s="3" t="s">
        <v>258</v>
      </c>
      <c r="BC70" s="8">
        <v>0</v>
      </c>
      <c r="BD70" s="8" t="s">
        <v>9</v>
      </c>
      <c r="BE70" s="8">
        <v>0</v>
      </c>
      <c r="BG70" s="3" t="s">
        <v>2496</v>
      </c>
      <c r="BH70" s="11">
        <v>4</v>
      </c>
      <c r="BI70" s="32" t="s">
        <v>9</v>
      </c>
      <c r="BJ70" s="8">
        <v>0</v>
      </c>
    </row>
    <row r="71" spans="11:62" x14ac:dyDescent="0.2">
      <c r="K71" s="30"/>
      <c r="N71" s="11"/>
      <c r="O71" s="32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D71" s="32"/>
      <c r="BB71" s="3" t="s">
        <v>2162</v>
      </c>
      <c r="BC71" s="8">
        <v>3</v>
      </c>
      <c r="BD71" s="8" t="s">
        <v>9</v>
      </c>
      <c r="BE71" s="8">
        <v>5</v>
      </c>
      <c r="BG71" s="3" t="s">
        <v>3593</v>
      </c>
      <c r="BH71" s="8">
        <v>0</v>
      </c>
      <c r="BI71" s="32" t="s">
        <v>9</v>
      </c>
      <c r="BJ71" s="8">
        <v>4</v>
      </c>
    </row>
    <row r="72" spans="11:62" x14ac:dyDescent="0.2">
      <c r="K72" s="30"/>
      <c r="N72" s="11"/>
      <c r="O72" s="32"/>
      <c r="S72" s="43"/>
      <c r="T72" s="43"/>
      <c r="U72" s="43"/>
      <c r="V72" s="43"/>
      <c r="W72" s="43"/>
      <c r="X72" s="43"/>
      <c r="Y72" s="43"/>
      <c r="Z72" s="43"/>
      <c r="AA72" s="43"/>
      <c r="AB72" s="43"/>
      <c r="AD72" s="32"/>
      <c r="BB72" s="39" t="s">
        <v>411</v>
      </c>
      <c r="BC72" s="12"/>
      <c r="BD72" s="12"/>
      <c r="BE72" s="12"/>
      <c r="BG72" s="39" t="s">
        <v>4125</v>
      </c>
    </row>
    <row r="73" spans="11:62" x14ac:dyDescent="0.2">
      <c r="K73" s="30"/>
      <c r="N73" s="11"/>
      <c r="O73" s="32"/>
      <c r="S73" s="43"/>
      <c r="T73" s="43"/>
      <c r="U73" s="43"/>
      <c r="V73" s="43"/>
      <c r="W73" s="43"/>
      <c r="X73" s="43"/>
      <c r="Y73" s="43"/>
      <c r="Z73" s="43"/>
      <c r="AA73" s="43"/>
      <c r="AB73" s="43"/>
      <c r="AD73" s="32"/>
      <c r="BB73" s="3" t="s">
        <v>5360</v>
      </c>
      <c r="BC73" s="8">
        <v>4</v>
      </c>
      <c r="BD73" s="8" t="s">
        <v>9</v>
      </c>
      <c r="BE73" s="8">
        <v>1</v>
      </c>
      <c r="BG73" s="5" t="s">
        <v>1273</v>
      </c>
      <c r="BH73" s="11">
        <v>0</v>
      </c>
      <c r="BI73" s="32" t="s">
        <v>9</v>
      </c>
      <c r="BJ73" s="8">
        <v>4</v>
      </c>
    </row>
    <row r="74" spans="11:62" x14ac:dyDescent="0.2">
      <c r="K74" s="8"/>
      <c r="O74" s="31"/>
      <c r="S74" s="43"/>
      <c r="T74" s="43"/>
      <c r="U74" s="43"/>
      <c r="V74" s="43"/>
      <c r="W74" s="43"/>
      <c r="X74" s="43"/>
      <c r="Y74" s="43"/>
      <c r="Z74" s="43"/>
      <c r="AA74" s="43"/>
      <c r="AB74" s="43"/>
      <c r="AD74" s="31"/>
      <c r="BB74" s="3" t="s">
        <v>3570</v>
      </c>
      <c r="BC74" s="8">
        <v>1</v>
      </c>
      <c r="BD74" s="8" t="s">
        <v>9</v>
      </c>
      <c r="BE74" s="8">
        <v>3</v>
      </c>
      <c r="BG74" s="5" t="s">
        <v>189</v>
      </c>
      <c r="BH74" s="11">
        <v>1</v>
      </c>
      <c r="BI74" s="32" t="s">
        <v>9</v>
      </c>
      <c r="BJ74" s="8">
        <v>1</v>
      </c>
    </row>
    <row r="75" spans="11:62" x14ac:dyDescent="0.2">
      <c r="K75" s="39"/>
      <c r="N75" s="3"/>
      <c r="O75" s="31"/>
      <c r="S75" s="43"/>
      <c r="T75" s="43"/>
      <c r="U75" s="43"/>
      <c r="V75" s="43"/>
      <c r="W75" s="43"/>
      <c r="X75" s="43"/>
      <c r="Y75" s="43"/>
      <c r="Z75" s="43"/>
      <c r="AA75" s="43"/>
      <c r="AB75" s="43"/>
      <c r="AD75" s="31"/>
      <c r="BB75" s="3" t="s">
        <v>770</v>
      </c>
      <c r="BC75" s="8">
        <v>2</v>
      </c>
      <c r="BD75" s="8" t="s">
        <v>9</v>
      </c>
      <c r="BE75" s="8">
        <v>1</v>
      </c>
      <c r="BG75" s="3" t="s">
        <v>367</v>
      </c>
      <c r="BH75" s="11">
        <v>3</v>
      </c>
      <c r="BI75" s="32" t="s">
        <v>9</v>
      </c>
      <c r="BJ75" s="8">
        <v>2</v>
      </c>
    </row>
    <row r="76" spans="11:62" x14ac:dyDescent="0.2">
      <c r="N76" s="11"/>
      <c r="O76" s="31"/>
      <c r="S76" s="43"/>
      <c r="T76" s="43"/>
      <c r="U76" s="43"/>
      <c r="V76" s="43"/>
      <c r="W76" s="43"/>
      <c r="X76" s="43"/>
      <c r="Y76" s="43"/>
      <c r="Z76" s="43"/>
      <c r="AA76" s="43"/>
      <c r="AB76" s="43"/>
      <c r="AD76" s="31"/>
      <c r="BB76" s="3" t="s">
        <v>413</v>
      </c>
      <c r="BC76" s="8">
        <v>0</v>
      </c>
      <c r="BD76" s="8" t="s">
        <v>9</v>
      </c>
      <c r="BE76" s="8">
        <v>1</v>
      </c>
      <c r="BG76" s="3" t="s">
        <v>5371</v>
      </c>
      <c r="BH76" s="11">
        <v>6</v>
      </c>
      <c r="BI76" s="32" t="s">
        <v>9</v>
      </c>
      <c r="BJ76" s="8">
        <v>2</v>
      </c>
    </row>
    <row r="77" spans="11:62" x14ac:dyDescent="0.2">
      <c r="O77" s="31"/>
      <c r="S77" s="43"/>
      <c r="T77" s="43"/>
      <c r="U77" s="43"/>
      <c r="V77" s="43"/>
      <c r="W77" s="43"/>
      <c r="X77" s="43"/>
      <c r="Y77" s="43"/>
      <c r="Z77" s="43"/>
      <c r="AA77" s="43"/>
      <c r="AB77" s="43"/>
      <c r="AD77" s="31"/>
      <c r="BB77" s="3" t="s">
        <v>4349</v>
      </c>
      <c r="BC77" s="8">
        <v>3</v>
      </c>
      <c r="BD77" s="8" t="s">
        <v>9</v>
      </c>
      <c r="BE77" s="8">
        <v>1</v>
      </c>
      <c r="BG77" s="3" t="s">
        <v>1870</v>
      </c>
      <c r="BH77" s="11">
        <v>2</v>
      </c>
      <c r="BI77" s="32" t="s">
        <v>9</v>
      </c>
      <c r="BJ77" s="8">
        <v>6</v>
      </c>
    </row>
    <row r="78" spans="11:62" x14ac:dyDescent="0.2">
      <c r="N78" s="11"/>
      <c r="O78" s="32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D78" s="32"/>
      <c r="BB78" s="3" t="s">
        <v>1004</v>
      </c>
      <c r="BC78" s="8">
        <v>2</v>
      </c>
      <c r="BD78" s="8" t="s">
        <v>9</v>
      </c>
      <c r="BE78" s="8">
        <v>1</v>
      </c>
      <c r="BG78" s="3" t="s">
        <v>5461</v>
      </c>
      <c r="BH78" s="8">
        <v>1</v>
      </c>
      <c r="BI78" s="32" t="s">
        <v>9</v>
      </c>
      <c r="BJ78" s="8">
        <v>3</v>
      </c>
    </row>
    <row r="79" spans="11:62" x14ac:dyDescent="0.2">
      <c r="K79" s="30"/>
    </row>
    <row r="80" spans="11:62" x14ac:dyDescent="0.2">
      <c r="K80" s="30"/>
    </row>
    <row r="81" spans="11:59" x14ac:dyDescent="0.2">
      <c r="K81" s="30"/>
    </row>
    <row r="82" spans="11:59" x14ac:dyDescent="0.2">
      <c r="K82" s="30"/>
    </row>
    <row r="83" spans="11:59" x14ac:dyDescent="0.2">
      <c r="K83" s="30"/>
    </row>
    <row r="84" spans="11:59" x14ac:dyDescent="0.2">
      <c r="K84" s="30"/>
      <c r="BB84" s="43"/>
    </row>
    <row r="85" spans="11:59" x14ac:dyDescent="0.2">
      <c r="K85" s="8"/>
      <c r="BB85" s="39"/>
      <c r="BG85" s="39"/>
    </row>
    <row r="86" spans="11:59" x14ac:dyDescent="0.2">
      <c r="K86" s="39"/>
    </row>
    <row r="92" spans="11:59" x14ac:dyDescent="0.2">
      <c r="BB92" s="43"/>
    </row>
    <row r="94" spans="11:59" x14ac:dyDescent="0.2">
      <c r="K94" s="30"/>
      <c r="BB94" s="7"/>
      <c r="BG94" s="7"/>
    </row>
    <row r="95" spans="11:59" x14ac:dyDescent="0.2">
      <c r="K95" s="30"/>
    </row>
    <row r="96" spans="11:59" x14ac:dyDescent="0.2">
      <c r="K96" s="30"/>
    </row>
    <row r="97" spans="11:59" x14ac:dyDescent="0.2">
      <c r="K97" s="30"/>
      <c r="BB97" s="7"/>
      <c r="BG97" s="7"/>
    </row>
    <row r="98" spans="11:59" x14ac:dyDescent="0.2">
      <c r="K98" s="30"/>
    </row>
    <row r="99" spans="11:59" x14ac:dyDescent="0.2">
      <c r="K99" s="30"/>
      <c r="BB99" s="7"/>
      <c r="BG99" s="7"/>
    </row>
    <row r="100" spans="11:59" x14ac:dyDescent="0.2">
      <c r="K100" s="30"/>
      <c r="BB100" s="7"/>
      <c r="BG100" s="7"/>
    </row>
    <row r="101" spans="11:59" x14ac:dyDescent="0.2">
      <c r="K101" s="30"/>
      <c r="BB101" s="7"/>
      <c r="BG101" s="7"/>
    </row>
    <row r="102" spans="11:59" x14ac:dyDescent="0.2">
      <c r="K102" s="30"/>
      <c r="BB102" s="7"/>
      <c r="BG102" s="7"/>
    </row>
    <row r="103" spans="11:59" x14ac:dyDescent="0.2">
      <c r="K103" s="30"/>
    </row>
    <row r="104" spans="11:59" x14ac:dyDescent="0.2">
      <c r="K104" s="30"/>
    </row>
    <row r="105" spans="11:59" x14ac:dyDescent="0.2">
      <c r="K105" s="30"/>
    </row>
    <row r="106" spans="11:59" x14ac:dyDescent="0.2">
      <c r="K106" s="8"/>
    </row>
    <row r="107" spans="11:59" x14ac:dyDescent="0.2">
      <c r="BB107" s="39"/>
      <c r="BG107" s="39"/>
    </row>
    <row r="108" spans="11:59" x14ac:dyDescent="0.2">
      <c r="BB108" s="5"/>
      <c r="BG108" s="5"/>
    </row>
    <row r="110" spans="11:59" x14ac:dyDescent="0.2">
      <c r="K110" s="1"/>
    </row>
    <row r="112" spans="11:59" x14ac:dyDescent="0.2">
      <c r="BB112" s="43"/>
    </row>
    <row r="113" spans="11:59" x14ac:dyDescent="0.2">
      <c r="BB113" s="39"/>
      <c r="BG113" s="39"/>
    </row>
    <row r="115" spans="11:59" x14ac:dyDescent="0.2">
      <c r="K115" s="30"/>
    </row>
    <row r="116" spans="11:59" x14ac:dyDescent="0.2">
      <c r="K116" s="30"/>
      <c r="BB116" s="7"/>
      <c r="BG116" s="7"/>
    </row>
    <row r="117" spans="11:59" x14ac:dyDescent="0.2">
      <c r="K117" s="30"/>
    </row>
    <row r="118" spans="11:59" x14ac:dyDescent="0.2">
      <c r="K118" s="30"/>
      <c r="BB118" s="7"/>
      <c r="BG118" s="7"/>
    </row>
    <row r="119" spans="11:59" x14ac:dyDescent="0.2">
      <c r="K119" s="30"/>
    </row>
    <row r="120" spans="11:59" x14ac:dyDescent="0.2">
      <c r="K120" s="30"/>
      <c r="BB120" s="7"/>
      <c r="BG120" s="7"/>
    </row>
    <row r="121" spans="11:59" x14ac:dyDescent="0.2">
      <c r="K121" s="30"/>
      <c r="BB121" s="7"/>
      <c r="BG121" s="7"/>
    </row>
    <row r="122" spans="11:59" x14ac:dyDescent="0.2">
      <c r="K122" s="30"/>
    </row>
    <row r="123" spans="11:59" x14ac:dyDescent="0.2">
      <c r="K123" s="30"/>
    </row>
    <row r="124" spans="11:59" x14ac:dyDescent="0.2">
      <c r="K124" s="30"/>
    </row>
    <row r="125" spans="11:59" x14ac:dyDescent="0.2">
      <c r="K125" s="30"/>
    </row>
    <row r="126" spans="11:59" x14ac:dyDescent="0.2">
      <c r="K126" s="30"/>
    </row>
    <row r="127" spans="11:59" x14ac:dyDescent="0.2">
      <c r="K127" s="8"/>
    </row>
    <row r="128" spans="11:59" x14ac:dyDescent="0.2">
      <c r="BB128" s="39"/>
      <c r="BG128" s="39"/>
    </row>
    <row r="129" spans="11:59" x14ac:dyDescent="0.2">
      <c r="BB129" s="5"/>
      <c r="BG129" s="5"/>
    </row>
    <row r="130" spans="11:59" x14ac:dyDescent="0.2">
      <c r="BB130" s="5"/>
      <c r="BG130" s="5"/>
    </row>
    <row r="133" spans="11:59" x14ac:dyDescent="0.2">
      <c r="K133" s="1"/>
      <c r="BB133" s="43"/>
    </row>
    <row r="134" spans="11:59" x14ac:dyDescent="0.2">
      <c r="BB134" s="39"/>
      <c r="BG134" s="39"/>
    </row>
    <row r="135" spans="11:59" x14ac:dyDescent="0.2">
      <c r="K135" s="30"/>
      <c r="BB135" s="7"/>
      <c r="BG135" s="7"/>
    </row>
    <row r="136" spans="11:59" x14ac:dyDescent="0.2">
      <c r="K136" s="30"/>
    </row>
    <row r="137" spans="11:59" x14ac:dyDescent="0.2">
      <c r="K137" s="30"/>
    </row>
    <row r="138" spans="11:59" x14ac:dyDescent="0.2">
      <c r="K138" s="30"/>
    </row>
    <row r="139" spans="11:59" x14ac:dyDescent="0.2">
      <c r="K139" s="30"/>
      <c r="BB139" s="7"/>
      <c r="BG139" s="7"/>
    </row>
    <row r="140" spans="11:59" x14ac:dyDescent="0.2">
      <c r="K140" s="30"/>
      <c r="BB140" s="7"/>
      <c r="BG140" s="7"/>
    </row>
    <row r="141" spans="11:59" x14ac:dyDescent="0.2">
      <c r="K141" s="30"/>
      <c r="BB141" s="7"/>
      <c r="BG141" s="7"/>
    </row>
    <row r="142" spans="11:59" x14ac:dyDescent="0.2">
      <c r="K142" s="30"/>
    </row>
    <row r="143" spans="11:59" x14ac:dyDescent="0.2">
      <c r="K143" s="30"/>
    </row>
    <row r="144" spans="11:59" x14ac:dyDescent="0.2">
      <c r="K144" s="30"/>
    </row>
    <row r="145" spans="11:59" x14ac:dyDescent="0.2">
      <c r="K145" s="30"/>
    </row>
    <row r="146" spans="11:59" x14ac:dyDescent="0.2">
      <c r="K146" s="30"/>
    </row>
    <row r="147" spans="11:59" x14ac:dyDescent="0.2">
      <c r="K147" s="8"/>
    </row>
    <row r="148" spans="11:59" x14ac:dyDescent="0.2">
      <c r="BB148" s="39"/>
      <c r="BG148" s="39"/>
    </row>
    <row r="150" spans="11:59" x14ac:dyDescent="0.2">
      <c r="BB150" s="5"/>
      <c r="BG150" s="5"/>
    </row>
    <row r="151" spans="11:59" x14ac:dyDescent="0.2">
      <c r="BB151" s="5"/>
      <c r="BG151" s="5"/>
    </row>
    <row r="154" spans="11:59" x14ac:dyDescent="0.2">
      <c r="K154" s="1"/>
      <c r="BB154" s="43"/>
    </row>
    <row r="155" spans="11:59" x14ac:dyDescent="0.2">
      <c r="BB155" s="39"/>
      <c r="BG155" s="39"/>
    </row>
    <row r="156" spans="11:59" x14ac:dyDescent="0.2">
      <c r="K156" s="30"/>
      <c r="BB156" s="7"/>
      <c r="BG156" s="7"/>
    </row>
    <row r="157" spans="11:59" x14ac:dyDescent="0.2">
      <c r="K157" s="30"/>
    </row>
    <row r="158" spans="11:59" x14ac:dyDescent="0.2">
      <c r="K158" s="30"/>
    </row>
    <row r="159" spans="11:59" x14ac:dyDescent="0.2">
      <c r="K159" s="30"/>
    </row>
    <row r="160" spans="11:59" x14ac:dyDescent="0.2">
      <c r="K160" s="30"/>
      <c r="BB160" s="7"/>
      <c r="BG160" s="7"/>
    </row>
    <row r="161" spans="11:59" x14ac:dyDescent="0.2">
      <c r="K161" s="30"/>
      <c r="BB161" s="7"/>
      <c r="BG161" s="7"/>
    </row>
    <row r="162" spans="11:59" x14ac:dyDescent="0.2">
      <c r="K162" s="30"/>
      <c r="BB162" s="7"/>
      <c r="BG162" s="7"/>
    </row>
    <row r="163" spans="11:59" x14ac:dyDescent="0.2">
      <c r="K163" s="30"/>
    </row>
    <row r="164" spans="11:59" x14ac:dyDescent="0.2">
      <c r="K164" s="30"/>
    </row>
    <row r="165" spans="11:59" x14ac:dyDescent="0.2">
      <c r="K165" s="30"/>
    </row>
    <row r="166" spans="11:59" x14ac:dyDescent="0.2">
      <c r="K166" s="30"/>
    </row>
    <row r="167" spans="11:59" x14ac:dyDescent="0.2">
      <c r="K167" s="30"/>
    </row>
    <row r="168" spans="11:59" x14ac:dyDescent="0.2">
      <c r="K168" s="8"/>
    </row>
    <row r="169" spans="11:59" x14ac:dyDescent="0.2">
      <c r="BB169" s="39"/>
      <c r="BG169" s="39"/>
    </row>
    <row r="170" spans="11:59" x14ac:dyDescent="0.2">
      <c r="BB170" s="5"/>
      <c r="BG170" s="5"/>
    </row>
    <row r="171" spans="11:59" x14ac:dyDescent="0.2">
      <c r="BB171" s="5"/>
      <c r="BG171" s="5"/>
    </row>
    <row r="174" spans="11:59" x14ac:dyDescent="0.2">
      <c r="K174" s="1"/>
      <c r="BB174" s="43"/>
    </row>
    <row r="175" spans="11:59" x14ac:dyDescent="0.2">
      <c r="BB175" s="39"/>
      <c r="BG175" s="39"/>
    </row>
    <row r="177" spans="11:59" x14ac:dyDescent="0.2">
      <c r="K177" s="30"/>
      <c r="BB177" s="7"/>
      <c r="BG177" s="7"/>
    </row>
    <row r="178" spans="11:59" x14ac:dyDescent="0.2">
      <c r="K178" s="30"/>
    </row>
    <row r="179" spans="11:59" x14ac:dyDescent="0.2">
      <c r="K179" s="30"/>
    </row>
    <row r="180" spans="11:59" x14ac:dyDescent="0.2">
      <c r="K180" s="30"/>
    </row>
    <row r="181" spans="11:59" x14ac:dyDescent="0.2">
      <c r="K181" s="30"/>
      <c r="BB181" s="7"/>
      <c r="BG181" s="7"/>
    </row>
    <row r="182" spans="11:59" x14ac:dyDescent="0.2">
      <c r="K182" s="30"/>
      <c r="BB182" s="7"/>
      <c r="BG182" s="7"/>
    </row>
    <row r="183" spans="11:59" x14ac:dyDescent="0.2">
      <c r="K183" s="30"/>
      <c r="BB183" s="7"/>
      <c r="BG183" s="7"/>
    </row>
    <row r="184" spans="11:59" x14ac:dyDescent="0.2">
      <c r="K184" s="30"/>
    </row>
    <row r="185" spans="11:59" x14ac:dyDescent="0.2">
      <c r="K185" s="30"/>
    </row>
    <row r="186" spans="11:59" x14ac:dyDescent="0.2">
      <c r="K186" s="30"/>
    </row>
    <row r="187" spans="11:59" x14ac:dyDescent="0.2">
      <c r="K187" s="30"/>
    </row>
    <row r="188" spans="11:59" x14ac:dyDescent="0.2">
      <c r="K188" s="30"/>
    </row>
    <row r="189" spans="11:59" x14ac:dyDescent="0.2">
      <c r="K189" s="8"/>
    </row>
    <row r="190" spans="11:59" x14ac:dyDescent="0.2">
      <c r="BB190" s="39"/>
      <c r="BG190" s="39"/>
    </row>
    <row r="191" spans="11:59" x14ac:dyDescent="0.2">
      <c r="BB191" s="5"/>
      <c r="BG191" s="5"/>
    </row>
    <row r="192" spans="11:59" x14ac:dyDescent="0.2">
      <c r="BB192" s="5"/>
      <c r="BG192" s="5"/>
    </row>
    <row r="195" spans="11:59" x14ac:dyDescent="0.2">
      <c r="K195" s="1"/>
      <c r="BB195" s="43"/>
    </row>
    <row r="196" spans="11:59" x14ac:dyDescent="0.2">
      <c r="BB196" s="39"/>
      <c r="BG196" s="39"/>
    </row>
    <row r="198" spans="11:59" x14ac:dyDescent="0.2">
      <c r="K198" s="30"/>
      <c r="BB198" s="7"/>
      <c r="BG198" s="7"/>
    </row>
    <row r="199" spans="11:59" x14ac:dyDescent="0.2">
      <c r="K199" s="30"/>
    </row>
    <row r="200" spans="11:59" x14ac:dyDescent="0.2">
      <c r="K200" s="30"/>
    </row>
    <row r="201" spans="11:59" x14ac:dyDescent="0.2">
      <c r="K201" s="30"/>
    </row>
    <row r="202" spans="11:59" x14ac:dyDescent="0.2">
      <c r="K202" s="30"/>
      <c r="BB202" s="7"/>
      <c r="BG202" s="7"/>
    </row>
    <row r="203" spans="11:59" x14ac:dyDescent="0.2">
      <c r="K203" s="30"/>
      <c r="BB203" s="7"/>
      <c r="BG203" s="7"/>
    </row>
    <row r="204" spans="11:59" x14ac:dyDescent="0.2">
      <c r="K204" s="30"/>
      <c r="BB204" s="7"/>
      <c r="BG204" s="7"/>
    </row>
    <row r="205" spans="11:59" x14ac:dyDescent="0.2">
      <c r="K205" s="30"/>
    </row>
    <row r="206" spans="11:59" x14ac:dyDescent="0.2">
      <c r="K206" s="30"/>
    </row>
    <row r="207" spans="11:59" x14ac:dyDescent="0.2">
      <c r="K207" s="30"/>
    </row>
    <row r="208" spans="11:59" x14ac:dyDescent="0.2">
      <c r="K208" s="30"/>
    </row>
    <row r="209" spans="11:59" x14ac:dyDescent="0.2">
      <c r="K209" s="30"/>
    </row>
    <row r="210" spans="11:59" x14ac:dyDescent="0.2">
      <c r="K210" s="8"/>
    </row>
    <row r="211" spans="11:59" x14ac:dyDescent="0.2">
      <c r="BB211" s="39"/>
      <c r="BG211" s="39"/>
    </row>
    <row r="212" spans="11:59" x14ac:dyDescent="0.2">
      <c r="BB212" s="5"/>
      <c r="BG212" s="5"/>
    </row>
    <row r="213" spans="11:59" x14ac:dyDescent="0.2">
      <c r="BB213" s="5"/>
      <c r="BG213" s="5"/>
    </row>
    <row r="216" spans="11:59" x14ac:dyDescent="0.2">
      <c r="K216" s="1"/>
      <c r="BB216" s="43"/>
    </row>
    <row r="217" spans="11:59" x14ac:dyDescent="0.2">
      <c r="BB217" s="39"/>
      <c r="BG217" s="39"/>
    </row>
    <row r="219" spans="11:59" x14ac:dyDescent="0.2">
      <c r="K219" s="30"/>
      <c r="BB219" s="7"/>
      <c r="BG219" s="7"/>
    </row>
    <row r="220" spans="11:59" x14ac:dyDescent="0.2">
      <c r="K220" s="30"/>
    </row>
    <row r="221" spans="11:59" x14ac:dyDescent="0.2">
      <c r="K221" s="30"/>
    </row>
    <row r="222" spans="11:59" x14ac:dyDescent="0.2">
      <c r="K222" s="30"/>
    </row>
    <row r="223" spans="11:59" x14ac:dyDescent="0.2">
      <c r="K223" s="30"/>
      <c r="BB223" s="7"/>
      <c r="BG223" s="7"/>
    </row>
    <row r="224" spans="11:59" x14ac:dyDescent="0.2">
      <c r="K224" s="30"/>
      <c r="BB224" s="7"/>
      <c r="BG224" s="7"/>
    </row>
    <row r="225" spans="11:59" x14ac:dyDescent="0.2">
      <c r="K225" s="30"/>
      <c r="BB225" s="7"/>
      <c r="BG225" s="7"/>
    </row>
    <row r="226" spans="11:59" x14ac:dyDescent="0.2">
      <c r="K226" s="30"/>
    </row>
    <row r="227" spans="11:59" x14ac:dyDescent="0.2">
      <c r="K227" s="30"/>
    </row>
    <row r="228" spans="11:59" x14ac:dyDescent="0.2">
      <c r="K228" s="30"/>
    </row>
    <row r="229" spans="11:59" x14ac:dyDescent="0.2">
      <c r="K229" s="30"/>
    </row>
    <row r="230" spans="11:59" x14ac:dyDescent="0.2">
      <c r="K230" s="30"/>
    </row>
    <row r="231" spans="11:59" x14ac:dyDescent="0.2">
      <c r="K231" s="8"/>
    </row>
  </sheetData>
  <mergeCells count="14">
    <mergeCell ref="BB1:BE1"/>
    <mergeCell ref="BG1:BJ1"/>
    <mergeCell ref="AC1:AE1"/>
    <mergeCell ref="N1:P1"/>
    <mergeCell ref="Q1:S1"/>
    <mergeCell ref="T1:V1"/>
    <mergeCell ref="W1:Y1"/>
    <mergeCell ref="Z1:AB1"/>
    <mergeCell ref="AF1:AH1"/>
    <mergeCell ref="AI1:AK1"/>
    <mergeCell ref="AL1:AN1"/>
    <mergeCell ref="AO1:AQ1"/>
    <mergeCell ref="AR1:AT1"/>
    <mergeCell ref="AU1:AW1"/>
  </mergeCells>
  <hyperlinks>
    <hyperlink ref="A1" location="Information!A1" display="I" xr:uid="{1B26ECA0-A65E-440A-B3EC-11B75FF42F44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1990 - Div 4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2C0D2-E6F7-4DAA-A20B-545517E1DF26}">
  <sheetPr>
    <pageSetUpPr fitToPage="1"/>
  </sheetPr>
  <dimension ref="A1:BJ225"/>
  <sheetViews>
    <sheetView view="pageLayout" zoomScaleNormal="100" workbookViewId="0">
      <selection activeCell="X21" sqref="X21"/>
    </sheetView>
  </sheetViews>
  <sheetFormatPr defaultColWidth="9.140625" defaultRowHeight="12" x14ac:dyDescent="0.2"/>
  <cols>
    <col min="1" max="1" width="2.7109375" style="3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106" bestFit="1" customWidth="1"/>
    <col min="12" max="12" width="2.85546875" style="3" bestFit="1" customWidth="1"/>
    <col min="13" max="13" width="16.28515625" style="3" bestFit="1" customWidth="1"/>
    <col min="14" max="14" width="2.7109375" style="8" bestFit="1" customWidth="1"/>
    <col min="15" max="15" width="1.5703125" style="3" bestFit="1" customWidth="1"/>
    <col min="16" max="16" width="2.7109375" style="8" bestFit="1" customWidth="1"/>
    <col min="17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8" width="2.7109375" style="3" bestFit="1" customWidth="1"/>
    <col min="29" max="29" width="2.7109375" style="8" bestFit="1" customWidth="1"/>
    <col min="30" max="30" width="1.5703125" style="3" bestFit="1" customWidth="1"/>
    <col min="31" max="32" width="2.7109375" style="8" bestFit="1" customWidth="1"/>
    <col min="33" max="33" width="1.5703125" style="8" bestFit="1" customWidth="1"/>
    <col min="34" max="34" width="2.7109375" style="8" bestFit="1" customWidth="1"/>
    <col min="35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6" width="1.85546875" style="3" bestFit="1" customWidth="1"/>
    <col min="47" max="47" width="2.7109375" style="3" bestFit="1" customWidth="1"/>
    <col min="48" max="48" width="1.5703125" style="3" bestFit="1" customWidth="1"/>
    <col min="49" max="49" width="1.855468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22.7109375" style="3" customWidth="1"/>
    <col min="55" max="55" width="1.85546875" style="8" bestFit="1" customWidth="1"/>
    <col min="56" max="56" width="1.5703125" style="8" bestFit="1" customWidth="1"/>
    <col min="57" max="57" width="1.85546875" style="8" bestFit="1" customWidth="1"/>
    <col min="58" max="58" width="2.7109375" style="3" customWidth="1"/>
    <col min="59" max="59" width="22.7109375" style="3" bestFit="1" customWidth="1"/>
    <col min="60" max="60" width="2.7109375" style="8" bestFit="1" customWidth="1"/>
    <col min="61" max="61" width="1.5703125" style="8" bestFit="1" customWidth="1"/>
    <col min="62" max="62" width="1.85546875" style="8" bestFit="1" customWidth="1"/>
    <col min="63" max="16384" width="9.140625" style="3"/>
  </cols>
  <sheetData>
    <row r="1" spans="1:62" ht="79.5" customHeight="1" x14ac:dyDescent="0.2">
      <c r="A1" s="28" t="s">
        <v>119</v>
      </c>
      <c r="B1" s="13" t="s">
        <v>3526</v>
      </c>
      <c r="C1" s="1"/>
      <c r="D1" s="1"/>
      <c r="E1" s="1"/>
      <c r="F1" s="1"/>
      <c r="G1" s="1"/>
      <c r="H1" s="30"/>
      <c r="I1" s="1"/>
      <c r="J1" s="1"/>
      <c r="K1" s="113"/>
      <c r="L1" s="8"/>
      <c r="M1" s="39"/>
      <c r="N1" s="199" t="s">
        <v>31</v>
      </c>
      <c r="O1" s="199"/>
      <c r="P1" s="199"/>
      <c r="Q1" s="199" t="s">
        <v>26</v>
      </c>
      <c r="R1" s="199"/>
      <c r="S1" s="199"/>
      <c r="T1" s="199" t="s">
        <v>8</v>
      </c>
      <c r="U1" s="199"/>
      <c r="V1" s="199"/>
      <c r="W1" s="199" t="s">
        <v>2532</v>
      </c>
      <c r="X1" s="199"/>
      <c r="Y1" s="199"/>
      <c r="Z1" s="199" t="s">
        <v>1684</v>
      </c>
      <c r="AA1" s="199"/>
      <c r="AB1" s="199"/>
      <c r="AC1" s="199" t="s">
        <v>50</v>
      </c>
      <c r="AD1" s="199"/>
      <c r="AE1" s="199"/>
      <c r="AF1" s="199" t="s">
        <v>2789</v>
      </c>
      <c r="AG1" s="199"/>
      <c r="AH1" s="199"/>
      <c r="AI1" s="199" t="s">
        <v>105</v>
      </c>
      <c r="AJ1" s="199"/>
      <c r="AK1" s="199"/>
      <c r="AL1" s="199" t="s">
        <v>28</v>
      </c>
      <c r="AM1" s="199"/>
      <c r="AN1" s="199"/>
      <c r="AO1" s="199" t="s">
        <v>21</v>
      </c>
      <c r="AP1" s="199"/>
      <c r="AQ1" s="199"/>
      <c r="AR1" s="199" t="s">
        <v>15</v>
      </c>
      <c r="AS1" s="199"/>
      <c r="AT1" s="199"/>
      <c r="AU1" s="199" t="s">
        <v>3527</v>
      </c>
      <c r="AV1" s="199"/>
      <c r="AW1" s="199"/>
      <c r="AX1" s="160"/>
      <c r="AY1" s="160"/>
      <c r="AZ1" s="160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11">
        <v>1</v>
      </c>
      <c r="B2" s="7" t="s">
        <v>31</v>
      </c>
      <c r="C2" s="1">
        <v>22</v>
      </c>
      <c r="D2" s="1">
        <v>13</v>
      </c>
      <c r="E2" s="1">
        <v>6</v>
      </c>
      <c r="F2" s="1">
        <v>3</v>
      </c>
      <c r="G2" s="1">
        <v>54</v>
      </c>
      <c r="H2" s="30" t="s">
        <v>9</v>
      </c>
      <c r="I2" s="1">
        <v>22</v>
      </c>
      <c r="J2" s="1">
        <f>SUM(3*D2+E2)</f>
        <v>45</v>
      </c>
      <c r="K2" s="113" t="s">
        <v>43</v>
      </c>
      <c r="L2" s="8">
        <v>1</v>
      </c>
      <c r="M2" s="7" t="s">
        <v>31</v>
      </c>
      <c r="N2" s="34"/>
      <c r="O2" s="34"/>
      <c r="P2" s="34"/>
      <c r="Q2" s="32">
        <v>2</v>
      </c>
      <c r="R2" s="32" t="s">
        <v>9</v>
      </c>
      <c r="S2" s="32">
        <v>0</v>
      </c>
      <c r="T2" s="32">
        <v>3</v>
      </c>
      <c r="U2" s="32" t="s">
        <v>9</v>
      </c>
      <c r="V2" s="32">
        <v>0</v>
      </c>
      <c r="W2" s="32">
        <v>3</v>
      </c>
      <c r="X2" s="32" t="s">
        <v>9</v>
      </c>
      <c r="Y2" s="32">
        <v>1</v>
      </c>
      <c r="Z2" s="32">
        <v>6</v>
      </c>
      <c r="AA2" s="32" t="s">
        <v>9</v>
      </c>
      <c r="AB2" s="32">
        <v>3</v>
      </c>
      <c r="AC2" s="32">
        <v>5</v>
      </c>
      <c r="AD2" s="32" t="s">
        <v>9</v>
      </c>
      <c r="AE2" s="32">
        <v>1</v>
      </c>
      <c r="AF2" s="32">
        <v>3</v>
      </c>
      <c r="AG2" s="32" t="s">
        <v>9</v>
      </c>
      <c r="AH2" s="32">
        <v>1</v>
      </c>
      <c r="AI2" s="32">
        <v>1</v>
      </c>
      <c r="AJ2" s="32" t="s">
        <v>9</v>
      </c>
      <c r="AK2" s="32">
        <v>0</v>
      </c>
      <c r="AL2" s="32">
        <v>5</v>
      </c>
      <c r="AM2" s="32" t="s">
        <v>9</v>
      </c>
      <c r="AN2" s="32">
        <v>1</v>
      </c>
      <c r="AO2" s="32">
        <v>1</v>
      </c>
      <c r="AP2" s="32" t="s">
        <v>9</v>
      </c>
      <c r="AQ2" s="32">
        <v>1</v>
      </c>
      <c r="AR2" s="32">
        <v>3</v>
      </c>
      <c r="AS2" s="32" t="s">
        <v>9</v>
      </c>
      <c r="AT2" s="32">
        <v>1</v>
      </c>
      <c r="AU2" s="32">
        <v>0</v>
      </c>
      <c r="AV2" s="32" t="s">
        <v>9</v>
      </c>
      <c r="AW2" s="32">
        <v>0</v>
      </c>
      <c r="AX2" s="31">
        <f t="shared" ref="AX2:AX14" si="0">SUM(N2+Q2+T2+W2+Z2+AC2+AF2+AI2+AL2+AO2+AR2+AU2)</f>
        <v>32</v>
      </c>
      <c r="AY2" s="32" t="s">
        <v>9</v>
      </c>
      <c r="AZ2" s="31">
        <f t="shared" ref="AZ2:AZ14" si="1">SUM(P2+S2+V2+Y2+AB2+AE2+AH2+AK2+AN2+AQ2+AT2+AW2)</f>
        <v>9</v>
      </c>
      <c r="BB2" s="39" t="s">
        <v>310</v>
      </c>
      <c r="BG2" s="39" t="s">
        <v>311</v>
      </c>
    </row>
    <row r="3" spans="1:62" x14ac:dyDescent="0.2">
      <c r="A3" s="11">
        <v>2</v>
      </c>
      <c r="B3" s="7" t="s">
        <v>26</v>
      </c>
      <c r="C3" s="1">
        <v>22</v>
      </c>
      <c r="D3" s="1">
        <v>11</v>
      </c>
      <c r="E3" s="1">
        <v>8</v>
      </c>
      <c r="F3" s="1">
        <v>3</v>
      </c>
      <c r="G3" s="1">
        <v>47</v>
      </c>
      <c r="H3" s="30" t="s">
        <v>9</v>
      </c>
      <c r="I3" s="1">
        <v>32</v>
      </c>
      <c r="J3" s="1">
        <f t="shared" ref="J3:J13" si="2">SUM(3*D3+E3)</f>
        <v>41</v>
      </c>
      <c r="K3" s="113"/>
      <c r="L3" s="8">
        <v>2</v>
      </c>
      <c r="M3" s="7" t="s">
        <v>26</v>
      </c>
      <c r="N3" s="32">
        <v>2</v>
      </c>
      <c r="O3" s="32" t="s">
        <v>9</v>
      </c>
      <c r="P3" s="32">
        <v>2</v>
      </c>
      <c r="Q3" s="34"/>
      <c r="R3" s="34"/>
      <c r="S3" s="34"/>
      <c r="T3" s="32">
        <v>2</v>
      </c>
      <c r="U3" s="32" t="s">
        <v>9</v>
      </c>
      <c r="V3" s="32">
        <v>1</v>
      </c>
      <c r="W3" s="32">
        <v>2</v>
      </c>
      <c r="X3" s="32" t="s">
        <v>9</v>
      </c>
      <c r="Y3" s="32">
        <v>3</v>
      </c>
      <c r="Z3" s="32">
        <v>2</v>
      </c>
      <c r="AA3" s="32" t="s">
        <v>9</v>
      </c>
      <c r="AB3" s="32">
        <v>1</v>
      </c>
      <c r="AC3" s="32">
        <v>4</v>
      </c>
      <c r="AD3" s="32" t="s">
        <v>9</v>
      </c>
      <c r="AE3" s="32">
        <v>1</v>
      </c>
      <c r="AF3" s="32">
        <v>3</v>
      </c>
      <c r="AG3" s="32" t="s">
        <v>9</v>
      </c>
      <c r="AH3" s="32">
        <v>3</v>
      </c>
      <c r="AI3" s="32">
        <v>3</v>
      </c>
      <c r="AJ3" s="32" t="s">
        <v>9</v>
      </c>
      <c r="AK3" s="32">
        <v>1</v>
      </c>
      <c r="AL3" s="32">
        <v>1</v>
      </c>
      <c r="AM3" s="32" t="s">
        <v>9</v>
      </c>
      <c r="AN3" s="32">
        <v>1</v>
      </c>
      <c r="AO3" s="32">
        <v>1</v>
      </c>
      <c r="AP3" s="32" t="s">
        <v>9</v>
      </c>
      <c r="AQ3" s="32">
        <v>0</v>
      </c>
      <c r="AR3" s="32">
        <v>3</v>
      </c>
      <c r="AS3" s="32" t="s">
        <v>9</v>
      </c>
      <c r="AT3" s="32">
        <v>1</v>
      </c>
      <c r="AU3" s="32">
        <v>3</v>
      </c>
      <c r="AV3" s="32" t="s">
        <v>9</v>
      </c>
      <c r="AW3" s="32">
        <v>2</v>
      </c>
      <c r="AX3" s="31">
        <f t="shared" si="0"/>
        <v>26</v>
      </c>
      <c r="AY3" s="32" t="s">
        <v>9</v>
      </c>
      <c r="AZ3" s="31">
        <f t="shared" si="1"/>
        <v>16</v>
      </c>
      <c r="BB3" s="3" t="s">
        <v>228</v>
      </c>
      <c r="BC3" s="8">
        <v>1</v>
      </c>
      <c r="BD3" s="8" t="s">
        <v>9</v>
      </c>
      <c r="BE3" s="8">
        <v>1</v>
      </c>
      <c r="BG3" s="3" t="s">
        <v>3707</v>
      </c>
      <c r="BH3" s="8">
        <v>1</v>
      </c>
      <c r="BI3" s="8" t="s">
        <v>9</v>
      </c>
      <c r="BJ3" s="8">
        <v>0</v>
      </c>
    </row>
    <row r="4" spans="1:62" x14ac:dyDescent="0.2">
      <c r="A4" s="11">
        <v>3</v>
      </c>
      <c r="B4" s="7" t="s">
        <v>8</v>
      </c>
      <c r="C4" s="1">
        <v>22</v>
      </c>
      <c r="D4" s="1">
        <v>12</v>
      </c>
      <c r="E4" s="1">
        <v>4</v>
      </c>
      <c r="F4" s="1">
        <v>6</v>
      </c>
      <c r="G4" s="1">
        <v>43</v>
      </c>
      <c r="H4" s="30" t="s">
        <v>9</v>
      </c>
      <c r="I4" s="1">
        <v>25</v>
      </c>
      <c r="J4" s="1">
        <f t="shared" si="2"/>
        <v>40</v>
      </c>
      <c r="K4" s="113"/>
      <c r="L4" s="8">
        <v>3</v>
      </c>
      <c r="M4" s="7" t="s">
        <v>8</v>
      </c>
      <c r="N4" s="32">
        <v>2</v>
      </c>
      <c r="O4" s="32" t="s">
        <v>9</v>
      </c>
      <c r="P4" s="32">
        <v>0</v>
      </c>
      <c r="Q4" s="32">
        <v>1</v>
      </c>
      <c r="R4" s="32" t="s">
        <v>9</v>
      </c>
      <c r="S4" s="32">
        <v>1</v>
      </c>
      <c r="T4" s="34"/>
      <c r="U4" s="34"/>
      <c r="V4" s="34"/>
      <c r="W4" s="32">
        <v>5</v>
      </c>
      <c r="X4" s="32" t="s">
        <v>9</v>
      </c>
      <c r="Y4" s="32">
        <v>0</v>
      </c>
      <c r="Z4" s="32">
        <v>0</v>
      </c>
      <c r="AA4" s="32" t="s">
        <v>9</v>
      </c>
      <c r="AB4" s="32">
        <v>0</v>
      </c>
      <c r="AC4" s="32">
        <v>1</v>
      </c>
      <c r="AD4" s="32" t="s">
        <v>9</v>
      </c>
      <c r="AE4" s="32">
        <v>0</v>
      </c>
      <c r="AF4" s="32">
        <v>1</v>
      </c>
      <c r="AG4" s="32" t="s">
        <v>9</v>
      </c>
      <c r="AH4" s="32">
        <v>2</v>
      </c>
      <c r="AI4" s="32">
        <v>2</v>
      </c>
      <c r="AJ4" s="32" t="s">
        <v>9</v>
      </c>
      <c r="AK4" s="32">
        <v>1</v>
      </c>
      <c r="AL4" s="32">
        <v>5</v>
      </c>
      <c r="AM4" s="32" t="s">
        <v>9</v>
      </c>
      <c r="AN4" s="32">
        <v>0</v>
      </c>
      <c r="AO4" s="32">
        <v>3</v>
      </c>
      <c r="AP4" s="32" t="s">
        <v>9</v>
      </c>
      <c r="AQ4" s="32">
        <v>0</v>
      </c>
      <c r="AR4" s="32">
        <v>1</v>
      </c>
      <c r="AS4" s="32" t="s">
        <v>9</v>
      </c>
      <c r="AT4" s="32">
        <v>0</v>
      </c>
      <c r="AU4" s="32">
        <v>5</v>
      </c>
      <c r="AV4" s="32" t="s">
        <v>9</v>
      </c>
      <c r="AW4" s="32">
        <v>1</v>
      </c>
      <c r="AX4" s="31">
        <f t="shared" si="0"/>
        <v>26</v>
      </c>
      <c r="AY4" s="32" t="s">
        <v>9</v>
      </c>
      <c r="AZ4" s="31">
        <f t="shared" si="1"/>
        <v>5</v>
      </c>
      <c r="BB4" s="3" t="s">
        <v>2796</v>
      </c>
      <c r="BC4" s="8">
        <v>1</v>
      </c>
      <c r="BD4" s="8" t="s">
        <v>9</v>
      </c>
      <c r="BE4" s="8">
        <v>1</v>
      </c>
      <c r="BG4" s="3" t="s">
        <v>5319</v>
      </c>
      <c r="BH4" s="8">
        <v>2</v>
      </c>
      <c r="BI4" s="8" t="s">
        <v>9</v>
      </c>
      <c r="BJ4" s="8">
        <v>2</v>
      </c>
    </row>
    <row r="5" spans="1:62" x14ac:dyDescent="0.2">
      <c r="A5" s="11">
        <v>4</v>
      </c>
      <c r="B5" s="7" t="s">
        <v>2532</v>
      </c>
      <c r="C5" s="1">
        <v>22</v>
      </c>
      <c r="D5" s="1">
        <v>10</v>
      </c>
      <c r="E5" s="1">
        <v>6</v>
      </c>
      <c r="F5" s="1">
        <v>6</v>
      </c>
      <c r="G5" s="1">
        <v>33</v>
      </c>
      <c r="H5" s="30" t="s">
        <v>9</v>
      </c>
      <c r="I5" s="1">
        <v>33</v>
      </c>
      <c r="J5" s="1">
        <f t="shared" si="2"/>
        <v>36</v>
      </c>
      <c r="K5" s="113"/>
      <c r="L5" s="8">
        <v>4</v>
      </c>
      <c r="M5" s="7" t="s">
        <v>2532</v>
      </c>
      <c r="N5" s="32">
        <v>0</v>
      </c>
      <c r="O5" s="32" t="s">
        <v>9</v>
      </c>
      <c r="P5" s="32">
        <v>0</v>
      </c>
      <c r="Q5" s="32">
        <v>2</v>
      </c>
      <c r="R5" s="32" t="s">
        <v>9</v>
      </c>
      <c r="S5" s="32">
        <v>2</v>
      </c>
      <c r="T5" s="32">
        <v>2</v>
      </c>
      <c r="U5" s="32" t="s">
        <v>9</v>
      </c>
      <c r="V5" s="32">
        <v>0</v>
      </c>
      <c r="W5" s="34"/>
      <c r="X5" s="34"/>
      <c r="Y5" s="34"/>
      <c r="Z5" s="32">
        <v>3</v>
      </c>
      <c r="AA5" s="32" t="s">
        <v>9</v>
      </c>
      <c r="AB5" s="32">
        <v>3</v>
      </c>
      <c r="AC5" s="32">
        <v>1</v>
      </c>
      <c r="AD5" s="32" t="s">
        <v>9</v>
      </c>
      <c r="AE5" s="32">
        <v>1</v>
      </c>
      <c r="AF5" s="32">
        <v>0</v>
      </c>
      <c r="AG5" s="32" t="s">
        <v>9</v>
      </c>
      <c r="AH5" s="32">
        <v>2</v>
      </c>
      <c r="AI5" s="32">
        <v>1</v>
      </c>
      <c r="AJ5" s="32" t="s">
        <v>9</v>
      </c>
      <c r="AK5" s="32">
        <v>4</v>
      </c>
      <c r="AL5" s="32">
        <f>+AL50</f>
        <v>0</v>
      </c>
      <c r="AM5" s="32" t="s">
        <v>9</v>
      </c>
      <c r="AN5" s="32">
        <v>2</v>
      </c>
      <c r="AO5" s="32">
        <v>2</v>
      </c>
      <c r="AP5" s="32" t="s">
        <v>9</v>
      </c>
      <c r="AQ5" s="32">
        <v>1</v>
      </c>
      <c r="AR5" s="32">
        <v>0</v>
      </c>
      <c r="AS5" s="32" t="s">
        <v>9</v>
      </c>
      <c r="AT5" s="32">
        <v>0</v>
      </c>
      <c r="AU5" s="32">
        <v>2</v>
      </c>
      <c r="AV5" s="32" t="s">
        <v>9</v>
      </c>
      <c r="AW5" s="32">
        <v>0</v>
      </c>
      <c r="AX5" s="31">
        <f t="shared" si="0"/>
        <v>13</v>
      </c>
      <c r="AY5" s="32" t="s">
        <v>9</v>
      </c>
      <c r="AZ5" s="31">
        <f t="shared" si="1"/>
        <v>15</v>
      </c>
      <c r="BB5" s="3" t="s">
        <v>3762</v>
      </c>
      <c r="BC5" s="8">
        <v>3</v>
      </c>
      <c r="BD5" s="8" t="s">
        <v>9</v>
      </c>
      <c r="BE5" s="8">
        <v>2</v>
      </c>
      <c r="BG5" s="3" t="s">
        <v>3840</v>
      </c>
      <c r="BH5" s="8">
        <v>1</v>
      </c>
      <c r="BI5" s="8" t="s">
        <v>9</v>
      </c>
      <c r="BJ5" s="8">
        <v>1</v>
      </c>
    </row>
    <row r="6" spans="1:62" x14ac:dyDescent="0.2">
      <c r="A6" s="11">
        <v>5</v>
      </c>
      <c r="B6" s="7" t="s">
        <v>1684</v>
      </c>
      <c r="C6" s="1">
        <v>22</v>
      </c>
      <c r="D6" s="1">
        <v>9</v>
      </c>
      <c r="E6" s="1">
        <v>7</v>
      </c>
      <c r="F6" s="1">
        <v>6</v>
      </c>
      <c r="G6" s="1">
        <v>58</v>
      </c>
      <c r="H6" s="30" t="s">
        <v>9</v>
      </c>
      <c r="I6" s="1">
        <v>36</v>
      </c>
      <c r="J6" s="1">
        <f t="shared" si="2"/>
        <v>34</v>
      </c>
      <c r="K6" s="113"/>
      <c r="L6" s="8">
        <v>5</v>
      </c>
      <c r="M6" s="7" t="s">
        <v>1684</v>
      </c>
      <c r="N6" s="32">
        <v>1</v>
      </c>
      <c r="O6" s="32" t="s">
        <v>9</v>
      </c>
      <c r="P6" s="32">
        <v>0</v>
      </c>
      <c r="Q6" s="32">
        <v>1</v>
      </c>
      <c r="R6" s="32" t="s">
        <v>9</v>
      </c>
      <c r="S6" s="32">
        <v>3</v>
      </c>
      <c r="T6" s="32">
        <v>1</v>
      </c>
      <c r="U6" s="32" t="s">
        <v>9</v>
      </c>
      <c r="V6" s="32">
        <v>2</v>
      </c>
      <c r="W6" s="32">
        <v>2</v>
      </c>
      <c r="X6" s="32" t="s">
        <v>9</v>
      </c>
      <c r="Y6" s="32">
        <v>2</v>
      </c>
      <c r="Z6" s="34"/>
      <c r="AA6" s="34"/>
      <c r="AB6" s="34"/>
      <c r="AC6" s="32">
        <v>1</v>
      </c>
      <c r="AD6" s="32" t="s">
        <v>9</v>
      </c>
      <c r="AE6" s="32">
        <v>1</v>
      </c>
      <c r="AF6" s="32">
        <v>8</v>
      </c>
      <c r="AG6" s="32" t="s">
        <v>9</v>
      </c>
      <c r="AH6" s="32">
        <v>0</v>
      </c>
      <c r="AI6" s="32">
        <v>3</v>
      </c>
      <c r="AJ6" s="32" t="s">
        <v>9</v>
      </c>
      <c r="AK6" s="32">
        <v>3</v>
      </c>
      <c r="AL6" s="32">
        <v>1</v>
      </c>
      <c r="AM6" s="32" t="s">
        <v>9</v>
      </c>
      <c r="AN6" s="32">
        <v>3</v>
      </c>
      <c r="AO6" s="32">
        <v>2</v>
      </c>
      <c r="AP6" s="32" t="s">
        <v>9</v>
      </c>
      <c r="AQ6" s="32">
        <v>0</v>
      </c>
      <c r="AR6" s="32">
        <v>9</v>
      </c>
      <c r="AS6" s="32" t="s">
        <v>9</v>
      </c>
      <c r="AT6" s="32">
        <v>1</v>
      </c>
      <c r="AU6" s="32">
        <v>7</v>
      </c>
      <c r="AV6" s="32" t="s">
        <v>9</v>
      </c>
      <c r="AW6" s="32">
        <v>0</v>
      </c>
      <c r="AX6" s="31">
        <f t="shared" si="0"/>
        <v>36</v>
      </c>
      <c r="AY6" s="32" t="s">
        <v>9</v>
      </c>
      <c r="AZ6" s="31">
        <f t="shared" si="1"/>
        <v>15</v>
      </c>
      <c r="BB6" s="3" t="s">
        <v>5454</v>
      </c>
      <c r="BC6" s="8">
        <v>2</v>
      </c>
      <c r="BD6" s="8" t="s">
        <v>9</v>
      </c>
      <c r="BE6" s="8">
        <v>0</v>
      </c>
      <c r="BG6" s="3" t="s">
        <v>1011</v>
      </c>
      <c r="BH6" s="8">
        <v>2</v>
      </c>
      <c r="BI6" s="8" t="s">
        <v>9</v>
      </c>
      <c r="BJ6" s="8">
        <v>2</v>
      </c>
    </row>
    <row r="7" spans="1:62" x14ac:dyDescent="0.2">
      <c r="A7" s="11">
        <v>6</v>
      </c>
      <c r="B7" s="7" t="s">
        <v>50</v>
      </c>
      <c r="C7" s="1">
        <v>22</v>
      </c>
      <c r="D7" s="1">
        <v>8</v>
      </c>
      <c r="E7" s="1">
        <v>8</v>
      </c>
      <c r="F7" s="1">
        <v>6</v>
      </c>
      <c r="G7" s="1">
        <v>52</v>
      </c>
      <c r="H7" s="30" t="s">
        <v>9</v>
      </c>
      <c r="I7" s="1">
        <v>48</v>
      </c>
      <c r="J7" s="1">
        <f t="shared" si="2"/>
        <v>32</v>
      </c>
      <c r="K7" s="113"/>
      <c r="L7" s="8">
        <v>6</v>
      </c>
      <c r="M7" s="7" t="s">
        <v>50</v>
      </c>
      <c r="N7" s="32">
        <v>2</v>
      </c>
      <c r="O7" s="32" t="s">
        <v>9</v>
      </c>
      <c r="P7" s="32">
        <v>1</v>
      </c>
      <c r="Q7" s="32">
        <v>2</v>
      </c>
      <c r="R7" s="32" t="s">
        <v>9</v>
      </c>
      <c r="S7" s="32">
        <v>2</v>
      </c>
      <c r="T7" s="32">
        <v>2</v>
      </c>
      <c r="U7" s="32" t="s">
        <v>9</v>
      </c>
      <c r="V7" s="32">
        <v>3</v>
      </c>
      <c r="W7" s="32">
        <v>3</v>
      </c>
      <c r="X7" s="32" t="s">
        <v>9</v>
      </c>
      <c r="Y7" s="32">
        <v>2</v>
      </c>
      <c r="Z7" s="32">
        <v>5</v>
      </c>
      <c r="AA7" s="32" t="s">
        <v>9</v>
      </c>
      <c r="AB7" s="32">
        <v>1</v>
      </c>
      <c r="AC7" s="34"/>
      <c r="AD7" s="34"/>
      <c r="AE7" s="34"/>
      <c r="AF7" s="8">
        <v>3</v>
      </c>
      <c r="AG7" s="32" t="s">
        <v>9</v>
      </c>
      <c r="AH7" s="8">
        <v>3</v>
      </c>
      <c r="AI7" s="32">
        <v>1</v>
      </c>
      <c r="AJ7" s="32" t="s">
        <v>9</v>
      </c>
      <c r="AK7" s="32">
        <v>1</v>
      </c>
      <c r="AL7" s="32">
        <v>5</v>
      </c>
      <c r="AM7" s="32" t="s">
        <v>9</v>
      </c>
      <c r="AN7" s="32">
        <v>4</v>
      </c>
      <c r="AO7" s="32">
        <v>1</v>
      </c>
      <c r="AP7" s="32" t="s">
        <v>9</v>
      </c>
      <c r="AQ7" s="32">
        <v>1</v>
      </c>
      <c r="AR7" s="32">
        <v>1</v>
      </c>
      <c r="AS7" s="32" t="s">
        <v>9</v>
      </c>
      <c r="AT7" s="32">
        <v>1</v>
      </c>
      <c r="AU7" s="32">
        <v>10</v>
      </c>
      <c r="AV7" s="32" t="s">
        <v>9</v>
      </c>
      <c r="AW7" s="32">
        <v>0</v>
      </c>
      <c r="AX7" s="31">
        <f t="shared" si="0"/>
        <v>35</v>
      </c>
      <c r="AY7" s="32" t="s">
        <v>9</v>
      </c>
      <c r="AZ7" s="31">
        <f t="shared" si="1"/>
        <v>19</v>
      </c>
      <c r="BB7" s="3" t="s">
        <v>397</v>
      </c>
      <c r="BC7" s="8">
        <v>3</v>
      </c>
      <c r="BD7" s="8" t="s">
        <v>9</v>
      </c>
      <c r="BE7" s="8">
        <v>1</v>
      </c>
      <c r="BG7" s="3" t="s">
        <v>396</v>
      </c>
      <c r="BH7" s="8">
        <v>1</v>
      </c>
      <c r="BI7" s="8" t="s">
        <v>9</v>
      </c>
      <c r="BJ7" s="8">
        <v>0</v>
      </c>
    </row>
    <row r="8" spans="1:62" x14ac:dyDescent="0.2">
      <c r="A8" s="11">
        <v>7</v>
      </c>
      <c r="B8" s="7" t="s">
        <v>2789</v>
      </c>
      <c r="C8" s="1">
        <v>22</v>
      </c>
      <c r="D8" s="1">
        <v>7</v>
      </c>
      <c r="E8" s="1">
        <v>10</v>
      </c>
      <c r="F8" s="1">
        <v>5</v>
      </c>
      <c r="G8" s="1">
        <v>39</v>
      </c>
      <c r="H8" s="30" t="s">
        <v>9</v>
      </c>
      <c r="I8" s="1">
        <v>35</v>
      </c>
      <c r="J8" s="1">
        <f t="shared" si="2"/>
        <v>31</v>
      </c>
      <c r="K8" s="113"/>
      <c r="L8" s="8">
        <v>7</v>
      </c>
      <c r="M8" s="7" t="s">
        <v>2789</v>
      </c>
      <c r="N8" s="32">
        <v>1</v>
      </c>
      <c r="O8" s="32" t="s">
        <v>9</v>
      </c>
      <c r="P8" s="32">
        <v>1</v>
      </c>
      <c r="Q8" s="32">
        <v>0</v>
      </c>
      <c r="R8" s="32" t="s">
        <v>9</v>
      </c>
      <c r="S8" s="32">
        <v>1</v>
      </c>
      <c r="T8" s="32">
        <v>2</v>
      </c>
      <c r="U8" s="32" t="s">
        <v>9</v>
      </c>
      <c r="V8" s="32">
        <v>2</v>
      </c>
      <c r="W8" s="32">
        <v>1</v>
      </c>
      <c r="X8" s="32" t="s">
        <v>9</v>
      </c>
      <c r="Y8" s="32">
        <v>2</v>
      </c>
      <c r="Z8" s="32">
        <v>0</v>
      </c>
      <c r="AA8" s="32" t="s">
        <v>9</v>
      </c>
      <c r="AB8" s="32">
        <v>0</v>
      </c>
      <c r="AC8" s="32">
        <v>5</v>
      </c>
      <c r="AD8" s="32" t="s">
        <v>9</v>
      </c>
      <c r="AE8" s="32">
        <v>0</v>
      </c>
      <c r="AF8" s="34"/>
      <c r="AG8" s="34"/>
      <c r="AH8" s="34"/>
      <c r="AI8" s="32">
        <v>2</v>
      </c>
      <c r="AJ8" s="32" t="s">
        <v>9</v>
      </c>
      <c r="AK8" s="32">
        <v>1</v>
      </c>
      <c r="AL8" s="32">
        <v>1</v>
      </c>
      <c r="AM8" s="32" t="s">
        <v>9</v>
      </c>
      <c r="AN8" s="32">
        <v>1</v>
      </c>
      <c r="AO8" s="32">
        <v>1</v>
      </c>
      <c r="AP8" s="32" t="s">
        <v>9</v>
      </c>
      <c r="AQ8" s="32">
        <v>2</v>
      </c>
      <c r="AR8" s="32">
        <v>0</v>
      </c>
      <c r="AS8" s="32" t="s">
        <v>9</v>
      </c>
      <c r="AT8" s="32">
        <v>0</v>
      </c>
      <c r="AU8" s="32">
        <v>4</v>
      </c>
      <c r="AV8" s="32" t="s">
        <v>9</v>
      </c>
      <c r="AW8" s="32">
        <v>1</v>
      </c>
      <c r="AX8" s="31">
        <f t="shared" si="0"/>
        <v>17</v>
      </c>
      <c r="AY8" s="32" t="s">
        <v>9</v>
      </c>
      <c r="AZ8" s="31">
        <f t="shared" si="1"/>
        <v>11</v>
      </c>
      <c r="BB8" s="3" t="s">
        <v>2539</v>
      </c>
      <c r="BC8" s="8">
        <v>2</v>
      </c>
      <c r="BD8" s="8" t="s">
        <v>9</v>
      </c>
      <c r="BE8" s="8">
        <v>0</v>
      </c>
      <c r="BG8" s="3" t="s">
        <v>3543</v>
      </c>
      <c r="BH8" s="8">
        <v>3</v>
      </c>
      <c r="BI8" s="8" t="s">
        <v>9</v>
      </c>
      <c r="BJ8" s="8">
        <v>3</v>
      </c>
    </row>
    <row r="9" spans="1:62" x14ac:dyDescent="0.2">
      <c r="A9" s="11">
        <v>8</v>
      </c>
      <c r="B9" s="7" t="s">
        <v>102</v>
      </c>
      <c r="C9" s="1">
        <v>22</v>
      </c>
      <c r="D9" s="1">
        <v>8</v>
      </c>
      <c r="E9" s="1">
        <v>6</v>
      </c>
      <c r="F9" s="1">
        <v>8</v>
      </c>
      <c r="G9" s="1">
        <v>39</v>
      </c>
      <c r="H9" s="30" t="s">
        <v>9</v>
      </c>
      <c r="I9" s="1">
        <v>35</v>
      </c>
      <c r="J9" s="1">
        <f t="shared" si="2"/>
        <v>30</v>
      </c>
      <c r="K9" s="113"/>
      <c r="L9" s="8">
        <v>8</v>
      </c>
      <c r="M9" s="7" t="s">
        <v>102</v>
      </c>
      <c r="N9" s="32">
        <v>2</v>
      </c>
      <c r="O9" s="32" t="s">
        <v>9</v>
      </c>
      <c r="P9" s="32">
        <v>4</v>
      </c>
      <c r="Q9" s="32">
        <v>2</v>
      </c>
      <c r="R9" s="32" t="s">
        <v>9</v>
      </c>
      <c r="S9" s="32">
        <v>1</v>
      </c>
      <c r="T9" s="32">
        <v>1</v>
      </c>
      <c r="U9" s="32" t="s">
        <v>9</v>
      </c>
      <c r="V9" s="32">
        <v>0</v>
      </c>
      <c r="W9" s="32">
        <v>0</v>
      </c>
      <c r="X9" s="32" t="s">
        <v>9</v>
      </c>
      <c r="Y9" s="32">
        <v>1</v>
      </c>
      <c r="Z9" s="32">
        <v>1</v>
      </c>
      <c r="AA9" s="32" t="s">
        <v>9</v>
      </c>
      <c r="AB9" s="32">
        <v>1</v>
      </c>
      <c r="AC9" s="32">
        <v>6</v>
      </c>
      <c r="AD9" s="32" t="s">
        <v>9</v>
      </c>
      <c r="AE9" s="32">
        <v>0</v>
      </c>
      <c r="AF9" s="32">
        <v>2</v>
      </c>
      <c r="AG9" s="32" t="s">
        <v>9</v>
      </c>
      <c r="AH9" s="32">
        <v>2</v>
      </c>
      <c r="AI9" s="34"/>
      <c r="AJ9" s="34"/>
      <c r="AK9" s="34"/>
      <c r="AL9" s="32">
        <v>0</v>
      </c>
      <c r="AM9" s="32" t="s">
        <v>9</v>
      </c>
      <c r="AN9" s="32">
        <v>0</v>
      </c>
      <c r="AO9" s="32">
        <v>1</v>
      </c>
      <c r="AP9" s="32" t="s">
        <v>9</v>
      </c>
      <c r="AQ9" s="32">
        <v>1</v>
      </c>
      <c r="AR9" s="32">
        <v>3</v>
      </c>
      <c r="AS9" s="32" t="s">
        <v>9</v>
      </c>
      <c r="AT9" s="32">
        <v>0</v>
      </c>
      <c r="AU9" s="32">
        <v>3</v>
      </c>
      <c r="AV9" s="32" t="s">
        <v>9</v>
      </c>
      <c r="AW9" s="32">
        <v>0</v>
      </c>
      <c r="AX9" s="31">
        <f t="shared" si="0"/>
        <v>21</v>
      </c>
      <c r="AY9" s="32" t="s">
        <v>9</v>
      </c>
      <c r="AZ9" s="31">
        <f t="shared" si="1"/>
        <v>10</v>
      </c>
      <c r="BB9" s="39" t="s">
        <v>322</v>
      </c>
      <c r="BC9" s="12"/>
      <c r="BD9" s="12"/>
      <c r="BE9" s="12"/>
      <c r="BG9" s="39" t="s">
        <v>323</v>
      </c>
      <c r="BH9" s="12"/>
      <c r="BI9" s="12"/>
      <c r="BJ9" s="12"/>
    </row>
    <row r="10" spans="1:62" x14ac:dyDescent="0.2">
      <c r="A10" s="11">
        <v>9</v>
      </c>
      <c r="B10" s="7" t="s">
        <v>28</v>
      </c>
      <c r="C10" s="1">
        <v>22</v>
      </c>
      <c r="D10" s="1">
        <v>7</v>
      </c>
      <c r="E10" s="1">
        <v>8</v>
      </c>
      <c r="F10" s="1">
        <v>7</v>
      </c>
      <c r="G10" s="1">
        <v>43</v>
      </c>
      <c r="H10" s="30" t="s">
        <v>9</v>
      </c>
      <c r="I10" s="1">
        <v>46</v>
      </c>
      <c r="J10" s="1">
        <f t="shared" si="2"/>
        <v>29</v>
      </c>
      <c r="K10" s="113"/>
      <c r="L10" s="8">
        <v>9</v>
      </c>
      <c r="M10" s="7" t="s">
        <v>28</v>
      </c>
      <c r="N10" s="32">
        <v>1</v>
      </c>
      <c r="O10" s="32" t="s">
        <v>9</v>
      </c>
      <c r="P10" s="32">
        <v>1</v>
      </c>
      <c r="Q10" s="32">
        <v>2</v>
      </c>
      <c r="R10" s="32" t="s">
        <v>9</v>
      </c>
      <c r="S10" s="32">
        <v>2</v>
      </c>
      <c r="T10" s="32">
        <v>2</v>
      </c>
      <c r="U10" s="32" t="s">
        <v>9</v>
      </c>
      <c r="V10" s="32">
        <v>4</v>
      </c>
      <c r="W10" s="32">
        <v>1</v>
      </c>
      <c r="X10" s="32" t="s">
        <v>9</v>
      </c>
      <c r="Y10" s="32">
        <v>2</v>
      </c>
      <c r="Z10" s="32">
        <v>2</v>
      </c>
      <c r="AA10" s="32" t="s">
        <v>9</v>
      </c>
      <c r="AB10" s="32">
        <v>7</v>
      </c>
      <c r="AC10" s="32">
        <v>2</v>
      </c>
      <c r="AD10" s="32" t="s">
        <v>9</v>
      </c>
      <c r="AE10" s="32">
        <v>2</v>
      </c>
      <c r="AF10" s="32">
        <v>1</v>
      </c>
      <c r="AG10" s="32" t="s">
        <v>9</v>
      </c>
      <c r="AH10" s="32">
        <v>1</v>
      </c>
      <c r="AI10" s="32">
        <v>5</v>
      </c>
      <c r="AJ10" s="32" t="s">
        <v>9</v>
      </c>
      <c r="AK10" s="32">
        <v>0</v>
      </c>
      <c r="AL10" s="34"/>
      <c r="AM10" s="34"/>
      <c r="AN10" s="34"/>
      <c r="AO10" s="32">
        <v>1</v>
      </c>
      <c r="AP10" s="32" t="s">
        <v>9</v>
      </c>
      <c r="AQ10" s="32">
        <v>2</v>
      </c>
      <c r="AR10" s="32">
        <v>3</v>
      </c>
      <c r="AS10" s="32" t="s">
        <v>9</v>
      </c>
      <c r="AT10" s="32">
        <v>2</v>
      </c>
      <c r="AU10" s="32">
        <v>2</v>
      </c>
      <c r="AV10" s="32" t="s">
        <v>9</v>
      </c>
      <c r="AW10" s="32">
        <v>1</v>
      </c>
      <c r="AX10" s="31">
        <f t="shared" si="0"/>
        <v>22</v>
      </c>
      <c r="AY10" s="32" t="s">
        <v>9</v>
      </c>
      <c r="AZ10" s="31">
        <f t="shared" si="1"/>
        <v>24</v>
      </c>
      <c r="BB10" s="3" t="s">
        <v>3584</v>
      </c>
      <c r="BC10" s="8">
        <v>1</v>
      </c>
      <c r="BD10" s="8" t="s">
        <v>9</v>
      </c>
      <c r="BE10" s="8">
        <v>1</v>
      </c>
      <c r="BG10" s="3" t="s">
        <v>5448</v>
      </c>
      <c r="BH10" s="8">
        <v>0</v>
      </c>
      <c r="BI10" s="8" t="s">
        <v>9</v>
      </c>
      <c r="BJ10" s="8">
        <v>1</v>
      </c>
    </row>
    <row r="11" spans="1:62" x14ac:dyDescent="0.2">
      <c r="A11" s="11">
        <v>10</v>
      </c>
      <c r="B11" s="7" t="s">
        <v>21</v>
      </c>
      <c r="C11" s="1">
        <v>22</v>
      </c>
      <c r="D11" s="1">
        <v>6</v>
      </c>
      <c r="E11" s="1">
        <v>6</v>
      </c>
      <c r="F11" s="1">
        <v>10</v>
      </c>
      <c r="G11" s="1">
        <v>31</v>
      </c>
      <c r="H11" s="30" t="s">
        <v>9</v>
      </c>
      <c r="I11" s="1">
        <v>39</v>
      </c>
      <c r="J11" s="1">
        <f t="shared" si="2"/>
        <v>24</v>
      </c>
      <c r="K11" s="113" t="s">
        <v>44</v>
      </c>
      <c r="L11" s="8">
        <v>10</v>
      </c>
      <c r="M11" s="7" t="s">
        <v>21</v>
      </c>
      <c r="N11" s="32">
        <v>0</v>
      </c>
      <c r="O11" s="32" t="s">
        <v>9</v>
      </c>
      <c r="P11" s="32">
        <v>3</v>
      </c>
      <c r="Q11" s="32">
        <v>2</v>
      </c>
      <c r="R11" s="32" t="s">
        <v>9</v>
      </c>
      <c r="S11" s="32">
        <v>2</v>
      </c>
      <c r="T11" s="32">
        <v>3</v>
      </c>
      <c r="U11" s="32" t="s">
        <v>9</v>
      </c>
      <c r="V11" s="32">
        <v>2</v>
      </c>
      <c r="W11" s="32">
        <v>0</v>
      </c>
      <c r="X11" s="32" t="s">
        <v>9</v>
      </c>
      <c r="Y11" s="32">
        <v>2</v>
      </c>
      <c r="Z11" s="32">
        <v>1</v>
      </c>
      <c r="AA11" s="32" t="s">
        <v>9</v>
      </c>
      <c r="AB11" s="32">
        <v>3</v>
      </c>
      <c r="AC11" s="32">
        <v>2</v>
      </c>
      <c r="AD11" s="32" t="s">
        <v>9</v>
      </c>
      <c r="AE11" s="32">
        <v>3</v>
      </c>
      <c r="AF11" s="32">
        <v>1</v>
      </c>
      <c r="AG11" s="32" t="s">
        <v>9</v>
      </c>
      <c r="AH11" s="32">
        <v>2</v>
      </c>
      <c r="AI11" s="32">
        <v>3</v>
      </c>
      <c r="AJ11" s="32" t="s">
        <v>9</v>
      </c>
      <c r="AK11" s="32">
        <v>1</v>
      </c>
      <c r="AL11" s="32">
        <v>2</v>
      </c>
      <c r="AM11" s="32" t="s">
        <v>9</v>
      </c>
      <c r="AN11" s="32">
        <v>4</v>
      </c>
      <c r="AO11" s="34"/>
      <c r="AP11" s="34"/>
      <c r="AQ11" s="34"/>
      <c r="AR11" s="32">
        <v>1</v>
      </c>
      <c r="AS11" s="32" t="s">
        <v>9</v>
      </c>
      <c r="AT11" s="32">
        <v>0</v>
      </c>
      <c r="AU11" s="32">
        <v>1</v>
      </c>
      <c r="AV11" s="32" t="s">
        <v>9</v>
      </c>
      <c r="AW11" s="32">
        <v>1</v>
      </c>
      <c r="AX11" s="31">
        <f t="shared" si="0"/>
        <v>16</v>
      </c>
      <c r="AY11" s="32" t="s">
        <v>9</v>
      </c>
      <c r="AZ11" s="31">
        <f t="shared" si="1"/>
        <v>23</v>
      </c>
      <c r="BB11" s="3" t="s">
        <v>782</v>
      </c>
      <c r="BC11" s="8">
        <v>1</v>
      </c>
      <c r="BD11" s="8" t="s">
        <v>9</v>
      </c>
      <c r="BE11" s="8">
        <v>2</v>
      </c>
      <c r="BG11" s="3" t="s">
        <v>3245</v>
      </c>
      <c r="BH11" s="8">
        <v>1</v>
      </c>
      <c r="BI11" s="8" t="s">
        <v>9</v>
      </c>
      <c r="BJ11" s="8">
        <v>1</v>
      </c>
    </row>
    <row r="12" spans="1:62" x14ac:dyDescent="0.2">
      <c r="A12" s="11">
        <v>11</v>
      </c>
      <c r="B12" s="7" t="s">
        <v>15</v>
      </c>
      <c r="C12" s="1">
        <v>22</v>
      </c>
      <c r="D12" s="1">
        <v>1</v>
      </c>
      <c r="E12" s="1">
        <v>5</v>
      </c>
      <c r="F12" s="1">
        <v>16</v>
      </c>
      <c r="G12" s="1">
        <v>18</v>
      </c>
      <c r="H12" s="30" t="s">
        <v>9</v>
      </c>
      <c r="I12" s="1">
        <v>59</v>
      </c>
      <c r="J12" s="1">
        <f t="shared" si="2"/>
        <v>8</v>
      </c>
      <c r="K12" s="113" t="s">
        <v>44</v>
      </c>
      <c r="L12" s="8">
        <v>11</v>
      </c>
      <c r="M12" s="7" t="s">
        <v>15</v>
      </c>
      <c r="N12" s="32">
        <v>1</v>
      </c>
      <c r="O12" s="32" t="s">
        <v>9</v>
      </c>
      <c r="P12" s="32">
        <v>8</v>
      </c>
      <c r="Q12" s="32">
        <v>1</v>
      </c>
      <c r="R12" s="32" t="s">
        <v>9</v>
      </c>
      <c r="S12" s="32">
        <v>2</v>
      </c>
      <c r="T12" s="32">
        <v>0</v>
      </c>
      <c r="U12" s="32" t="s">
        <v>9</v>
      </c>
      <c r="V12" s="32">
        <v>1</v>
      </c>
      <c r="W12" s="32">
        <v>0</v>
      </c>
      <c r="X12" s="32" t="s">
        <v>9</v>
      </c>
      <c r="Y12" s="32">
        <v>3</v>
      </c>
      <c r="Z12" s="32">
        <v>0</v>
      </c>
      <c r="AA12" s="32" t="s">
        <v>9</v>
      </c>
      <c r="AB12" s="32">
        <v>1</v>
      </c>
      <c r="AC12" s="32">
        <v>2</v>
      </c>
      <c r="AD12" s="32" t="s">
        <v>9</v>
      </c>
      <c r="AE12" s="32">
        <v>5</v>
      </c>
      <c r="AF12" s="32">
        <v>1</v>
      </c>
      <c r="AG12" s="32" t="s">
        <v>9</v>
      </c>
      <c r="AH12" s="32">
        <v>5</v>
      </c>
      <c r="AI12" s="32">
        <v>2</v>
      </c>
      <c r="AJ12" s="32" t="s">
        <v>9</v>
      </c>
      <c r="AK12" s="32">
        <v>3</v>
      </c>
      <c r="AL12" s="32">
        <v>1</v>
      </c>
      <c r="AM12" s="32" t="s">
        <v>9</v>
      </c>
      <c r="AN12" s="32">
        <v>4</v>
      </c>
      <c r="AO12" s="32">
        <v>1</v>
      </c>
      <c r="AP12" s="32" t="s">
        <v>9</v>
      </c>
      <c r="AQ12" s="32">
        <v>1</v>
      </c>
      <c r="AR12" s="34"/>
      <c r="AS12" s="34"/>
      <c r="AT12" s="34"/>
      <c r="AU12" s="32">
        <v>2</v>
      </c>
      <c r="AV12" s="32" t="s">
        <v>9</v>
      </c>
      <c r="AW12" s="32">
        <v>1</v>
      </c>
      <c r="AX12" s="31">
        <f t="shared" si="0"/>
        <v>11</v>
      </c>
      <c r="AY12" s="32" t="s">
        <v>9</v>
      </c>
      <c r="AZ12" s="31">
        <f t="shared" si="1"/>
        <v>34</v>
      </c>
      <c r="BB12" s="3" t="s">
        <v>4199</v>
      </c>
      <c r="BC12" s="8">
        <v>0</v>
      </c>
      <c r="BD12" s="8" t="s">
        <v>9</v>
      </c>
      <c r="BE12" s="8">
        <v>3</v>
      </c>
      <c r="BG12" s="3" t="s">
        <v>159</v>
      </c>
      <c r="BH12" s="8">
        <v>3</v>
      </c>
      <c r="BI12" s="8" t="s">
        <v>9</v>
      </c>
      <c r="BJ12" s="8">
        <v>0</v>
      </c>
    </row>
    <row r="13" spans="1:62" x14ac:dyDescent="0.2">
      <c r="A13" s="11">
        <v>12</v>
      </c>
      <c r="B13" s="7" t="s">
        <v>3527</v>
      </c>
      <c r="C13" s="1">
        <v>22</v>
      </c>
      <c r="D13" s="1">
        <v>0</v>
      </c>
      <c r="E13" s="1">
        <v>6</v>
      </c>
      <c r="F13" s="1">
        <v>16</v>
      </c>
      <c r="G13" s="1">
        <v>20</v>
      </c>
      <c r="H13" s="30" t="s">
        <v>9</v>
      </c>
      <c r="I13" s="1">
        <v>67</v>
      </c>
      <c r="J13" s="1">
        <f t="shared" si="2"/>
        <v>6</v>
      </c>
      <c r="K13" s="113" t="s">
        <v>44</v>
      </c>
      <c r="L13" s="8">
        <v>12</v>
      </c>
      <c r="M13" s="7" t="s">
        <v>3527</v>
      </c>
      <c r="N13" s="32">
        <v>1</v>
      </c>
      <c r="O13" s="32" t="s">
        <v>9</v>
      </c>
      <c r="P13" s="32">
        <v>2</v>
      </c>
      <c r="Q13" s="32">
        <v>1</v>
      </c>
      <c r="R13" s="32" t="s">
        <v>9</v>
      </c>
      <c r="S13" s="32">
        <v>5</v>
      </c>
      <c r="T13" s="32">
        <v>2</v>
      </c>
      <c r="U13" s="32" t="s">
        <v>9</v>
      </c>
      <c r="V13" s="32">
        <v>2</v>
      </c>
      <c r="W13" s="32">
        <v>1</v>
      </c>
      <c r="X13" s="32" t="s">
        <v>9</v>
      </c>
      <c r="Y13" s="32">
        <v>2</v>
      </c>
      <c r="Z13" s="32">
        <v>1</v>
      </c>
      <c r="AA13" s="32" t="s">
        <v>9</v>
      </c>
      <c r="AB13" s="32">
        <v>2</v>
      </c>
      <c r="AC13" s="32">
        <v>0</v>
      </c>
      <c r="AD13" s="32" t="s">
        <v>9</v>
      </c>
      <c r="AE13" s="32">
        <v>3</v>
      </c>
      <c r="AF13" s="32">
        <v>1</v>
      </c>
      <c r="AG13" s="32" t="s">
        <v>9</v>
      </c>
      <c r="AH13" s="32">
        <v>1</v>
      </c>
      <c r="AI13" s="32">
        <v>2</v>
      </c>
      <c r="AJ13" s="32" t="s">
        <v>9</v>
      </c>
      <c r="AK13" s="32">
        <v>3</v>
      </c>
      <c r="AL13" s="32">
        <v>1</v>
      </c>
      <c r="AM13" s="32" t="s">
        <v>9</v>
      </c>
      <c r="AN13" s="32">
        <v>1</v>
      </c>
      <c r="AO13" s="32">
        <v>2</v>
      </c>
      <c r="AP13" s="32" t="s">
        <v>9</v>
      </c>
      <c r="AQ13" s="32">
        <v>6</v>
      </c>
      <c r="AR13" s="32">
        <v>1</v>
      </c>
      <c r="AS13" s="32" t="s">
        <v>9</v>
      </c>
      <c r="AT13" s="32">
        <v>1</v>
      </c>
      <c r="AU13" s="34"/>
      <c r="AV13" s="34"/>
      <c r="AW13" s="34"/>
      <c r="AX13" s="31">
        <f t="shared" si="0"/>
        <v>13</v>
      </c>
      <c r="AY13" s="32" t="s">
        <v>9</v>
      </c>
      <c r="AZ13" s="31">
        <f t="shared" si="1"/>
        <v>28</v>
      </c>
      <c r="BB13" s="3" t="s">
        <v>5462</v>
      </c>
      <c r="BC13" s="8">
        <v>0</v>
      </c>
      <c r="BD13" s="8" t="s">
        <v>9</v>
      </c>
      <c r="BE13" s="8">
        <v>2</v>
      </c>
      <c r="BG13" s="3" t="s">
        <v>4158</v>
      </c>
      <c r="BH13" s="8">
        <v>0</v>
      </c>
      <c r="BI13" s="8" t="s">
        <v>9</v>
      </c>
      <c r="BJ13" s="8">
        <v>0</v>
      </c>
    </row>
    <row r="14" spans="1:62" x14ac:dyDescent="0.2">
      <c r="A14" s="5"/>
      <c r="B14" s="7"/>
      <c r="C14" s="1">
        <f>SUM(C2:C13)</f>
        <v>264</v>
      </c>
      <c r="D14" s="1">
        <f>SUM(D2:D13)</f>
        <v>92</v>
      </c>
      <c r="E14" s="1">
        <f>SUM(E2:E13)</f>
        <v>80</v>
      </c>
      <c r="F14" s="1">
        <f>SUM(F2:F13)</f>
        <v>92</v>
      </c>
      <c r="G14" s="1">
        <f>SUM(G2:G13)</f>
        <v>477</v>
      </c>
      <c r="H14" s="9" t="s">
        <v>9</v>
      </c>
      <c r="I14" s="1">
        <f>SUM(I2:I13)</f>
        <v>477</v>
      </c>
      <c r="J14" s="1">
        <f>SUM(J2:J13)</f>
        <v>356</v>
      </c>
      <c r="K14" s="138"/>
      <c r="L14" s="8"/>
      <c r="N14" s="31">
        <f>SUM(N2:N13)</f>
        <v>13</v>
      </c>
      <c r="O14" s="31" t="s">
        <v>9</v>
      </c>
      <c r="P14" s="31">
        <f>SUM(P2:P13)</f>
        <v>22</v>
      </c>
      <c r="Q14" s="31">
        <f>SUM(Q2:Q13)</f>
        <v>16</v>
      </c>
      <c r="R14" s="31" t="s">
        <v>9</v>
      </c>
      <c r="S14" s="31">
        <f>SUM(S2:S13)</f>
        <v>21</v>
      </c>
      <c r="T14" s="31">
        <f>SUM(T2:T13)</f>
        <v>20</v>
      </c>
      <c r="U14" s="31" t="s">
        <v>9</v>
      </c>
      <c r="V14" s="31">
        <f>SUM(V2:V13)</f>
        <v>17</v>
      </c>
      <c r="W14" s="31">
        <f>SUM(W2:W13)</f>
        <v>18</v>
      </c>
      <c r="X14" s="31" t="s">
        <v>9</v>
      </c>
      <c r="Y14" s="31">
        <f>SUM(Y2:Y13)</f>
        <v>20</v>
      </c>
      <c r="Z14" s="31">
        <f>SUM(Z2:Z13)</f>
        <v>21</v>
      </c>
      <c r="AA14" s="31" t="s">
        <v>9</v>
      </c>
      <c r="AB14" s="31">
        <f>SUM(AB2:AB13)</f>
        <v>22</v>
      </c>
      <c r="AC14" s="31">
        <f>SUM(AC2:AC13)</f>
        <v>29</v>
      </c>
      <c r="AD14" s="31" t="s">
        <v>9</v>
      </c>
      <c r="AE14" s="31">
        <f>SUM(AE2:AE13)</f>
        <v>17</v>
      </c>
      <c r="AF14" s="31">
        <f>SUM(AF2:AF13)</f>
        <v>24</v>
      </c>
      <c r="AG14" s="31" t="s">
        <v>9</v>
      </c>
      <c r="AH14" s="31">
        <f>SUM(AH2:AH13)</f>
        <v>22</v>
      </c>
      <c r="AI14" s="31">
        <f>SUM(AI2:AI13)</f>
        <v>25</v>
      </c>
      <c r="AJ14" s="31" t="s">
        <v>9</v>
      </c>
      <c r="AK14" s="31">
        <f>SUM(AK2:AK13)</f>
        <v>18</v>
      </c>
      <c r="AL14" s="31">
        <f>SUM(AL2:AL13)</f>
        <v>22</v>
      </c>
      <c r="AM14" s="31" t="s">
        <v>9</v>
      </c>
      <c r="AN14" s="31">
        <f>SUM(AN2:AN13)</f>
        <v>21</v>
      </c>
      <c r="AO14" s="31">
        <f>SUM(AO2:AO13)</f>
        <v>16</v>
      </c>
      <c r="AP14" s="31" t="s">
        <v>9</v>
      </c>
      <c r="AQ14" s="31">
        <f>SUM(AQ2:AQ13)</f>
        <v>15</v>
      </c>
      <c r="AR14" s="31">
        <f>SUM(AR2:AR13)</f>
        <v>25</v>
      </c>
      <c r="AS14" s="31" t="s">
        <v>9</v>
      </c>
      <c r="AT14" s="31">
        <f>SUM(AT2:AT13)</f>
        <v>7</v>
      </c>
      <c r="AU14" s="31">
        <f>SUM(AU2:AU13)</f>
        <v>39</v>
      </c>
      <c r="AV14" s="31" t="s">
        <v>9</v>
      </c>
      <c r="AW14" s="31">
        <f>SUM(AW2:AW13)</f>
        <v>7</v>
      </c>
      <c r="AX14" s="31">
        <f t="shared" si="0"/>
        <v>268</v>
      </c>
      <c r="AY14" s="32" t="s">
        <v>9</v>
      </c>
      <c r="AZ14" s="31">
        <f t="shared" si="1"/>
        <v>209</v>
      </c>
      <c r="BB14" s="3" t="s">
        <v>395</v>
      </c>
      <c r="BC14" s="8">
        <v>1</v>
      </c>
      <c r="BD14" s="8" t="s">
        <v>9</v>
      </c>
      <c r="BE14" s="8">
        <v>1</v>
      </c>
      <c r="BG14" s="3" t="s">
        <v>4376</v>
      </c>
      <c r="BH14" s="8">
        <v>3</v>
      </c>
      <c r="BI14" s="8" t="s">
        <v>9</v>
      </c>
      <c r="BJ14" s="8">
        <v>0</v>
      </c>
    </row>
    <row r="15" spans="1:62" x14ac:dyDescent="0.2">
      <c r="O15" s="8"/>
      <c r="R15" s="12"/>
      <c r="S15" s="39"/>
      <c r="T15" s="39"/>
      <c r="U15" s="39"/>
      <c r="V15" s="39"/>
      <c r="W15" s="39"/>
      <c r="X15" s="39"/>
      <c r="Y15" s="39"/>
      <c r="Z15" s="39"/>
      <c r="AA15" s="39"/>
      <c r="AB15" s="39"/>
      <c r="AX15" s="1"/>
      <c r="AY15" s="1"/>
      <c r="AZ15" s="9"/>
      <c r="BB15" s="3" t="s">
        <v>2808</v>
      </c>
      <c r="BC15" s="8">
        <v>1</v>
      </c>
      <c r="BD15" s="8" t="s">
        <v>9</v>
      </c>
      <c r="BE15" s="8">
        <v>2</v>
      </c>
      <c r="BG15" s="3" t="s">
        <v>3560</v>
      </c>
      <c r="BH15" s="8">
        <v>0</v>
      </c>
      <c r="BI15" s="8" t="s">
        <v>9</v>
      </c>
      <c r="BJ15" s="8">
        <v>1</v>
      </c>
    </row>
    <row r="16" spans="1:62" x14ac:dyDescent="0.2">
      <c r="O16" s="32"/>
      <c r="AD16" s="32"/>
      <c r="BB16" s="39" t="s">
        <v>330</v>
      </c>
      <c r="BC16" s="12"/>
      <c r="BD16" s="12"/>
      <c r="BE16" s="12"/>
      <c r="BG16" s="39" t="s">
        <v>331</v>
      </c>
      <c r="BH16" s="12"/>
      <c r="BI16" s="12"/>
      <c r="BJ16" s="12"/>
    </row>
    <row r="17" spans="13:62" x14ac:dyDescent="0.2">
      <c r="M17" s="39"/>
      <c r="O17" s="32"/>
      <c r="AD17" s="32"/>
      <c r="BB17" s="3" t="s">
        <v>3534</v>
      </c>
      <c r="BC17" s="8">
        <v>2</v>
      </c>
      <c r="BD17" s="8" t="s">
        <v>9</v>
      </c>
      <c r="BE17" s="8">
        <v>3</v>
      </c>
      <c r="BG17" s="3" t="s">
        <v>2574</v>
      </c>
      <c r="BH17" s="8">
        <v>1</v>
      </c>
      <c r="BI17" s="8" t="s">
        <v>9</v>
      </c>
      <c r="BJ17" s="8">
        <v>0</v>
      </c>
    </row>
    <row r="18" spans="13:62" x14ac:dyDescent="0.2">
      <c r="N18" s="11"/>
      <c r="O18" s="31"/>
      <c r="AD18" s="31"/>
      <c r="BB18" s="3" t="s">
        <v>5371</v>
      </c>
      <c r="BC18" s="8">
        <v>0</v>
      </c>
      <c r="BD18" s="8" t="s">
        <v>9</v>
      </c>
      <c r="BE18" s="8">
        <v>0</v>
      </c>
      <c r="BG18" s="3" t="s">
        <v>3570</v>
      </c>
      <c r="BH18" s="8">
        <v>5</v>
      </c>
      <c r="BI18" s="8" t="s">
        <v>9</v>
      </c>
      <c r="BJ18" s="8">
        <v>1</v>
      </c>
    </row>
    <row r="19" spans="13:62" x14ac:dyDescent="0.2">
      <c r="N19" s="11"/>
      <c r="O19" s="31"/>
      <c r="AD19" s="31"/>
      <c r="BB19" s="3" t="s">
        <v>3839</v>
      </c>
      <c r="BC19" s="8">
        <v>2</v>
      </c>
      <c r="BD19" s="8" t="s">
        <v>9</v>
      </c>
      <c r="BE19" s="8">
        <v>3</v>
      </c>
      <c r="BG19" s="3" t="s">
        <v>384</v>
      </c>
      <c r="BH19" s="8">
        <v>2</v>
      </c>
      <c r="BI19" s="8" t="s">
        <v>9</v>
      </c>
      <c r="BJ19" s="8">
        <v>4</v>
      </c>
    </row>
    <row r="20" spans="13:62" x14ac:dyDescent="0.2">
      <c r="N20" s="3"/>
      <c r="O20" s="31"/>
      <c r="P20" s="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D20" s="31"/>
      <c r="BB20" s="3" t="s">
        <v>3208</v>
      </c>
      <c r="BC20" s="8">
        <v>0</v>
      </c>
      <c r="BD20" s="8" t="s">
        <v>9</v>
      </c>
      <c r="BE20" s="8">
        <v>0</v>
      </c>
      <c r="BG20" s="3" t="s">
        <v>5316</v>
      </c>
      <c r="BH20" s="8">
        <v>2</v>
      </c>
      <c r="BI20" s="8" t="s">
        <v>9</v>
      </c>
      <c r="BJ20" s="8">
        <v>3</v>
      </c>
    </row>
    <row r="21" spans="13:62" x14ac:dyDescent="0.2">
      <c r="O21" s="31"/>
      <c r="S21" s="43"/>
      <c r="T21" s="43"/>
      <c r="U21" s="43"/>
      <c r="V21" s="43"/>
      <c r="W21" s="43"/>
      <c r="X21" s="43"/>
      <c r="Y21" s="43"/>
      <c r="Z21" s="43"/>
      <c r="AA21" s="43"/>
      <c r="AB21" s="43"/>
      <c r="AD21" s="31"/>
      <c r="BB21" s="3" t="s">
        <v>5382</v>
      </c>
      <c r="BC21" s="8">
        <v>1</v>
      </c>
      <c r="BD21" s="8" t="s">
        <v>9</v>
      </c>
      <c r="BE21" s="8">
        <v>0</v>
      </c>
      <c r="BG21" s="3" t="s">
        <v>313</v>
      </c>
      <c r="BH21" s="8">
        <v>2</v>
      </c>
      <c r="BI21" s="8" t="s">
        <v>9</v>
      </c>
      <c r="BJ21" s="8">
        <v>4</v>
      </c>
    </row>
    <row r="22" spans="13:62" x14ac:dyDescent="0.2">
      <c r="N22" s="11"/>
      <c r="O22" s="32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D22" s="32"/>
      <c r="BB22" s="3" t="s">
        <v>3565</v>
      </c>
      <c r="BC22" s="8">
        <v>1</v>
      </c>
      <c r="BD22" s="8" t="s">
        <v>9</v>
      </c>
      <c r="BE22" s="8">
        <v>3</v>
      </c>
      <c r="BG22" s="3" t="s">
        <v>5463</v>
      </c>
      <c r="BH22" s="8">
        <v>1</v>
      </c>
      <c r="BI22" s="8" t="s">
        <v>9</v>
      </c>
      <c r="BJ22" s="8">
        <v>1</v>
      </c>
    </row>
    <row r="23" spans="13:62" x14ac:dyDescent="0.2">
      <c r="N23" s="11"/>
      <c r="O23" s="32"/>
      <c r="AD23" s="32"/>
      <c r="BB23" s="39" t="s">
        <v>341</v>
      </c>
      <c r="BC23" s="12"/>
      <c r="BD23" s="12"/>
      <c r="BE23" s="12"/>
      <c r="BG23" s="39" t="s">
        <v>342</v>
      </c>
      <c r="BH23" s="12"/>
      <c r="BI23" s="12"/>
      <c r="BJ23" s="12"/>
    </row>
    <row r="24" spans="13:62" x14ac:dyDescent="0.2">
      <c r="N24" s="11"/>
      <c r="O24" s="32"/>
      <c r="AD24" s="32"/>
      <c r="BB24" s="3" t="s">
        <v>3661</v>
      </c>
      <c r="BC24" s="8">
        <v>0</v>
      </c>
      <c r="BD24" s="8" t="s">
        <v>9</v>
      </c>
      <c r="BE24" s="8">
        <v>0</v>
      </c>
      <c r="BG24" s="3" t="s">
        <v>1695</v>
      </c>
      <c r="BH24" s="8">
        <v>1</v>
      </c>
      <c r="BI24" s="8" t="s">
        <v>9</v>
      </c>
      <c r="BJ24" s="8">
        <v>3</v>
      </c>
    </row>
    <row r="25" spans="13:62" x14ac:dyDescent="0.2">
      <c r="N25" s="11"/>
      <c r="O25" s="31"/>
      <c r="P25" s="3"/>
      <c r="AC25" s="3"/>
      <c r="AD25" s="31"/>
      <c r="AE25" s="3"/>
      <c r="BB25" s="3" t="s">
        <v>212</v>
      </c>
      <c r="BC25" s="8">
        <v>2</v>
      </c>
      <c r="BD25" s="8" t="s">
        <v>9</v>
      </c>
      <c r="BE25" s="8">
        <v>1</v>
      </c>
      <c r="BG25" s="3" t="s">
        <v>3548</v>
      </c>
      <c r="BH25" s="8">
        <v>2</v>
      </c>
      <c r="BI25" s="8" t="s">
        <v>9</v>
      </c>
      <c r="BJ25" s="8">
        <v>1</v>
      </c>
    </row>
    <row r="26" spans="13:62" x14ac:dyDescent="0.2">
      <c r="N26" s="3"/>
      <c r="O26" s="31"/>
      <c r="S26" s="43"/>
      <c r="T26" s="43"/>
      <c r="U26" s="43"/>
      <c r="V26" s="43"/>
      <c r="W26" s="43"/>
      <c r="X26" s="43"/>
      <c r="Y26" s="43"/>
      <c r="Z26" s="43"/>
      <c r="AA26" s="43"/>
      <c r="AB26" s="43"/>
      <c r="AD26" s="31"/>
      <c r="BB26" s="3" t="s">
        <v>377</v>
      </c>
      <c r="BC26" s="8">
        <v>2</v>
      </c>
      <c r="BD26" s="8" t="s">
        <v>9</v>
      </c>
      <c r="BE26" s="8">
        <v>3</v>
      </c>
      <c r="BG26" s="3" t="s">
        <v>389</v>
      </c>
      <c r="BH26" s="8">
        <v>2</v>
      </c>
      <c r="BI26" s="8" t="s">
        <v>9</v>
      </c>
      <c r="BJ26" s="8">
        <v>5</v>
      </c>
    </row>
    <row r="27" spans="13:62" x14ac:dyDescent="0.2">
      <c r="N27" s="11"/>
      <c r="O27" s="31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D27" s="31"/>
      <c r="BB27" s="3" t="s">
        <v>2809</v>
      </c>
      <c r="BC27" s="8">
        <v>1</v>
      </c>
      <c r="BD27" s="8" t="s">
        <v>9</v>
      </c>
      <c r="BE27" s="8">
        <v>2</v>
      </c>
      <c r="BG27" s="3" t="s">
        <v>5464</v>
      </c>
      <c r="BH27" s="8">
        <v>2</v>
      </c>
      <c r="BI27" s="8" t="s">
        <v>9</v>
      </c>
      <c r="BJ27" s="8">
        <v>0</v>
      </c>
    </row>
    <row r="28" spans="13:62" x14ac:dyDescent="0.2">
      <c r="O28" s="31"/>
      <c r="AD28" s="31"/>
      <c r="BB28" s="3" t="s">
        <v>4208</v>
      </c>
      <c r="BC28" s="8">
        <v>3</v>
      </c>
      <c r="BD28" s="8" t="s">
        <v>9</v>
      </c>
      <c r="BE28" s="8">
        <v>1</v>
      </c>
      <c r="BG28" s="3" t="s">
        <v>367</v>
      </c>
      <c r="BH28" s="8">
        <v>1</v>
      </c>
      <c r="BI28" s="8" t="s">
        <v>9</v>
      </c>
      <c r="BJ28" s="8">
        <v>1</v>
      </c>
    </row>
    <row r="29" spans="13:62" x14ac:dyDescent="0.2">
      <c r="N29" s="11"/>
      <c r="O29" s="32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D29" s="32"/>
      <c r="BB29" s="3" t="s">
        <v>3847</v>
      </c>
      <c r="BC29" s="8">
        <v>2</v>
      </c>
      <c r="BD29" s="8" t="s">
        <v>9</v>
      </c>
      <c r="BE29" s="8">
        <v>1</v>
      </c>
      <c r="BG29" s="3" t="s">
        <v>2601</v>
      </c>
      <c r="BH29" s="8">
        <v>2</v>
      </c>
      <c r="BI29" s="8" t="s">
        <v>9</v>
      </c>
      <c r="BJ29" s="8">
        <v>4</v>
      </c>
    </row>
    <row r="30" spans="13:62" x14ac:dyDescent="0.2">
      <c r="N30" s="11"/>
      <c r="O30" s="31"/>
      <c r="AD30" s="31"/>
      <c r="BB30" s="39" t="s">
        <v>353</v>
      </c>
      <c r="BC30" s="12"/>
      <c r="BD30" s="12"/>
      <c r="BE30" s="12"/>
      <c r="BG30" s="39" t="s">
        <v>354</v>
      </c>
      <c r="BH30" s="12"/>
      <c r="BI30" s="12"/>
      <c r="BJ30" s="12"/>
    </row>
    <row r="31" spans="13:62" x14ac:dyDescent="0.2">
      <c r="N31" s="11"/>
      <c r="O31" s="32"/>
      <c r="AC31" s="3"/>
      <c r="AD31" s="32"/>
      <c r="BB31" s="3" t="s">
        <v>320</v>
      </c>
      <c r="BC31" s="8">
        <v>2</v>
      </c>
      <c r="BD31" s="8" t="s">
        <v>9</v>
      </c>
      <c r="BE31" s="8">
        <v>1</v>
      </c>
      <c r="BG31" s="3" t="s">
        <v>146</v>
      </c>
      <c r="BH31" s="8">
        <v>4</v>
      </c>
      <c r="BI31" s="8" t="s">
        <v>9</v>
      </c>
      <c r="BJ31" s="8">
        <v>1</v>
      </c>
    </row>
    <row r="32" spans="13:62" x14ac:dyDescent="0.2">
      <c r="N32" s="11"/>
      <c r="O32" s="31"/>
      <c r="P32" s="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D32" s="31"/>
      <c r="BB32" s="3" t="s">
        <v>3442</v>
      </c>
      <c r="BC32" s="8">
        <v>0</v>
      </c>
      <c r="BD32" s="8" t="s">
        <v>9</v>
      </c>
      <c r="BE32" s="8">
        <v>0</v>
      </c>
      <c r="BG32" s="3" t="s">
        <v>3538</v>
      </c>
      <c r="BH32" s="8">
        <v>1</v>
      </c>
      <c r="BI32" s="8" t="s">
        <v>9</v>
      </c>
      <c r="BJ32" s="8">
        <v>2</v>
      </c>
    </row>
    <row r="33" spans="14:62" x14ac:dyDescent="0.2">
      <c r="N33" s="3"/>
      <c r="O33" s="31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D33" s="31"/>
      <c r="BB33" s="3" t="s">
        <v>268</v>
      </c>
      <c r="BC33" s="8">
        <v>1</v>
      </c>
      <c r="BD33" s="8" t="s">
        <v>9</v>
      </c>
      <c r="BE33" s="8">
        <v>1</v>
      </c>
      <c r="BG33" s="3" t="s">
        <v>317</v>
      </c>
      <c r="BH33" s="8">
        <v>1</v>
      </c>
      <c r="BI33" s="8" t="s">
        <v>9</v>
      </c>
      <c r="BJ33" s="8">
        <v>4</v>
      </c>
    </row>
    <row r="34" spans="14:62" x14ac:dyDescent="0.2">
      <c r="N34" s="11"/>
      <c r="O34" s="31"/>
      <c r="AD34" s="31"/>
      <c r="BB34" s="3" t="s">
        <v>422</v>
      </c>
      <c r="BC34" s="8">
        <v>1</v>
      </c>
      <c r="BD34" s="8" t="s">
        <v>9</v>
      </c>
      <c r="BE34" s="8">
        <v>1</v>
      </c>
      <c r="BG34" s="3" t="s">
        <v>3735</v>
      </c>
      <c r="BH34" s="8">
        <v>1</v>
      </c>
      <c r="BI34" s="8" t="s">
        <v>9</v>
      </c>
      <c r="BJ34" s="8">
        <v>2</v>
      </c>
    </row>
    <row r="35" spans="14:62" x14ac:dyDescent="0.2">
      <c r="O35" s="31"/>
      <c r="AD35" s="31"/>
      <c r="BB35" s="3" t="s">
        <v>3765</v>
      </c>
      <c r="BC35" s="8">
        <v>2</v>
      </c>
      <c r="BD35" s="8" t="s">
        <v>9</v>
      </c>
      <c r="BE35" s="8">
        <v>2</v>
      </c>
      <c r="BG35" s="3" t="s">
        <v>3537</v>
      </c>
      <c r="BH35" s="8">
        <v>0</v>
      </c>
      <c r="BI35" s="8" t="s">
        <v>9</v>
      </c>
      <c r="BJ35" s="8">
        <v>1</v>
      </c>
    </row>
    <row r="36" spans="14:62" x14ac:dyDescent="0.2">
      <c r="N36" s="11"/>
      <c r="O36" s="32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D36" s="32"/>
      <c r="BB36" s="3" t="s">
        <v>3550</v>
      </c>
      <c r="BC36" s="8">
        <v>8</v>
      </c>
      <c r="BD36" s="8" t="s">
        <v>9</v>
      </c>
      <c r="BE36" s="8">
        <v>0</v>
      </c>
      <c r="BG36" s="3" t="s">
        <v>4135</v>
      </c>
      <c r="BH36" s="8">
        <v>2</v>
      </c>
      <c r="BI36" s="8" t="s">
        <v>9</v>
      </c>
      <c r="BJ36" s="8">
        <v>0</v>
      </c>
    </row>
    <row r="37" spans="14:62" x14ac:dyDescent="0.2">
      <c r="N37" s="11"/>
      <c r="O37" s="32"/>
      <c r="AC37" s="3"/>
      <c r="AD37" s="32"/>
      <c r="BB37" s="39" t="s">
        <v>363</v>
      </c>
      <c r="BC37" s="12"/>
      <c r="BD37" s="12"/>
      <c r="BE37" s="12"/>
      <c r="BG37" s="39" t="s">
        <v>364</v>
      </c>
      <c r="BH37" s="12"/>
      <c r="BI37" s="12"/>
      <c r="BJ37" s="12"/>
    </row>
    <row r="38" spans="14:62" x14ac:dyDescent="0.2">
      <c r="N38" s="11"/>
      <c r="O38" s="32"/>
      <c r="S38" s="43"/>
      <c r="T38" s="43"/>
      <c r="U38" s="43"/>
      <c r="V38" s="43"/>
      <c r="W38" s="43"/>
      <c r="X38" s="43"/>
      <c r="Y38" s="43"/>
      <c r="Z38" s="43"/>
      <c r="AA38" s="43"/>
      <c r="AB38" s="43"/>
      <c r="AD38" s="32"/>
      <c r="BB38" s="3" t="s">
        <v>365</v>
      </c>
      <c r="BC38" s="8">
        <v>2</v>
      </c>
      <c r="BD38" s="8" t="s">
        <v>9</v>
      </c>
      <c r="BE38" s="8">
        <v>3</v>
      </c>
      <c r="BG38" s="3" t="s">
        <v>369</v>
      </c>
      <c r="BH38" s="8">
        <v>3</v>
      </c>
      <c r="BI38" s="8" t="s">
        <v>9</v>
      </c>
      <c r="BJ38" s="8">
        <v>0</v>
      </c>
    </row>
    <row r="39" spans="14:62" x14ac:dyDescent="0.2">
      <c r="O39" s="31"/>
      <c r="P39" s="3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D39" s="31"/>
      <c r="BB39" s="3" t="s">
        <v>5465</v>
      </c>
      <c r="BC39" s="8">
        <v>1</v>
      </c>
      <c r="BD39" s="8" t="s">
        <v>9</v>
      </c>
      <c r="BE39" s="8">
        <v>1</v>
      </c>
      <c r="BG39" s="3" t="s">
        <v>2802</v>
      </c>
      <c r="BH39" s="8">
        <v>0</v>
      </c>
      <c r="BI39" s="8" t="s">
        <v>9</v>
      </c>
      <c r="BJ39" s="8">
        <v>2</v>
      </c>
    </row>
    <row r="40" spans="14:62" x14ac:dyDescent="0.2">
      <c r="N40" s="3"/>
      <c r="O40" s="31"/>
      <c r="AD40" s="31"/>
      <c r="BB40" s="3" t="s">
        <v>132</v>
      </c>
      <c r="BC40" s="8">
        <v>2</v>
      </c>
      <c r="BD40" s="8" t="s">
        <v>9</v>
      </c>
      <c r="BE40" s="8">
        <v>2</v>
      </c>
      <c r="BG40" s="3" t="s">
        <v>5466</v>
      </c>
      <c r="BH40" s="8">
        <v>2</v>
      </c>
      <c r="BI40" s="8" t="s">
        <v>9</v>
      </c>
      <c r="BJ40" s="8">
        <v>6</v>
      </c>
    </row>
    <row r="41" spans="14:62" x14ac:dyDescent="0.2">
      <c r="N41" s="11"/>
      <c r="O41" s="31"/>
      <c r="AD41" s="31"/>
      <c r="BB41" s="3" t="s">
        <v>1401</v>
      </c>
      <c r="BC41" s="8">
        <v>1</v>
      </c>
      <c r="BD41" s="8" t="s">
        <v>9</v>
      </c>
      <c r="BE41" s="8">
        <v>1</v>
      </c>
      <c r="BG41" s="3" t="s">
        <v>265</v>
      </c>
      <c r="BH41" s="8">
        <v>5</v>
      </c>
      <c r="BI41" s="8" t="s">
        <v>9</v>
      </c>
      <c r="BJ41" s="8">
        <v>4</v>
      </c>
    </row>
    <row r="42" spans="14:62" x14ac:dyDescent="0.2">
      <c r="O42" s="31"/>
      <c r="AD42" s="31"/>
      <c r="BB42" s="3" t="s">
        <v>5457</v>
      </c>
      <c r="BC42" s="8">
        <v>6</v>
      </c>
      <c r="BD42" s="8" t="s">
        <v>9</v>
      </c>
      <c r="BE42" s="8">
        <v>3</v>
      </c>
      <c r="BG42" s="3" t="s">
        <v>1365</v>
      </c>
      <c r="BH42" s="8">
        <v>2</v>
      </c>
      <c r="BI42" s="8" t="s">
        <v>9</v>
      </c>
      <c r="BJ42" s="8">
        <v>1</v>
      </c>
    </row>
    <row r="43" spans="14:62" x14ac:dyDescent="0.2">
      <c r="N43" s="11"/>
      <c r="O43" s="32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"/>
      <c r="AD43" s="32"/>
      <c r="BB43" s="3" t="s">
        <v>2810</v>
      </c>
      <c r="BC43" s="8">
        <v>1</v>
      </c>
      <c r="BD43" s="8" t="s">
        <v>9</v>
      </c>
      <c r="BE43" s="8">
        <v>2</v>
      </c>
      <c r="BG43" s="3" t="s">
        <v>5451</v>
      </c>
      <c r="BH43" s="8">
        <v>1</v>
      </c>
      <c r="BI43" s="8" t="s">
        <v>9</v>
      </c>
      <c r="BJ43" s="8">
        <v>0</v>
      </c>
    </row>
    <row r="44" spans="14:62" x14ac:dyDescent="0.2">
      <c r="N44" s="11"/>
      <c r="O44" s="32"/>
      <c r="S44" s="43"/>
      <c r="T44" s="43"/>
      <c r="U44" s="43"/>
      <c r="V44" s="43"/>
      <c r="W44" s="43"/>
      <c r="X44" s="43"/>
      <c r="Y44" s="43"/>
      <c r="Z44" s="43"/>
      <c r="AA44" s="43"/>
      <c r="AB44" s="43"/>
      <c r="AD44" s="32"/>
      <c r="BB44" s="39" t="s">
        <v>371</v>
      </c>
      <c r="BC44" s="12"/>
      <c r="BD44" s="12"/>
      <c r="BE44" s="12"/>
      <c r="BG44" s="39" t="s">
        <v>372</v>
      </c>
      <c r="BH44" s="12"/>
      <c r="BI44" s="12"/>
      <c r="BJ44" s="12"/>
    </row>
    <row r="45" spans="14:62" x14ac:dyDescent="0.2">
      <c r="N45" s="11"/>
      <c r="O45" s="32"/>
      <c r="P45" s="3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D45" s="32"/>
      <c r="BB45" s="3" t="s">
        <v>2097</v>
      </c>
      <c r="BC45" s="8">
        <v>5</v>
      </c>
      <c r="BD45" s="8" t="s">
        <v>9</v>
      </c>
      <c r="BE45" s="8">
        <v>0</v>
      </c>
      <c r="BG45" s="3" t="s">
        <v>3631</v>
      </c>
      <c r="BH45" s="8">
        <v>0</v>
      </c>
      <c r="BI45" s="8" t="s">
        <v>9</v>
      </c>
      <c r="BJ45" s="8">
        <v>0</v>
      </c>
    </row>
    <row r="46" spans="14:62" x14ac:dyDescent="0.2">
      <c r="O46" s="31"/>
      <c r="AD46" s="31"/>
      <c r="BB46" s="3" t="s">
        <v>347</v>
      </c>
      <c r="BC46" s="8">
        <v>1</v>
      </c>
      <c r="BD46" s="8" t="s">
        <v>9</v>
      </c>
      <c r="BE46" s="8">
        <v>1</v>
      </c>
      <c r="BG46" s="3" t="s">
        <v>123</v>
      </c>
      <c r="BH46" s="8">
        <v>2</v>
      </c>
      <c r="BI46" s="8" t="s">
        <v>9</v>
      </c>
      <c r="BJ46" s="8">
        <v>2</v>
      </c>
    </row>
    <row r="47" spans="14:62" x14ac:dyDescent="0.2">
      <c r="N47" s="3"/>
      <c r="O47" s="31"/>
      <c r="AD47" s="31"/>
      <c r="BB47" s="3" t="s">
        <v>1716</v>
      </c>
      <c r="BC47" s="8">
        <v>2</v>
      </c>
      <c r="BD47" s="8" t="s">
        <v>9</v>
      </c>
      <c r="BE47" s="8">
        <v>1</v>
      </c>
      <c r="BG47" s="3" t="s">
        <v>414</v>
      </c>
      <c r="BH47" s="8">
        <v>5</v>
      </c>
      <c r="BI47" s="8" t="s">
        <v>9</v>
      </c>
      <c r="BJ47" s="8">
        <v>1</v>
      </c>
    </row>
    <row r="48" spans="14:62" x14ac:dyDescent="0.2">
      <c r="N48" s="11"/>
      <c r="O48" s="31"/>
      <c r="AD48" s="31"/>
      <c r="BB48" s="3" t="s">
        <v>5338</v>
      </c>
      <c r="BC48" s="8">
        <v>2</v>
      </c>
      <c r="BD48" s="8" t="s">
        <v>9</v>
      </c>
      <c r="BE48" s="8">
        <v>2</v>
      </c>
      <c r="BG48" s="3" t="s">
        <v>312</v>
      </c>
      <c r="BH48" s="8">
        <v>3</v>
      </c>
      <c r="BI48" s="8" t="s">
        <v>9</v>
      </c>
      <c r="BJ48" s="8">
        <v>1</v>
      </c>
    </row>
    <row r="49" spans="14:62" x14ac:dyDescent="0.2">
      <c r="O49" s="31"/>
      <c r="AC49" s="3"/>
      <c r="AD49" s="31"/>
      <c r="BB49" s="3" t="s">
        <v>5467</v>
      </c>
      <c r="BC49" s="8">
        <v>1</v>
      </c>
      <c r="BD49" s="8" t="s">
        <v>9</v>
      </c>
      <c r="BE49" s="8">
        <v>2</v>
      </c>
      <c r="BG49" s="3" t="s">
        <v>3463</v>
      </c>
      <c r="BH49" s="8">
        <v>0</v>
      </c>
      <c r="BI49" s="8" t="s">
        <v>9</v>
      </c>
      <c r="BJ49" s="8">
        <v>3</v>
      </c>
    </row>
    <row r="50" spans="14:62" x14ac:dyDescent="0.2">
      <c r="N50" s="11"/>
      <c r="O50" s="32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D50" s="32"/>
      <c r="BB50" s="3" t="s">
        <v>366</v>
      </c>
      <c r="BC50" s="8">
        <v>0</v>
      </c>
      <c r="BD50" s="8" t="s">
        <v>9</v>
      </c>
      <c r="BE50" s="8">
        <v>3</v>
      </c>
      <c r="BG50" s="3" t="s">
        <v>3750</v>
      </c>
      <c r="BH50" s="8">
        <v>5</v>
      </c>
      <c r="BI50" s="8" t="s">
        <v>9</v>
      </c>
      <c r="BJ50" s="8">
        <v>1</v>
      </c>
    </row>
    <row r="51" spans="14:62" x14ac:dyDescent="0.2">
      <c r="N51" s="11"/>
      <c r="O51" s="32"/>
      <c r="P51" s="3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D51" s="32"/>
      <c r="BB51" s="39" t="s">
        <v>381</v>
      </c>
      <c r="BC51" s="12"/>
      <c r="BD51" s="12"/>
      <c r="BE51" s="12"/>
      <c r="BG51" s="39" t="s">
        <v>382</v>
      </c>
      <c r="BH51" s="12"/>
      <c r="BI51" s="12"/>
      <c r="BJ51" s="12"/>
    </row>
    <row r="52" spans="14:62" x14ac:dyDescent="0.2">
      <c r="N52" s="11"/>
      <c r="O52" s="32"/>
      <c r="AD52" s="32"/>
      <c r="BB52" s="3" t="s">
        <v>3678</v>
      </c>
      <c r="BC52" s="8">
        <v>1</v>
      </c>
      <c r="BD52" s="8" t="s">
        <v>9</v>
      </c>
      <c r="BE52" s="8">
        <v>1</v>
      </c>
      <c r="BG52" s="3" t="s">
        <v>189</v>
      </c>
      <c r="BH52" s="8">
        <v>3</v>
      </c>
      <c r="BI52" s="8" t="s">
        <v>9</v>
      </c>
      <c r="BJ52" s="8">
        <v>1</v>
      </c>
    </row>
    <row r="53" spans="14:62" x14ac:dyDescent="0.2">
      <c r="O53" s="31"/>
      <c r="AD53" s="31"/>
      <c r="BB53" s="3" t="s">
        <v>351</v>
      </c>
      <c r="BC53" s="8">
        <v>1</v>
      </c>
      <c r="BD53" s="8" t="s">
        <v>9</v>
      </c>
      <c r="BE53" s="8">
        <v>2</v>
      </c>
      <c r="BG53" s="3" t="s">
        <v>359</v>
      </c>
      <c r="BH53" s="8">
        <v>1</v>
      </c>
      <c r="BI53" s="8" t="s">
        <v>9</v>
      </c>
      <c r="BJ53" s="8">
        <v>1</v>
      </c>
    </row>
    <row r="54" spans="14:62" x14ac:dyDescent="0.2">
      <c r="N54" s="3"/>
      <c r="O54" s="31"/>
      <c r="AD54" s="31"/>
      <c r="BB54" s="3" t="s">
        <v>5468</v>
      </c>
      <c r="BC54" s="8">
        <v>4</v>
      </c>
      <c r="BD54" s="8" t="s">
        <v>9</v>
      </c>
      <c r="BE54" s="8">
        <v>1</v>
      </c>
      <c r="BG54" s="3" t="s">
        <v>2798</v>
      </c>
      <c r="BH54" s="8">
        <v>0</v>
      </c>
      <c r="BI54" s="8" t="s">
        <v>9</v>
      </c>
      <c r="BJ54" s="8">
        <v>2</v>
      </c>
    </row>
    <row r="55" spans="14:62" x14ac:dyDescent="0.2">
      <c r="N55" s="11"/>
      <c r="O55" s="31"/>
      <c r="AC55" s="3"/>
      <c r="AD55" s="31"/>
      <c r="BB55" s="3" t="s">
        <v>2582</v>
      </c>
      <c r="BC55" s="8">
        <v>0</v>
      </c>
      <c r="BD55" s="8" t="s">
        <v>9</v>
      </c>
      <c r="BE55" s="8">
        <v>1</v>
      </c>
      <c r="BG55" s="3" t="s">
        <v>4140</v>
      </c>
      <c r="BH55" s="8">
        <v>1</v>
      </c>
      <c r="BI55" s="8" t="s">
        <v>9</v>
      </c>
      <c r="BJ55" s="8">
        <v>1</v>
      </c>
    </row>
    <row r="56" spans="14:62" x14ac:dyDescent="0.2">
      <c r="O56" s="31"/>
      <c r="S56" s="43"/>
      <c r="T56" s="43"/>
      <c r="U56" s="43"/>
      <c r="V56" s="43"/>
      <c r="W56" s="43"/>
      <c r="X56" s="43"/>
      <c r="Y56" s="43"/>
      <c r="Z56" s="43"/>
      <c r="AA56" s="43"/>
      <c r="AB56" s="43"/>
      <c r="AD56" s="31"/>
      <c r="BB56" s="3" t="s">
        <v>3552</v>
      </c>
      <c r="BC56" s="8">
        <v>2</v>
      </c>
      <c r="BD56" s="8" t="s">
        <v>9</v>
      </c>
      <c r="BE56" s="8">
        <v>2</v>
      </c>
      <c r="BG56" s="3" t="s">
        <v>3845</v>
      </c>
      <c r="BH56" s="8">
        <v>1</v>
      </c>
      <c r="BI56" s="8" t="s">
        <v>9</v>
      </c>
      <c r="BJ56" s="8">
        <v>1</v>
      </c>
    </row>
    <row r="57" spans="14:62" x14ac:dyDescent="0.2">
      <c r="N57" s="11"/>
      <c r="O57" s="32"/>
      <c r="P57" s="3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D57" s="32"/>
      <c r="BB57" s="3" t="s">
        <v>413</v>
      </c>
      <c r="BC57" s="8">
        <v>1</v>
      </c>
      <c r="BD57" s="8" t="s">
        <v>9</v>
      </c>
      <c r="BE57" s="8">
        <v>0</v>
      </c>
      <c r="BG57" s="3" t="s">
        <v>3545</v>
      </c>
      <c r="BH57" s="8">
        <v>1</v>
      </c>
      <c r="BI57" s="8" t="s">
        <v>9</v>
      </c>
      <c r="BJ57" s="8">
        <v>2</v>
      </c>
    </row>
    <row r="58" spans="14:62" x14ac:dyDescent="0.2">
      <c r="N58" s="11"/>
      <c r="O58" s="32"/>
      <c r="AD58" s="32"/>
      <c r="BB58" s="39" t="s">
        <v>393</v>
      </c>
      <c r="BC58" s="12"/>
      <c r="BD58" s="12"/>
      <c r="BE58" s="12"/>
      <c r="BG58" s="39" t="s">
        <v>394</v>
      </c>
      <c r="BH58" s="12"/>
      <c r="BI58" s="12"/>
      <c r="BJ58" s="12"/>
    </row>
    <row r="59" spans="14:62" x14ac:dyDescent="0.2">
      <c r="N59" s="11"/>
      <c r="O59" s="32"/>
      <c r="AD59" s="32"/>
      <c r="BB59" s="3" t="s">
        <v>3270</v>
      </c>
      <c r="BC59" s="8">
        <v>3</v>
      </c>
      <c r="BD59" s="8" t="s">
        <v>9</v>
      </c>
      <c r="BE59" s="8">
        <v>2</v>
      </c>
      <c r="BG59" s="3" t="s">
        <v>5389</v>
      </c>
      <c r="BH59" s="8">
        <v>2</v>
      </c>
      <c r="BI59" s="8" t="s">
        <v>9</v>
      </c>
      <c r="BJ59" s="8">
        <v>2</v>
      </c>
    </row>
    <row r="60" spans="14:62" x14ac:dyDescent="0.2">
      <c r="O60" s="31"/>
      <c r="AD60" s="31"/>
      <c r="BB60" s="3" t="s">
        <v>244</v>
      </c>
      <c r="BC60" s="8">
        <v>0</v>
      </c>
      <c r="BD60" s="8" t="s">
        <v>9</v>
      </c>
      <c r="BE60" s="8">
        <v>0</v>
      </c>
      <c r="BG60" s="3" t="s">
        <v>3650</v>
      </c>
      <c r="BH60" s="8">
        <v>1</v>
      </c>
      <c r="BI60" s="8" t="s">
        <v>9</v>
      </c>
      <c r="BJ60" s="8">
        <v>0</v>
      </c>
    </row>
    <row r="61" spans="14:62" x14ac:dyDescent="0.2">
      <c r="N61" s="3"/>
      <c r="O61" s="31"/>
      <c r="AC61" s="3"/>
      <c r="AD61" s="31"/>
      <c r="BB61" s="3" t="s">
        <v>4191</v>
      </c>
      <c r="BC61" s="8">
        <v>1</v>
      </c>
      <c r="BD61" s="8" t="s">
        <v>9</v>
      </c>
      <c r="BE61" s="8">
        <v>2</v>
      </c>
      <c r="BG61" s="3" t="s">
        <v>4160</v>
      </c>
      <c r="BH61" s="8">
        <v>1</v>
      </c>
      <c r="BI61" s="8" t="s">
        <v>9</v>
      </c>
      <c r="BJ61" s="8">
        <v>5</v>
      </c>
    </row>
    <row r="62" spans="14:62" x14ac:dyDescent="0.2">
      <c r="N62" s="11"/>
      <c r="O62" s="31"/>
      <c r="S62" s="43"/>
      <c r="T62" s="43"/>
      <c r="U62" s="43"/>
      <c r="V62" s="43"/>
      <c r="W62" s="43"/>
      <c r="X62" s="43"/>
      <c r="Y62" s="43"/>
      <c r="Z62" s="43"/>
      <c r="AA62" s="43"/>
      <c r="AB62" s="43"/>
      <c r="AD62" s="31"/>
      <c r="BB62" s="3" t="s">
        <v>3572</v>
      </c>
      <c r="BC62" s="8">
        <v>3</v>
      </c>
      <c r="BD62" s="8" t="s">
        <v>9</v>
      </c>
      <c r="BE62" s="8">
        <v>2</v>
      </c>
      <c r="BG62" s="3" t="s">
        <v>3627</v>
      </c>
      <c r="BH62" s="8">
        <v>2</v>
      </c>
      <c r="BI62" s="8" t="s">
        <v>9</v>
      </c>
      <c r="BJ62" s="8">
        <v>7</v>
      </c>
    </row>
    <row r="63" spans="14:62" x14ac:dyDescent="0.2">
      <c r="O63" s="31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D63" s="31"/>
      <c r="BB63" s="3" t="s">
        <v>3598</v>
      </c>
      <c r="BC63" s="8">
        <v>3</v>
      </c>
      <c r="BD63" s="8" t="s">
        <v>9</v>
      </c>
      <c r="BE63" s="8">
        <v>3</v>
      </c>
      <c r="BG63" s="3" t="s">
        <v>3214</v>
      </c>
      <c r="BH63" s="8">
        <v>3</v>
      </c>
      <c r="BI63" s="8" t="s">
        <v>9</v>
      </c>
      <c r="BJ63" s="8">
        <v>1</v>
      </c>
    </row>
    <row r="64" spans="14:62" x14ac:dyDescent="0.2">
      <c r="N64" s="11"/>
      <c r="O64" s="32"/>
      <c r="P64" s="3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D64" s="32"/>
      <c r="BB64" s="3" t="s">
        <v>5458</v>
      </c>
      <c r="BC64" s="8">
        <v>9</v>
      </c>
      <c r="BD64" s="8" t="s">
        <v>9</v>
      </c>
      <c r="BE64" s="8">
        <v>1</v>
      </c>
      <c r="BG64" s="3" t="s">
        <v>3843</v>
      </c>
      <c r="BH64" s="8">
        <v>3</v>
      </c>
      <c r="BI64" s="8" t="s">
        <v>9</v>
      </c>
      <c r="BJ64" s="8">
        <v>0</v>
      </c>
    </row>
    <row r="65" spans="14:62" x14ac:dyDescent="0.2">
      <c r="N65" s="11"/>
      <c r="O65" s="32"/>
      <c r="AD65" s="32"/>
      <c r="BB65" s="39" t="s">
        <v>403</v>
      </c>
      <c r="BC65" s="12"/>
      <c r="BD65" s="12"/>
      <c r="BE65" s="12"/>
      <c r="BG65" s="39" t="s">
        <v>404</v>
      </c>
      <c r="BH65" s="12"/>
      <c r="BI65" s="12"/>
      <c r="BJ65" s="12"/>
    </row>
    <row r="66" spans="14:62" x14ac:dyDescent="0.2">
      <c r="N66" s="11"/>
      <c r="O66" s="32"/>
      <c r="AD66" s="32"/>
      <c r="BB66" s="3" t="s">
        <v>3541</v>
      </c>
      <c r="BC66" s="8">
        <v>2</v>
      </c>
      <c r="BD66" s="8" t="s">
        <v>9</v>
      </c>
      <c r="BE66" s="8">
        <v>1</v>
      </c>
      <c r="BG66" s="3" t="s">
        <v>810</v>
      </c>
      <c r="BH66" s="8">
        <v>3</v>
      </c>
      <c r="BI66" s="8" t="s">
        <v>9</v>
      </c>
      <c r="BJ66" s="8">
        <v>1</v>
      </c>
    </row>
    <row r="67" spans="14:62" x14ac:dyDescent="0.2">
      <c r="O67" s="31"/>
      <c r="AC67" s="3"/>
      <c r="AD67" s="31"/>
      <c r="BB67" s="3" t="s">
        <v>4153</v>
      </c>
      <c r="BC67" s="8">
        <v>2</v>
      </c>
      <c r="BD67" s="8" t="s">
        <v>9</v>
      </c>
      <c r="BE67" s="8">
        <v>1</v>
      </c>
      <c r="BG67" s="3" t="s">
        <v>3531</v>
      </c>
      <c r="BH67" s="8">
        <v>3</v>
      </c>
      <c r="BI67" s="8" t="s">
        <v>9</v>
      </c>
      <c r="BJ67" s="8">
        <v>3</v>
      </c>
    </row>
    <row r="68" spans="14:62" x14ac:dyDescent="0.2">
      <c r="N68" s="3"/>
      <c r="O68" s="31"/>
      <c r="S68" s="43"/>
      <c r="T68" s="43"/>
      <c r="U68" s="43"/>
      <c r="V68" s="43"/>
      <c r="W68" s="43"/>
      <c r="X68" s="43"/>
      <c r="Y68" s="43"/>
      <c r="Z68" s="43"/>
      <c r="AA68" s="43"/>
      <c r="AB68" s="43"/>
      <c r="AD68" s="31"/>
      <c r="BB68" s="3" t="s">
        <v>3542</v>
      </c>
      <c r="BC68" s="8">
        <v>3</v>
      </c>
      <c r="BD68" s="8" t="s">
        <v>9</v>
      </c>
      <c r="BE68" s="8">
        <v>3</v>
      </c>
      <c r="BG68" s="3" t="s">
        <v>4145</v>
      </c>
      <c r="BH68" s="8">
        <v>10</v>
      </c>
      <c r="BI68" s="8" t="s">
        <v>9</v>
      </c>
      <c r="BJ68" s="8">
        <v>0</v>
      </c>
    </row>
    <row r="69" spans="14:62" x14ac:dyDescent="0.2">
      <c r="N69" s="11"/>
      <c r="O69" s="31"/>
      <c r="AD69" s="31"/>
      <c r="BB69" s="3" t="s">
        <v>999</v>
      </c>
      <c r="BC69" s="8">
        <v>2</v>
      </c>
      <c r="BD69" s="8" t="s">
        <v>9</v>
      </c>
      <c r="BE69" s="8">
        <v>0</v>
      </c>
      <c r="BG69" s="3" t="s">
        <v>3568</v>
      </c>
      <c r="BH69" s="8">
        <v>2</v>
      </c>
      <c r="BI69" s="8" t="s">
        <v>9</v>
      </c>
      <c r="BJ69" s="8">
        <v>1</v>
      </c>
    </row>
    <row r="70" spans="14:62" x14ac:dyDescent="0.2">
      <c r="O70" s="31"/>
      <c r="P70" s="3"/>
      <c r="AD70" s="31"/>
      <c r="BB70" s="3" t="s">
        <v>334</v>
      </c>
      <c r="BC70" s="8">
        <v>1</v>
      </c>
      <c r="BD70" s="8" t="s">
        <v>9</v>
      </c>
      <c r="BE70" s="8">
        <v>1</v>
      </c>
      <c r="BG70" s="3" t="s">
        <v>338</v>
      </c>
      <c r="BH70" s="8">
        <v>5</v>
      </c>
      <c r="BI70" s="8" t="s">
        <v>9</v>
      </c>
      <c r="BJ70" s="8">
        <v>1</v>
      </c>
    </row>
    <row r="71" spans="14:62" x14ac:dyDescent="0.2">
      <c r="N71" s="11"/>
      <c r="O71" s="32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D71" s="32"/>
      <c r="BB71" s="3" t="s">
        <v>3594</v>
      </c>
      <c r="BC71" s="8">
        <v>5</v>
      </c>
      <c r="BD71" s="8" t="s">
        <v>9</v>
      </c>
      <c r="BE71" s="8">
        <v>0</v>
      </c>
      <c r="BG71" s="3" t="s">
        <v>2799</v>
      </c>
      <c r="BH71" s="8">
        <v>2</v>
      </c>
      <c r="BI71" s="8" t="s">
        <v>9</v>
      </c>
      <c r="BJ71" s="8">
        <v>2</v>
      </c>
    </row>
    <row r="72" spans="14:62" x14ac:dyDescent="0.2">
      <c r="N72" s="11"/>
      <c r="O72" s="32"/>
      <c r="S72" s="43"/>
      <c r="T72" s="43"/>
      <c r="U72" s="43"/>
      <c r="V72" s="43"/>
      <c r="W72" s="43"/>
      <c r="X72" s="43"/>
      <c r="Y72" s="43"/>
      <c r="Z72" s="43"/>
      <c r="AA72" s="43"/>
      <c r="AB72" s="43"/>
      <c r="AD72" s="32"/>
      <c r="BB72" s="39" t="s">
        <v>411</v>
      </c>
      <c r="BC72" s="12"/>
      <c r="BD72" s="12"/>
      <c r="BE72" s="12"/>
      <c r="BG72" s="39" t="s">
        <v>1623</v>
      </c>
      <c r="BH72" s="12"/>
      <c r="BI72" s="12"/>
      <c r="BJ72" s="12"/>
    </row>
    <row r="73" spans="14:62" x14ac:dyDescent="0.2">
      <c r="N73" s="11"/>
      <c r="O73" s="32"/>
      <c r="S73" s="43"/>
      <c r="T73" s="43"/>
      <c r="U73" s="43"/>
      <c r="V73" s="43"/>
      <c r="W73" s="43"/>
      <c r="X73" s="43"/>
      <c r="Y73" s="43"/>
      <c r="Z73" s="43"/>
      <c r="AA73" s="43"/>
      <c r="AB73" s="43"/>
      <c r="AD73" s="32"/>
      <c r="BB73" s="3" t="s">
        <v>258</v>
      </c>
      <c r="BC73" s="8">
        <v>2</v>
      </c>
      <c r="BD73" s="8" t="s">
        <v>9</v>
      </c>
      <c r="BE73" s="8">
        <v>2</v>
      </c>
      <c r="BG73" s="3" t="s">
        <v>177</v>
      </c>
      <c r="BH73" s="8">
        <v>6</v>
      </c>
      <c r="BI73" s="8" t="s">
        <v>9</v>
      </c>
      <c r="BJ73" s="8">
        <v>0</v>
      </c>
    </row>
    <row r="74" spans="14:62" x14ac:dyDescent="0.2">
      <c r="O74" s="31"/>
      <c r="S74" s="43"/>
      <c r="T74" s="43"/>
      <c r="U74" s="43"/>
      <c r="V74" s="43"/>
      <c r="W74" s="43"/>
      <c r="X74" s="43"/>
      <c r="Y74" s="43"/>
      <c r="Z74" s="43"/>
      <c r="AA74" s="43"/>
      <c r="AB74" s="43"/>
      <c r="AD74" s="31"/>
      <c r="BB74" s="3" t="s">
        <v>4349</v>
      </c>
      <c r="BC74" s="8">
        <v>1</v>
      </c>
      <c r="BD74" s="8" t="s">
        <v>9</v>
      </c>
      <c r="BE74" s="8">
        <v>2</v>
      </c>
      <c r="BG74" s="3" t="s">
        <v>2813</v>
      </c>
      <c r="BH74" s="8">
        <v>1</v>
      </c>
      <c r="BI74" s="8" t="s">
        <v>9</v>
      </c>
      <c r="BJ74" s="8">
        <v>1</v>
      </c>
    </row>
    <row r="75" spans="14:62" x14ac:dyDescent="0.2">
      <c r="N75" s="3"/>
      <c r="O75" s="31"/>
      <c r="S75" s="43"/>
      <c r="T75" s="43"/>
      <c r="U75" s="43"/>
      <c r="V75" s="43"/>
      <c r="W75" s="43"/>
      <c r="X75" s="43"/>
      <c r="Y75" s="43"/>
      <c r="Z75" s="43"/>
      <c r="AA75" s="43"/>
      <c r="AB75" s="43"/>
      <c r="AD75" s="31"/>
      <c r="BB75" s="3" t="s">
        <v>418</v>
      </c>
      <c r="BC75" s="8">
        <v>3</v>
      </c>
      <c r="BD75" s="8" t="s">
        <v>9</v>
      </c>
      <c r="BE75" s="8">
        <v>2</v>
      </c>
      <c r="BG75" s="3" t="s">
        <v>3749</v>
      </c>
      <c r="BH75" s="8">
        <v>1</v>
      </c>
      <c r="BI75" s="8" t="s">
        <v>9</v>
      </c>
      <c r="BJ75" s="8">
        <v>5</v>
      </c>
    </row>
    <row r="76" spans="14:62" x14ac:dyDescent="0.2">
      <c r="N76" s="11"/>
      <c r="O76" s="31"/>
      <c r="S76" s="43"/>
      <c r="T76" s="43"/>
      <c r="U76" s="43"/>
      <c r="V76" s="43"/>
      <c r="W76" s="43"/>
      <c r="X76" s="43"/>
      <c r="Y76" s="43"/>
      <c r="Z76" s="43"/>
      <c r="AA76" s="43"/>
      <c r="AB76" s="43"/>
      <c r="AD76" s="31"/>
      <c r="BB76" s="3" t="s">
        <v>3782</v>
      </c>
      <c r="BC76" s="8">
        <v>7</v>
      </c>
      <c r="BD76" s="8" t="s">
        <v>9</v>
      </c>
      <c r="BE76" s="8">
        <v>0</v>
      </c>
      <c r="BG76" s="3" t="s">
        <v>3561</v>
      </c>
      <c r="BH76" s="8">
        <v>1</v>
      </c>
      <c r="BI76" s="8" t="s">
        <v>9</v>
      </c>
      <c r="BJ76" s="8">
        <v>3</v>
      </c>
    </row>
    <row r="77" spans="14:62" x14ac:dyDescent="0.2">
      <c r="O77" s="31"/>
      <c r="S77" s="43"/>
      <c r="T77" s="43"/>
      <c r="U77" s="43"/>
      <c r="V77" s="43"/>
      <c r="W77" s="43"/>
      <c r="X77" s="43"/>
      <c r="Y77" s="43"/>
      <c r="Z77" s="43"/>
      <c r="AA77" s="43"/>
      <c r="AB77" s="43"/>
      <c r="AD77" s="31"/>
      <c r="BB77" s="3" t="s">
        <v>5469</v>
      </c>
      <c r="BC77" s="8">
        <v>1</v>
      </c>
      <c r="BD77" s="8" t="s">
        <v>9</v>
      </c>
      <c r="BE77" s="8">
        <v>4</v>
      </c>
      <c r="BG77" s="3" t="s">
        <v>2555</v>
      </c>
      <c r="BH77" s="8">
        <v>5</v>
      </c>
      <c r="BI77" s="8" t="s">
        <v>9</v>
      </c>
      <c r="BJ77" s="8">
        <v>0</v>
      </c>
    </row>
    <row r="78" spans="14:62" x14ac:dyDescent="0.2">
      <c r="N78" s="11"/>
      <c r="O78" s="32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D78" s="32"/>
      <c r="BB78" s="3" t="s">
        <v>4206</v>
      </c>
      <c r="BC78" s="8">
        <v>3</v>
      </c>
      <c r="BD78" s="8" t="s">
        <v>9</v>
      </c>
      <c r="BE78" s="8">
        <v>0</v>
      </c>
      <c r="BG78" s="3" t="s">
        <v>337</v>
      </c>
      <c r="BH78" s="8">
        <v>1</v>
      </c>
      <c r="BI78" s="8" t="s">
        <v>9</v>
      </c>
      <c r="BJ78" s="8">
        <v>8</v>
      </c>
    </row>
    <row r="84" spans="54:59" x14ac:dyDescent="0.2">
      <c r="BB84" s="43"/>
      <c r="BG84" s="43"/>
    </row>
    <row r="85" spans="54:59" x14ac:dyDescent="0.2">
      <c r="BB85" s="39"/>
      <c r="BG85" s="39"/>
    </row>
    <row r="92" spans="54:59" x14ac:dyDescent="0.2">
      <c r="BB92" s="43"/>
      <c r="BG92" s="43"/>
    </row>
    <row r="94" spans="54:59" x14ac:dyDescent="0.2">
      <c r="BB94" s="7"/>
      <c r="BG94" s="7"/>
    </row>
    <row r="97" spans="54:59" x14ac:dyDescent="0.2">
      <c r="BB97" s="7"/>
      <c r="BG97" s="7"/>
    </row>
    <row r="99" spans="54:59" x14ac:dyDescent="0.2">
      <c r="BB99" s="7"/>
      <c r="BG99" s="7"/>
    </row>
    <row r="100" spans="54:59" x14ac:dyDescent="0.2">
      <c r="BB100" s="7"/>
      <c r="BG100" s="7"/>
    </row>
    <row r="101" spans="54:59" x14ac:dyDescent="0.2">
      <c r="BB101" s="7"/>
      <c r="BG101" s="7"/>
    </row>
    <row r="102" spans="54:59" x14ac:dyDescent="0.2">
      <c r="BB102" s="7"/>
      <c r="BG102" s="7"/>
    </row>
    <row r="107" spans="54:59" x14ac:dyDescent="0.2">
      <c r="BB107" s="39"/>
      <c r="BG107" s="39"/>
    </row>
    <row r="108" spans="54:59" x14ac:dyDescent="0.2">
      <c r="BB108" s="5"/>
      <c r="BG108" s="5"/>
    </row>
    <row r="112" spans="54:59" x14ac:dyDescent="0.2">
      <c r="BB112" s="43"/>
      <c r="BG112" s="43"/>
    </row>
    <row r="113" spans="54:59" x14ac:dyDescent="0.2">
      <c r="BB113" s="39"/>
      <c r="BG113" s="39"/>
    </row>
    <row r="116" spans="54:59" x14ac:dyDescent="0.2">
      <c r="BB116" s="7"/>
      <c r="BG116" s="7"/>
    </row>
    <row r="118" spans="54:59" x14ac:dyDescent="0.2">
      <c r="BB118" s="7"/>
      <c r="BG118" s="7"/>
    </row>
    <row r="120" spans="54:59" x14ac:dyDescent="0.2">
      <c r="BB120" s="7"/>
      <c r="BG120" s="7"/>
    </row>
    <row r="121" spans="54:59" x14ac:dyDescent="0.2">
      <c r="BB121" s="7"/>
      <c r="BG121" s="7"/>
    </row>
    <row r="128" spans="54:59" x14ac:dyDescent="0.2">
      <c r="BB128" s="39"/>
      <c r="BG128" s="39"/>
    </row>
    <row r="129" spans="54:59" x14ac:dyDescent="0.2">
      <c r="BB129" s="5"/>
      <c r="BG129" s="5"/>
    </row>
    <row r="130" spans="54:59" x14ac:dyDescent="0.2">
      <c r="BB130" s="5"/>
      <c r="BG130" s="5"/>
    </row>
    <row r="133" spans="54:59" x14ac:dyDescent="0.2">
      <c r="BB133" s="43"/>
      <c r="BG133" s="43"/>
    </row>
    <row r="134" spans="54:59" x14ac:dyDescent="0.2">
      <c r="BB134" s="39"/>
      <c r="BG134" s="39"/>
    </row>
    <row r="135" spans="54:59" x14ac:dyDescent="0.2">
      <c r="BB135" s="7"/>
      <c r="BG135" s="7"/>
    </row>
    <row r="139" spans="54:59" x14ac:dyDescent="0.2">
      <c r="BB139" s="7"/>
      <c r="BG139" s="7"/>
    </row>
    <row r="140" spans="54:59" x14ac:dyDescent="0.2">
      <c r="BB140" s="7"/>
      <c r="BG140" s="7"/>
    </row>
    <row r="141" spans="54:59" x14ac:dyDescent="0.2">
      <c r="BB141" s="7"/>
      <c r="BG141" s="7"/>
    </row>
    <row r="148" spans="54:59" x14ac:dyDescent="0.2">
      <c r="BB148" s="39"/>
      <c r="BG148" s="39"/>
    </row>
    <row r="150" spans="54:59" x14ac:dyDescent="0.2">
      <c r="BB150" s="5"/>
      <c r="BG150" s="5"/>
    </row>
    <row r="151" spans="54:59" x14ac:dyDescent="0.2">
      <c r="BB151" s="5"/>
      <c r="BG151" s="5"/>
    </row>
    <row r="154" spans="54:59" x14ac:dyDescent="0.2">
      <c r="BB154" s="43"/>
      <c r="BG154" s="43"/>
    </row>
    <row r="155" spans="54:59" x14ac:dyDescent="0.2">
      <c r="BB155" s="39"/>
      <c r="BG155" s="39"/>
    </row>
    <row r="156" spans="54:59" x14ac:dyDescent="0.2">
      <c r="BB156" s="7"/>
      <c r="BG156" s="7"/>
    </row>
    <row r="160" spans="54:59" x14ac:dyDescent="0.2">
      <c r="BB160" s="7"/>
      <c r="BG160" s="7"/>
    </row>
    <row r="161" spans="54:59" x14ac:dyDescent="0.2">
      <c r="BB161" s="7"/>
      <c r="BG161" s="7"/>
    </row>
    <row r="162" spans="54:59" x14ac:dyDescent="0.2">
      <c r="BB162" s="7"/>
      <c r="BG162" s="7"/>
    </row>
    <row r="169" spans="54:59" x14ac:dyDescent="0.2">
      <c r="BB169" s="39"/>
      <c r="BG169" s="39"/>
    </row>
    <row r="170" spans="54:59" x14ac:dyDescent="0.2">
      <c r="BB170" s="5"/>
      <c r="BG170" s="5"/>
    </row>
    <row r="171" spans="54:59" x14ac:dyDescent="0.2">
      <c r="BB171" s="5"/>
      <c r="BG171" s="5"/>
    </row>
    <row r="174" spans="54:59" x14ac:dyDescent="0.2">
      <c r="BB174" s="43"/>
      <c r="BG174" s="43"/>
    </row>
    <row r="175" spans="54:59" x14ac:dyDescent="0.2">
      <c r="BB175" s="39"/>
      <c r="BG175" s="39"/>
    </row>
    <row r="177" spans="54:59" x14ac:dyDescent="0.2">
      <c r="BB177" s="7"/>
      <c r="BG177" s="7"/>
    </row>
    <row r="181" spans="54:59" x14ac:dyDescent="0.2">
      <c r="BB181" s="7"/>
      <c r="BG181" s="7"/>
    </row>
    <row r="182" spans="54:59" x14ac:dyDescent="0.2">
      <c r="BB182" s="7"/>
      <c r="BG182" s="7"/>
    </row>
    <row r="183" spans="54:59" x14ac:dyDescent="0.2">
      <c r="BB183" s="7"/>
      <c r="BG183" s="7"/>
    </row>
    <row r="190" spans="54:59" x14ac:dyDescent="0.2">
      <c r="BB190" s="39"/>
      <c r="BG190" s="39"/>
    </row>
    <row r="191" spans="54:59" x14ac:dyDescent="0.2">
      <c r="BB191" s="5"/>
      <c r="BG191" s="5"/>
    </row>
    <row r="192" spans="54:59" x14ac:dyDescent="0.2">
      <c r="BB192" s="5"/>
      <c r="BG192" s="5"/>
    </row>
    <row r="195" spans="54:59" x14ac:dyDescent="0.2">
      <c r="BB195" s="43"/>
      <c r="BG195" s="43"/>
    </row>
    <row r="196" spans="54:59" x14ac:dyDescent="0.2">
      <c r="BB196" s="39"/>
      <c r="BG196" s="39"/>
    </row>
    <row r="198" spans="54:59" x14ac:dyDescent="0.2">
      <c r="BB198" s="7"/>
      <c r="BG198" s="7"/>
    </row>
    <row r="202" spans="54:59" x14ac:dyDescent="0.2">
      <c r="BB202" s="7"/>
      <c r="BG202" s="7"/>
    </row>
    <row r="203" spans="54:59" x14ac:dyDescent="0.2">
      <c r="BB203" s="7"/>
      <c r="BG203" s="7"/>
    </row>
    <row r="204" spans="54:59" x14ac:dyDescent="0.2">
      <c r="BB204" s="7"/>
      <c r="BG204" s="7"/>
    </row>
    <row r="211" spans="54:59" x14ac:dyDescent="0.2">
      <c r="BB211" s="39"/>
      <c r="BG211" s="39"/>
    </row>
    <row r="212" spans="54:59" x14ac:dyDescent="0.2">
      <c r="BB212" s="5"/>
      <c r="BG212" s="5"/>
    </row>
    <row r="213" spans="54:59" x14ac:dyDescent="0.2">
      <c r="BB213" s="5"/>
      <c r="BG213" s="5"/>
    </row>
    <row r="216" spans="54:59" x14ac:dyDescent="0.2">
      <c r="BB216" s="43"/>
      <c r="BG216" s="43"/>
    </row>
    <row r="217" spans="54:59" x14ac:dyDescent="0.2">
      <c r="BB217" s="39"/>
      <c r="BG217" s="39"/>
    </row>
    <row r="219" spans="54:59" x14ac:dyDescent="0.2">
      <c r="BB219" s="7"/>
      <c r="BG219" s="7"/>
    </row>
    <row r="223" spans="54:59" x14ac:dyDescent="0.2">
      <c r="BB223" s="7"/>
      <c r="BG223" s="7"/>
    </row>
    <row r="224" spans="54:59" x14ac:dyDescent="0.2">
      <c r="BB224" s="7"/>
      <c r="BG224" s="7"/>
    </row>
    <row r="225" spans="54:59" x14ac:dyDescent="0.2">
      <c r="BB225" s="7"/>
      <c r="BG225" s="7"/>
    </row>
  </sheetData>
  <mergeCells count="14">
    <mergeCell ref="BB1:BE1"/>
    <mergeCell ref="BG1:BJ1"/>
    <mergeCell ref="AC1:AE1"/>
    <mergeCell ref="N1:P1"/>
    <mergeCell ref="Q1:S1"/>
    <mergeCell ref="T1:V1"/>
    <mergeCell ref="W1:Y1"/>
    <mergeCell ref="Z1:AB1"/>
    <mergeCell ref="AF1:AH1"/>
    <mergeCell ref="AI1:AK1"/>
    <mergeCell ref="AL1:AN1"/>
    <mergeCell ref="AO1:AQ1"/>
    <mergeCell ref="AR1:AT1"/>
    <mergeCell ref="AU1:AW1"/>
  </mergeCells>
  <hyperlinks>
    <hyperlink ref="A1" location="Information!A1" display="I" xr:uid="{9D70633A-470C-461A-A0E9-66C349517535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1991 - Div 4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78180-7332-4A70-8185-0342C53F6E1C}">
  <sheetPr>
    <pageSetUpPr fitToPage="1"/>
  </sheetPr>
  <dimension ref="A1:BF238"/>
  <sheetViews>
    <sheetView view="pageLayout" zoomScaleNormal="100" workbookViewId="0">
      <selection activeCell="Y20" sqref="Y20:Z20"/>
    </sheetView>
  </sheetViews>
  <sheetFormatPr defaultColWidth="9.140625" defaultRowHeight="12" x14ac:dyDescent="0.2"/>
  <cols>
    <col min="1" max="1" width="2.7109375" style="3" bestFit="1" customWidth="1"/>
    <col min="2" max="2" width="20.7109375" style="3" customWidth="1"/>
    <col min="3" max="3" width="3.5703125" style="3" bestFit="1" customWidth="1"/>
    <col min="4" max="6" width="2.7109375" style="3" bestFit="1" customWidth="1"/>
    <col min="7" max="7" width="3.5703125" style="3" bestFit="1" customWidth="1"/>
    <col min="8" max="8" width="1.5703125" style="3" bestFit="1" customWidth="1"/>
    <col min="9" max="10" width="3.5703125" style="3" bestFit="1" customWidth="1"/>
    <col min="11" max="11" width="8" style="3" bestFit="1" customWidth="1"/>
    <col min="12" max="12" width="2.7109375" style="3" bestFit="1" customWidth="1"/>
    <col min="13" max="13" width="16.28515625" style="3" bestFit="1" customWidth="1"/>
    <col min="14" max="14" width="2.7109375" style="3" bestFit="1" customWidth="1"/>
    <col min="15" max="15" width="1.5703125" style="3" bestFit="1" customWidth="1"/>
    <col min="16" max="16" width="2.7109375" style="3" bestFit="1" customWidth="1"/>
    <col min="17" max="17" width="1.85546875" style="3" bestFit="1" customWidth="1"/>
    <col min="18" max="18" width="1.5703125" style="3" bestFit="1" customWidth="1"/>
    <col min="19" max="19" width="2.7109375" style="3" bestFit="1" customWidth="1"/>
    <col min="20" max="20" width="1.85546875" style="3" bestFit="1" customWidth="1"/>
    <col min="21" max="21" width="1.5703125" style="3" bestFit="1" customWidth="1"/>
    <col min="22" max="22" width="2.7109375" style="3" bestFit="1" customWidth="1"/>
    <col min="23" max="23" width="1.85546875" style="3" bestFit="1" customWidth="1"/>
    <col min="24" max="24" width="1.5703125" style="3" bestFit="1" customWidth="1"/>
    <col min="25" max="26" width="1.85546875" style="3" bestFit="1" customWidth="1"/>
    <col min="27" max="27" width="1.5703125" style="3" bestFit="1" customWidth="1"/>
    <col min="28" max="29" width="1.85546875" style="3" bestFit="1" customWidth="1"/>
    <col min="30" max="30" width="1.5703125" style="3" bestFit="1" customWidth="1"/>
    <col min="31" max="32" width="1.85546875" style="3" bestFit="1" customWidth="1"/>
    <col min="33" max="33" width="1.5703125" style="3" bestFit="1" customWidth="1"/>
    <col min="34" max="35" width="1.85546875" style="3" bestFit="1" customWidth="1"/>
    <col min="36" max="36" width="1.5703125" style="3" bestFit="1" customWidth="1"/>
    <col min="37" max="37" width="1.85546875" style="3" bestFit="1" customWidth="1"/>
    <col min="38" max="38" width="2.7109375" style="3" bestFit="1" customWidth="1"/>
    <col min="39" max="39" width="1.5703125" style="3" bestFit="1" customWidth="1"/>
    <col min="40" max="40" width="1.85546875" style="3" bestFit="1" customWidth="1"/>
    <col min="41" max="41" width="2.7109375" style="3" bestFit="1" customWidth="1"/>
    <col min="42" max="42" width="1.5703125" style="3" bestFit="1" customWidth="1"/>
    <col min="43" max="43" width="1.85546875" style="3" bestFit="1" customWidth="1"/>
    <col min="44" max="44" width="2.7109375" style="3" bestFit="1" customWidth="1"/>
    <col min="45" max="45" width="1.5703125" style="3" bestFit="1" customWidth="1"/>
    <col min="46" max="46" width="1.85546875" style="3" bestFit="1" customWidth="1"/>
    <col min="47" max="47" width="2.7109375" style="3" bestFit="1" customWidth="1"/>
    <col min="48" max="48" width="1.5703125" style="3" bestFit="1" customWidth="1"/>
    <col min="49" max="49" width="1.85546875" style="3" bestFit="1" customWidth="1"/>
    <col min="50" max="50" width="3.5703125" style="3" bestFit="1" customWidth="1"/>
    <col min="51" max="51" width="1.5703125" style="3" bestFit="1" customWidth="1"/>
    <col min="52" max="52" width="2.7109375" style="3" bestFit="1" customWidth="1"/>
    <col min="53" max="53" width="2.5703125" style="3" customWidth="1"/>
    <col min="54" max="54" width="24.28515625" style="3" bestFit="1" customWidth="1"/>
    <col min="55" max="55" width="1.85546875" style="8" bestFit="1" customWidth="1"/>
    <col min="56" max="56" width="1.5703125" style="8" bestFit="1" customWidth="1"/>
    <col min="57" max="58" width="1.85546875" style="8" bestFit="1" customWidth="1"/>
    <col min="59" max="16384" width="9.140625" style="3"/>
  </cols>
  <sheetData>
    <row r="1" spans="1:57" ht="70.5" customHeight="1" x14ac:dyDescent="0.2">
      <c r="A1" s="28" t="s">
        <v>119</v>
      </c>
      <c r="B1" s="13" t="s">
        <v>3528</v>
      </c>
      <c r="C1" s="13"/>
      <c r="D1" s="13"/>
      <c r="E1" s="13"/>
      <c r="F1" s="13"/>
      <c r="G1" s="13"/>
      <c r="H1" s="13"/>
      <c r="I1" s="13"/>
      <c r="J1" s="13"/>
      <c r="N1" s="199" t="s">
        <v>2789</v>
      </c>
      <c r="O1" s="199"/>
      <c r="P1" s="199"/>
      <c r="Q1" s="199" t="s">
        <v>3529</v>
      </c>
      <c r="R1" s="199"/>
      <c r="S1" s="199"/>
      <c r="T1" s="199" t="s">
        <v>13</v>
      </c>
      <c r="U1" s="199"/>
      <c r="V1" s="199"/>
      <c r="W1" s="199" t="s">
        <v>28</v>
      </c>
      <c r="X1" s="199"/>
      <c r="Y1" s="199"/>
      <c r="Z1" s="199" t="s">
        <v>105</v>
      </c>
      <c r="AA1" s="199"/>
      <c r="AB1" s="199"/>
      <c r="AC1" s="199" t="s">
        <v>21</v>
      </c>
      <c r="AD1" s="199"/>
      <c r="AE1" s="199"/>
      <c r="AF1" s="199" t="s">
        <v>101</v>
      </c>
      <c r="AG1" s="199"/>
      <c r="AH1" s="199"/>
      <c r="AI1" s="199" t="s">
        <v>50</v>
      </c>
      <c r="AJ1" s="199"/>
      <c r="AK1" s="199"/>
      <c r="AL1" s="199" t="s">
        <v>26</v>
      </c>
      <c r="AM1" s="199"/>
      <c r="AN1" s="199"/>
      <c r="AO1" s="199" t="s">
        <v>8</v>
      </c>
      <c r="AP1" s="199"/>
      <c r="AQ1" s="199"/>
      <c r="AR1" s="199" t="s">
        <v>1684</v>
      </c>
      <c r="AS1" s="199"/>
      <c r="AT1" s="199"/>
      <c r="AU1" s="199" t="s">
        <v>2532</v>
      </c>
      <c r="AV1" s="199"/>
      <c r="AW1" s="199"/>
      <c r="AX1" s="160"/>
      <c r="AY1" s="160"/>
      <c r="AZ1" s="160"/>
      <c r="BA1" s="117"/>
      <c r="BB1" s="198" t="s">
        <v>3530</v>
      </c>
      <c r="BC1" s="198"/>
      <c r="BD1" s="198"/>
      <c r="BE1" s="198"/>
    </row>
    <row r="2" spans="1:57" x14ac:dyDescent="0.2">
      <c r="A2" s="30">
        <v>1</v>
      </c>
      <c r="B2" s="7" t="s">
        <v>2789</v>
      </c>
      <c r="C2" s="7">
        <v>11</v>
      </c>
      <c r="D2" s="7">
        <v>7</v>
      </c>
      <c r="E2" s="7">
        <v>2</v>
      </c>
      <c r="F2" s="7">
        <v>2</v>
      </c>
      <c r="G2" s="7">
        <v>27</v>
      </c>
      <c r="H2" s="6" t="s">
        <v>9</v>
      </c>
      <c r="I2" s="7">
        <v>13</v>
      </c>
      <c r="J2" s="7">
        <f>SUM(3*D2+E2)</f>
        <v>23</v>
      </c>
      <c r="K2" s="30" t="s">
        <v>3796</v>
      </c>
      <c r="L2" s="30">
        <v>1</v>
      </c>
      <c r="M2" s="7" t="s">
        <v>2789</v>
      </c>
      <c r="N2" s="34"/>
      <c r="O2" s="34"/>
      <c r="P2" s="34"/>
      <c r="Q2" s="32">
        <v>1</v>
      </c>
      <c r="R2" s="32" t="s">
        <v>9</v>
      </c>
      <c r="S2" s="32">
        <v>1</v>
      </c>
      <c r="T2" s="32"/>
      <c r="U2" s="32" t="s">
        <v>9</v>
      </c>
      <c r="V2" s="32"/>
      <c r="W2" s="32">
        <v>3</v>
      </c>
      <c r="X2" s="32" t="s">
        <v>9</v>
      </c>
      <c r="Y2" s="32">
        <v>2</v>
      </c>
      <c r="Z2" s="32">
        <v>1</v>
      </c>
      <c r="AA2" s="32" t="s">
        <v>9</v>
      </c>
      <c r="AB2" s="32">
        <v>0</v>
      </c>
      <c r="AC2" s="32"/>
      <c r="AD2" s="32" t="s">
        <v>9</v>
      </c>
      <c r="AE2" s="32"/>
      <c r="AF2" s="32"/>
      <c r="AG2" s="32" t="s">
        <v>9</v>
      </c>
      <c r="AH2" s="32"/>
      <c r="AI2" s="32"/>
      <c r="AJ2" s="32" t="s">
        <v>9</v>
      </c>
      <c r="AK2" s="32"/>
      <c r="AL2" s="32">
        <v>5</v>
      </c>
      <c r="AM2" s="32" t="s">
        <v>9</v>
      </c>
      <c r="AN2" s="32">
        <v>0</v>
      </c>
      <c r="AO2" s="32"/>
      <c r="AP2" s="32" t="s">
        <v>9</v>
      </c>
      <c r="AQ2" s="32"/>
      <c r="AR2" s="32"/>
      <c r="AS2" s="32" t="s">
        <v>9</v>
      </c>
      <c r="AT2" s="32"/>
      <c r="AU2" s="32">
        <v>5</v>
      </c>
      <c r="AV2" s="32" t="s">
        <v>9</v>
      </c>
      <c r="AW2" s="32">
        <v>0</v>
      </c>
      <c r="AX2" s="31">
        <f t="shared" ref="AX2:AX14" si="0">SUM(N2+Q2+T2+W2+Z2+AC2+AF2+AI2+AL2+AO2+AR2+AU2)</f>
        <v>15</v>
      </c>
      <c r="AY2" s="32" t="s">
        <v>9</v>
      </c>
      <c r="AZ2" s="31">
        <f t="shared" ref="AZ2:AZ14" si="1">SUM(P2+S2+V2+Y2+AB2+AE2+AH2+AK2+AN2+AQ2+AT2+AW2)</f>
        <v>3</v>
      </c>
      <c r="BA2" s="31"/>
      <c r="BB2" s="39" t="s">
        <v>310</v>
      </c>
    </row>
    <row r="3" spans="1:57" x14ac:dyDescent="0.2">
      <c r="A3" s="30">
        <v>2</v>
      </c>
      <c r="B3" s="7" t="s">
        <v>3529</v>
      </c>
      <c r="C3" s="7">
        <v>11</v>
      </c>
      <c r="D3" s="7">
        <v>6</v>
      </c>
      <c r="E3" s="7">
        <v>3</v>
      </c>
      <c r="F3" s="7">
        <v>2</v>
      </c>
      <c r="G3" s="7">
        <v>27</v>
      </c>
      <c r="H3" s="6" t="s">
        <v>9</v>
      </c>
      <c r="I3" s="7">
        <v>11</v>
      </c>
      <c r="J3" s="7">
        <f t="shared" ref="J3:J13" si="2">SUM(3*D3+E3)</f>
        <v>21</v>
      </c>
      <c r="K3" s="30" t="s">
        <v>3796</v>
      </c>
      <c r="L3" s="30">
        <v>2</v>
      </c>
      <c r="M3" s="7" t="s">
        <v>3529</v>
      </c>
      <c r="N3" s="32"/>
      <c r="O3" s="32" t="s">
        <v>9</v>
      </c>
      <c r="P3" s="32"/>
      <c r="Q3" s="34"/>
      <c r="R3" s="34"/>
      <c r="S3" s="34"/>
      <c r="T3" s="32">
        <v>2</v>
      </c>
      <c r="U3" s="32" t="s">
        <v>9</v>
      </c>
      <c r="V3" s="32">
        <v>0</v>
      </c>
      <c r="W3" s="32">
        <v>0</v>
      </c>
      <c r="X3" s="32" t="s">
        <v>9</v>
      </c>
      <c r="Y3" s="32">
        <v>1</v>
      </c>
      <c r="Z3" s="32">
        <v>4</v>
      </c>
      <c r="AA3" s="32" t="s">
        <v>9</v>
      </c>
      <c r="AB3" s="32">
        <v>0</v>
      </c>
      <c r="AC3" s="32"/>
      <c r="AD3" s="32" t="s">
        <v>9</v>
      </c>
      <c r="AE3" s="32"/>
      <c r="AF3" s="32">
        <v>2</v>
      </c>
      <c r="AG3" s="32" t="s">
        <v>9</v>
      </c>
      <c r="AH3" s="32">
        <v>1</v>
      </c>
      <c r="AI3" s="32"/>
      <c r="AJ3" s="32" t="s">
        <v>9</v>
      </c>
      <c r="AK3" s="32"/>
      <c r="AL3" s="32">
        <v>3</v>
      </c>
      <c r="AM3" s="32" t="s">
        <v>9</v>
      </c>
      <c r="AN3" s="32">
        <v>1</v>
      </c>
      <c r="AO3" s="32"/>
      <c r="AP3" s="32" t="s">
        <v>9</v>
      </c>
      <c r="AQ3" s="32"/>
      <c r="AR3" s="32"/>
      <c r="AS3" s="32" t="s">
        <v>9</v>
      </c>
      <c r="AT3" s="32"/>
      <c r="AU3" s="32">
        <v>6</v>
      </c>
      <c r="AV3" s="32" t="s">
        <v>9</v>
      </c>
      <c r="AW3" s="32">
        <v>0</v>
      </c>
      <c r="AX3" s="31">
        <f t="shared" si="0"/>
        <v>17</v>
      </c>
      <c r="AY3" s="32" t="s">
        <v>9</v>
      </c>
      <c r="AZ3" s="31">
        <f t="shared" si="1"/>
        <v>3</v>
      </c>
      <c r="BA3" s="31"/>
      <c r="BB3" s="3" t="s">
        <v>3245</v>
      </c>
      <c r="BC3" s="11">
        <v>0</v>
      </c>
      <c r="BD3" s="32" t="s">
        <v>9</v>
      </c>
      <c r="BE3" s="8">
        <v>3</v>
      </c>
    </row>
    <row r="4" spans="1:57" x14ac:dyDescent="0.2">
      <c r="A4" s="30">
        <v>3</v>
      </c>
      <c r="B4" s="7" t="s">
        <v>13</v>
      </c>
      <c r="C4" s="7">
        <v>11</v>
      </c>
      <c r="D4" s="7">
        <v>6</v>
      </c>
      <c r="E4" s="7">
        <v>3</v>
      </c>
      <c r="F4" s="7">
        <v>2</v>
      </c>
      <c r="G4" s="7">
        <v>25</v>
      </c>
      <c r="H4" s="6" t="s">
        <v>9</v>
      </c>
      <c r="I4" s="7">
        <v>12</v>
      </c>
      <c r="J4" s="7">
        <f t="shared" si="2"/>
        <v>21</v>
      </c>
      <c r="K4" s="30" t="s">
        <v>3796</v>
      </c>
      <c r="L4" s="30">
        <v>3</v>
      </c>
      <c r="M4" s="7" t="s">
        <v>13</v>
      </c>
      <c r="N4" s="32">
        <v>1</v>
      </c>
      <c r="O4" s="32" t="s">
        <v>9</v>
      </c>
      <c r="P4" s="32">
        <v>1</v>
      </c>
      <c r="Q4" s="32"/>
      <c r="R4" s="32" t="s">
        <v>9</v>
      </c>
      <c r="S4" s="32"/>
      <c r="T4" s="34"/>
      <c r="U4" s="34"/>
      <c r="V4" s="34"/>
      <c r="W4" s="32"/>
      <c r="X4" s="32" t="s">
        <v>9</v>
      </c>
      <c r="Y4" s="32"/>
      <c r="Z4" s="32"/>
      <c r="AA4" s="32" t="s">
        <v>9</v>
      </c>
      <c r="AB4" s="32"/>
      <c r="AC4" s="32">
        <v>3</v>
      </c>
      <c r="AD4" s="32" t="s">
        <v>9</v>
      </c>
      <c r="AE4" s="32">
        <v>1</v>
      </c>
      <c r="AF4" s="32">
        <v>2</v>
      </c>
      <c r="AG4" s="32" t="s">
        <v>9</v>
      </c>
      <c r="AH4" s="32">
        <v>1</v>
      </c>
      <c r="AI4" s="32">
        <v>4</v>
      </c>
      <c r="AJ4" s="32" t="s">
        <v>9</v>
      </c>
      <c r="AK4" s="32">
        <v>0</v>
      </c>
      <c r="AL4" s="32"/>
      <c r="AM4" s="32" t="s">
        <v>9</v>
      </c>
      <c r="AN4" s="32"/>
      <c r="AO4" s="32">
        <v>3</v>
      </c>
      <c r="AP4" s="32" t="s">
        <v>9</v>
      </c>
      <c r="AQ4" s="32">
        <v>0</v>
      </c>
      <c r="AR4" s="32">
        <v>1</v>
      </c>
      <c r="AS4" s="32" t="s">
        <v>9</v>
      </c>
      <c r="AT4" s="32">
        <v>1</v>
      </c>
      <c r="AU4" s="32"/>
      <c r="AV4" s="32" t="s">
        <v>9</v>
      </c>
      <c r="AW4" s="32"/>
      <c r="AX4" s="31">
        <f t="shared" si="0"/>
        <v>14</v>
      </c>
      <c r="AY4" s="32" t="s">
        <v>9</v>
      </c>
      <c r="AZ4" s="31">
        <f t="shared" si="1"/>
        <v>4</v>
      </c>
      <c r="BA4" s="31"/>
      <c r="BB4" s="3" t="s">
        <v>2097</v>
      </c>
      <c r="BC4" s="11">
        <v>3</v>
      </c>
      <c r="BD4" s="32" t="s">
        <v>9</v>
      </c>
      <c r="BE4" s="8">
        <v>3</v>
      </c>
    </row>
    <row r="5" spans="1:57" x14ac:dyDescent="0.2">
      <c r="A5" s="30">
        <v>4</v>
      </c>
      <c r="B5" s="7" t="s">
        <v>28</v>
      </c>
      <c r="C5" s="7">
        <v>11</v>
      </c>
      <c r="D5" s="7">
        <v>5</v>
      </c>
      <c r="E5" s="7">
        <v>4</v>
      </c>
      <c r="F5" s="7">
        <v>2</v>
      </c>
      <c r="G5" s="7">
        <v>19</v>
      </c>
      <c r="H5" s="6" t="s">
        <v>9</v>
      </c>
      <c r="I5" s="7">
        <v>15</v>
      </c>
      <c r="J5" s="7">
        <f t="shared" si="2"/>
        <v>19</v>
      </c>
      <c r="K5" s="30" t="s">
        <v>3796</v>
      </c>
      <c r="L5" s="30">
        <v>4</v>
      </c>
      <c r="M5" s="7" t="s">
        <v>28</v>
      </c>
      <c r="N5" s="32"/>
      <c r="O5" s="32" t="s">
        <v>9</v>
      </c>
      <c r="P5" s="32"/>
      <c r="Q5" s="32"/>
      <c r="R5" s="32" t="s">
        <v>9</v>
      </c>
      <c r="S5" s="32"/>
      <c r="T5" s="32">
        <v>2</v>
      </c>
      <c r="U5" s="32" t="s">
        <v>9</v>
      </c>
      <c r="V5" s="32">
        <v>1</v>
      </c>
      <c r="W5" s="34"/>
      <c r="X5" s="34"/>
      <c r="Y5" s="34"/>
      <c r="Z5" s="32">
        <v>3</v>
      </c>
      <c r="AA5" s="32" t="s">
        <v>9</v>
      </c>
      <c r="AB5" s="32">
        <v>4</v>
      </c>
      <c r="AC5" s="32">
        <v>1</v>
      </c>
      <c r="AD5" s="32" t="s">
        <v>9</v>
      </c>
      <c r="AE5" s="32">
        <v>1</v>
      </c>
      <c r="AF5" s="32">
        <v>1</v>
      </c>
      <c r="AG5" s="32" t="s">
        <v>9</v>
      </c>
      <c r="AH5" s="32">
        <v>1</v>
      </c>
      <c r="AI5" s="32"/>
      <c r="AJ5" s="32" t="s">
        <v>9</v>
      </c>
      <c r="AK5" s="32"/>
      <c r="AL5" s="32">
        <v>2</v>
      </c>
      <c r="AM5" s="32" t="s">
        <v>9</v>
      </c>
      <c r="AN5" s="32">
        <v>1</v>
      </c>
      <c r="AO5" s="32"/>
      <c r="AP5" s="32" t="s">
        <v>9</v>
      </c>
      <c r="AQ5" s="32"/>
      <c r="AR5" s="32"/>
      <c r="AS5" s="32" t="s">
        <v>9</v>
      </c>
      <c r="AT5" s="32"/>
      <c r="AU5" s="32">
        <v>1</v>
      </c>
      <c r="AV5" s="32" t="s">
        <v>9</v>
      </c>
      <c r="AW5" s="32">
        <v>1</v>
      </c>
      <c r="AX5" s="31">
        <f t="shared" si="0"/>
        <v>10</v>
      </c>
      <c r="AY5" s="32" t="s">
        <v>9</v>
      </c>
      <c r="AZ5" s="31">
        <f t="shared" si="1"/>
        <v>9</v>
      </c>
      <c r="BA5" s="31"/>
      <c r="BB5" s="5" t="s">
        <v>3531</v>
      </c>
      <c r="BC5" s="11">
        <v>1</v>
      </c>
      <c r="BD5" s="32" t="s">
        <v>9</v>
      </c>
      <c r="BE5" s="8">
        <v>0</v>
      </c>
    </row>
    <row r="6" spans="1:57" x14ac:dyDescent="0.2">
      <c r="A6" s="30">
        <v>5</v>
      </c>
      <c r="B6" s="7" t="s">
        <v>102</v>
      </c>
      <c r="C6" s="7">
        <v>11</v>
      </c>
      <c r="D6" s="7">
        <v>5</v>
      </c>
      <c r="E6" s="7">
        <v>2</v>
      </c>
      <c r="F6" s="7">
        <v>4</v>
      </c>
      <c r="G6" s="7">
        <v>21</v>
      </c>
      <c r="H6" s="6" t="s">
        <v>9</v>
      </c>
      <c r="I6" s="7">
        <v>16</v>
      </c>
      <c r="J6" s="7">
        <f t="shared" si="2"/>
        <v>17</v>
      </c>
      <c r="K6" s="30" t="s">
        <v>3796</v>
      </c>
      <c r="L6" s="30">
        <v>5</v>
      </c>
      <c r="M6" s="7" t="s">
        <v>105</v>
      </c>
      <c r="N6" s="32"/>
      <c r="O6" s="32" t="s">
        <v>9</v>
      </c>
      <c r="P6" s="32"/>
      <c r="Q6" s="32"/>
      <c r="R6" s="32" t="s">
        <v>9</v>
      </c>
      <c r="S6" s="32"/>
      <c r="T6" s="32">
        <v>1</v>
      </c>
      <c r="U6" s="32" t="s">
        <v>9</v>
      </c>
      <c r="V6" s="32">
        <v>1</v>
      </c>
      <c r="W6" s="32"/>
      <c r="X6" s="32" t="s">
        <v>9</v>
      </c>
      <c r="Y6" s="32"/>
      <c r="Z6" s="34"/>
      <c r="AA6" s="34"/>
      <c r="AB6" s="34"/>
      <c r="AC6" s="32">
        <v>0</v>
      </c>
      <c r="AD6" s="32" t="s">
        <v>9</v>
      </c>
      <c r="AE6" s="32">
        <v>2</v>
      </c>
      <c r="AF6" s="32">
        <v>2</v>
      </c>
      <c r="AG6" s="32" t="s">
        <v>9</v>
      </c>
      <c r="AH6" s="32">
        <v>1</v>
      </c>
      <c r="AI6" s="32">
        <v>5</v>
      </c>
      <c r="AJ6" s="32" t="s">
        <v>9</v>
      </c>
      <c r="AK6" s="32">
        <v>1</v>
      </c>
      <c r="AL6" s="32">
        <v>1</v>
      </c>
      <c r="AM6" s="32" t="s">
        <v>9</v>
      </c>
      <c r="AN6" s="32">
        <v>1</v>
      </c>
      <c r="AO6" s="32"/>
      <c r="AP6" s="32" t="s">
        <v>9</v>
      </c>
      <c r="AQ6" s="32"/>
      <c r="AR6" s="32"/>
      <c r="AS6" s="32" t="s">
        <v>9</v>
      </c>
      <c r="AT6" s="32"/>
      <c r="AU6" s="32">
        <v>3</v>
      </c>
      <c r="AV6" s="32" t="s">
        <v>9</v>
      </c>
      <c r="AW6" s="32">
        <v>1</v>
      </c>
      <c r="AX6" s="31">
        <f t="shared" si="0"/>
        <v>12</v>
      </c>
      <c r="AY6" s="32" t="s">
        <v>9</v>
      </c>
      <c r="AZ6" s="31">
        <f t="shared" si="1"/>
        <v>7</v>
      </c>
      <c r="BA6" s="31"/>
      <c r="BB6" s="3" t="s">
        <v>3532</v>
      </c>
      <c r="BC6" s="11">
        <v>1</v>
      </c>
      <c r="BD6" s="32" t="s">
        <v>9</v>
      </c>
      <c r="BE6" s="8">
        <v>1</v>
      </c>
    </row>
    <row r="7" spans="1:57" x14ac:dyDescent="0.2">
      <c r="A7" s="30">
        <v>6</v>
      </c>
      <c r="B7" s="7" t="s">
        <v>21</v>
      </c>
      <c r="C7" s="7">
        <v>11</v>
      </c>
      <c r="D7" s="7">
        <v>4</v>
      </c>
      <c r="E7" s="7">
        <v>4</v>
      </c>
      <c r="F7" s="7">
        <v>3</v>
      </c>
      <c r="G7" s="7">
        <v>12</v>
      </c>
      <c r="H7" s="6" t="s">
        <v>9</v>
      </c>
      <c r="I7" s="7">
        <v>10</v>
      </c>
      <c r="J7" s="7">
        <f t="shared" si="2"/>
        <v>16</v>
      </c>
      <c r="K7" s="30" t="s">
        <v>3796</v>
      </c>
      <c r="L7" s="30">
        <v>6</v>
      </c>
      <c r="M7" s="7" t="s">
        <v>21</v>
      </c>
      <c r="N7" s="32">
        <v>1</v>
      </c>
      <c r="O7" s="32" t="s">
        <v>9</v>
      </c>
      <c r="P7" s="32">
        <v>0</v>
      </c>
      <c r="Q7" s="32">
        <v>1</v>
      </c>
      <c r="R7" s="32" t="s">
        <v>9</v>
      </c>
      <c r="S7" s="32">
        <v>1</v>
      </c>
      <c r="T7" s="32"/>
      <c r="U7" s="32" t="s">
        <v>9</v>
      </c>
      <c r="V7" s="32"/>
      <c r="W7" s="32"/>
      <c r="X7" s="32" t="s">
        <v>9</v>
      </c>
      <c r="Y7" s="32"/>
      <c r="Z7" s="32"/>
      <c r="AA7" s="32" t="s">
        <v>9</v>
      </c>
      <c r="AB7" s="32"/>
      <c r="AC7" s="34"/>
      <c r="AD7" s="34"/>
      <c r="AE7" s="34"/>
      <c r="AF7" s="8">
        <v>0</v>
      </c>
      <c r="AG7" s="32" t="s">
        <v>9</v>
      </c>
      <c r="AH7" s="8">
        <v>2</v>
      </c>
      <c r="AI7" s="32">
        <v>0</v>
      </c>
      <c r="AJ7" s="32" t="s">
        <v>9</v>
      </c>
      <c r="AK7" s="32">
        <v>0</v>
      </c>
      <c r="AL7" s="32"/>
      <c r="AM7" s="32" t="s">
        <v>9</v>
      </c>
      <c r="AN7" s="32"/>
      <c r="AO7" s="32">
        <v>2</v>
      </c>
      <c r="AP7" s="32" t="s">
        <v>9</v>
      </c>
      <c r="AQ7" s="32">
        <v>0</v>
      </c>
      <c r="AR7" s="32">
        <v>2</v>
      </c>
      <c r="AS7" s="32" t="s">
        <v>9</v>
      </c>
      <c r="AT7" s="32">
        <v>0</v>
      </c>
      <c r="AU7" s="32"/>
      <c r="AV7" s="32" t="s">
        <v>9</v>
      </c>
      <c r="AW7" s="32"/>
      <c r="AX7" s="31">
        <f t="shared" si="0"/>
        <v>6</v>
      </c>
      <c r="AY7" s="32" t="s">
        <v>9</v>
      </c>
      <c r="AZ7" s="31">
        <f t="shared" si="1"/>
        <v>3</v>
      </c>
      <c r="BA7" s="31"/>
      <c r="BB7" s="3" t="s">
        <v>601</v>
      </c>
      <c r="BC7" s="11">
        <v>2</v>
      </c>
      <c r="BD7" s="32" t="s">
        <v>9</v>
      </c>
      <c r="BE7" s="8">
        <v>1</v>
      </c>
    </row>
    <row r="8" spans="1:57" x14ac:dyDescent="0.2">
      <c r="A8" s="30">
        <v>7</v>
      </c>
      <c r="B8" s="7" t="s">
        <v>101</v>
      </c>
      <c r="C8" s="7">
        <v>11</v>
      </c>
      <c r="D8" s="7">
        <v>4</v>
      </c>
      <c r="E8" s="7">
        <v>2</v>
      </c>
      <c r="F8" s="7">
        <v>5</v>
      </c>
      <c r="G8" s="7">
        <v>21</v>
      </c>
      <c r="H8" s="6" t="s">
        <v>9</v>
      </c>
      <c r="I8" s="7">
        <v>17</v>
      </c>
      <c r="J8" s="7">
        <f t="shared" si="2"/>
        <v>14</v>
      </c>
      <c r="K8" s="30" t="s">
        <v>3796</v>
      </c>
      <c r="L8" s="30">
        <v>7</v>
      </c>
      <c r="M8" s="7" t="s">
        <v>101</v>
      </c>
      <c r="N8" s="32">
        <v>4</v>
      </c>
      <c r="O8" s="32" t="s">
        <v>9</v>
      </c>
      <c r="P8" s="32">
        <v>1</v>
      </c>
      <c r="Q8" s="32"/>
      <c r="R8" s="32" t="s">
        <v>9</v>
      </c>
      <c r="S8" s="32"/>
      <c r="T8" s="32"/>
      <c r="U8" s="32" t="s">
        <v>9</v>
      </c>
      <c r="V8" s="32"/>
      <c r="W8" s="32"/>
      <c r="X8" s="32" t="s">
        <v>9</v>
      </c>
      <c r="Y8" s="32"/>
      <c r="Z8" s="32"/>
      <c r="AA8" s="32" t="s">
        <v>9</v>
      </c>
      <c r="AB8" s="32"/>
      <c r="AC8" s="32"/>
      <c r="AD8" s="32" t="s">
        <v>9</v>
      </c>
      <c r="AE8" s="32"/>
      <c r="AF8" s="34"/>
      <c r="AG8" s="34"/>
      <c r="AH8" s="34"/>
      <c r="AI8" s="32"/>
      <c r="AJ8" s="32" t="s">
        <v>9</v>
      </c>
      <c r="AK8" s="32"/>
      <c r="AL8" s="32">
        <v>2</v>
      </c>
      <c r="AM8" s="32" t="s">
        <v>9</v>
      </c>
      <c r="AN8" s="32">
        <v>3</v>
      </c>
      <c r="AO8" s="32">
        <v>0</v>
      </c>
      <c r="AP8" s="32" t="s">
        <v>9</v>
      </c>
      <c r="AQ8" s="32">
        <v>1</v>
      </c>
      <c r="AR8" s="32">
        <v>4</v>
      </c>
      <c r="AS8" s="32" t="s">
        <v>9</v>
      </c>
      <c r="AT8" s="32">
        <v>4</v>
      </c>
      <c r="AU8" s="32">
        <v>3</v>
      </c>
      <c r="AV8" s="32" t="s">
        <v>9</v>
      </c>
      <c r="AW8" s="32">
        <v>0</v>
      </c>
      <c r="AX8" s="31">
        <f t="shared" si="0"/>
        <v>13</v>
      </c>
      <c r="AY8" s="32" t="s">
        <v>9</v>
      </c>
      <c r="AZ8" s="31">
        <f t="shared" si="1"/>
        <v>9</v>
      </c>
      <c r="BA8" s="31"/>
      <c r="BB8" s="3" t="s">
        <v>3533</v>
      </c>
      <c r="BC8" s="8">
        <v>2</v>
      </c>
      <c r="BD8" s="32" t="s">
        <v>9</v>
      </c>
      <c r="BE8" s="8">
        <v>1</v>
      </c>
    </row>
    <row r="9" spans="1:57" x14ac:dyDescent="0.2">
      <c r="A9" s="30">
        <v>8</v>
      </c>
      <c r="B9" s="7" t="s">
        <v>50</v>
      </c>
      <c r="C9" s="7">
        <v>11</v>
      </c>
      <c r="D9" s="7">
        <v>4</v>
      </c>
      <c r="E9" s="7">
        <v>1</v>
      </c>
      <c r="F9" s="7">
        <v>6</v>
      </c>
      <c r="G9" s="7">
        <v>13</v>
      </c>
      <c r="H9" s="6" t="s">
        <v>9</v>
      </c>
      <c r="I9" s="7">
        <v>20</v>
      </c>
      <c r="J9" s="7">
        <f t="shared" si="2"/>
        <v>13</v>
      </c>
      <c r="K9" s="30" t="s">
        <v>3796</v>
      </c>
      <c r="L9" s="30">
        <v>8</v>
      </c>
      <c r="M9" s="7" t="s">
        <v>50</v>
      </c>
      <c r="N9" s="32">
        <v>1</v>
      </c>
      <c r="O9" s="32" t="s">
        <v>9</v>
      </c>
      <c r="P9" s="32">
        <v>2</v>
      </c>
      <c r="Q9" s="32">
        <v>1</v>
      </c>
      <c r="R9" s="32" t="s">
        <v>9</v>
      </c>
      <c r="S9" s="32">
        <v>4</v>
      </c>
      <c r="T9" s="32"/>
      <c r="U9" s="32" t="s">
        <v>9</v>
      </c>
      <c r="V9" s="32"/>
      <c r="W9" s="32">
        <v>0</v>
      </c>
      <c r="X9" s="32" t="s">
        <v>9</v>
      </c>
      <c r="Y9" s="32">
        <v>1</v>
      </c>
      <c r="Z9" s="32"/>
      <c r="AA9" s="32" t="s">
        <v>9</v>
      </c>
      <c r="AB9" s="32"/>
      <c r="AC9" s="32"/>
      <c r="AD9" s="32" t="s">
        <v>9</v>
      </c>
      <c r="AE9" s="32"/>
      <c r="AF9" s="32">
        <v>1</v>
      </c>
      <c r="AG9" s="32" t="s">
        <v>9</v>
      </c>
      <c r="AH9" s="32">
        <v>2</v>
      </c>
      <c r="AI9" s="34"/>
      <c r="AJ9" s="34"/>
      <c r="AK9" s="34"/>
      <c r="AL9" s="32"/>
      <c r="AM9" s="32" t="s">
        <v>9</v>
      </c>
      <c r="AN9" s="32"/>
      <c r="AO9" s="32">
        <v>1</v>
      </c>
      <c r="AP9" s="32" t="s">
        <v>9</v>
      </c>
      <c r="AQ9" s="32">
        <v>0</v>
      </c>
      <c r="AR9" s="32">
        <v>3</v>
      </c>
      <c r="AS9" s="32" t="s">
        <v>9</v>
      </c>
      <c r="AT9" s="32">
        <v>2</v>
      </c>
      <c r="AU9" s="32"/>
      <c r="AV9" s="32" t="s">
        <v>9</v>
      </c>
      <c r="AW9" s="32"/>
      <c r="AX9" s="31">
        <f t="shared" si="0"/>
        <v>7</v>
      </c>
      <c r="AY9" s="32" t="s">
        <v>9</v>
      </c>
      <c r="AZ9" s="31">
        <f t="shared" si="1"/>
        <v>11</v>
      </c>
      <c r="BA9" s="31"/>
      <c r="BB9" s="39" t="s">
        <v>2925</v>
      </c>
    </row>
    <row r="10" spans="1:57" x14ac:dyDescent="0.2">
      <c r="A10" s="30">
        <v>9</v>
      </c>
      <c r="B10" s="7" t="s">
        <v>26</v>
      </c>
      <c r="C10" s="7">
        <v>11</v>
      </c>
      <c r="D10" s="7">
        <v>3</v>
      </c>
      <c r="E10" s="7">
        <v>3</v>
      </c>
      <c r="F10" s="7">
        <v>5</v>
      </c>
      <c r="G10" s="7">
        <v>15</v>
      </c>
      <c r="H10" s="6" t="s">
        <v>9</v>
      </c>
      <c r="I10" s="7">
        <v>23</v>
      </c>
      <c r="J10" s="7">
        <f t="shared" si="2"/>
        <v>12</v>
      </c>
      <c r="K10" s="30" t="s">
        <v>3797</v>
      </c>
      <c r="L10" s="30">
        <v>9</v>
      </c>
      <c r="M10" s="7" t="s">
        <v>26</v>
      </c>
      <c r="N10" s="32"/>
      <c r="O10" s="32" t="s">
        <v>9</v>
      </c>
      <c r="P10" s="32"/>
      <c r="Q10" s="32"/>
      <c r="R10" s="32" t="s">
        <v>9</v>
      </c>
      <c r="S10" s="32"/>
      <c r="T10" s="32">
        <v>2</v>
      </c>
      <c r="U10" s="32" t="s">
        <v>9</v>
      </c>
      <c r="V10" s="32">
        <v>3</v>
      </c>
      <c r="W10" s="32"/>
      <c r="X10" s="32" t="s">
        <v>9</v>
      </c>
      <c r="Y10" s="32"/>
      <c r="Z10" s="32"/>
      <c r="AA10" s="32" t="s">
        <v>9</v>
      </c>
      <c r="AB10" s="32"/>
      <c r="AC10" s="32">
        <v>2</v>
      </c>
      <c r="AD10" s="32" t="s">
        <v>9</v>
      </c>
      <c r="AE10" s="32">
        <v>1</v>
      </c>
      <c r="AF10" s="32"/>
      <c r="AG10" s="32" t="s">
        <v>9</v>
      </c>
      <c r="AH10" s="32"/>
      <c r="AI10" s="32">
        <v>0</v>
      </c>
      <c r="AJ10" s="32" t="s">
        <v>9</v>
      </c>
      <c r="AK10" s="32">
        <v>2</v>
      </c>
      <c r="AL10" s="34"/>
      <c r="AM10" s="34"/>
      <c r="AN10" s="34"/>
      <c r="AO10" s="32">
        <v>2</v>
      </c>
      <c r="AP10" s="32" t="s">
        <v>9</v>
      </c>
      <c r="AQ10" s="32">
        <v>2</v>
      </c>
      <c r="AR10" s="32">
        <v>1</v>
      </c>
      <c r="AS10" s="32" t="s">
        <v>9</v>
      </c>
      <c r="AT10" s="32">
        <v>1</v>
      </c>
      <c r="AU10" s="32"/>
      <c r="AV10" s="32" t="s">
        <v>9</v>
      </c>
      <c r="AW10" s="32"/>
      <c r="AX10" s="31">
        <f t="shared" si="0"/>
        <v>7</v>
      </c>
      <c r="AY10" s="32" t="s">
        <v>9</v>
      </c>
      <c r="AZ10" s="31">
        <f t="shared" si="1"/>
        <v>9</v>
      </c>
      <c r="BA10" s="31"/>
      <c r="BB10" s="3" t="s">
        <v>3534</v>
      </c>
      <c r="BC10" s="11">
        <v>1</v>
      </c>
      <c r="BD10" s="32" t="s">
        <v>9</v>
      </c>
      <c r="BE10" s="8">
        <v>0</v>
      </c>
    </row>
    <row r="11" spans="1:57" x14ac:dyDescent="0.2">
      <c r="A11" s="30">
        <v>10</v>
      </c>
      <c r="B11" s="7" t="s">
        <v>8</v>
      </c>
      <c r="C11" s="7">
        <v>11</v>
      </c>
      <c r="D11" s="7">
        <v>3</v>
      </c>
      <c r="E11" s="7">
        <v>3</v>
      </c>
      <c r="F11" s="7">
        <v>5</v>
      </c>
      <c r="G11" s="7">
        <v>12</v>
      </c>
      <c r="H11" s="6" t="s">
        <v>9</v>
      </c>
      <c r="I11" s="7">
        <v>22</v>
      </c>
      <c r="J11" s="7">
        <f t="shared" si="2"/>
        <v>12</v>
      </c>
      <c r="K11" s="30" t="s">
        <v>3797</v>
      </c>
      <c r="L11" s="30">
        <v>10</v>
      </c>
      <c r="M11" s="7" t="s">
        <v>8</v>
      </c>
      <c r="N11" s="32">
        <v>1</v>
      </c>
      <c r="O11" s="32" t="s">
        <v>9</v>
      </c>
      <c r="P11" s="32">
        <v>3</v>
      </c>
      <c r="Q11" s="32">
        <v>2</v>
      </c>
      <c r="R11" s="32" t="s">
        <v>9</v>
      </c>
      <c r="S11" s="32">
        <v>1</v>
      </c>
      <c r="T11" s="32"/>
      <c r="U11" s="32" t="s">
        <v>9</v>
      </c>
      <c r="V11" s="32"/>
      <c r="W11" s="32">
        <v>3</v>
      </c>
      <c r="X11" s="32" t="s">
        <v>9</v>
      </c>
      <c r="Y11" s="32">
        <v>3</v>
      </c>
      <c r="Z11" s="32">
        <v>0</v>
      </c>
      <c r="AA11" s="32" t="s">
        <v>9</v>
      </c>
      <c r="AB11" s="32">
        <v>5</v>
      </c>
      <c r="AC11" s="32"/>
      <c r="AD11" s="32" t="s">
        <v>9</v>
      </c>
      <c r="AE11" s="32"/>
      <c r="AF11" s="32"/>
      <c r="AG11" s="32" t="s">
        <v>9</v>
      </c>
      <c r="AH11" s="32"/>
      <c r="AI11" s="32"/>
      <c r="AJ11" s="32" t="s">
        <v>9</v>
      </c>
      <c r="AK11" s="32"/>
      <c r="AL11" s="32"/>
      <c r="AM11" s="32" t="s">
        <v>9</v>
      </c>
      <c r="AN11" s="32"/>
      <c r="AO11" s="34"/>
      <c r="AP11" s="34"/>
      <c r="AQ11" s="34"/>
      <c r="AR11" s="32"/>
      <c r="AS11" s="32" t="s">
        <v>9</v>
      </c>
      <c r="AT11" s="32"/>
      <c r="AU11" s="32">
        <v>1</v>
      </c>
      <c r="AV11" s="32" t="s">
        <v>9</v>
      </c>
      <c r="AW11" s="32">
        <v>0</v>
      </c>
      <c r="AX11" s="31">
        <f t="shared" si="0"/>
        <v>7</v>
      </c>
      <c r="AY11" s="32" t="s">
        <v>9</v>
      </c>
      <c r="AZ11" s="31">
        <f t="shared" si="1"/>
        <v>12</v>
      </c>
      <c r="BA11" s="31"/>
      <c r="BB11" s="3" t="s">
        <v>3535</v>
      </c>
      <c r="BC11" s="11">
        <v>2</v>
      </c>
      <c r="BD11" s="32" t="s">
        <v>9</v>
      </c>
      <c r="BE11" s="8">
        <v>0</v>
      </c>
    </row>
    <row r="12" spans="1:57" x14ac:dyDescent="0.2">
      <c r="A12" s="30">
        <v>11</v>
      </c>
      <c r="B12" s="7" t="s">
        <v>1684</v>
      </c>
      <c r="C12" s="7">
        <v>11</v>
      </c>
      <c r="D12" s="7">
        <v>1</v>
      </c>
      <c r="E12" s="7">
        <v>6</v>
      </c>
      <c r="F12" s="7">
        <v>4</v>
      </c>
      <c r="G12" s="7">
        <v>16</v>
      </c>
      <c r="H12" s="6" t="s">
        <v>9</v>
      </c>
      <c r="I12" s="7">
        <v>23</v>
      </c>
      <c r="J12" s="7">
        <f t="shared" si="2"/>
        <v>9</v>
      </c>
      <c r="K12" s="30" t="s">
        <v>3797</v>
      </c>
      <c r="L12" s="30">
        <v>11</v>
      </c>
      <c r="M12" s="7" t="s">
        <v>1684</v>
      </c>
      <c r="N12" s="32">
        <v>2</v>
      </c>
      <c r="O12" s="32" t="s">
        <v>9</v>
      </c>
      <c r="P12" s="32">
        <v>5</v>
      </c>
      <c r="Q12" s="32">
        <v>3</v>
      </c>
      <c r="R12" s="32" t="s">
        <v>9</v>
      </c>
      <c r="S12" s="32">
        <v>3</v>
      </c>
      <c r="T12" s="32"/>
      <c r="U12" s="32" t="s">
        <v>9</v>
      </c>
      <c r="V12" s="32"/>
      <c r="W12" s="32">
        <v>0</v>
      </c>
      <c r="X12" s="32" t="s">
        <v>9</v>
      </c>
      <c r="Y12" s="32">
        <v>2</v>
      </c>
      <c r="Z12" s="32">
        <v>1</v>
      </c>
      <c r="AA12" s="32" t="s">
        <v>9</v>
      </c>
      <c r="AB12" s="32">
        <v>0</v>
      </c>
      <c r="AC12" s="32"/>
      <c r="AD12" s="32" t="s">
        <v>9</v>
      </c>
      <c r="AE12" s="32"/>
      <c r="AF12" s="32"/>
      <c r="AG12" s="32" t="s">
        <v>9</v>
      </c>
      <c r="AH12" s="32"/>
      <c r="AI12" s="32"/>
      <c r="AJ12" s="32" t="s">
        <v>9</v>
      </c>
      <c r="AK12" s="32"/>
      <c r="AL12" s="32"/>
      <c r="AM12" s="32" t="s">
        <v>9</v>
      </c>
      <c r="AN12" s="32"/>
      <c r="AO12" s="32">
        <v>2</v>
      </c>
      <c r="AP12" s="32" t="s">
        <v>9</v>
      </c>
      <c r="AQ12" s="32">
        <v>2</v>
      </c>
      <c r="AR12" s="34"/>
      <c r="AS12" s="34"/>
      <c r="AT12" s="34"/>
      <c r="AU12" s="32"/>
      <c r="AV12" s="32" t="s">
        <v>9</v>
      </c>
      <c r="AW12" s="32"/>
      <c r="AX12" s="31">
        <f t="shared" si="0"/>
        <v>8</v>
      </c>
      <c r="AY12" s="32" t="s">
        <v>9</v>
      </c>
      <c r="AZ12" s="31">
        <f t="shared" si="1"/>
        <v>12</v>
      </c>
      <c r="BA12" s="31"/>
      <c r="BB12" s="5" t="s">
        <v>3536</v>
      </c>
      <c r="BC12" s="11">
        <v>4</v>
      </c>
      <c r="BD12" s="32" t="s">
        <v>9</v>
      </c>
      <c r="BE12" s="8">
        <v>4</v>
      </c>
    </row>
    <row r="13" spans="1:57" x14ac:dyDescent="0.2">
      <c r="A13" s="30">
        <v>12</v>
      </c>
      <c r="B13" s="7" t="s">
        <v>2532</v>
      </c>
      <c r="C13" s="1">
        <v>11</v>
      </c>
      <c r="D13" s="1">
        <v>0</v>
      </c>
      <c r="E13" s="1">
        <v>3</v>
      </c>
      <c r="F13" s="1">
        <v>8</v>
      </c>
      <c r="G13" s="1">
        <v>5</v>
      </c>
      <c r="H13" s="30" t="s">
        <v>9</v>
      </c>
      <c r="I13" s="1">
        <v>31</v>
      </c>
      <c r="J13" s="1">
        <f t="shared" si="2"/>
        <v>3</v>
      </c>
      <c r="K13" s="30" t="s">
        <v>3797</v>
      </c>
      <c r="L13" s="30">
        <v>12</v>
      </c>
      <c r="M13" s="7" t="s">
        <v>2532</v>
      </c>
      <c r="N13" s="32"/>
      <c r="O13" s="32" t="s">
        <v>9</v>
      </c>
      <c r="P13" s="32"/>
      <c r="Q13" s="32"/>
      <c r="R13" s="32" t="s">
        <v>9</v>
      </c>
      <c r="S13" s="32"/>
      <c r="T13" s="32">
        <v>1</v>
      </c>
      <c r="U13" s="32" t="s">
        <v>9</v>
      </c>
      <c r="V13" s="32">
        <v>6</v>
      </c>
      <c r="W13" s="32"/>
      <c r="X13" s="32" t="s">
        <v>9</v>
      </c>
      <c r="Y13" s="32"/>
      <c r="Z13" s="32"/>
      <c r="AA13" s="32" t="s">
        <v>9</v>
      </c>
      <c r="AB13" s="32"/>
      <c r="AC13" s="32">
        <v>1</v>
      </c>
      <c r="AD13" s="32" t="s">
        <v>9</v>
      </c>
      <c r="AE13" s="32">
        <v>1</v>
      </c>
      <c r="AF13" s="32"/>
      <c r="AG13" s="32" t="s">
        <v>9</v>
      </c>
      <c r="AH13" s="32"/>
      <c r="AI13" s="32">
        <v>0</v>
      </c>
      <c r="AJ13" s="32" t="s">
        <v>9</v>
      </c>
      <c r="AK13" s="32">
        <v>3</v>
      </c>
      <c r="AL13" s="32">
        <v>1</v>
      </c>
      <c r="AM13" s="32" t="s">
        <v>9</v>
      </c>
      <c r="AN13" s="32">
        <v>2</v>
      </c>
      <c r="AO13" s="32"/>
      <c r="AP13" s="32" t="s">
        <v>9</v>
      </c>
      <c r="AQ13" s="32"/>
      <c r="AR13" s="32">
        <v>0</v>
      </c>
      <c r="AS13" s="32" t="s">
        <v>9</v>
      </c>
      <c r="AT13" s="32">
        <v>0</v>
      </c>
      <c r="AU13" s="34"/>
      <c r="AV13" s="34"/>
      <c r="AW13" s="34"/>
      <c r="AX13" s="31">
        <f t="shared" si="0"/>
        <v>3</v>
      </c>
      <c r="AY13" s="32" t="s">
        <v>9</v>
      </c>
      <c r="AZ13" s="31">
        <f t="shared" si="1"/>
        <v>12</v>
      </c>
      <c r="BA13" s="31"/>
      <c r="BB13" s="3" t="s">
        <v>123</v>
      </c>
      <c r="BC13" s="11">
        <v>2</v>
      </c>
      <c r="BD13" s="32" t="s">
        <v>9</v>
      </c>
      <c r="BE13" s="8">
        <v>1</v>
      </c>
    </row>
    <row r="14" spans="1:57" x14ac:dyDescent="0.2">
      <c r="A14" s="30"/>
      <c r="B14" s="7"/>
      <c r="C14" s="1">
        <f>SUM(C2:C13)</f>
        <v>132</v>
      </c>
      <c r="D14" s="1">
        <f>SUM(D2:D13)</f>
        <v>48</v>
      </c>
      <c r="E14" s="1">
        <f>SUM(E2:E13)</f>
        <v>36</v>
      </c>
      <c r="F14" s="1">
        <f>SUM(F2:F13)</f>
        <v>48</v>
      </c>
      <c r="G14" s="1">
        <f>SUM(G2:G13)</f>
        <v>213</v>
      </c>
      <c r="H14" s="9" t="s">
        <v>9</v>
      </c>
      <c r="I14" s="1">
        <f>SUM(I2:I13)</f>
        <v>213</v>
      </c>
      <c r="J14" s="1">
        <f>SUM(J2:J13)</f>
        <v>180</v>
      </c>
      <c r="K14" s="8"/>
      <c r="N14" s="31">
        <f>SUM(N2:N13)</f>
        <v>10</v>
      </c>
      <c r="O14" s="31" t="s">
        <v>9</v>
      </c>
      <c r="P14" s="31">
        <f>SUM(P2:P13)</f>
        <v>12</v>
      </c>
      <c r="Q14" s="31">
        <f>SUM(Q2:Q13)</f>
        <v>8</v>
      </c>
      <c r="R14" s="31" t="s">
        <v>9</v>
      </c>
      <c r="S14" s="31">
        <f>SUM(S2:S13)</f>
        <v>10</v>
      </c>
      <c r="T14" s="31">
        <f>SUM(T2:T13)</f>
        <v>8</v>
      </c>
      <c r="U14" s="31" t="s">
        <v>9</v>
      </c>
      <c r="V14" s="31">
        <f>SUM(V2:V13)</f>
        <v>11</v>
      </c>
      <c r="W14" s="31">
        <f>SUM(W2:W13)</f>
        <v>6</v>
      </c>
      <c r="X14" s="31" t="s">
        <v>9</v>
      </c>
      <c r="Y14" s="31">
        <f>SUM(Y2:Y13)</f>
        <v>9</v>
      </c>
      <c r="Z14" s="31">
        <f>SUM(Z2:Z13)</f>
        <v>9</v>
      </c>
      <c r="AA14" s="31" t="s">
        <v>9</v>
      </c>
      <c r="AB14" s="31">
        <f>SUM(AB2:AB13)</f>
        <v>9</v>
      </c>
      <c r="AC14" s="31">
        <f>SUM(AC2:AC13)</f>
        <v>7</v>
      </c>
      <c r="AD14" s="31" t="s">
        <v>9</v>
      </c>
      <c r="AE14" s="31">
        <f>SUM(AE2:AE13)</f>
        <v>6</v>
      </c>
      <c r="AF14" s="31">
        <f>SUM(AF2:AF13)</f>
        <v>8</v>
      </c>
      <c r="AG14" s="31" t="s">
        <v>9</v>
      </c>
      <c r="AH14" s="31">
        <f>SUM(AH2:AH13)</f>
        <v>8</v>
      </c>
      <c r="AI14" s="31">
        <f>SUM(AI2:AI13)</f>
        <v>9</v>
      </c>
      <c r="AJ14" s="31" t="s">
        <v>9</v>
      </c>
      <c r="AK14" s="31">
        <f>SUM(AK2:AK13)</f>
        <v>6</v>
      </c>
      <c r="AL14" s="31">
        <f>SUM(AL2:AL13)</f>
        <v>14</v>
      </c>
      <c r="AM14" s="31" t="s">
        <v>9</v>
      </c>
      <c r="AN14" s="31">
        <f>SUM(AN2:AN13)</f>
        <v>8</v>
      </c>
      <c r="AO14" s="31">
        <f>SUM(AO2:AO13)</f>
        <v>10</v>
      </c>
      <c r="AP14" s="31" t="s">
        <v>9</v>
      </c>
      <c r="AQ14" s="31">
        <f>SUM(AQ2:AQ13)</f>
        <v>5</v>
      </c>
      <c r="AR14" s="31">
        <f>SUM(AR2:AR13)</f>
        <v>11</v>
      </c>
      <c r="AS14" s="31" t="s">
        <v>9</v>
      </c>
      <c r="AT14" s="31">
        <f>SUM(AT2:AT13)</f>
        <v>8</v>
      </c>
      <c r="AU14" s="31">
        <f>SUM(AU2:AU13)</f>
        <v>19</v>
      </c>
      <c r="AV14" s="31" t="s">
        <v>9</v>
      </c>
      <c r="AW14" s="31">
        <f>SUM(AW2:AW13)</f>
        <v>2</v>
      </c>
      <c r="AX14" s="31">
        <f t="shared" si="0"/>
        <v>119</v>
      </c>
      <c r="AY14" s="32" t="s">
        <v>9</v>
      </c>
      <c r="AZ14" s="31">
        <f t="shared" si="1"/>
        <v>94</v>
      </c>
      <c r="BA14" s="31"/>
      <c r="BB14" s="3" t="s">
        <v>3537</v>
      </c>
      <c r="BC14" s="8">
        <v>3</v>
      </c>
      <c r="BD14" s="32" t="s">
        <v>9</v>
      </c>
      <c r="BE14" s="8">
        <v>1</v>
      </c>
    </row>
    <row r="15" spans="1:57" x14ac:dyDescent="0.2">
      <c r="BB15" s="3" t="s">
        <v>3538</v>
      </c>
      <c r="BC15" s="8">
        <v>1</v>
      </c>
      <c r="BD15" s="32" t="s">
        <v>9</v>
      </c>
      <c r="BE15" s="8">
        <v>0</v>
      </c>
    </row>
    <row r="16" spans="1:57" x14ac:dyDescent="0.2">
      <c r="M16" s="5"/>
      <c r="N16" s="11"/>
      <c r="O16" s="32"/>
      <c r="P16" s="8"/>
      <c r="BB16" s="39" t="s">
        <v>3539</v>
      </c>
    </row>
    <row r="17" spans="13:57" x14ac:dyDescent="0.2">
      <c r="M17" s="5"/>
      <c r="N17" s="11"/>
      <c r="O17" s="32"/>
      <c r="P17" s="8"/>
      <c r="BB17" s="5" t="s">
        <v>146</v>
      </c>
      <c r="BC17" s="11">
        <v>0</v>
      </c>
      <c r="BD17" s="32" t="s">
        <v>9</v>
      </c>
      <c r="BE17" s="8">
        <v>2</v>
      </c>
    </row>
    <row r="18" spans="13:57" x14ac:dyDescent="0.2">
      <c r="N18" s="11"/>
      <c r="O18" s="32"/>
      <c r="P18" s="8"/>
      <c r="BB18" s="5" t="s">
        <v>3540</v>
      </c>
      <c r="BC18" s="11">
        <v>2</v>
      </c>
      <c r="BD18" s="32" t="s">
        <v>9</v>
      </c>
      <c r="BE18" s="8">
        <v>1</v>
      </c>
    </row>
    <row r="19" spans="13:57" x14ac:dyDescent="0.2">
      <c r="N19" s="11"/>
      <c r="O19" s="32"/>
      <c r="P19" s="8"/>
      <c r="BB19" s="5" t="s">
        <v>3541</v>
      </c>
      <c r="BC19" s="11">
        <v>0</v>
      </c>
      <c r="BD19" s="32" t="s">
        <v>9</v>
      </c>
      <c r="BE19" s="8">
        <v>5</v>
      </c>
    </row>
    <row r="20" spans="13:57" x14ac:dyDescent="0.2">
      <c r="N20" s="11"/>
      <c r="O20" s="32"/>
      <c r="P20" s="8"/>
      <c r="BB20" s="3" t="s">
        <v>2796</v>
      </c>
      <c r="BC20" s="11">
        <v>3</v>
      </c>
      <c r="BD20" s="32" t="s">
        <v>9</v>
      </c>
      <c r="BE20" s="8">
        <v>2</v>
      </c>
    </row>
    <row r="21" spans="13:57" x14ac:dyDescent="0.2">
      <c r="N21" s="8"/>
      <c r="O21" s="32"/>
      <c r="P21" s="8"/>
      <c r="BB21" s="3" t="s">
        <v>3542</v>
      </c>
      <c r="BC21" s="11">
        <v>0</v>
      </c>
      <c r="BD21" s="32" t="s">
        <v>9</v>
      </c>
      <c r="BE21" s="8">
        <v>0</v>
      </c>
    </row>
    <row r="22" spans="13:57" x14ac:dyDescent="0.2">
      <c r="M22" s="39"/>
      <c r="N22" s="8"/>
      <c r="O22" s="8"/>
      <c r="P22" s="8"/>
      <c r="BB22" s="3" t="s">
        <v>620</v>
      </c>
      <c r="BC22" s="8">
        <v>3</v>
      </c>
      <c r="BD22" s="32" t="s">
        <v>9</v>
      </c>
      <c r="BE22" s="8">
        <v>1</v>
      </c>
    </row>
    <row r="23" spans="13:57" x14ac:dyDescent="0.2">
      <c r="M23" s="5"/>
      <c r="N23" s="11"/>
      <c r="O23" s="32"/>
      <c r="P23" s="8"/>
      <c r="BB23" s="39" t="s">
        <v>3047</v>
      </c>
    </row>
    <row r="24" spans="13:57" x14ac:dyDescent="0.2">
      <c r="M24" s="5"/>
      <c r="N24" s="11"/>
      <c r="O24" s="32"/>
      <c r="P24" s="8"/>
      <c r="BB24" s="5" t="s">
        <v>3543</v>
      </c>
      <c r="BC24" s="11">
        <v>1</v>
      </c>
      <c r="BD24" s="32" t="s">
        <v>9</v>
      </c>
      <c r="BE24" s="8">
        <v>2</v>
      </c>
    </row>
    <row r="25" spans="13:57" x14ac:dyDescent="0.2">
      <c r="N25" s="11"/>
      <c r="O25" s="32"/>
      <c r="P25" s="8"/>
      <c r="BB25" s="5" t="s">
        <v>883</v>
      </c>
      <c r="BC25" s="11">
        <v>2</v>
      </c>
      <c r="BD25" s="32" t="s">
        <v>9</v>
      </c>
      <c r="BE25" s="8">
        <v>1</v>
      </c>
    </row>
    <row r="26" spans="13:57" x14ac:dyDescent="0.2">
      <c r="N26" s="11"/>
      <c r="O26" s="32"/>
      <c r="P26" s="8"/>
      <c r="BB26" s="3" t="s">
        <v>212</v>
      </c>
      <c r="BC26" s="11">
        <v>1</v>
      </c>
      <c r="BD26" s="32" t="s">
        <v>9</v>
      </c>
      <c r="BE26" s="8">
        <v>1</v>
      </c>
    </row>
    <row r="27" spans="13:57" x14ac:dyDescent="0.2">
      <c r="N27" s="11"/>
      <c r="O27" s="32"/>
      <c r="P27" s="8"/>
      <c r="BB27" s="3" t="s">
        <v>3544</v>
      </c>
      <c r="BC27" s="11">
        <v>1</v>
      </c>
      <c r="BD27" s="32" t="s">
        <v>9</v>
      </c>
      <c r="BE27" s="8">
        <v>1</v>
      </c>
    </row>
    <row r="28" spans="13:57" x14ac:dyDescent="0.2">
      <c r="N28" s="8"/>
      <c r="O28" s="32"/>
      <c r="P28" s="8"/>
      <c r="BB28" s="3" t="s">
        <v>3545</v>
      </c>
      <c r="BC28" s="11">
        <v>2</v>
      </c>
      <c r="BD28" s="32" t="s">
        <v>9</v>
      </c>
      <c r="BE28" s="8">
        <v>2</v>
      </c>
    </row>
    <row r="29" spans="13:57" x14ac:dyDescent="0.2">
      <c r="BB29" s="3" t="s">
        <v>2534</v>
      </c>
      <c r="BC29" s="8">
        <v>3</v>
      </c>
      <c r="BD29" s="32" t="s">
        <v>9</v>
      </c>
      <c r="BE29" s="8">
        <v>0</v>
      </c>
    </row>
    <row r="30" spans="13:57" x14ac:dyDescent="0.2">
      <c r="BB30" s="39" t="s">
        <v>3546</v>
      </c>
    </row>
    <row r="31" spans="13:57" x14ac:dyDescent="0.2">
      <c r="BB31" s="5" t="s">
        <v>1716</v>
      </c>
      <c r="BC31" s="11">
        <v>1</v>
      </c>
      <c r="BD31" s="32" t="s">
        <v>9</v>
      </c>
      <c r="BE31" s="8">
        <v>1</v>
      </c>
    </row>
    <row r="32" spans="13:57" x14ac:dyDescent="0.2">
      <c r="BB32" s="5" t="s">
        <v>3547</v>
      </c>
      <c r="BC32" s="11">
        <v>0</v>
      </c>
      <c r="BD32" s="32" t="s">
        <v>9</v>
      </c>
      <c r="BE32" s="8">
        <v>1</v>
      </c>
    </row>
    <row r="33" spans="54:57" x14ac:dyDescent="0.2">
      <c r="BB33" s="3" t="s">
        <v>2555</v>
      </c>
      <c r="BC33" s="11">
        <v>1</v>
      </c>
      <c r="BD33" s="32" t="s">
        <v>9</v>
      </c>
      <c r="BE33" s="8">
        <v>0</v>
      </c>
    </row>
    <row r="34" spans="54:57" x14ac:dyDescent="0.2">
      <c r="BB34" s="3" t="s">
        <v>3548</v>
      </c>
      <c r="BC34" s="11">
        <v>1</v>
      </c>
      <c r="BD34" s="32" t="s">
        <v>9</v>
      </c>
      <c r="BE34" s="8">
        <v>0</v>
      </c>
    </row>
    <row r="35" spans="54:57" x14ac:dyDescent="0.2">
      <c r="BB35" s="3" t="s">
        <v>355</v>
      </c>
      <c r="BC35" s="11">
        <v>0</v>
      </c>
      <c r="BD35" s="32" t="s">
        <v>9</v>
      </c>
      <c r="BE35" s="8">
        <v>2</v>
      </c>
    </row>
    <row r="36" spans="54:57" x14ac:dyDescent="0.2">
      <c r="BB36" s="3" t="s">
        <v>1262</v>
      </c>
      <c r="BC36" s="8">
        <v>4</v>
      </c>
      <c r="BD36" s="32" t="s">
        <v>9</v>
      </c>
      <c r="BE36" s="8">
        <v>0</v>
      </c>
    </row>
    <row r="37" spans="54:57" x14ac:dyDescent="0.2">
      <c r="BB37" s="39" t="s">
        <v>3549</v>
      </c>
    </row>
    <row r="38" spans="54:57" x14ac:dyDescent="0.2">
      <c r="BB38" s="5" t="s">
        <v>3550</v>
      </c>
      <c r="BC38" s="11">
        <v>2</v>
      </c>
      <c r="BD38" s="32" t="s">
        <v>9</v>
      </c>
      <c r="BE38" s="8">
        <v>5</v>
      </c>
    </row>
    <row r="39" spans="54:57" x14ac:dyDescent="0.2">
      <c r="BB39" s="5" t="s">
        <v>3551</v>
      </c>
      <c r="BC39" s="11">
        <v>1</v>
      </c>
      <c r="BD39" s="32" t="s">
        <v>9</v>
      </c>
      <c r="BE39" s="8">
        <v>4</v>
      </c>
    </row>
    <row r="40" spans="54:57" x14ac:dyDescent="0.2">
      <c r="BB40" s="3" t="s">
        <v>351</v>
      </c>
      <c r="BC40" s="11">
        <v>1</v>
      </c>
      <c r="BD40" s="32" t="s">
        <v>9</v>
      </c>
      <c r="BE40" s="8">
        <v>1</v>
      </c>
    </row>
    <row r="41" spans="54:57" x14ac:dyDescent="0.2">
      <c r="BB41" s="3" t="s">
        <v>695</v>
      </c>
      <c r="BC41" s="11">
        <v>0</v>
      </c>
      <c r="BD41" s="32" t="s">
        <v>9</v>
      </c>
      <c r="BE41" s="8">
        <v>1</v>
      </c>
    </row>
    <row r="42" spans="54:57" x14ac:dyDescent="0.2">
      <c r="BB42" s="3" t="s">
        <v>3552</v>
      </c>
      <c r="BC42" s="11">
        <v>1</v>
      </c>
      <c r="BD42" s="32" t="s">
        <v>9</v>
      </c>
      <c r="BE42" s="8">
        <v>2</v>
      </c>
    </row>
    <row r="43" spans="54:57" x14ac:dyDescent="0.2">
      <c r="BB43" s="3" t="s">
        <v>3553</v>
      </c>
      <c r="BC43" s="8">
        <v>1</v>
      </c>
      <c r="BD43" s="32" t="s">
        <v>9</v>
      </c>
      <c r="BE43" s="8">
        <v>1</v>
      </c>
    </row>
    <row r="44" spans="54:57" x14ac:dyDescent="0.2">
      <c r="BB44" s="39" t="s">
        <v>3554</v>
      </c>
    </row>
    <row r="45" spans="54:57" x14ac:dyDescent="0.2">
      <c r="BB45" s="5" t="s">
        <v>2810</v>
      </c>
      <c r="BC45" s="11">
        <v>5</v>
      </c>
      <c r="BD45" s="32" t="s">
        <v>9</v>
      </c>
      <c r="BE45" s="8">
        <v>0</v>
      </c>
    </row>
    <row r="46" spans="54:57" x14ac:dyDescent="0.2">
      <c r="BB46" s="5" t="s">
        <v>3555</v>
      </c>
      <c r="BC46" s="11">
        <v>4</v>
      </c>
      <c r="BD46" s="32" t="s">
        <v>9</v>
      </c>
      <c r="BE46" s="8">
        <v>0</v>
      </c>
    </row>
    <row r="47" spans="54:57" x14ac:dyDescent="0.2">
      <c r="BB47" s="3" t="s">
        <v>348</v>
      </c>
      <c r="BC47" s="11">
        <v>1</v>
      </c>
      <c r="BD47" s="32" t="s">
        <v>9</v>
      </c>
      <c r="BE47" s="8">
        <v>1</v>
      </c>
    </row>
    <row r="48" spans="54:57" x14ac:dyDescent="0.2">
      <c r="BB48" s="3" t="s">
        <v>377</v>
      </c>
      <c r="BC48" s="11">
        <v>0</v>
      </c>
      <c r="BD48" s="32" t="s">
        <v>9</v>
      </c>
      <c r="BE48" s="8">
        <v>0</v>
      </c>
    </row>
    <row r="49" spans="54:57" x14ac:dyDescent="0.2">
      <c r="BB49" s="3" t="s">
        <v>1365</v>
      </c>
      <c r="BC49" s="11">
        <v>2</v>
      </c>
      <c r="BD49" s="32" t="s">
        <v>9</v>
      </c>
      <c r="BE49" s="8">
        <v>2</v>
      </c>
    </row>
    <row r="50" spans="54:57" x14ac:dyDescent="0.2">
      <c r="BB50" s="3" t="s">
        <v>2496</v>
      </c>
      <c r="BC50" s="8">
        <v>1</v>
      </c>
      <c r="BD50" s="32" t="s">
        <v>9</v>
      </c>
      <c r="BE50" s="8">
        <v>1</v>
      </c>
    </row>
    <row r="51" spans="54:57" x14ac:dyDescent="0.2">
      <c r="BB51" s="39" t="s">
        <v>3556</v>
      </c>
    </row>
    <row r="52" spans="54:57" x14ac:dyDescent="0.2">
      <c r="BB52" s="5" t="s">
        <v>2808</v>
      </c>
      <c r="BC52" s="11">
        <v>1</v>
      </c>
      <c r="BD52" s="32" t="s">
        <v>9</v>
      </c>
      <c r="BE52" s="8">
        <v>3</v>
      </c>
    </row>
    <row r="53" spans="54:57" x14ac:dyDescent="0.2">
      <c r="BB53" s="5" t="s">
        <v>3557</v>
      </c>
      <c r="BC53" s="11">
        <v>3</v>
      </c>
      <c r="BD53" s="32" t="s">
        <v>9</v>
      </c>
      <c r="BE53" s="8">
        <v>3</v>
      </c>
    </row>
    <row r="54" spans="54:57" x14ac:dyDescent="0.2">
      <c r="BB54" s="3" t="s">
        <v>265</v>
      </c>
      <c r="BC54" s="11">
        <v>0</v>
      </c>
      <c r="BD54" s="32" t="s">
        <v>9</v>
      </c>
      <c r="BE54" s="8">
        <v>1</v>
      </c>
    </row>
    <row r="55" spans="54:57" x14ac:dyDescent="0.2">
      <c r="BB55" s="3" t="s">
        <v>868</v>
      </c>
      <c r="BC55" s="11">
        <v>2</v>
      </c>
      <c r="BD55" s="32" t="s">
        <v>9</v>
      </c>
      <c r="BE55" s="8">
        <v>3</v>
      </c>
    </row>
    <row r="56" spans="54:57" x14ac:dyDescent="0.2">
      <c r="BB56" s="3" t="s">
        <v>422</v>
      </c>
      <c r="BC56" s="11">
        <v>0</v>
      </c>
      <c r="BD56" s="32" t="s">
        <v>9</v>
      </c>
      <c r="BE56" s="8">
        <v>2</v>
      </c>
    </row>
    <row r="57" spans="54:57" x14ac:dyDescent="0.2">
      <c r="BB57" s="3" t="s">
        <v>2552</v>
      </c>
      <c r="BC57" s="8">
        <v>1</v>
      </c>
      <c r="BD57" s="32" t="s">
        <v>9</v>
      </c>
      <c r="BE57" s="8">
        <v>6</v>
      </c>
    </row>
    <row r="58" spans="54:57" x14ac:dyDescent="0.2">
      <c r="BB58" s="39" t="s">
        <v>3558</v>
      </c>
    </row>
    <row r="59" spans="54:57" x14ac:dyDescent="0.2">
      <c r="BB59" s="5" t="s">
        <v>3559</v>
      </c>
      <c r="BC59" s="11">
        <v>6</v>
      </c>
      <c r="BD59" s="32" t="s">
        <v>9</v>
      </c>
      <c r="BE59" s="8">
        <v>0</v>
      </c>
    </row>
    <row r="60" spans="54:57" x14ac:dyDescent="0.2">
      <c r="BB60" s="5" t="s">
        <v>159</v>
      </c>
      <c r="BC60" s="11">
        <v>3</v>
      </c>
      <c r="BD60" s="32" t="s">
        <v>9</v>
      </c>
      <c r="BE60" s="8">
        <v>4</v>
      </c>
    </row>
    <row r="61" spans="54:57" x14ac:dyDescent="0.2">
      <c r="BB61" s="3" t="s">
        <v>3560</v>
      </c>
      <c r="BC61" s="11">
        <v>5</v>
      </c>
      <c r="BD61" s="32" t="s">
        <v>9</v>
      </c>
      <c r="BE61" s="8">
        <v>0</v>
      </c>
    </row>
    <row r="62" spans="54:57" x14ac:dyDescent="0.2">
      <c r="BB62" s="3" t="s">
        <v>3561</v>
      </c>
      <c r="BC62" s="11">
        <v>2</v>
      </c>
      <c r="BD62" s="32" t="s">
        <v>9</v>
      </c>
      <c r="BE62" s="8">
        <v>0</v>
      </c>
    </row>
    <row r="63" spans="54:57" x14ac:dyDescent="0.2">
      <c r="BB63" s="3" t="s">
        <v>3562</v>
      </c>
      <c r="BC63" s="11">
        <v>1</v>
      </c>
      <c r="BD63" s="32" t="s">
        <v>9</v>
      </c>
      <c r="BE63" s="8">
        <v>2</v>
      </c>
    </row>
    <row r="64" spans="54:57" x14ac:dyDescent="0.2">
      <c r="BB64" s="3" t="s">
        <v>3563</v>
      </c>
      <c r="BC64" s="8">
        <v>3</v>
      </c>
      <c r="BD64" s="32" t="s">
        <v>9</v>
      </c>
      <c r="BE64" s="8">
        <v>0</v>
      </c>
    </row>
    <row r="65" spans="54:57" x14ac:dyDescent="0.2">
      <c r="BB65" s="39" t="s">
        <v>3564</v>
      </c>
    </row>
    <row r="66" spans="54:57" x14ac:dyDescent="0.2">
      <c r="BB66" s="5" t="s">
        <v>3565</v>
      </c>
      <c r="BC66" s="11">
        <v>0</v>
      </c>
      <c r="BD66" s="32" t="s">
        <v>9</v>
      </c>
      <c r="BE66" s="8">
        <v>2</v>
      </c>
    </row>
    <row r="67" spans="54:57" x14ac:dyDescent="0.2">
      <c r="BB67" s="5" t="s">
        <v>770</v>
      </c>
      <c r="BC67" s="11">
        <v>2</v>
      </c>
      <c r="BD67" s="32" t="s">
        <v>9</v>
      </c>
      <c r="BE67" s="8">
        <v>3</v>
      </c>
    </row>
    <row r="68" spans="54:57" x14ac:dyDescent="0.2">
      <c r="BB68" s="3" t="s">
        <v>3566</v>
      </c>
      <c r="BC68" s="11">
        <v>2</v>
      </c>
      <c r="BD68" s="32" t="s">
        <v>9</v>
      </c>
      <c r="BE68" s="8">
        <v>1</v>
      </c>
    </row>
    <row r="69" spans="54:57" x14ac:dyDescent="0.2">
      <c r="BB69" s="3" t="s">
        <v>3567</v>
      </c>
      <c r="BC69" s="11">
        <v>4</v>
      </c>
      <c r="BD69" s="32" t="s">
        <v>9</v>
      </c>
      <c r="BE69" s="8">
        <v>1</v>
      </c>
    </row>
    <row r="70" spans="54:57" x14ac:dyDescent="0.2">
      <c r="BB70" s="3" t="s">
        <v>177</v>
      </c>
      <c r="BC70" s="11">
        <v>5</v>
      </c>
      <c r="BD70" s="32" t="s">
        <v>9</v>
      </c>
      <c r="BE70" s="8">
        <v>1</v>
      </c>
    </row>
    <row r="71" spans="54:57" x14ac:dyDescent="0.2">
      <c r="BB71" s="3" t="s">
        <v>3568</v>
      </c>
      <c r="BC71" s="8">
        <v>1</v>
      </c>
      <c r="BD71" s="32" t="s">
        <v>9</v>
      </c>
      <c r="BE71" s="8">
        <v>1</v>
      </c>
    </row>
    <row r="72" spans="54:57" x14ac:dyDescent="0.2">
      <c r="BB72" s="39" t="s">
        <v>3569</v>
      </c>
    </row>
    <row r="73" spans="54:57" x14ac:dyDescent="0.2">
      <c r="BB73" s="5" t="s">
        <v>3570</v>
      </c>
      <c r="BC73" s="11">
        <v>3</v>
      </c>
      <c r="BD73" s="32" t="s">
        <v>9</v>
      </c>
      <c r="BE73" s="8">
        <v>2</v>
      </c>
    </row>
    <row r="74" spans="54:57" x14ac:dyDescent="0.2">
      <c r="BB74" s="5" t="s">
        <v>3571</v>
      </c>
      <c r="BC74" s="11">
        <v>3</v>
      </c>
      <c r="BD74" s="32" t="s">
        <v>9</v>
      </c>
      <c r="BE74" s="8">
        <v>1</v>
      </c>
    </row>
    <row r="75" spans="54:57" x14ac:dyDescent="0.2">
      <c r="BB75" s="3" t="s">
        <v>2809</v>
      </c>
      <c r="BC75" s="11">
        <v>1</v>
      </c>
      <c r="BD75" s="32" t="s">
        <v>9</v>
      </c>
      <c r="BE75" s="8">
        <v>1</v>
      </c>
    </row>
    <row r="76" spans="54:57" x14ac:dyDescent="0.2">
      <c r="BB76" s="3" t="s">
        <v>340</v>
      </c>
      <c r="BC76" s="11">
        <v>2</v>
      </c>
      <c r="BD76" s="32" t="s">
        <v>9</v>
      </c>
      <c r="BE76" s="8">
        <v>1</v>
      </c>
    </row>
    <row r="77" spans="54:57" x14ac:dyDescent="0.2">
      <c r="BB77" s="3" t="s">
        <v>3572</v>
      </c>
      <c r="BC77" s="11">
        <v>2</v>
      </c>
      <c r="BD77" s="32" t="s">
        <v>9</v>
      </c>
      <c r="BE77" s="8">
        <v>0</v>
      </c>
    </row>
    <row r="78" spans="54:57" x14ac:dyDescent="0.2">
      <c r="BB78" s="3" t="s">
        <v>2811</v>
      </c>
      <c r="BC78" s="8">
        <v>1</v>
      </c>
      <c r="BD78" s="32" t="s">
        <v>9</v>
      </c>
      <c r="BE78" s="8">
        <v>1</v>
      </c>
    </row>
    <row r="80" spans="54:57" x14ac:dyDescent="0.2">
      <c r="BC80" s="11"/>
      <c r="BD80" s="32" t="s">
        <v>9</v>
      </c>
    </row>
    <row r="81" spans="54:56" x14ac:dyDescent="0.2">
      <c r="BC81" s="11"/>
      <c r="BD81" s="32" t="s">
        <v>9</v>
      </c>
    </row>
    <row r="82" spans="54:56" x14ac:dyDescent="0.2">
      <c r="BB82" s="39"/>
      <c r="BC82" s="11"/>
      <c r="BD82" s="32" t="s">
        <v>9</v>
      </c>
    </row>
    <row r="83" spans="54:56" x14ac:dyDescent="0.2">
      <c r="BB83" s="5"/>
      <c r="BC83" s="11"/>
      <c r="BD83" s="32" t="s">
        <v>9</v>
      </c>
    </row>
    <row r="84" spans="54:56" x14ac:dyDescent="0.2">
      <c r="BB84" s="5"/>
      <c r="BC84" s="11"/>
      <c r="BD84" s="32" t="s">
        <v>9</v>
      </c>
    </row>
    <row r="85" spans="54:56" x14ac:dyDescent="0.2">
      <c r="BD85" s="32" t="s">
        <v>9</v>
      </c>
    </row>
    <row r="90" spans="54:56" x14ac:dyDescent="0.2">
      <c r="BB90" s="39"/>
    </row>
    <row r="98" spans="54:54" x14ac:dyDescent="0.2">
      <c r="BB98" s="39"/>
    </row>
    <row r="107" spans="54:54" x14ac:dyDescent="0.2">
      <c r="BB107" s="7"/>
    </row>
    <row r="110" spans="54:54" x14ac:dyDescent="0.2">
      <c r="BB110" s="7"/>
    </row>
    <row r="112" spans="54:54" x14ac:dyDescent="0.2">
      <c r="BB112" s="7"/>
    </row>
    <row r="113" spans="54:54" x14ac:dyDescent="0.2">
      <c r="BB113" s="7"/>
    </row>
    <row r="114" spans="54:54" x14ac:dyDescent="0.2">
      <c r="BB114" s="7"/>
    </row>
    <row r="115" spans="54:54" x14ac:dyDescent="0.2">
      <c r="BB115" s="7"/>
    </row>
    <row r="120" spans="54:54" x14ac:dyDescent="0.2">
      <c r="BB120" s="39"/>
    </row>
    <row r="121" spans="54:54" x14ac:dyDescent="0.2">
      <c r="BB121" s="5"/>
    </row>
    <row r="126" spans="54:54" x14ac:dyDescent="0.2">
      <c r="BB126" s="39"/>
    </row>
    <row r="129" spans="54:54" x14ac:dyDescent="0.2">
      <c r="BB129" s="7"/>
    </row>
    <row r="131" spans="54:54" x14ac:dyDescent="0.2">
      <c r="BB131" s="7"/>
    </row>
    <row r="133" spans="54:54" x14ac:dyDescent="0.2">
      <c r="BB133" s="7"/>
    </row>
    <row r="134" spans="54:54" x14ac:dyDescent="0.2">
      <c r="BB134" s="7"/>
    </row>
    <row r="141" spans="54:54" x14ac:dyDescent="0.2">
      <c r="BB141" s="39"/>
    </row>
    <row r="142" spans="54:54" x14ac:dyDescent="0.2">
      <c r="BB142" s="5"/>
    </row>
    <row r="143" spans="54:54" x14ac:dyDescent="0.2">
      <c r="BB143" s="5"/>
    </row>
    <row r="147" spans="54:54" x14ac:dyDescent="0.2">
      <c r="BB147" s="39"/>
    </row>
    <row r="148" spans="54:54" x14ac:dyDescent="0.2">
      <c r="BB148" s="7"/>
    </row>
    <row r="152" spans="54:54" x14ac:dyDescent="0.2">
      <c r="BB152" s="7"/>
    </row>
    <row r="153" spans="54:54" x14ac:dyDescent="0.2">
      <c r="BB153" s="7"/>
    </row>
    <row r="154" spans="54:54" x14ac:dyDescent="0.2">
      <c r="BB154" s="7"/>
    </row>
    <row r="161" spans="54:54" x14ac:dyDescent="0.2">
      <c r="BB161" s="39"/>
    </row>
    <row r="163" spans="54:54" x14ac:dyDescent="0.2">
      <c r="BB163" s="5"/>
    </row>
    <row r="164" spans="54:54" x14ac:dyDescent="0.2">
      <c r="BB164" s="5"/>
    </row>
    <row r="168" spans="54:54" x14ac:dyDescent="0.2">
      <c r="BB168" s="39"/>
    </row>
    <row r="169" spans="54:54" x14ac:dyDescent="0.2">
      <c r="BB169" s="7"/>
    </row>
    <row r="173" spans="54:54" x14ac:dyDescent="0.2">
      <c r="BB173" s="7"/>
    </row>
    <row r="174" spans="54:54" x14ac:dyDescent="0.2">
      <c r="BB174" s="7"/>
    </row>
    <row r="175" spans="54:54" x14ac:dyDescent="0.2">
      <c r="BB175" s="7"/>
    </row>
    <row r="182" spans="54:54" x14ac:dyDescent="0.2">
      <c r="BB182" s="39"/>
    </row>
    <row r="183" spans="54:54" x14ac:dyDescent="0.2">
      <c r="BB183" s="5"/>
    </row>
    <row r="184" spans="54:54" x14ac:dyDescent="0.2">
      <c r="BB184" s="5"/>
    </row>
    <row r="188" spans="54:54" x14ac:dyDescent="0.2">
      <c r="BB188" s="39"/>
    </row>
    <row r="190" spans="54:54" x14ac:dyDescent="0.2">
      <c r="BB190" s="7"/>
    </row>
    <row r="194" spans="54:54" x14ac:dyDescent="0.2">
      <c r="BB194" s="7"/>
    </row>
    <row r="195" spans="54:54" x14ac:dyDescent="0.2">
      <c r="BB195" s="7"/>
    </row>
    <row r="196" spans="54:54" x14ac:dyDescent="0.2">
      <c r="BB196" s="7"/>
    </row>
    <row r="203" spans="54:54" x14ac:dyDescent="0.2">
      <c r="BB203" s="39"/>
    </row>
    <row r="204" spans="54:54" x14ac:dyDescent="0.2">
      <c r="BB204" s="5"/>
    </row>
    <row r="205" spans="54:54" x14ac:dyDescent="0.2">
      <c r="BB205" s="5"/>
    </row>
    <row r="209" spans="54:54" x14ac:dyDescent="0.2">
      <c r="BB209" s="39"/>
    </row>
    <row r="211" spans="54:54" x14ac:dyDescent="0.2">
      <c r="BB211" s="7"/>
    </row>
    <row r="215" spans="54:54" x14ac:dyDescent="0.2">
      <c r="BB215" s="7"/>
    </row>
    <row r="216" spans="54:54" x14ac:dyDescent="0.2">
      <c r="BB216" s="7"/>
    </row>
    <row r="217" spans="54:54" x14ac:dyDescent="0.2">
      <c r="BB217" s="7"/>
    </row>
    <row r="224" spans="54:54" x14ac:dyDescent="0.2">
      <c r="BB224" s="39"/>
    </row>
    <row r="225" spans="54:54" x14ac:dyDescent="0.2">
      <c r="BB225" s="5"/>
    </row>
    <row r="226" spans="54:54" x14ac:dyDescent="0.2">
      <c r="BB226" s="5"/>
    </row>
    <row r="230" spans="54:54" x14ac:dyDescent="0.2">
      <c r="BB230" s="39"/>
    </row>
    <row r="232" spans="54:54" x14ac:dyDescent="0.2">
      <c r="BB232" s="7"/>
    </row>
    <row r="236" spans="54:54" x14ac:dyDescent="0.2">
      <c r="BB236" s="7"/>
    </row>
    <row r="237" spans="54:54" x14ac:dyDescent="0.2">
      <c r="BB237" s="7"/>
    </row>
    <row r="238" spans="54:54" x14ac:dyDescent="0.2">
      <c r="BB238" s="7"/>
    </row>
  </sheetData>
  <mergeCells count="13">
    <mergeCell ref="BB1:BE1"/>
    <mergeCell ref="AC1:AE1"/>
    <mergeCell ref="N1:P1"/>
    <mergeCell ref="Q1:S1"/>
    <mergeCell ref="T1:V1"/>
    <mergeCell ref="W1:Y1"/>
    <mergeCell ref="Z1:AB1"/>
    <mergeCell ref="AF1:AH1"/>
    <mergeCell ref="AI1:AK1"/>
    <mergeCell ref="AL1:AN1"/>
    <mergeCell ref="AO1:AQ1"/>
    <mergeCell ref="AR1:AT1"/>
    <mergeCell ref="AU1:AW1"/>
  </mergeCells>
  <hyperlinks>
    <hyperlink ref="A1" location="Information!A1" display="I" xr:uid="{659F4A26-9F98-496A-951D-EEF96B005C6B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7" orientation="landscape" r:id="rId1"/>
  <headerFooter>
    <oddHeader>&amp;L&amp;9Södertäljefotbollen&amp;C&amp;24 1992 - Div 4 Våren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AE6E3-11BC-4A76-BA54-EE1BC3F7A8E5}">
  <sheetPr>
    <pageSetUpPr fitToPage="1"/>
  </sheetPr>
  <dimension ref="A1:AU31"/>
  <sheetViews>
    <sheetView view="pageLayout" zoomScaleNormal="100" workbookViewId="0">
      <selection activeCell="W20" sqref="W20"/>
    </sheetView>
  </sheetViews>
  <sheetFormatPr defaultColWidth="9.140625" defaultRowHeight="12" x14ac:dyDescent="0.2"/>
  <cols>
    <col min="1" max="1" width="1.85546875" style="3" bestFit="1" customWidth="1"/>
    <col min="2" max="2" width="20.85546875" style="3" customWidth="1"/>
    <col min="3" max="6" width="2.7109375" style="3" bestFit="1" customWidth="1"/>
    <col min="7" max="7" width="3.5703125" style="3" bestFit="1" customWidth="1"/>
    <col min="8" max="8" width="1.5703125" style="3" bestFit="1" customWidth="1"/>
    <col min="9" max="9" width="3.5703125" style="3" bestFit="1" customWidth="1"/>
    <col min="10" max="10" width="2.7109375" style="3" bestFit="1" customWidth="1"/>
    <col min="11" max="11" width="5.28515625" style="3" bestFit="1" customWidth="1"/>
    <col min="12" max="12" width="1.85546875" style="3" bestFit="1" customWidth="1"/>
    <col min="13" max="13" width="14.42578125" style="3" bestFit="1" customWidth="1"/>
    <col min="14" max="14" width="2.71093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5" width="1.85546875" style="3" bestFit="1" customWidth="1"/>
    <col min="26" max="26" width="2.7109375" style="3" bestFit="1" customWidth="1"/>
    <col min="27" max="27" width="1.5703125" style="3" bestFit="1" customWidth="1"/>
    <col min="28" max="28" width="1.85546875" style="3" bestFit="1" customWidth="1"/>
    <col min="29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4" width="1.85546875" style="3" bestFit="1" customWidth="1"/>
    <col min="35" max="35" width="3.5703125" style="3" bestFit="1" customWidth="1"/>
    <col min="36" max="36" width="1.5703125" style="3" bestFit="1" customWidth="1"/>
    <col min="37" max="37" width="2.7109375" style="3" bestFit="1" customWidth="1"/>
    <col min="38" max="38" width="3.7109375" style="3" customWidth="1"/>
    <col min="39" max="39" width="18.28515625" style="3" bestFit="1" customWidth="1"/>
    <col min="40" max="40" width="1.85546875" style="3" bestFit="1" customWidth="1"/>
    <col min="41" max="41" width="1.5703125" style="3" bestFit="1" customWidth="1"/>
    <col min="42" max="42" width="2.7109375" style="3" bestFit="1" customWidth="1"/>
    <col min="43" max="43" width="3.42578125" style="3" customWidth="1"/>
    <col min="44" max="44" width="20.28515625" style="3" bestFit="1" customWidth="1"/>
    <col min="45" max="45" width="1.85546875" style="3" bestFit="1" customWidth="1"/>
    <col min="46" max="46" width="1.5703125" style="3" bestFit="1" customWidth="1"/>
    <col min="47" max="47" width="1.85546875" style="3" bestFit="1" customWidth="1"/>
    <col min="48" max="16384" width="9.140625" style="3"/>
  </cols>
  <sheetData>
    <row r="1" spans="1:47" ht="69.75" customHeight="1" x14ac:dyDescent="0.2">
      <c r="A1" s="24" t="s">
        <v>119</v>
      </c>
      <c r="B1" s="57" t="s">
        <v>522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3"/>
      <c r="N1" s="199" t="s">
        <v>2</v>
      </c>
      <c r="O1" s="199"/>
      <c r="P1" s="199"/>
      <c r="Q1" s="199" t="s">
        <v>5</v>
      </c>
      <c r="R1" s="199"/>
      <c r="S1" s="199"/>
      <c r="T1" s="199" t="s">
        <v>16</v>
      </c>
      <c r="U1" s="199"/>
      <c r="V1" s="199"/>
      <c r="W1" s="199" t="s">
        <v>13</v>
      </c>
      <c r="X1" s="199"/>
      <c r="Y1" s="199"/>
      <c r="Z1" s="199" t="s">
        <v>7</v>
      </c>
      <c r="AA1" s="199"/>
      <c r="AB1" s="199"/>
      <c r="AC1" s="199" t="s">
        <v>15</v>
      </c>
      <c r="AD1" s="199"/>
      <c r="AE1" s="199"/>
      <c r="AF1" s="199" t="s">
        <v>17</v>
      </c>
      <c r="AG1" s="199"/>
      <c r="AH1" s="199"/>
      <c r="AI1" s="11"/>
      <c r="AJ1" s="11"/>
      <c r="AK1" s="11"/>
      <c r="AL1" s="11"/>
      <c r="AM1" s="198" t="s">
        <v>523</v>
      </c>
      <c r="AN1" s="198"/>
      <c r="AO1" s="198"/>
      <c r="AP1" s="198"/>
      <c r="AQ1" s="11"/>
      <c r="AR1" s="198" t="s">
        <v>524</v>
      </c>
      <c r="AS1" s="198"/>
      <c r="AT1" s="198"/>
      <c r="AU1" s="198"/>
    </row>
    <row r="2" spans="1:47" x14ac:dyDescent="0.2">
      <c r="A2" s="30">
        <v>1</v>
      </c>
      <c r="B2" s="1" t="s">
        <v>2</v>
      </c>
      <c r="C2" s="1">
        <v>12</v>
      </c>
      <c r="D2" s="1">
        <v>9</v>
      </c>
      <c r="E2" s="1">
        <v>2</v>
      </c>
      <c r="F2" s="1">
        <v>1</v>
      </c>
      <c r="G2" s="1">
        <v>34</v>
      </c>
      <c r="H2" s="30" t="s">
        <v>9</v>
      </c>
      <c r="I2" s="1">
        <v>17</v>
      </c>
      <c r="J2" s="5">
        <f t="shared" ref="J2:J8" si="0">SUM(2*D2+E2)</f>
        <v>20</v>
      </c>
      <c r="K2" s="1" t="s">
        <v>43</v>
      </c>
      <c r="L2" s="30">
        <v>1</v>
      </c>
      <c r="M2" s="1" t="s">
        <v>2</v>
      </c>
      <c r="N2" s="58"/>
      <c r="O2" s="58"/>
      <c r="P2" s="58"/>
      <c r="Q2" s="36">
        <v>1</v>
      </c>
      <c r="R2" s="36" t="s">
        <v>9</v>
      </c>
      <c r="S2" s="36">
        <v>0</v>
      </c>
      <c r="T2" s="36">
        <v>2</v>
      </c>
      <c r="U2" s="36" t="s">
        <v>9</v>
      </c>
      <c r="V2" s="36">
        <v>0</v>
      </c>
      <c r="W2" s="36">
        <v>4</v>
      </c>
      <c r="X2" s="36" t="s">
        <v>9</v>
      </c>
      <c r="Y2" s="36">
        <v>1</v>
      </c>
      <c r="Z2" s="36">
        <v>2</v>
      </c>
      <c r="AA2" s="36" t="s">
        <v>9</v>
      </c>
      <c r="AB2" s="36">
        <v>1</v>
      </c>
      <c r="AC2" s="36">
        <v>4</v>
      </c>
      <c r="AD2" s="36" t="s">
        <v>9</v>
      </c>
      <c r="AE2" s="36">
        <v>2</v>
      </c>
      <c r="AF2" s="36">
        <v>7</v>
      </c>
      <c r="AG2" s="36" t="s">
        <v>9</v>
      </c>
      <c r="AH2" s="36">
        <v>1</v>
      </c>
      <c r="AI2" s="35">
        <f>SUM(N2+Q2+AI17+T2+W2+Z2+AC2+AF2)</f>
        <v>20</v>
      </c>
      <c r="AJ2" s="36" t="s">
        <v>9</v>
      </c>
      <c r="AK2" s="35">
        <f>SUM(P2+S2+AK17+V2+Y2+AB2+AE2+AH2)</f>
        <v>5</v>
      </c>
      <c r="AM2" s="39" t="s">
        <v>525</v>
      </c>
      <c r="AN2" s="8"/>
      <c r="AP2" s="8"/>
      <c r="AQ2" s="8"/>
      <c r="AR2" s="39" t="s">
        <v>526</v>
      </c>
      <c r="AS2" s="8"/>
      <c r="AU2" s="8"/>
    </row>
    <row r="3" spans="1:47" x14ac:dyDescent="0.2">
      <c r="A3" s="30">
        <v>2</v>
      </c>
      <c r="B3" s="1" t="s">
        <v>5</v>
      </c>
      <c r="C3" s="1">
        <v>12</v>
      </c>
      <c r="D3" s="1">
        <v>7</v>
      </c>
      <c r="E3" s="1">
        <v>2</v>
      </c>
      <c r="F3" s="1">
        <v>3</v>
      </c>
      <c r="G3" s="1">
        <v>42</v>
      </c>
      <c r="H3" s="30" t="s">
        <v>9</v>
      </c>
      <c r="I3" s="1">
        <v>16</v>
      </c>
      <c r="J3" s="5">
        <f t="shared" si="0"/>
        <v>16</v>
      </c>
      <c r="K3" s="1"/>
      <c r="L3" s="30">
        <v>2</v>
      </c>
      <c r="M3" s="1" t="s">
        <v>5</v>
      </c>
      <c r="N3" s="36">
        <v>5</v>
      </c>
      <c r="O3" s="36" t="s">
        <v>9</v>
      </c>
      <c r="P3" s="36">
        <v>1</v>
      </c>
      <c r="Q3" s="58"/>
      <c r="R3" s="58"/>
      <c r="S3" s="58"/>
      <c r="T3" s="36">
        <v>1</v>
      </c>
      <c r="U3" s="36" t="s">
        <v>9</v>
      </c>
      <c r="V3" s="36">
        <v>1</v>
      </c>
      <c r="W3" s="36">
        <v>5</v>
      </c>
      <c r="X3" s="36" t="s">
        <v>9</v>
      </c>
      <c r="Y3" s="36">
        <v>0</v>
      </c>
      <c r="Z3" s="36">
        <v>1</v>
      </c>
      <c r="AA3" s="36" t="s">
        <v>9</v>
      </c>
      <c r="AB3" s="36">
        <v>1</v>
      </c>
      <c r="AC3" s="36">
        <v>4</v>
      </c>
      <c r="AD3" s="36" t="s">
        <v>9</v>
      </c>
      <c r="AE3" s="36">
        <v>2</v>
      </c>
      <c r="AF3" s="36">
        <v>6</v>
      </c>
      <c r="AG3" s="36" t="s">
        <v>9</v>
      </c>
      <c r="AH3" s="36">
        <v>1</v>
      </c>
      <c r="AI3" s="35">
        <f t="shared" ref="AI3:AI9" si="1">SUM(N3+Q3+AI18+T3+W3+Z3+AC3+AF3)</f>
        <v>22</v>
      </c>
      <c r="AJ3" s="36" t="s">
        <v>9</v>
      </c>
      <c r="AK3" s="35">
        <f t="shared" ref="AK3:AK9" si="2">SUM(P3+S3+AK18+V3+Y3+AB3+AE3+AH3)</f>
        <v>6</v>
      </c>
      <c r="AM3" s="3" t="s">
        <v>461</v>
      </c>
      <c r="AN3" s="8">
        <v>0</v>
      </c>
      <c r="AO3" s="36" t="s">
        <v>9</v>
      </c>
      <c r="AP3" s="8">
        <v>2</v>
      </c>
      <c r="AQ3" s="8"/>
      <c r="AR3" s="3" t="s">
        <v>527</v>
      </c>
      <c r="AS3" s="8">
        <v>8</v>
      </c>
      <c r="AT3" s="36" t="s">
        <v>9</v>
      </c>
      <c r="AU3" s="8">
        <v>0</v>
      </c>
    </row>
    <row r="4" spans="1:47" x14ac:dyDescent="0.2">
      <c r="A4" s="30">
        <v>3</v>
      </c>
      <c r="B4" s="1" t="s">
        <v>16</v>
      </c>
      <c r="C4" s="1">
        <v>12</v>
      </c>
      <c r="D4" s="1">
        <v>4</v>
      </c>
      <c r="E4" s="1">
        <v>4</v>
      </c>
      <c r="F4" s="1">
        <v>4</v>
      </c>
      <c r="G4" s="1">
        <v>29</v>
      </c>
      <c r="H4" s="30" t="s">
        <v>9</v>
      </c>
      <c r="I4" s="1">
        <v>31</v>
      </c>
      <c r="J4" s="5">
        <f t="shared" si="0"/>
        <v>12</v>
      </c>
      <c r="K4" s="1"/>
      <c r="L4" s="30">
        <v>3</v>
      </c>
      <c r="M4" s="1" t="s">
        <v>16</v>
      </c>
      <c r="N4" s="36">
        <v>1</v>
      </c>
      <c r="O4" s="36" t="s">
        <v>9</v>
      </c>
      <c r="P4" s="36">
        <v>4</v>
      </c>
      <c r="Q4" s="36">
        <v>0</v>
      </c>
      <c r="R4" s="36" t="s">
        <v>9</v>
      </c>
      <c r="S4" s="36">
        <v>4</v>
      </c>
      <c r="T4" s="58"/>
      <c r="U4" s="58"/>
      <c r="V4" s="58"/>
      <c r="W4" s="36">
        <v>4</v>
      </c>
      <c r="X4" s="36" t="s">
        <v>9</v>
      </c>
      <c r="Y4" s="36">
        <v>2</v>
      </c>
      <c r="Z4" s="36">
        <v>3</v>
      </c>
      <c r="AA4" s="36" t="s">
        <v>9</v>
      </c>
      <c r="AB4" s="36">
        <v>3</v>
      </c>
      <c r="AC4" s="36">
        <v>5</v>
      </c>
      <c r="AD4" s="36" t="s">
        <v>9</v>
      </c>
      <c r="AE4" s="36">
        <v>2</v>
      </c>
      <c r="AF4" s="36">
        <v>4</v>
      </c>
      <c r="AG4" s="36" t="s">
        <v>9</v>
      </c>
      <c r="AH4" s="36">
        <v>2</v>
      </c>
      <c r="AI4" s="35">
        <f t="shared" si="1"/>
        <v>17</v>
      </c>
      <c r="AJ4" s="36" t="s">
        <v>9</v>
      </c>
      <c r="AK4" s="35">
        <f t="shared" si="2"/>
        <v>17</v>
      </c>
      <c r="AM4" s="3" t="s">
        <v>528</v>
      </c>
      <c r="AN4" s="8">
        <v>7</v>
      </c>
      <c r="AO4" s="36" t="s">
        <v>9</v>
      </c>
      <c r="AP4" s="8">
        <v>1</v>
      </c>
      <c r="AQ4" s="8"/>
      <c r="AR4" s="3" t="s">
        <v>453</v>
      </c>
      <c r="AS4" s="8">
        <v>1</v>
      </c>
      <c r="AT4" s="36" t="s">
        <v>9</v>
      </c>
      <c r="AU4" s="8">
        <v>2</v>
      </c>
    </row>
    <row r="5" spans="1:47" x14ac:dyDescent="0.2">
      <c r="A5" s="30">
        <v>4</v>
      </c>
      <c r="B5" s="1" t="s">
        <v>13</v>
      </c>
      <c r="C5" s="1">
        <v>12</v>
      </c>
      <c r="D5" s="1">
        <v>3</v>
      </c>
      <c r="E5" s="1">
        <v>4</v>
      </c>
      <c r="F5" s="1">
        <v>5</v>
      </c>
      <c r="G5" s="1">
        <v>20</v>
      </c>
      <c r="H5" s="30" t="s">
        <v>9</v>
      </c>
      <c r="I5" s="1">
        <v>26</v>
      </c>
      <c r="J5" s="5">
        <f t="shared" si="0"/>
        <v>10</v>
      </c>
      <c r="K5" s="1"/>
      <c r="L5" s="30">
        <v>4</v>
      </c>
      <c r="M5" s="1" t="s">
        <v>13</v>
      </c>
      <c r="N5" s="36">
        <v>1</v>
      </c>
      <c r="O5" s="36" t="s">
        <v>9</v>
      </c>
      <c r="P5" s="36">
        <v>2</v>
      </c>
      <c r="Q5" s="36">
        <v>2</v>
      </c>
      <c r="R5" s="36" t="s">
        <v>9</v>
      </c>
      <c r="S5" s="36">
        <v>0</v>
      </c>
      <c r="T5" s="36">
        <v>2</v>
      </c>
      <c r="U5" s="36" t="s">
        <v>9</v>
      </c>
      <c r="V5" s="36">
        <v>2</v>
      </c>
      <c r="W5" s="58"/>
      <c r="X5" s="58"/>
      <c r="Y5" s="58"/>
      <c r="Z5" s="36">
        <v>2</v>
      </c>
      <c r="AA5" s="36" t="s">
        <v>9</v>
      </c>
      <c r="AB5" s="36">
        <v>0</v>
      </c>
      <c r="AC5" s="36">
        <v>4</v>
      </c>
      <c r="AD5" s="36" t="s">
        <v>9</v>
      </c>
      <c r="AE5" s="36">
        <v>2</v>
      </c>
      <c r="AF5" s="36">
        <v>1</v>
      </c>
      <c r="AG5" s="36" t="s">
        <v>9</v>
      </c>
      <c r="AH5" s="36">
        <v>1</v>
      </c>
      <c r="AI5" s="35">
        <f t="shared" si="1"/>
        <v>12</v>
      </c>
      <c r="AJ5" s="36" t="s">
        <v>9</v>
      </c>
      <c r="AK5" s="35">
        <f t="shared" si="2"/>
        <v>7</v>
      </c>
      <c r="AM5" s="3" t="s">
        <v>529</v>
      </c>
      <c r="AN5" s="8">
        <v>0</v>
      </c>
      <c r="AO5" s="36" t="s">
        <v>9</v>
      </c>
      <c r="AP5" s="8">
        <v>4</v>
      </c>
      <c r="AQ5" s="8"/>
      <c r="AR5" s="3" t="s">
        <v>506</v>
      </c>
      <c r="AS5" s="8">
        <v>5</v>
      </c>
      <c r="AT5" s="36" t="s">
        <v>9</v>
      </c>
      <c r="AU5" s="8">
        <v>2</v>
      </c>
    </row>
    <row r="6" spans="1:47" x14ac:dyDescent="0.2">
      <c r="A6" s="30">
        <v>5</v>
      </c>
      <c r="B6" s="7" t="s">
        <v>7</v>
      </c>
      <c r="C6" s="1">
        <v>12</v>
      </c>
      <c r="D6" s="1">
        <v>4</v>
      </c>
      <c r="E6" s="1">
        <v>2</v>
      </c>
      <c r="F6" s="1">
        <v>6</v>
      </c>
      <c r="G6" s="1">
        <v>21</v>
      </c>
      <c r="H6" s="30" t="s">
        <v>9</v>
      </c>
      <c r="I6" s="1">
        <v>31</v>
      </c>
      <c r="J6" s="5">
        <f t="shared" si="0"/>
        <v>10</v>
      </c>
      <c r="K6" s="1"/>
      <c r="L6" s="30">
        <v>5</v>
      </c>
      <c r="M6" s="7" t="s">
        <v>7</v>
      </c>
      <c r="N6" s="36">
        <v>0</v>
      </c>
      <c r="O6" s="36" t="s">
        <v>9</v>
      </c>
      <c r="P6" s="36">
        <v>2</v>
      </c>
      <c r="Q6" s="36">
        <v>1</v>
      </c>
      <c r="R6" s="36" t="s">
        <v>9</v>
      </c>
      <c r="S6" s="36">
        <v>10</v>
      </c>
      <c r="T6" s="36">
        <v>3</v>
      </c>
      <c r="U6" s="36" t="s">
        <v>9</v>
      </c>
      <c r="V6" s="36">
        <v>2</v>
      </c>
      <c r="W6" s="36">
        <v>2</v>
      </c>
      <c r="X6" s="36" t="s">
        <v>9</v>
      </c>
      <c r="Y6" s="36">
        <v>1</v>
      </c>
      <c r="Z6" s="58"/>
      <c r="AA6" s="58"/>
      <c r="AB6" s="58"/>
      <c r="AC6" s="36">
        <v>2</v>
      </c>
      <c r="AD6" s="36" t="s">
        <v>9</v>
      </c>
      <c r="AE6" s="36">
        <v>1</v>
      </c>
      <c r="AF6" s="36">
        <v>8</v>
      </c>
      <c r="AG6" s="36" t="s">
        <v>9</v>
      </c>
      <c r="AH6" s="36">
        <v>0</v>
      </c>
      <c r="AI6" s="35">
        <f t="shared" si="1"/>
        <v>16</v>
      </c>
      <c r="AJ6" s="36" t="s">
        <v>9</v>
      </c>
      <c r="AK6" s="35">
        <f t="shared" si="2"/>
        <v>16</v>
      </c>
      <c r="AM6" s="39" t="s">
        <v>530</v>
      </c>
      <c r="AN6" s="8"/>
      <c r="AP6" s="8"/>
      <c r="AQ6" s="8"/>
      <c r="AR6" s="39" t="s">
        <v>531</v>
      </c>
      <c r="AS6" s="8"/>
      <c r="AU6" s="8"/>
    </row>
    <row r="7" spans="1:47" x14ac:dyDescent="0.2">
      <c r="A7" s="30">
        <v>6</v>
      </c>
      <c r="B7" s="1" t="s">
        <v>15</v>
      </c>
      <c r="C7" s="1">
        <v>12</v>
      </c>
      <c r="D7" s="1">
        <v>3</v>
      </c>
      <c r="E7" s="1">
        <v>3</v>
      </c>
      <c r="F7" s="1">
        <v>6</v>
      </c>
      <c r="G7" s="1">
        <v>29</v>
      </c>
      <c r="H7" s="30" t="s">
        <v>9</v>
      </c>
      <c r="I7" s="1">
        <v>37</v>
      </c>
      <c r="J7" s="5">
        <f t="shared" si="0"/>
        <v>9</v>
      </c>
      <c r="K7" s="1"/>
      <c r="L7" s="30">
        <v>6</v>
      </c>
      <c r="M7" s="1" t="s">
        <v>15</v>
      </c>
      <c r="N7" s="36">
        <v>2</v>
      </c>
      <c r="O7" s="36" t="s">
        <v>9</v>
      </c>
      <c r="P7" s="36">
        <v>2</v>
      </c>
      <c r="Q7" s="36">
        <v>3</v>
      </c>
      <c r="R7" s="36" t="s">
        <v>9</v>
      </c>
      <c r="S7" s="36">
        <v>2</v>
      </c>
      <c r="T7" s="36">
        <v>3</v>
      </c>
      <c r="U7" s="36" t="s">
        <v>9</v>
      </c>
      <c r="V7" s="36">
        <v>3</v>
      </c>
      <c r="W7" s="36">
        <v>2</v>
      </c>
      <c r="X7" s="36" t="s">
        <v>9</v>
      </c>
      <c r="Y7" s="36">
        <v>2</v>
      </c>
      <c r="Z7" s="36">
        <v>4</v>
      </c>
      <c r="AA7" s="36" t="s">
        <v>9</v>
      </c>
      <c r="AB7" s="36">
        <v>0</v>
      </c>
      <c r="AC7" s="58"/>
      <c r="AD7" s="58"/>
      <c r="AE7" s="58"/>
      <c r="AF7" s="36">
        <v>5</v>
      </c>
      <c r="AG7" s="36" t="s">
        <v>9</v>
      </c>
      <c r="AH7" s="36">
        <v>2</v>
      </c>
      <c r="AI7" s="35">
        <f t="shared" si="1"/>
        <v>19</v>
      </c>
      <c r="AJ7" s="36" t="s">
        <v>9</v>
      </c>
      <c r="AK7" s="35">
        <f t="shared" si="2"/>
        <v>11</v>
      </c>
      <c r="AM7" s="3" t="s">
        <v>479</v>
      </c>
      <c r="AN7" s="8">
        <v>2</v>
      </c>
      <c r="AO7" s="36" t="s">
        <v>9</v>
      </c>
      <c r="AP7" s="8">
        <v>0</v>
      </c>
      <c r="AQ7" s="8"/>
      <c r="AR7" s="3" t="s">
        <v>492</v>
      </c>
      <c r="AS7" s="8">
        <v>2</v>
      </c>
      <c r="AT7" s="36" t="s">
        <v>9</v>
      </c>
      <c r="AU7" s="8">
        <v>1</v>
      </c>
    </row>
    <row r="8" spans="1:47" x14ac:dyDescent="0.2">
      <c r="A8" s="30">
        <v>7</v>
      </c>
      <c r="B8" s="1" t="s">
        <v>17</v>
      </c>
      <c r="C8" s="1">
        <v>12</v>
      </c>
      <c r="D8" s="1">
        <v>2</v>
      </c>
      <c r="E8" s="1">
        <v>3</v>
      </c>
      <c r="F8" s="1">
        <v>7</v>
      </c>
      <c r="G8" s="1">
        <v>28</v>
      </c>
      <c r="H8" s="30" t="s">
        <v>9</v>
      </c>
      <c r="I8" s="1">
        <v>45</v>
      </c>
      <c r="J8" s="5">
        <f t="shared" si="0"/>
        <v>7</v>
      </c>
      <c r="K8" s="1"/>
      <c r="L8" s="30">
        <v>7</v>
      </c>
      <c r="M8" s="1" t="s">
        <v>17</v>
      </c>
      <c r="N8" s="36">
        <v>3</v>
      </c>
      <c r="O8" s="36" t="s">
        <v>9</v>
      </c>
      <c r="P8" s="36">
        <v>3</v>
      </c>
      <c r="Q8" s="36">
        <v>3</v>
      </c>
      <c r="R8" s="36" t="s">
        <v>9</v>
      </c>
      <c r="S8" s="36">
        <v>4</v>
      </c>
      <c r="T8" s="36">
        <v>3</v>
      </c>
      <c r="U8" s="36" t="s">
        <v>9</v>
      </c>
      <c r="V8" s="36">
        <v>4</v>
      </c>
      <c r="W8" s="36">
        <v>2</v>
      </c>
      <c r="X8" s="36" t="s">
        <v>9</v>
      </c>
      <c r="Y8" s="36">
        <v>2</v>
      </c>
      <c r="Z8" s="36">
        <v>3</v>
      </c>
      <c r="AA8" s="36" t="s">
        <v>9</v>
      </c>
      <c r="AB8" s="36">
        <v>0</v>
      </c>
      <c r="AC8" s="36">
        <v>7</v>
      </c>
      <c r="AD8" s="36" t="s">
        <v>9</v>
      </c>
      <c r="AE8" s="36">
        <v>1</v>
      </c>
      <c r="AF8" s="58"/>
      <c r="AG8" s="58"/>
      <c r="AH8" s="58"/>
      <c r="AI8" s="35">
        <f t="shared" si="1"/>
        <v>21</v>
      </c>
      <c r="AJ8" s="36" t="s">
        <v>9</v>
      </c>
      <c r="AK8" s="35">
        <f t="shared" si="2"/>
        <v>14</v>
      </c>
      <c r="AM8" s="3" t="s">
        <v>532</v>
      </c>
      <c r="AN8" s="8">
        <v>4</v>
      </c>
      <c r="AO8" s="36" t="s">
        <v>9</v>
      </c>
      <c r="AP8" s="8">
        <v>2</v>
      </c>
      <c r="AQ8" s="8"/>
      <c r="AR8" s="3" t="s">
        <v>533</v>
      </c>
      <c r="AS8" s="8">
        <v>5</v>
      </c>
      <c r="AT8" s="36" t="s">
        <v>9</v>
      </c>
      <c r="AU8" s="8">
        <v>0</v>
      </c>
    </row>
    <row r="9" spans="1:47" x14ac:dyDescent="0.2">
      <c r="A9" s="30"/>
      <c r="B9" s="1"/>
      <c r="C9" s="1">
        <f t="shared" ref="C9:G9" si="3">SUM(C2:C8)</f>
        <v>84</v>
      </c>
      <c r="D9" s="1">
        <f t="shared" si="3"/>
        <v>32</v>
      </c>
      <c r="E9" s="1">
        <f t="shared" si="3"/>
        <v>20</v>
      </c>
      <c r="F9" s="1">
        <f t="shared" si="3"/>
        <v>32</v>
      </c>
      <c r="G9" s="1">
        <f t="shared" si="3"/>
        <v>203</v>
      </c>
      <c r="H9" s="9" t="s">
        <v>9</v>
      </c>
      <c r="I9" s="1">
        <f t="shared" ref="I9" si="4">SUM(I2:I8)</f>
        <v>203</v>
      </c>
      <c r="J9" s="1">
        <v>84</v>
      </c>
      <c r="K9" s="1"/>
      <c r="N9" s="35">
        <f>SUM(N2:N8)</f>
        <v>12</v>
      </c>
      <c r="O9" s="35" t="s">
        <v>9</v>
      </c>
      <c r="P9" s="35">
        <f>SUM(P2:P8)</f>
        <v>14</v>
      </c>
      <c r="Q9" s="35">
        <f>SUM(Q2:Q8)</f>
        <v>10</v>
      </c>
      <c r="R9" s="35" t="s">
        <v>9</v>
      </c>
      <c r="S9" s="35">
        <f>SUM(S2:S8)</f>
        <v>20</v>
      </c>
      <c r="T9" s="35">
        <f>SUM(T2:T8)</f>
        <v>14</v>
      </c>
      <c r="U9" s="35" t="s">
        <v>9</v>
      </c>
      <c r="V9" s="35">
        <f>SUM(V2:V8)</f>
        <v>12</v>
      </c>
      <c r="W9" s="35">
        <f>SUM(W2:W8)</f>
        <v>19</v>
      </c>
      <c r="X9" s="35" t="s">
        <v>9</v>
      </c>
      <c r="Y9" s="35">
        <f>SUM(Y2:Y8)</f>
        <v>8</v>
      </c>
      <c r="Z9" s="35">
        <f>SUM(Z2:Z8)</f>
        <v>15</v>
      </c>
      <c r="AA9" s="35" t="s">
        <v>9</v>
      </c>
      <c r="AB9" s="35">
        <f>SUM(AB2:AB8)</f>
        <v>5</v>
      </c>
      <c r="AC9" s="35">
        <f>SUM(AC2:AC8)</f>
        <v>26</v>
      </c>
      <c r="AD9" s="35" t="s">
        <v>9</v>
      </c>
      <c r="AE9" s="35">
        <f>SUM(AE2:AE8)</f>
        <v>10</v>
      </c>
      <c r="AF9" s="35">
        <f>SUM(AF2:AF8)</f>
        <v>31</v>
      </c>
      <c r="AG9" s="35" t="s">
        <v>9</v>
      </c>
      <c r="AH9" s="35">
        <f>SUM(AH2:AH8)</f>
        <v>7</v>
      </c>
      <c r="AI9" s="35">
        <f t="shared" si="1"/>
        <v>127</v>
      </c>
      <c r="AJ9" s="36" t="s">
        <v>9</v>
      </c>
      <c r="AK9" s="35">
        <f t="shared" si="2"/>
        <v>76</v>
      </c>
      <c r="AM9" s="3" t="s">
        <v>534</v>
      </c>
      <c r="AN9" s="8">
        <v>4</v>
      </c>
      <c r="AO9" s="36" t="s">
        <v>9</v>
      </c>
      <c r="AP9" s="8">
        <v>2</v>
      </c>
      <c r="AQ9" s="8"/>
      <c r="AR9" s="3" t="s">
        <v>535</v>
      </c>
      <c r="AS9" s="8">
        <v>5</v>
      </c>
      <c r="AT9" s="36" t="s">
        <v>9</v>
      </c>
      <c r="AU9" s="8">
        <v>2</v>
      </c>
    </row>
    <row r="10" spans="1:47" x14ac:dyDescent="0.2">
      <c r="AI10" s="8"/>
      <c r="AJ10" s="8"/>
      <c r="AK10" s="8"/>
      <c r="AM10" s="39" t="s">
        <v>536</v>
      </c>
      <c r="AN10" s="8"/>
      <c r="AP10" s="8"/>
      <c r="AQ10" s="8"/>
      <c r="AR10" s="39" t="s">
        <v>537</v>
      </c>
      <c r="AS10" s="8"/>
      <c r="AU10" s="8"/>
    </row>
    <row r="11" spans="1:47" x14ac:dyDescent="0.2">
      <c r="A11" s="147"/>
      <c r="B11" s="39" t="s">
        <v>5658</v>
      </c>
      <c r="C11" s="147"/>
      <c r="D11" s="147"/>
      <c r="E11" s="147"/>
      <c r="F11" s="147"/>
      <c r="G11" s="147"/>
      <c r="H11" s="147"/>
      <c r="I11" s="147"/>
      <c r="J11" s="147"/>
      <c r="M11" s="39" t="s">
        <v>151</v>
      </c>
      <c r="N11" s="136" t="s">
        <v>5314</v>
      </c>
      <c r="AI11" s="8"/>
      <c r="AJ11" s="8"/>
      <c r="AK11" s="8"/>
      <c r="AM11" s="3" t="s">
        <v>538</v>
      </c>
      <c r="AN11" s="8">
        <v>3</v>
      </c>
      <c r="AO11" s="36" t="s">
        <v>9</v>
      </c>
      <c r="AP11" s="8">
        <v>3</v>
      </c>
      <c r="AQ11" s="8"/>
      <c r="AR11" s="3" t="s">
        <v>539</v>
      </c>
      <c r="AS11" s="8">
        <v>1</v>
      </c>
      <c r="AT11" s="36" t="s">
        <v>9</v>
      </c>
      <c r="AU11" s="8">
        <v>1</v>
      </c>
    </row>
    <row r="12" spans="1:47" x14ac:dyDescent="0.2">
      <c r="A12" s="149">
        <v>1</v>
      </c>
      <c r="B12" s="151" t="s">
        <v>2</v>
      </c>
      <c r="C12" s="151">
        <v>12</v>
      </c>
      <c r="D12" s="151">
        <v>9</v>
      </c>
      <c r="E12" s="151">
        <v>2</v>
      </c>
      <c r="F12" s="151">
        <v>1</v>
      </c>
      <c r="G12" s="151">
        <v>34</v>
      </c>
      <c r="H12" s="150" t="s">
        <v>9</v>
      </c>
      <c r="I12" s="151">
        <v>17</v>
      </c>
      <c r="J12" s="153">
        <f t="shared" ref="J12:J18" si="5">SUM(2*D12+E12)</f>
        <v>20</v>
      </c>
      <c r="L12" s="30"/>
      <c r="N12" s="62" t="s">
        <v>5315</v>
      </c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6"/>
      <c r="AK12" s="35"/>
      <c r="AM12" s="3" t="s">
        <v>540</v>
      </c>
      <c r="AN12" s="8">
        <v>1</v>
      </c>
      <c r="AO12" s="36" t="s">
        <v>9</v>
      </c>
      <c r="AP12" s="8">
        <v>10</v>
      </c>
      <c r="AQ12" s="8"/>
      <c r="AR12" s="3" t="s">
        <v>541</v>
      </c>
      <c r="AS12" s="8">
        <v>3</v>
      </c>
      <c r="AT12" s="36" t="s">
        <v>9</v>
      </c>
      <c r="AU12" s="8">
        <v>4</v>
      </c>
    </row>
    <row r="13" spans="1:47" x14ac:dyDescent="0.2">
      <c r="A13" s="149">
        <v>2</v>
      </c>
      <c r="B13" s="151" t="s">
        <v>5</v>
      </c>
      <c r="C13" s="151">
        <v>12</v>
      </c>
      <c r="D13" s="151">
        <v>7</v>
      </c>
      <c r="E13" s="151">
        <v>2</v>
      </c>
      <c r="F13" s="151">
        <v>3</v>
      </c>
      <c r="G13" s="151">
        <v>42</v>
      </c>
      <c r="H13" s="150" t="s">
        <v>9</v>
      </c>
      <c r="I13" s="151">
        <v>16</v>
      </c>
      <c r="J13" s="153">
        <f t="shared" si="5"/>
        <v>16</v>
      </c>
      <c r="L13" s="30"/>
      <c r="AI13" s="35"/>
      <c r="AJ13" s="36"/>
      <c r="AK13" s="35"/>
      <c r="AM13" s="3" t="s">
        <v>514</v>
      </c>
      <c r="AN13" s="8">
        <v>2</v>
      </c>
      <c r="AO13" s="36" t="s">
        <v>9</v>
      </c>
      <c r="AP13" s="8">
        <v>2</v>
      </c>
      <c r="AQ13" s="8"/>
      <c r="AR13" s="3" t="s">
        <v>516</v>
      </c>
      <c r="AS13" s="8">
        <v>2</v>
      </c>
      <c r="AT13" s="36" t="s">
        <v>9</v>
      </c>
      <c r="AU13" s="8">
        <v>2</v>
      </c>
    </row>
    <row r="14" spans="1:47" x14ac:dyDescent="0.2">
      <c r="A14" s="149">
        <v>3</v>
      </c>
      <c r="B14" s="151" t="s">
        <v>16</v>
      </c>
      <c r="C14" s="151">
        <v>12</v>
      </c>
      <c r="D14" s="151">
        <v>4</v>
      </c>
      <c r="E14" s="151">
        <v>4</v>
      </c>
      <c r="F14" s="151">
        <v>4</v>
      </c>
      <c r="G14" s="151">
        <v>29</v>
      </c>
      <c r="H14" s="150" t="s">
        <v>9</v>
      </c>
      <c r="I14" s="151">
        <v>31</v>
      </c>
      <c r="J14" s="153">
        <f t="shared" si="5"/>
        <v>12</v>
      </c>
      <c r="L14" s="30"/>
      <c r="AI14" s="35"/>
      <c r="AJ14" s="36"/>
      <c r="AK14" s="35"/>
      <c r="AM14" s="39" t="s">
        <v>542</v>
      </c>
      <c r="AN14" s="8"/>
      <c r="AP14" s="8"/>
      <c r="AQ14" s="8"/>
      <c r="AR14" s="39" t="s">
        <v>543</v>
      </c>
      <c r="AS14" s="8"/>
      <c r="AU14" s="8"/>
    </row>
    <row r="15" spans="1:47" x14ac:dyDescent="0.2">
      <c r="A15" s="149">
        <v>4</v>
      </c>
      <c r="B15" s="151" t="s">
        <v>13</v>
      </c>
      <c r="C15" s="151">
        <v>12</v>
      </c>
      <c r="D15" s="151">
        <v>3</v>
      </c>
      <c r="E15" s="151">
        <v>4</v>
      </c>
      <c r="F15" s="151">
        <v>5</v>
      </c>
      <c r="G15" s="151">
        <v>20</v>
      </c>
      <c r="H15" s="150" t="s">
        <v>9</v>
      </c>
      <c r="I15" s="151">
        <v>26</v>
      </c>
      <c r="J15" s="153">
        <f t="shared" si="5"/>
        <v>10</v>
      </c>
      <c r="L15" s="30"/>
      <c r="AI15" s="35"/>
      <c r="AJ15" s="36"/>
      <c r="AK15" s="35"/>
      <c r="AM15" s="3" t="s">
        <v>495</v>
      </c>
      <c r="AN15" s="36">
        <v>1</v>
      </c>
      <c r="AO15" s="36" t="s">
        <v>9</v>
      </c>
      <c r="AP15" s="36">
        <v>4</v>
      </c>
      <c r="AQ15" s="8"/>
      <c r="AR15" s="3" t="s">
        <v>544</v>
      </c>
      <c r="AS15" s="36">
        <v>3</v>
      </c>
      <c r="AT15" s="36" t="s">
        <v>9</v>
      </c>
      <c r="AU15" s="36">
        <v>2</v>
      </c>
    </row>
    <row r="16" spans="1:47" x14ac:dyDescent="0.2">
      <c r="A16" s="149">
        <v>5</v>
      </c>
      <c r="B16" s="7" t="s">
        <v>7</v>
      </c>
      <c r="C16" s="151">
        <v>12</v>
      </c>
      <c r="D16" s="151">
        <v>4</v>
      </c>
      <c r="E16" s="151">
        <v>2</v>
      </c>
      <c r="F16" s="151">
        <v>6</v>
      </c>
      <c r="G16" s="151">
        <v>21</v>
      </c>
      <c r="H16" s="150" t="s">
        <v>9</v>
      </c>
      <c r="I16" s="151">
        <v>31</v>
      </c>
      <c r="J16" s="153">
        <f t="shared" si="5"/>
        <v>10</v>
      </c>
      <c r="L16" s="30"/>
      <c r="AI16" s="35"/>
      <c r="AJ16" s="36"/>
      <c r="AK16" s="35"/>
      <c r="AM16" s="3" t="s">
        <v>545</v>
      </c>
      <c r="AN16" s="8">
        <v>2</v>
      </c>
      <c r="AO16" s="36" t="s">
        <v>9</v>
      </c>
      <c r="AP16" s="8">
        <v>0</v>
      </c>
      <c r="AQ16" s="8"/>
      <c r="AR16" s="3" t="s">
        <v>482</v>
      </c>
      <c r="AS16" s="8">
        <v>2</v>
      </c>
      <c r="AT16" s="36" t="s">
        <v>9</v>
      </c>
      <c r="AU16" s="8">
        <v>1</v>
      </c>
    </row>
    <row r="17" spans="1:47" x14ac:dyDescent="0.2">
      <c r="A17" s="149">
        <v>6</v>
      </c>
      <c r="B17" s="151" t="s">
        <v>15</v>
      </c>
      <c r="C17" s="151">
        <v>12</v>
      </c>
      <c r="D17" s="151">
        <v>3</v>
      </c>
      <c r="E17" s="151">
        <v>3</v>
      </c>
      <c r="F17" s="151">
        <v>6</v>
      </c>
      <c r="G17" s="151">
        <v>29</v>
      </c>
      <c r="H17" s="150" t="s">
        <v>9</v>
      </c>
      <c r="I17" s="151">
        <v>37</v>
      </c>
      <c r="J17" s="153">
        <f t="shared" si="5"/>
        <v>9</v>
      </c>
      <c r="L17" s="30"/>
      <c r="AI17" s="35"/>
      <c r="AJ17" s="36"/>
      <c r="AK17" s="35"/>
      <c r="AM17" s="3" t="s">
        <v>546</v>
      </c>
      <c r="AN17" s="8">
        <v>3</v>
      </c>
      <c r="AO17" s="36" t="s">
        <v>9</v>
      </c>
      <c r="AP17" s="8">
        <v>0</v>
      </c>
      <c r="AQ17" s="8"/>
      <c r="AR17" s="3" t="s">
        <v>547</v>
      </c>
      <c r="AS17" s="8">
        <v>2</v>
      </c>
      <c r="AT17" s="36" t="s">
        <v>9</v>
      </c>
      <c r="AU17" s="8">
        <v>0</v>
      </c>
    </row>
    <row r="18" spans="1:47" x14ac:dyDescent="0.2">
      <c r="A18" s="149">
        <v>7</v>
      </c>
      <c r="B18" s="151" t="s">
        <v>17</v>
      </c>
      <c r="C18" s="151">
        <v>12</v>
      </c>
      <c r="D18" s="151">
        <v>2</v>
      </c>
      <c r="E18" s="151">
        <v>3</v>
      </c>
      <c r="F18" s="151">
        <v>7</v>
      </c>
      <c r="G18" s="151">
        <v>28</v>
      </c>
      <c r="H18" s="150" t="s">
        <v>9</v>
      </c>
      <c r="I18" s="151">
        <v>45</v>
      </c>
      <c r="J18" s="153">
        <f t="shared" si="5"/>
        <v>7</v>
      </c>
      <c r="L18" s="30"/>
      <c r="AI18" s="35"/>
      <c r="AJ18" s="36"/>
      <c r="AK18" s="35"/>
      <c r="AM18" s="39" t="s">
        <v>548</v>
      </c>
      <c r="AN18" s="8"/>
      <c r="AP18" s="8"/>
      <c r="AQ18" s="8"/>
      <c r="AR18" s="39" t="s">
        <v>549</v>
      </c>
      <c r="AS18" s="8"/>
      <c r="AU18" s="8"/>
    </row>
    <row r="19" spans="1:47" x14ac:dyDescent="0.2">
      <c r="A19" s="147"/>
      <c r="B19" s="147"/>
      <c r="C19" s="151">
        <f t="shared" ref="C19:G19" si="6">SUM(C12:C18)</f>
        <v>84</v>
      </c>
      <c r="D19" s="151">
        <f t="shared" si="6"/>
        <v>32</v>
      </c>
      <c r="E19" s="151">
        <f t="shared" si="6"/>
        <v>20</v>
      </c>
      <c r="F19" s="151">
        <f t="shared" si="6"/>
        <v>32</v>
      </c>
      <c r="G19" s="151">
        <f t="shared" si="6"/>
        <v>203</v>
      </c>
      <c r="H19" s="152" t="s">
        <v>9</v>
      </c>
      <c r="I19" s="151">
        <f t="shared" ref="I19" si="7">SUM(I12:I18)</f>
        <v>203</v>
      </c>
      <c r="J19" s="151">
        <v>84</v>
      </c>
      <c r="AI19" s="35"/>
      <c r="AJ19" s="35"/>
      <c r="AK19" s="35"/>
      <c r="AM19" s="3" t="s">
        <v>500</v>
      </c>
      <c r="AN19" s="36">
        <v>3</v>
      </c>
      <c r="AO19" s="36" t="s">
        <v>9</v>
      </c>
      <c r="AP19" s="36">
        <v>2</v>
      </c>
      <c r="AQ19" s="8"/>
      <c r="AR19" s="3" t="s">
        <v>550</v>
      </c>
      <c r="AS19" s="36">
        <v>1</v>
      </c>
      <c r="AT19" s="36" t="s">
        <v>9</v>
      </c>
      <c r="AU19" s="36">
        <v>1</v>
      </c>
    </row>
    <row r="20" spans="1:47" x14ac:dyDescent="0.2">
      <c r="A20" s="147"/>
      <c r="B20" s="147"/>
      <c r="C20" s="147"/>
      <c r="D20" s="147"/>
      <c r="E20" s="147"/>
      <c r="F20" s="147"/>
      <c r="G20" s="147"/>
      <c r="H20" s="147"/>
      <c r="I20" s="147"/>
      <c r="J20" s="147"/>
      <c r="AI20" s="8"/>
      <c r="AJ20" s="8"/>
      <c r="AK20" s="8"/>
      <c r="AM20" s="3" t="s">
        <v>519</v>
      </c>
      <c r="AN20" s="8">
        <v>4</v>
      </c>
      <c r="AO20" s="36" t="s">
        <v>9</v>
      </c>
      <c r="AP20" s="8">
        <v>2</v>
      </c>
      <c r="AQ20" s="8"/>
      <c r="AR20" s="3" t="s">
        <v>505</v>
      </c>
      <c r="AS20" s="8">
        <v>4</v>
      </c>
      <c r="AT20" s="36" t="s">
        <v>9</v>
      </c>
      <c r="AU20" s="8">
        <v>2</v>
      </c>
    </row>
    <row r="21" spans="1:47" x14ac:dyDescent="0.2">
      <c r="A21" s="147"/>
      <c r="B21" s="39" t="s">
        <v>5652</v>
      </c>
      <c r="C21" s="147"/>
      <c r="D21" s="147"/>
      <c r="E21" s="147"/>
      <c r="F21" s="147"/>
      <c r="G21" s="147"/>
      <c r="H21" s="147"/>
      <c r="I21" s="147"/>
      <c r="J21" s="147"/>
      <c r="AI21" s="8"/>
      <c r="AJ21" s="8"/>
      <c r="AK21" s="8"/>
      <c r="AM21" s="3" t="s">
        <v>551</v>
      </c>
      <c r="AN21" s="8">
        <v>2</v>
      </c>
      <c r="AO21" s="36" t="s">
        <v>9</v>
      </c>
      <c r="AP21" s="8">
        <v>2</v>
      </c>
      <c r="AQ21" s="8"/>
      <c r="AR21" s="39" t="s">
        <v>552</v>
      </c>
      <c r="AS21" s="8"/>
      <c r="AU21" s="8"/>
    </row>
    <row r="22" spans="1:47" x14ac:dyDescent="0.2">
      <c r="A22" s="149">
        <v>1</v>
      </c>
      <c r="B22" s="59" t="s">
        <v>2</v>
      </c>
      <c r="C22" s="149">
        <v>12</v>
      </c>
      <c r="D22" s="149">
        <v>9</v>
      </c>
      <c r="E22" s="149">
        <v>2</v>
      </c>
      <c r="F22" s="149">
        <v>1</v>
      </c>
      <c r="G22" s="59">
        <v>35</v>
      </c>
      <c r="H22" s="60" t="s">
        <v>9</v>
      </c>
      <c r="I22" s="59">
        <v>18</v>
      </c>
      <c r="J22" s="153">
        <f t="shared" ref="J22:J28" si="8">SUM(2*D22+E22)</f>
        <v>20</v>
      </c>
      <c r="AI22" s="8"/>
      <c r="AJ22" s="8"/>
      <c r="AK22" s="8"/>
      <c r="AM22" s="39" t="s">
        <v>553</v>
      </c>
      <c r="AN22" s="8"/>
      <c r="AP22" s="8"/>
      <c r="AQ22" s="8"/>
      <c r="AR22" s="3" t="s">
        <v>510</v>
      </c>
      <c r="AS22" s="36">
        <v>3</v>
      </c>
      <c r="AT22" s="36" t="s">
        <v>9</v>
      </c>
      <c r="AU22" s="36">
        <v>3</v>
      </c>
    </row>
    <row r="23" spans="1:47" x14ac:dyDescent="0.2">
      <c r="A23" s="149">
        <v>2</v>
      </c>
      <c r="B23" s="59" t="s">
        <v>5</v>
      </c>
      <c r="C23" s="149">
        <v>12</v>
      </c>
      <c r="D23" s="149">
        <v>7</v>
      </c>
      <c r="E23" s="149">
        <v>2</v>
      </c>
      <c r="F23" s="149">
        <v>3</v>
      </c>
      <c r="G23" s="59">
        <v>43</v>
      </c>
      <c r="H23" s="60" t="s">
        <v>9</v>
      </c>
      <c r="I23" s="59">
        <v>17</v>
      </c>
      <c r="J23" s="153">
        <f t="shared" si="8"/>
        <v>16</v>
      </c>
      <c r="AI23" s="8"/>
      <c r="AJ23" s="8"/>
      <c r="AK23" s="8"/>
      <c r="AM23" s="3" t="s">
        <v>554</v>
      </c>
      <c r="AN23" s="36">
        <v>5</v>
      </c>
      <c r="AO23" s="36" t="s">
        <v>9</v>
      </c>
      <c r="AP23" s="36">
        <v>1</v>
      </c>
      <c r="AQ23" s="8"/>
      <c r="AR23" s="3" t="s">
        <v>555</v>
      </c>
      <c r="AS23" s="8">
        <v>1</v>
      </c>
      <c r="AT23" s="36" t="s">
        <v>9</v>
      </c>
      <c r="AU23" s="8">
        <v>1</v>
      </c>
    </row>
    <row r="24" spans="1:47" x14ac:dyDescent="0.2">
      <c r="A24" s="149">
        <v>3</v>
      </c>
      <c r="B24" s="149" t="s">
        <v>16</v>
      </c>
      <c r="C24" s="149">
        <v>12</v>
      </c>
      <c r="D24" s="149">
        <v>4</v>
      </c>
      <c r="E24" s="149">
        <v>4</v>
      </c>
      <c r="F24" s="149">
        <v>4</v>
      </c>
      <c r="G24" s="149">
        <v>29</v>
      </c>
      <c r="H24" s="60" t="s">
        <v>9</v>
      </c>
      <c r="I24" s="149">
        <v>31</v>
      </c>
      <c r="J24" s="153">
        <f t="shared" si="8"/>
        <v>12</v>
      </c>
      <c r="AI24" s="8"/>
      <c r="AJ24" s="8"/>
      <c r="AK24" s="8"/>
      <c r="AM24" s="3" t="s">
        <v>501</v>
      </c>
      <c r="AN24" s="8">
        <v>2</v>
      </c>
      <c r="AO24" s="36" t="s">
        <v>9</v>
      </c>
      <c r="AP24" s="8">
        <v>1</v>
      </c>
      <c r="AQ24" s="8"/>
      <c r="AR24" s="39" t="s">
        <v>556</v>
      </c>
      <c r="AS24" s="8"/>
      <c r="AU24" s="8"/>
    </row>
    <row r="25" spans="1:47" x14ac:dyDescent="0.2">
      <c r="A25" s="149">
        <v>4</v>
      </c>
      <c r="B25" s="149" t="s">
        <v>13</v>
      </c>
      <c r="C25" s="149">
        <v>12</v>
      </c>
      <c r="D25" s="149">
        <v>3</v>
      </c>
      <c r="E25" s="149">
        <v>4</v>
      </c>
      <c r="F25" s="149">
        <v>5</v>
      </c>
      <c r="G25" s="149">
        <v>20</v>
      </c>
      <c r="H25" s="150" t="s">
        <v>9</v>
      </c>
      <c r="I25" s="149">
        <v>26</v>
      </c>
      <c r="J25" s="153">
        <f t="shared" si="8"/>
        <v>10</v>
      </c>
      <c r="L25" s="30"/>
      <c r="AI25" s="35"/>
      <c r="AJ25" s="36"/>
      <c r="AK25" s="35"/>
      <c r="AM25" s="3" t="s">
        <v>494</v>
      </c>
      <c r="AN25" s="8">
        <v>2</v>
      </c>
      <c r="AO25" s="36" t="s">
        <v>9</v>
      </c>
      <c r="AP25" s="8">
        <v>4</v>
      </c>
      <c r="AQ25" s="8"/>
      <c r="AR25" s="3" t="s">
        <v>557</v>
      </c>
      <c r="AS25" s="36">
        <v>1</v>
      </c>
      <c r="AT25" s="36" t="s">
        <v>9</v>
      </c>
      <c r="AU25" s="36">
        <v>0</v>
      </c>
    </row>
    <row r="26" spans="1:47" x14ac:dyDescent="0.2">
      <c r="A26" s="149">
        <v>5</v>
      </c>
      <c r="B26" s="149" t="s">
        <v>7</v>
      </c>
      <c r="C26" s="149">
        <v>12</v>
      </c>
      <c r="D26" s="149">
        <v>4</v>
      </c>
      <c r="E26" s="149">
        <v>2</v>
      </c>
      <c r="F26" s="149">
        <v>6</v>
      </c>
      <c r="G26" s="149">
        <v>21</v>
      </c>
      <c r="H26" s="150" t="s">
        <v>9</v>
      </c>
      <c r="I26" s="149">
        <v>31</v>
      </c>
      <c r="J26" s="153">
        <f t="shared" si="8"/>
        <v>10</v>
      </c>
      <c r="L26" s="30"/>
      <c r="AI26" s="35"/>
      <c r="AJ26" s="36"/>
      <c r="AK26" s="35"/>
      <c r="AM26" s="39" t="s">
        <v>558</v>
      </c>
      <c r="AN26" s="8"/>
      <c r="AP26" s="8"/>
      <c r="AQ26" s="8"/>
      <c r="AR26" s="3" t="s">
        <v>493</v>
      </c>
      <c r="AS26" s="8">
        <v>4</v>
      </c>
      <c r="AT26" s="36" t="s">
        <v>9</v>
      </c>
      <c r="AU26" s="8">
        <v>0</v>
      </c>
    </row>
    <row r="27" spans="1:47" x14ac:dyDescent="0.2">
      <c r="A27" s="149">
        <v>6</v>
      </c>
      <c r="B27" s="149" t="s">
        <v>15</v>
      </c>
      <c r="C27" s="149">
        <v>12</v>
      </c>
      <c r="D27" s="149">
        <v>3</v>
      </c>
      <c r="E27" s="149">
        <v>3</v>
      </c>
      <c r="F27" s="149">
        <v>6</v>
      </c>
      <c r="G27" s="149">
        <v>29</v>
      </c>
      <c r="H27" s="150" t="s">
        <v>9</v>
      </c>
      <c r="I27" s="149">
        <v>37</v>
      </c>
      <c r="J27" s="153">
        <f t="shared" si="8"/>
        <v>9</v>
      </c>
      <c r="L27" s="30"/>
      <c r="AI27" s="35"/>
      <c r="AJ27" s="36"/>
      <c r="AK27" s="35"/>
      <c r="AM27" s="3" t="s">
        <v>466</v>
      </c>
      <c r="AN27" s="36">
        <v>4</v>
      </c>
      <c r="AO27" s="36" t="s">
        <v>9</v>
      </c>
      <c r="AP27" s="36">
        <v>1</v>
      </c>
      <c r="AQ27" s="8"/>
      <c r="AR27" s="39" t="s">
        <v>559</v>
      </c>
      <c r="AS27" s="8"/>
      <c r="AU27" s="8"/>
    </row>
    <row r="28" spans="1:47" x14ac:dyDescent="0.2">
      <c r="A28" s="149">
        <v>7</v>
      </c>
      <c r="B28" s="149" t="s">
        <v>45</v>
      </c>
      <c r="C28" s="149">
        <v>12</v>
      </c>
      <c r="D28" s="149">
        <v>2</v>
      </c>
      <c r="E28" s="149">
        <v>3</v>
      </c>
      <c r="F28" s="149">
        <v>7</v>
      </c>
      <c r="G28" s="149">
        <v>28</v>
      </c>
      <c r="H28" s="150" t="s">
        <v>9</v>
      </c>
      <c r="I28" s="149">
        <v>45</v>
      </c>
      <c r="J28" s="153">
        <f t="shared" si="8"/>
        <v>7</v>
      </c>
      <c r="L28" s="30"/>
      <c r="AI28" s="35"/>
      <c r="AJ28" s="36"/>
      <c r="AK28" s="35"/>
      <c r="AM28" s="3" t="s">
        <v>560</v>
      </c>
      <c r="AN28" s="8">
        <v>3</v>
      </c>
      <c r="AO28" s="36" t="s">
        <v>9</v>
      </c>
      <c r="AP28" s="8">
        <v>3</v>
      </c>
      <c r="AQ28" s="8"/>
      <c r="AR28" s="3" t="s">
        <v>561</v>
      </c>
      <c r="AS28" s="36">
        <v>7</v>
      </c>
      <c r="AT28" s="36" t="s">
        <v>9</v>
      </c>
      <c r="AU28" s="36">
        <v>1</v>
      </c>
    </row>
    <row r="29" spans="1:47" x14ac:dyDescent="0.2">
      <c r="A29" s="147"/>
      <c r="B29" s="147"/>
      <c r="C29" s="151">
        <f t="shared" ref="C29:G29" si="9">SUM(C22:C28)</f>
        <v>84</v>
      </c>
      <c r="D29" s="151">
        <f t="shared" si="9"/>
        <v>32</v>
      </c>
      <c r="E29" s="151">
        <f t="shared" si="9"/>
        <v>20</v>
      </c>
      <c r="F29" s="151">
        <f t="shared" si="9"/>
        <v>32</v>
      </c>
      <c r="G29" s="151">
        <f t="shared" si="9"/>
        <v>205</v>
      </c>
      <c r="H29" s="152" t="s">
        <v>9</v>
      </c>
      <c r="I29" s="151">
        <f t="shared" ref="I29" si="10">SUM(I22:I28)</f>
        <v>205</v>
      </c>
      <c r="J29" s="151">
        <v>84</v>
      </c>
      <c r="L29" s="30"/>
      <c r="M29" s="7"/>
      <c r="N29" s="36"/>
      <c r="O29" s="36"/>
      <c r="P29" s="36"/>
      <c r="Q29" s="36"/>
      <c r="R29" s="36"/>
      <c r="S29" s="36"/>
      <c r="T29" s="36"/>
      <c r="AJ29" s="36"/>
      <c r="AK29" s="35"/>
      <c r="AM29" s="3" t="s">
        <v>562</v>
      </c>
      <c r="AN29" s="8">
        <v>6</v>
      </c>
      <c r="AO29" s="36" t="s">
        <v>9</v>
      </c>
      <c r="AP29" s="8">
        <v>1</v>
      </c>
      <c r="AQ29" s="8"/>
      <c r="AR29" s="39" t="s">
        <v>563</v>
      </c>
      <c r="AS29" s="8"/>
      <c r="AU29" s="8"/>
    </row>
    <row r="30" spans="1:47" x14ac:dyDescent="0.2">
      <c r="L30" s="30"/>
      <c r="M30" s="1"/>
      <c r="N30" s="36"/>
      <c r="O30" s="36"/>
      <c r="P30" s="36"/>
      <c r="Q30" s="36"/>
      <c r="R30" s="36"/>
      <c r="S30" s="36"/>
      <c r="T30" s="36"/>
      <c r="AJ30" s="36"/>
      <c r="AK30" s="35"/>
      <c r="AN30" s="8"/>
      <c r="AP30" s="8"/>
      <c r="AQ30" s="8"/>
      <c r="AR30" s="3" t="s">
        <v>520</v>
      </c>
      <c r="AS30" s="8">
        <v>2</v>
      </c>
      <c r="AT30" s="36" t="s">
        <v>9</v>
      </c>
      <c r="AU30" s="8">
        <v>2</v>
      </c>
    </row>
    <row r="31" spans="1:47" x14ac:dyDescent="0.2">
      <c r="L31" s="30"/>
      <c r="M31" s="1"/>
      <c r="N31" s="36"/>
      <c r="O31" s="36"/>
      <c r="P31" s="36"/>
      <c r="Q31" s="36"/>
      <c r="R31" s="36"/>
      <c r="S31" s="36"/>
      <c r="T31" s="36"/>
      <c r="AJ31" s="36"/>
      <c r="AK31" s="35"/>
      <c r="AN31" s="8"/>
      <c r="AP31" s="8"/>
      <c r="AQ31" s="8"/>
      <c r="AR31" s="3" t="s">
        <v>564</v>
      </c>
      <c r="AS31" s="8">
        <v>3</v>
      </c>
      <c r="AT31" s="36" t="s">
        <v>9</v>
      </c>
      <c r="AU31" s="8">
        <v>4</v>
      </c>
    </row>
  </sheetData>
  <mergeCells count="9">
    <mergeCell ref="AR1:AU1"/>
    <mergeCell ref="AM1:AP1"/>
    <mergeCell ref="AC1:AE1"/>
    <mergeCell ref="AF1:AH1"/>
    <mergeCell ref="N1:P1"/>
    <mergeCell ref="Q1:S1"/>
    <mergeCell ref="T1:V1"/>
    <mergeCell ref="W1:Y1"/>
    <mergeCell ref="Z1:AB1"/>
  </mergeCells>
  <hyperlinks>
    <hyperlink ref="A1" location="Information!A1" display="I" xr:uid="{A65A0F90-D8C0-4B8D-9274-557BB04DD88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0" orientation="landscape" r:id="rId1"/>
  <headerFooter>
    <oddHeader>&amp;L&amp;9Södertäljefotbollen&amp;C&amp;24 1929/30 - Östsvenska serien div 2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5EEC3-E482-4578-9810-947479108498}">
  <sheetPr>
    <pageSetUpPr fitToPage="1"/>
  </sheetPr>
  <dimension ref="A1:AY106"/>
  <sheetViews>
    <sheetView view="pageLayout" zoomScaleNormal="100" workbookViewId="0">
      <selection activeCell="AD27" sqref="AD27"/>
    </sheetView>
  </sheetViews>
  <sheetFormatPr defaultColWidth="9.140625" defaultRowHeight="12" x14ac:dyDescent="0.2"/>
  <cols>
    <col min="1" max="1" width="2.5703125" style="3" bestFit="1" customWidth="1"/>
    <col min="2" max="2" width="20.7109375" style="3" customWidth="1"/>
    <col min="3" max="3" width="3.5703125" style="3" bestFit="1" customWidth="1"/>
    <col min="4" max="6" width="2.7109375" style="3" bestFit="1" customWidth="1"/>
    <col min="7" max="7" width="3.5703125" style="3" bestFit="1" customWidth="1"/>
    <col min="8" max="8" width="1.5703125" style="3" bestFit="1" customWidth="1"/>
    <col min="9" max="10" width="3.5703125" style="3" bestFit="1" customWidth="1"/>
    <col min="11" max="11" width="3.85546875" style="3" bestFit="1" customWidth="1"/>
    <col min="12" max="12" width="5.28515625" style="3" bestFit="1" customWidth="1"/>
    <col min="13" max="13" width="1.85546875" style="3" bestFit="1" customWidth="1"/>
    <col min="14" max="14" width="13.5703125" style="3" bestFit="1" customWidth="1"/>
    <col min="15" max="15" width="2.7109375" style="8" bestFit="1" customWidth="1"/>
    <col min="16" max="16" width="1.5703125" style="3" bestFit="1" customWidth="1"/>
    <col min="17" max="17" width="2.7109375" style="8" bestFit="1" customWidth="1"/>
    <col min="18" max="18" width="2.7109375" style="3" bestFit="1" customWidth="1"/>
    <col min="19" max="19" width="1.5703125" style="3" bestFit="1" customWidth="1"/>
    <col min="20" max="21" width="2.7109375" style="3" bestFit="1" customWidth="1"/>
    <col min="22" max="22" width="1.5703125" style="3" bestFit="1" customWidth="1"/>
    <col min="23" max="23" width="1.85546875" style="3" bestFit="1" customWidth="1"/>
    <col min="24" max="24" width="2.7109375" style="3" bestFit="1" customWidth="1"/>
    <col min="25" max="25" width="1.5703125" style="3" bestFit="1" customWidth="1"/>
    <col min="26" max="27" width="2.7109375" style="3" bestFit="1" customWidth="1"/>
    <col min="28" max="28" width="1.5703125" style="3" bestFit="1" customWidth="1"/>
    <col min="29" max="29" width="2.7109375" style="3" bestFit="1" customWidth="1"/>
    <col min="30" max="30" width="2.7109375" style="8" bestFit="1" customWidth="1"/>
    <col min="31" max="31" width="1.5703125" style="3" bestFit="1" customWidth="1"/>
    <col min="32" max="32" width="1.85546875" style="8" bestFit="1" customWidth="1"/>
    <col min="33" max="33" width="2.7109375" style="3" bestFit="1" customWidth="1"/>
    <col min="34" max="34" width="1.5703125" style="3" bestFit="1" customWidth="1"/>
    <col min="35" max="36" width="2.7109375" style="3" bestFit="1" customWidth="1"/>
    <col min="37" max="37" width="1.5703125" style="3" bestFit="1" customWidth="1"/>
    <col min="38" max="38" width="2.7109375" style="3" bestFit="1" customWidth="1"/>
    <col min="39" max="39" width="3.5703125" style="3" bestFit="1" customWidth="1"/>
    <col min="40" max="40" width="1.5703125" style="3" bestFit="1" customWidth="1"/>
    <col min="41" max="41" width="3.5703125" style="3" bestFit="1" customWidth="1"/>
    <col min="42" max="42" width="2.85546875" style="3" customWidth="1"/>
    <col min="43" max="43" width="20.85546875" style="3" bestFit="1" customWidth="1"/>
    <col min="44" max="44" width="1.85546875" style="8" bestFit="1" customWidth="1"/>
    <col min="45" max="45" width="1.5703125" style="8" bestFit="1" customWidth="1"/>
    <col min="46" max="46" width="1.85546875" style="8" bestFit="1" customWidth="1"/>
    <col min="47" max="47" width="2.85546875" style="3" customWidth="1"/>
    <col min="48" max="48" width="20.85546875" style="3" bestFit="1" customWidth="1"/>
    <col min="49" max="49" width="1.85546875" style="8" bestFit="1" customWidth="1"/>
    <col min="50" max="50" width="1.5703125" style="8" bestFit="1" customWidth="1"/>
    <col min="51" max="51" width="1.85546875" style="8" bestFit="1" customWidth="1"/>
    <col min="52" max="52" width="2.5703125" style="3" customWidth="1"/>
    <col min="53" max="16384" width="9.140625" style="3"/>
  </cols>
  <sheetData>
    <row r="1" spans="1:51" ht="69" customHeight="1" x14ac:dyDescent="0.2">
      <c r="A1" s="28" t="s">
        <v>119</v>
      </c>
      <c r="B1" s="13" t="s">
        <v>3573</v>
      </c>
      <c r="C1" s="1"/>
      <c r="D1" s="1"/>
      <c r="E1" s="1"/>
      <c r="F1" s="1"/>
      <c r="G1" s="1"/>
      <c r="H1" s="30"/>
      <c r="I1" s="1"/>
      <c r="J1" s="1"/>
      <c r="K1" s="1"/>
      <c r="L1" s="1"/>
      <c r="M1" s="8"/>
      <c r="N1" s="39"/>
      <c r="O1" s="199" t="s">
        <v>3529</v>
      </c>
      <c r="P1" s="199"/>
      <c r="Q1" s="199"/>
      <c r="R1" s="199" t="s">
        <v>21</v>
      </c>
      <c r="S1" s="199"/>
      <c r="T1" s="199"/>
      <c r="U1" s="199" t="s">
        <v>13</v>
      </c>
      <c r="V1" s="199"/>
      <c r="W1" s="199"/>
      <c r="X1" s="199" t="s">
        <v>28</v>
      </c>
      <c r="Y1" s="199"/>
      <c r="Z1" s="199"/>
      <c r="AA1" s="199" t="s">
        <v>2789</v>
      </c>
      <c r="AB1" s="199"/>
      <c r="AC1" s="199"/>
      <c r="AD1" s="199" t="s">
        <v>50</v>
      </c>
      <c r="AE1" s="199"/>
      <c r="AF1" s="199"/>
      <c r="AG1" s="199" t="s">
        <v>105</v>
      </c>
      <c r="AH1" s="199"/>
      <c r="AI1" s="199"/>
      <c r="AJ1" s="199" t="s">
        <v>101</v>
      </c>
      <c r="AK1" s="199"/>
      <c r="AL1" s="199"/>
      <c r="AM1" s="160"/>
      <c r="AN1" s="160"/>
      <c r="AO1" s="160"/>
      <c r="AQ1" s="198" t="s">
        <v>3574</v>
      </c>
      <c r="AR1" s="198"/>
      <c r="AS1" s="198"/>
      <c r="AT1" s="198"/>
      <c r="AU1" s="198"/>
      <c r="AV1" s="198"/>
      <c r="AW1" s="198"/>
      <c r="AX1" s="198"/>
      <c r="AY1" s="198"/>
    </row>
    <row r="2" spans="1:51" x14ac:dyDescent="0.2">
      <c r="A2" s="30">
        <v>1</v>
      </c>
      <c r="B2" s="1" t="s">
        <v>3529</v>
      </c>
      <c r="C2" s="1">
        <v>14</v>
      </c>
      <c r="D2" s="1">
        <v>9</v>
      </c>
      <c r="E2" s="1">
        <v>2</v>
      </c>
      <c r="F2" s="1">
        <v>3</v>
      </c>
      <c r="G2" s="1">
        <v>48</v>
      </c>
      <c r="H2" s="30" t="s">
        <v>9</v>
      </c>
      <c r="I2" s="1">
        <v>29</v>
      </c>
      <c r="J2" s="1">
        <f t="shared" ref="J2:J10" si="0">SUM(3*D2+E2)</f>
        <v>29</v>
      </c>
      <c r="K2" s="9" t="s">
        <v>3575</v>
      </c>
      <c r="L2" s="9" t="s">
        <v>43</v>
      </c>
      <c r="M2" s="8">
        <v>1</v>
      </c>
      <c r="N2" s="1" t="s">
        <v>3529</v>
      </c>
      <c r="O2" s="34"/>
      <c r="P2" s="34"/>
      <c r="Q2" s="34"/>
      <c r="R2" s="32">
        <v>4</v>
      </c>
      <c r="S2" s="32" t="s">
        <v>9</v>
      </c>
      <c r="T2" s="32">
        <v>3</v>
      </c>
      <c r="U2" s="32">
        <v>2</v>
      </c>
      <c r="V2" s="32" t="s">
        <v>9</v>
      </c>
      <c r="W2" s="32">
        <v>2</v>
      </c>
      <c r="X2" s="32">
        <v>2</v>
      </c>
      <c r="Y2" s="32" t="s">
        <v>9</v>
      </c>
      <c r="Z2" s="32">
        <v>0</v>
      </c>
      <c r="AA2" s="32">
        <v>3</v>
      </c>
      <c r="AB2" s="32" t="s">
        <v>9</v>
      </c>
      <c r="AC2" s="32">
        <v>0</v>
      </c>
      <c r="AD2" s="32">
        <v>3</v>
      </c>
      <c r="AE2" s="32" t="s">
        <v>9</v>
      </c>
      <c r="AF2" s="32">
        <v>0</v>
      </c>
      <c r="AG2" s="32">
        <v>1</v>
      </c>
      <c r="AH2" s="32" t="s">
        <v>9</v>
      </c>
      <c r="AI2" s="32">
        <v>2</v>
      </c>
      <c r="AJ2" s="32">
        <v>5</v>
      </c>
      <c r="AK2" s="32" t="s">
        <v>9</v>
      </c>
      <c r="AL2" s="32">
        <v>1</v>
      </c>
      <c r="AM2" s="31">
        <f t="shared" ref="AM2:AM10" si="1">SUM(O2+R2+U2+X2+AA2+AD2+AG2+AJ2)</f>
        <v>20</v>
      </c>
      <c r="AN2" s="32" t="s">
        <v>9</v>
      </c>
      <c r="AO2" s="31">
        <f t="shared" ref="AO2:AO10" si="2">SUM(Q2+T2+W2+Z2+AC2+AF2+AI2+AL2)</f>
        <v>8</v>
      </c>
      <c r="AQ2" s="39" t="s">
        <v>831</v>
      </c>
      <c r="AV2" s="39" t="s">
        <v>5324</v>
      </c>
    </row>
    <row r="3" spans="1:51" x14ac:dyDescent="0.2">
      <c r="A3" s="30">
        <v>2</v>
      </c>
      <c r="B3" s="1" t="s">
        <v>21</v>
      </c>
      <c r="C3" s="1">
        <v>14</v>
      </c>
      <c r="D3" s="1">
        <v>9</v>
      </c>
      <c r="E3" s="1">
        <v>3</v>
      </c>
      <c r="F3" s="1">
        <v>2</v>
      </c>
      <c r="G3" s="1">
        <v>39</v>
      </c>
      <c r="H3" s="30" t="s">
        <v>9</v>
      </c>
      <c r="I3" s="1">
        <v>20</v>
      </c>
      <c r="J3" s="1">
        <f t="shared" si="0"/>
        <v>30</v>
      </c>
      <c r="K3" s="9" t="s">
        <v>3576</v>
      </c>
      <c r="L3" s="9" t="s">
        <v>43</v>
      </c>
      <c r="M3" s="8">
        <v>2</v>
      </c>
      <c r="N3" s="1" t="s">
        <v>21</v>
      </c>
      <c r="O3" s="11">
        <v>5</v>
      </c>
      <c r="P3" s="32" t="s">
        <v>9</v>
      </c>
      <c r="Q3" s="8">
        <v>4</v>
      </c>
      <c r="R3" s="34"/>
      <c r="S3" s="34"/>
      <c r="T3" s="34"/>
      <c r="U3" s="32">
        <v>0</v>
      </c>
      <c r="V3" s="32" t="s">
        <v>9</v>
      </c>
      <c r="W3" s="32">
        <v>0</v>
      </c>
      <c r="X3" s="32">
        <v>3</v>
      </c>
      <c r="Y3" s="32" t="s">
        <v>9</v>
      </c>
      <c r="Z3" s="32">
        <v>0</v>
      </c>
      <c r="AA3" s="32">
        <v>3</v>
      </c>
      <c r="AB3" s="32" t="s">
        <v>9</v>
      </c>
      <c r="AC3" s="32">
        <v>3</v>
      </c>
      <c r="AD3" s="32">
        <v>2</v>
      </c>
      <c r="AE3" s="32" t="s">
        <v>9</v>
      </c>
      <c r="AF3" s="32">
        <v>1</v>
      </c>
      <c r="AG3" s="32">
        <v>3</v>
      </c>
      <c r="AH3" s="32" t="s">
        <v>9</v>
      </c>
      <c r="AI3" s="32">
        <v>1</v>
      </c>
      <c r="AJ3" s="32">
        <v>3</v>
      </c>
      <c r="AK3" s="32" t="s">
        <v>9</v>
      </c>
      <c r="AL3" s="32">
        <v>1</v>
      </c>
      <c r="AM3" s="31">
        <f t="shared" si="1"/>
        <v>19</v>
      </c>
      <c r="AN3" s="32" t="s">
        <v>9</v>
      </c>
      <c r="AO3" s="31">
        <f t="shared" si="2"/>
        <v>10</v>
      </c>
      <c r="AP3" s="1"/>
      <c r="AQ3" s="3" t="s">
        <v>1273</v>
      </c>
      <c r="AR3" s="8">
        <v>3</v>
      </c>
      <c r="AS3" s="32" t="s">
        <v>9</v>
      </c>
      <c r="AT3" s="8">
        <v>1</v>
      </c>
      <c r="AU3" s="1"/>
      <c r="AV3" s="3" t="s">
        <v>3532</v>
      </c>
      <c r="AW3" s="8">
        <v>1</v>
      </c>
      <c r="AX3" s="32" t="s">
        <v>9</v>
      </c>
      <c r="AY3" s="8">
        <v>5</v>
      </c>
    </row>
    <row r="4" spans="1:51" x14ac:dyDescent="0.2">
      <c r="A4" s="30">
        <v>3</v>
      </c>
      <c r="B4" s="1" t="s">
        <v>13</v>
      </c>
      <c r="C4" s="1">
        <v>14</v>
      </c>
      <c r="D4" s="1">
        <v>7</v>
      </c>
      <c r="E4" s="1">
        <v>4</v>
      </c>
      <c r="F4" s="1">
        <v>3</v>
      </c>
      <c r="G4" s="1">
        <v>29</v>
      </c>
      <c r="H4" s="30" t="s">
        <v>9</v>
      </c>
      <c r="I4" s="1">
        <v>20</v>
      </c>
      <c r="J4" s="1">
        <f t="shared" si="0"/>
        <v>25</v>
      </c>
      <c r="K4" s="9" t="s">
        <v>3575</v>
      </c>
      <c r="L4" s="9"/>
      <c r="M4" s="8">
        <v>3</v>
      </c>
      <c r="N4" s="1" t="s">
        <v>13</v>
      </c>
      <c r="O4" s="32">
        <v>6</v>
      </c>
      <c r="P4" s="32" t="s">
        <v>9</v>
      </c>
      <c r="Q4" s="32">
        <v>4</v>
      </c>
      <c r="R4" s="32">
        <v>1</v>
      </c>
      <c r="S4" s="32" t="s">
        <v>9</v>
      </c>
      <c r="T4" s="32">
        <v>1</v>
      </c>
      <c r="U4" s="34"/>
      <c r="V4" s="34"/>
      <c r="W4" s="34"/>
      <c r="X4" s="32">
        <v>3</v>
      </c>
      <c r="Y4" s="32" t="s">
        <v>9</v>
      </c>
      <c r="Z4" s="32">
        <v>1</v>
      </c>
      <c r="AA4" s="11">
        <v>2</v>
      </c>
      <c r="AB4" s="32" t="s">
        <v>9</v>
      </c>
      <c r="AC4" s="8">
        <v>1</v>
      </c>
      <c r="AD4" s="32">
        <v>2</v>
      </c>
      <c r="AE4" s="32" t="s">
        <v>9</v>
      </c>
      <c r="AF4" s="32">
        <v>0</v>
      </c>
      <c r="AG4" s="32">
        <v>3</v>
      </c>
      <c r="AH4" s="32" t="s">
        <v>9</v>
      </c>
      <c r="AI4" s="32">
        <v>2</v>
      </c>
      <c r="AJ4" s="32">
        <v>3</v>
      </c>
      <c r="AK4" s="32" t="s">
        <v>9</v>
      </c>
      <c r="AL4" s="32">
        <v>0</v>
      </c>
      <c r="AM4" s="31">
        <f t="shared" si="1"/>
        <v>20</v>
      </c>
      <c r="AN4" s="32" t="s">
        <v>9</v>
      </c>
      <c r="AO4" s="31">
        <f t="shared" si="2"/>
        <v>9</v>
      </c>
      <c r="AP4" s="1"/>
      <c r="AQ4" s="3" t="s">
        <v>3555</v>
      </c>
      <c r="AR4" s="8">
        <v>1</v>
      </c>
      <c r="AS4" s="32" t="s">
        <v>9</v>
      </c>
      <c r="AT4" s="8">
        <v>2</v>
      </c>
      <c r="AU4" s="1"/>
      <c r="AV4" s="3" t="s">
        <v>359</v>
      </c>
      <c r="AW4" s="8">
        <v>1</v>
      </c>
      <c r="AX4" s="32" t="s">
        <v>9</v>
      </c>
      <c r="AY4" s="8">
        <v>3</v>
      </c>
    </row>
    <row r="5" spans="1:51" x14ac:dyDescent="0.2">
      <c r="A5" s="30">
        <v>4</v>
      </c>
      <c r="B5" s="1" t="s">
        <v>28</v>
      </c>
      <c r="C5" s="1">
        <v>14</v>
      </c>
      <c r="D5" s="1">
        <v>8</v>
      </c>
      <c r="E5" s="1">
        <v>2</v>
      </c>
      <c r="F5" s="1">
        <v>4</v>
      </c>
      <c r="G5" s="1">
        <v>24</v>
      </c>
      <c r="H5" s="30" t="s">
        <v>9</v>
      </c>
      <c r="I5" s="1">
        <v>18</v>
      </c>
      <c r="J5" s="1">
        <f t="shared" si="0"/>
        <v>26</v>
      </c>
      <c r="K5" s="9" t="s">
        <v>3577</v>
      </c>
      <c r="L5" s="9"/>
      <c r="M5" s="8">
        <v>4</v>
      </c>
      <c r="N5" s="1" t="s">
        <v>28</v>
      </c>
      <c r="O5" s="32">
        <v>2</v>
      </c>
      <c r="P5" s="32" t="s">
        <v>9</v>
      </c>
      <c r="Q5" s="32">
        <v>2</v>
      </c>
      <c r="R5" s="32">
        <v>2</v>
      </c>
      <c r="S5" s="32" t="s">
        <v>9</v>
      </c>
      <c r="T5" s="32">
        <v>1</v>
      </c>
      <c r="U5" s="32">
        <v>1</v>
      </c>
      <c r="V5" s="32" t="s">
        <v>9</v>
      </c>
      <c r="W5" s="32">
        <v>0</v>
      </c>
      <c r="X5" s="34"/>
      <c r="Y5" s="34"/>
      <c r="Z5" s="34"/>
      <c r="AA5" s="32">
        <v>0</v>
      </c>
      <c r="AB5" s="32" t="s">
        <v>9</v>
      </c>
      <c r="AC5" s="32">
        <v>1</v>
      </c>
      <c r="AD5" s="32">
        <v>1</v>
      </c>
      <c r="AE5" s="32" t="s">
        <v>9</v>
      </c>
      <c r="AF5" s="32">
        <v>1</v>
      </c>
      <c r="AG5" s="32">
        <v>2</v>
      </c>
      <c r="AH5" s="32" t="s">
        <v>9</v>
      </c>
      <c r="AI5" s="32">
        <v>1</v>
      </c>
      <c r="AJ5" s="32">
        <v>6</v>
      </c>
      <c r="AK5" s="32" t="s">
        <v>9</v>
      </c>
      <c r="AL5" s="32">
        <v>1</v>
      </c>
      <c r="AM5" s="31">
        <f t="shared" si="1"/>
        <v>14</v>
      </c>
      <c r="AN5" s="32" t="s">
        <v>9</v>
      </c>
      <c r="AO5" s="31">
        <f t="shared" si="2"/>
        <v>7</v>
      </c>
      <c r="AP5" s="1"/>
      <c r="AQ5" s="5" t="s">
        <v>380</v>
      </c>
      <c r="AR5" s="11">
        <v>0</v>
      </c>
      <c r="AS5" s="31" t="s">
        <v>9</v>
      </c>
      <c r="AT5" s="8">
        <v>4</v>
      </c>
      <c r="AU5" s="1"/>
      <c r="AV5" s="5" t="s">
        <v>3628</v>
      </c>
      <c r="AW5" s="11">
        <v>0</v>
      </c>
      <c r="AX5" s="31" t="s">
        <v>9</v>
      </c>
      <c r="AY5" s="8">
        <v>2</v>
      </c>
    </row>
    <row r="6" spans="1:51" x14ac:dyDescent="0.2">
      <c r="A6" s="30">
        <v>5</v>
      </c>
      <c r="B6" s="1" t="s">
        <v>2789</v>
      </c>
      <c r="C6" s="1">
        <v>14</v>
      </c>
      <c r="D6" s="1">
        <v>5</v>
      </c>
      <c r="E6" s="1">
        <v>3</v>
      </c>
      <c r="F6" s="1">
        <v>6</v>
      </c>
      <c r="G6" s="1">
        <v>28</v>
      </c>
      <c r="H6" s="30" t="s">
        <v>9</v>
      </c>
      <c r="I6" s="1">
        <v>27</v>
      </c>
      <c r="J6" s="1">
        <f t="shared" si="0"/>
        <v>18</v>
      </c>
      <c r="K6" s="9" t="s">
        <v>3578</v>
      </c>
      <c r="L6" s="9"/>
      <c r="M6" s="8">
        <v>5</v>
      </c>
      <c r="N6" s="1" t="s">
        <v>2789</v>
      </c>
      <c r="O6" s="32">
        <v>1</v>
      </c>
      <c r="P6" s="32" t="s">
        <v>9</v>
      </c>
      <c r="Q6" s="32">
        <v>5</v>
      </c>
      <c r="R6" s="32">
        <v>2</v>
      </c>
      <c r="S6" s="32" t="s">
        <v>9</v>
      </c>
      <c r="T6" s="32">
        <v>3</v>
      </c>
      <c r="U6" s="32">
        <v>2</v>
      </c>
      <c r="V6" s="32" t="s">
        <v>9</v>
      </c>
      <c r="W6" s="32">
        <v>2</v>
      </c>
      <c r="X6" s="32">
        <v>0</v>
      </c>
      <c r="Y6" s="32" t="s">
        <v>9</v>
      </c>
      <c r="Z6" s="32">
        <v>2</v>
      </c>
      <c r="AA6" s="34"/>
      <c r="AB6" s="34"/>
      <c r="AC6" s="34"/>
      <c r="AD6" s="32">
        <v>4</v>
      </c>
      <c r="AE6" s="32" t="s">
        <v>9</v>
      </c>
      <c r="AF6" s="32">
        <v>1</v>
      </c>
      <c r="AG6" s="32">
        <v>1</v>
      </c>
      <c r="AH6" s="32" t="s">
        <v>9</v>
      </c>
      <c r="AI6" s="32">
        <v>3</v>
      </c>
      <c r="AJ6" s="32">
        <v>4</v>
      </c>
      <c r="AK6" s="32" t="s">
        <v>9</v>
      </c>
      <c r="AL6" s="32">
        <v>0</v>
      </c>
      <c r="AM6" s="31">
        <f t="shared" si="1"/>
        <v>14</v>
      </c>
      <c r="AN6" s="32" t="s">
        <v>9</v>
      </c>
      <c r="AO6" s="31">
        <f t="shared" si="2"/>
        <v>16</v>
      </c>
      <c r="AP6" s="1"/>
      <c r="AQ6" s="3" t="s">
        <v>2796</v>
      </c>
      <c r="AR6" s="11">
        <v>0</v>
      </c>
      <c r="AS6" s="31" t="s">
        <v>9</v>
      </c>
      <c r="AT6" s="8">
        <v>2</v>
      </c>
      <c r="AU6" s="1"/>
      <c r="AV6" s="3" t="s">
        <v>387</v>
      </c>
      <c r="AW6" s="11">
        <v>1</v>
      </c>
      <c r="AX6" s="31" t="s">
        <v>9</v>
      </c>
      <c r="AY6" s="8">
        <v>2</v>
      </c>
    </row>
    <row r="7" spans="1:51" x14ac:dyDescent="0.2">
      <c r="A7" s="30">
        <v>6</v>
      </c>
      <c r="B7" s="1" t="s">
        <v>50</v>
      </c>
      <c r="C7" s="1">
        <v>14</v>
      </c>
      <c r="D7" s="1">
        <v>4</v>
      </c>
      <c r="E7" s="1">
        <v>2</v>
      </c>
      <c r="F7" s="1">
        <v>8</v>
      </c>
      <c r="G7" s="1">
        <v>18</v>
      </c>
      <c r="H7" s="30" t="s">
        <v>9</v>
      </c>
      <c r="I7" s="1">
        <v>31</v>
      </c>
      <c r="J7" s="1">
        <f t="shared" si="0"/>
        <v>14</v>
      </c>
      <c r="K7" s="9" t="s">
        <v>3579</v>
      </c>
      <c r="L7" s="9"/>
      <c r="M7" s="8">
        <v>6</v>
      </c>
      <c r="N7" s="1" t="s">
        <v>50</v>
      </c>
      <c r="O7" s="32">
        <v>2</v>
      </c>
      <c r="P7" s="32" t="s">
        <v>9</v>
      </c>
      <c r="Q7" s="32">
        <v>5</v>
      </c>
      <c r="R7" s="32">
        <v>1</v>
      </c>
      <c r="S7" s="32" t="s">
        <v>9</v>
      </c>
      <c r="T7" s="32">
        <v>3</v>
      </c>
      <c r="U7" s="32">
        <v>3</v>
      </c>
      <c r="V7" s="32" t="s">
        <v>9</v>
      </c>
      <c r="W7" s="32">
        <v>1</v>
      </c>
      <c r="X7" s="32">
        <v>1</v>
      </c>
      <c r="Y7" s="32" t="s">
        <v>9</v>
      </c>
      <c r="Z7" s="32">
        <v>3</v>
      </c>
      <c r="AA7" s="32">
        <v>2</v>
      </c>
      <c r="AB7" s="32" t="s">
        <v>9</v>
      </c>
      <c r="AC7" s="32">
        <v>2</v>
      </c>
      <c r="AD7" s="34"/>
      <c r="AE7" s="34"/>
      <c r="AF7" s="34"/>
      <c r="AG7" s="32">
        <v>0</v>
      </c>
      <c r="AH7" s="32" t="s">
        <v>9</v>
      </c>
      <c r="AI7" s="32">
        <v>3</v>
      </c>
      <c r="AJ7" s="8">
        <v>3</v>
      </c>
      <c r="AK7" s="31" t="s">
        <v>9</v>
      </c>
      <c r="AL7" s="8">
        <v>2</v>
      </c>
      <c r="AM7" s="31">
        <f t="shared" si="1"/>
        <v>12</v>
      </c>
      <c r="AN7" s="32" t="s">
        <v>9</v>
      </c>
      <c r="AO7" s="31">
        <f t="shared" si="2"/>
        <v>19</v>
      </c>
      <c r="AP7" s="1"/>
      <c r="AQ7" s="39" t="s">
        <v>5325</v>
      </c>
      <c r="AR7" s="11"/>
      <c r="AS7" s="32"/>
      <c r="AV7" s="39" t="s">
        <v>5326</v>
      </c>
      <c r="AW7" s="11"/>
      <c r="AX7" s="32"/>
    </row>
    <row r="8" spans="1:51" x14ac:dyDescent="0.2">
      <c r="A8" s="30">
        <v>7</v>
      </c>
      <c r="B8" s="1" t="s">
        <v>102</v>
      </c>
      <c r="C8" s="1">
        <v>14</v>
      </c>
      <c r="D8" s="1">
        <v>3</v>
      </c>
      <c r="E8" s="1">
        <v>0</v>
      </c>
      <c r="F8" s="1">
        <v>11</v>
      </c>
      <c r="G8" s="1">
        <v>17</v>
      </c>
      <c r="H8" s="30" t="s">
        <v>9</v>
      </c>
      <c r="I8" s="1">
        <v>34</v>
      </c>
      <c r="J8" s="1">
        <f t="shared" si="0"/>
        <v>9</v>
      </c>
      <c r="K8" s="9" t="s">
        <v>3580</v>
      </c>
      <c r="L8" s="9"/>
      <c r="M8" s="8">
        <v>7</v>
      </c>
      <c r="N8" s="1" t="s">
        <v>105</v>
      </c>
      <c r="O8" s="32">
        <v>2</v>
      </c>
      <c r="P8" s="32" t="s">
        <v>9</v>
      </c>
      <c r="Q8" s="32">
        <v>4</v>
      </c>
      <c r="R8" s="32">
        <v>0</v>
      </c>
      <c r="S8" s="32" t="s">
        <v>9</v>
      </c>
      <c r="T8" s="32">
        <v>5</v>
      </c>
      <c r="U8" s="32">
        <v>0</v>
      </c>
      <c r="V8" s="32" t="s">
        <v>9</v>
      </c>
      <c r="W8" s="32">
        <v>2</v>
      </c>
      <c r="X8" s="11">
        <v>1</v>
      </c>
      <c r="Y8" s="31" t="s">
        <v>9</v>
      </c>
      <c r="Z8" s="8">
        <v>2</v>
      </c>
      <c r="AA8" s="32">
        <v>1</v>
      </c>
      <c r="AB8" s="32" t="s">
        <v>9</v>
      </c>
      <c r="AC8" s="32">
        <v>3</v>
      </c>
      <c r="AD8" s="32">
        <v>0</v>
      </c>
      <c r="AE8" s="32" t="s">
        <v>9</v>
      </c>
      <c r="AF8" s="32">
        <v>1</v>
      </c>
      <c r="AG8" s="34"/>
      <c r="AH8" s="34"/>
      <c r="AI8" s="34"/>
      <c r="AJ8" s="32">
        <v>1</v>
      </c>
      <c r="AK8" s="32" t="s">
        <v>9</v>
      </c>
      <c r="AL8" s="32">
        <v>5</v>
      </c>
      <c r="AM8" s="31">
        <f t="shared" si="1"/>
        <v>5</v>
      </c>
      <c r="AN8" s="32" t="s">
        <v>9</v>
      </c>
      <c r="AO8" s="31">
        <f t="shared" si="2"/>
        <v>22</v>
      </c>
      <c r="AP8" s="1"/>
      <c r="AQ8" s="5" t="s">
        <v>601</v>
      </c>
      <c r="AR8" s="11">
        <v>3</v>
      </c>
      <c r="AS8" s="32" t="s">
        <v>9</v>
      </c>
      <c r="AT8" s="8">
        <v>0</v>
      </c>
      <c r="AU8" s="1"/>
      <c r="AV8" s="5" t="s">
        <v>5327</v>
      </c>
      <c r="AW8" s="11">
        <v>1</v>
      </c>
      <c r="AX8" s="32" t="s">
        <v>9</v>
      </c>
      <c r="AY8" s="8">
        <v>3</v>
      </c>
    </row>
    <row r="9" spans="1:51" x14ac:dyDescent="0.2">
      <c r="A9" s="30">
        <v>8</v>
      </c>
      <c r="B9" s="1" t="s">
        <v>101</v>
      </c>
      <c r="C9" s="1">
        <v>14</v>
      </c>
      <c r="D9" s="1">
        <v>3</v>
      </c>
      <c r="E9" s="1">
        <v>0</v>
      </c>
      <c r="F9" s="1">
        <v>11</v>
      </c>
      <c r="G9" s="1">
        <v>19</v>
      </c>
      <c r="H9" s="30" t="s">
        <v>9</v>
      </c>
      <c r="I9" s="1">
        <v>43</v>
      </c>
      <c r="J9" s="1">
        <f t="shared" si="0"/>
        <v>9</v>
      </c>
      <c r="K9" s="9" t="s">
        <v>3579</v>
      </c>
      <c r="L9" s="9"/>
      <c r="M9" s="8">
        <v>8</v>
      </c>
      <c r="N9" s="1" t="s">
        <v>101</v>
      </c>
      <c r="O9" s="32">
        <v>3</v>
      </c>
      <c r="P9" s="32" t="s">
        <v>9</v>
      </c>
      <c r="Q9" s="32">
        <v>4</v>
      </c>
      <c r="R9" s="32">
        <v>0</v>
      </c>
      <c r="S9" s="32" t="s">
        <v>9</v>
      </c>
      <c r="T9" s="32">
        <v>4</v>
      </c>
      <c r="U9" s="32">
        <v>3</v>
      </c>
      <c r="V9" s="32" t="s">
        <v>9</v>
      </c>
      <c r="W9" s="32">
        <v>2</v>
      </c>
      <c r="X9" s="32">
        <v>1</v>
      </c>
      <c r="Y9" s="32" t="s">
        <v>9</v>
      </c>
      <c r="Z9" s="32">
        <v>2</v>
      </c>
      <c r="AA9" s="32">
        <v>0</v>
      </c>
      <c r="AB9" s="32" t="s">
        <v>9</v>
      </c>
      <c r="AC9" s="32">
        <v>4</v>
      </c>
      <c r="AD9" s="32">
        <v>0</v>
      </c>
      <c r="AE9" s="32" t="s">
        <v>9</v>
      </c>
      <c r="AF9" s="32">
        <v>2</v>
      </c>
      <c r="AG9" s="32">
        <v>2</v>
      </c>
      <c r="AH9" s="32" t="s">
        <v>9</v>
      </c>
      <c r="AI9" s="32">
        <v>0</v>
      </c>
      <c r="AJ9" s="34"/>
      <c r="AK9" s="34"/>
      <c r="AL9" s="34"/>
      <c r="AM9" s="31">
        <f t="shared" si="1"/>
        <v>9</v>
      </c>
      <c r="AN9" s="32" t="s">
        <v>9</v>
      </c>
      <c r="AO9" s="31">
        <f t="shared" si="2"/>
        <v>18</v>
      </c>
      <c r="AP9" s="1"/>
      <c r="AQ9" s="5" t="s">
        <v>3538</v>
      </c>
      <c r="AR9" s="11">
        <v>3</v>
      </c>
      <c r="AS9" s="32" t="s">
        <v>9</v>
      </c>
      <c r="AT9" s="8">
        <v>3</v>
      </c>
      <c r="AU9" s="1"/>
      <c r="AV9" s="5" t="s">
        <v>132</v>
      </c>
      <c r="AW9" s="11">
        <v>1</v>
      </c>
      <c r="AX9" s="32" t="s">
        <v>9</v>
      </c>
      <c r="AY9" s="8">
        <v>1</v>
      </c>
    </row>
    <row r="10" spans="1:51" x14ac:dyDescent="0.2">
      <c r="A10" s="30"/>
      <c r="B10" s="7"/>
      <c r="C10" s="1">
        <f>SUM(C2:C9)</f>
        <v>112</v>
      </c>
      <c r="D10" s="1">
        <f>SUM(D2:D9)</f>
        <v>48</v>
      </c>
      <c r="E10" s="1">
        <f>SUM(E2:E9)</f>
        <v>16</v>
      </c>
      <c r="F10" s="1">
        <f>SUM(F2:F9)</f>
        <v>48</v>
      </c>
      <c r="G10" s="1">
        <f>SUM(G2:G9)</f>
        <v>222</v>
      </c>
      <c r="H10" s="9" t="s">
        <v>9</v>
      </c>
      <c r="I10" s="1">
        <f>SUM(I2:I9)</f>
        <v>222</v>
      </c>
      <c r="J10" s="1">
        <f t="shared" si="0"/>
        <v>160</v>
      </c>
      <c r="K10" s="124"/>
      <c r="L10" s="124"/>
      <c r="M10" s="8"/>
      <c r="O10" s="31">
        <f>SUM(O2:O9)</f>
        <v>21</v>
      </c>
      <c r="P10" s="31" t="s">
        <v>9</v>
      </c>
      <c r="Q10" s="31">
        <f>SUM(Q2:Q9)</f>
        <v>28</v>
      </c>
      <c r="R10" s="31">
        <f>SUM(R2:R9)</f>
        <v>10</v>
      </c>
      <c r="S10" s="31" t="s">
        <v>9</v>
      </c>
      <c r="T10" s="31">
        <f>SUM(T2:T9)</f>
        <v>20</v>
      </c>
      <c r="U10" s="31">
        <f>SUM(U2:U9)</f>
        <v>11</v>
      </c>
      <c r="V10" s="31" t="s">
        <v>9</v>
      </c>
      <c r="W10" s="31">
        <f>SUM(W2:W9)</f>
        <v>9</v>
      </c>
      <c r="X10" s="31">
        <f>SUM(X2:X9)</f>
        <v>11</v>
      </c>
      <c r="Y10" s="31" t="s">
        <v>9</v>
      </c>
      <c r="Z10" s="31">
        <f>SUM(Z2:Z9)</f>
        <v>10</v>
      </c>
      <c r="AA10" s="31">
        <f>SUM(AA2:AA9)</f>
        <v>11</v>
      </c>
      <c r="AB10" s="31" t="s">
        <v>9</v>
      </c>
      <c r="AC10" s="31">
        <f>SUM(AC2:AC9)</f>
        <v>14</v>
      </c>
      <c r="AD10" s="31">
        <f>SUM(AD2:AD9)</f>
        <v>12</v>
      </c>
      <c r="AE10" s="31" t="s">
        <v>9</v>
      </c>
      <c r="AF10" s="31">
        <f>SUM(AF2:AF9)</f>
        <v>6</v>
      </c>
      <c r="AG10" s="31">
        <f>SUM(AG2:AG9)</f>
        <v>12</v>
      </c>
      <c r="AH10" s="31" t="s">
        <v>9</v>
      </c>
      <c r="AI10" s="31">
        <f>SUM(AI2:AI9)</f>
        <v>12</v>
      </c>
      <c r="AJ10" s="31">
        <f>SUM(AJ2:AJ9)</f>
        <v>25</v>
      </c>
      <c r="AK10" s="31" t="s">
        <v>9</v>
      </c>
      <c r="AL10" s="31">
        <f>SUM(AL2:AL9)</f>
        <v>10</v>
      </c>
      <c r="AM10" s="31">
        <f t="shared" si="1"/>
        <v>113</v>
      </c>
      <c r="AN10" s="32" t="s">
        <v>9</v>
      </c>
      <c r="AO10" s="31">
        <f t="shared" si="2"/>
        <v>109</v>
      </c>
      <c r="AP10" s="1"/>
      <c r="AQ10" s="5" t="s">
        <v>3809</v>
      </c>
      <c r="AR10" s="11">
        <v>2</v>
      </c>
      <c r="AS10" s="31" t="s">
        <v>9</v>
      </c>
      <c r="AT10" s="8">
        <v>2</v>
      </c>
      <c r="AU10" s="1"/>
      <c r="AV10" s="5" t="s">
        <v>621</v>
      </c>
      <c r="AW10" s="11">
        <v>0</v>
      </c>
      <c r="AX10" s="31" t="s">
        <v>9</v>
      </c>
      <c r="AY10" s="8">
        <v>0</v>
      </c>
    </row>
    <row r="11" spans="1:51" x14ac:dyDescent="0.2">
      <c r="S11" s="12"/>
      <c r="T11" s="39"/>
      <c r="V11" s="39"/>
      <c r="W11" s="39"/>
      <c r="AM11" s="1"/>
      <c r="AN11" s="1"/>
      <c r="AO11" s="9"/>
      <c r="AP11" s="1"/>
      <c r="AQ11" s="3" t="s">
        <v>177</v>
      </c>
      <c r="AR11" s="11">
        <v>0</v>
      </c>
      <c r="AS11" s="31" t="s">
        <v>9</v>
      </c>
      <c r="AT11" s="8">
        <v>1</v>
      </c>
      <c r="AU11" s="1"/>
      <c r="AV11" s="3" t="s">
        <v>3540</v>
      </c>
      <c r="AW11" s="11">
        <v>5</v>
      </c>
      <c r="AX11" s="31" t="s">
        <v>9</v>
      </c>
      <c r="AY11" s="8">
        <v>1</v>
      </c>
    </row>
    <row r="12" spans="1:51" x14ac:dyDescent="0.2">
      <c r="AE12" s="31"/>
      <c r="AQ12" s="39" t="s">
        <v>5328</v>
      </c>
      <c r="AR12" s="11"/>
      <c r="AS12" s="32"/>
      <c r="AV12" s="39" t="s">
        <v>5329</v>
      </c>
      <c r="AW12" s="11"/>
      <c r="AX12" s="32"/>
    </row>
    <row r="13" spans="1:51" x14ac:dyDescent="0.2">
      <c r="A13" s="30"/>
      <c r="B13" s="1"/>
      <c r="C13" s="1"/>
      <c r="D13" s="1"/>
      <c r="E13" s="1"/>
      <c r="F13" s="1"/>
      <c r="G13" s="1"/>
      <c r="H13" s="30"/>
      <c r="I13" s="1"/>
      <c r="J13" s="1"/>
      <c r="N13" s="39"/>
      <c r="AE13" s="31"/>
      <c r="AQ13" s="3" t="s">
        <v>3898</v>
      </c>
      <c r="AR13" s="11">
        <v>4</v>
      </c>
      <c r="AS13" s="32" t="s">
        <v>9</v>
      </c>
      <c r="AT13" s="8">
        <v>3</v>
      </c>
      <c r="AV13" s="3" t="s">
        <v>3551</v>
      </c>
      <c r="AW13" s="11">
        <v>2</v>
      </c>
      <c r="AX13" s="32" t="s">
        <v>9</v>
      </c>
      <c r="AY13" s="8">
        <v>5</v>
      </c>
    </row>
    <row r="14" spans="1:51" x14ac:dyDescent="0.2">
      <c r="A14" s="30"/>
      <c r="B14" s="1"/>
      <c r="C14" s="1"/>
      <c r="D14" s="1"/>
      <c r="E14" s="1"/>
      <c r="F14" s="1"/>
      <c r="G14" s="1"/>
      <c r="H14" s="30"/>
      <c r="I14" s="1"/>
      <c r="J14" s="1"/>
      <c r="AE14" s="31"/>
      <c r="AQ14" s="5" t="s">
        <v>2800</v>
      </c>
      <c r="AR14" s="11">
        <v>2</v>
      </c>
      <c r="AS14" s="32" t="s">
        <v>9</v>
      </c>
      <c r="AT14" s="8">
        <v>2</v>
      </c>
      <c r="AV14" s="5" t="s">
        <v>3567</v>
      </c>
      <c r="AW14" s="11">
        <v>0</v>
      </c>
      <c r="AX14" s="32" t="s">
        <v>9</v>
      </c>
      <c r="AY14" s="8">
        <v>4</v>
      </c>
    </row>
    <row r="15" spans="1:51" x14ac:dyDescent="0.2">
      <c r="A15" s="30"/>
      <c r="B15" s="1"/>
      <c r="C15" s="1"/>
      <c r="D15" s="1"/>
      <c r="E15" s="1"/>
      <c r="F15" s="1"/>
      <c r="G15" s="1"/>
      <c r="H15" s="30"/>
      <c r="I15" s="1"/>
      <c r="J15" s="1"/>
      <c r="AE15" s="31"/>
      <c r="AQ15" s="5" t="s">
        <v>415</v>
      </c>
      <c r="AR15" s="11">
        <v>0</v>
      </c>
      <c r="AS15" s="31" t="s">
        <v>9</v>
      </c>
      <c r="AT15" s="8">
        <v>2</v>
      </c>
      <c r="AV15" s="5" t="s">
        <v>422</v>
      </c>
      <c r="AW15" s="11">
        <v>0</v>
      </c>
      <c r="AX15" s="31" t="s">
        <v>9</v>
      </c>
      <c r="AY15" s="8">
        <v>5</v>
      </c>
    </row>
    <row r="16" spans="1:51" x14ac:dyDescent="0.2">
      <c r="A16" s="30"/>
      <c r="B16" s="1"/>
      <c r="C16" s="1"/>
      <c r="D16" s="1"/>
      <c r="E16" s="1"/>
      <c r="F16" s="1"/>
      <c r="G16" s="1"/>
      <c r="H16" s="30"/>
      <c r="I16" s="1"/>
      <c r="J16" s="1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Q16" s="5" t="s">
        <v>159</v>
      </c>
      <c r="AR16" s="11">
        <v>2</v>
      </c>
      <c r="AS16" s="31" t="s">
        <v>9</v>
      </c>
      <c r="AT16" s="8">
        <v>1</v>
      </c>
      <c r="AV16" s="5" t="s">
        <v>897</v>
      </c>
      <c r="AW16" s="11">
        <v>3</v>
      </c>
      <c r="AX16" s="31" t="s">
        <v>9</v>
      </c>
      <c r="AY16" s="8">
        <v>1</v>
      </c>
    </row>
    <row r="17" spans="1:51" x14ac:dyDescent="0.2">
      <c r="A17" s="30"/>
      <c r="B17" s="1"/>
      <c r="C17" s="1"/>
      <c r="D17" s="1"/>
      <c r="E17" s="1"/>
      <c r="F17" s="1"/>
      <c r="G17" s="1"/>
      <c r="H17" s="30"/>
      <c r="I17" s="1"/>
      <c r="J17" s="1"/>
      <c r="AE17" s="31"/>
      <c r="AQ17" s="39" t="s">
        <v>5330</v>
      </c>
      <c r="AR17" s="11"/>
      <c r="AS17" s="32"/>
      <c r="AV17" s="39" t="s">
        <v>5331</v>
      </c>
      <c r="AW17" s="11"/>
      <c r="AX17" s="32"/>
    </row>
    <row r="18" spans="1:51" x14ac:dyDescent="0.2">
      <c r="A18" s="30"/>
      <c r="B18" s="1"/>
      <c r="C18" s="1"/>
      <c r="D18" s="1"/>
      <c r="E18" s="1"/>
      <c r="F18" s="1"/>
      <c r="G18" s="1"/>
      <c r="H18" s="30"/>
      <c r="I18" s="1"/>
      <c r="J18" s="1"/>
      <c r="AE18" s="31"/>
      <c r="AQ18" s="5" t="s">
        <v>384</v>
      </c>
      <c r="AR18" s="11">
        <v>3</v>
      </c>
      <c r="AS18" s="32" t="s">
        <v>9</v>
      </c>
      <c r="AT18" s="8">
        <v>0</v>
      </c>
      <c r="AV18" s="5" t="s">
        <v>351</v>
      </c>
      <c r="AW18" s="11">
        <v>2</v>
      </c>
      <c r="AX18" s="32" t="s">
        <v>9</v>
      </c>
      <c r="AY18" s="8">
        <v>1</v>
      </c>
    </row>
    <row r="19" spans="1:51" x14ac:dyDescent="0.2">
      <c r="A19" s="30"/>
      <c r="B19" s="1"/>
      <c r="C19" s="1"/>
      <c r="D19" s="1"/>
      <c r="E19" s="1"/>
      <c r="F19" s="1"/>
      <c r="G19" s="1"/>
      <c r="H19" s="30"/>
      <c r="I19" s="1"/>
      <c r="J19" s="1"/>
      <c r="AE19" s="31"/>
      <c r="AQ19" s="5" t="s">
        <v>340</v>
      </c>
      <c r="AR19" s="11">
        <v>1</v>
      </c>
      <c r="AS19" s="32" t="s">
        <v>9</v>
      </c>
      <c r="AT19" s="8">
        <v>5</v>
      </c>
      <c r="AV19" s="5" t="s">
        <v>399</v>
      </c>
      <c r="AW19" s="11">
        <v>2</v>
      </c>
      <c r="AX19" s="32" t="s">
        <v>9</v>
      </c>
      <c r="AY19" s="8">
        <v>0</v>
      </c>
    </row>
    <row r="20" spans="1:51" x14ac:dyDescent="0.2">
      <c r="A20" s="30"/>
      <c r="B20" s="1"/>
      <c r="C20" s="1"/>
      <c r="D20" s="1"/>
      <c r="E20" s="1"/>
      <c r="F20" s="1"/>
      <c r="G20" s="1"/>
      <c r="H20" s="30"/>
      <c r="I20" s="1"/>
      <c r="J20" s="1"/>
      <c r="AE20" s="31"/>
      <c r="AQ20" s="3" t="s">
        <v>3543</v>
      </c>
      <c r="AR20" s="8">
        <v>2</v>
      </c>
      <c r="AS20" s="31" t="s">
        <v>9</v>
      </c>
      <c r="AT20" s="8">
        <v>2</v>
      </c>
      <c r="AV20" s="3" t="s">
        <v>3535</v>
      </c>
      <c r="AW20" s="8">
        <v>2</v>
      </c>
      <c r="AX20" s="31" t="s">
        <v>9</v>
      </c>
      <c r="AY20" s="8">
        <v>2</v>
      </c>
    </row>
    <row r="21" spans="1:51" x14ac:dyDescent="0.2">
      <c r="A21" s="30"/>
      <c r="B21" s="7"/>
      <c r="C21" s="1"/>
      <c r="D21" s="1"/>
      <c r="E21" s="1"/>
      <c r="F21" s="1"/>
      <c r="G21" s="1"/>
      <c r="H21" s="9"/>
      <c r="I21" s="1"/>
      <c r="J21" s="1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Q21" s="5" t="s">
        <v>5332</v>
      </c>
      <c r="AR21" s="11">
        <v>6</v>
      </c>
      <c r="AS21" s="31" t="s">
        <v>9</v>
      </c>
      <c r="AT21" s="8">
        <v>4</v>
      </c>
      <c r="AV21" s="5" t="s">
        <v>3594</v>
      </c>
      <c r="AW21" s="11">
        <v>4</v>
      </c>
      <c r="AX21" s="31" t="s">
        <v>9</v>
      </c>
      <c r="AY21" s="8">
        <v>1</v>
      </c>
    </row>
    <row r="22" spans="1:51" x14ac:dyDescent="0.2">
      <c r="AE22" s="31"/>
      <c r="AQ22" s="39" t="s">
        <v>5333</v>
      </c>
      <c r="AR22" s="11"/>
      <c r="AS22" s="32"/>
      <c r="AV22" s="39" t="s">
        <v>5334</v>
      </c>
      <c r="AW22" s="11"/>
      <c r="AX22" s="32"/>
    </row>
    <row r="23" spans="1:51" x14ac:dyDescent="0.2">
      <c r="AE23" s="31"/>
      <c r="AQ23" s="5" t="s">
        <v>5335</v>
      </c>
      <c r="AR23" s="11">
        <v>3</v>
      </c>
      <c r="AS23" s="32" t="s">
        <v>9</v>
      </c>
      <c r="AT23" s="8">
        <v>0</v>
      </c>
      <c r="AV23" s="5" t="s">
        <v>3544</v>
      </c>
      <c r="AW23" s="11">
        <v>5</v>
      </c>
      <c r="AX23" s="32" t="s">
        <v>9</v>
      </c>
      <c r="AY23" s="8">
        <v>4</v>
      </c>
    </row>
    <row r="24" spans="1:51" x14ac:dyDescent="0.2">
      <c r="AE24" s="31"/>
      <c r="AQ24" s="5" t="s">
        <v>3591</v>
      </c>
      <c r="AR24" s="11">
        <v>4</v>
      </c>
      <c r="AS24" s="32" t="s">
        <v>9</v>
      </c>
      <c r="AT24" s="8">
        <v>0</v>
      </c>
      <c r="AV24" s="5" t="s">
        <v>2811</v>
      </c>
      <c r="AW24" s="11">
        <v>2</v>
      </c>
      <c r="AX24" s="32" t="s">
        <v>9</v>
      </c>
      <c r="AY24" s="8">
        <v>1</v>
      </c>
    </row>
    <row r="25" spans="1:51" x14ac:dyDescent="0.2">
      <c r="AE25" s="31"/>
      <c r="AQ25" s="3" t="s">
        <v>312</v>
      </c>
      <c r="AR25" s="8">
        <v>3</v>
      </c>
      <c r="AS25" s="31" t="s">
        <v>9</v>
      </c>
      <c r="AT25" s="8">
        <v>1</v>
      </c>
      <c r="AV25" s="3" t="s">
        <v>321</v>
      </c>
      <c r="AW25" s="8">
        <v>3</v>
      </c>
      <c r="AX25" s="31" t="s">
        <v>9</v>
      </c>
      <c r="AY25" s="8">
        <v>2</v>
      </c>
    </row>
    <row r="26" spans="1:51" x14ac:dyDescent="0.2"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Q26" s="5" t="s">
        <v>883</v>
      </c>
      <c r="AR26" s="11">
        <v>1</v>
      </c>
      <c r="AS26" s="31" t="s">
        <v>9</v>
      </c>
      <c r="AT26" s="8">
        <v>0</v>
      </c>
      <c r="AV26" s="5" t="s">
        <v>244</v>
      </c>
      <c r="AW26" s="11">
        <v>1</v>
      </c>
      <c r="AX26" s="31" t="s">
        <v>9</v>
      </c>
      <c r="AY26" s="8">
        <v>2</v>
      </c>
    </row>
    <row r="27" spans="1:51" x14ac:dyDescent="0.2">
      <c r="AE27" s="31"/>
      <c r="AQ27" s="39" t="s">
        <v>5336</v>
      </c>
      <c r="AR27" s="11"/>
      <c r="AS27" s="32"/>
      <c r="AV27" s="39" t="s">
        <v>5337</v>
      </c>
      <c r="AW27" s="11"/>
      <c r="AX27" s="32"/>
    </row>
    <row r="28" spans="1:51" x14ac:dyDescent="0.2">
      <c r="AE28" s="31"/>
      <c r="AQ28" s="5" t="s">
        <v>620</v>
      </c>
      <c r="AR28" s="11">
        <v>1</v>
      </c>
      <c r="AS28" s="32" t="s">
        <v>9</v>
      </c>
      <c r="AT28" s="8">
        <v>1</v>
      </c>
      <c r="AV28" s="5" t="s">
        <v>228</v>
      </c>
      <c r="AW28" s="11">
        <v>0</v>
      </c>
      <c r="AX28" s="32" t="s">
        <v>9</v>
      </c>
      <c r="AY28" s="8">
        <v>3</v>
      </c>
    </row>
    <row r="29" spans="1:51" x14ac:dyDescent="0.2">
      <c r="AE29" s="31"/>
      <c r="AQ29" s="5" t="s">
        <v>3716</v>
      </c>
      <c r="AR29" s="11">
        <v>3</v>
      </c>
      <c r="AS29" s="32" t="s">
        <v>9</v>
      </c>
      <c r="AT29" s="8">
        <v>4</v>
      </c>
      <c r="AV29" s="5" t="s">
        <v>606</v>
      </c>
      <c r="AW29" s="11">
        <v>3</v>
      </c>
      <c r="AX29" s="32" t="s">
        <v>9</v>
      </c>
      <c r="AY29" s="8">
        <v>2</v>
      </c>
    </row>
    <row r="30" spans="1:51" x14ac:dyDescent="0.2">
      <c r="AE30" s="31"/>
      <c r="AQ30" s="3" t="s">
        <v>5338</v>
      </c>
      <c r="AR30" s="8">
        <v>1</v>
      </c>
      <c r="AS30" s="31" t="s">
        <v>9</v>
      </c>
      <c r="AT30" s="8">
        <v>3</v>
      </c>
      <c r="AV30" s="3" t="s">
        <v>4349</v>
      </c>
      <c r="AW30" s="8">
        <v>2</v>
      </c>
      <c r="AX30" s="31" t="s">
        <v>9</v>
      </c>
      <c r="AY30" s="8">
        <v>3</v>
      </c>
    </row>
    <row r="31" spans="1:51" x14ac:dyDescent="0.2"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Q31" s="5" t="s">
        <v>265</v>
      </c>
      <c r="AR31" s="11">
        <v>1</v>
      </c>
      <c r="AS31" s="31" t="s">
        <v>9</v>
      </c>
      <c r="AT31" s="8">
        <v>3</v>
      </c>
      <c r="AV31" s="5" t="s">
        <v>3547</v>
      </c>
      <c r="AW31" s="11">
        <v>2</v>
      </c>
      <c r="AX31" s="31" t="s">
        <v>9</v>
      </c>
      <c r="AY31" s="8">
        <v>0</v>
      </c>
    </row>
    <row r="32" spans="1:51" x14ac:dyDescent="0.2">
      <c r="AE32" s="31"/>
      <c r="AQ32" s="39" t="s">
        <v>5339</v>
      </c>
      <c r="AR32" s="11"/>
      <c r="AS32" s="32"/>
      <c r="AV32" s="39" t="s">
        <v>5340</v>
      </c>
      <c r="AW32" s="11"/>
      <c r="AX32" s="32"/>
    </row>
    <row r="33" spans="19:51" x14ac:dyDescent="0.2">
      <c r="AE33" s="31"/>
      <c r="AQ33" s="5" t="s">
        <v>5341</v>
      </c>
      <c r="AR33" s="11">
        <v>3</v>
      </c>
      <c r="AS33" s="32" t="s">
        <v>9</v>
      </c>
      <c r="AT33" s="8">
        <v>0</v>
      </c>
      <c r="AV33" s="5" t="s">
        <v>1262</v>
      </c>
      <c r="AW33" s="11">
        <v>2</v>
      </c>
      <c r="AX33" s="32" t="s">
        <v>9</v>
      </c>
      <c r="AY33" s="8">
        <v>0</v>
      </c>
    </row>
    <row r="34" spans="19:51" x14ac:dyDescent="0.2">
      <c r="AE34" s="31"/>
      <c r="AQ34" s="5" t="s">
        <v>3588</v>
      </c>
      <c r="AR34" s="11">
        <v>3</v>
      </c>
      <c r="AS34" s="32" t="s">
        <v>9</v>
      </c>
      <c r="AT34" s="8">
        <v>2</v>
      </c>
      <c r="AV34" s="5" t="s">
        <v>3817</v>
      </c>
      <c r="AW34" s="11">
        <v>2</v>
      </c>
      <c r="AX34" s="32" t="s">
        <v>9</v>
      </c>
      <c r="AY34" s="8">
        <v>4</v>
      </c>
    </row>
    <row r="35" spans="19:51" x14ac:dyDescent="0.2">
      <c r="AE35" s="31"/>
      <c r="AQ35" s="3" t="s">
        <v>377</v>
      </c>
      <c r="AR35" s="8">
        <v>2</v>
      </c>
      <c r="AS35" s="31" t="s">
        <v>9</v>
      </c>
      <c r="AT35" s="8">
        <v>1</v>
      </c>
      <c r="AV35" s="3" t="s">
        <v>355</v>
      </c>
      <c r="AW35" s="8">
        <v>3</v>
      </c>
      <c r="AX35" s="31" t="s">
        <v>9</v>
      </c>
      <c r="AY35" s="8">
        <v>1</v>
      </c>
    </row>
    <row r="36" spans="19:51" x14ac:dyDescent="0.2"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Q36" s="5" t="s">
        <v>5342</v>
      </c>
      <c r="AR36" s="11">
        <v>6</v>
      </c>
      <c r="AS36" s="31" t="s">
        <v>9</v>
      </c>
      <c r="AT36" s="8">
        <v>1</v>
      </c>
      <c r="AV36" s="5" t="s">
        <v>2813</v>
      </c>
      <c r="AW36" s="11">
        <v>0</v>
      </c>
      <c r="AX36" s="31" t="s">
        <v>9</v>
      </c>
      <c r="AY36" s="8">
        <v>1</v>
      </c>
    </row>
    <row r="37" spans="19:51" x14ac:dyDescent="0.2">
      <c r="AE37" s="31"/>
      <c r="AQ37" s="5"/>
      <c r="AR37" s="11"/>
      <c r="AS37" s="32"/>
      <c r="AV37" s="5"/>
      <c r="AW37" s="11"/>
      <c r="AX37" s="32"/>
    </row>
    <row r="38" spans="19:51" x14ac:dyDescent="0.2">
      <c r="AE38" s="31"/>
    </row>
    <row r="39" spans="19:51" x14ac:dyDescent="0.2">
      <c r="AE39" s="31"/>
    </row>
    <row r="40" spans="19:51" x14ac:dyDescent="0.2">
      <c r="AE40" s="31"/>
    </row>
    <row r="41" spans="19:51" x14ac:dyDescent="0.2"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</row>
    <row r="42" spans="19:51" x14ac:dyDescent="0.2">
      <c r="AE42" s="31"/>
    </row>
    <row r="43" spans="19:51" x14ac:dyDescent="0.2">
      <c r="AE43" s="31"/>
    </row>
    <row r="44" spans="19:51" x14ac:dyDescent="0.2">
      <c r="AE44" s="31"/>
    </row>
    <row r="45" spans="19:51" x14ac:dyDescent="0.2">
      <c r="AE45" s="31"/>
    </row>
    <row r="94" spans="43:50" x14ac:dyDescent="0.2">
      <c r="AQ94" s="5"/>
      <c r="AR94" s="11"/>
      <c r="AS94" s="32"/>
      <c r="AV94" s="5"/>
      <c r="AW94" s="11"/>
      <c r="AX94" s="32"/>
    </row>
    <row r="95" spans="43:50" x14ac:dyDescent="0.2">
      <c r="AQ95" s="5"/>
      <c r="AR95" s="11"/>
      <c r="AS95" s="32"/>
      <c r="AV95" s="5"/>
      <c r="AW95" s="11"/>
      <c r="AX95" s="32"/>
    </row>
    <row r="96" spans="43:50" x14ac:dyDescent="0.2">
      <c r="AS96" s="31"/>
      <c r="AX96" s="31"/>
    </row>
    <row r="97" spans="43:51" x14ac:dyDescent="0.2">
      <c r="AQ97" s="5"/>
      <c r="AR97" s="11"/>
      <c r="AS97" s="31"/>
      <c r="AV97" s="5"/>
      <c r="AW97" s="11"/>
      <c r="AX97" s="31"/>
    </row>
    <row r="98" spans="43:51" x14ac:dyDescent="0.2">
      <c r="AQ98" s="39"/>
      <c r="AR98" s="30"/>
      <c r="AS98" s="30"/>
      <c r="AT98" s="30"/>
      <c r="AV98" s="39"/>
      <c r="AW98" s="30"/>
      <c r="AX98" s="30"/>
      <c r="AY98" s="30"/>
    </row>
    <row r="99" spans="43:51" x14ac:dyDescent="0.2">
      <c r="AQ99" s="7"/>
      <c r="AR99" s="30"/>
      <c r="AS99" s="30"/>
      <c r="AT99" s="30"/>
      <c r="AV99" s="7"/>
      <c r="AW99" s="30"/>
      <c r="AX99" s="30"/>
      <c r="AY99" s="30"/>
    </row>
    <row r="100" spans="43:51" x14ac:dyDescent="0.2">
      <c r="AR100" s="30"/>
      <c r="AS100" s="30"/>
      <c r="AT100" s="30"/>
      <c r="AW100" s="30"/>
      <c r="AX100" s="30"/>
      <c r="AY100" s="30"/>
    </row>
    <row r="101" spans="43:51" x14ac:dyDescent="0.2">
      <c r="AR101" s="30"/>
      <c r="AS101" s="30"/>
      <c r="AT101" s="30"/>
      <c r="AW101" s="30"/>
      <c r="AX101" s="30"/>
      <c r="AY101" s="30"/>
    </row>
    <row r="102" spans="43:51" x14ac:dyDescent="0.2">
      <c r="AR102" s="30"/>
      <c r="AS102" s="30"/>
      <c r="AT102" s="30"/>
      <c r="AW102" s="30"/>
      <c r="AX102" s="30"/>
      <c r="AY102" s="30"/>
    </row>
    <row r="103" spans="43:51" x14ac:dyDescent="0.2">
      <c r="AQ103" s="7"/>
      <c r="AR103" s="30"/>
      <c r="AS103" s="30"/>
      <c r="AT103" s="30"/>
      <c r="AV103" s="7"/>
      <c r="AW103" s="30"/>
      <c r="AX103" s="30"/>
      <c r="AY103" s="30"/>
    </row>
    <row r="104" spans="43:51" x14ac:dyDescent="0.2">
      <c r="AQ104" s="7"/>
      <c r="AR104" s="30"/>
      <c r="AS104" s="30"/>
      <c r="AT104" s="30"/>
      <c r="AV104" s="7"/>
      <c r="AW104" s="30"/>
      <c r="AX104" s="30"/>
      <c r="AY104" s="30"/>
    </row>
    <row r="105" spans="43:51" x14ac:dyDescent="0.2">
      <c r="AQ105" s="7"/>
      <c r="AR105" s="30"/>
      <c r="AS105" s="30"/>
      <c r="AT105" s="30"/>
      <c r="AV105" s="7"/>
      <c r="AW105" s="30"/>
      <c r="AX105" s="30"/>
      <c r="AY105" s="30"/>
    </row>
    <row r="106" spans="43:51" x14ac:dyDescent="0.2">
      <c r="AR106" s="30"/>
      <c r="AS106" s="30"/>
      <c r="AT106" s="30"/>
      <c r="AW106" s="30"/>
      <c r="AX106" s="30"/>
      <c r="AY106" s="30"/>
    </row>
  </sheetData>
  <mergeCells count="9">
    <mergeCell ref="AJ1:AL1"/>
    <mergeCell ref="AQ1:AY1"/>
    <mergeCell ref="O1:Q1"/>
    <mergeCell ref="R1:T1"/>
    <mergeCell ref="U1:W1"/>
    <mergeCell ref="X1:Z1"/>
    <mergeCell ref="AA1:AC1"/>
    <mergeCell ref="AD1:AF1"/>
    <mergeCell ref="AG1:AI1"/>
  </mergeCells>
  <hyperlinks>
    <hyperlink ref="A1" location="Information!A1" display="I" xr:uid="{F9A51B63-E541-49B4-A442-4C905197B167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74" orientation="landscape" r:id="rId1"/>
  <headerFooter>
    <oddHeader>&amp;L&amp;9Södertäljefotbollen&amp;C&amp;24 1992 - Div 4 Elitfyran</oddHead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E5332-9190-4B77-8C19-DBB8C16ECBB5}">
  <sheetPr>
    <pageSetUpPr fitToPage="1"/>
  </sheetPr>
  <dimension ref="A1:AN99"/>
  <sheetViews>
    <sheetView view="pageLayout" zoomScaleNormal="100" workbookViewId="0">
      <selection activeCell="S15" sqref="S15"/>
    </sheetView>
  </sheetViews>
  <sheetFormatPr defaultColWidth="9.140625" defaultRowHeight="12" x14ac:dyDescent="0.2"/>
  <cols>
    <col min="1" max="1" width="2" style="3" bestFit="1" customWidth="1"/>
    <col min="2" max="2" width="20.5703125" style="3" customWidth="1"/>
    <col min="3" max="4" width="2.85546875" style="3" bestFit="1" customWidth="1"/>
    <col min="5" max="5" width="2" style="3" bestFit="1" customWidth="1"/>
    <col min="6" max="6" width="2.85546875" style="3" bestFit="1" customWidth="1"/>
    <col min="7" max="7" width="3.7109375" style="3" bestFit="1" customWidth="1"/>
    <col min="8" max="8" width="1.5703125" style="3" bestFit="1" customWidth="1"/>
    <col min="9" max="9" width="3.7109375" style="3" bestFit="1" customWidth="1"/>
    <col min="10" max="10" width="2.85546875" style="3" bestFit="1" customWidth="1"/>
    <col min="11" max="11" width="4.7109375" style="3" bestFit="1" customWidth="1"/>
    <col min="12" max="12" width="2" style="3" bestFit="1" customWidth="1"/>
    <col min="13" max="13" width="14.42578125" style="3" bestFit="1" customWidth="1"/>
    <col min="14" max="14" width="1.85546875" style="8" bestFit="1" customWidth="1"/>
    <col min="15" max="15" width="1.5703125" style="3" bestFit="1" customWidth="1"/>
    <col min="16" max="16" width="1.85546875" style="8" bestFit="1" customWidth="1"/>
    <col min="17" max="17" width="1.85546875" style="3" bestFit="1" customWidth="1"/>
    <col min="18" max="18" width="1.5703125" style="3" bestFit="1" customWidth="1"/>
    <col min="19" max="19" width="2.7109375" style="3" bestFit="1" customWidth="1"/>
    <col min="20" max="20" width="1.85546875" style="3" bestFit="1" customWidth="1"/>
    <col min="21" max="21" width="1.5703125" style="3" bestFit="1" customWidth="1"/>
    <col min="22" max="22" width="2.7109375" style="3" bestFit="1" customWidth="1"/>
    <col min="23" max="23" width="1.855468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8" width="1.85546875" style="3" bestFit="1" customWidth="1"/>
    <col min="29" max="29" width="2.7109375" style="8" bestFit="1" customWidth="1"/>
    <col min="30" max="30" width="1.5703125" style="3" bestFit="1" customWidth="1"/>
    <col min="31" max="31" width="1.85546875" style="8" bestFit="1" customWidth="1"/>
    <col min="32" max="32" width="2.7109375" style="3" bestFit="1" customWidth="1"/>
    <col min="33" max="33" width="1.5703125" style="3" bestFit="1" customWidth="1"/>
    <col min="34" max="34" width="2.7109375" style="3" bestFit="1" customWidth="1"/>
    <col min="35" max="35" width="2.7109375" style="3" customWidth="1"/>
    <col min="36" max="36" width="21.5703125" style="3" bestFit="1" customWidth="1"/>
    <col min="37" max="37" width="1.85546875" style="8" bestFit="1" customWidth="1"/>
    <col min="38" max="38" width="1.5703125" style="8" bestFit="1" customWidth="1"/>
    <col min="39" max="40" width="1.85546875" style="8" bestFit="1" customWidth="1"/>
    <col min="41" max="16384" width="9.140625" style="3"/>
  </cols>
  <sheetData>
    <row r="1" spans="1:39" ht="70.5" customHeight="1" x14ac:dyDescent="0.2">
      <c r="A1" s="28" t="s">
        <v>119</v>
      </c>
      <c r="B1" s="78" t="s">
        <v>3581</v>
      </c>
      <c r="C1" s="1"/>
      <c r="D1" s="1"/>
      <c r="E1" s="1"/>
      <c r="F1" s="1"/>
      <c r="G1" s="1"/>
      <c r="H1" s="30"/>
      <c r="I1" s="1"/>
      <c r="J1" s="1"/>
      <c r="L1" s="8"/>
      <c r="M1" s="39"/>
      <c r="N1" s="208" t="s">
        <v>1684</v>
      </c>
      <c r="O1" s="208"/>
      <c r="P1" s="208"/>
      <c r="Q1" s="208" t="s">
        <v>26</v>
      </c>
      <c r="R1" s="208"/>
      <c r="S1" s="208"/>
      <c r="T1" s="208" t="s">
        <v>8</v>
      </c>
      <c r="U1" s="208"/>
      <c r="V1" s="208"/>
      <c r="W1" s="208" t="s">
        <v>5</v>
      </c>
      <c r="X1" s="208"/>
      <c r="Y1" s="208"/>
      <c r="Z1" s="208" t="s">
        <v>1359</v>
      </c>
      <c r="AA1" s="208"/>
      <c r="AB1" s="208"/>
      <c r="AC1" s="208" t="s">
        <v>2532</v>
      </c>
      <c r="AD1" s="208"/>
      <c r="AE1" s="208"/>
      <c r="AF1" s="8"/>
      <c r="AG1" s="8"/>
      <c r="AJ1" s="198" t="s">
        <v>3574</v>
      </c>
      <c r="AK1" s="198"/>
      <c r="AL1" s="198"/>
      <c r="AM1" s="198"/>
    </row>
    <row r="2" spans="1:39" x14ac:dyDescent="0.2">
      <c r="A2" s="30">
        <v>1</v>
      </c>
      <c r="B2" s="1" t="s">
        <v>1684</v>
      </c>
      <c r="C2" s="1">
        <v>10</v>
      </c>
      <c r="D2" s="1">
        <v>7</v>
      </c>
      <c r="E2" s="1">
        <v>1</v>
      </c>
      <c r="F2" s="1">
        <v>2</v>
      </c>
      <c r="G2" s="1">
        <v>22</v>
      </c>
      <c r="H2" s="30" t="s">
        <v>9</v>
      </c>
      <c r="I2" s="1">
        <v>10</v>
      </c>
      <c r="J2" s="1">
        <f t="shared" ref="J2:J8" si="0">SUM(3*D2+E2)</f>
        <v>22</v>
      </c>
      <c r="K2" s="6" t="s">
        <v>86</v>
      </c>
      <c r="L2" s="8">
        <v>1</v>
      </c>
      <c r="M2" s="1" t="s">
        <v>1684</v>
      </c>
      <c r="N2" s="34"/>
      <c r="O2" s="34"/>
      <c r="P2" s="34"/>
      <c r="Q2" s="32">
        <v>3</v>
      </c>
      <c r="R2" s="32" t="s">
        <v>9</v>
      </c>
      <c r="S2" s="32">
        <v>1</v>
      </c>
      <c r="T2" s="32">
        <v>3</v>
      </c>
      <c r="U2" s="32" t="s">
        <v>9</v>
      </c>
      <c r="V2" s="32">
        <v>1</v>
      </c>
      <c r="W2" s="32">
        <v>1</v>
      </c>
      <c r="X2" s="32" t="s">
        <v>9</v>
      </c>
      <c r="Y2" s="32">
        <v>2</v>
      </c>
      <c r="Z2" s="32">
        <v>2</v>
      </c>
      <c r="AA2" s="32" t="s">
        <v>9</v>
      </c>
      <c r="AB2" s="32">
        <v>1</v>
      </c>
      <c r="AC2" s="32">
        <v>5</v>
      </c>
      <c r="AD2" s="32" t="s">
        <v>9</v>
      </c>
      <c r="AE2" s="32">
        <v>0</v>
      </c>
      <c r="AF2" s="31">
        <f t="shared" ref="AF2:AF7" si="1">SUM(N2+Q2+T2+W2+Z2+AC2)</f>
        <v>14</v>
      </c>
      <c r="AG2" s="32" t="s">
        <v>9</v>
      </c>
      <c r="AH2" s="31">
        <f t="shared" ref="AH2:AH7" si="2">SUM(P2+S2+V2+Y2+AB2+AE2)</f>
        <v>5</v>
      </c>
      <c r="AJ2" s="39" t="s">
        <v>831</v>
      </c>
      <c r="AK2" s="11"/>
      <c r="AL2" s="32"/>
    </row>
    <row r="3" spans="1:39" x14ac:dyDescent="0.2">
      <c r="A3" s="30">
        <v>2</v>
      </c>
      <c r="B3" s="1" t="s">
        <v>26</v>
      </c>
      <c r="C3" s="1">
        <v>10</v>
      </c>
      <c r="D3" s="1">
        <v>6</v>
      </c>
      <c r="E3" s="1">
        <v>3</v>
      </c>
      <c r="F3" s="1">
        <v>1</v>
      </c>
      <c r="G3" s="1">
        <v>21</v>
      </c>
      <c r="H3" s="30" t="s">
        <v>9</v>
      </c>
      <c r="I3" s="1">
        <v>10</v>
      </c>
      <c r="J3" s="1">
        <f t="shared" si="0"/>
        <v>21</v>
      </c>
      <c r="K3" s="30" t="s">
        <v>86</v>
      </c>
      <c r="L3" s="8">
        <v>2</v>
      </c>
      <c r="M3" s="1" t="s">
        <v>26</v>
      </c>
      <c r="N3" s="32">
        <v>1</v>
      </c>
      <c r="O3" s="32" t="s">
        <v>9</v>
      </c>
      <c r="P3" s="32">
        <v>1</v>
      </c>
      <c r="Q3" s="34"/>
      <c r="R3" s="34"/>
      <c r="S3" s="34"/>
      <c r="T3" s="32">
        <v>2</v>
      </c>
      <c r="U3" s="32" t="s">
        <v>9</v>
      </c>
      <c r="V3" s="32">
        <v>2</v>
      </c>
      <c r="W3" s="32">
        <v>2</v>
      </c>
      <c r="X3" s="32" t="s">
        <v>9</v>
      </c>
      <c r="Y3" s="32">
        <v>1</v>
      </c>
      <c r="Z3" s="32">
        <v>4</v>
      </c>
      <c r="AA3" s="32" t="s">
        <v>9</v>
      </c>
      <c r="AB3" s="32">
        <v>2</v>
      </c>
      <c r="AC3" s="32">
        <v>3</v>
      </c>
      <c r="AD3" s="32" t="s">
        <v>9</v>
      </c>
      <c r="AE3" s="32">
        <v>0</v>
      </c>
      <c r="AF3" s="31">
        <f t="shared" si="1"/>
        <v>12</v>
      </c>
      <c r="AG3" s="32" t="s">
        <v>9</v>
      </c>
      <c r="AH3" s="31">
        <f t="shared" si="2"/>
        <v>6</v>
      </c>
      <c r="AI3" s="1"/>
      <c r="AJ3" s="3" t="s">
        <v>3347</v>
      </c>
      <c r="AK3" s="8">
        <v>0</v>
      </c>
      <c r="AL3" s="32" t="s">
        <v>9</v>
      </c>
      <c r="AM3" s="8">
        <v>3</v>
      </c>
    </row>
    <row r="4" spans="1:39" x14ac:dyDescent="0.2">
      <c r="A4" s="30">
        <v>3</v>
      </c>
      <c r="B4" s="1" t="s">
        <v>8</v>
      </c>
      <c r="C4" s="1">
        <v>10</v>
      </c>
      <c r="D4" s="1">
        <v>6</v>
      </c>
      <c r="E4" s="1">
        <v>2</v>
      </c>
      <c r="F4" s="1">
        <v>2</v>
      </c>
      <c r="G4" s="1">
        <v>22</v>
      </c>
      <c r="H4" s="30" t="s">
        <v>9</v>
      </c>
      <c r="I4" s="1">
        <v>9</v>
      </c>
      <c r="J4" s="1">
        <f t="shared" si="0"/>
        <v>20</v>
      </c>
      <c r="K4" s="30" t="s">
        <v>86</v>
      </c>
      <c r="L4" s="8">
        <v>3</v>
      </c>
      <c r="M4" s="1" t="s">
        <v>8</v>
      </c>
      <c r="N4" s="32">
        <v>2</v>
      </c>
      <c r="O4" s="32" t="s">
        <v>9</v>
      </c>
      <c r="P4" s="32">
        <v>0</v>
      </c>
      <c r="Q4" s="32">
        <v>1</v>
      </c>
      <c r="R4" s="32" t="s">
        <v>9</v>
      </c>
      <c r="S4" s="32">
        <v>1</v>
      </c>
      <c r="T4" s="34"/>
      <c r="U4" s="34"/>
      <c r="V4" s="34"/>
      <c r="W4" s="32">
        <v>1</v>
      </c>
      <c r="X4" s="32" t="s">
        <v>9</v>
      </c>
      <c r="Y4" s="32">
        <v>3</v>
      </c>
      <c r="Z4" s="32">
        <v>4</v>
      </c>
      <c r="AA4" s="32" t="s">
        <v>9</v>
      </c>
      <c r="AB4" s="32">
        <v>0</v>
      </c>
      <c r="AC4" s="32">
        <v>1</v>
      </c>
      <c r="AD4" s="32" t="s">
        <v>9</v>
      </c>
      <c r="AE4" s="32">
        <v>0</v>
      </c>
      <c r="AF4" s="31">
        <f t="shared" si="1"/>
        <v>9</v>
      </c>
      <c r="AG4" s="32" t="s">
        <v>9</v>
      </c>
      <c r="AH4" s="31">
        <f t="shared" si="2"/>
        <v>4</v>
      </c>
      <c r="AI4" s="1"/>
      <c r="AJ4" s="3" t="s">
        <v>1695</v>
      </c>
      <c r="AK4" s="8">
        <v>3</v>
      </c>
      <c r="AL4" s="32" t="s">
        <v>9</v>
      </c>
      <c r="AM4" s="8">
        <v>1</v>
      </c>
    </row>
    <row r="5" spans="1:39" x14ac:dyDescent="0.2">
      <c r="A5" s="30">
        <v>4</v>
      </c>
      <c r="B5" s="1" t="s">
        <v>5</v>
      </c>
      <c r="C5" s="1">
        <v>10</v>
      </c>
      <c r="D5" s="1">
        <v>4</v>
      </c>
      <c r="E5" s="1">
        <v>1</v>
      </c>
      <c r="F5" s="1">
        <v>5</v>
      </c>
      <c r="G5" s="1">
        <v>18</v>
      </c>
      <c r="H5" s="30" t="s">
        <v>9</v>
      </c>
      <c r="I5" s="1">
        <v>20</v>
      </c>
      <c r="J5" s="1">
        <f t="shared" si="0"/>
        <v>13</v>
      </c>
      <c r="K5" s="30" t="s">
        <v>86</v>
      </c>
      <c r="L5" s="8">
        <v>4</v>
      </c>
      <c r="M5" s="1" t="s">
        <v>5</v>
      </c>
      <c r="N5" s="32">
        <v>1</v>
      </c>
      <c r="O5" s="32" t="s">
        <v>9</v>
      </c>
      <c r="P5" s="32">
        <v>3</v>
      </c>
      <c r="Q5" s="32">
        <v>0</v>
      </c>
      <c r="R5" s="32" t="s">
        <v>9</v>
      </c>
      <c r="S5" s="32">
        <v>3</v>
      </c>
      <c r="T5" s="32">
        <v>0</v>
      </c>
      <c r="U5" s="32" t="s">
        <v>9</v>
      </c>
      <c r="V5" s="32">
        <v>3</v>
      </c>
      <c r="W5" s="34"/>
      <c r="X5" s="34"/>
      <c r="Y5" s="34"/>
      <c r="Z5" s="32">
        <v>2</v>
      </c>
      <c r="AA5" s="32" t="s">
        <v>9</v>
      </c>
      <c r="AB5" s="32">
        <v>3</v>
      </c>
      <c r="AC5" s="32">
        <v>4</v>
      </c>
      <c r="AD5" s="32" t="s">
        <v>9</v>
      </c>
      <c r="AE5" s="32">
        <v>1</v>
      </c>
      <c r="AF5" s="31">
        <f t="shared" si="1"/>
        <v>7</v>
      </c>
      <c r="AG5" s="32" t="s">
        <v>9</v>
      </c>
      <c r="AH5" s="31">
        <f t="shared" si="2"/>
        <v>13</v>
      </c>
      <c r="AI5" s="1"/>
      <c r="AJ5" s="5" t="s">
        <v>3094</v>
      </c>
      <c r="AK5" s="11">
        <v>2</v>
      </c>
      <c r="AL5" s="31" t="s">
        <v>9</v>
      </c>
      <c r="AM5" s="8">
        <v>3</v>
      </c>
    </row>
    <row r="6" spans="1:39" x14ac:dyDescent="0.2">
      <c r="A6" s="30">
        <v>5</v>
      </c>
      <c r="B6" s="1" t="s">
        <v>1359</v>
      </c>
      <c r="C6" s="1">
        <v>10</v>
      </c>
      <c r="D6" s="1">
        <v>2</v>
      </c>
      <c r="E6" s="1">
        <v>1</v>
      </c>
      <c r="F6" s="1">
        <v>7</v>
      </c>
      <c r="G6" s="1">
        <v>13</v>
      </c>
      <c r="H6" s="30" t="s">
        <v>9</v>
      </c>
      <c r="I6" s="1">
        <v>24</v>
      </c>
      <c r="J6" s="1">
        <f t="shared" si="0"/>
        <v>7</v>
      </c>
      <c r="K6" s="30" t="s">
        <v>86</v>
      </c>
      <c r="L6" s="8">
        <v>5</v>
      </c>
      <c r="M6" s="1" t="s">
        <v>1359</v>
      </c>
      <c r="N6" s="32">
        <v>0</v>
      </c>
      <c r="O6" s="32" t="s">
        <v>9</v>
      </c>
      <c r="P6" s="32">
        <v>1</v>
      </c>
      <c r="Q6" s="32">
        <v>0</v>
      </c>
      <c r="R6" s="32" t="s">
        <v>9</v>
      </c>
      <c r="S6" s="32">
        <v>1</v>
      </c>
      <c r="T6" s="32">
        <v>0</v>
      </c>
      <c r="U6" s="32" t="s">
        <v>9</v>
      </c>
      <c r="V6" s="32">
        <v>5</v>
      </c>
      <c r="W6" s="32">
        <v>2</v>
      </c>
      <c r="X6" s="32" t="s">
        <v>9</v>
      </c>
      <c r="Y6" s="32">
        <v>2</v>
      </c>
      <c r="Z6" s="34"/>
      <c r="AA6" s="34"/>
      <c r="AB6" s="34"/>
      <c r="AC6" s="32">
        <v>2</v>
      </c>
      <c r="AD6" s="32" t="s">
        <v>9</v>
      </c>
      <c r="AE6" s="32">
        <v>3</v>
      </c>
      <c r="AF6" s="31">
        <f t="shared" si="1"/>
        <v>4</v>
      </c>
      <c r="AG6" s="32" t="s">
        <v>9</v>
      </c>
      <c r="AH6" s="31">
        <f t="shared" si="2"/>
        <v>12</v>
      </c>
      <c r="AI6" s="1"/>
      <c r="AJ6" s="39" t="s">
        <v>880</v>
      </c>
      <c r="AK6" s="11"/>
      <c r="AL6" s="32"/>
    </row>
    <row r="7" spans="1:39" x14ac:dyDescent="0.2">
      <c r="A7" s="30">
        <v>6</v>
      </c>
      <c r="B7" s="1" t="s">
        <v>2532</v>
      </c>
      <c r="C7" s="1">
        <v>10</v>
      </c>
      <c r="D7" s="1">
        <v>1</v>
      </c>
      <c r="E7" s="1">
        <v>0</v>
      </c>
      <c r="F7" s="1">
        <v>9</v>
      </c>
      <c r="G7" s="1">
        <v>6</v>
      </c>
      <c r="H7" s="30" t="s">
        <v>9</v>
      </c>
      <c r="I7" s="1">
        <v>29</v>
      </c>
      <c r="J7" s="1">
        <f t="shared" si="0"/>
        <v>3</v>
      </c>
      <c r="K7" s="30" t="s">
        <v>3798</v>
      </c>
      <c r="L7" s="8">
        <v>6</v>
      </c>
      <c r="M7" s="1" t="s">
        <v>2532</v>
      </c>
      <c r="N7" s="32">
        <v>1</v>
      </c>
      <c r="O7" s="32" t="s">
        <v>9</v>
      </c>
      <c r="P7" s="32">
        <v>3</v>
      </c>
      <c r="Q7" s="32">
        <v>0</v>
      </c>
      <c r="R7" s="32" t="s">
        <v>9</v>
      </c>
      <c r="S7" s="32">
        <v>3</v>
      </c>
      <c r="T7" s="32">
        <v>0</v>
      </c>
      <c r="U7" s="32" t="s">
        <v>9</v>
      </c>
      <c r="V7" s="32">
        <v>2</v>
      </c>
      <c r="W7" s="32">
        <v>1</v>
      </c>
      <c r="X7" s="32" t="s">
        <v>9</v>
      </c>
      <c r="Y7" s="32">
        <v>3</v>
      </c>
      <c r="Z7" s="32">
        <v>0</v>
      </c>
      <c r="AA7" s="32" t="s">
        <v>9</v>
      </c>
      <c r="AB7" s="32">
        <v>3</v>
      </c>
      <c r="AC7" s="34"/>
      <c r="AD7" s="34"/>
      <c r="AE7" s="34"/>
      <c r="AF7" s="31">
        <f t="shared" si="1"/>
        <v>2</v>
      </c>
      <c r="AG7" s="32" t="s">
        <v>9</v>
      </c>
      <c r="AH7" s="31">
        <f t="shared" si="2"/>
        <v>14</v>
      </c>
      <c r="AI7" s="1"/>
      <c r="AJ7" s="5" t="s">
        <v>1733</v>
      </c>
      <c r="AK7" s="11">
        <v>2</v>
      </c>
      <c r="AL7" s="32" t="s">
        <v>9</v>
      </c>
      <c r="AM7" s="30">
        <v>0</v>
      </c>
    </row>
    <row r="8" spans="1:39" x14ac:dyDescent="0.2">
      <c r="A8" s="30"/>
      <c r="B8" s="7"/>
      <c r="C8" s="1">
        <f>SUM(C2:C7)</f>
        <v>60</v>
      </c>
      <c r="D8" s="1">
        <f>SUM(D2:D7)</f>
        <v>26</v>
      </c>
      <c r="E8" s="1">
        <f>SUM(E2:E7)</f>
        <v>8</v>
      </c>
      <c r="F8" s="1">
        <f>SUM(F2:F7)</f>
        <v>26</v>
      </c>
      <c r="G8" s="1">
        <f>SUM(G2:G7)</f>
        <v>102</v>
      </c>
      <c r="H8" s="9" t="s">
        <v>9</v>
      </c>
      <c r="I8" s="1">
        <f>SUM(I2:I7)</f>
        <v>102</v>
      </c>
      <c r="J8" s="1">
        <f t="shared" si="0"/>
        <v>86</v>
      </c>
      <c r="K8" s="1"/>
      <c r="L8" s="8"/>
      <c r="M8" s="7"/>
      <c r="N8" s="31">
        <f>SUM(N2:N7)</f>
        <v>5</v>
      </c>
      <c r="O8" s="31" t="s">
        <v>9</v>
      </c>
      <c r="P8" s="31">
        <f>SUM(P2:P7)</f>
        <v>8</v>
      </c>
      <c r="Q8" s="31">
        <f>SUM(Q2:Q7)</f>
        <v>4</v>
      </c>
      <c r="R8" s="31" t="s">
        <v>9</v>
      </c>
      <c r="S8" s="31">
        <f>SUM(S2:S7)</f>
        <v>9</v>
      </c>
      <c r="T8" s="31">
        <f>SUM(T2:T7)</f>
        <v>5</v>
      </c>
      <c r="U8" s="31" t="s">
        <v>9</v>
      </c>
      <c r="V8" s="31">
        <f>SUM(V2:V7)</f>
        <v>13</v>
      </c>
      <c r="W8" s="31">
        <f>SUM(W2:W7)</f>
        <v>7</v>
      </c>
      <c r="X8" s="31" t="s">
        <v>9</v>
      </c>
      <c r="Y8" s="31">
        <f>SUM(Y2:Y7)</f>
        <v>11</v>
      </c>
      <c r="Z8" s="31">
        <f>SUM(Z2:Z7)</f>
        <v>12</v>
      </c>
      <c r="AA8" s="31" t="s">
        <v>9</v>
      </c>
      <c r="AB8" s="31">
        <f>SUM(AB2:AB7)</f>
        <v>9</v>
      </c>
      <c r="AC8" s="31">
        <f>SUM(AC2:AC7)</f>
        <v>15</v>
      </c>
      <c r="AD8" s="31" t="s">
        <v>9</v>
      </c>
      <c r="AE8" s="31">
        <f>SUM(AE2:AE7)</f>
        <v>4</v>
      </c>
      <c r="AF8" s="31">
        <f>SUM(AF2:AF7)</f>
        <v>48</v>
      </c>
      <c r="AG8" s="32" t="s">
        <v>9</v>
      </c>
      <c r="AH8" s="31">
        <f>SUM(AH2:AH7)</f>
        <v>54</v>
      </c>
      <c r="AI8" s="1"/>
      <c r="AJ8" s="5" t="s">
        <v>1431</v>
      </c>
      <c r="AK8" s="11">
        <v>4</v>
      </c>
      <c r="AL8" s="32" t="s">
        <v>9</v>
      </c>
      <c r="AM8" s="30">
        <v>2</v>
      </c>
    </row>
    <row r="9" spans="1:39" x14ac:dyDescent="0.2">
      <c r="K9" s="1"/>
      <c r="L9" s="39"/>
      <c r="M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I9" s="1"/>
      <c r="AJ9" s="5" t="s">
        <v>3281</v>
      </c>
      <c r="AK9" s="11">
        <v>1</v>
      </c>
      <c r="AL9" s="31" t="s">
        <v>9</v>
      </c>
      <c r="AM9" s="30">
        <v>3</v>
      </c>
    </row>
    <row r="10" spans="1:39" x14ac:dyDescent="0.2">
      <c r="K10" s="1"/>
      <c r="O10" s="32"/>
      <c r="R10" s="12"/>
      <c r="S10" s="39"/>
      <c r="T10" s="39"/>
      <c r="U10" s="39"/>
      <c r="V10" s="39"/>
      <c r="W10" s="39"/>
      <c r="X10" s="39"/>
      <c r="Y10" s="39"/>
      <c r="Z10" s="39"/>
      <c r="AA10" s="39"/>
      <c r="AB10" s="39"/>
      <c r="AD10" s="31"/>
      <c r="AF10" s="1"/>
      <c r="AG10" s="1"/>
      <c r="AH10" s="9"/>
      <c r="AI10" s="1"/>
      <c r="AJ10" s="39" t="s">
        <v>887</v>
      </c>
      <c r="AK10" s="11"/>
      <c r="AL10" s="32"/>
      <c r="AM10" s="30"/>
    </row>
    <row r="11" spans="1:39" x14ac:dyDescent="0.2">
      <c r="K11" s="1"/>
      <c r="L11" s="5"/>
      <c r="M11" s="39"/>
      <c r="O11" s="32"/>
      <c r="AD11" s="31"/>
      <c r="AJ11" s="3" t="s">
        <v>1203</v>
      </c>
      <c r="AK11" s="11">
        <v>0</v>
      </c>
      <c r="AL11" s="32" t="s">
        <v>9</v>
      </c>
      <c r="AM11" s="30">
        <v>3</v>
      </c>
    </row>
    <row r="12" spans="1:39" x14ac:dyDescent="0.2">
      <c r="K12" s="1"/>
      <c r="O12" s="31"/>
      <c r="AD12" s="31"/>
      <c r="AJ12" s="5" t="s">
        <v>1720</v>
      </c>
      <c r="AK12" s="11">
        <v>0</v>
      </c>
      <c r="AL12" s="32" t="s">
        <v>9</v>
      </c>
      <c r="AM12" s="30">
        <v>1</v>
      </c>
    </row>
    <row r="13" spans="1:39" x14ac:dyDescent="0.2">
      <c r="K13" s="1"/>
      <c r="L13" s="39"/>
      <c r="M13" s="39"/>
      <c r="N13" s="11"/>
      <c r="O13" s="31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J13" s="5" t="s">
        <v>3322</v>
      </c>
      <c r="AK13" s="11">
        <v>0</v>
      </c>
      <c r="AL13" s="31" t="s">
        <v>9</v>
      </c>
      <c r="AM13" s="8">
        <v>2</v>
      </c>
    </row>
    <row r="14" spans="1:39" x14ac:dyDescent="0.2">
      <c r="K14" s="1"/>
      <c r="M14" s="43"/>
      <c r="N14" s="11"/>
      <c r="O14" s="32"/>
      <c r="S14" s="43"/>
      <c r="T14" s="43"/>
      <c r="U14" s="43"/>
      <c r="V14" s="43"/>
      <c r="W14" s="43"/>
      <c r="X14" s="43"/>
      <c r="Y14" s="43"/>
      <c r="Z14" s="43"/>
      <c r="AA14" s="43"/>
      <c r="AB14" s="43"/>
      <c r="AD14" s="31"/>
      <c r="AJ14" s="39" t="s">
        <v>895</v>
      </c>
      <c r="AK14" s="11"/>
      <c r="AL14" s="32"/>
    </row>
    <row r="15" spans="1:39" x14ac:dyDescent="0.2">
      <c r="N15" s="11"/>
      <c r="O15" s="32"/>
      <c r="S15" s="43"/>
      <c r="T15" s="43"/>
      <c r="U15" s="43"/>
      <c r="V15" s="43"/>
      <c r="W15" s="43"/>
      <c r="X15" s="43"/>
      <c r="Y15" s="43"/>
      <c r="Z15" s="43"/>
      <c r="AA15" s="43"/>
      <c r="AB15" s="43"/>
      <c r="AD15" s="31"/>
      <c r="AJ15" s="5" t="s">
        <v>3617</v>
      </c>
      <c r="AK15" s="11">
        <v>1</v>
      </c>
      <c r="AL15" s="32" t="s">
        <v>9</v>
      </c>
      <c r="AM15" s="8">
        <v>2</v>
      </c>
    </row>
    <row r="16" spans="1:39" x14ac:dyDescent="0.2">
      <c r="L16" s="39"/>
      <c r="M16" s="5"/>
      <c r="N16" s="11"/>
      <c r="O16" s="31"/>
      <c r="AD16" s="31"/>
      <c r="AJ16" s="5" t="s">
        <v>5316</v>
      </c>
      <c r="AK16" s="11">
        <v>3</v>
      </c>
      <c r="AL16" s="32" t="s">
        <v>9</v>
      </c>
      <c r="AM16" s="8">
        <v>0</v>
      </c>
    </row>
    <row r="17" spans="11:39" x14ac:dyDescent="0.2">
      <c r="L17" s="39"/>
      <c r="M17" s="39"/>
      <c r="N17" s="11"/>
      <c r="O17" s="32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D17" s="31"/>
      <c r="AJ17" s="3" t="s">
        <v>1811</v>
      </c>
      <c r="AK17" s="8">
        <v>4</v>
      </c>
      <c r="AL17" s="31" t="s">
        <v>9</v>
      </c>
      <c r="AM17" s="8">
        <v>0</v>
      </c>
    </row>
    <row r="18" spans="11:39" x14ac:dyDescent="0.2">
      <c r="M18" s="5"/>
      <c r="N18" s="11"/>
      <c r="O18" s="32"/>
      <c r="AD18" s="31"/>
      <c r="AJ18" s="39" t="s">
        <v>5317</v>
      </c>
      <c r="AK18" s="11"/>
      <c r="AL18" s="32"/>
    </row>
    <row r="19" spans="11:39" x14ac:dyDescent="0.2">
      <c r="M19" s="43"/>
      <c r="N19" s="11"/>
      <c r="O19" s="3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D19" s="31"/>
      <c r="AJ19" s="5" t="s">
        <v>3292</v>
      </c>
      <c r="AK19" s="11">
        <v>2</v>
      </c>
      <c r="AL19" s="32" t="s">
        <v>9</v>
      </c>
      <c r="AM19" s="8">
        <v>3</v>
      </c>
    </row>
    <row r="20" spans="11:39" x14ac:dyDescent="0.2">
      <c r="N20" s="11"/>
      <c r="O20" s="31"/>
      <c r="S20" s="39"/>
      <c r="T20" s="39"/>
      <c r="U20" s="39"/>
      <c r="V20" s="39"/>
      <c r="W20" s="39"/>
      <c r="X20" s="39"/>
      <c r="Y20" s="39"/>
      <c r="Z20" s="39"/>
      <c r="AA20" s="39"/>
      <c r="AB20" s="39"/>
      <c r="AD20" s="31"/>
      <c r="AJ20" s="5" t="s">
        <v>1642</v>
      </c>
      <c r="AK20" s="11">
        <v>2</v>
      </c>
      <c r="AL20" s="32" t="s">
        <v>9</v>
      </c>
      <c r="AM20" s="8">
        <v>2</v>
      </c>
    </row>
    <row r="21" spans="11:39" x14ac:dyDescent="0.2">
      <c r="L21" s="39"/>
      <c r="M21" s="39"/>
      <c r="N21" s="11"/>
      <c r="O21" s="32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J21" s="3" t="s">
        <v>3542</v>
      </c>
      <c r="AK21" s="8">
        <v>1</v>
      </c>
      <c r="AL21" s="31" t="s">
        <v>9</v>
      </c>
      <c r="AM21" s="8">
        <v>3</v>
      </c>
    </row>
    <row r="22" spans="11:39" x14ac:dyDescent="0.2">
      <c r="L22" s="39"/>
      <c r="M22" s="5"/>
      <c r="N22" s="11"/>
      <c r="O22" s="32"/>
      <c r="AD22" s="31"/>
      <c r="AJ22" s="39" t="s">
        <v>5318</v>
      </c>
      <c r="AK22" s="11"/>
      <c r="AL22" s="32"/>
    </row>
    <row r="23" spans="11:39" x14ac:dyDescent="0.2">
      <c r="M23" s="5"/>
      <c r="N23" s="11"/>
      <c r="O23" s="31"/>
      <c r="AD23" s="31"/>
      <c r="AJ23" s="5" t="s">
        <v>2143</v>
      </c>
      <c r="AK23" s="11">
        <v>2</v>
      </c>
      <c r="AL23" s="32" t="s">
        <v>9</v>
      </c>
      <c r="AM23" s="30">
        <v>2</v>
      </c>
    </row>
    <row r="24" spans="11:39" x14ac:dyDescent="0.2">
      <c r="M24" s="43"/>
      <c r="N24" s="11"/>
      <c r="O24" s="31"/>
      <c r="S24" s="43"/>
      <c r="T24" s="43"/>
      <c r="U24" s="43"/>
      <c r="V24" s="43"/>
      <c r="W24" s="43"/>
      <c r="X24" s="43"/>
      <c r="Y24" s="43"/>
      <c r="Z24" s="43"/>
      <c r="AA24" s="43"/>
      <c r="AB24" s="43"/>
      <c r="AD24" s="31"/>
      <c r="AJ24" s="5" t="s">
        <v>1673</v>
      </c>
      <c r="AK24" s="11">
        <v>1</v>
      </c>
      <c r="AL24" s="32" t="s">
        <v>9</v>
      </c>
      <c r="AM24" s="30">
        <v>1</v>
      </c>
    </row>
    <row r="25" spans="11:39" x14ac:dyDescent="0.2">
      <c r="L25" s="39"/>
      <c r="M25" s="39"/>
      <c r="N25" s="11"/>
      <c r="O25" s="32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J25" s="3" t="s">
        <v>5319</v>
      </c>
      <c r="AK25" s="8">
        <v>5</v>
      </c>
      <c r="AL25" s="31" t="s">
        <v>9</v>
      </c>
      <c r="AM25" s="30">
        <v>0</v>
      </c>
    </row>
    <row r="26" spans="11:39" x14ac:dyDescent="0.2">
      <c r="K26" s="1"/>
      <c r="M26" s="5"/>
      <c r="N26" s="11"/>
      <c r="O26" s="32"/>
      <c r="AD26" s="31"/>
      <c r="AJ26" s="39" t="s">
        <v>5320</v>
      </c>
      <c r="AK26" s="11"/>
      <c r="AL26" s="32"/>
      <c r="AM26" s="30"/>
    </row>
    <row r="27" spans="11:39" x14ac:dyDescent="0.2">
      <c r="M27" s="5"/>
      <c r="N27" s="11"/>
      <c r="O27" s="32"/>
      <c r="AD27" s="31"/>
      <c r="AJ27" s="3" t="s">
        <v>3552</v>
      </c>
      <c r="AK27" s="11">
        <v>0</v>
      </c>
      <c r="AL27" s="32" t="s">
        <v>9</v>
      </c>
      <c r="AM27" s="30">
        <v>3</v>
      </c>
    </row>
    <row r="28" spans="11:39" x14ac:dyDescent="0.2">
      <c r="L28" s="39"/>
      <c r="O28" s="31"/>
      <c r="AD28" s="31"/>
      <c r="AJ28" s="5" t="s">
        <v>2166</v>
      </c>
      <c r="AK28" s="11">
        <v>1</v>
      </c>
      <c r="AL28" s="32" t="s">
        <v>9</v>
      </c>
      <c r="AM28" s="30">
        <v>3</v>
      </c>
    </row>
    <row r="29" spans="11:39" x14ac:dyDescent="0.2">
      <c r="L29" s="39"/>
      <c r="M29" s="39"/>
      <c r="N29" s="11"/>
      <c r="O29" s="31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D29" s="31"/>
      <c r="AJ29" s="5" t="s">
        <v>1730</v>
      </c>
      <c r="AK29" s="11">
        <v>0</v>
      </c>
      <c r="AL29" s="31" t="s">
        <v>9</v>
      </c>
      <c r="AM29" s="8">
        <v>5</v>
      </c>
    </row>
    <row r="30" spans="11:39" x14ac:dyDescent="0.2">
      <c r="N30" s="11"/>
      <c r="O30" s="32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D30" s="31"/>
      <c r="AJ30" s="39" t="s">
        <v>5321</v>
      </c>
      <c r="AK30" s="11"/>
      <c r="AL30" s="32"/>
    </row>
    <row r="31" spans="11:39" x14ac:dyDescent="0.2">
      <c r="M31" s="5"/>
      <c r="N31" s="11"/>
      <c r="O31" s="32"/>
      <c r="AD31" s="31"/>
      <c r="AJ31" s="5" t="s">
        <v>1208</v>
      </c>
      <c r="AK31" s="11">
        <v>2</v>
      </c>
      <c r="AL31" s="32" t="s">
        <v>9</v>
      </c>
      <c r="AM31" s="8">
        <v>1</v>
      </c>
    </row>
    <row r="32" spans="11:39" x14ac:dyDescent="0.2">
      <c r="M32" s="5"/>
      <c r="N32" s="11"/>
      <c r="O32" s="31"/>
      <c r="AD32" s="31"/>
      <c r="AJ32" s="5" t="s">
        <v>1708</v>
      </c>
      <c r="AK32" s="11">
        <v>2</v>
      </c>
      <c r="AL32" s="32" t="s">
        <v>9</v>
      </c>
      <c r="AM32" s="8">
        <v>1</v>
      </c>
    </row>
    <row r="33" spans="11:39" x14ac:dyDescent="0.2">
      <c r="L33" s="39"/>
      <c r="O33" s="31"/>
      <c r="AD33" s="31"/>
      <c r="AJ33" s="3" t="s">
        <v>3293</v>
      </c>
      <c r="AK33" s="8">
        <v>1</v>
      </c>
      <c r="AL33" s="31" t="s">
        <v>9</v>
      </c>
      <c r="AM33" s="8">
        <v>0</v>
      </c>
    </row>
    <row r="34" spans="11:39" x14ac:dyDescent="0.2">
      <c r="L34" s="40"/>
      <c r="M34" s="43"/>
      <c r="N34" s="11"/>
      <c r="O34" s="31"/>
      <c r="S34" s="43"/>
      <c r="T34" s="43"/>
      <c r="U34" s="43"/>
      <c r="V34" s="43"/>
      <c r="W34" s="43"/>
      <c r="X34" s="43"/>
      <c r="Y34" s="43"/>
      <c r="Z34" s="43"/>
      <c r="AA34" s="43"/>
      <c r="AB34" s="43"/>
      <c r="AD34" s="31"/>
      <c r="AJ34" s="39" t="s">
        <v>5322</v>
      </c>
      <c r="AK34" s="11"/>
      <c r="AL34" s="32"/>
    </row>
    <row r="35" spans="11:39" x14ac:dyDescent="0.2">
      <c r="N35" s="11"/>
      <c r="O35" s="32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J35" s="5" t="s">
        <v>1696</v>
      </c>
      <c r="AK35" s="11">
        <v>3</v>
      </c>
      <c r="AL35" s="32" t="s">
        <v>9</v>
      </c>
      <c r="AM35" s="30">
        <v>1</v>
      </c>
    </row>
    <row r="36" spans="11:39" x14ac:dyDescent="0.2">
      <c r="M36" s="5"/>
      <c r="N36" s="11"/>
      <c r="O36" s="32"/>
      <c r="AD36" s="31"/>
      <c r="AJ36" s="5" t="s">
        <v>1363</v>
      </c>
      <c r="AK36" s="11">
        <v>0</v>
      </c>
      <c r="AL36" s="32" t="s">
        <v>9</v>
      </c>
      <c r="AM36" s="30">
        <v>1</v>
      </c>
    </row>
    <row r="37" spans="11:39" x14ac:dyDescent="0.2">
      <c r="M37" s="5"/>
      <c r="N37" s="11"/>
      <c r="O37" s="32"/>
      <c r="AD37" s="31"/>
      <c r="AJ37" s="3" t="s">
        <v>3343</v>
      </c>
      <c r="AK37" s="8">
        <v>4</v>
      </c>
      <c r="AL37" s="31" t="s">
        <v>9</v>
      </c>
      <c r="AM37" s="30">
        <v>1</v>
      </c>
    </row>
    <row r="38" spans="11:39" x14ac:dyDescent="0.2">
      <c r="K38" s="1"/>
      <c r="L38" s="39"/>
      <c r="O38" s="31"/>
      <c r="AD38" s="31"/>
      <c r="AJ38" s="39" t="s">
        <v>5323</v>
      </c>
      <c r="AK38" s="12"/>
      <c r="AL38" s="12"/>
      <c r="AM38" s="30"/>
    </row>
    <row r="39" spans="11:39" x14ac:dyDescent="0.2">
      <c r="L39" s="40"/>
      <c r="M39" s="43"/>
      <c r="N39" s="11"/>
      <c r="O39" s="31"/>
      <c r="S39" s="43"/>
      <c r="T39" s="43"/>
      <c r="U39" s="43"/>
      <c r="V39" s="43"/>
      <c r="W39" s="43"/>
      <c r="X39" s="43"/>
      <c r="Y39" s="43"/>
      <c r="Z39" s="43"/>
      <c r="AA39" s="43"/>
      <c r="AB39" s="43"/>
      <c r="AD39" s="31"/>
      <c r="AJ39" s="3" t="s">
        <v>3301</v>
      </c>
      <c r="AK39" s="8">
        <v>1</v>
      </c>
      <c r="AL39" s="31" t="s">
        <v>9</v>
      </c>
      <c r="AM39" s="30">
        <v>3</v>
      </c>
    </row>
    <row r="40" spans="11:39" x14ac:dyDescent="0.2">
      <c r="L40" s="39"/>
      <c r="M40" s="39"/>
      <c r="N40" s="11"/>
      <c r="O40" s="32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J40" s="3" t="s">
        <v>1716</v>
      </c>
      <c r="AK40" s="8">
        <v>1</v>
      </c>
      <c r="AL40" s="31" t="s">
        <v>9</v>
      </c>
      <c r="AM40" s="30">
        <v>1</v>
      </c>
    </row>
    <row r="41" spans="11:39" x14ac:dyDescent="0.2">
      <c r="M41" s="5"/>
      <c r="N41" s="11"/>
      <c r="O41" s="32"/>
      <c r="AD41" s="31"/>
      <c r="AJ41" s="3" t="s">
        <v>3060</v>
      </c>
      <c r="AK41" s="8">
        <v>0</v>
      </c>
      <c r="AL41" s="31" t="s">
        <v>9</v>
      </c>
      <c r="AM41" s="8">
        <v>3</v>
      </c>
    </row>
    <row r="42" spans="11:39" x14ac:dyDescent="0.2">
      <c r="M42" s="5"/>
      <c r="N42" s="11"/>
      <c r="O42" s="32"/>
      <c r="AD42" s="31"/>
      <c r="AK42" s="30"/>
      <c r="AL42" s="30"/>
      <c r="AM42" s="30"/>
    </row>
    <row r="43" spans="11:39" x14ac:dyDescent="0.2">
      <c r="L43" s="39"/>
      <c r="O43" s="31"/>
      <c r="AD43" s="31"/>
      <c r="AK43" s="30"/>
      <c r="AL43" s="30"/>
      <c r="AM43" s="30"/>
    </row>
    <row r="44" spans="11:39" x14ac:dyDescent="0.2">
      <c r="L44" s="40"/>
      <c r="M44" s="43"/>
      <c r="N44" s="11"/>
      <c r="O44" s="31"/>
      <c r="S44" s="43"/>
      <c r="T44" s="43"/>
      <c r="U44" s="43"/>
      <c r="V44" s="43"/>
      <c r="W44" s="43"/>
      <c r="X44" s="43"/>
      <c r="Y44" s="43"/>
      <c r="Z44" s="43"/>
      <c r="AA44" s="43"/>
      <c r="AB44" s="43"/>
      <c r="AD44" s="31"/>
      <c r="AJ44" s="7"/>
      <c r="AK44" s="30"/>
      <c r="AL44" s="30"/>
      <c r="AM44" s="30"/>
    </row>
    <row r="45" spans="11:39" x14ac:dyDescent="0.2">
      <c r="AK45" s="30"/>
      <c r="AL45" s="30"/>
      <c r="AM45" s="30"/>
    </row>
    <row r="46" spans="11:39" x14ac:dyDescent="0.2">
      <c r="AJ46" s="7"/>
      <c r="AK46" s="30"/>
      <c r="AL46" s="30"/>
      <c r="AM46" s="30"/>
    </row>
    <row r="47" spans="11:39" x14ac:dyDescent="0.2">
      <c r="AK47" s="30"/>
      <c r="AL47" s="30"/>
      <c r="AM47" s="30"/>
    </row>
    <row r="48" spans="11:39" x14ac:dyDescent="0.2">
      <c r="AJ48" s="7"/>
      <c r="AK48" s="30"/>
      <c r="AL48" s="30"/>
      <c r="AM48" s="30"/>
    </row>
    <row r="49" spans="11:39" x14ac:dyDescent="0.2">
      <c r="AJ49" s="39"/>
    </row>
    <row r="50" spans="11:39" x14ac:dyDescent="0.2">
      <c r="K50" s="1"/>
      <c r="AJ50" s="39"/>
      <c r="AK50" s="11"/>
      <c r="AL50" s="32"/>
    </row>
    <row r="51" spans="11:39" x14ac:dyDescent="0.2">
      <c r="AJ51" s="5"/>
      <c r="AK51" s="11"/>
      <c r="AL51" s="32"/>
    </row>
    <row r="52" spans="11:39" x14ac:dyDescent="0.2">
      <c r="AJ52" s="5"/>
      <c r="AK52" s="11"/>
      <c r="AL52" s="32"/>
    </row>
    <row r="53" spans="11:39" x14ac:dyDescent="0.2">
      <c r="AL53" s="31"/>
    </row>
    <row r="55" spans="11:39" x14ac:dyDescent="0.2">
      <c r="AJ55" s="7"/>
      <c r="AK55" s="30"/>
      <c r="AL55" s="30"/>
      <c r="AM55" s="30"/>
    </row>
    <row r="56" spans="11:39" x14ac:dyDescent="0.2">
      <c r="AK56" s="30"/>
      <c r="AL56" s="30"/>
      <c r="AM56" s="30"/>
    </row>
    <row r="57" spans="11:39" x14ac:dyDescent="0.2">
      <c r="AK57" s="30"/>
      <c r="AL57" s="30"/>
      <c r="AM57" s="30"/>
    </row>
    <row r="59" spans="11:39" x14ac:dyDescent="0.2">
      <c r="AJ59" s="7"/>
      <c r="AK59" s="30"/>
      <c r="AL59" s="30"/>
      <c r="AM59" s="30"/>
    </row>
    <row r="60" spans="11:39" x14ac:dyDescent="0.2">
      <c r="AK60" s="30"/>
      <c r="AL60" s="30"/>
      <c r="AM60" s="30"/>
    </row>
    <row r="61" spans="11:39" x14ac:dyDescent="0.2">
      <c r="AJ61" s="7"/>
      <c r="AK61" s="30"/>
      <c r="AL61" s="30"/>
      <c r="AM61" s="30"/>
    </row>
    <row r="62" spans="11:39" x14ac:dyDescent="0.2">
      <c r="K62" s="1"/>
    </row>
    <row r="63" spans="11:39" x14ac:dyDescent="0.2">
      <c r="AJ63" s="39"/>
      <c r="AK63" s="11"/>
      <c r="AL63" s="32"/>
    </row>
    <row r="64" spans="11:39" x14ac:dyDescent="0.2">
      <c r="AJ64" s="5"/>
      <c r="AK64" s="11"/>
      <c r="AL64" s="32"/>
    </row>
    <row r="65" spans="11:39" x14ac:dyDescent="0.2">
      <c r="AJ65" s="5"/>
      <c r="AK65" s="11"/>
      <c r="AL65" s="32"/>
    </row>
    <row r="66" spans="11:39" x14ac:dyDescent="0.2">
      <c r="AL66" s="31"/>
    </row>
    <row r="68" spans="11:39" x14ac:dyDescent="0.2">
      <c r="AK68" s="30"/>
      <c r="AL68" s="30"/>
      <c r="AM68" s="30"/>
    </row>
    <row r="69" spans="11:39" x14ac:dyDescent="0.2">
      <c r="AJ69" s="7"/>
      <c r="AK69" s="30"/>
      <c r="AL69" s="30"/>
      <c r="AM69" s="30"/>
    </row>
    <row r="70" spans="11:39" x14ac:dyDescent="0.2">
      <c r="AK70" s="30"/>
      <c r="AL70" s="30"/>
      <c r="AM70" s="30"/>
    </row>
    <row r="71" spans="11:39" x14ac:dyDescent="0.2">
      <c r="AJ71" s="7"/>
      <c r="AK71" s="30"/>
      <c r="AL71" s="30"/>
      <c r="AM71" s="30"/>
    </row>
    <row r="72" spans="11:39" x14ac:dyDescent="0.2">
      <c r="AK72" s="30"/>
      <c r="AL72" s="30"/>
      <c r="AM72" s="30"/>
    </row>
    <row r="73" spans="11:39" x14ac:dyDescent="0.2">
      <c r="AJ73" s="7"/>
      <c r="AK73" s="30"/>
      <c r="AL73" s="30"/>
      <c r="AM73" s="30"/>
    </row>
    <row r="74" spans="11:39" x14ac:dyDescent="0.2">
      <c r="K74" s="1"/>
    </row>
    <row r="77" spans="11:39" x14ac:dyDescent="0.2">
      <c r="AJ77" s="43"/>
      <c r="AK77" s="11"/>
      <c r="AL77" s="31"/>
    </row>
    <row r="78" spans="11:39" x14ac:dyDescent="0.2">
      <c r="AJ78" s="39"/>
      <c r="AK78" s="30"/>
      <c r="AL78" s="30"/>
      <c r="AM78" s="30"/>
    </row>
    <row r="85" spans="36:39" x14ac:dyDescent="0.2">
      <c r="AJ85" s="7"/>
      <c r="AK85" s="30"/>
      <c r="AL85" s="30"/>
      <c r="AM85" s="30"/>
    </row>
    <row r="87" spans="36:39" x14ac:dyDescent="0.2">
      <c r="AJ87" s="39"/>
      <c r="AK87" s="11"/>
      <c r="AL87" s="32"/>
    </row>
    <row r="88" spans="36:39" x14ac:dyDescent="0.2">
      <c r="AJ88" s="5"/>
      <c r="AK88" s="11"/>
      <c r="AL88" s="32"/>
    </row>
    <row r="89" spans="36:39" x14ac:dyDescent="0.2">
      <c r="AJ89" s="5"/>
      <c r="AK89" s="11"/>
      <c r="AL89" s="32"/>
    </row>
    <row r="90" spans="36:39" x14ac:dyDescent="0.2">
      <c r="AL90" s="31"/>
    </row>
    <row r="91" spans="36:39" x14ac:dyDescent="0.2">
      <c r="AJ91" s="43"/>
      <c r="AK91" s="11"/>
      <c r="AL91" s="31"/>
    </row>
    <row r="92" spans="36:39" x14ac:dyDescent="0.2">
      <c r="AJ92" s="39"/>
      <c r="AK92" s="30"/>
      <c r="AL92" s="30"/>
      <c r="AM92" s="30"/>
    </row>
    <row r="93" spans="36:39" x14ac:dyDescent="0.2">
      <c r="AJ93" s="7"/>
      <c r="AK93" s="30"/>
      <c r="AL93" s="30"/>
      <c r="AM93" s="30"/>
    </row>
    <row r="94" spans="36:39" x14ac:dyDescent="0.2">
      <c r="AK94" s="30"/>
      <c r="AL94" s="30"/>
      <c r="AM94" s="30"/>
    </row>
    <row r="95" spans="36:39" x14ac:dyDescent="0.2">
      <c r="AK95" s="30"/>
      <c r="AL95" s="30"/>
      <c r="AM95" s="30"/>
    </row>
    <row r="96" spans="36:39" x14ac:dyDescent="0.2">
      <c r="AK96" s="30"/>
      <c r="AL96" s="30"/>
      <c r="AM96" s="30"/>
    </row>
    <row r="97" spans="36:39" x14ac:dyDescent="0.2">
      <c r="AJ97" s="7"/>
      <c r="AK97" s="30"/>
      <c r="AL97" s="30"/>
      <c r="AM97" s="30"/>
    </row>
    <row r="98" spans="36:39" x14ac:dyDescent="0.2">
      <c r="AJ98" s="7"/>
      <c r="AK98" s="30"/>
      <c r="AL98" s="30"/>
      <c r="AM98" s="30"/>
    </row>
    <row r="99" spans="36:39" x14ac:dyDescent="0.2">
      <c r="AJ99" s="7"/>
      <c r="AK99" s="30"/>
      <c r="AL99" s="30"/>
      <c r="AM99" s="30"/>
    </row>
  </sheetData>
  <mergeCells count="7">
    <mergeCell ref="AJ1:AM1"/>
    <mergeCell ref="AC1:AE1"/>
    <mergeCell ref="N1:P1"/>
    <mergeCell ref="Q1:S1"/>
    <mergeCell ref="T1:V1"/>
    <mergeCell ref="W1:Y1"/>
    <mergeCell ref="Z1:AB1"/>
  </mergeCells>
  <hyperlinks>
    <hyperlink ref="A1" location="Information!A1" display="I" xr:uid="{01FA6E1D-A928-40E6-90CA-1A31F7CACA3C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92" orientation="landscape" r:id="rId1"/>
  <headerFooter>
    <oddHeader>&amp;L&amp;9Södertäljefotbollen&amp;C&amp;24 1992 - Div 4 Kvalfyran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5D401-D503-4679-B3D9-7D2AD2368A8E}">
  <sheetPr>
    <pageSetUpPr fitToPage="1"/>
  </sheetPr>
  <dimension ref="A1:BK230"/>
  <sheetViews>
    <sheetView view="pageLayout" topLeftCell="A45" zoomScaleNormal="100" workbookViewId="0">
      <selection activeCell="H18" sqref="H18"/>
    </sheetView>
  </sheetViews>
  <sheetFormatPr defaultColWidth="9.140625" defaultRowHeight="12" x14ac:dyDescent="0.2"/>
  <cols>
    <col min="1" max="1" width="2.7109375" style="3" bestFit="1" customWidth="1"/>
    <col min="2" max="2" width="20.855468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85546875" style="3" bestFit="1" customWidth="1"/>
    <col min="13" max="13" width="15.28515625" style="3" bestFit="1" customWidth="1"/>
    <col min="14" max="14" width="2.7109375" style="8" bestFit="1" customWidth="1"/>
    <col min="15" max="15" width="1.5703125" style="3" bestFit="1" customWidth="1"/>
    <col min="16" max="16" width="2.7109375" style="8" customWidth="1"/>
    <col min="17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8" width="2.7109375" style="3" bestFit="1" customWidth="1"/>
    <col min="29" max="29" width="2.7109375" style="8" bestFit="1" customWidth="1"/>
    <col min="30" max="30" width="1.5703125" style="3" bestFit="1" customWidth="1"/>
    <col min="31" max="32" width="2.7109375" style="8" bestFit="1" customWidth="1"/>
    <col min="33" max="33" width="1.5703125" style="8" bestFit="1" customWidth="1"/>
    <col min="34" max="34" width="2.7109375" style="8" bestFit="1" customWidth="1"/>
    <col min="35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2.71093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26.5703125" style="3" bestFit="1" customWidth="1"/>
    <col min="55" max="55" width="1.85546875" style="8" bestFit="1" customWidth="1"/>
    <col min="56" max="56" width="1.5703125" style="8" bestFit="1" customWidth="1"/>
    <col min="57" max="57" width="1.85546875" style="8" bestFit="1" customWidth="1"/>
    <col min="58" max="58" width="2.7109375" style="8" customWidth="1"/>
    <col min="59" max="59" width="22.7109375" style="3" bestFit="1" customWidth="1"/>
    <col min="60" max="60" width="1.85546875" style="8" bestFit="1" customWidth="1"/>
    <col min="61" max="61" width="1.5703125" style="8" bestFit="1" customWidth="1"/>
    <col min="62" max="62" width="1.85546875" style="8" bestFit="1" customWidth="1"/>
    <col min="63" max="63" width="2.7109375" style="8" customWidth="1"/>
    <col min="64" max="16384" width="9.140625" style="3"/>
  </cols>
  <sheetData>
    <row r="1" spans="1:62" ht="79.5" customHeight="1" x14ac:dyDescent="0.2">
      <c r="A1" s="24" t="s">
        <v>119</v>
      </c>
      <c r="B1" s="47" t="s">
        <v>3632</v>
      </c>
      <c r="C1" s="1"/>
      <c r="D1" s="1"/>
      <c r="E1" s="1"/>
      <c r="F1" s="1"/>
      <c r="G1" s="1"/>
      <c r="H1" s="30"/>
      <c r="I1" s="1"/>
      <c r="J1" s="1"/>
      <c r="L1" s="8"/>
      <c r="M1" s="39"/>
      <c r="N1" s="199" t="s">
        <v>2789</v>
      </c>
      <c r="O1" s="199"/>
      <c r="P1" s="199"/>
      <c r="Q1" s="199" t="s">
        <v>46</v>
      </c>
      <c r="R1" s="199"/>
      <c r="S1" s="199"/>
      <c r="T1" s="199" t="s">
        <v>8</v>
      </c>
      <c r="U1" s="199"/>
      <c r="V1" s="199"/>
      <c r="W1" s="199" t="s">
        <v>26</v>
      </c>
      <c r="X1" s="199"/>
      <c r="Y1" s="199"/>
      <c r="Z1" s="199" t="s">
        <v>50</v>
      </c>
      <c r="AA1" s="199"/>
      <c r="AB1" s="199"/>
      <c r="AC1" s="199" t="s">
        <v>105</v>
      </c>
      <c r="AD1" s="199"/>
      <c r="AE1" s="199"/>
      <c r="AF1" s="199" t="s">
        <v>101</v>
      </c>
      <c r="AG1" s="199"/>
      <c r="AH1" s="199"/>
      <c r="AI1" s="199" t="s">
        <v>28</v>
      </c>
      <c r="AJ1" s="199"/>
      <c r="AK1" s="199"/>
      <c r="AL1" s="199" t="s">
        <v>1684</v>
      </c>
      <c r="AM1" s="199"/>
      <c r="AN1" s="199"/>
      <c r="AO1" s="199" t="s">
        <v>13</v>
      </c>
      <c r="AP1" s="199"/>
      <c r="AQ1" s="199"/>
      <c r="AR1" s="199" t="s">
        <v>1359</v>
      </c>
      <c r="AS1" s="199"/>
      <c r="AT1" s="199"/>
      <c r="AU1" s="199" t="s">
        <v>5</v>
      </c>
      <c r="AV1" s="199"/>
      <c r="AW1" s="199"/>
      <c r="AX1" s="160"/>
      <c r="AY1" s="160"/>
      <c r="AZ1" s="160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7" t="s">
        <v>2789</v>
      </c>
      <c r="C2" s="1">
        <v>22</v>
      </c>
      <c r="D2" s="1">
        <v>16</v>
      </c>
      <c r="E2" s="1">
        <v>3</v>
      </c>
      <c r="F2" s="1">
        <v>3</v>
      </c>
      <c r="G2" s="1">
        <v>55</v>
      </c>
      <c r="H2" s="30" t="s">
        <v>9</v>
      </c>
      <c r="I2" s="1">
        <v>18</v>
      </c>
      <c r="J2" s="1">
        <f>SUM(3*D2+E2)</f>
        <v>51</v>
      </c>
      <c r="K2" s="30" t="s">
        <v>43</v>
      </c>
      <c r="L2" s="8">
        <v>1</v>
      </c>
      <c r="M2" s="7" t="s">
        <v>2789</v>
      </c>
      <c r="N2" s="34"/>
      <c r="O2" s="34"/>
      <c r="P2" s="34"/>
      <c r="Q2" s="32">
        <v>1</v>
      </c>
      <c r="R2" s="32" t="s">
        <v>9</v>
      </c>
      <c r="S2" s="32">
        <v>2</v>
      </c>
      <c r="T2" s="32">
        <v>3</v>
      </c>
      <c r="U2" s="32" t="s">
        <v>9</v>
      </c>
      <c r="V2" s="32">
        <v>0</v>
      </c>
      <c r="W2" s="32">
        <v>1</v>
      </c>
      <c r="X2" s="32" t="s">
        <v>9</v>
      </c>
      <c r="Y2" s="32">
        <v>1</v>
      </c>
      <c r="Z2" s="32">
        <v>2</v>
      </c>
      <c r="AA2" s="32" t="s">
        <v>9</v>
      </c>
      <c r="AB2" s="32">
        <v>0</v>
      </c>
      <c r="AC2" s="32">
        <v>3</v>
      </c>
      <c r="AD2" s="32" t="s">
        <v>9</v>
      </c>
      <c r="AE2" s="32">
        <v>1</v>
      </c>
      <c r="AF2" s="32">
        <v>2</v>
      </c>
      <c r="AG2" s="32" t="s">
        <v>9</v>
      </c>
      <c r="AH2" s="32">
        <v>0</v>
      </c>
      <c r="AI2" s="32">
        <v>3</v>
      </c>
      <c r="AJ2" s="32" t="s">
        <v>9</v>
      </c>
      <c r="AK2" s="32">
        <v>1</v>
      </c>
      <c r="AL2" s="32">
        <v>2</v>
      </c>
      <c r="AM2" s="32" t="s">
        <v>9</v>
      </c>
      <c r="AN2" s="32">
        <v>0</v>
      </c>
      <c r="AO2" s="32">
        <v>1</v>
      </c>
      <c r="AP2" s="32" t="s">
        <v>9</v>
      </c>
      <c r="AQ2" s="32">
        <v>1</v>
      </c>
      <c r="AR2" s="32">
        <v>2</v>
      </c>
      <c r="AS2" s="32" t="s">
        <v>9</v>
      </c>
      <c r="AT2" s="32">
        <v>0</v>
      </c>
      <c r="AU2" s="32">
        <v>5</v>
      </c>
      <c r="AV2" s="32" t="s">
        <v>9</v>
      </c>
      <c r="AW2" s="32">
        <v>2</v>
      </c>
      <c r="AX2" s="31">
        <f t="shared" ref="AX2:AX14" si="0">SUM(N2+Q2+T2+W2+Z2+AC2+AF2+AI2+AL2+AO2+AR2+AU2)</f>
        <v>25</v>
      </c>
      <c r="AY2" s="32" t="s">
        <v>9</v>
      </c>
      <c r="AZ2" s="31">
        <f t="shared" ref="AZ2:AZ14" si="1">SUM(P2+S2+V2+Y2+AB2+AE2+AH2+AK2+AN2+AQ2+AT2+AW2)</f>
        <v>8</v>
      </c>
      <c r="BB2" s="39" t="s">
        <v>3582</v>
      </c>
      <c r="BG2" s="39" t="s">
        <v>3583</v>
      </c>
    </row>
    <row r="3" spans="1:62" x14ac:dyDescent="0.2">
      <c r="A3" s="30">
        <v>2</v>
      </c>
      <c r="B3" s="7" t="s">
        <v>46</v>
      </c>
      <c r="C3" s="1">
        <v>22</v>
      </c>
      <c r="D3" s="1">
        <v>12</v>
      </c>
      <c r="E3" s="1">
        <v>5</v>
      </c>
      <c r="F3" s="1">
        <v>5</v>
      </c>
      <c r="G3" s="1">
        <v>52</v>
      </c>
      <c r="H3" s="30" t="s">
        <v>9</v>
      </c>
      <c r="I3" s="1">
        <v>33</v>
      </c>
      <c r="J3" s="1">
        <f t="shared" ref="J3:J13" si="2">SUM(3*D3+E3)</f>
        <v>41</v>
      </c>
      <c r="K3" s="30" t="s">
        <v>43</v>
      </c>
      <c r="L3" s="8">
        <v>2</v>
      </c>
      <c r="M3" s="7" t="s">
        <v>46</v>
      </c>
      <c r="N3" s="32">
        <v>1</v>
      </c>
      <c r="O3" s="32" t="s">
        <v>9</v>
      </c>
      <c r="P3" s="32">
        <v>0</v>
      </c>
      <c r="Q3" s="34"/>
      <c r="R3" s="34"/>
      <c r="S3" s="34"/>
      <c r="T3" s="32">
        <v>1</v>
      </c>
      <c r="U3" s="32" t="s">
        <v>9</v>
      </c>
      <c r="V3" s="32">
        <v>3</v>
      </c>
      <c r="W3" s="32">
        <v>1</v>
      </c>
      <c r="X3" s="32" t="s">
        <v>9</v>
      </c>
      <c r="Y3" s="32">
        <v>0</v>
      </c>
      <c r="Z3" s="32">
        <v>4</v>
      </c>
      <c r="AA3" s="32" t="s">
        <v>9</v>
      </c>
      <c r="AB3" s="32">
        <v>1</v>
      </c>
      <c r="AC3" s="32">
        <v>0</v>
      </c>
      <c r="AD3" s="32" t="s">
        <v>9</v>
      </c>
      <c r="AE3" s="32">
        <v>2</v>
      </c>
      <c r="AF3" s="32">
        <v>1</v>
      </c>
      <c r="AG3" s="32" t="s">
        <v>9</v>
      </c>
      <c r="AH3" s="32">
        <v>1</v>
      </c>
      <c r="AI3" s="32">
        <v>0</v>
      </c>
      <c r="AJ3" s="32" t="s">
        <v>9</v>
      </c>
      <c r="AK3" s="32">
        <v>3</v>
      </c>
      <c r="AL3" s="32">
        <v>4</v>
      </c>
      <c r="AM3" s="32" t="s">
        <v>9</v>
      </c>
      <c r="AN3" s="32">
        <v>1</v>
      </c>
      <c r="AO3" s="32">
        <v>1</v>
      </c>
      <c r="AP3" s="32" t="s">
        <v>9</v>
      </c>
      <c r="AQ3" s="32">
        <v>1</v>
      </c>
      <c r="AR3" s="32">
        <v>6</v>
      </c>
      <c r="AS3" s="32" t="s">
        <v>9</v>
      </c>
      <c r="AT3" s="32">
        <v>2</v>
      </c>
      <c r="AU3" s="32">
        <v>4</v>
      </c>
      <c r="AV3" s="32" t="s">
        <v>9</v>
      </c>
      <c r="AW3" s="32">
        <v>2</v>
      </c>
      <c r="AX3" s="31">
        <f t="shared" si="0"/>
        <v>23</v>
      </c>
      <c r="AY3" s="32" t="s">
        <v>9</v>
      </c>
      <c r="AZ3" s="31">
        <f t="shared" si="1"/>
        <v>16</v>
      </c>
      <c r="BB3" s="3" t="s">
        <v>3584</v>
      </c>
      <c r="BC3" s="11">
        <v>2</v>
      </c>
      <c r="BD3" s="32" t="s">
        <v>9</v>
      </c>
      <c r="BE3" s="8">
        <v>2</v>
      </c>
      <c r="BG3" s="3" t="s">
        <v>891</v>
      </c>
      <c r="BH3" s="11">
        <v>5</v>
      </c>
      <c r="BI3" s="32" t="s">
        <v>9</v>
      </c>
      <c r="BJ3" s="8">
        <v>1</v>
      </c>
    </row>
    <row r="4" spans="1:62" x14ac:dyDescent="0.2">
      <c r="A4" s="30">
        <v>3</v>
      </c>
      <c r="B4" s="7" t="s">
        <v>8</v>
      </c>
      <c r="C4" s="1">
        <v>22</v>
      </c>
      <c r="D4" s="1">
        <v>11</v>
      </c>
      <c r="E4" s="1">
        <v>3</v>
      </c>
      <c r="F4" s="1">
        <v>8</v>
      </c>
      <c r="G4" s="1">
        <v>33</v>
      </c>
      <c r="H4" s="30" t="s">
        <v>9</v>
      </c>
      <c r="I4" s="1">
        <v>29</v>
      </c>
      <c r="J4" s="1">
        <f t="shared" si="2"/>
        <v>36</v>
      </c>
      <c r="K4" s="30"/>
      <c r="L4" s="8">
        <v>3</v>
      </c>
      <c r="M4" s="7" t="s">
        <v>8</v>
      </c>
      <c r="N4" s="32">
        <v>1</v>
      </c>
      <c r="O4" s="32" t="s">
        <v>9</v>
      </c>
      <c r="P4" s="32">
        <v>3</v>
      </c>
      <c r="Q4" s="32">
        <v>1</v>
      </c>
      <c r="R4" s="32" t="s">
        <v>9</v>
      </c>
      <c r="S4" s="32">
        <v>1</v>
      </c>
      <c r="T4" s="34"/>
      <c r="U4" s="34"/>
      <c r="V4" s="34"/>
      <c r="W4" s="32">
        <v>0</v>
      </c>
      <c r="X4" s="32" t="s">
        <v>9</v>
      </c>
      <c r="Y4" s="32">
        <v>1</v>
      </c>
      <c r="Z4" s="32">
        <v>2</v>
      </c>
      <c r="AA4" s="32" t="s">
        <v>9</v>
      </c>
      <c r="AB4" s="32">
        <v>2</v>
      </c>
      <c r="AC4" s="32">
        <v>1</v>
      </c>
      <c r="AD4" s="32" t="s">
        <v>9</v>
      </c>
      <c r="AE4" s="32">
        <v>1</v>
      </c>
      <c r="AF4" s="32">
        <v>3</v>
      </c>
      <c r="AG4" s="32" t="s">
        <v>9</v>
      </c>
      <c r="AH4" s="32">
        <v>1</v>
      </c>
      <c r="AI4" s="32">
        <v>2</v>
      </c>
      <c r="AJ4" s="32" t="s">
        <v>9</v>
      </c>
      <c r="AK4" s="32">
        <v>0</v>
      </c>
      <c r="AL4" s="32">
        <v>0</v>
      </c>
      <c r="AM4" s="32" t="s">
        <v>9</v>
      </c>
      <c r="AN4" s="32">
        <v>3</v>
      </c>
      <c r="AO4" s="32">
        <v>2</v>
      </c>
      <c r="AP4" s="32" t="s">
        <v>9</v>
      </c>
      <c r="AQ4" s="32">
        <v>0</v>
      </c>
      <c r="AR4" s="32">
        <v>2</v>
      </c>
      <c r="AS4" s="32" t="s">
        <v>9</v>
      </c>
      <c r="AT4" s="32">
        <v>0</v>
      </c>
      <c r="AU4" s="32">
        <v>5</v>
      </c>
      <c r="AV4" s="32" t="s">
        <v>9</v>
      </c>
      <c r="AW4" s="32">
        <v>1</v>
      </c>
      <c r="AX4" s="31">
        <f t="shared" si="0"/>
        <v>19</v>
      </c>
      <c r="AY4" s="32" t="s">
        <v>9</v>
      </c>
      <c r="AZ4" s="31">
        <f t="shared" si="1"/>
        <v>13</v>
      </c>
      <c r="BB4" s="3" t="s">
        <v>2467</v>
      </c>
      <c r="BC4" s="11">
        <v>4</v>
      </c>
      <c r="BD4" s="32" t="s">
        <v>9</v>
      </c>
      <c r="BE4" s="8">
        <v>1</v>
      </c>
      <c r="BG4" s="3" t="s">
        <v>3585</v>
      </c>
      <c r="BH4" s="11">
        <v>4</v>
      </c>
      <c r="BI4" s="32" t="s">
        <v>9</v>
      </c>
      <c r="BJ4" s="8">
        <v>2</v>
      </c>
    </row>
    <row r="5" spans="1:62" x14ac:dyDescent="0.2">
      <c r="A5" s="30">
        <v>4</v>
      </c>
      <c r="B5" s="7" t="s">
        <v>26</v>
      </c>
      <c r="C5" s="1">
        <v>22</v>
      </c>
      <c r="D5" s="1">
        <v>9</v>
      </c>
      <c r="E5" s="1">
        <v>7</v>
      </c>
      <c r="F5" s="1">
        <v>6</v>
      </c>
      <c r="G5" s="1">
        <v>40</v>
      </c>
      <c r="H5" s="30" t="s">
        <v>9</v>
      </c>
      <c r="I5" s="1">
        <v>32</v>
      </c>
      <c r="J5" s="1">
        <f t="shared" si="2"/>
        <v>34</v>
      </c>
      <c r="K5" s="30"/>
      <c r="L5" s="8">
        <v>4</v>
      </c>
      <c r="M5" s="7" t="s">
        <v>26</v>
      </c>
      <c r="N5" s="32">
        <v>1</v>
      </c>
      <c r="O5" s="32" t="s">
        <v>9</v>
      </c>
      <c r="P5" s="32">
        <v>1</v>
      </c>
      <c r="Q5" s="32">
        <v>2</v>
      </c>
      <c r="R5" s="32" t="s">
        <v>9</v>
      </c>
      <c r="S5" s="32">
        <v>4</v>
      </c>
      <c r="T5" s="32">
        <v>0</v>
      </c>
      <c r="U5" s="32" t="s">
        <v>9</v>
      </c>
      <c r="V5" s="32">
        <v>2</v>
      </c>
      <c r="W5" s="34"/>
      <c r="X5" s="34"/>
      <c r="Y5" s="34"/>
      <c r="Z5" s="32">
        <v>3</v>
      </c>
      <c r="AA5" s="32" t="s">
        <v>9</v>
      </c>
      <c r="AB5" s="32">
        <v>1</v>
      </c>
      <c r="AC5" s="32">
        <v>3</v>
      </c>
      <c r="AD5" s="32" t="s">
        <v>9</v>
      </c>
      <c r="AE5" s="32">
        <v>1</v>
      </c>
      <c r="AF5" s="32">
        <v>2</v>
      </c>
      <c r="AG5" s="32" t="s">
        <v>9</v>
      </c>
      <c r="AH5" s="32">
        <v>0</v>
      </c>
      <c r="AI5" s="32">
        <v>1</v>
      </c>
      <c r="AJ5" s="32" t="s">
        <v>9</v>
      </c>
      <c r="AK5" s="32">
        <v>1</v>
      </c>
      <c r="AL5" s="32">
        <v>1</v>
      </c>
      <c r="AM5" s="32" t="s">
        <v>9</v>
      </c>
      <c r="AN5" s="32">
        <v>1</v>
      </c>
      <c r="AO5" s="32">
        <v>1</v>
      </c>
      <c r="AP5" s="32" t="s">
        <v>9</v>
      </c>
      <c r="AQ5" s="32">
        <v>1</v>
      </c>
      <c r="AR5" s="32">
        <v>2</v>
      </c>
      <c r="AS5" s="32" t="s">
        <v>9</v>
      </c>
      <c r="AT5" s="32">
        <v>0</v>
      </c>
      <c r="AU5" s="32">
        <v>3</v>
      </c>
      <c r="AV5" s="32" t="s">
        <v>9</v>
      </c>
      <c r="AW5" s="32">
        <v>3</v>
      </c>
      <c r="AX5" s="31">
        <f t="shared" si="0"/>
        <v>19</v>
      </c>
      <c r="AY5" s="32" t="s">
        <v>9</v>
      </c>
      <c r="AZ5" s="31">
        <f t="shared" si="1"/>
        <v>15</v>
      </c>
      <c r="BB5" s="5" t="s">
        <v>1203</v>
      </c>
      <c r="BC5" s="11">
        <v>0</v>
      </c>
      <c r="BD5" s="32" t="s">
        <v>9</v>
      </c>
      <c r="BE5" s="8">
        <v>4</v>
      </c>
      <c r="BG5" s="5" t="s">
        <v>3586</v>
      </c>
      <c r="BH5" s="11">
        <v>0</v>
      </c>
      <c r="BI5" s="32" t="s">
        <v>9</v>
      </c>
      <c r="BJ5" s="8">
        <v>4</v>
      </c>
    </row>
    <row r="6" spans="1:62" x14ac:dyDescent="0.2">
      <c r="A6" s="30">
        <v>5</v>
      </c>
      <c r="B6" s="7" t="s">
        <v>50</v>
      </c>
      <c r="C6" s="1">
        <v>22</v>
      </c>
      <c r="D6" s="1">
        <v>10</v>
      </c>
      <c r="E6" s="1">
        <v>4</v>
      </c>
      <c r="F6" s="1">
        <v>8</v>
      </c>
      <c r="G6" s="1">
        <v>44</v>
      </c>
      <c r="H6" s="30" t="s">
        <v>9</v>
      </c>
      <c r="I6" s="1">
        <v>40</v>
      </c>
      <c r="J6" s="1">
        <f t="shared" si="2"/>
        <v>34</v>
      </c>
      <c r="K6" s="30"/>
      <c r="L6" s="8">
        <v>5</v>
      </c>
      <c r="M6" s="7" t="s">
        <v>50</v>
      </c>
      <c r="N6" s="32">
        <v>1</v>
      </c>
      <c r="O6" s="32" t="s">
        <v>9</v>
      </c>
      <c r="P6" s="32">
        <v>3</v>
      </c>
      <c r="Q6" s="32">
        <v>4</v>
      </c>
      <c r="R6" s="32" t="s">
        <v>9</v>
      </c>
      <c r="S6" s="32">
        <v>2</v>
      </c>
      <c r="T6" s="32">
        <v>2</v>
      </c>
      <c r="U6" s="32" t="s">
        <v>9</v>
      </c>
      <c r="V6" s="32">
        <v>0</v>
      </c>
      <c r="W6" s="32">
        <v>1</v>
      </c>
      <c r="X6" s="32" t="s">
        <v>9</v>
      </c>
      <c r="Y6" s="32">
        <v>0</v>
      </c>
      <c r="Z6" s="34"/>
      <c r="AA6" s="34"/>
      <c r="AB6" s="34"/>
      <c r="AC6" s="32">
        <v>1</v>
      </c>
      <c r="AD6" s="32" t="s">
        <v>9</v>
      </c>
      <c r="AE6" s="32">
        <v>5</v>
      </c>
      <c r="AF6" s="32">
        <v>1</v>
      </c>
      <c r="AG6" s="32" t="s">
        <v>9</v>
      </c>
      <c r="AH6" s="32">
        <v>1</v>
      </c>
      <c r="AI6" s="32">
        <v>3</v>
      </c>
      <c r="AJ6" s="32" t="s">
        <v>9</v>
      </c>
      <c r="AK6" s="32">
        <v>2</v>
      </c>
      <c r="AL6" s="32">
        <v>1</v>
      </c>
      <c r="AM6" s="32" t="s">
        <v>9</v>
      </c>
      <c r="AN6" s="32">
        <v>0</v>
      </c>
      <c r="AO6" s="32">
        <v>0</v>
      </c>
      <c r="AP6" s="32" t="s">
        <v>9</v>
      </c>
      <c r="AQ6" s="32">
        <v>0</v>
      </c>
      <c r="AR6" s="32">
        <v>6</v>
      </c>
      <c r="AS6" s="32" t="s">
        <v>9</v>
      </c>
      <c r="AT6" s="32">
        <v>1</v>
      </c>
      <c r="AU6" s="32">
        <v>3</v>
      </c>
      <c r="AV6" s="32" t="s">
        <v>9</v>
      </c>
      <c r="AW6" s="32">
        <v>0</v>
      </c>
      <c r="AX6" s="31">
        <f t="shared" si="0"/>
        <v>23</v>
      </c>
      <c r="AY6" s="32" t="s">
        <v>9</v>
      </c>
      <c r="AZ6" s="31">
        <f t="shared" si="1"/>
        <v>14</v>
      </c>
      <c r="BB6" s="3" t="s">
        <v>227</v>
      </c>
      <c r="BC6" s="11">
        <v>4</v>
      </c>
      <c r="BD6" s="32" t="s">
        <v>9</v>
      </c>
      <c r="BE6" s="8">
        <v>1</v>
      </c>
      <c r="BG6" s="3" t="s">
        <v>3550</v>
      </c>
      <c r="BH6" s="11">
        <v>1</v>
      </c>
      <c r="BI6" s="32" t="s">
        <v>9</v>
      </c>
      <c r="BJ6" s="8">
        <v>3</v>
      </c>
    </row>
    <row r="7" spans="1:62" x14ac:dyDescent="0.2">
      <c r="A7" s="30">
        <v>6</v>
      </c>
      <c r="B7" s="7" t="s">
        <v>102</v>
      </c>
      <c r="C7" s="1">
        <v>22</v>
      </c>
      <c r="D7" s="1">
        <v>8</v>
      </c>
      <c r="E7" s="1">
        <v>7</v>
      </c>
      <c r="F7" s="1">
        <v>7</v>
      </c>
      <c r="G7" s="1">
        <v>38</v>
      </c>
      <c r="H7" s="30" t="s">
        <v>9</v>
      </c>
      <c r="I7" s="1">
        <v>36</v>
      </c>
      <c r="J7" s="1">
        <f t="shared" si="2"/>
        <v>31</v>
      </c>
      <c r="K7" s="30"/>
      <c r="L7" s="8">
        <v>6</v>
      </c>
      <c r="M7" s="7" t="s">
        <v>105</v>
      </c>
      <c r="N7" s="32">
        <v>0</v>
      </c>
      <c r="O7" s="32" t="s">
        <v>9</v>
      </c>
      <c r="P7" s="32">
        <v>6</v>
      </c>
      <c r="Q7" s="32">
        <v>0</v>
      </c>
      <c r="R7" s="32" t="s">
        <v>9</v>
      </c>
      <c r="S7" s="32">
        <v>0</v>
      </c>
      <c r="T7" s="32">
        <v>0</v>
      </c>
      <c r="U7" s="32" t="s">
        <v>9</v>
      </c>
      <c r="V7" s="32">
        <v>1</v>
      </c>
      <c r="W7" s="32">
        <v>0</v>
      </c>
      <c r="X7" s="32" t="s">
        <v>9</v>
      </c>
      <c r="Y7" s="32">
        <v>1</v>
      </c>
      <c r="Z7" s="32">
        <v>3</v>
      </c>
      <c r="AA7" s="32" t="s">
        <v>9</v>
      </c>
      <c r="AB7" s="32">
        <v>1</v>
      </c>
      <c r="AC7" s="34"/>
      <c r="AD7" s="34"/>
      <c r="AE7" s="34"/>
      <c r="AF7" s="8">
        <v>2</v>
      </c>
      <c r="AG7" s="32" t="s">
        <v>9</v>
      </c>
      <c r="AH7" s="8">
        <v>2</v>
      </c>
      <c r="AI7" s="32">
        <v>1</v>
      </c>
      <c r="AJ7" s="32" t="s">
        <v>9</v>
      </c>
      <c r="AK7" s="32">
        <v>1</v>
      </c>
      <c r="AL7" s="32">
        <v>2</v>
      </c>
      <c r="AM7" s="32" t="s">
        <v>9</v>
      </c>
      <c r="AN7" s="32">
        <v>2</v>
      </c>
      <c r="AO7" s="32">
        <v>3</v>
      </c>
      <c r="AP7" s="32" t="s">
        <v>9</v>
      </c>
      <c r="AQ7" s="32">
        <v>3</v>
      </c>
      <c r="AR7" s="32">
        <v>1</v>
      </c>
      <c r="AS7" s="32" t="s">
        <v>9</v>
      </c>
      <c r="AT7" s="32">
        <v>0</v>
      </c>
      <c r="AU7" s="32">
        <v>1</v>
      </c>
      <c r="AV7" s="32" t="s">
        <v>9</v>
      </c>
      <c r="AW7" s="32">
        <v>1</v>
      </c>
      <c r="AX7" s="31">
        <f t="shared" si="0"/>
        <v>13</v>
      </c>
      <c r="AY7" s="32" t="s">
        <v>9</v>
      </c>
      <c r="AZ7" s="31">
        <f t="shared" si="1"/>
        <v>18</v>
      </c>
      <c r="BB7" s="3" t="s">
        <v>3339</v>
      </c>
      <c r="BC7" s="11">
        <v>3</v>
      </c>
      <c r="BD7" s="32" t="s">
        <v>9</v>
      </c>
      <c r="BE7" s="8">
        <v>2</v>
      </c>
      <c r="BG7" s="3" t="s">
        <v>415</v>
      </c>
      <c r="BH7" s="11">
        <v>2</v>
      </c>
      <c r="BI7" s="32" t="s">
        <v>9</v>
      </c>
      <c r="BJ7" s="8">
        <v>2</v>
      </c>
    </row>
    <row r="8" spans="1:62" x14ac:dyDescent="0.2">
      <c r="A8" s="30">
        <v>7</v>
      </c>
      <c r="B8" s="7" t="s">
        <v>101</v>
      </c>
      <c r="C8" s="1">
        <v>22</v>
      </c>
      <c r="D8" s="1">
        <v>8</v>
      </c>
      <c r="E8" s="1">
        <v>6</v>
      </c>
      <c r="F8" s="1">
        <v>8</v>
      </c>
      <c r="G8" s="1">
        <v>43</v>
      </c>
      <c r="H8" s="30" t="s">
        <v>9</v>
      </c>
      <c r="I8" s="1">
        <v>41</v>
      </c>
      <c r="J8" s="1">
        <f t="shared" si="2"/>
        <v>30</v>
      </c>
      <c r="K8" s="30"/>
      <c r="L8" s="8">
        <v>7</v>
      </c>
      <c r="M8" s="7" t="s">
        <v>101</v>
      </c>
      <c r="N8" s="32">
        <v>3</v>
      </c>
      <c r="O8" s="32" t="s">
        <v>9</v>
      </c>
      <c r="P8" s="32">
        <v>1</v>
      </c>
      <c r="Q8" s="32">
        <v>3</v>
      </c>
      <c r="R8" s="32" t="s">
        <v>9</v>
      </c>
      <c r="S8" s="32">
        <v>1</v>
      </c>
      <c r="T8" s="32">
        <v>3</v>
      </c>
      <c r="U8" s="32" t="s">
        <v>9</v>
      </c>
      <c r="V8" s="32">
        <v>2</v>
      </c>
      <c r="W8" s="32">
        <v>2</v>
      </c>
      <c r="X8" s="32" t="s">
        <v>9</v>
      </c>
      <c r="Y8" s="32">
        <v>2</v>
      </c>
      <c r="Z8" s="32">
        <v>2</v>
      </c>
      <c r="AA8" s="32" t="s">
        <v>9</v>
      </c>
      <c r="AB8" s="32">
        <v>2</v>
      </c>
      <c r="AC8" s="32">
        <v>0</v>
      </c>
      <c r="AD8" s="32" t="s">
        <v>9</v>
      </c>
      <c r="AE8" s="32">
        <v>4</v>
      </c>
      <c r="AF8" s="34"/>
      <c r="AG8" s="34"/>
      <c r="AH8" s="34"/>
      <c r="AI8" s="32">
        <v>4</v>
      </c>
      <c r="AJ8" s="32" t="s">
        <v>9</v>
      </c>
      <c r="AK8" s="32">
        <v>2</v>
      </c>
      <c r="AL8" s="32">
        <v>1</v>
      </c>
      <c r="AM8" s="32" t="s">
        <v>9</v>
      </c>
      <c r="AN8" s="32">
        <v>3</v>
      </c>
      <c r="AO8" s="32">
        <v>2</v>
      </c>
      <c r="AP8" s="32" t="s">
        <v>9</v>
      </c>
      <c r="AQ8" s="32">
        <v>0</v>
      </c>
      <c r="AR8" s="32">
        <v>2</v>
      </c>
      <c r="AS8" s="32" t="s">
        <v>9</v>
      </c>
      <c r="AT8" s="32">
        <v>2</v>
      </c>
      <c r="AU8" s="32">
        <v>2</v>
      </c>
      <c r="AV8" s="32" t="s">
        <v>9</v>
      </c>
      <c r="AW8" s="32">
        <v>3</v>
      </c>
      <c r="AX8" s="31">
        <f t="shared" si="0"/>
        <v>24</v>
      </c>
      <c r="AY8" s="32" t="s">
        <v>9</v>
      </c>
      <c r="AZ8" s="31">
        <f t="shared" si="1"/>
        <v>22</v>
      </c>
      <c r="BB8" s="3" t="s">
        <v>2813</v>
      </c>
      <c r="BC8" s="8">
        <v>0</v>
      </c>
      <c r="BD8" s="32" t="s">
        <v>9</v>
      </c>
      <c r="BE8" s="8">
        <v>1</v>
      </c>
      <c r="BG8" s="3" t="s">
        <v>158</v>
      </c>
      <c r="BH8" s="8">
        <v>1</v>
      </c>
      <c r="BI8" s="32" t="s">
        <v>9</v>
      </c>
      <c r="BJ8" s="8">
        <v>0</v>
      </c>
    </row>
    <row r="9" spans="1:62" x14ac:dyDescent="0.2">
      <c r="A9" s="30">
        <v>8</v>
      </c>
      <c r="B9" s="7" t="s">
        <v>28</v>
      </c>
      <c r="C9" s="1">
        <v>22</v>
      </c>
      <c r="D9" s="1">
        <v>7</v>
      </c>
      <c r="E9" s="1">
        <v>5</v>
      </c>
      <c r="F9" s="1">
        <v>10</v>
      </c>
      <c r="G9" s="1">
        <v>38</v>
      </c>
      <c r="H9" s="30" t="s">
        <v>9</v>
      </c>
      <c r="I9" s="1">
        <v>38</v>
      </c>
      <c r="J9" s="1">
        <f t="shared" si="2"/>
        <v>26</v>
      </c>
      <c r="K9" s="30"/>
      <c r="L9" s="8">
        <v>8</v>
      </c>
      <c r="M9" s="7" t="s">
        <v>28</v>
      </c>
      <c r="N9" s="32">
        <v>0</v>
      </c>
      <c r="O9" s="32" t="s">
        <v>9</v>
      </c>
      <c r="P9" s="32">
        <v>1</v>
      </c>
      <c r="Q9" s="32">
        <v>2</v>
      </c>
      <c r="R9" s="32" t="s">
        <v>9</v>
      </c>
      <c r="S9" s="32">
        <v>2</v>
      </c>
      <c r="T9" s="32">
        <v>5</v>
      </c>
      <c r="U9" s="32" t="s">
        <v>9</v>
      </c>
      <c r="V9" s="32">
        <v>1</v>
      </c>
      <c r="W9" s="32">
        <v>1</v>
      </c>
      <c r="X9" s="32" t="s">
        <v>9</v>
      </c>
      <c r="Y9" s="32">
        <v>0</v>
      </c>
      <c r="Z9" s="32">
        <v>0</v>
      </c>
      <c r="AA9" s="32" t="s">
        <v>9</v>
      </c>
      <c r="AB9" s="32">
        <v>1</v>
      </c>
      <c r="AC9" s="32">
        <v>1</v>
      </c>
      <c r="AD9" s="32" t="s">
        <v>9</v>
      </c>
      <c r="AE9" s="32">
        <v>2</v>
      </c>
      <c r="AF9" s="32">
        <v>1</v>
      </c>
      <c r="AG9" s="32" t="s">
        <v>9</v>
      </c>
      <c r="AH9" s="32">
        <v>3</v>
      </c>
      <c r="AI9" s="34"/>
      <c r="AJ9" s="34"/>
      <c r="AK9" s="34"/>
      <c r="AL9" s="32">
        <v>2</v>
      </c>
      <c r="AM9" s="32" t="s">
        <v>9</v>
      </c>
      <c r="AN9" s="32">
        <v>2</v>
      </c>
      <c r="AO9" s="32">
        <v>0</v>
      </c>
      <c r="AP9" s="32" t="s">
        <v>9</v>
      </c>
      <c r="AQ9" s="32">
        <v>0</v>
      </c>
      <c r="AR9" s="32">
        <v>3</v>
      </c>
      <c r="AS9" s="32" t="s">
        <v>9</v>
      </c>
      <c r="AT9" s="32">
        <v>2</v>
      </c>
      <c r="AU9" s="32">
        <v>4</v>
      </c>
      <c r="AV9" s="32" t="s">
        <v>9</v>
      </c>
      <c r="AW9" s="32">
        <v>1</v>
      </c>
      <c r="AX9" s="31">
        <f t="shared" si="0"/>
        <v>19</v>
      </c>
      <c r="AY9" s="32" t="s">
        <v>9</v>
      </c>
      <c r="AZ9" s="31">
        <f t="shared" si="1"/>
        <v>15</v>
      </c>
      <c r="BB9" s="39" t="s">
        <v>134</v>
      </c>
      <c r="BG9" s="39" t="s">
        <v>3587</v>
      </c>
    </row>
    <row r="10" spans="1:62" x14ac:dyDescent="0.2">
      <c r="A10" s="30">
        <v>9</v>
      </c>
      <c r="B10" s="7" t="s">
        <v>1684</v>
      </c>
      <c r="C10" s="1">
        <v>22</v>
      </c>
      <c r="D10" s="1">
        <v>7</v>
      </c>
      <c r="E10" s="1">
        <v>5</v>
      </c>
      <c r="F10" s="1">
        <v>10</v>
      </c>
      <c r="G10" s="1">
        <v>42</v>
      </c>
      <c r="H10" s="30" t="s">
        <v>9</v>
      </c>
      <c r="I10" s="1">
        <v>43</v>
      </c>
      <c r="J10" s="1">
        <f t="shared" si="2"/>
        <v>26</v>
      </c>
      <c r="K10" s="30"/>
      <c r="L10" s="8">
        <v>9</v>
      </c>
      <c r="M10" s="7" t="s">
        <v>1684</v>
      </c>
      <c r="N10" s="32">
        <v>1</v>
      </c>
      <c r="O10" s="32" t="s">
        <v>9</v>
      </c>
      <c r="P10" s="32">
        <v>3</v>
      </c>
      <c r="Q10" s="32">
        <v>2</v>
      </c>
      <c r="R10" s="32" t="s">
        <v>9</v>
      </c>
      <c r="S10" s="32">
        <v>5</v>
      </c>
      <c r="T10" s="32">
        <v>0</v>
      </c>
      <c r="U10" s="32" t="s">
        <v>9</v>
      </c>
      <c r="V10" s="32">
        <v>1</v>
      </c>
      <c r="W10" s="32">
        <v>3</v>
      </c>
      <c r="X10" s="32" t="s">
        <v>9</v>
      </c>
      <c r="Y10" s="32">
        <v>4</v>
      </c>
      <c r="Z10" s="32">
        <v>3</v>
      </c>
      <c r="AA10" s="32" t="s">
        <v>9</v>
      </c>
      <c r="AB10" s="32">
        <v>2</v>
      </c>
      <c r="AC10" s="32">
        <v>6</v>
      </c>
      <c r="AD10" s="32" t="s">
        <v>9</v>
      </c>
      <c r="AE10" s="32">
        <v>2</v>
      </c>
      <c r="AF10" s="32">
        <v>1</v>
      </c>
      <c r="AG10" s="32" t="s">
        <v>9</v>
      </c>
      <c r="AH10" s="32">
        <v>3</v>
      </c>
      <c r="AI10" s="32">
        <v>3</v>
      </c>
      <c r="AJ10" s="32" t="s">
        <v>9</v>
      </c>
      <c r="AK10" s="32">
        <v>0</v>
      </c>
      <c r="AL10" s="34"/>
      <c r="AM10" s="34"/>
      <c r="AN10" s="34"/>
      <c r="AO10" s="32">
        <v>1</v>
      </c>
      <c r="AP10" s="32" t="s">
        <v>9</v>
      </c>
      <c r="AQ10" s="32">
        <v>1</v>
      </c>
      <c r="AR10" s="32">
        <v>2</v>
      </c>
      <c r="AS10" s="32" t="s">
        <v>9</v>
      </c>
      <c r="AT10" s="32">
        <v>3</v>
      </c>
      <c r="AU10" s="32">
        <v>2</v>
      </c>
      <c r="AV10" s="32" t="s">
        <v>9</v>
      </c>
      <c r="AW10" s="32">
        <v>2</v>
      </c>
      <c r="AX10" s="31">
        <f t="shared" si="0"/>
        <v>24</v>
      </c>
      <c r="AY10" s="32" t="s">
        <v>9</v>
      </c>
      <c r="AZ10" s="31">
        <f t="shared" si="1"/>
        <v>26</v>
      </c>
      <c r="BB10" s="5" t="s">
        <v>3588</v>
      </c>
      <c r="BC10" s="11">
        <v>2</v>
      </c>
      <c r="BD10" s="32" t="s">
        <v>9</v>
      </c>
      <c r="BE10" s="8">
        <v>1</v>
      </c>
      <c r="BG10" s="5" t="s">
        <v>3589</v>
      </c>
      <c r="BH10" s="11">
        <v>1</v>
      </c>
      <c r="BI10" s="32" t="s">
        <v>9</v>
      </c>
      <c r="BJ10" s="8">
        <v>1</v>
      </c>
    </row>
    <row r="11" spans="1:62" x14ac:dyDescent="0.2">
      <c r="A11" s="30">
        <v>10</v>
      </c>
      <c r="B11" s="1" t="s">
        <v>13</v>
      </c>
      <c r="C11" s="1">
        <v>22</v>
      </c>
      <c r="D11" s="1">
        <v>5</v>
      </c>
      <c r="E11" s="1">
        <v>8</v>
      </c>
      <c r="F11" s="1">
        <v>9</v>
      </c>
      <c r="G11" s="1">
        <v>36</v>
      </c>
      <c r="H11" s="30" t="s">
        <v>9</v>
      </c>
      <c r="I11" s="1">
        <v>46</v>
      </c>
      <c r="J11" s="1">
        <f t="shared" si="2"/>
        <v>23</v>
      </c>
      <c r="K11" s="30"/>
      <c r="L11" s="8">
        <v>10</v>
      </c>
      <c r="M11" s="1" t="s">
        <v>13</v>
      </c>
      <c r="N11" s="32">
        <v>1</v>
      </c>
      <c r="O11" s="32" t="s">
        <v>9</v>
      </c>
      <c r="P11" s="32">
        <v>2</v>
      </c>
      <c r="Q11" s="32">
        <v>1</v>
      </c>
      <c r="R11" s="32" t="s">
        <v>9</v>
      </c>
      <c r="S11" s="32">
        <v>5</v>
      </c>
      <c r="T11" s="32">
        <v>1</v>
      </c>
      <c r="U11" s="32" t="s">
        <v>9</v>
      </c>
      <c r="V11" s="32">
        <v>0</v>
      </c>
      <c r="W11" s="32">
        <v>3</v>
      </c>
      <c r="X11" s="32" t="s">
        <v>9</v>
      </c>
      <c r="Y11" s="32">
        <v>4</v>
      </c>
      <c r="Z11" s="32">
        <v>0</v>
      </c>
      <c r="AA11" s="32" t="s">
        <v>9</v>
      </c>
      <c r="AB11" s="32">
        <v>3</v>
      </c>
      <c r="AC11" s="32">
        <v>2</v>
      </c>
      <c r="AD11" s="32" t="s">
        <v>9</v>
      </c>
      <c r="AE11" s="32">
        <v>1</v>
      </c>
      <c r="AF11" s="32">
        <v>2</v>
      </c>
      <c r="AG11" s="32" t="s">
        <v>9</v>
      </c>
      <c r="AH11" s="32">
        <v>7</v>
      </c>
      <c r="AI11" s="32">
        <v>4</v>
      </c>
      <c r="AJ11" s="32" t="s">
        <v>9</v>
      </c>
      <c r="AK11" s="32">
        <v>2</v>
      </c>
      <c r="AL11" s="32">
        <v>3</v>
      </c>
      <c r="AM11" s="32" t="s">
        <v>9</v>
      </c>
      <c r="AN11" s="32">
        <v>1</v>
      </c>
      <c r="AO11" s="34"/>
      <c r="AP11" s="34"/>
      <c r="AQ11" s="34"/>
      <c r="AR11" s="32">
        <v>1</v>
      </c>
      <c r="AS11" s="32" t="s">
        <v>9</v>
      </c>
      <c r="AT11" s="32">
        <v>1</v>
      </c>
      <c r="AU11" s="32">
        <v>8</v>
      </c>
      <c r="AV11" s="32" t="s">
        <v>9</v>
      </c>
      <c r="AW11" s="32">
        <v>1</v>
      </c>
      <c r="AX11" s="31">
        <f t="shared" si="0"/>
        <v>26</v>
      </c>
      <c r="AY11" s="32" t="s">
        <v>9</v>
      </c>
      <c r="AZ11" s="31">
        <f t="shared" si="1"/>
        <v>27</v>
      </c>
      <c r="BB11" s="5" t="s">
        <v>1431</v>
      </c>
      <c r="BC11" s="11">
        <v>2</v>
      </c>
      <c r="BD11" s="32" t="s">
        <v>9</v>
      </c>
      <c r="BE11" s="8">
        <v>0</v>
      </c>
      <c r="BG11" s="5" t="s">
        <v>3590</v>
      </c>
      <c r="BH11" s="11">
        <v>1</v>
      </c>
      <c r="BI11" s="32" t="s">
        <v>9</v>
      </c>
      <c r="BJ11" s="8">
        <v>3</v>
      </c>
    </row>
    <row r="12" spans="1:62" x14ac:dyDescent="0.2">
      <c r="A12" s="30">
        <v>11</v>
      </c>
      <c r="B12" s="1" t="s">
        <v>1359</v>
      </c>
      <c r="C12" s="1">
        <v>22</v>
      </c>
      <c r="D12" s="1">
        <v>6</v>
      </c>
      <c r="E12" s="1">
        <v>3</v>
      </c>
      <c r="F12" s="1">
        <v>13</v>
      </c>
      <c r="G12" s="1">
        <v>35</v>
      </c>
      <c r="H12" s="30" t="s">
        <v>9</v>
      </c>
      <c r="I12" s="1">
        <v>59</v>
      </c>
      <c r="J12" s="1">
        <f t="shared" si="2"/>
        <v>21</v>
      </c>
      <c r="K12" s="30" t="s">
        <v>44</v>
      </c>
      <c r="L12" s="8">
        <v>11</v>
      </c>
      <c r="M12" s="1" t="s">
        <v>1359</v>
      </c>
      <c r="N12" s="32">
        <v>0</v>
      </c>
      <c r="O12" s="32" t="s">
        <v>9</v>
      </c>
      <c r="P12" s="32">
        <v>4</v>
      </c>
      <c r="Q12" s="32">
        <v>1</v>
      </c>
      <c r="R12" s="32" t="s">
        <v>9</v>
      </c>
      <c r="S12" s="32">
        <v>3</v>
      </c>
      <c r="T12" s="32">
        <v>1</v>
      </c>
      <c r="U12" s="32" t="s">
        <v>9</v>
      </c>
      <c r="V12" s="32">
        <v>2</v>
      </c>
      <c r="W12" s="32">
        <v>5</v>
      </c>
      <c r="X12" s="32" t="s">
        <v>9</v>
      </c>
      <c r="Y12" s="32">
        <v>4</v>
      </c>
      <c r="Z12" s="32">
        <v>5</v>
      </c>
      <c r="AA12" s="32" t="s">
        <v>9</v>
      </c>
      <c r="AB12" s="32">
        <v>2</v>
      </c>
      <c r="AC12" s="32">
        <v>0</v>
      </c>
      <c r="AD12" s="32" t="s">
        <v>9</v>
      </c>
      <c r="AE12" s="32">
        <v>4</v>
      </c>
      <c r="AF12" s="32">
        <v>2</v>
      </c>
      <c r="AG12" s="32" t="s">
        <v>9</v>
      </c>
      <c r="AH12" s="32">
        <v>1</v>
      </c>
      <c r="AI12" s="32">
        <v>0</v>
      </c>
      <c r="AJ12" s="32" t="s">
        <v>9</v>
      </c>
      <c r="AK12" s="32">
        <v>3</v>
      </c>
      <c r="AL12" s="32">
        <v>0</v>
      </c>
      <c r="AM12" s="32" t="s">
        <v>9</v>
      </c>
      <c r="AN12" s="32">
        <v>3</v>
      </c>
      <c r="AO12" s="32">
        <v>4</v>
      </c>
      <c r="AP12" s="32" t="s">
        <v>9</v>
      </c>
      <c r="AQ12" s="32">
        <v>1</v>
      </c>
      <c r="AR12" s="34"/>
      <c r="AS12" s="34"/>
      <c r="AT12" s="34"/>
      <c r="AU12" s="32">
        <v>1</v>
      </c>
      <c r="AV12" s="32" t="s">
        <v>9</v>
      </c>
      <c r="AW12" s="32">
        <v>1</v>
      </c>
      <c r="AX12" s="31">
        <f t="shared" si="0"/>
        <v>19</v>
      </c>
      <c r="AY12" s="32" t="s">
        <v>9</v>
      </c>
      <c r="AZ12" s="31">
        <f t="shared" si="1"/>
        <v>28</v>
      </c>
      <c r="BB12" s="5" t="s">
        <v>3591</v>
      </c>
      <c r="BC12" s="11">
        <v>2</v>
      </c>
      <c r="BD12" s="32" t="s">
        <v>9</v>
      </c>
      <c r="BE12" s="8">
        <v>0</v>
      </c>
      <c r="BG12" s="5" t="s">
        <v>3592</v>
      </c>
      <c r="BH12" s="11">
        <v>0</v>
      </c>
      <c r="BI12" s="32" t="s">
        <v>9</v>
      </c>
      <c r="BJ12" s="8">
        <v>3</v>
      </c>
    </row>
    <row r="13" spans="1:62" x14ac:dyDescent="0.2">
      <c r="A13" s="30">
        <v>12</v>
      </c>
      <c r="B13" s="7" t="s">
        <v>5</v>
      </c>
      <c r="C13" s="1">
        <v>22</v>
      </c>
      <c r="D13" s="1">
        <v>3</v>
      </c>
      <c r="E13" s="1">
        <v>4</v>
      </c>
      <c r="F13" s="1">
        <v>15</v>
      </c>
      <c r="G13" s="1">
        <v>34</v>
      </c>
      <c r="H13" s="30" t="s">
        <v>9</v>
      </c>
      <c r="I13" s="1">
        <v>75</v>
      </c>
      <c r="J13" s="1">
        <f t="shared" si="2"/>
        <v>13</v>
      </c>
      <c r="K13" s="30" t="s">
        <v>44</v>
      </c>
      <c r="L13" s="8">
        <v>12</v>
      </c>
      <c r="M13" s="7" t="s">
        <v>5</v>
      </c>
      <c r="N13" s="32">
        <v>1</v>
      </c>
      <c r="O13" s="32" t="s">
        <v>9</v>
      </c>
      <c r="P13" s="32">
        <v>6</v>
      </c>
      <c r="Q13" s="32">
        <v>0</v>
      </c>
      <c r="R13" s="32" t="s">
        <v>9</v>
      </c>
      <c r="S13" s="32">
        <v>4</v>
      </c>
      <c r="T13" s="32">
        <v>0</v>
      </c>
      <c r="U13" s="32" t="s">
        <v>9</v>
      </c>
      <c r="V13" s="32">
        <v>2</v>
      </c>
      <c r="W13" s="32">
        <v>0</v>
      </c>
      <c r="X13" s="32" t="s">
        <v>9</v>
      </c>
      <c r="Y13" s="32">
        <v>4</v>
      </c>
      <c r="Z13" s="32">
        <v>2</v>
      </c>
      <c r="AA13" s="32" t="s">
        <v>9</v>
      </c>
      <c r="AB13" s="32">
        <v>6</v>
      </c>
      <c r="AC13" s="32">
        <v>1</v>
      </c>
      <c r="AD13" s="32" t="s">
        <v>9</v>
      </c>
      <c r="AE13" s="32">
        <v>2</v>
      </c>
      <c r="AF13" s="32">
        <v>2</v>
      </c>
      <c r="AG13" s="32" t="s">
        <v>9</v>
      </c>
      <c r="AH13" s="32">
        <v>0</v>
      </c>
      <c r="AI13" s="32">
        <v>2</v>
      </c>
      <c r="AJ13" s="32" t="s">
        <v>9</v>
      </c>
      <c r="AK13" s="32">
        <v>4</v>
      </c>
      <c r="AL13" s="32">
        <v>1</v>
      </c>
      <c r="AM13" s="32" t="s">
        <v>9</v>
      </c>
      <c r="AN13" s="32">
        <v>2</v>
      </c>
      <c r="AO13" s="32">
        <v>4</v>
      </c>
      <c r="AP13" s="32" t="s">
        <v>9</v>
      </c>
      <c r="AQ13" s="32">
        <v>2</v>
      </c>
      <c r="AR13" s="32">
        <v>4</v>
      </c>
      <c r="AS13" s="32" t="s">
        <v>9</v>
      </c>
      <c r="AT13" s="32">
        <v>5</v>
      </c>
      <c r="AU13" s="34"/>
      <c r="AV13" s="34"/>
      <c r="AW13" s="34"/>
      <c r="AX13" s="31">
        <f t="shared" si="0"/>
        <v>17</v>
      </c>
      <c r="AY13" s="32" t="s">
        <v>9</v>
      </c>
      <c r="AZ13" s="31">
        <f t="shared" si="1"/>
        <v>37</v>
      </c>
      <c r="BB13" s="3" t="s">
        <v>1796</v>
      </c>
      <c r="BC13" s="11">
        <v>1</v>
      </c>
      <c r="BD13" s="32" t="s">
        <v>9</v>
      </c>
      <c r="BE13" s="8">
        <v>1</v>
      </c>
      <c r="BG13" s="3" t="s">
        <v>2340</v>
      </c>
      <c r="BH13" s="11">
        <v>1</v>
      </c>
      <c r="BI13" s="32" t="s">
        <v>9</v>
      </c>
      <c r="BJ13" s="8">
        <v>5</v>
      </c>
    </row>
    <row r="14" spans="1:62" x14ac:dyDescent="0.2">
      <c r="A14" s="30"/>
      <c r="B14" s="1"/>
      <c r="C14" s="1">
        <f>SUM(C2:C13)</f>
        <v>264</v>
      </c>
      <c r="D14" s="1">
        <f>SUM(D2:D13)</f>
        <v>102</v>
      </c>
      <c r="E14" s="1">
        <f>SUM(E2:E13)</f>
        <v>60</v>
      </c>
      <c r="F14" s="1">
        <f>SUM(F2:F13)</f>
        <v>102</v>
      </c>
      <c r="G14" s="1">
        <f>SUM(G2:G13)</f>
        <v>490</v>
      </c>
      <c r="H14" s="9" t="s">
        <v>9</v>
      </c>
      <c r="I14" s="1">
        <f>SUM(I2:I13)</f>
        <v>490</v>
      </c>
      <c r="J14" s="1">
        <f>SUM(J2:J13)</f>
        <v>366</v>
      </c>
      <c r="K14" s="8"/>
      <c r="L14" s="8"/>
      <c r="N14" s="31">
        <f>SUM(N2:N13)</f>
        <v>10</v>
      </c>
      <c r="O14" s="31" t="s">
        <v>9</v>
      </c>
      <c r="P14" s="31">
        <f>SUM(P2:P13)</f>
        <v>30</v>
      </c>
      <c r="Q14" s="31">
        <f>SUM(Q2:Q13)</f>
        <v>17</v>
      </c>
      <c r="R14" s="31" t="s">
        <v>9</v>
      </c>
      <c r="S14" s="31">
        <f>SUM(S2:S13)</f>
        <v>29</v>
      </c>
      <c r="T14" s="31">
        <f>SUM(T2:T13)</f>
        <v>16</v>
      </c>
      <c r="U14" s="31" t="s">
        <v>9</v>
      </c>
      <c r="V14" s="31">
        <f>SUM(V2:V13)</f>
        <v>14</v>
      </c>
      <c r="W14" s="31">
        <f>SUM(W2:W13)</f>
        <v>17</v>
      </c>
      <c r="X14" s="31" t="s">
        <v>9</v>
      </c>
      <c r="Y14" s="31">
        <f>SUM(Y2:Y13)</f>
        <v>21</v>
      </c>
      <c r="Z14" s="31">
        <f>SUM(Z2:Z13)</f>
        <v>26</v>
      </c>
      <c r="AA14" s="31" t="s">
        <v>9</v>
      </c>
      <c r="AB14" s="31">
        <f>SUM(AB2:AB13)</f>
        <v>21</v>
      </c>
      <c r="AC14" s="31">
        <f>SUM(AC2:AC13)</f>
        <v>18</v>
      </c>
      <c r="AD14" s="31" t="s">
        <v>9</v>
      </c>
      <c r="AE14" s="31">
        <f>SUM(AE2:AE13)</f>
        <v>25</v>
      </c>
      <c r="AF14" s="31">
        <f>SUM(AF2:AF13)</f>
        <v>19</v>
      </c>
      <c r="AG14" s="31" t="s">
        <v>9</v>
      </c>
      <c r="AH14" s="31">
        <f>SUM(AH2:AH13)</f>
        <v>19</v>
      </c>
      <c r="AI14" s="31">
        <f>SUM(AI2:AI13)</f>
        <v>23</v>
      </c>
      <c r="AJ14" s="31" t="s">
        <v>9</v>
      </c>
      <c r="AK14" s="31">
        <f>SUM(AK2:AK13)</f>
        <v>19</v>
      </c>
      <c r="AL14" s="31">
        <f>SUM(AL2:AL13)</f>
        <v>17</v>
      </c>
      <c r="AM14" s="31" t="s">
        <v>9</v>
      </c>
      <c r="AN14" s="31">
        <f>SUM(AN2:AN13)</f>
        <v>18</v>
      </c>
      <c r="AO14" s="31">
        <f>SUM(AO2:AO13)</f>
        <v>19</v>
      </c>
      <c r="AP14" s="31" t="s">
        <v>9</v>
      </c>
      <c r="AQ14" s="31">
        <f>SUM(AQ2:AQ13)</f>
        <v>10</v>
      </c>
      <c r="AR14" s="31">
        <f>SUM(AR2:AR13)</f>
        <v>31</v>
      </c>
      <c r="AS14" s="31" t="s">
        <v>9</v>
      </c>
      <c r="AT14" s="31">
        <f>SUM(AT2:AT13)</f>
        <v>16</v>
      </c>
      <c r="AU14" s="31">
        <f>SUM(AU2:AU13)</f>
        <v>38</v>
      </c>
      <c r="AV14" s="31" t="s">
        <v>9</v>
      </c>
      <c r="AW14" s="31">
        <f>SUM(AW2:AW13)</f>
        <v>17</v>
      </c>
      <c r="AX14" s="31">
        <f t="shared" si="0"/>
        <v>251</v>
      </c>
      <c r="AY14" s="32" t="s">
        <v>9</v>
      </c>
      <c r="AZ14" s="31">
        <f t="shared" si="1"/>
        <v>239</v>
      </c>
      <c r="BB14" s="3" t="s">
        <v>3288</v>
      </c>
      <c r="BC14" s="11">
        <v>3</v>
      </c>
      <c r="BD14" s="32" t="s">
        <v>9</v>
      </c>
      <c r="BE14" s="8">
        <v>0</v>
      </c>
      <c r="BG14" s="3" t="s">
        <v>835</v>
      </c>
      <c r="BH14" s="11">
        <v>2</v>
      </c>
      <c r="BI14" s="32" t="s">
        <v>9</v>
      </c>
      <c r="BJ14" s="8">
        <v>0</v>
      </c>
    </row>
    <row r="15" spans="1:62" x14ac:dyDescent="0.2">
      <c r="O15" s="8"/>
      <c r="R15" s="12"/>
      <c r="S15" s="39"/>
      <c r="T15" s="39"/>
      <c r="U15" s="39"/>
      <c r="V15" s="39"/>
      <c r="W15" s="39"/>
      <c r="X15" s="39"/>
      <c r="Y15" s="39"/>
      <c r="Z15" s="39"/>
      <c r="AA15" s="39"/>
      <c r="AB15" s="39"/>
      <c r="AX15" s="1"/>
      <c r="AY15" s="1"/>
      <c r="AZ15" s="9"/>
      <c r="BB15" s="3" t="s">
        <v>3565</v>
      </c>
      <c r="BC15" s="8">
        <v>3</v>
      </c>
      <c r="BD15" s="32" t="s">
        <v>9</v>
      </c>
      <c r="BE15" s="8">
        <v>0</v>
      </c>
      <c r="BG15" s="3" t="s">
        <v>265</v>
      </c>
      <c r="BH15" s="8">
        <v>3</v>
      </c>
      <c r="BI15" s="32" t="s">
        <v>9</v>
      </c>
      <c r="BJ15" s="8">
        <v>2</v>
      </c>
    </row>
    <row r="16" spans="1:62" x14ac:dyDescent="0.2">
      <c r="B16" s="39"/>
      <c r="K16" s="8"/>
      <c r="M16" s="5"/>
      <c r="O16" s="8"/>
      <c r="R16" s="12"/>
      <c r="S16" s="39"/>
      <c r="T16" s="39"/>
      <c r="U16" s="39"/>
      <c r="V16" s="39"/>
      <c r="W16" s="39"/>
      <c r="X16" s="39"/>
      <c r="Y16" s="39"/>
      <c r="Z16" s="39"/>
      <c r="AA16" s="39"/>
      <c r="AB16" s="39"/>
      <c r="AX16" s="1"/>
      <c r="BB16" s="39" t="s">
        <v>2709</v>
      </c>
      <c r="BG16" s="39" t="s">
        <v>3132</v>
      </c>
    </row>
    <row r="17" spans="1:62" ht="15" x14ac:dyDescent="0.25">
      <c r="A17" s="30"/>
      <c r="B17" s="7"/>
      <c r="C17" s="1"/>
      <c r="D17" s="1"/>
      <c r="E17" s="1"/>
      <c r="F17" s="1"/>
      <c r="G17" s="1"/>
      <c r="H17" s="30"/>
      <c r="I17" s="1"/>
      <c r="J17" s="1"/>
      <c r="K17" s="30"/>
      <c r="L17" s="8"/>
      <c r="M17" s="7"/>
      <c r="N17"/>
      <c r="O17" s="32"/>
      <c r="AD17" s="32"/>
      <c r="AY17" s="32"/>
      <c r="AZ17" s="31"/>
      <c r="BB17" s="3" t="s">
        <v>3593</v>
      </c>
      <c r="BC17" s="11">
        <v>1</v>
      </c>
      <c r="BD17" s="32" t="s">
        <v>9</v>
      </c>
      <c r="BE17" s="8">
        <v>0</v>
      </c>
      <c r="BG17" s="3" t="s">
        <v>126</v>
      </c>
      <c r="BH17" s="11">
        <v>0</v>
      </c>
      <c r="BI17" s="32" t="s">
        <v>9</v>
      </c>
      <c r="BJ17" s="8">
        <v>2</v>
      </c>
    </row>
    <row r="18" spans="1:62" x14ac:dyDescent="0.2">
      <c r="A18" s="30"/>
      <c r="B18" s="7"/>
      <c r="C18" s="1"/>
      <c r="D18" s="1"/>
      <c r="E18" s="1"/>
      <c r="F18" s="1"/>
      <c r="G18" s="1"/>
      <c r="H18" s="30"/>
      <c r="I18" s="1"/>
      <c r="J18" s="1"/>
      <c r="K18" s="30"/>
      <c r="L18" s="8"/>
      <c r="M18" s="7"/>
      <c r="N18" s="11"/>
      <c r="O18" s="32"/>
      <c r="AD18" s="32"/>
      <c r="AY18" s="32"/>
      <c r="AZ18" s="31"/>
      <c r="BB18" s="5" t="s">
        <v>212</v>
      </c>
      <c r="BC18" s="11">
        <v>0</v>
      </c>
      <c r="BD18" s="32" t="s">
        <v>9</v>
      </c>
      <c r="BE18" s="8">
        <v>1</v>
      </c>
      <c r="BG18" s="5" t="s">
        <v>3292</v>
      </c>
      <c r="BH18" s="11">
        <v>4</v>
      </c>
      <c r="BI18" s="32" t="s">
        <v>9</v>
      </c>
      <c r="BJ18" s="8">
        <v>5</v>
      </c>
    </row>
    <row r="19" spans="1:62" x14ac:dyDescent="0.2">
      <c r="A19" s="30"/>
      <c r="B19" s="7"/>
      <c r="C19" s="1"/>
      <c r="D19" s="1"/>
      <c r="E19" s="1"/>
      <c r="F19" s="1"/>
      <c r="G19" s="1"/>
      <c r="H19" s="30"/>
      <c r="I19" s="1"/>
      <c r="J19" s="1"/>
      <c r="K19" s="30"/>
      <c r="L19" s="8"/>
      <c r="M19" s="7"/>
      <c r="N19" s="11"/>
      <c r="O19" s="32"/>
      <c r="AD19" s="31"/>
      <c r="AY19" s="32"/>
      <c r="AZ19" s="31"/>
      <c r="BB19" s="5" t="s">
        <v>3254</v>
      </c>
      <c r="BC19" s="11">
        <v>5</v>
      </c>
      <c r="BD19" s="32" t="s">
        <v>9</v>
      </c>
      <c r="BE19" s="8">
        <v>2</v>
      </c>
      <c r="BG19" s="5" t="s">
        <v>1696</v>
      </c>
      <c r="BH19" s="11">
        <v>0</v>
      </c>
      <c r="BI19" s="32" t="s">
        <v>9</v>
      </c>
      <c r="BJ19" s="8">
        <v>1</v>
      </c>
    </row>
    <row r="20" spans="1:62" x14ac:dyDescent="0.2">
      <c r="A20" s="30"/>
      <c r="B20" s="7"/>
      <c r="C20" s="1"/>
      <c r="D20" s="1"/>
      <c r="E20" s="1"/>
      <c r="F20" s="1"/>
      <c r="G20" s="1"/>
      <c r="H20" s="30"/>
      <c r="I20" s="1"/>
      <c r="J20" s="1"/>
      <c r="K20" s="30"/>
      <c r="L20" s="8"/>
      <c r="M20" s="7"/>
      <c r="N20" s="11"/>
      <c r="O20" s="32"/>
      <c r="AD20" s="31"/>
      <c r="AY20" s="32"/>
      <c r="AZ20" s="31"/>
      <c r="BB20" s="3" t="s">
        <v>3347</v>
      </c>
      <c r="BC20" s="11">
        <v>0</v>
      </c>
      <c r="BD20" s="32" t="s">
        <v>9</v>
      </c>
      <c r="BE20" s="8">
        <v>2</v>
      </c>
      <c r="BG20" s="3" t="s">
        <v>3594</v>
      </c>
      <c r="BH20" s="11">
        <v>2</v>
      </c>
      <c r="BI20" s="32" t="s">
        <v>9</v>
      </c>
      <c r="BJ20" s="8">
        <v>0</v>
      </c>
    </row>
    <row r="21" spans="1:62" x14ac:dyDescent="0.2">
      <c r="A21" s="30"/>
      <c r="B21" s="7"/>
      <c r="C21" s="1"/>
      <c r="D21" s="1"/>
      <c r="E21" s="1"/>
      <c r="F21" s="1"/>
      <c r="G21" s="1"/>
      <c r="H21" s="30"/>
      <c r="I21" s="1"/>
      <c r="J21" s="1"/>
      <c r="K21" s="30"/>
      <c r="L21" s="8"/>
      <c r="M21" s="7"/>
      <c r="N21" s="11"/>
      <c r="O21" s="32"/>
      <c r="S21" s="43"/>
      <c r="T21" s="43"/>
      <c r="U21" s="43"/>
      <c r="V21" s="43"/>
      <c r="W21" s="43"/>
      <c r="X21" s="43"/>
      <c r="Y21" s="43"/>
      <c r="Z21" s="43"/>
      <c r="AA21" s="43"/>
      <c r="AB21" s="43"/>
      <c r="AD21" s="31"/>
      <c r="AY21" s="32"/>
      <c r="AZ21" s="31"/>
      <c r="BB21" s="3" t="s">
        <v>387</v>
      </c>
      <c r="BC21" s="11">
        <v>4</v>
      </c>
      <c r="BD21" s="32" t="s">
        <v>9</v>
      </c>
      <c r="BE21" s="8">
        <v>2</v>
      </c>
      <c r="BG21" s="3" t="s">
        <v>123</v>
      </c>
      <c r="BH21" s="11">
        <v>1</v>
      </c>
      <c r="BI21" s="32" t="s">
        <v>9</v>
      </c>
      <c r="BJ21" s="8">
        <v>0</v>
      </c>
    </row>
    <row r="22" spans="1:62" x14ac:dyDescent="0.2">
      <c r="A22" s="30"/>
      <c r="B22" s="7"/>
      <c r="C22" s="1"/>
      <c r="D22" s="1"/>
      <c r="E22" s="1"/>
      <c r="F22" s="1"/>
      <c r="G22" s="1"/>
      <c r="H22" s="30"/>
      <c r="I22" s="1"/>
      <c r="J22" s="1"/>
      <c r="K22" s="30"/>
      <c r="L22" s="8"/>
      <c r="M22" s="7"/>
      <c r="O22" s="32"/>
      <c r="S22" s="43"/>
      <c r="T22" s="43"/>
      <c r="U22" s="43"/>
      <c r="V22" s="43"/>
      <c r="W22" s="43"/>
      <c r="X22" s="43"/>
      <c r="Y22" s="43"/>
      <c r="Z22" s="43"/>
      <c r="AA22" s="43"/>
      <c r="AB22" s="43"/>
      <c r="AD22" s="31"/>
      <c r="AY22" s="32"/>
      <c r="AZ22" s="31"/>
      <c r="BB22" s="3" t="s">
        <v>3595</v>
      </c>
      <c r="BC22" s="8">
        <v>3</v>
      </c>
      <c r="BD22" s="32" t="s">
        <v>9</v>
      </c>
      <c r="BE22" s="8">
        <v>1</v>
      </c>
      <c r="BG22" s="3" t="s">
        <v>606</v>
      </c>
      <c r="BH22" s="8">
        <v>2</v>
      </c>
      <c r="BI22" s="32" t="s">
        <v>9</v>
      </c>
      <c r="BJ22" s="8">
        <v>0</v>
      </c>
    </row>
    <row r="23" spans="1:62" x14ac:dyDescent="0.2">
      <c r="A23" s="30"/>
      <c r="B23" s="7"/>
      <c r="C23" s="1"/>
      <c r="D23" s="1"/>
      <c r="E23" s="1"/>
      <c r="F23" s="1"/>
      <c r="G23" s="1"/>
      <c r="H23" s="30"/>
      <c r="I23" s="1"/>
      <c r="J23" s="1"/>
      <c r="K23" s="30"/>
      <c r="L23" s="8"/>
      <c r="M23" s="7"/>
      <c r="O23" s="8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D23" s="32"/>
      <c r="AY23" s="32"/>
      <c r="AZ23" s="31"/>
      <c r="BB23" s="39" t="s">
        <v>2872</v>
      </c>
      <c r="BG23" s="39" t="s">
        <v>3138</v>
      </c>
    </row>
    <row r="24" spans="1:62" x14ac:dyDescent="0.2">
      <c r="A24" s="30"/>
      <c r="B24" s="1"/>
      <c r="C24" s="1"/>
      <c r="D24" s="1"/>
      <c r="E24" s="1"/>
      <c r="F24" s="1"/>
      <c r="G24" s="1"/>
      <c r="H24" s="30"/>
      <c r="I24" s="1"/>
      <c r="J24" s="1"/>
      <c r="K24" s="30"/>
      <c r="L24" s="8"/>
      <c r="M24" s="7"/>
      <c r="N24" s="11"/>
      <c r="O24" s="32"/>
      <c r="AD24" s="32"/>
      <c r="AY24" s="32"/>
      <c r="AZ24" s="31"/>
      <c r="BB24" s="5" t="s">
        <v>211</v>
      </c>
      <c r="BC24" s="11">
        <v>2</v>
      </c>
      <c r="BD24" s="32" t="s">
        <v>9</v>
      </c>
      <c r="BE24" s="8">
        <v>2</v>
      </c>
      <c r="BG24" s="5" t="s">
        <v>1819</v>
      </c>
      <c r="BH24" s="11">
        <v>1</v>
      </c>
      <c r="BI24" s="32" t="s">
        <v>9</v>
      </c>
      <c r="BJ24" s="8">
        <v>3</v>
      </c>
    </row>
    <row r="25" spans="1:62" x14ac:dyDescent="0.2">
      <c r="A25" s="30"/>
      <c r="B25" s="1"/>
      <c r="C25" s="1"/>
      <c r="D25" s="1"/>
      <c r="E25" s="1"/>
      <c r="F25" s="1"/>
      <c r="G25" s="1"/>
      <c r="H25" s="30"/>
      <c r="I25" s="1"/>
      <c r="J25" s="1"/>
      <c r="K25" s="30"/>
      <c r="L25" s="8"/>
      <c r="M25" s="7"/>
      <c r="N25" s="11"/>
      <c r="O25" s="32"/>
      <c r="AD25" s="32"/>
      <c r="AY25" s="32"/>
      <c r="AZ25" s="31"/>
      <c r="BB25" s="5" t="s">
        <v>3596</v>
      </c>
      <c r="BC25" s="11">
        <v>5</v>
      </c>
      <c r="BD25" s="32" t="s">
        <v>9</v>
      </c>
      <c r="BE25" s="8">
        <v>2</v>
      </c>
      <c r="BG25" s="5" t="s">
        <v>340</v>
      </c>
      <c r="BH25" s="11">
        <v>2</v>
      </c>
      <c r="BI25" s="32" t="s">
        <v>9</v>
      </c>
      <c r="BJ25" s="8">
        <v>2</v>
      </c>
    </row>
    <row r="26" spans="1:62" x14ac:dyDescent="0.2">
      <c r="A26" s="30"/>
      <c r="B26" s="7"/>
      <c r="C26" s="1"/>
      <c r="D26" s="1"/>
      <c r="E26" s="1"/>
      <c r="F26" s="1"/>
      <c r="G26" s="1"/>
      <c r="H26" s="30"/>
      <c r="I26" s="1"/>
      <c r="J26" s="1"/>
      <c r="K26" s="30"/>
      <c r="L26" s="8"/>
      <c r="M26" s="1"/>
      <c r="N26" s="11"/>
      <c r="O26" s="32"/>
      <c r="AC26" s="3"/>
      <c r="AD26" s="31"/>
      <c r="AE26" s="3"/>
      <c r="AY26" s="32"/>
      <c r="AZ26" s="31"/>
      <c r="BB26" s="3" t="s">
        <v>1811</v>
      </c>
      <c r="BC26" s="11">
        <v>2</v>
      </c>
      <c r="BD26" s="32" t="s">
        <v>9</v>
      </c>
      <c r="BE26" s="8">
        <v>0</v>
      </c>
      <c r="BG26" s="3" t="s">
        <v>3287</v>
      </c>
      <c r="BH26" s="11">
        <v>2</v>
      </c>
      <c r="BI26" s="32" t="s">
        <v>9</v>
      </c>
      <c r="BJ26" s="8">
        <v>0</v>
      </c>
    </row>
    <row r="27" spans="1:62" x14ac:dyDescent="0.2">
      <c r="A27" s="30"/>
      <c r="B27" s="7"/>
      <c r="C27" s="1"/>
      <c r="D27" s="1"/>
      <c r="E27" s="1"/>
      <c r="F27" s="1"/>
      <c r="G27" s="1"/>
      <c r="H27" s="30"/>
      <c r="I27" s="1"/>
      <c r="J27" s="1"/>
      <c r="K27" s="30"/>
      <c r="L27" s="8"/>
      <c r="M27" s="1"/>
      <c r="N27" s="11"/>
      <c r="O27" s="32"/>
      <c r="S27" s="43"/>
      <c r="T27" s="43"/>
      <c r="U27" s="43"/>
      <c r="V27" s="43"/>
      <c r="W27" s="43"/>
      <c r="X27" s="43"/>
      <c r="Y27" s="43"/>
      <c r="Z27" s="43"/>
      <c r="AA27" s="43"/>
      <c r="AB27" s="43"/>
      <c r="AD27" s="31"/>
      <c r="AY27" s="32"/>
      <c r="AZ27" s="31"/>
      <c r="BB27" s="3" t="s">
        <v>228</v>
      </c>
      <c r="BC27" s="11">
        <v>1</v>
      </c>
      <c r="BD27" s="32" t="s">
        <v>9</v>
      </c>
      <c r="BE27" s="8">
        <v>5</v>
      </c>
      <c r="BG27" s="3" t="s">
        <v>2166</v>
      </c>
      <c r="BH27" s="11">
        <v>1</v>
      </c>
      <c r="BI27" s="32" t="s">
        <v>9</v>
      </c>
      <c r="BJ27" s="8">
        <v>2</v>
      </c>
    </row>
    <row r="28" spans="1:62" x14ac:dyDescent="0.2">
      <c r="A28" s="30"/>
      <c r="B28" s="7"/>
      <c r="C28" s="1"/>
      <c r="D28" s="1"/>
      <c r="E28" s="1"/>
      <c r="F28" s="1"/>
      <c r="G28" s="1"/>
      <c r="H28" s="30"/>
      <c r="I28" s="1"/>
      <c r="J28" s="1"/>
      <c r="K28" s="30"/>
      <c r="L28" s="8"/>
      <c r="M28" s="7"/>
      <c r="N28" s="11"/>
      <c r="O28" s="32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D28" s="31"/>
      <c r="AY28" s="32"/>
      <c r="AZ28" s="31"/>
      <c r="BB28" s="3" t="s">
        <v>770</v>
      </c>
      <c r="BC28" s="11">
        <v>1</v>
      </c>
      <c r="BD28" s="32" t="s">
        <v>9</v>
      </c>
      <c r="BE28" s="8">
        <v>1</v>
      </c>
      <c r="BG28" s="3" t="s">
        <v>897</v>
      </c>
      <c r="BH28" s="11">
        <v>4</v>
      </c>
      <c r="BI28" s="32" t="s">
        <v>9</v>
      </c>
      <c r="BJ28" s="8">
        <v>2</v>
      </c>
    </row>
    <row r="29" spans="1:62" x14ac:dyDescent="0.2">
      <c r="A29" s="30"/>
      <c r="B29" s="1"/>
      <c r="C29" s="1"/>
      <c r="D29" s="1"/>
      <c r="E29" s="1"/>
      <c r="F29" s="1"/>
      <c r="G29" s="1"/>
      <c r="H29" s="9"/>
      <c r="I29" s="1"/>
      <c r="J29" s="1"/>
      <c r="K29" s="8"/>
      <c r="L29" s="8"/>
      <c r="O29" s="32"/>
      <c r="AD29" s="31"/>
      <c r="AY29" s="32"/>
      <c r="AZ29" s="31"/>
      <c r="BB29" s="3" t="s">
        <v>3597</v>
      </c>
      <c r="BC29" s="8">
        <v>1</v>
      </c>
      <c r="BD29" s="32" t="s">
        <v>9</v>
      </c>
      <c r="BE29" s="8">
        <v>3</v>
      </c>
      <c r="BG29" s="3" t="s">
        <v>3598</v>
      </c>
      <c r="BH29" s="8">
        <v>1</v>
      </c>
      <c r="BI29" s="32" t="s">
        <v>9</v>
      </c>
      <c r="BJ29" s="8">
        <v>1</v>
      </c>
    </row>
    <row r="30" spans="1:62" x14ac:dyDescent="0.2">
      <c r="S30" s="43"/>
      <c r="T30" s="43"/>
      <c r="U30" s="43"/>
      <c r="V30" s="43"/>
      <c r="W30" s="43"/>
      <c r="X30" s="43"/>
      <c r="Y30" s="43"/>
      <c r="Z30" s="43"/>
      <c r="AA30" s="43"/>
      <c r="AB30" s="43"/>
      <c r="AD30" s="32"/>
      <c r="AY30" s="1"/>
      <c r="AZ30" s="9"/>
      <c r="BB30" s="39" t="s">
        <v>3599</v>
      </c>
      <c r="BG30" s="39" t="s">
        <v>3144</v>
      </c>
    </row>
    <row r="31" spans="1:62" x14ac:dyDescent="0.2">
      <c r="K31" s="8"/>
      <c r="M31" s="5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D31" s="32"/>
      <c r="BB31" s="5" t="s">
        <v>3600</v>
      </c>
      <c r="BC31" s="11">
        <v>0</v>
      </c>
      <c r="BD31" s="32" t="s">
        <v>9</v>
      </c>
      <c r="BE31" s="8">
        <v>1</v>
      </c>
      <c r="BG31" s="5" t="s">
        <v>1673</v>
      </c>
      <c r="BH31" s="11">
        <v>0</v>
      </c>
      <c r="BI31" s="32" t="s">
        <v>9</v>
      </c>
      <c r="BJ31" s="8">
        <v>1</v>
      </c>
    </row>
    <row r="32" spans="1:62" x14ac:dyDescent="0.2">
      <c r="M32" s="5"/>
      <c r="AD32" s="31"/>
      <c r="BB32" s="5" t="s">
        <v>3601</v>
      </c>
      <c r="BC32" s="11">
        <v>0</v>
      </c>
      <c r="BD32" s="32" t="s">
        <v>9</v>
      </c>
      <c r="BE32" s="8">
        <v>4</v>
      </c>
      <c r="BG32" s="5" t="s">
        <v>159</v>
      </c>
      <c r="BH32" s="11">
        <v>1</v>
      </c>
      <c r="BI32" s="32" t="s">
        <v>9</v>
      </c>
      <c r="BJ32" s="8">
        <v>2</v>
      </c>
    </row>
    <row r="33" spans="11:62" x14ac:dyDescent="0.2">
      <c r="N33" s="11"/>
      <c r="O33" s="32"/>
      <c r="AD33" s="31"/>
      <c r="BB33" s="3" t="s">
        <v>3602</v>
      </c>
      <c r="BC33" s="11">
        <v>2</v>
      </c>
      <c r="BD33" s="32" t="s">
        <v>9</v>
      </c>
      <c r="BE33" s="8">
        <v>4</v>
      </c>
      <c r="BG33" s="3" t="s">
        <v>2800</v>
      </c>
      <c r="BH33" s="11">
        <v>1</v>
      </c>
      <c r="BI33" s="32" t="s">
        <v>9</v>
      </c>
      <c r="BJ33" s="8">
        <v>1</v>
      </c>
    </row>
    <row r="34" spans="11:62" x14ac:dyDescent="0.2">
      <c r="N34" s="11"/>
      <c r="O34" s="32"/>
      <c r="AD34" s="31"/>
      <c r="BB34" s="3" t="s">
        <v>1859</v>
      </c>
      <c r="BC34" s="11">
        <v>1</v>
      </c>
      <c r="BD34" s="32" t="s">
        <v>9</v>
      </c>
      <c r="BE34" s="8">
        <v>1</v>
      </c>
      <c r="BG34" s="3" t="s">
        <v>3603</v>
      </c>
      <c r="BH34" s="11">
        <v>2</v>
      </c>
      <c r="BI34" s="32" t="s">
        <v>9</v>
      </c>
      <c r="BJ34" s="8">
        <v>2</v>
      </c>
    </row>
    <row r="35" spans="11:62" x14ac:dyDescent="0.2">
      <c r="N35" s="11"/>
      <c r="O35" s="32"/>
      <c r="S35" s="43"/>
      <c r="T35" s="43"/>
      <c r="U35" s="43"/>
      <c r="V35" s="43"/>
      <c r="W35" s="43"/>
      <c r="X35" s="43"/>
      <c r="Y35" s="43"/>
      <c r="Z35" s="43"/>
      <c r="AA35" s="43"/>
      <c r="AB35" s="43"/>
      <c r="AD35" s="31"/>
      <c r="BB35" s="3" t="s">
        <v>3604</v>
      </c>
      <c r="BC35" s="11">
        <v>1</v>
      </c>
      <c r="BD35" s="32" t="s">
        <v>9</v>
      </c>
      <c r="BE35" s="8">
        <v>1</v>
      </c>
      <c r="BG35" s="3" t="s">
        <v>3605</v>
      </c>
      <c r="BH35" s="11">
        <v>4</v>
      </c>
      <c r="BI35" s="32" t="s">
        <v>9</v>
      </c>
      <c r="BJ35" s="8">
        <v>2</v>
      </c>
    </row>
    <row r="36" spans="11:62" x14ac:dyDescent="0.2">
      <c r="O36" s="32"/>
      <c r="S36" s="43"/>
      <c r="T36" s="43"/>
      <c r="U36" s="43"/>
      <c r="V36" s="43"/>
      <c r="W36" s="43"/>
      <c r="X36" s="43"/>
      <c r="Y36" s="43"/>
      <c r="Z36" s="43"/>
      <c r="AA36" s="43"/>
      <c r="AB36" s="43"/>
      <c r="AD36" s="31"/>
      <c r="BB36" s="3" t="s">
        <v>3606</v>
      </c>
      <c r="BC36" s="8">
        <v>0</v>
      </c>
      <c r="BD36" s="32" t="s">
        <v>9</v>
      </c>
      <c r="BE36" s="8">
        <v>3</v>
      </c>
      <c r="BG36" s="3" t="s">
        <v>3607</v>
      </c>
      <c r="BH36" s="8">
        <v>3</v>
      </c>
      <c r="BI36" s="32" t="s">
        <v>9</v>
      </c>
      <c r="BJ36" s="8">
        <v>2</v>
      </c>
    </row>
    <row r="37" spans="11:62" x14ac:dyDescent="0.2">
      <c r="M37" s="39"/>
      <c r="O37" s="8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D37" s="32"/>
      <c r="BB37" s="39" t="s">
        <v>3370</v>
      </c>
      <c r="BG37" s="39" t="s">
        <v>3608</v>
      </c>
    </row>
    <row r="38" spans="11:62" x14ac:dyDescent="0.2">
      <c r="M38" s="5"/>
      <c r="N38" s="11"/>
      <c r="O38" s="32"/>
      <c r="AD38" s="32"/>
      <c r="BB38" s="5" t="s">
        <v>258</v>
      </c>
      <c r="BC38" s="11">
        <v>1</v>
      </c>
      <c r="BD38" s="32" t="s">
        <v>9</v>
      </c>
      <c r="BE38" s="8">
        <v>0</v>
      </c>
      <c r="BG38" s="5" t="s">
        <v>3609</v>
      </c>
      <c r="BH38" s="11">
        <v>0</v>
      </c>
      <c r="BI38" s="32" t="s">
        <v>9</v>
      </c>
      <c r="BJ38" s="8">
        <v>6</v>
      </c>
    </row>
    <row r="39" spans="11:62" x14ac:dyDescent="0.2">
      <c r="M39" s="5"/>
      <c r="N39" s="11"/>
      <c r="O39" s="32"/>
      <c r="AD39" s="32"/>
      <c r="BB39" s="5" t="s">
        <v>920</v>
      </c>
      <c r="BC39" s="11">
        <v>2</v>
      </c>
      <c r="BD39" s="32" t="s">
        <v>9</v>
      </c>
      <c r="BE39" s="8">
        <v>0</v>
      </c>
      <c r="BG39" s="5" t="s">
        <v>592</v>
      </c>
      <c r="BH39" s="11">
        <v>2</v>
      </c>
      <c r="BI39" s="32" t="s">
        <v>9</v>
      </c>
      <c r="BJ39" s="8">
        <v>0</v>
      </c>
    </row>
    <row r="40" spans="11:62" x14ac:dyDescent="0.2">
      <c r="N40" s="11"/>
      <c r="O40" s="32"/>
      <c r="AC40" s="3"/>
      <c r="AD40" s="31"/>
      <c r="AE40" s="3"/>
      <c r="BB40" s="3" t="s">
        <v>578</v>
      </c>
      <c r="BC40" s="11">
        <v>2</v>
      </c>
      <c r="BD40" s="32" t="s">
        <v>9</v>
      </c>
      <c r="BE40" s="8">
        <v>3</v>
      </c>
      <c r="BG40" s="3" t="s">
        <v>3237</v>
      </c>
      <c r="BH40" s="11">
        <v>0</v>
      </c>
      <c r="BI40" s="32" t="s">
        <v>9</v>
      </c>
      <c r="BJ40" s="8">
        <v>3</v>
      </c>
    </row>
    <row r="41" spans="11:62" x14ac:dyDescent="0.2">
      <c r="N41" s="11"/>
      <c r="O41" s="32"/>
      <c r="S41" s="43"/>
      <c r="T41" s="43"/>
      <c r="U41" s="43"/>
      <c r="V41" s="43"/>
      <c r="W41" s="43"/>
      <c r="X41" s="43"/>
      <c r="Y41" s="43"/>
      <c r="Z41" s="43"/>
      <c r="AA41" s="43"/>
      <c r="AB41" s="43"/>
      <c r="AD41" s="31"/>
      <c r="BB41" s="3" t="s">
        <v>2162</v>
      </c>
      <c r="BC41" s="11">
        <v>2</v>
      </c>
      <c r="BD41" s="32" t="s">
        <v>9</v>
      </c>
      <c r="BE41" s="8">
        <v>5</v>
      </c>
      <c r="BG41" s="3" t="s">
        <v>905</v>
      </c>
      <c r="BH41" s="11">
        <v>1</v>
      </c>
      <c r="BI41" s="32" t="s">
        <v>9</v>
      </c>
      <c r="BJ41" s="8">
        <v>0</v>
      </c>
    </row>
    <row r="42" spans="11:62" x14ac:dyDescent="0.2">
      <c r="N42" s="11"/>
      <c r="O42" s="32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D42" s="31"/>
      <c r="BB42" s="3" t="s">
        <v>3610</v>
      </c>
      <c r="BC42" s="11">
        <v>3</v>
      </c>
      <c r="BD42" s="32" t="s">
        <v>9</v>
      </c>
      <c r="BE42" s="8">
        <v>2</v>
      </c>
      <c r="BG42" s="3" t="s">
        <v>146</v>
      </c>
      <c r="BH42" s="11">
        <v>3</v>
      </c>
      <c r="BI42" s="32" t="s">
        <v>9</v>
      </c>
      <c r="BJ42" s="8">
        <v>1</v>
      </c>
    </row>
    <row r="43" spans="11:62" x14ac:dyDescent="0.2">
      <c r="K43" s="30"/>
      <c r="O43" s="32"/>
      <c r="AD43" s="31"/>
      <c r="BB43" s="3" t="s">
        <v>3548</v>
      </c>
      <c r="BC43" s="8">
        <v>3</v>
      </c>
      <c r="BD43" s="32" t="s">
        <v>9</v>
      </c>
      <c r="BE43" s="8">
        <v>1</v>
      </c>
      <c r="BG43" s="3" t="s">
        <v>2148</v>
      </c>
      <c r="BH43" s="8">
        <v>4</v>
      </c>
      <c r="BI43" s="32" t="s">
        <v>9</v>
      </c>
      <c r="BJ43" s="8">
        <v>1</v>
      </c>
    </row>
    <row r="44" spans="11:62" x14ac:dyDescent="0.2">
      <c r="K44" s="30"/>
      <c r="S44" s="43"/>
      <c r="T44" s="43"/>
      <c r="U44" s="43"/>
      <c r="V44" s="43"/>
      <c r="W44" s="43"/>
      <c r="X44" s="43"/>
      <c r="Y44" s="43"/>
      <c r="Z44" s="43"/>
      <c r="AA44" s="43"/>
      <c r="AB44" s="43"/>
      <c r="AD44" s="32"/>
      <c r="BB44" s="39" t="s">
        <v>3217</v>
      </c>
      <c r="BG44" s="39" t="s">
        <v>3611</v>
      </c>
    </row>
    <row r="45" spans="11:62" x14ac:dyDescent="0.2">
      <c r="K45" s="30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D45" s="32"/>
      <c r="BB45" s="5" t="s">
        <v>3612</v>
      </c>
      <c r="BC45" s="11">
        <v>0</v>
      </c>
      <c r="BD45" s="32" t="s">
        <v>9</v>
      </c>
      <c r="BE45" s="8">
        <v>2</v>
      </c>
      <c r="BG45" s="5" t="s">
        <v>3613</v>
      </c>
      <c r="BH45" s="11">
        <v>1</v>
      </c>
      <c r="BI45" s="32" t="s">
        <v>9</v>
      </c>
      <c r="BJ45" s="8">
        <v>1</v>
      </c>
    </row>
    <row r="46" spans="11:62" x14ac:dyDescent="0.2">
      <c r="K46" s="30"/>
      <c r="AD46" s="31"/>
      <c r="BB46" s="5" t="s">
        <v>3614</v>
      </c>
      <c r="BC46" s="11">
        <v>1</v>
      </c>
      <c r="BD46" s="32" t="s">
        <v>9</v>
      </c>
      <c r="BE46" s="8">
        <v>2</v>
      </c>
      <c r="BG46" s="5" t="s">
        <v>3615</v>
      </c>
      <c r="BH46" s="11">
        <v>2</v>
      </c>
      <c r="BI46" s="32" t="s">
        <v>9</v>
      </c>
      <c r="BJ46" s="8">
        <v>0</v>
      </c>
    </row>
    <row r="47" spans="11:62" x14ac:dyDescent="0.2">
      <c r="K47" s="30"/>
      <c r="AD47" s="31"/>
      <c r="BB47" s="3" t="s">
        <v>2161</v>
      </c>
      <c r="BC47" s="11">
        <v>0</v>
      </c>
      <c r="BD47" s="32" t="s">
        <v>9</v>
      </c>
      <c r="BE47" s="8">
        <v>4</v>
      </c>
      <c r="BG47" s="3" t="s">
        <v>2103</v>
      </c>
      <c r="BH47" s="11">
        <v>4</v>
      </c>
      <c r="BI47" s="32" t="s">
        <v>9</v>
      </c>
      <c r="BJ47" s="8">
        <v>1</v>
      </c>
    </row>
    <row r="48" spans="11:62" x14ac:dyDescent="0.2">
      <c r="K48" s="30"/>
      <c r="AD48" s="31"/>
      <c r="BB48" s="3" t="s">
        <v>1843</v>
      </c>
      <c r="BC48" s="11">
        <v>2</v>
      </c>
      <c r="BD48" s="32" t="s">
        <v>9</v>
      </c>
      <c r="BE48" s="8">
        <v>1</v>
      </c>
      <c r="BG48" s="3" t="s">
        <v>1836</v>
      </c>
      <c r="BH48" s="11">
        <v>3</v>
      </c>
      <c r="BI48" s="32" t="s">
        <v>9</v>
      </c>
      <c r="BJ48" s="8">
        <v>1</v>
      </c>
    </row>
    <row r="49" spans="11:62" x14ac:dyDescent="0.2">
      <c r="K49" s="30"/>
      <c r="AC49" s="3"/>
      <c r="AD49" s="31"/>
      <c r="BB49" s="3" t="s">
        <v>244</v>
      </c>
      <c r="BC49" s="11">
        <v>1</v>
      </c>
      <c r="BD49" s="32" t="s">
        <v>9</v>
      </c>
      <c r="BE49" s="8">
        <v>1</v>
      </c>
      <c r="BG49" s="3" t="s">
        <v>1695</v>
      </c>
      <c r="BH49" s="11">
        <v>3</v>
      </c>
      <c r="BI49" s="32" t="s">
        <v>9</v>
      </c>
      <c r="BJ49" s="8">
        <v>4</v>
      </c>
    </row>
    <row r="50" spans="11:62" x14ac:dyDescent="0.2">
      <c r="K50" s="8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D50" s="32"/>
      <c r="BB50" s="3" t="s">
        <v>3570</v>
      </c>
      <c r="BC50" s="8">
        <v>1</v>
      </c>
      <c r="BD50" s="32" t="s">
        <v>9</v>
      </c>
      <c r="BE50" s="8">
        <v>0</v>
      </c>
      <c r="BG50" s="3" t="s">
        <v>1273</v>
      </c>
      <c r="BH50" s="8">
        <v>0</v>
      </c>
      <c r="BI50" s="32" t="s">
        <v>9</v>
      </c>
      <c r="BJ50" s="8">
        <v>0</v>
      </c>
    </row>
    <row r="51" spans="11:62" x14ac:dyDescent="0.2"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D51" s="32"/>
      <c r="BB51" s="39" t="s">
        <v>2736</v>
      </c>
      <c r="BG51" s="39" t="s">
        <v>3426</v>
      </c>
    </row>
    <row r="52" spans="11:62" x14ac:dyDescent="0.2">
      <c r="K52" s="39"/>
      <c r="AD52" s="32"/>
      <c r="BB52" s="5" t="s">
        <v>3335</v>
      </c>
      <c r="BC52" s="11">
        <v>2</v>
      </c>
      <c r="BD52" s="32" t="s">
        <v>9</v>
      </c>
      <c r="BE52" s="8">
        <v>2</v>
      </c>
      <c r="BG52" s="5" t="s">
        <v>182</v>
      </c>
      <c r="BH52" s="11">
        <v>0</v>
      </c>
      <c r="BI52" s="32" t="s">
        <v>9</v>
      </c>
      <c r="BJ52" s="8">
        <v>3</v>
      </c>
    </row>
    <row r="53" spans="11:62" x14ac:dyDescent="0.2">
      <c r="AD53" s="31"/>
      <c r="BB53" s="5" t="s">
        <v>3560</v>
      </c>
      <c r="BC53" s="11">
        <v>1</v>
      </c>
      <c r="BD53" s="32" t="s">
        <v>9</v>
      </c>
      <c r="BE53" s="8">
        <v>1</v>
      </c>
      <c r="BG53" s="5" t="s">
        <v>3616</v>
      </c>
      <c r="BH53" s="11">
        <v>1</v>
      </c>
      <c r="BI53" s="32" t="s">
        <v>9</v>
      </c>
      <c r="BJ53" s="8">
        <v>6</v>
      </c>
    </row>
    <row r="54" spans="11:62" x14ac:dyDescent="0.2">
      <c r="AD54" s="31"/>
      <c r="BB54" s="3" t="s">
        <v>399</v>
      </c>
      <c r="BC54" s="11">
        <v>0</v>
      </c>
      <c r="BD54" s="32" t="s">
        <v>9</v>
      </c>
      <c r="BE54" s="8">
        <v>4</v>
      </c>
      <c r="BG54" s="3" t="s">
        <v>1730</v>
      </c>
      <c r="BH54" s="11">
        <v>1</v>
      </c>
      <c r="BI54" s="32" t="s">
        <v>9</v>
      </c>
      <c r="BJ54" s="8">
        <v>2</v>
      </c>
    </row>
    <row r="55" spans="11:62" x14ac:dyDescent="0.2">
      <c r="AC55" s="3"/>
      <c r="AD55" s="31"/>
      <c r="BB55" s="3" t="s">
        <v>3617</v>
      </c>
      <c r="BC55" s="11">
        <v>2</v>
      </c>
      <c r="BD55" s="32" t="s">
        <v>9</v>
      </c>
      <c r="BE55" s="8">
        <v>2</v>
      </c>
      <c r="BG55" s="3" t="s">
        <v>177</v>
      </c>
      <c r="BH55" s="11">
        <v>3</v>
      </c>
      <c r="BI55" s="32" t="s">
        <v>9</v>
      </c>
      <c r="BJ55" s="8">
        <v>1</v>
      </c>
    </row>
    <row r="56" spans="11:62" x14ac:dyDescent="0.2">
      <c r="S56" s="43"/>
      <c r="T56" s="43"/>
      <c r="U56" s="43"/>
      <c r="V56" s="43"/>
      <c r="W56" s="43"/>
      <c r="X56" s="43"/>
      <c r="Y56" s="43"/>
      <c r="Z56" s="43"/>
      <c r="AA56" s="43"/>
      <c r="AB56" s="43"/>
      <c r="AD56" s="31"/>
      <c r="BB56" s="3" t="s">
        <v>883</v>
      </c>
      <c r="BC56" s="11">
        <v>0</v>
      </c>
      <c r="BD56" s="32" t="s">
        <v>9</v>
      </c>
      <c r="BE56" s="8">
        <v>0</v>
      </c>
      <c r="BG56" s="3" t="s">
        <v>808</v>
      </c>
      <c r="BH56" s="11">
        <v>3</v>
      </c>
      <c r="BI56" s="32" t="s">
        <v>9</v>
      </c>
      <c r="BJ56" s="8">
        <v>4</v>
      </c>
    </row>
    <row r="57" spans="11:62" x14ac:dyDescent="0.2"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D57" s="32"/>
      <c r="BB57" s="3" t="s">
        <v>3618</v>
      </c>
      <c r="BC57" s="8">
        <v>6</v>
      </c>
      <c r="BD57" s="32" t="s">
        <v>9</v>
      </c>
      <c r="BE57" s="8">
        <v>2</v>
      </c>
      <c r="BG57" s="3" t="s">
        <v>3536</v>
      </c>
      <c r="BH57" s="8">
        <v>1</v>
      </c>
      <c r="BI57" s="32" t="s">
        <v>9</v>
      </c>
      <c r="BJ57" s="8">
        <v>3</v>
      </c>
    </row>
    <row r="58" spans="11:62" x14ac:dyDescent="0.2">
      <c r="AD58" s="32"/>
      <c r="BB58" s="39" t="s">
        <v>3619</v>
      </c>
      <c r="BG58" s="39" t="s">
        <v>3428</v>
      </c>
    </row>
    <row r="59" spans="11:62" x14ac:dyDescent="0.2">
      <c r="AD59" s="32"/>
      <c r="BB59" s="5" t="s">
        <v>271</v>
      </c>
      <c r="BC59" s="11">
        <v>0</v>
      </c>
      <c r="BD59" s="32" t="s">
        <v>9</v>
      </c>
      <c r="BE59" s="8">
        <v>0</v>
      </c>
      <c r="BG59" s="5" t="s">
        <v>189</v>
      </c>
      <c r="BH59" s="11">
        <v>3</v>
      </c>
      <c r="BI59" s="32" t="s">
        <v>9</v>
      </c>
      <c r="BJ59" s="8">
        <v>1</v>
      </c>
    </row>
    <row r="60" spans="11:62" x14ac:dyDescent="0.2">
      <c r="K60" s="30"/>
      <c r="AD60" s="31"/>
      <c r="BB60" s="5" t="s">
        <v>2143</v>
      </c>
      <c r="BC60" s="11">
        <v>1</v>
      </c>
      <c r="BD60" s="32" t="s">
        <v>9</v>
      </c>
      <c r="BE60" s="8">
        <v>1</v>
      </c>
      <c r="BG60" s="5" t="s">
        <v>3265</v>
      </c>
      <c r="BH60" s="11">
        <v>6</v>
      </c>
      <c r="BI60" s="32" t="s">
        <v>9</v>
      </c>
      <c r="BJ60" s="8">
        <v>1</v>
      </c>
    </row>
    <row r="61" spans="11:62" x14ac:dyDescent="0.2">
      <c r="K61" s="30"/>
      <c r="AC61" s="3"/>
      <c r="AD61" s="31"/>
      <c r="BB61" s="3" t="s">
        <v>1733</v>
      </c>
      <c r="BC61" s="11">
        <v>0</v>
      </c>
      <c r="BD61" s="32" t="s">
        <v>9</v>
      </c>
      <c r="BE61" s="8">
        <v>3</v>
      </c>
      <c r="BG61" s="3" t="s">
        <v>3301</v>
      </c>
      <c r="BH61" s="11">
        <v>5</v>
      </c>
      <c r="BI61" s="32" t="s">
        <v>9</v>
      </c>
      <c r="BJ61" s="8">
        <v>1</v>
      </c>
    </row>
    <row r="62" spans="11:62" x14ac:dyDescent="0.2">
      <c r="K62" s="30"/>
      <c r="S62" s="43"/>
      <c r="T62" s="43"/>
      <c r="U62" s="43"/>
      <c r="V62" s="43"/>
      <c r="W62" s="43"/>
      <c r="X62" s="43"/>
      <c r="Y62" s="43"/>
      <c r="Z62" s="43"/>
      <c r="AA62" s="43"/>
      <c r="AB62" s="43"/>
      <c r="AD62" s="31"/>
      <c r="BB62" s="3" t="s">
        <v>3543</v>
      </c>
      <c r="BC62" s="11">
        <v>1</v>
      </c>
      <c r="BD62" s="32" t="s">
        <v>9</v>
      </c>
      <c r="BE62" s="8">
        <v>3</v>
      </c>
      <c r="BG62" s="3" t="s">
        <v>3620</v>
      </c>
      <c r="BH62" s="11">
        <v>1</v>
      </c>
      <c r="BI62" s="32" t="s">
        <v>9</v>
      </c>
      <c r="BJ62" s="8">
        <v>2</v>
      </c>
    </row>
    <row r="63" spans="11:62" x14ac:dyDescent="0.2">
      <c r="K63" s="30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D63" s="31"/>
      <c r="BB63" s="3" t="s">
        <v>3621</v>
      </c>
      <c r="BC63" s="11">
        <v>1</v>
      </c>
      <c r="BD63" s="32" t="s">
        <v>9</v>
      </c>
      <c r="BE63" s="8">
        <v>1</v>
      </c>
      <c r="BG63" s="3" t="s">
        <v>348</v>
      </c>
      <c r="BH63" s="11">
        <v>1</v>
      </c>
      <c r="BI63" s="32" t="s">
        <v>9</v>
      </c>
      <c r="BJ63" s="8">
        <v>3</v>
      </c>
    </row>
    <row r="64" spans="11:62" x14ac:dyDescent="0.2">
      <c r="K64" s="30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D64" s="32"/>
      <c r="BB64" s="3" t="s">
        <v>3622</v>
      </c>
      <c r="BC64" s="8">
        <v>2</v>
      </c>
      <c r="BD64" s="32" t="s">
        <v>9</v>
      </c>
      <c r="BE64" s="8">
        <v>7</v>
      </c>
      <c r="BG64" s="3" t="s">
        <v>2508</v>
      </c>
      <c r="BH64" s="8">
        <v>1</v>
      </c>
      <c r="BI64" s="32" t="s">
        <v>9</v>
      </c>
      <c r="BJ64" s="8">
        <v>1</v>
      </c>
    </row>
    <row r="65" spans="11:62" x14ac:dyDescent="0.2">
      <c r="K65" s="30"/>
      <c r="O65" s="8"/>
      <c r="AD65" s="32"/>
      <c r="BB65" s="39" t="s">
        <v>2781</v>
      </c>
      <c r="BG65" s="39" t="s">
        <v>3623</v>
      </c>
    </row>
    <row r="66" spans="11:62" x14ac:dyDescent="0.2">
      <c r="K66" s="30"/>
      <c r="N66" s="11"/>
      <c r="O66" s="32"/>
      <c r="AD66" s="32"/>
      <c r="BB66" s="5" t="s">
        <v>3624</v>
      </c>
      <c r="BC66" s="11">
        <v>1</v>
      </c>
      <c r="BD66" s="32" t="s">
        <v>9</v>
      </c>
      <c r="BE66" s="8">
        <v>2</v>
      </c>
      <c r="BG66" s="5" t="s">
        <v>3567</v>
      </c>
      <c r="BH66" s="11">
        <v>3</v>
      </c>
      <c r="BI66" s="32" t="s">
        <v>9</v>
      </c>
      <c r="BJ66" s="8">
        <v>1</v>
      </c>
    </row>
    <row r="67" spans="11:62" x14ac:dyDescent="0.2">
      <c r="K67" s="30"/>
      <c r="O67" s="31"/>
      <c r="AC67" s="3"/>
      <c r="AD67" s="31"/>
      <c r="BB67" s="5" t="s">
        <v>3625</v>
      </c>
      <c r="BC67" s="11">
        <v>0</v>
      </c>
      <c r="BD67" s="32" t="s">
        <v>9</v>
      </c>
      <c r="BE67" s="8">
        <v>1</v>
      </c>
      <c r="BG67" s="5" t="s">
        <v>1825</v>
      </c>
      <c r="BH67" s="11">
        <v>1</v>
      </c>
      <c r="BI67" s="32" t="s">
        <v>9</v>
      </c>
      <c r="BJ67" s="8">
        <v>3</v>
      </c>
    </row>
    <row r="68" spans="11:62" x14ac:dyDescent="0.2">
      <c r="K68" s="30"/>
      <c r="N68" s="3"/>
      <c r="O68" s="31"/>
      <c r="S68" s="43"/>
      <c r="T68" s="43"/>
      <c r="U68" s="43"/>
      <c r="V68" s="43"/>
      <c r="W68" s="43"/>
      <c r="X68" s="43"/>
      <c r="Y68" s="43"/>
      <c r="Z68" s="43"/>
      <c r="AA68" s="43"/>
      <c r="AB68" s="43"/>
      <c r="AD68" s="31"/>
      <c r="BB68" s="3" t="s">
        <v>3626</v>
      </c>
      <c r="BC68" s="11">
        <v>3</v>
      </c>
      <c r="BD68" s="32" t="s">
        <v>9</v>
      </c>
      <c r="BE68" s="8">
        <v>0</v>
      </c>
      <c r="BG68" s="3" t="s">
        <v>3328</v>
      </c>
      <c r="BH68" s="11">
        <v>2</v>
      </c>
      <c r="BI68" s="32" t="s">
        <v>9</v>
      </c>
      <c r="BJ68" s="8">
        <v>6</v>
      </c>
    </row>
    <row r="69" spans="11:62" x14ac:dyDescent="0.2">
      <c r="K69" s="30"/>
      <c r="N69" s="11"/>
      <c r="O69" s="31"/>
      <c r="AD69" s="31"/>
      <c r="BB69" s="3" t="s">
        <v>2382</v>
      </c>
      <c r="BC69" s="11">
        <v>1</v>
      </c>
      <c r="BD69" s="32" t="s">
        <v>9</v>
      </c>
      <c r="BE69" s="8">
        <v>1</v>
      </c>
      <c r="BG69" s="3" t="s">
        <v>1363</v>
      </c>
      <c r="BH69" s="11">
        <v>5</v>
      </c>
      <c r="BI69" s="32" t="s">
        <v>9</v>
      </c>
      <c r="BJ69" s="8">
        <v>4</v>
      </c>
    </row>
    <row r="70" spans="11:62" x14ac:dyDescent="0.2">
      <c r="K70" s="30"/>
      <c r="O70" s="31"/>
      <c r="P70" s="3"/>
      <c r="AD70" s="31"/>
      <c r="BB70" s="3" t="s">
        <v>868</v>
      </c>
      <c r="BC70" s="11">
        <v>2</v>
      </c>
      <c r="BD70" s="32" t="s">
        <v>9</v>
      </c>
      <c r="BE70" s="8">
        <v>2</v>
      </c>
      <c r="BG70" s="3" t="s">
        <v>3627</v>
      </c>
      <c r="BH70" s="11">
        <v>2</v>
      </c>
      <c r="BI70" s="32" t="s">
        <v>9</v>
      </c>
      <c r="BJ70" s="8">
        <v>2</v>
      </c>
    </row>
    <row r="71" spans="11:62" x14ac:dyDescent="0.2">
      <c r="K71" s="30"/>
      <c r="N71" s="11"/>
      <c r="O71" s="32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D71" s="32"/>
      <c r="BB71" s="3" t="s">
        <v>1708</v>
      </c>
      <c r="BC71" s="8">
        <v>2</v>
      </c>
      <c r="BD71" s="32" t="s">
        <v>9</v>
      </c>
      <c r="BE71" s="8">
        <v>3</v>
      </c>
      <c r="BG71" s="3" t="s">
        <v>3628</v>
      </c>
      <c r="BH71" s="8">
        <v>3</v>
      </c>
      <c r="BI71" s="32" t="s">
        <v>9</v>
      </c>
      <c r="BJ71" s="8">
        <v>3</v>
      </c>
    </row>
    <row r="72" spans="11:62" x14ac:dyDescent="0.2">
      <c r="K72" s="30"/>
      <c r="N72" s="11"/>
      <c r="O72" s="32"/>
      <c r="S72" s="43"/>
      <c r="T72" s="43"/>
      <c r="U72" s="43"/>
      <c r="V72" s="43"/>
      <c r="W72" s="43"/>
      <c r="X72" s="43"/>
      <c r="Y72" s="43"/>
      <c r="Z72" s="43"/>
      <c r="AA72" s="43"/>
      <c r="AB72" s="43"/>
      <c r="AD72" s="32"/>
      <c r="BB72" s="39" t="s">
        <v>2784</v>
      </c>
      <c r="BG72" s="39" t="s">
        <v>3629</v>
      </c>
    </row>
    <row r="73" spans="11:62" x14ac:dyDescent="0.2">
      <c r="K73" s="30"/>
      <c r="N73" s="11"/>
      <c r="O73" s="32"/>
      <c r="S73" s="43"/>
      <c r="T73" s="43"/>
      <c r="U73" s="43"/>
      <c r="V73" s="43"/>
      <c r="W73" s="43"/>
      <c r="X73" s="43"/>
      <c r="Y73" s="43"/>
      <c r="Z73" s="43"/>
      <c r="AA73" s="43"/>
      <c r="AB73" s="43"/>
      <c r="AD73" s="32"/>
      <c r="BB73" s="3" t="s">
        <v>3630</v>
      </c>
      <c r="BC73" s="8">
        <v>1</v>
      </c>
      <c r="BE73" s="8">
        <v>0</v>
      </c>
      <c r="BG73" s="5" t="s">
        <v>3531</v>
      </c>
      <c r="BH73" s="11">
        <v>6</v>
      </c>
      <c r="BI73" s="32" t="s">
        <v>9</v>
      </c>
      <c r="BJ73" s="8">
        <v>2</v>
      </c>
    </row>
    <row r="74" spans="11:62" x14ac:dyDescent="0.2">
      <c r="K74" s="8"/>
      <c r="O74" s="31"/>
      <c r="S74" s="43"/>
      <c r="T74" s="43"/>
      <c r="U74" s="43"/>
      <c r="V74" s="43"/>
      <c r="W74" s="43"/>
      <c r="X74" s="43"/>
      <c r="Y74" s="43"/>
      <c r="Z74" s="43"/>
      <c r="AA74" s="43"/>
      <c r="AB74" s="43"/>
      <c r="AD74" s="31"/>
      <c r="BB74" s="5" t="s">
        <v>3631</v>
      </c>
      <c r="BC74" s="11">
        <v>2</v>
      </c>
      <c r="BD74" s="32" t="s">
        <v>9</v>
      </c>
      <c r="BE74" s="8">
        <v>0</v>
      </c>
      <c r="BG74" s="5" t="s">
        <v>2430</v>
      </c>
      <c r="BH74" s="11">
        <v>1</v>
      </c>
      <c r="BI74" s="32" t="s">
        <v>9</v>
      </c>
      <c r="BJ74" s="8">
        <v>1</v>
      </c>
    </row>
    <row r="75" spans="11:62" x14ac:dyDescent="0.2">
      <c r="K75" s="39"/>
      <c r="N75" s="3"/>
      <c r="O75" s="31"/>
      <c r="S75" s="43"/>
      <c r="T75" s="43"/>
      <c r="U75" s="43"/>
      <c r="V75" s="43"/>
      <c r="W75" s="43"/>
      <c r="X75" s="43"/>
      <c r="Y75" s="43"/>
      <c r="Z75" s="43"/>
      <c r="AA75" s="43"/>
      <c r="AB75" s="43"/>
      <c r="AD75" s="31"/>
      <c r="BB75" s="3" t="s">
        <v>916</v>
      </c>
      <c r="BC75" s="11">
        <v>2</v>
      </c>
      <c r="BD75" s="32" t="s">
        <v>9</v>
      </c>
      <c r="BE75" s="8">
        <v>0</v>
      </c>
      <c r="BG75" s="3" t="s">
        <v>1208</v>
      </c>
      <c r="BH75" s="11">
        <v>3</v>
      </c>
      <c r="BI75" s="32" t="s">
        <v>9</v>
      </c>
      <c r="BJ75" s="8">
        <v>3</v>
      </c>
    </row>
    <row r="76" spans="11:62" x14ac:dyDescent="0.2">
      <c r="N76" s="11"/>
      <c r="O76" s="31"/>
      <c r="S76" s="43"/>
      <c r="T76" s="43"/>
      <c r="U76" s="43"/>
      <c r="V76" s="43"/>
      <c r="W76" s="43"/>
      <c r="X76" s="43"/>
      <c r="Y76" s="43"/>
      <c r="Z76" s="43"/>
      <c r="AA76" s="43"/>
      <c r="AB76" s="43"/>
      <c r="AD76" s="31"/>
      <c r="BB76" s="3" t="s">
        <v>321</v>
      </c>
      <c r="BC76" s="11">
        <v>1</v>
      </c>
      <c r="BD76" s="32" t="s">
        <v>9</v>
      </c>
      <c r="BE76" s="8">
        <v>1</v>
      </c>
      <c r="BG76" s="3" t="s">
        <v>168</v>
      </c>
      <c r="BH76" s="11">
        <v>4</v>
      </c>
      <c r="BI76" s="32" t="s">
        <v>9</v>
      </c>
      <c r="BJ76" s="8">
        <v>2</v>
      </c>
    </row>
    <row r="77" spans="11:62" x14ac:dyDescent="0.2">
      <c r="O77" s="31"/>
      <c r="S77" s="43"/>
      <c r="T77" s="43"/>
      <c r="U77" s="43"/>
      <c r="V77" s="43"/>
      <c r="W77" s="43"/>
      <c r="X77" s="43"/>
      <c r="Y77" s="43"/>
      <c r="Z77" s="43"/>
      <c r="AA77" s="43"/>
      <c r="AB77" s="43"/>
      <c r="AD77" s="31"/>
      <c r="BB77" s="3" t="s">
        <v>241</v>
      </c>
      <c r="BC77" s="11">
        <v>2</v>
      </c>
      <c r="BD77" s="32" t="s">
        <v>9</v>
      </c>
      <c r="BE77" s="8">
        <v>4</v>
      </c>
      <c r="BG77" s="3" t="s">
        <v>3283</v>
      </c>
      <c r="BH77" s="11">
        <v>3</v>
      </c>
      <c r="BI77" s="32" t="s">
        <v>9</v>
      </c>
      <c r="BJ77" s="8">
        <v>1</v>
      </c>
    </row>
    <row r="78" spans="11:62" x14ac:dyDescent="0.2">
      <c r="N78" s="11"/>
      <c r="O78" s="32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D78" s="32"/>
      <c r="BB78" s="3" t="s">
        <v>545</v>
      </c>
      <c r="BC78" s="8">
        <v>8</v>
      </c>
      <c r="BD78" s="32" t="s">
        <v>9</v>
      </c>
      <c r="BE78" s="8">
        <v>1</v>
      </c>
      <c r="BG78" s="3" t="s">
        <v>2796</v>
      </c>
      <c r="BH78" s="8">
        <v>3</v>
      </c>
      <c r="BI78" s="32" t="s">
        <v>9</v>
      </c>
      <c r="BJ78" s="8">
        <v>1</v>
      </c>
    </row>
    <row r="79" spans="11:62" x14ac:dyDescent="0.2">
      <c r="N79" s="11"/>
      <c r="O79" s="32"/>
      <c r="S79" s="43"/>
      <c r="T79" s="43"/>
      <c r="U79" s="43"/>
      <c r="V79" s="43"/>
      <c r="W79" s="43"/>
      <c r="X79" s="43"/>
      <c r="Y79" s="43"/>
      <c r="Z79" s="43"/>
      <c r="AA79" s="43"/>
      <c r="AB79" s="43"/>
      <c r="AD79" s="32"/>
    </row>
    <row r="80" spans="11:62" x14ac:dyDescent="0.2">
      <c r="K80" s="30"/>
    </row>
    <row r="81" spans="11:59" x14ac:dyDescent="0.2">
      <c r="K81" s="30"/>
    </row>
    <row r="82" spans="11:59" x14ac:dyDescent="0.2">
      <c r="K82" s="30"/>
    </row>
    <row r="83" spans="11:59" x14ac:dyDescent="0.2">
      <c r="K83" s="30"/>
    </row>
    <row r="84" spans="11:59" x14ac:dyDescent="0.2">
      <c r="K84" s="8"/>
      <c r="BB84" s="39"/>
      <c r="BG84" s="39"/>
    </row>
    <row r="85" spans="11:59" x14ac:dyDescent="0.2">
      <c r="K85" s="39"/>
    </row>
    <row r="93" spans="11:59" x14ac:dyDescent="0.2">
      <c r="K93" s="30"/>
      <c r="BB93" s="7"/>
      <c r="BG93" s="7"/>
    </row>
    <row r="94" spans="11:59" x14ac:dyDescent="0.2">
      <c r="K94" s="30"/>
    </row>
    <row r="95" spans="11:59" x14ac:dyDescent="0.2">
      <c r="K95" s="30"/>
    </row>
    <row r="96" spans="11:59" x14ac:dyDescent="0.2">
      <c r="K96" s="30"/>
      <c r="BB96" s="7"/>
      <c r="BG96" s="7"/>
    </row>
    <row r="97" spans="11:59" x14ac:dyDescent="0.2">
      <c r="K97" s="30"/>
    </row>
    <row r="98" spans="11:59" x14ac:dyDescent="0.2">
      <c r="K98" s="30"/>
      <c r="BB98" s="7"/>
      <c r="BG98" s="7"/>
    </row>
    <row r="99" spans="11:59" x14ac:dyDescent="0.2">
      <c r="K99" s="30"/>
      <c r="BB99" s="7"/>
      <c r="BG99" s="7"/>
    </row>
    <row r="100" spans="11:59" x14ac:dyDescent="0.2">
      <c r="K100" s="30"/>
      <c r="BB100" s="7"/>
      <c r="BG100" s="7"/>
    </row>
    <row r="101" spans="11:59" x14ac:dyDescent="0.2">
      <c r="K101" s="30"/>
      <c r="BB101" s="7"/>
      <c r="BG101" s="7"/>
    </row>
    <row r="102" spans="11:59" x14ac:dyDescent="0.2">
      <c r="K102" s="30"/>
    </row>
    <row r="103" spans="11:59" x14ac:dyDescent="0.2">
      <c r="K103" s="30"/>
    </row>
    <row r="104" spans="11:59" x14ac:dyDescent="0.2">
      <c r="K104" s="30"/>
    </row>
    <row r="105" spans="11:59" x14ac:dyDescent="0.2">
      <c r="K105" s="8"/>
    </row>
    <row r="106" spans="11:59" x14ac:dyDescent="0.2">
      <c r="BB106" s="39"/>
      <c r="BG106" s="39"/>
    </row>
    <row r="107" spans="11:59" x14ac:dyDescent="0.2">
      <c r="BB107" s="5"/>
      <c r="BG107" s="5"/>
    </row>
    <row r="109" spans="11:59" x14ac:dyDescent="0.2">
      <c r="K109" s="1"/>
    </row>
    <row r="112" spans="11:59" x14ac:dyDescent="0.2">
      <c r="BB112" s="39"/>
      <c r="BG112" s="39"/>
    </row>
    <row r="114" spans="11:59" x14ac:dyDescent="0.2">
      <c r="K114" s="30"/>
    </row>
    <row r="115" spans="11:59" x14ac:dyDescent="0.2">
      <c r="K115" s="30"/>
      <c r="BB115" s="7"/>
      <c r="BG115" s="7"/>
    </row>
    <row r="116" spans="11:59" x14ac:dyDescent="0.2">
      <c r="K116" s="30"/>
    </row>
    <row r="117" spans="11:59" x14ac:dyDescent="0.2">
      <c r="K117" s="30"/>
      <c r="BB117" s="7"/>
      <c r="BG117" s="7"/>
    </row>
    <row r="118" spans="11:59" x14ac:dyDescent="0.2">
      <c r="K118" s="30"/>
    </row>
    <row r="119" spans="11:59" x14ac:dyDescent="0.2">
      <c r="K119" s="30"/>
      <c r="BB119" s="7"/>
      <c r="BG119" s="7"/>
    </row>
    <row r="120" spans="11:59" x14ac:dyDescent="0.2">
      <c r="K120" s="30"/>
      <c r="BB120" s="7"/>
      <c r="BG120" s="7"/>
    </row>
    <row r="121" spans="11:59" x14ac:dyDescent="0.2">
      <c r="K121" s="30"/>
    </row>
    <row r="122" spans="11:59" x14ac:dyDescent="0.2">
      <c r="K122" s="30"/>
    </row>
    <row r="123" spans="11:59" x14ac:dyDescent="0.2">
      <c r="K123" s="30"/>
    </row>
    <row r="124" spans="11:59" x14ac:dyDescent="0.2">
      <c r="K124" s="30"/>
    </row>
    <row r="125" spans="11:59" x14ac:dyDescent="0.2">
      <c r="K125" s="30"/>
    </row>
    <row r="126" spans="11:59" x14ac:dyDescent="0.2">
      <c r="K126" s="8"/>
    </row>
    <row r="127" spans="11:59" x14ac:dyDescent="0.2">
      <c r="BB127" s="39"/>
      <c r="BG127" s="39"/>
    </row>
    <row r="128" spans="11:59" x14ac:dyDescent="0.2">
      <c r="BB128" s="5"/>
      <c r="BG128" s="5"/>
    </row>
    <row r="129" spans="11:59" x14ac:dyDescent="0.2">
      <c r="BB129" s="5"/>
      <c r="BG129" s="5"/>
    </row>
    <row r="132" spans="11:59" x14ac:dyDescent="0.2">
      <c r="K132" s="1"/>
    </row>
    <row r="133" spans="11:59" x14ac:dyDescent="0.2">
      <c r="BB133" s="39"/>
      <c r="BG133" s="39"/>
    </row>
    <row r="134" spans="11:59" x14ac:dyDescent="0.2">
      <c r="K134" s="30"/>
      <c r="BB134" s="7"/>
      <c r="BG134" s="7"/>
    </row>
    <row r="135" spans="11:59" x14ac:dyDescent="0.2">
      <c r="K135" s="30"/>
    </row>
    <row r="136" spans="11:59" x14ac:dyDescent="0.2">
      <c r="K136" s="30"/>
    </row>
    <row r="137" spans="11:59" x14ac:dyDescent="0.2">
      <c r="K137" s="30"/>
    </row>
    <row r="138" spans="11:59" x14ac:dyDescent="0.2">
      <c r="K138" s="30"/>
      <c r="BB138" s="7"/>
      <c r="BG138" s="7"/>
    </row>
    <row r="139" spans="11:59" x14ac:dyDescent="0.2">
      <c r="K139" s="30"/>
      <c r="BB139" s="7"/>
      <c r="BG139" s="7"/>
    </row>
    <row r="140" spans="11:59" x14ac:dyDescent="0.2">
      <c r="K140" s="30"/>
      <c r="BB140" s="7"/>
      <c r="BG140" s="7"/>
    </row>
    <row r="141" spans="11:59" x14ac:dyDescent="0.2">
      <c r="K141" s="30"/>
    </row>
    <row r="142" spans="11:59" x14ac:dyDescent="0.2">
      <c r="K142" s="30"/>
    </row>
    <row r="143" spans="11:59" x14ac:dyDescent="0.2">
      <c r="K143" s="30"/>
    </row>
    <row r="144" spans="11:59" x14ac:dyDescent="0.2">
      <c r="K144" s="30"/>
    </row>
    <row r="145" spans="11:59" x14ac:dyDescent="0.2">
      <c r="K145" s="30"/>
    </row>
    <row r="146" spans="11:59" x14ac:dyDescent="0.2">
      <c r="K146" s="8"/>
    </row>
    <row r="147" spans="11:59" x14ac:dyDescent="0.2">
      <c r="BB147" s="39"/>
      <c r="BG147" s="39"/>
    </row>
    <row r="149" spans="11:59" x14ac:dyDescent="0.2">
      <c r="BB149" s="5"/>
      <c r="BG149" s="5"/>
    </row>
    <row r="150" spans="11:59" x14ac:dyDescent="0.2">
      <c r="BB150" s="5"/>
      <c r="BG150" s="5"/>
    </row>
    <row r="153" spans="11:59" x14ac:dyDescent="0.2">
      <c r="K153" s="1"/>
    </row>
    <row r="154" spans="11:59" x14ac:dyDescent="0.2">
      <c r="BB154" s="39"/>
      <c r="BG154" s="39"/>
    </row>
    <row r="155" spans="11:59" x14ac:dyDescent="0.2">
      <c r="K155" s="30"/>
      <c r="BB155" s="7"/>
      <c r="BG155" s="7"/>
    </row>
    <row r="156" spans="11:59" x14ac:dyDescent="0.2">
      <c r="K156" s="30"/>
    </row>
    <row r="157" spans="11:59" x14ac:dyDescent="0.2">
      <c r="K157" s="30"/>
    </row>
    <row r="158" spans="11:59" x14ac:dyDescent="0.2">
      <c r="K158" s="30"/>
    </row>
    <row r="159" spans="11:59" x14ac:dyDescent="0.2">
      <c r="K159" s="30"/>
      <c r="BB159" s="7"/>
      <c r="BG159" s="7"/>
    </row>
    <row r="160" spans="11:59" x14ac:dyDescent="0.2">
      <c r="K160" s="30"/>
      <c r="BB160" s="7"/>
      <c r="BG160" s="7"/>
    </row>
    <row r="161" spans="11:59" x14ac:dyDescent="0.2">
      <c r="K161" s="30"/>
      <c r="BB161" s="7"/>
      <c r="BG161" s="7"/>
    </row>
    <row r="162" spans="11:59" x14ac:dyDescent="0.2">
      <c r="K162" s="30"/>
    </row>
    <row r="163" spans="11:59" x14ac:dyDescent="0.2">
      <c r="K163" s="30"/>
    </row>
    <row r="164" spans="11:59" x14ac:dyDescent="0.2">
      <c r="K164" s="30"/>
    </row>
    <row r="165" spans="11:59" x14ac:dyDescent="0.2">
      <c r="K165" s="30"/>
    </row>
    <row r="166" spans="11:59" x14ac:dyDescent="0.2">
      <c r="K166" s="30"/>
    </row>
    <row r="167" spans="11:59" x14ac:dyDescent="0.2">
      <c r="K167" s="8"/>
    </row>
    <row r="168" spans="11:59" x14ac:dyDescent="0.2">
      <c r="BB168" s="39"/>
      <c r="BG168" s="39"/>
    </row>
    <row r="169" spans="11:59" x14ac:dyDescent="0.2">
      <c r="BB169" s="5"/>
      <c r="BG169" s="5"/>
    </row>
    <row r="170" spans="11:59" x14ac:dyDescent="0.2">
      <c r="BB170" s="5"/>
      <c r="BG170" s="5"/>
    </row>
    <row r="173" spans="11:59" x14ac:dyDescent="0.2">
      <c r="K173" s="1"/>
    </row>
    <row r="174" spans="11:59" x14ac:dyDescent="0.2">
      <c r="BB174" s="39"/>
      <c r="BG174" s="39"/>
    </row>
    <row r="176" spans="11:59" x14ac:dyDescent="0.2">
      <c r="K176" s="30"/>
      <c r="BB176" s="7"/>
      <c r="BG176" s="7"/>
    </row>
    <row r="177" spans="11:59" x14ac:dyDescent="0.2">
      <c r="K177" s="30"/>
    </row>
    <row r="178" spans="11:59" x14ac:dyDescent="0.2">
      <c r="K178" s="30"/>
    </row>
    <row r="179" spans="11:59" x14ac:dyDescent="0.2">
      <c r="K179" s="30"/>
    </row>
    <row r="180" spans="11:59" x14ac:dyDescent="0.2">
      <c r="K180" s="30"/>
      <c r="BB180" s="7"/>
      <c r="BG180" s="7"/>
    </row>
    <row r="181" spans="11:59" x14ac:dyDescent="0.2">
      <c r="K181" s="30"/>
      <c r="BB181" s="7"/>
      <c r="BG181" s="7"/>
    </row>
    <row r="182" spans="11:59" x14ac:dyDescent="0.2">
      <c r="K182" s="30"/>
      <c r="BB182" s="7"/>
      <c r="BG182" s="7"/>
    </row>
    <row r="183" spans="11:59" x14ac:dyDescent="0.2">
      <c r="K183" s="30"/>
    </row>
    <row r="184" spans="11:59" x14ac:dyDescent="0.2">
      <c r="K184" s="30"/>
    </row>
    <row r="185" spans="11:59" x14ac:dyDescent="0.2">
      <c r="K185" s="30"/>
    </row>
    <row r="186" spans="11:59" x14ac:dyDescent="0.2">
      <c r="K186" s="30"/>
    </row>
    <row r="187" spans="11:59" x14ac:dyDescent="0.2">
      <c r="K187" s="30"/>
    </row>
    <row r="188" spans="11:59" x14ac:dyDescent="0.2">
      <c r="K188" s="8"/>
    </row>
    <row r="189" spans="11:59" x14ac:dyDescent="0.2">
      <c r="BB189" s="39"/>
      <c r="BG189" s="39"/>
    </row>
    <row r="190" spans="11:59" x14ac:dyDescent="0.2">
      <c r="BB190" s="5"/>
      <c r="BG190" s="5"/>
    </row>
    <row r="191" spans="11:59" x14ac:dyDescent="0.2">
      <c r="BB191" s="5"/>
      <c r="BG191" s="5"/>
    </row>
    <row r="194" spans="11:59" x14ac:dyDescent="0.2">
      <c r="K194" s="1"/>
    </row>
    <row r="195" spans="11:59" x14ac:dyDescent="0.2">
      <c r="BB195" s="39"/>
      <c r="BG195" s="39"/>
    </row>
    <row r="197" spans="11:59" x14ac:dyDescent="0.2">
      <c r="K197" s="30"/>
      <c r="BB197" s="7"/>
      <c r="BG197" s="7"/>
    </row>
    <row r="198" spans="11:59" x14ac:dyDescent="0.2">
      <c r="K198" s="30"/>
    </row>
    <row r="199" spans="11:59" x14ac:dyDescent="0.2">
      <c r="K199" s="30"/>
    </row>
    <row r="200" spans="11:59" x14ac:dyDescent="0.2">
      <c r="K200" s="30"/>
    </row>
    <row r="201" spans="11:59" x14ac:dyDescent="0.2">
      <c r="K201" s="30"/>
      <c r="BB201" s="7"/>
      <c r="BG201" s="7"/>
    </row>
    <row r="202" spans="11:59" x14ac:dyDescent="0.2">
      <c r="K202" s="30"/>
      <c r="BB202" s="7"/>
      <c r="BG202" s="7"/>
    </row>
    <row r="203" spans="11:59" x14ac:dyDescent="0.2">
      <c r="K203" s="30"/>
      <c r="BB203" s="7"/>
      <c r="BG203" s="7"/>
    </row>
    <row r="204" spans="11:59" x14ac:dyDescent="0.2">
      <c r="K204" s="30"/>
    </row>
    <row r="205" spans="11:59" x14ac:dyDescent="0.2">
      <c r="K205" s="30"/>
    </row>
    <row r="206" spans="11:59" x14ac:dyDescent="0.2">
      <c r="K206" s="30"/>
    </row>
    <row r="207" spans="11:59" x14ac:dyDescent="0.2">
      <c r="K207" s="30"/>
    </row>
    <row r="208" spans="11:59" x14ac:dyDescent="0.2">
      <c r="K208" s="30"/>
    </row>
    <row r="209" spans="11:59" x14ac:dyDescent="0.2">
      <c r="K209" s="8"/>
    </row>
    <row r="210" spans="11:59" x14ac:dyDescent="0.2">
      <c r="BB210" s="39"/>
      <c r="BG210" s="39"/>
    </row>
    <row r="211" spans="11:59" x14ac:dyDescent="0.2">
      <c r="BB211" s="5"/>
      <c r="BG211" s="5"/>
    </row>
    <row r="212" spans="11:59" x14ac:dyDescent="0.2">
      <c r="BB212" s="5"/>
      <c r="BG212" s="5"/>
    </row>
    <row r="215" spans="11:59" x14ac:dyDescent="0.2">
      <c r="K215" s="1"/>
    </row>
    <row r="216" spans="11:59" x14ac:dyDescent="0.2">
      <c r="BB216" s="39"/>
      <c r="BG216" s="39"/>
    </row>
    <row r="218" spans="11:59" x14ac:dyDescent="0.2">
      <c r="K218" s="30"/>
      <c r="BB218" s="7"/>
      <c r="BG218" s="7"/>
    </row>
    <row r="219" spans="11:59" x14ac:dyDescent="0.2">
      <c r="K219" s="30"/>
    </row>
    <row r="220" spans="11:59" x14ac:dyDescent="0.2">
      <c r="K220" s="30"/>
    </row>
    <row r="221" spans="11:59" x14ac:dyDescent="0.2">
      <c r="K221" s="30"/>
    </row>
    <row r="222" spans="11:59" x14ac:dyDescent="0.2">
      <c r="K222" s="30"/>
      <c r="BB222" s="7"/>
      <c r="BG222" s="7"/>
    </row>
    <row r="223" spans="11:59" x14ac:dyDescent="0.2">
      <c r="K223" s="30"/>
      <c r="BB223" s="7"/>
      <c r="BG223" s="7"/>
    </row>
    <row r="224" spans="11:59" x14ac:dyDescent="0.2">
      <c r="K224" s="30"/>
      <c r="BB224" s="7"/>
      <c r="BG224" s="7"/>
    </row>
    <row r="225" spans="11:11" x14ac:dyDescent="0.2">
      <c r="K225" s="30"/>
    </row>
    <row r="226" spans="11:11" x14ac:dyDescent="0.2">
      <c r="K226" s="30"/>
    </row>
    <row r="227" spans="11:11" x14ac:dyDescent="0.2">
      <c r="K227" s="30"/>
    </row>
    <row r="228" spans="11:11" x14ac:dyDescent="0.2">
      <c r="K228" s="30"/>
    </row>
    <row r="229" spans="11:11" x14ac:dyDescent="0.2">
      <c r="K229" s="30"/>
    </row>
    <row r="230" spans="11:11" x14ac:dyDescent="0.2">
      <c r="K230" s="8"/>
    </row>
  </sheetData>
  <mergeCells count="14">
    <mergeCell ref="BB1:BE1"/>
    <mergeCell ref="BG1:BJ1"/>
    <mergeCell ref="AC1:AE1"/>
    <mergeCell ref="N1:P1"/>
    <mergeCell ref="Q1:S1"/>
    <mergeCell ref="T1:V1"/>
    <mergeCell ref="W1:Y1"/>
    <mergeCell ref="Z1:AB1"/>
    <mergeCell ref="AF1:AH1"/>
    <mergeCell ref="AI1:AK1"/>
    <mergeCell ref="AL1:AN1"/>
    <mergeCell ref="AO1:AQ1"/>
    <mergeCell ref="AR1:AT1"/>
    <mergeCell ref="AU1:AW1"/>
  </mergeCells>
  <hyperlinks>
    <hyperlink ref="A1" location="Information!A1" display="I" xr:uid="{7FBD0C63-F180-4782-AE8D-D9798A557C82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1993 - Div 4</oddHead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DEBF7-4C74-45AD-B148-6394463F0F00}">
  <sheetPr>
    <pageSetUpPr fitToPage="1"/>
  </sheetPr>
  <dimension ref="A1:BJ225"/>
  <sheetViews>
    <sheetView view="pageLayout" zoomScaleNormal="100" workbookViewId="0">
      <selection activeCell="N22" sqref="N22"/>
    </sheetView>
  </sheetViews>
  <sheetFormatPr defaultColWidth="9.140625" defaultRowHeight="12" x14ac:dyDescent="0.2"/>
  <cols>
    <col min="1" max="1" width="2.7109375" style="3" bestFit="1" customWidth="1"/>
    <col min="2" max="2" width="21.42578125" style="3" customWidth="1"/>
    <col min="3" max="3" width="3.5703125" style="3" bestFit="1" customWidth="1"/>
    <col min="4" max="6" width="2.7109375" style="3" bestFit="1" customWidth="1"/>
    <col min="7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7109375" style="3" bestFit="1" customWidth="1"/>
    <col min="13" max="13" width="13.7109375" style="3" bestFit="1" customWidth="1"/>
    <col min="14" max="14" width="2.7109375" style="8" bestFit="1" customWidth="1"/>
    <col min="15" max="15" width="1.5703125" style="3" bestFit="1" customWidth="1"/>
    <col min="16" max="16" width="2.7109375" style="8" bestFit="1" customWidth="1"/>
    <col min="17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8" width="2.7109375" style="3" bestFit="1" customWidth="1"/>
    <col min="29" max="29" width="2.7109375" style="8" bestFit="1" customWidth="1"/>
    <col min="30" max="30" width="1.5703125" style="3" bestFit="1" customWidth="1"/>
    <col min="31" max="32" width="2.7109375" style="8" bestFit="1" customWidth="1"/>
    <col min="33" max="33" width="1.5703125" style="8" bestFit="1" customWidth="1"/>
    <col min="34" max="34" width="2.7109375" style="8" bestFit="1" customWidth="1"/>
    <col min="35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2.71093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25.5703125" style="3" bestFit="1" customWidth="1"/>
    <col min="55" max="55" width="1.85546875" style="8" bestFit="1" customWidth="1"/>
    <col min="56" max="56" width="1.5703125" style="8" bestFit="1" customWidth="1"/>
    <col min="57" max="57" width="1.85546875" style="8" bestFit="1" customWidth="1"/>
    <col min="58" max="58" width="2.7109375" style="3" customWidth="1"/>
    <col min="59" max="59" width="22.7109375" style="3" bestFit="1" customWidth="1"/>
    <col min="60" max="60" width="1.85546875" style="8" bestFit="1" customWidth="1"/>
    <col min="61" max="61" width="1.5703125" style="8" bestFit="1" customWidth="1"/>
    <col min="62" max="62" width="1.85546875" style="8" bestFit="1" customWidth="1"/>
    <col min="63" max="16384" width="9.140625" style="3"/>
  </cols>
  <sheetData>
    <row r="1" spans="1:62" s="11" customFormat="1" ht="75" customHeight="1" x14ac:dyDescent="0.2">
      <c r="A1" s="24" t="s">
        <v>119</v>
      </c>
      <c r="B1" s="47" t="s">
        <v>3633</v>
      </c>
      <c r="M1" s="13"/>
      <c r="N1" s="199" t="s">
        <v>105</v>
      </c>
      <c r="O1" s="199"/>
      <c r="P1" s="199"/>
      <c r="Q1" s="199" t="s">
        <v>50</v>
      </c>
      <c r="R1" s="199"/>
      <c r="S1" s="199"/>
      <c r="T1" s="199" t="s">
        <v>26</v>
      </c>
      <c r="U1" s="199"/>
      <c r="V1" s="199"/>
      <c r="W1" s="199" t="s">
        <v>3634</v>
      </c>
      <c r="X1" s="199"/>
      <c r="Y1" s="199"/>
      <c r="Z1" s="199" t="s">
        <v>8</v>
      </c>
      <c r="AA1" s="199"/>
      <c r="AB1" s="199"/>
      <c r="AC1" s="199" t="s">
        <v>46</v>
      </c>
      <c r="AD1" s="199"/>
      <c r="AE1" s="199"/>
      <c r="AF1" s="199" t="s">
        <v>3635</v>
      </c>
      <c r="AG1" s="199"/>
      <c r="AH1" s="199"/>
      <c r="AI1" s="199" t="s">
        <v>101</v>
      </c>
      <c r="AJ1" s="199"/>
      <c r="AK1" s="199"/>
      <c r="AL1" s="199" t="s">
        <v>1684</v>
      </c>
      <c r="AM1" s="199"/>
      <c r="AN1" s="199"/>
      <c r="AO1" s="199" t="s">
        <v>25</v>
      </c>
      <c r="AP1" s="199"/>
      <c r="AQ1" s="199"/>
      <c r="AR1" s="199" t="s">
        <v>90</v>
      </c>
      <c r="AS1" s="199"/>
      <c r="AT1" s="199"/>
      <c r="AU1" s="199" t="s">
        <v>28</v>
      </c>
      <c r="AV1" s="199"/>
      <c r="AW1" s="199"/>
      <c r="AX1" s="160"/>
      <c r="AY1" s="160"/>
      <c r="AZ1" s="160"/>
      <c r="BA1" s="3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7" t="s">
        <v>102</v>
      </c>
      <c r="C2" s="7">
        <v>22</v>
      </c>
      <c r="D2" s="7">
        <v>15</v>
      </c>
      <c r="E2" s="7">
        <v>4</v>
      </c>
      <c r="F2" s="7">
        <v>3</v>
      </c>
      <c r="G2" s="7">
        <v>53</v>
      </c>
      <c r="H2" s="6" t="s">
        <v>9</v>
      </c>
      <c r="I2" s="7">
        <v>19</v>
      </c>
      <c r="J2" s="7">
        <f>SUM(3*D2+E2)</f>
        <v>49</v>
      </c>
      <c r="K2" s="3" t="s">
        <v>43</v>
      </c>
      <c r="L2" s="8">
        <v>1</v>
      </c>
      <c r="M2" s="7" t="s">
        <v>105</v>
      </c>
      <c r="N2" s="34"/>
      <c r="O2" s="34"/>
      <c r="P2" s="34"/>
      <c r="Q2" s="32">
        <v>5</v>
      </c>
      <c r="R2" s="32" t="s">
        <v>9</v>
      </c>
      <c r="S2" s="32">
        <v>3</v>
      </c>
      <c r="T2" s="32">
        <v>1</v>
      </c>
      <c r="U2" s="32" t="s">
        <v>9</v>
      </c>
      <c r="V2" s="32">
        <v>2</v>
      </c>
      <c r="W2" s="32">
        <v>4</v>
      </c>
      <c r="X2" s="32" t="s">
        <v>9</v>
      </c>
      <c r="Y2" s="32">
        <v>0</v>
      </c>
      <c r="Z2" s="32">
        <v>2</v>
      </c>
      <c r="AA2" s="32" t="s">
        <v>9</v>
      </c>
      <c r="AB2" s="32">
        <v>1</v>
      </c>
      <c r="AC2" s="32">
        <v>1</v>
      </c>
      <c r="AD2" s="32" t="s">
        <v>9</v>
      </c>
      <c r="AE2" s="32">
        <v>0</v>
      </c>
      <c r="AF2" s="32">
        <v>4</v>
      </c>
      <c r="AG2" s="32" t="s">
        <v>9</v>
      </c>
      <c r="AH2" s="32">
        <v>0</v>
      </c>
      <c r="AI2" s="32">
        <v>4</v>
      </c>
      <c r="AJ2" s="32" t="s">
        <v>9</v>
      </c>
      <c r="AK2" s="32">
        <v>2</v>
      </c>
      <c r="AL2" s="32">
        <v>4</v>
      </c>
      <c r="AM2" s="32" t="s">
        <v>9</v>
      </c>
      <c r="AN2" s="32">
        <v>0</v>
      </c>
      <c r="AO2" s="32">
        <v>3</v>
      </c>
      <c r="AP2" s="32" t="s">
        <v>9</v>
      </c>
      <c r="AQ2" s="32">
        <v>0</v>
      </c>
      <c r="AR2" s="32">
        <v>2</v>
      </c>
      <c r="AS2" s="32" t="s">
        <v>9</v>
      </c>
      <c r="AT2" s="32">
        <v>0</v>
      </c>
      <c r="AU2" s="32">
        <v>4</v>
      </c>
      <c r="AV2" s="32" t="s">
        <v>9</v>
      </c>
      <c r="AW2" s="32">
        <v>0</v>
      </c>
      <c r="AX2" s="31">
        <f t="shared" ref="AX2:AX14" si="0">SUM(N2+Q2+T2+W2+Z2+AC2+AF2+AI2+AL2+AO2+AR2+AU2)</f>
        <v>34</v>
      </c>
      <c r="AY2" s="32" t="s">
        <v>9</v>
      </c>
      <c r="AZ2" s="31">
        <f t="shared" ref="AZ2:AZ14" si="1">SUM(P2+S2+V2+Y2+AB2+AE2+AH2+AK2+AN2+AQ2+AT2+AW2)</f>
        <v>8</v>
      </c>
      <c r="BB2" s="39" t="s">
        <v>3397</v>
      </c>
      <c r="BG2" s="39" t="s">
        <v>311</v>
      </c>
    </row>
    <row r="3" spans="1:62" x14ac:dyDescent="0.2">
      <c r="A3" s="30">
        <v>2</v>
      </c>
      <c r="B3" s="7" t="s">
        <v>50</v>
      </c>
      <c r="C3" s="7">
        <v>22</v>
      </c>
      <c r="D3" s="7">
        <v>14</v>
      </c>
      <c r="E3" s="7">
        <v>4</v>
      </c>
      <c r="F3" s="7">
        <v>4</v>
      </c>
      <c r="G3" s="7">
        <v>67</v>
      </c>
      <c r="H3" s="6" t="s">
        <v>9</v>
      </c>
      <c r="I3" s="7">
        <v>32</v>
      </c>
      <c r="J3" s="7">
        <f t="shared" ref="J3:J13" si="2">SUM(3*D3+E3)</f>
        <v>46</v>
      </c>
      <c r="K3" s="3" t="s">
        <v>43</v>
      </c>
      <c r="L3" s="8">
        <v>2</v>
      </c>
      <c r="M3" s="7" t="s">
        <v>50</v>
      </c>
      <c r="N3" s="32">
        <v>1</v>
      </c>
      <c r="O3" s="32" t="s">
        <v>9</v>
      </c>
      <c r="P3" s="32">
        <v>0</v>
      </c>
      <c r="Q3" s="34"/>
      <c r="R3" s="34"/>
      <c r="S3" s="34"/>
      <c r="T3" s="32">
        <v>3</v>
      </c>
      <c r="U3" s="32" t="s">
        <v>9</v>
      </c>
      <c r="V3" s="32">
        <v>0</v>
      </c>
      <c r="W3" s="32">
        <v>2</v>
      </c>
      <c r="X3" s="32" t="s">
        <v>9</v>
      </c>
      <c r="Y3" s="32">
        <v>3</v>
      </c>
      <c r="Z3" s="32">
        <v>1</v>
      </c>
      <c r="AA3" s="32" t="s">
        <v>9</v>
      </c>
      <c r="AB3" s="32">
        <v>1</v>
      </c>
      <c r="AC3" s="32">
        <v>3</v>
      </c>
      <c r="AD3" s="32" t="s">
        <v>9</v>
      </c>
      <c r="AE3" s="32">
        <v>1</v>
      </c>
      <c r="AF3" s="32">
        <v>2</v>
      </c>
      <c r="AG3" s="32" t="s">
        <v>9</v>
      </c>
      <c r="AH3" s="32">
        <v>1</v>
      </c>
      <c r="AI3" s="32">
        <v>4</v>
      </c>
      <c r="AJ3" s="32" t="s">
        <v>9</v>
      </c>
      <c r="AK3" s="32">
        <v>0</v>
      </c>
      <c r="AL3" s="32">
        <v>3</v>
      </c>
      <c r="AM3" s="32" t="s">
        <v>9</v>
      </c>
      <c r="AN3" s="32">
        <v>0</v>
      </c>
      <c r="AO3" s="32">
        <v>1</v>
      </c>
      <c r="AP3" s="32" t="s">
        <v>9</v>
      </c>
      <c r="AQ3" s="32">
        <v>2</v>
      </c>
      <c r="AR3" s="32">
        <v>3</v>
      </c>
      <c r="AS3" s="32" t="s">
        <v>9</v>
      </c>
      <c r="AT3" s="32">
        <v>1</v>
      </c>
      <c r="AU3" s="32">
        <v>8</v>
      </c>
      <c r="AV3" s="32" t="s">
        <v>9</v>
      </c>
      <c r="AW3" s="32">
        <v>1</v>
      </c>
      <c r="AX3" s="31">
        <f t="shared" si="0"/>
        <v>31</v>
      </c>
      <c r="AY3" s="32" t="s">
        <v>9</v>
      </c>
      <c r="AZ3" s="31">
        <f t="shared" si="1"/>
        <v>10</v>
      </c>
      <c r="BB3" s="3" t="s">
        <v>3636</v>
      </c>
      <c r="BC3" s="11">
        <v>5</v>
      </c>
      <c r="BD3" s="32" t="s">
        <v>9</v>
      </c>
      <c r="BE3" s="8">
        <v>3</v>
      </c>
      <c r="BG3" s="3" t="s">
        <v>3637</v>
      </c>
      <c r="BH3" s="8">
        <v>1</v>
      </c>
      <c r="BI3" s="8" t="s">
        <v>9</v>
      </c>
      <c r="BJ3" s="8">
        <v>3</v>
      </c>
    </row>
    <row r="4" spans="1:62" x14ac:dyDescent="0.2">
      <c r="A4" s="30">
        <v>3</v>
      </c>
      <c r="B4" s="7" t="s">
        <v>26</v>
      </c>
      <c r="C4" s="7">
        <v>22</v>
      </c>
      <c r="D4" s="7">
        <v>14</v>
      </c>
      <c r="E4" s="7">
        <v>3</v>
      </c>
      <c r="F4" s="7">
        <v>5</v>
      </c>
      <c r="G4" s="7">
        <v>44</v>
      </c>
      <c r="H4" s="6" t="s">
        <v>9</v>
      </c>
      <c r="I4" s="7">
        <v>34</v>
      </c>
      <c r="J4" s="7">
        <f t="shared" si="2"/>
        <v>45</v>
      </c>
      <c r="L4" s="8">
        <v>3</v>
      </c>
      <c r="M4" s="7" t="s">
        <v>26</v>
      </c>
      <c r="N4" s="32">
        <v>1</v>
      </c>
      <c r="O4" s="32" t="s">
        <v>9</v>
      </c>
      <c r="P4" s="32">
        <v>4</v>
      </c>
      <c r="Q4" s="32">
        <v>2</v>
      </c>
      <c r="R4" s="32" t="s">
        <v>9</v>
      </c>
      <c r="S4" s="32">
        <v>5</v>
      </c>
      <c r="T4" s="34"/>
      <c r="U4" s="34"/>
      <c r="V4" s="34"/>
      <c r="W4" s="32">
        <v>2</v>
      </c>
      <c r="X4" s="32" t="s">
        <v>9</v>
      </c>
      <c r="Y4" s="32">
        <v>0</v>
      </c>
      <c r="Z4" s="32">
        <v>4</v>
      </c>
      <c r="AA4" s="32" t="s">
        <v>9</v>
      </c>
      <c r="AB4" s="32">
        <v>0</v>
      </c>
      <c r="AC4" s="32">
        <v>3</v>
      </c>
      <c r="AD4" s="32" t="s">
        <v>9</v>
      </c>
      <c r="AE4" s="32">
        <v>2</v>
      </c>
      <c r="AF4" s="32">
        <v>3</v>
      </c>
      <c r="AG4" s="32" t="s">
        <v>9</v>
      </c>
      <c r="AH4" s="32">
        <v>0</v>
      </c>
      <c r="AI4" s="32">
        <v>2</v>
      </c>
      <c r="AJ4" s="32" t="s">
        <v>9</v>
      </c>
      <c r="AK4" s="32">
        <v>1</v>
      </c>
      <c r="AL4" s="32">
        <v>1</v>
      </c>
      <c r="AM4" s="32" t="s">
        <v>9</v>
      </c>
      <c r="AN4" s="32">
        <v>1</v>
      </c>
      <c r="AO4" s="32">
        <v>3</v>
      </c>
      <c r="AP4" s="32" t="s">
        <v>9</v>
      </c>
      <c r="AQ4" s="32">
        <v>2</v>
      </c>
      <c r="AR4" s="32">
        <v>2</v>
      </c>
      <c r="AS4" s="32" t="s">
        <v>9</v>
      </c>
      <c r="AT4" s="32">
        <v>1</v>
      </c>
      <c r="AU4" s="32">
        <v>4</v>
      </c>
      <c r="AV4" s="32" t="s">
        <v>9</v>
      </c>
      <c r="AW4" s="32">
        <v>1</v>
      </c>
      <c r="AX4" s="31">
        <f t="shared" si="0"/>
        <v>27</v>
      </c>
      <c r="AY4" s="32" t="s">
        <v>9</v>
      </c>
      <c r="AZ4" s="31">
        <f t="shared" si="1"/>
        <v>17</v>
      </c>
      <c r="BB4" s="3" t="s">
        <v>3638</v>
      </c>
      <c r="BC4" s="11">
        <v>4</v>
      </c>
      <c r="BD4" s="32" t="s">
        <v>9</v>
      </c>
      <c r="BE4" s="8">
        <v>1</v>
      </c>
      <c r="BG4" s="3" t="s">
        <v>3639</v>
      </c>
      <c r="BH4" s="8">
        <v>1</v>
      </c>
      <c r="BI4" s="8" t="s">
        <v>9</v>
      </c>
      <c r="BJ4" s="8">
        <v>1</v>
      </c>
    </row>
    <row r="5" spans="1:62" x14ac:dyDescent="0.2">
      <c r="A5" s="30">
        <v>4</v>
      </c>
      <c r="B5" s="7" t="s">
        <v>3634</v>
      </c>
      <c r="C5" s="7">
        <v>22</v>
      </c>
      <c r="D5" s="7">
        <v>12</v>
      </c>
      <c r="E5" s="7">
        <v>7</v>
      </c>
      <c r="F5" s="7">
        <v>3</v>
      </c>
      <c r="G5" s="7">
        <v>52</v>
      </c>
      <c r="H5" s="6" t="s">
        <v>9</v>
      </c>
      <c r="I5" s="7">
        <v>38</v>
      </c>
      <c r="J5" s="7">
        <f t="shared" si="2"/>
        <v>43</v>
      </c>
      <c r="L5" s="8">
        <v>4</v>
      </c>
      <c r="M5" s="7" t="s">
        <v>3634</v>
      </c>
      <c r="N5" s="32">
        <v>2</v>
      </c>
      <c r="O5" s="32" t="s">
        <v>9</v>
      </c>
      <c r="P5" s="32">
        <v>2</v>
      </c>
      <c r="Q5" s="32">
        <v>0</v>
      </c>
      <c r="R5" s="32" t="s">
        <v>9</v>
      </c>
      <c r="S5" s="32">
        <v>3</v>
      </c>
      <c r="T5" s="32">
        <v>1</v>
      </c>
      <c r="U5" s="32" t="s">
        <v>9</v>
      </c>
      <c r="V5" s="32">
        <v>1</v>
      </c>
      <c r="W5" s="34"/>
      <c r="X5" s="34"/>
      <c r="Y5" s="34"/>
      <c r="Z5" s="32">
        <v>2</v>
      </c>
      <c r="AA5" s="32" t="s">
        <v>9</v>
      </c>
      <c r="AB5" s="32">
        <v>0</v>
      </c>
      <c r="AC5" s="32">
        <v>3</v>
      </c>
      <c r="AD5" s="32" t="s">
        <v>9</v>
      </c>
      <c r="AE5" s="32">
        <v>2</v>
      </c>
      <c r="AF5" s="32">
        <v>3</v>
      </c>
      <c r="AG5" s="32" t="s">
        <v>9</v>
      </c>
      <c r="AH5" s="32">
        <v>1</v>
      </c>
      <c r="AI5" s="32">
        <v>2</v>
      </c>
      <c r="AJ5" s="32" t="s">
        <v>9</v>
      </c>
      <c r="AK5" s="32">
        <v>2</v>
      </c>
      <c r="AL5" s="32">
        <v>3</v>
      </c>
      <c r="AM5" s="32" t="s">
        <v>9</v>
      </c>
      <c r="AN5" s="32">
        <v>0</v>
      </c>
      <c r="AO5" s="32">
        <v>6</v>
      </c>
      <c r="AP5" s="32" t="s">
        <v>9</v>
      </c>
      <c r="AQ5" s="32">
        <v>3</v>
      </c>
      <c r="AR5" s="32">
        <v>2</v>
      </c>
      <c r="AS5" s="32" t="s">
        <v>9</v>
      </c>
      <c r="AT5" s="32">
        <v>2</v>
      </c>
      <c r="AU5" s="32">
        <v>1</v>
      </c>
      <c r="AV5" s="32" t="s">
        <v>9</v>
      </c>
      <c r="AW5" s="32">
        <v>1</v>
      </c>
      <c r="AX5" s="31">
        <f t="shared" si="0"/>
        <v>25</v>
      </c>
      <c r="AY5" s="32" t="s">
        <v>9</v>
      </c>
      <c r="AZ5" s="31">
        <f t="shared" si="1"/>
        <v>17</v>
      </c>
      <c r="BB5" s="5" t="s">
        <v>3640</v>
      </c>
      <c r="BC5" s="11">
        <v>7</v>
      </c>
      <c r="BD5" s="32" t="s">
        <v>9</v>
      </c>
      <c r="BE5" s="8">
        <v>0</v>
      </c>
      <c r="BG5" s="3" t="s">
        <v>3641</v>
      </c>
      <c r="BH5" s="8">
        <v>2</v>
      </c>
      <c r="BI5" s="8" t="s">
        <v>9</v>
      </c>
      <c r="BJ5" s="8">
        <v>3</v>
      </c>
    </row>
    <row r="6" spans="1:62" x14ac:dyDescent="0.2">
      <c r="A6" s="30">
        <v>5</v>
      </c>
      <c r="B6" s="7" t="s">
        <v>8</v>
      </c>
      <c r="C6" s="7">
        <v>22</v>
      </c>
      <c r="D6" s="7">
        <v>9</v>
      </c>
      <c r="E6" s="7">
        <v>6</v>
      </c>
      <c r="F6" s="7">
        <v>7</v>
      </c>
      <c r="G6" s="7">
        <v>51</v>
      </c>
      <c r="H6" s="6" t="s">
        <v>9</v>
      </c>
      <c r="I6" s="7">
        <v>37</v>
      </c>
      <c r="J6" s="7">
        <f t="shared" si="2"/>
        <v>33</v>
      </c>
      <c r="L6" s="8">
        <v>5</v>
      </c>
      <c r="M6" s="7" t="s">
        <v>8</v>
      </c>
      <c r="N6" s="32">
        <v>1</v>
      </c>
      <c r="O6" s="32" t="s">
        <v>9</v>
      </c>
      <c r="P6" s="32">
        <v>1</v>
      </c>
      <c r="Q6" s="32">
        <v>1</v>
      </c>
      <c r="R6" s="32" t="s">
        <v>9</v>
      </c>
      <c r="S6" s="32">
        <v>4</v>
      </c>
      <c r="T6" s="32">
        <v>0</v>
      </c>
      <c r="U6" s="32" t="s">
        <v>9</v>
      </c>
      <c r="V6" s="32">
        <v>1</v>
      </c>
      <c r="W6" s="32">
        <v>0</v>
      </c>
      <c r="X6" s="32" t="s">
        <v>9</v>
      </c>
      <c r="Y6" s="32">
        <v>1</v>
      </c>
      <c r="Z6" s="34"/>
      <c r="AA6" s="34"/>
      <c r="AB6" s="34"/>
      <c r="AC6" s="32">
        <v>3</v>
      </c>
      <c r="AD6" s="32" t="s">
        <v>9</v>
      </c>
      <c r="AE6" s="32">
        <v>3</v>
      </c>
      <c r="AF6" s="32">
        <v>3</v>
      </c>
      <c r="AG6" s="32" t="s">
        <v>9</v>
      </c>
      <c r="AH6" s="32">
        <v>3</v>
      </c>
      <c r="AI6" s="32">
        <v>3</v>
      </c>
      <c r="AJ6" s="32" t="s">
        <v>9</v>
      </c>
      <c r="AK6" s="32">
        <v>1</v>
      </c>
      <c r="AL6" s="32">
        <v>4</v>
      </c>
      <c r="AM6" s="32" t="s">
        <v>9</v>
      </c>
      <c r="AN6" s="32">
        <v>0</v>
      </c>
      <c r="AO6" s="32">
        <v>1</v>
      </c>
      <c r="AP6" s="32" t="s">
        <v>9</v>
      </c>
      <c r="AQ6" s="32">
        <v>0</v>
      </c>
      <c r="AR6" s="32">
        <v>7</v>
      </c>
      <c r="AS6" s="32" t="s">
        <v>9</v>
      </c>
      <c r="AT6" s="32">
        <v>0</v>
      </c>
      <c r="AU6" s="32">
        <v>6</v>
      </c>
      <c r="AV6" s="32" t="s">
        <v>9</v>
      </c>
      <c r="AW6" s="32">
        <v>0</v>
      </c>
      <c r="AX6" s="31">
        <f t="shared" si="0"/>
        <v>29</v>
      </c>
      <c r="AY6" s="32" t="s">
        <v>9</v>
      </c>
      <c r="AZ6" s="31">
        <f t="shared" si="1"/>
        <v>14</v>
      </c>
      <c r="BB6" s="3" t="s">
        <v>241</v>
      </c>
      <c r="BC6" s="11">
        <v>3</v>
      </c>
      <c r="BD6" s="32" t="s">
        <v>9</v>
      </c>
      <c r="BE6" s="8">
        <v>2</v>
      </c>
      <c r="BG6" s="3" t="s">
        <v>3642</v>
      </c>
      <c r="BH6" s="8">
        <v>1</v>
      </c>
      <c r="BI6" s="8" t="s">
        <v>9</v>
      </c>
      <c r="BJ6" s="8">
        <v>1</v>
      </c>
    </row>
    <row r="7" spans="1:62" x14ac:dyDescent="0.2">
      <c r="A7" s="30">
        <v>6</v>
      </c>
      <c r="B7" s="7" t="s">
        <v>46</v>
      </c>
      <c r="C7" s="7">
        <v>22</v>
      </c>
      <c r="D7" s="7">
        <v>8</v>
      </c>
      <c r="E7" s="7">
        <v>7</v>
      </c>
      <c r="F7" s="7">
        <v>7</v>
      </c>
      <c r="G7" s="7">
        <v>56</v>
      </c>
      <c r="H7" s="6" t="s">
        <v>9</v>
      </c>
      <c r="I7" s="7">
        <v>46</v>
      </c>
      <c r="J7" s="7">
        <f t="shared" si="2"/>
        <v>31</v>
      </c>
      <c r="L7" s="8">
        <v>6</v>
      </c>
      <c r="M7" s="7" t="s">
        <v>46</v>
      </c>
      <c r="N7" s="32">
        <v>1</v>
      </c>
      <c r="O7" s="32" t="s">
        <v>9</v>
      </c>
      <c r="P7" s="32">
        <v>2</v>
      </c>
      <c r="Q7" s="32">
        <v>2</v>
      </c>
      <c r="R7" s="32" t="s">
        <v>9</v>
      </c>
      <c r="S7" s="32">
        <v>2</v>
      </c>
      <c r="T7" s="32">
        <v>3</v>
      </c>
      <c r="U7" s="32" t="s">
        <v>9</v>
      </c>
      <c r="V7" s="32">
        <v>1</v>
      </c>
      <c r="W7" s="32">
        <v>2</v>
      </c>
      <c r="X7" s="32" t="s">
        <v>9</v>
      </c>
      <c r="Y7" s="32">
        <v>3</v>
      </c>
      <c r="Z7" s="32">
        <v>2</v>
      </c>
      <c r="AA7" s="32" t="s">
        <v>9</v>
      </c>
      <c r="AB7" s="32">
        <v>3</v>
      </c>
      <c r="AC7" s="34"/>
      <c r="AD7" s="34"/>
      <c r="AE7" s="34"/>
      <c r="AF7" s="8">
        <v>6</v>
      </c>
      <c r="AG7" s="32" t="s">
        <v>9</v>
      </c>
      <c r="AH7" s="8">
        <v>1</v>
      </c>
      <c r="AI7" s="32">
        <v>1</v>
      </c>
      <c r="AJ7" s="32" t="s">
        <v>9</v>
      </c>
      <c r="AK7" s="32">
        <v>1</v>
      </c>
      <c r="AL7" s="32">
        <v>2</v>
      </c>
      <c r="AM7" s="32" t="s">
        <v>9</v>
      </c>
      <c r="AN7" s="32">
        <v>1</v>
      </c>
      <c r="AO7" s="32">
        <v>3</v>
      </c>
      <c r="AP7" s="32" t="s">
        <v>9</v>
      </c>
      <c r="AQ7" s="32">
        <v>2</v>
      </c>
      <c r="AR7" s="32">
        <v>1</v>
      </c>
      <c r="AS7" s="32" t="s">
        <v>9</v>
      </c>
      <c r="AT7" s="32">
        <v>1</v>
      </c>
      <c r="AU7" s="32">
        <v>2</v>
      </c>
      <c r="AV7" s="32" t="s">
        <v>9</v>
      </c>
      <c r="AW7" s="32">
        <v>2</v>
      </c>
      <c r="AX7" s="31">
        <f t="shared" si="0"/>
        <v>25</v>
      </c>
      <c r="AY7" s="32" t="s">
        <v>9</v>
      </c>
      <c r="AZ7" s="31">
        <f t="shared" si="1"/>
        <v>19</v>
      </c>
      <c r="BB7" s="3" t="s">
        <v>387</v>
      </c>
      <c r="BC7" s="11">
        <v>1</v>
      </c>
      <c r="BD7" s="32" t="s">
        <v>9</v>
      </c>
      <c r="BE7" s="8">
        <v>1</v>
      </c>
      <c r="BG7" s="3" t="s">
        <v>3643</v>
      </c>
      <c r="BH7" s="8">
        <v>4</v>
      </c>
      <c r="BI7" s="8" t="s">
        <v>9</v>
      </c>
      <c r="BJ7" s="8">
        <v>7</v>
      </c>
    </row>
    <row r="8" spans="1:62" x14ac:dyDescent="0.2">
      <c r="A8" s="30">
        <v>7</v>
      </c>
      <c r="B8" s="7" t="s">
        <v>3635</v>
      </c>
      <c r="C8" s="7">
        <v>22</v>
      </c>
      <c r="D8" s="7">
        <v>9</v>
      </c>
      <c r="E8" s="7">
        <v>4</v>
      </c>
      <c r="F8" s="7">
        <v>9</v>
      </c>
      <c r="G8" s="7">
        <v>42</v>
      </c>
      <c r="H8" s="6" t="s">
        <v>9</v>
      </c>
      <c r="I8" s="7">
        <v>50</v>
      </c>
      <c r="J8" s="7">
        <f t="shared" si="2"/>
        <v>31</v>
      </c>
      <c r="L8" s="8">
        <v>7</v>
      </c>
      <c r="M8" s="7" t="s">
        <v>3635</v>
      </c>
      <c r="N8" s="32">
        <v>0</v>
      </c>
      <c r="O8" s="32" t="s">
        <v>9</v>
      </c>
      <c r="P8" s="32">
        <v>0</v>
      </c>
      <c r="Q8" s="32">
        <v>1</v>
      </c>
      <c r="R8" s="32" t="s">
        <v>9</v>
      </c>
      <c r="S8" s="32">
        <v>0</v>
      </c>
      <c r="T8" s="32">
        <v>1</v>
      </c>
      <c r="U8" s="32" t="s">
        <v>9</v>
      </c>
      <c r="V8" s="32">
        <v>1</v>
      </c>
      <c r="W8" s="32">
        <v>2</v>
      </c>
      <c r="X8" s="32" t="s">
        <v>9</v>
      </c>
      <c r="Y8" s="32">
        <v>5</v>
      </c>
      <c r="Z8" s="32">
        <v>2</v>
      </c>
      <c r="AA8" s="32" t="s">
        <v>9</v>
      </c>
      <c r="AB8" s="32">
        <v>5</v>
      </c>
      <c r="AC8" s="32">
        <v>1</v>
      </c>
      <c r="AD8" s="32" t="s">
        <v>9</v>
      </c>
      <c r="AE8" s="32">
        <v>2</v>
      </c>
      <c r="AF8" s="34"/>
      <c r="AG8" s="34"/>
      <c r="AH8" s="34"/>
      <c r="AI8" s="32">
        <v>3</v>
      </c>
      <c r="AJ8" s="32" t="s">
        <v>9</v>
      </c>
      <c r="AK8" s="32">
        <v>3</v>
      </c>
      <c r="AL8" s="32">
        <v>3</v>
      </c>
      <c r="AM8" s="32" t="s">
        <v>9</v>
      </c>
      <c r="AN8" s="32">
        <v>2</v>
      </c>
      <c r="AO8" s="32">
        <v>3</v>
      </c>
      <c r="AP8" s="32" t="s">
        <v>9</v>
      </c>
      <c r="AQ8" s="32">
        <v>0</v>
      </c>
      <c r="AR8" s="32">
        <v>5</v>
      </c>
      <c r="AS8" s="32" t="s">
        <v>9</v>
      </c>
      <c r="AT8" s="32">
        <v>3</v>
      </c>
      <c r="AU8" s="32">
        <v>3</v>
      </c>
      <c r="AV8" s="32" t="s">
        <v>9</v>
      </c>
      <c r="AW8" s="32">
        <v>1</v>
      </c>
      <c r="AX8" s="31">
        <f t="shared" si="0"/>
        <v>24</v>
      </c>
      <c r="AY8" s="32" t="s">
        <v>9</v>
      </c>
      <c r="AZ8" s="31">
        <f t="shared" si="1"/>
        <v>22</v>
      </c>
      <c r="BB8" s="3" t="s">
        <v>734</v>
      </c>
      <c r="BC8" s="8">
        <v>2</v>
      </c>
      <c r="BD8" s="32" t="s">
        <v>9</v>
      </c>
      <c r="BE8" s="8">
        <v>4</v>
      </c>
      <c r="BG8" s="3" t="s">
        <v>3644</v>
      </c>
      <c r="BH8" s="8">
        <v>2</v>
      </c>
      <c r="BI8" s="8" t="s">
        <v>9</v>
      </c>
      <c r="BJ8" s="8">
        <v>1</v>
      </c>
    </row>
    <row r="9" spans="1:62" x14ac:dyDescent="0.2">
      <c r="A9" s="30">
        <v>8</v>
      </c>
      <c r="B9" s="7" t="s">
        <v>101</v>
      </c>
      <c r="C9" s="7">
        <v>22</v>
      </c>
      <c r="D9" s="7">
        <v>5</v>
      </c>
      <c r="E9" s="7">
        <v>9</v>
      </c>
      <c r="F9" s="7">
        <v>8</v>
      </c>
      <c r="G9" s="7">
        <v>47</v>
      </c>
      <c r="H9" s="6" t="s">
        <v>9</v>
      </c>
      <c r="I9" s="7">
        <v>51</v>
      </c>
      <c r="J9" s="7">
        <f t="shared" si="2"/>
        <v>24</v>
      </c>
      <c r="L9" s="8">
        <v>8</v>
      </c>
      <c r="M9" s="7" t="s">
        <v>101</v>
      </c>
      <c r="N9" s="32">
        <v>1</v>
      </c>
      <c r="O9" s="32" t="s">
        <v>9</v>
      </c>
      <c r="P9" s="32">
        <v>2</v>
      </c>
      <c r="Q9" s="32">
        <v>4</v>
      </c>
      <c r="R9" s="32" t="s">
        <v>9</v>
      </c>
      <c r="S9" s="32">
        <v>4</v>
      </c>
      <c r="T9" s="32">
        <v>0</v>
      </c>
      <c r="U9" s="32" t="s">
        <v>9</v>
      </c>
      <c r="V9" s="32">
        <v>1</v>
      </c>
      <c r="W9" s="32">
        <v>4</v>
      </c>
      <c r="X9" s="32" t="s">
        <v>9</v>
      </c>
      <c r="Y9" s="32">
        <v>4</v>
      </c>
      <c r="Z9" s="32">
        <v>2</v>
      </c>
      <c r="AA9" s="32" t="s">
        <v>9</v>
      </c>
      <c r="AB9" s="32">
        <v>2</v>
      </c>
      <c r="AC9" s="32">
        <v>2</v>
      </c>
      <c r="AD9" s="32" t="s">
        <v>9</v>
      </c>
      <c r="AE9" s="32">
        <v>2</v>
      </c>
      <c r="AF9" s="32">
        <v>1</v>
      </c>
      <c r="AG9" s="32" t="s">
        <v>9</v>
      </c>
      <c r="AH9" s="32">
        <v>3</v>
      </c>
      <c r="AI9" s="34"/>
      <c r="AJ9" s="34"/>
      <c r="AK9" s="34"/>
      <c r="AL9" s="32">
        <v>5</v>
      </c>
      <c r="AM9" s="32" t="s">
        <v>9</v>
      </c>
      <c r="AN9" s="32">
        <v>1</v>
      </c>
      <c r="AO9" s="32">
        <v>1</v>
      </c>
      <c r="AP9" s="32" t="s">
        <v>9</v>
      </c>
      <c r="AQ9" s="32">
        <v>1</v>
      </c>
      <c r="AR9" s="32">
        <v>6</v>
      </c>
      <c r="AS9" s="32" t="s">
        <v>9</v>
      </c>
      <c r="AT9" s="32">
        <v>3</v>
      </c>
      <c r="AU9" s="32">
        <v>1</v>
      </c>
      <c r="AV9" s="32" t="s">
        <v>9</v>
      </c>
      <c r="AW9" s="32">
        <v>1</v>
      </c>
      <c r="AX9" s="31">
        <f t="shared" si="0"/>
        <v>27</v>
      </c>
      <c r="AY9" s="32" t="s">
        <v>9</v>
      </c>
      <c r="AZ9" s="31">
        <f t="shared" si="1"/>
        <v>24</v>
      </c>
      <c r="BB9" s="39" t="s">
        <v>2592</v>
      </c>
      <c r="BG9" s="39" t="s">
        <v>323</v>
      </c>
      <c r="BH9" s="12"/>
      <c r="BI9" s="12"/>
      <c r="BJ9" s="12"/>
    </row>
    <row r="10" spans="1:62" x14ac:dyDescent="0.2">
      <c r="A10" s="30">
        <v>9</v>
      </c>
      <c r="B10" s="7" t="s">
        <v>1684</v>
      </c>
      <c r="C10" s="7">
        <v>22</v>
      </c>
      <c r="D10" s="7">
        <v>5</v>
      </c>
      <c r="E10" s="7">
        <v>4</v>
      </c>
      <c r="F10" s="7">
        <v>13</v>
      </c>
      <c r="G10" s="7">
        <v>30</v>
      </c>
      <c r="H10" s="6" t="s">
        <v>9</v>
      </c>
      <c r="I10" s="7">
        <v>56</v>
      </c>
      <c r="J10" s="7">
        <f t="shared" si="2"/>
        <v>19</v>
      </c>
      <c r="L10" s="8">
        <v>9</v>
      </c>
      <c r="M10" s="7" t="s">
        <v>1684</v>
      </c>
      <c r="N10" s="32">
        <v>0</v>
      </c>
      <c r="O10" s="32" t="s">
        <v>9</v>
      </c>
      <c r="P10" s="32">
        <v>4</v>
      </c>
      <c r="Q10" s="32">
        <v>0</v>
      </c>
      <c r="R10" s="32" t="s">
        <v>9</v>
      </c>
      <c r="S10" s="32">
        <v>4</v>
      </c>
      <c r="T10" s="32">
        <v>0</v>
      </c>
      <c r="U10" s="32" t="s">
        <v>9</v>
      </c>
      <c r="V10" s="32">
        <v>1</v>
      </c>
      <c r="W10" s="32">
        <v>1</v>
      </c>
      <c r="X10" s="32" t="s">
        <v>9</v>
      </c>
      <c r="Y10" s="32">
        <v>1</v>
      </c>
      <c r="Z10" s="32">
        <v>2</v>
      </c>
      <c r="AA10" s="32" t="s">
        <v>9</v>
      </c>
      <c r="AB10" s="32">
        <v>5</v>
      </c>
      <c r="AC10" s="32">
        <v>4</v>
      </c>
      <c r="AD10" s="32" t="s">
        <v>9</v>
      </c>
      <c r="AE10" s="32">
        <v>7</v>
      </c>
      <c r="AF10" s="32">
        <v>4</v>
      </c>
      <c r="AG10" s="32" t="s">
        <v>9</v>
      </c>
      <c r="AH10" s="32">
        <v>1</v>
      </c>
      <c r="AI10" s="32">
        <v>0</v>
      </c>
      <c r="AJ10" s="32" t="s">
        <v>9</v>
      </c>
      <c r="AK10" s="32">
        <v>1</v>
      </c>
      <c r="AL10" s="34"/>
      <c r="AM10" s="34"/>
      <c r="AN10" s="34"/>
      <c r="AO10" s="32">
        <v>4</v>
      </c>
      <c r="AP10" s="32" t="s">
        <v>9</v>
      </c>
      <c r="AQ10" s="32">
        <v>1</v>
      </c>
      <c r="AR10" s="32">
        <v>3</v>
      </c>
      <c r="AS10" s="32" t="s">
        <v>9</v>
      </c>
      <c r="AT10" s="32">
        <v>1</v>
      </c>
      <c r="AU10" s="32">
        <v>2</v>
      </c>
      <c r="AV10" s="32" t="s">
        <v>9</v>
      </c>
      <c r="AW10" s="32">
        <v>2</v>
      </c>
      <c r="AX10" s="31">
        <f t="shared" si="0"/>
        <v>20</v>
      </c>
      <c r="AY10" s="32" t="s">
        <v>9</v>
      </c>
      <c r="AZ10" s="31">
        <f t="shared" si="1"/>
        <v>28</v>
      </c>
      <c r="BB10" s="5" t="s">
        <v>1942</v>
      </c>
      <c r="BC10" s="11">
        <v>2</v>
      </c>
      <c r="BD10" s="32" t="s">
        <v>9</v>
      </c>
      <c r="BE10" s="8">
        <v>3</v>
      </c>
      <c r="BG10" s="3" t="s">
        <v>212</v>
      </c>
      <c r="BH10" s="8">
        <v>1</v>
      </c>
      <c r="BI10" s="8" t="s">
        <v>9</v>
      </c>
      <c r="BJ10" s="8">
        <v>2</v>
      </c>
    </row>
    <row r="11" spans="1:62" x14ac:dyDescent="0.2">
      <c r="A11" s="30">
        <v>10</v>
      </c>
      <c r="B11" s="7" t="s">
        <v>25</v>
      </c>
      <c r="C11" s="7">
        <v>22</v>
      </c>
      <c r="D11" s="7">
        <v>3</v>
      </c>
      <c r="E11" s="7">
        <v>5</v>
      </c>
      <c r="F11" s="7">
        <v>14</v>
      </c>
      <c r="G11" s="7">
        <v>36</v>
      </c>
      <c r="H11" s="6" t="s">
        <v>9</v>
      </c>
      <c r="I11" s="7">
        <v>56</v>
      </c>
      <c r="J11" s="7">
        <f t="shared" si="2"/>
        <v>14</v>
      </c>
      <c r="K11" s="3" t="s">
        <v>44</v>
      </c>
      <c r="L11" s="8">
        <v>10</v>
      </c>
      <c r="M11" s="7" t="s">
        <v>25</v>
      </c>
      <c r="N11" s="32">
        <v>0</v>
      </c>
      <c r="O11" s="32" t="s">
        <v>9</v>
      </c>
      <c r="P11" s="32">
        <v>1</v>
      </c>
      <c r="Q11" s="32">
        <v>2</v>
      </c>
      <c r="R11" s="32" t="s">
        <v>9</v>
      </c>
      <c r="S11" s="32">
        <v>4</v>
      </c>
      <c r="T11" s="32">
        <v>5</v>
      </c>
      <c r="U11" s="32" t="s">
        <v>9</v>
      </c>
      <c r="V11" s="32">
        <v>1</v>
      </c>
      <c r="W11" s="32">
        <v>2</v>
      </c>
      <c r="X11" s="32" t="s">
        <v>9</v>
      </c>
      <c r="Y11" s="32">
        <v>4</v>
      </c>
      <c r="Z11" s="32">
        <v>4</v>
      </c>
      <c r="AA11" s="32" t="s">
        <v>9</v>
      </c>
      <c r="AB11" s="32">
        <v>5</v>
      </c>
      <c r="AC11" s="32">
        <v>3</v>
      </c>
      <c r="AD11" s="32" t="s">
        <v>9</v>
      </c>
      <c r="AE11" s="32">
        <v>3</v>
      </c>
      <c r="AF11" s="32">
        <v>1</v>
      </c>
      <c r="AG11" s="32" t="s">
        <v>9</v>
      </c>
      <c r="AH11" s="32">
        <v>3</v>
      </c>
      <c r="AI11" s="32">
        <v>1</v>
      </c>
      <c r="AJ11" s="32" t="s">
        <v>9</v>
      </c>
      <c r="AK11" s="32">
        <v>2</v>
      </c>
      <c r="AL11" s="32">
        <v>1</v>
      </c>
      <c r="AM11" s="32" t="s">
        <v>9</v>
      </c>
      <c r="AN11" s="32">
        <v>1</v>
      </c>
      <c r="AO11" s="34"/>
      <c r="AP11" s="34"/>
      <c r="AQ11" s="34"/>
      <c r="AR11" s="32">
        <v>2</v>
      </c>
      <c r="AS11" s="32" t="s">
        <v>9</v>
      </c>
      <c r="AT11" s="32">
        <v>0</v>
      </c>
      <c r="AU11" s="32">
        <v>1</v>
      </c>
      <c r="AV11" s="32" t="s">
        <v>9</v>
      </c>
      <c r="AW11" s="32">
        <v>1</v>
      </c>
      <c r="AX11" s="31">
        <f t="shared" si="0"/>
        <v>22</v>
      </c>
      <c r="AY11" s="32" t="s">
        <v>9</v>
      </c>
      <c r="AZ11" s="31">
        <f t="shared" si="1"/>
        <v>25</v>
      </c>
      <c r="BB11" s="5" t="s">
        <v>375</v>
      </c>
      <c r="BC11" s="11">
        <v>2</v>
      </c>
      <c r="BD11" s="32" t="s">
        <v>9</v>
      </c>
      <c r="BE11" s="8">
        <v>2</v>
      </c>
      <c r="BG11" s="3" t="s">
        <v>3645</v>
      </c>
      <c r="BH11" s="8">
        <v>1</v>
      </c>
      <c r="BI11" s="8" t="s">
        <v>9</v>
      </c>
      <c r="BJ11" s="8">
        <v>2</v>
      </c>
    </row>
    <row r="12" spans="1:62" x14ac:dyDescent="0.2">
      <c r="A12" s="30">
        <v>11</v>
      </c>
      <c r="B12" s="7" t="s">
        <v>90</v>
      </c>
      <c r="C12" s="7">
        <v>22</v>
      </c>
      <c r="D12" s="7">
        <v>3</v>
      </c>
      <c r="E12" s="7">
        <v>5</v>
      </c>
      <c r="F12" s="7">
        <v>14</v>
      </c>
      <c r="G12" s="7">
        <v>32</v>
      </c>
      <c r="H12" s="6" t="s">
        <v>9</v>
      </c>
      <c r="I12" s="7">
        <v>61</v>
      </c>
      <c r="J12" s="7">
        <f t="shared" si="2"/>
        <v>14</v>
      </c>
      <c r="K12" s="3" t="s">
        <v>44</v>
      </c>
      <c r="L12" s="8">
        <v>11</v>
      </c>
      <c r="M12" s="7" t="s">
        <v>90</v>
      </c>
      <c r="N12" s="32">
        <v>3</v>
      </c>
      <c r="O12" s="32" t="s">
        <v>9</v>
      </c>
      <c r="P12" s="32">
        <v>2</v>
      </c>
      <c r="Q12" s="32">
        <v>4</v>
      </c>
      <c r="R12" s="32" t="s">
        <v>9</v>
      </c>
      <c r="S12" s="32">
        <v>4</v>
      </c>
      <c r="T12" s="32">
        <v>1</v>
      </c>
      <c r="U12" s="32" t="s">
        <v>9</v>
      </c>
      <c r="V12" s="32">
        <v>3</v>
      </c>
      <c r="W12" s="32">
        <v>0</v>
      </c>
      <c r="X12" s="32" t="s">
        <v>9</v>
      </c>
      <c r="Y12" s="32">
        <v>1</v>
      </c>
      <c r="Z12" s="32">
        <v>2</v>
      </c>
      <c r="AA12" s="32" t="s">
        <v>9</v>
      </c>
      <c r="AB12" s="32">
        <v>0</v>
      </c>
      <c r="AC12" s="32">
        <v>2</v>
      </c>
      <c r="AD12" s="32" t="s">
        <v>9</v>
      </c>
      <c r="AE12" s="32">
        <v>5</v>
      </c>
      <c r="AF12" s="32">
        <v>1</v>
      </c>
      <c r="AG12" s="32" t="s">
        <v>9</v>
      </c>
      <c r="AH12" s="32">
        <v>3</v>
      </c>
      <c r="AI12" s="32">
        <v>4</v>
      </c>
      <c r="AJ12" s="32" t="s">
        <v>9</v>
      </c>
      <c r="AK12" s="32">
        <v>3</v>
      </c>
      <c r="AL12" s="32">
        <v>1</v>
      </c>
      <c r="AM12" s="32" t="s">
        <v>9</v>
      </c>
      <c r="AN12" s="32">
        <v>2</v>
      </c>
      <c r="AO12" s="32">
        <v>1</v>
      </c>
      <c r="AP12" s="32" t="s">
        <v>9</v>
      </c>
      <c r="AQ12" s="32">
        <v>1</v>
      </c>
      <c r="AR12" s="34"/>
      <c r="AS12" s="34"/>
      <c r="AT12" s="34"/>
      <c r="AU12" s="32">
        <v>0</v>
      </c>
      <c r="AV12" s="32" t="s">
        <v>9</v>
      </c>
      <c r="AW12" s="32">
        <v>3</v>
      </c>
      <c r="AX12" s="31">
        <f t="shared" si="0"/>
        <v>19</v>
      </c>
      <c r="AY12" s="32" t="s">
        <v>9</v>
      </c>
      <c r="AZ12" s="31">
        <f t="shared" si="1"/>
        <v>27</v>
      </c>
      <c r="BB12" s="5" t="s">
        <v>3627</v>
      </c>
      <c r="BC12" s="11">
        <v>1</v>
      </c>
      <c r="BD12" s="32" t="s">
        <v>9</v>
      </c>
      <c r="BE12" s="8">
        <v>2</v>
      </c>
      <c r="BG12" s="3" t="s">
        <v>1859</v>
      </c>
      <c r="BH12" s="8">
        <v>1</v>
      </c>
      <c r="BI12" s="8" t="s">
        <v>9</v>
      </c>
      <c r="BJ12" s="8">
        <v>1</v>
      </c>
    </row>
    <row r="13" spans="1:62" x14ac:dyDescent="0.2">
      <c r="A13" s="30">
        <v>12</v>
      </c>
      <c r="B13" s="7" t="s">
        <v>28</v>
      </c>
      <c r="C13" s="7">
        <v>22</v>
      </c>
      <c r="D13" s="7">
        <v>2</v>
      </c>
      <c r="E13" s="7">
        <v>8</v>
      </c>
      <c r="F13" s="7">
        <v>12</v>
      </c>
      <c r="G13" s="7">
        <v>31</v>
      </c>
      <c r="H13" s="6" t="s">
        <v>9</v>
      </c>
      <c r="I13" s="7">
        <v>61</v>
      </c>
      <c r="J13" s="7">
        <f t="shared" si="2"/>
        <v>14</v>
      </c>
      <c r="K13" s="3" t="s">
        <v>44</v>
      </c>
      <c r="L13" s="8">
        <v>12</v>
      </c>
      <c r="M13" s="7" t="s">
        <v>28</v>
      </c>
      <c r="N13" s="32">
        <v>1</v>
      </c>
      <c r="O13" s="32" t="s">
        <v>9</v>
      </c>
      <c r="P13" s="32">
        <v>1</v>
      </c>
      <c r="Q13" s="32">
        <v>1</v>
      </c>
      <c r="R13" s="32" t="s">
        <v>9</v>
      </c>
      <c r="S13" s="32">
        <v>3</v>
      </c>
      <c r="T13" s="32">
        <v>2</v>
      </c>
      <c r="U13" s="32" t="s">
        <v>9</v>
      </c>
      <c r="V13" s="32">
        <v>5</v>
      </c>
      <c r="W13" s="32">
        <v>2</v>
      </c>
      <c r="X13" s="32" t="s">
        <v>9</v>
      </c>
      <c r="Y13" s="32">
        <v>5</v>
      </c>
      <c r="Z13" s="32">
        <v>0</v>
      </c>
      <c r="AA13" s="32" t="s">
        <v>9</v>
      </c>
      <c r="AB13" s="32">
        <v>0</v>
      </c>
      <c r="AC13" s="32">
        <v>2</v>
      </c>
      <c r="AD13" s="32" t="s">
        <v>9</v>
      </c>
      <c r="AE13" s="32">
        <v>4</v>
      </c>
      <c r="AF13" s="32">
        <v>0</v>
      </c>
      <c r="AG13" s="32" t="s">
        <v>9</v>
      </c>
      <c r="AH13" s="32">
        <v>2</v>
      </c>
      <c r="AI13" s="32">
        <v>3</v>
      </c>
      <c r="AJ13" s="32" t="s">
        <v>9</v>
      </c>
      <c r="AK13" s="32">
        <v>4</v>
      </c>
      <c r="AL13" s="32">
        <v>1</v>
      </c>
      <c r="AM13" s="32" t="s">
        <v>9</v>
      </c>
      <c r="AN13" s="32">
        <v>2</v>
      </c>
      <c r="AO13" s="32">
        <v>5</v>
      </c>
      <c r="AP13" s="32" t="s">
        <v>9</v>
      </c>
      <c r="AQ13" s="32">
        <v>2</v>
      </c>
      <c r="AR13" s="32">
        <v>1</v>
      </c>
      <c r="AS13" s="32" t="s">
        <v>9</v>
      </c>
      <c r="AT13" s="32">
        <v>1</v>
      </c>
      <c r="AU13" s="34"/>
      <c r="AV13" s="34"/>
      <c r="AW13" s="34"/>
      <c r="AX13" s="31">
        <f t="shared" si="0"/>
        <v>18</v>
      </c>
      <c r="AY13" s="32" t="s">
        <v>9</v>
      </c>
      <c r="AZ13" s="31">
        <f t="shared" si="1"/>
        <v>29</v>
      </c>
      <c r="BB13" s="3" t="s">
        <v>3646</v>
      </c>
      <c r="BC13" s="11">
        <v>1</v>
      </c>
      <c r="BD13" s="32" t="s">
        <v>9</v>
      </c>
      <c r="BE13" s="8">
        <v>1</v>
      </c>
      <c r="BG13" s="3" t="s">
        <v>3647</v>
      </c>
      <c r="BH13" s="8">
        <v>3</v>
      </c>
      <c r="BI13" s="8" t="s">
        <v>9</v>
      </c>
      <c r="BJ13" s="8">
        <v>0</v>
      </c>
    </row>
    <row r="14" spans="1:62" x14ac:dyDescent="0.2">
      <c r="A14" s="30"/>
      <c r="B14" s="7"/>
      <c r="C14" s="1">
        <f>SUM(C2:C13)</f>
        <v>264</v>
      </c>
      <c r="D14" s="1">
        <f>SUM(D2:D13)</f>
        <v>99</v>
      </c>
      <c r="E14" s="1">
        <f>SUM(E2:E13)</f>
        <v>66</v>
      </c>
      <c r="F14" s="1">
        <f>SUM(F2:F13)</f>
        <v>99</v>
      </c>
      <c r="G14" s="1">
        <f>SUM(G2:G13)</f>
        <v>541</v>
      </c>
      <c r="H14" s="9" t="s">
        <v>9</v>
      </c>
      <c r="I14" s="1">
        <f>SUM(I2:I13)</f>
        <v>541</v>
      </c>
      <c r="J14" s="1">
        <f>SUM(J2:J13)</f>
        <v>363</v>
      </c>
      <c r="L14" s="8"/>
      <c r="N14" s="31">
        <f>SUM(N2:N13)</f>
        <v>11</v>
      </c>
      <c r="O14" s="31" t="s">
        <v>9</v>
      </c>
      <c r="P14" s="31">
        <f>SUM(P2:P13)</f>
        <v>19</v>
      </c>
      <c r="Q14" s="31">
        <f>SUM(Q2:Q13)</f>
        <v>22</v>
      </c>
      <c r="R14" s="31" t="s">
        <v>9</v>
      </c>
      <c r="S14" s="31">
        <f>SUM(S2:S13)</f>
        <v>36</v>
      </c>
      <c r="T14" s="31">
        <f>SUM(T2:T13)</f>
        <v>17</v>
      </c>
      <c r="U14" s="31" t="s">
        <v>9</v>
      </c>
      <c r="V14" s="31">
        <f>SUM(V2:V13)</f>
        <v>17</v>
      </c>
      <c r="W14" s="31">
        <f>SUM(W2:W13)</f>
        <v>21</v>
      </c>
      <c r="X14" s="31" t="s">
        <v>9</v>
      </c>
      <c r="Y14" s="31">
        <f>SUM(Y2:Y13)</f>
        <v>27</v>
      </c>
      <c r="Z14" s="31">
        <f>SUM(Z2:Z13)</f>
        <v>23</v>
      </c>
      <c r="AA14" s="31" t="s">
        <v>9</v>
      </c>
      <c r="AB14" s="31">
        <f>SUM(AB2:AB13)</f>
        <v>22</v>
      </c>
      <c r="AC14" s="31">
        <f>SUM(AC2:AC13)</f>
        <v>27</v>
      </c>
      <c r="AD14" s="31" t="s">
        <v>9</v>
      </c>
      <c r="AE14" s="31">
        <f>SUM(AE2:AE13)</f>
        <v>31</v>
      </c>
      <c r="AF14" s="31">
        <f>SUM(AF2:AF13)</f>
        <v>28</v>
      </c>
      <c r="AG14" s="31" t="s">
        <v>9</v>
      </c>
      <c r="AH14" s="31">
        <f>SUM(AH2:AH13)</f>
        <v>18</v>
      </c>
      <c r="AI14" s="31">
        <f>SUM(AI2:AI13)</f>
        <v>27</v>
      </c>
      <c r="AJ14" s="31" t="s">
        <v>9</v>
      </c>
      <c r="AK14" s="31">
        <f>SUM(AK2:AK13)</f>
        <v>20</v>
      </c>
      <c r="AL14" s="31">
        <f>SUM(AL2:AL13)</f>
        <v>28</v>
      </c>
      <c r="AM14" s="31" t="s">
        <v>9</v>
      </c>
      <c r="AN14" s="31">
        <f>SUM(AN2:AN13)</f>
        <v>10</v>
      </c>
      <c r="AO14" s="31">
        <f>SUM(AO2:AO13)</f>
        <v>31</v>
      </c>
      <c r="AP14" s="31" t="s">
        <v>9</v>
      </c>
      <c r="AQ14" s="31">
        <f>SUM(AQ2:AQ13)</f>
        <v>14</v>
      </c>
      <c r="AR14" s="31">
        <f>SUM(AR2:AR13)</f>
        <v>34</v>
      </c>
      <c r="AS14" s="31" t="s">
        <v>9</v>
      </c>
      <c r="AT14" s="31">
        <f>SUM(AT2:AT13)</f>
        <v>13</v>
      </c>
      <c r="AU14" s="31">
        <f>SUM(AU2:AU13)</f>
        <v>32</v>
      </c>
      <c r="AV14" s="31" t="s">
        <v>9</v>
      </c>
      <c r="AW14" s="31">
        <f>SUM(AW2:AW13)</f>
        <v>13</v>
      </c>
      <c r="AX14" s="31">
        <f t="shared" si="0"/>
        <v>301</v>
      </c>
      <c r="AY14" s="32" t="s">
        <v>9</v>
      </c>
      <c r="AZ14" s="31">
        <f t="shared" si="1"/>
        <v>240</v>
      </c>
      <c r="BB14" s="3" t="s">
        <v>3648</v>
      </c>
      <c r="BC14" s="11">
        <v>1</v>
      </c>
      <c r="BD14" s="32" t="s">
        <v>9</v>
      </c>
      <c r="BE14" s="8">
        <v>2</v>
      </c>
      <c r="BG14" s="3" t="s">
        <v>261</v>
      </c>
      <c r="BH14" s="8">
        <v>2</v>
      </c>
      <c r="BI14" s="8" t="s">
        <v>9</v>
      </c>
      <c r="BJ14" s="8">
        <v>5</v>
      </c>
    </row>
    <row r="15" spans="1:62" x14ac:dyDescent="0.2">
      <c r="O15" s="8"/>
      <c r="R15" s="12"/>
      <c r="S15" s="39"/>
      <c r="T15" s="39"/>
      <c r="U15" s="39"/>
      <c r="V15" s="39"/>
      <c r="W15" s="39"/>
      <c r="X15" s="39"/>
      <c r="Y15" s="39"/>
      <c r="Z15" s="39"/>
      <c r="AA15" s="39"/>
      <c r="AB15" s="39"/>
      <c r="AX15" s="1"/>
      <c r="AY15" s="1"/>
      <c r="AZ15" s="9"/>
      <c r="BB15" s="3" t="s">
        <v>3649</v>
      </c>
      <c r="BC15" s="8">
        <v>3</v>
      </c>
      <c r="BD15" s="32" t="s">
        <v>9</v>
      </c>
      <c r="BE15" s="8">
        <v>2</v>
      </c>
      <c r="BG15" s="3" t="s">
        <v>3650</v>
      </c>
      <c r="BH15" s="8">
        <v>1</v>
      </c>
      <c r="BI15" s="8" t="s">
        <v>9</v>
      </c>
      <c r="BJ15" s="8">
        <v>4</v>
      </c>
    </row>
    <row r="16" spans="1:62" x14ac:dyDescent="0.2">
      <c r="N16" s="3"/>
      <c r="P16" s="3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D16" s="31"/>
      <c r="BB16" s="39" t="s">
        <v>3440</v>
      </c>
      <c r="BG16" s="39" t="s">
        <v>331</v>
      </c>
      <c r="BH16" s="12"/>
      <c r="BI16" s="12"/>
      <c r="BJ16" s="12"/>
    </row>
    <row r="17" spans="1:62" ht="15" x14ac:dyDescent="0.25">
      <c r="B17" s="39"/>
      <c r="H17" s="8"/>
      <c r="M17"/>
      <c r="N17" s="3"/>
      <c r="P17" s="3"/>
      <c r="AD17" s="31"/>
      <c r="BB17" s="3" t="s">
        <v>271</v>
      </c>
      <c r="BC17" s="11">
        <v>1</v>
      </c>
      <c r="BD17" s="32" t="s">
        <v>9</v>
      </c>
      <c r="BE17" s="8">
        <v>0</v>
      </c>
      <c r="BG17" s="3" t="s">
        <v>3651</v>
      </c>
      <c r="BH17" s="8">
        <v>3</v>
      </c>
      <c r="BI17" s="8" t="s">
        <v>9</v>
      </c>
      <c r="BJ17" s="8">
        <v>1</v>
      </c>
    </row>
    <row r="18" spans="1:62" x14ac:dyDescent="0.2">
      <c r="A18" s="14"/>
      <c r="B18" s="14"/>
      <c r="C18" s="14"/>
      <c r="D18" s="14"/>
      <c r="E18" s="14"/>
      <c r="F18" s="14"/>
      <c r="G18" s="14"/>
      <c r="H18" s="6"/>
      <c r="I18" s="14"/>
      <c r="J18" s="7"/>
      <c r="N18" s="3"/>
      <c r="P18" s="3"/>
      <c r="AD18" s="31"/>
      <c r="BB18" s="5" t="s">
        <v>3652</v>
      </c>
      <c r="BC18" s="11">
        <v>1</v>
      </c>
      <c r="BD18" s="32" t="s">
        <v>9</v>
      </c>
      <c r="BE18" s="8">
        <v>1</v>
      </c>
      <c r="BG18" s="3" t="s">
        <v>3531</v>
      </c>
      <c r="BH18" s="8">
        <v>0</v>
      </c>
      <c r="BI18" s="8" t="s">
        <v>9</v>
      </c>
      <c r="BJ18" s="8">
        <v>4</v>
      </c>
    </row>
    <row r="19" spans="1:62" x14ac:dyDescent="0.2">
      <c r="A19" s="14"/>
      <c r="B19" s="14"/>
      <c r="C19" s="14"/>
      <c r="D19" s="14"/>
      <c r="E19" s="14"/>
      <c r="F19" s="14"/>
      <c r="G19" s="14"/>
      <c r="H19" s="6"/>
      <c r="I19" s="14"/>
      <c r="J19" s="7"/>
      <c r="N19" s="3"/>
      <c r="P19" s="3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D19" s="32"/>
      <c r="BB19" s="5" t="s">
        <v>3653</v>
      </c>
      <c r="BC19" s="11">
        <v>4</v>
      </c>
      <c r="BD19" s="32" t="s">
        <v>9</v>
      </c>
      <c r="BE19" s="8">
        <v>4</v>
      </c>
      <c r="BG19" s="3" t="s">
        <v>265</v>
      </c>
      <c r="BH19" s="8">
        <v>8</v>
      </c>
      <c r="BI19" s="8" t="s">
        <v>9</v>
      </c>
      <c r="BJ19" s="8">
        <v>1</v>
      </c>
    </row>
    <row r="20" spans="1:62" x14ac:dyDescent="0.2">
      <c r="A20" s="14"/>
      <c r="B20" s="14"/>
      <c r="C20" s="14"/>
      <c r="D20" s="14"/>
      <c r="E20" s="14"/>
      <c r="F20" s="14"/>
      <c r="G20" s="14"/>
      <c r="H20" s="6"/>
      <c r="I20" s="14"/>
      <c r="J20" s="7"/>
      <c r="N20" s="3"/>
      <c r="P20" s="3"/>
      <c r="AC20" s="3"/>
      <c r="AD20" s="32"/>
      <c r="BB20" s="3" t="s">
        <v>3654</v>
      </c>
      <c r="BC20" s="11">
        <v>3</v>
      </c>
      <c r="BD20" s="32" t="s">
        <v>9</v>
      </c>
      <c r="BE20" s="8">
        <v>3</v>
      </c>
      <c r="BG20" s="3" t="s">
        <v>3655</v>
      </c>
      <c r="BH20" s="8">
        <v>6</v>
      </c>
      <c r="BI20" s="8" t="s">
        <v>9</v>
      </c>
      <c r="BJ20" s="8">
        <v>3</v>
      </c>
    </row>
    <row r="21" spans="1:62" x14ac:dyDescent="0.2">
      <c r="A21" s="14"/>
      <c r="B21" s="14"/>
      <c r="C21" s="14"/>
      <c r="D21" s="14"/>
      <c r="E21" s="14"/>
      <c r="F21" s="14"/>
      <c r="G21" s="14"/>
      <c r="H21" s="6"/>
      <c r="I21" s="14"/>
      <c r="J21" s="7"/>
      <c r="N21" s="3"/>
      <c r="P21" s="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D21" s="32"/>
      <c r="BB21" s="3" t="s">
        <v>3656</v>
      </c>
      <c r="BC21" s="11">
        <v>4</v>
      </c>
      <c r="BD21" s="32" t="s">
        <v>9</v>
      </c>
      <c r="BE21" s="8">
        <v>1</v>
      </c>
      <c r="BG21" s="3" t="s">
        <v>1365</v>
      </c>
      <c r="BH21" s="8">
        <v>4</v>
      </c>
      <c r="BI21" s="8" t="s">
        <v>9</v>
      </c>
      <c r="BJ21" s="8">
        <v>0</v>
      </c>
    </row>
    <row r="22" spans="1:62" x14ac:dyDescent="0.2">
      <c r="A22" s="14"/>
      <c r="B22" s="14"/>
      <c r="C22" s="14"/>
      <c r="D22" s="14"/>
      <c r="E22" s="14"/>
      <c r="F22" s="14"/>
      <c r="G22" s="14"/>
      <c r="H22" s="6"/>
      <c r="I22" s="14"/>
      <c r="J22" s="7"/>
      <c r="M22" s="39"/>
      <c r="N22" s="39"/>
      <c r="O22" s="39"/>
      <c r="P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D22" s="31"/>
      <c r="BB22" s="3" t="s">
        <v>3657</v>
      </c>
      <c r="BC22" s="8">
        <v>1</v>
      </c>
      <c r="BD22" s="32" t="s">
        <v>9</v>
      </c>
      <c r="BE22" s="8">
        <v>1</v>
      </c>
      <c r="BG22" s="3" t="s">
        <v>3658</v>
      </c>
      <c r="BH22" s="8">
        <v>3</v>
      </c>
      <c r="BI22" s="8" t="s">
        <v>9</v>
      </c>
      <c r="BJ22" s="8">
        <v>3</v>
      </c>
    </row>
    <row r="23" spans="1:62" x14ac:dyDescent="0.2">
      <c r="A23" s="14"/>
      <c r="B23" s="14"/>
      <c r="C23" s="14"/>
      <c r="D23" s="14"/>
      <c r="E23" s="14"/>
      <c r="F23" s="14"/>
      <c r="G23" s="14"/>
      <c r="H23" s="6"/>
      <c r="I23" s="14"/>
      <c r="J23" s="7"/>
      <c r="N23" s="3"/>
      <c r="P23" s="3"/>
      <c r="AD23" s="31"/>
      <c r="BB23" s="39" t="s">
        <v>164</v>
      </c>
      <c r="BG23" s="39" t="s">
        <v>342</v>
      </c>
      <c r="BH23" s="12"/>
      <c r="BI23" s="12"/>
      <c r="BJ23" s="12"/>
    </row>
    <row r="24" spans="1:62" x14ac:dyDescent="0.2">
      <c r="A24" s="14"/>
      <c r="B24" s="14"/>
      <c r="C24" s="14"/>
      <c r="D24" s="14"/>
      <c r="E24" s="14"/>
      <c r="F24" s="14"/>
      <c r="G24" s="14"/>
      <c r="H24" s="6"/>
      <c r="I24" s="14"/>
      <c r="J24" s="7"/>
      <c r="N24" s="3"/>
      <c r="P24" s="3"/>
      <c r="AD24" s="31"/>
      <c r="BB24" s="5" t="s">
        <v>321</v>
      </c>
      <c r="BC24" s="11">
        <v>4</v>
      </c>
      <c r="BD24" s="32" t="s">
        <v>9</v>
      </c>
      <c r="BE24" s="8">
        <v>0</v>
      </c>
      <c r="BG24" s="3" t="s">
        <v>3659</v>
      </c>
      <c r="BH24" s="8">
        <v>3</v>
      </c>
      <c r="BI24" s="8" t="s">
        <v>9</v>
      </c>
      <c r="BJ24" s="8">
        <v>1</v>
      </c>
    </row>
    <row r="25" spans="1:62" x14ac:dyDescent="0.2">
      <c r="A25" s="14"/>
      <c r="B25" s="14"/>
      <c r="C25" s="14"/>
      <c r="D25" s="14"/>
      <c r="E25" s="14"/>
      <c r="F25" s="14"/>
      <c r="G25" s="14"/>
      <c r="H25" s="6"/>
      <c r="I25" s="14"/>
      <c r="J25" s="7"/>
      <c r="N25" s="3"/>
      <c r="P25" s="3"/>
      <c r="AD25" s="31"/>
      <c r="BB25" s="5" t="s">
        <v>3660</v>
      </c>
      <c r="BC25" s="11">
        <v>1</v>
      </c>
      <c r="BD25" s="32" t="s">
        <v>9</v>
      </c>
      <c r="BE25" s="8">
        <v>1</v>
      </c>
      <c r="BG25" s="3" t="s">
        <v>3661</v>
      </c>
      <c r="BH25" s="8">
        <v>4</v>
      </c>
      <c r="BI25" s="8" t="s">
        <v>9</v>
      </c>
      <c r="BJ25" s="8">
        <v>0</v>
      </c>
    </row>
    <row r="26" spans="1:62" x14ac:dyDescent="0.2">
      <c r="A26" s="14"/>
      <c r="B26" s="14"/>
      <c r="C26" s="14"/>
      <c r="D26" s="14"/>
      <c r="E26" s="14"/>
      <c r="F26" s="14"/>
      <c r="G26" s="14"/>
      <c r="H26" s="6"/>
      <c r="I26" s="14"/>
      <c r="J26" s="7"/>
      <c r="N26" s="3"/>
      <c r="P26" s="3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"/>
      <c r="AD26" s="32"/>
      <c r="BB26" s="3" t="s">
        <v>2601</v>
      </c>
      <c r="BC26" s="11">
        <v>0</v>
      </c>
      <c r="BD26" s="32" t="s">
        <v>9</v>
      </c>
      <c r="BE26" s="8">
        <v>0</v>
      </c>
      <c r="BG26" s="3" t="s">
        <v>340</v>
      </c>
      <c r="BH26" s="8">
        <v>4</v>
      </c>
      <c r="BI26" s="8" t="s">
        <v>9</v>
      </c>
      <c r="BJ26" s="8">
        <v>2</v>
      </c>
    </row>
    <row r="27" spans="1:62" x14ac:dyDescent="0.2">
      <c r="A27" s="14"/>
      <c r="B27" s="14"/>
      <c r="C27" s="14"/>
      <c r="D27" s="14"/>
      <c r="E27" s="14"/>
      <c r="F27" s="14"/>
      <c r="G27" s="14"/>
      <c r="H27" s="6"/>
      <c r="I27" s="14"/>
      <c r="J27" s="7"/>
      <c r="N27" s="3"/>
      <c r="P27" s="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D27" s="32"/>
      <c r="BB27" s="3" t="s">
        <v>3662</v>
      </c>
      <c r="BC27" s="11">
        <v>0</v>
      </c>
      <c r="BD27" s="32" t="s">
        <v>9</v>
      </c>
      <c r="BE27" s="8">
        <v>0</v>
      </c>
      <c r="BG27" s="3" t="s">
        <v>3663</v>
      </c>
      <c r="BH27" s="8">
        <v>1</v>
      </c>
      <c r="BI27" s="8" t="s">
        <v>9</v>
      </c>
      <c r="BJ27" s="8">
        <v>1</v>
      </c>
    </row>
    <row r="28" spans="1:62" x14ac:dyDescent="0.2">
      <c r="A28" s="14"/>
      <c r="B28" s="14"/>
      <c r="C28" s="14"/>
      <c r="D28" s="14"/>
      <c r="E28" s="14"/>
      <c r="F28" s="14"/>
      <c r="G28" s="14"/>
      <c r="H28" s="6"/>
      <c r="I28" s="14"/>
      <c r="J28" s="7"/>
      <c r="N28" s="3"/>
      <c r="P28" s="3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D28" s="32"/>
      <c r="BB28" s="3" t="s">
        <v>3664</v>
      </c>
      <c r="BC28" s="11">
        <v>1</v>
      </c>
      <c r="BD28" s="32" t="s">
        <v>9</v>
      </c>
      <c r="BE28" s="8">
        <v>1</v>
      </c>
      <c r="BG28" s="3" t="s">
        <v>169</v>
      </c>
      <c r="BH28" s="8">
        <v>2</v>
      </c>
      <c r="BI28" s="8" t="s">
        <v>9</v>
      </c>
      <c r="BJ28" s="8">
        <v>3</v>
      </c>
    </row>
    <row r="29" spans="1:62" x14ac:dyDescent="0.2">
      <c r="A29" s="14"/>
      <c r="B29" s="14"/>
      <c r="C29" s="14"/>
      <c r="D29" s="14"/>
      <c r="E29" s="14"/>
      <c r="F29" s="14"/>
      <c r="G29" s="14"/>
      <c r="H29" s="6"/>
      <c r="I29" s="14"/>
      <c r="J29" s="7"/>
      <c r="AD29" s="31"/>
      <c r="BB29" s="3" t="s">
        <v>163</v>
      </c>
      <c r="BC29" s="8">
        <v>1</v>
      </c>
      <c r="BD29" s="32" t="s">
        <v>9</v>
      </c>
      <c r="BE29" s="8">
        <v>1</v>
      </c>
      <c r="BG29" s="3" t="s">
        <v>146</v>
      </c>
      <c r="BH29" s="8">
        <v>2</v>
      </c>
      <c r="BI29" s="8" t="s">
        <v>9</v>
      </c>
      <c r="BJ29" s="8">
        <v>5</v>
      </c>
    </row>
    <row r="30" spans="1:62" x14ac:dyDescent="0.2">
      <c r="C30" s="1"/>
      <c r="D30" s="1"/>
      <c r="E30" s="1"/>
      <c r="F30" s="1"/>
      <c r="G30" s="1"/>
      <c r="H30" s="9"/>
      <c r="I30" s="1"/>
      <c r="J30" s="1"/>
      <c r="AD30" s="31"/>
      <c r="BB30" s="39" t="s">
        <v>178</v>
      </c>
      <c r="BG30" s="39" t="s">
        <v>354</v>
      </c>
      <c r="BH30" s="12"/>
      <c r="BI30" s="12"/>
      <c r="BJ30" s="12"/>
    </row>
    <row r="31" spans="1:62" x14ac:dyDescent="0.2">
      <c r="AD31" s="31"/>
      <c r="BB31" s="5" t="s">
        <v>3665</v>
      </c>
      <c r="BC31" s="11">
        <v>0</v>
      </c>
      <c r="BD31" s="32" t="s">
        <v>9</v>
      </c>
      <c r="BE31" s="8">
        <v>1</v>
      </c>
      <c r="BG31" s="3" t="s">
        <v>3666</v>
      </c>
      <c r="BH31" s="8">
        <v>0</v>
      </c>
      <c r="BI31" s="8" t="s">
        <v>9</v>
      </c>
      <c r="BJ31" s="8">
        <v>1</v>
      </c>
    </row>
    <row r="32" spans="1:62" x14ac:dyDescent="0.2">
      <c r="AC32" s="3"/>
      <c r="AD32" s="31"/>
      <c r="BB32" s="5" t="s">
        <v>244</v>
      </c>
      <c r="BC32" s="11">
        <v>4</v>
      </c>
      <c r="BD32" s="32" t="s">
        <v>9</v>
      </c>
      <c r="BE32" s="8">
        <v>0</v>
      </c>
      <c r="BG32" s="3" t="s">
        <v>1695</v>
      </c>
      <c r="BH32" s="8">
        <v>0</v>
      </c>
      <c r="BI32" s="8" t="s">
        <v>9</v>
      </c>
      <c r="BJ32" s="8">
        <v>1</v>
      </c>
    </row>
    <row r="33" spans="1:62" x14ac:dyDescent="0.2">
      <c r="A33" s="14"/>
      <c r="B33" s="14"/>
      <c r="C33" s="14"/>
      <c r="D33" s="14"/>
      <c r="E33" s="14"/>
      <c r="F33" s="14"/>
      <c r="G33" s="14"/>
      <c r="H33" s="6"/>
      <c r="I33" s="14"/>
      <c r="J33" s="7"/>
      <c r="N33" s="3"/>
      <c r="P33" s="3"/>
      <c r="AD33" s="31"/>
      <c r="BB33" s="3" t="s">
        <v>3597</v>
      </c>
      <c r="BC33" s="11">
        <v>0</v>
      </c>
      <c r="BD33" s="32" t="s">
        <v>9</v>
      </c>
      <c r="BE33" s="8">
        <v>1</v>
      </c>
      <c r="BG33" s="3" t="s">
        <v>3667</v>
      </c>
      <c r="BH33" s="8">
        <v>2</v>
      </c>
      <c r="BI33" s="8" t="s">
        <v>9</v>
      </c>
      <c r="BJ33" s="8">
        <v>1</v>
      </c>
    </row>
    <row r="34" spans="1:62" x14ac:dyDescent="0.2">
      <c r="A34" s="14"/>
      <c r="B34" s="14"/>
      <c r="C34" s="14"/>
      <c r="D34" s="14"/>
      <c r="E34" s="14"/>
      <c r="F34" s="14"/>
      <c r="G34" s="14"/>
      <c r="H34" s="6"/>
      <c r="I34" s="14"/>
      <c r="J34" s="7"/>
      <c r="N34" s="3"/>
      <c r="P34" s="3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D34" s="32"/>
      <c r="BB34" s="3" t="s">
        <v>3668</v>
      </c>
      <c r="BC34" s="11">
        <v>1</v>
      </c>
      <c r="BD34" s="32" t="s">
        <v>9</v>
      </c>
      <c r="BE34" s="8">
        <v>3</v>
      </c>
      <c r="BG34" s="3" t="s">
        <v>3669</v>
      </c>
      <c r="BH34" s="8">
        <v>2</v>
      </c>
      <c r="BI34" s="8" t="s">
        <v>9</v>
      </c>
      <c r="BJ34" s="8">
        <v>2</v>
      </c>
    </row>
    <row r="35" spans="1:62" x14ac:dyDescent="0.2">
      <c r="A35" s="14"/>
      <c r="B35" s="14"/>
      <c r="C35" s="14"/>
      <c r="D35" s="14"/>
      <c r="E35" s="14"/>
      <c r="F35" s="14"/>
      <c r="G35" s="14"/>
      <c r="H35" s="6"/>
      <c r="I35" s="14"/>
      <c r="J35" s="7"/>
      <c r="N35" s="3"/>
      <c r="P35" s="3"/>
      <c r="AC35" s="3"/>
      <c r="AD35" s="32"/>
      <c r="BB35" s="3" t="s">
        <v>3670</v>
      </c>
      <c r="BC35" s="11">
        <v>3</v>
      </c>
      <c r="BD35" s="32" t="s">
        <v>9</v>
      </c>
      <c r="BE35" s="8">
        <v>2</v>
      </c>
      <c r="BG35" s="3" t="s">
        <v>211</v>
      </c>
      <c r="BH35" s="8">
        <v>2</v>
      </c>
      <c r="BI35" s="8" t="s">
        <v>9</v>
      </c>
      <c r="BJ35" s="8">
        <v>4</v>
      </c>
    </row>
    <row r="36" spans="1:62" x14ac:dyDescent="0.2">
      <c r="A36" s="14"/>
      <c r="B36" s="14"/>
      <c r="C36" s="14"/>
      <c r="D36" s="14"/>
      <c r="E36" s="14"/>
      <c r="F36" s="14"/>
      <c r="G36" s="14"/>
      <c r="H36" s="6"/>
      <c r="I36" s="14"/>
      <c r="J36" s="7"/>
      <c r="N36" s="3"/>
      <c r="P36" s="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D36" s="32"/>
      <c r="BB36" s="3" t="s">
        <v>227</v>
      </c>
      <c r="BC36" s="8">
        <v>2</v>
      </c>
      <c r="BD36" s="32" t="s">
        <v>9</v>
      </c>
      <c r="BE36" s="8">
        <v>2</v>
      </c>
      <c r="BG36" s="3" t="s">
        <v>695</v>
      </c>
      <c r="BH36" s="8">
        <v>2</v>
      </c>
      <c r="BI36" s="8" t="s">
        <v>9</v>
      </c>
      <c r="BJ36" s="8">
        <v>2</v>
      </c>
    </row>
    <row r="37" spans="1:62" x14ac:dyDescent="0.2">
      <c r="A37" s="14"/>
      <c r="B37" s="14"/>
      <c r="C37" s="14"/>
      <c r="D37" s="14"/>
      <c r="E37" s="14"/>
      <c r="F37" s="14"/>
      <c r="G37" s="14"/>
      <c r="H37" s="6"/>
      <c r="I37" s="14"/>
      <c r="J37" s="7"/>
      <c r="M37" s="39"/>
      <c r="N37" s="39"/>
      <c r="O37" s="39"/>
      <c r="P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D37" s="31"/>
      <c r="BB37" s="39" t="s">
        <v>3671</v>
      </c>
      <c r="BG37" s="39" t="s">
        <v>364</v>
      </c>
      <c r="BH37" s="12"/>
      <c r="BI37" s="12"/>
      <c r="BJ37" s="12"/>
    </row>
    <row r="38" spans="1:62" x14ac:dyDescent="0.2">
      <c r="A38" s="14"/>
      <c r="B38" s="14"/>
      <c r="C38" s="14"/>
      <c r="D38" s="14"/>
      <c r="E38" s="14"/>
      <c r="F38" s="14"/>
      <c r="G38" s="14"/>
      <c r="H38" s="6"/>
      <c r="I38" s="14"/>
      <c r="J38" s="7"/>
      <c r="N38" s="3"/>
      <c r="P38" s="3"/>
      <c r="AD38" s="31"/>
      <c r="BB38" s="5" t="s">
        <v>868</v>
      </c>
      <c r="BC38" s="11">
        <v>0</v>
      </c>
      <c r="BD38" s="32" t="s">
        <v>9</v>
      </c>
      <c r="BE38" s="8">
        <v>1</v>
      </c>
      <c r="BG38" s="3" t="s">
        <v>835</v>
      </c>
      <c r="BH38" s="8">
        <v>2</v>
      </c>
      <c r="BI38" s="8" t="s">
        <v>9</v>
      </c>
      <c r="BJ38" s="8">
        <v>1</v>
      </c>
    </row>
    <row r="39" spans="1:62" x14ac:dyDescent="0.2">
      <c r="A39" s="14"/>
      <c r="B39" s="14"/>
      <c r="C39" s="14"/>
      <c r="D39" s="14"/>
      <c r="E39" s="14"/>
      <c r="F39" s="14"/>
      <c r="G39" s="14"/>
      <c r="H39" s="6"/>
      <c r="I39" s="14"/>
      <c r="J39" s="7"/>
      <c r="N39" s="3"/>
      <c r="P39" s="3"/>
      <c r="AD39" s="31"/>
      <c r="BB39" s="5" t="s">
        <v>3672</v>
      </c>
      <c r="BC39" s="11">
        <v>4</v>
      </c>
      <c r="BD39" s="32" t="s">
        <v>9</v>
      </c>
      <c r="BE39" s="8">
        <v>5</v>
      </c>
      <c r="BG39" s="3" t="s">
        <v>3673</v>
      </c>
      <c r="BH39" s="8">
        <v>1</v>
      </c>
      <c r="BI39" s="8" t="s">
        <v>9</v>
      </c>
      <c r="BJ39" s="8">
        <v>0</v>
      </c>
    </row>
    <row r="40" spans="1:62" x14ac:dyDescent="0.2">
      <c r="A40" s="14"/>
      <c r="B40" s="14"/>
      <c r="C40" s="14"/>
      <c r="D40" s="14"/>
      <c r="E40" s="14"/>
      <c r="F40" s="14"/>
      <c r="G40" s="14"/>
      <c r="H40" s="6"/>
      <c r="I40" s="14"/>
      <c r="J40" s="7"/>
      <c r="N40" s="3"/>
      <c r="P40" s="3"/>
      <c r="AD40" s="31"/>
      <c r="BB40" s="3" t="s">
        <v>219</v>
      </c>
      <c r="BC40" s="11">
        <v>2</v>
      </c>
      <c r="BD40" s="32" t="s">
        <v>9</v>
      </c>
      <c r="BE40" s="8">
        <v>2</v>
      </c>
      <c r="BG40" s="3" t="s">
        <v>190</v>
      </c>
      <c r="BH40" s="8">
        <v>4</v>
      </c>
      <c r="BI40" s="8" t="s">
        <v>9</v>
      </c>
      <c r="BJ40" s="8">
        <v>0</v>
      </c>
    </row>
    <row r="41" spans="1:62" x14ac:dyDescent="0.2">
      <c r="A41" s="14"/>
      <c r="B41" s="14"/>
      <c r="C41" s="14"/>
      <c r="D41" s="14"/>
      <c r="E41" s="14"/>
      <c r="F41" s="14"/>
      <c r="G41" s="14"/>
      <c r="H41" s="6"/>
      <c r="I41" s="14"/>
      <c r="J41" s="7"/>
      <c r="N41" s="3"/>
      <c r="P41" s="3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"/>
      <c r="AD41" s="32"/>
      <c r="BB41" s="3" t="s">
        <v>3674</v>
      </c>
      <c r="BC41" s="11">
        <v>1</v>
      </c>
      <c r="BD41" s="32" t="s">
        <v>9</v>
      </c>
      <c r="BE41" s="8">
        <v>1</v>
      </c>
      <c r="BG41" s="3" t="s">
        <v>3675</v>
      </c>
      <c r="BH41" s="8">
        <v>0</v>
      </c>
      <c r="BI41" s="8" t="s">
        <v>9</v>
      </c>
      <c r="BJ41" s="8">
        <v>3</v>
      </c>
    </row>
    <row r="42" spans="1:62" x14ac:dyDescent="0.2">
      <c r="A42" s="14"/>
      <c r="B42" s="14"/>
      <c r="C42" s="14"/>
      <c r="D42" s="14"/>
      <c r="E42" s="14"/>
      <c r="F42" s="14"/>
      <c r="G42" s="14"/>
      <c r="H42" s="6"/>
      <c r="I42" s="14"/>
      <c r="J42" s="7"/>
      <c r="N42" s="3"/>
      <c r="P42" s="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D42" s="32"/>
      <c r="BB42" s="3" t="s">
        <v>3676</v>
      </c>
      <c r="BC42" s="11">
        <v>1</v>
      </c>
      <c r="BD42" s="32" t="s">
        <v>9</v>
      </c>
      <c r="BE42" s="8">
        <v>2</v>
      </c>
      <c r="BG42" s="3" t="s">
        <v>3677</v>
      </c>
      <c r="BH42" s="8">
        <v>6</v>
      </c>
      <c r="BI42" s="8" t="s">
        <v>9</v>
      </c>
      <c r="BJ42" s="8">
        <v>1</v>
      </c>
    </row>
    <row r="43" spans="1:62" x14ac:dyDescent="0.2">
      <c r="A43" s="14"/>
      <c r="B43" s="14"/>
      <c r="C43" s="14"/>
      <c r="D43" s="14"/>
      <c r="E43" s="14"/>
      <c r="F43" s="14"/>
      <c r="G43" s="14"/>
      <c r="H43" s="6"/>
      <c r="I43" s="14"/>
      <c r="J43" s="7"/>
      <c r="N43" s="3"/>
      <c r="P43" s="3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D43" s="32"/>
      <c r="BB43" s="3" t="s">
        <v>3570</v>
      </c>
      <c r="BC43" s="8">
        <v>3</v>
      </c>
      <c r="BD43" s="32" t="s">
        <v>9</v>
      </c>
      <c r="BE43" s="8">
        <v>0</v>
      </c>
      <c r="BG43" s="3" t="s">
        <v>3678</v>
      </c>
      <c r="BH43" s="8">
        <v>0</v>
      </c>
      <c r="BI43" s="8" t="s">
        <v>9</v>
      </c>
      <c r="BJ43" s="8">
        <v>4</v>
      </c>
    </row>
    <row r="44" spans="1:62" x14ac:dyDescent="0.2">
      <c r="A44" s="14"/>
      <c r="B44" s="14"/>
      <c r="C44" s="14"/>
      <c r="D44" s="14"/>
      <c r="E44" s="14"/>
      <c r="F44" s="14"/>
      <c r="G44" s="14"/>
      <c r="H44" s="6"/>
      <c r="I44" s="14"/>
      <c r="J44" s="7"/>
      <c r="AD44" s="31"/>
      <c r="BB44" s="39" t="s">
        <v>2729</v>
      </c>
      <c r="BG44" s="39" t="s">
        <v>372</v>
      </c>
      <c r="BH44" s="12"/>
      <c r="BI44" s="12"/>
      <c r="BJ44" s="12"/>
    </row>
    <row r="45" spans="1:62" x14ac:dyDescent="0.2">
      <c r="C45" s="1"/>
      <c r="D45" s="1"/>
      <c r="E45" s="1"/>
      <c r="F45" s="1"/>
      <c r="G45" s="1"/>
      <c r="H45" s="9"/>
      <c r="I45" s="1"/>
      <c r="J45" s="1"/>
      <c r="AD45" s="31"/>
      <c r="BB45" s="5" t="s">
        <v>3679</v>
      </c>
      <c r="BC45" s="11">
        <v>3</v>
      </c>
      <c r="BD45" s="32" t="s">
        <v>9</v>
      </c>
      <c r="BE45" s="8">
        <v>0</v>
      </c>
      <c r="BG45" s="3" t="s">
        <v>2765</v>
      </c>
      <c r="BH45" s="8">
        <v>2</v>
      </c>
      <c r="BI45" s="8" t="s">
        <v>9</v>
      </c>
      <c r="BJ45" s="8">
        <v>0</v>
      </c>
    </row>
    <row r="46" spans="1:62" x14ac:dyDescent="0.2">
      <c r="AD46" s="31"/>
      <c r="BB46" s="5" t="s">
        <v>3680</v>
      </c>
      <c r="BC46" s="11">
        <v>3</v>
      </c>
      <c r="BD46" s="32" t="s">
        <v>9</v>
      </c>
      <c r="BE46" s="8">
        <v>1</v>
      </c>
      <c r="BG46" s="3" t="s">
        <v>159</v>
      </c>
      <c r="BH46" s="8">
        <v>1</v>
      </c>
      <c r="BI46" s="8" t="s">
        <v>9</v>
      </c>
      <c r="BJ46" s="8">
        <v>1</v>
      </c>
    </row>
    <row r="47" spans="1:62" x14ac:dyDescent="0.2">
      <c r="AC47" s="3"/>
      <c r="AD47" s="31"/>
      <c r="BB47" s="3" t="s">
        <v>1716</v>
      </c>
      <c r="BC47" s="11">
        <v>1</v>
      </c>
      <c r="BD47" s="32" t="s">
        <v>9</v>
      </c>
      <c r="BE47" s="8">
        <v>1</v>
      </c>
      <c r="BG47" s="3" t="s">
        <v>3681</v>
      </c>
      <c r="BH47" s="8">
        <v>5</v>
      </c>
      <c r="BI47" s="8" t="s">
        <v>9</v>
      </c>
      <c r="BJ47" s="8">
        <v>1</v>
      </c>
    </row>
    <row r="48" spans="1:62" x14ac:dyDescent="0.2"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D48" s="32"/>
      <c r="BB48" s="3" t="s">
        <v>3682</v>
      </c>
      <c r="BC48" s="11">
        <v>1</v>
      </c>
      <c r="BD48" s="32" t="s">
        <v>9</v>
      </c>
      <c r="BE48" s="8">
        <v>0</v>
      </c>
      <c r="BG48" s="3" t="s">
        <v>3536</v>
      </c>
      <c r="BH48" s="8">
        <v>5</v>
      </c>
      <c r="BI48" s="8" t="s">
        <v>9</v>
      </c>
      <c r="BJ48" s="8">
        <v>1</v>
      </c>
    </row>
    <row r="49" spans="14:62" x14ac:dyDescent="0.2"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D49" s="32"/>
      <c r="BB49" s="3" t="s">
        <v>182</v>
      </c>
      <c r="BC49" s="11">
        <v>2</v>
      </c>
      <c r="BD49" s="32" t="s">
        <v>9</v>
      </c>
      <c r="BE49" s="8">
        <v>2</v>
      </c>
      <c r="BG49" s="3" t="s">
        <v>168</v>
      </c>
      <c r="BH49" s="8">
        <v>3</v>
      </c>
      <c r="BI49" s="8" t="s">
        <v>9</v>
      </c>
      <c r="BJ49" s="8">
        <v>1</v>
      </c>
    </row>
    <row r="50" spans="14:62" x14ac:dyDescent="0.2">
      <c r="AD50" s="32"/>
      <c r="BB50" s="3" t="s">
        <v>3683</v>
      </c>
      <c r="BC50" s="8">
        <v>0</v>
      </c>
      <c r="BD50" s="32" t="s">
        <v>9</v>
      </c>
      <c r="BE50" s="8">
        <v>1</v>
      </c>
      <c r="BG50" s="3" t="s">
        <v>3684</v>
      </c>
      <c r="BH50" s="8">
        <v>5</v>
      </c>
      <c r="BI50" s="8" t="s">
        <v>9</v>
      </c>
      <c r="BJ50" s="8">
        <v>3</v>
      </c>
    </row>
    <row r="51" spans="14:62" x14ac:dyDescent="0.2">
      <c r="AD51" s="31"/>
      <c r="BB51" s="39" t="s">
        <v>220</v>
      </c>
      <c r="BG51" s="39" t="s">
        <v>382</v>
      </c>
      <c r="BH51" s="12"/>
      <c r="BI51" s="12"/>
      <c r="BJ51" s="12"/>
    </row>
    <row r="52" spans="14:62" x14ac:dyDescent="0.2">
      <c r="AD52" s="31"/>
      <c r="BB52" s="5" t="s">
        <v>232</v>
      </c>
      <c r="BC52" s="11">
        <v>3</v>
      </c>
      <c r="BD52" s="32" t="s">
        <v>9</v>
      </c>
      <c r="BE52" s="8">
        <v>2</v>
      </c>
      <c r="BG52" s="3" t="s">
        <v>3685</v>
      </c>
      <c r="BH52" s="8">
        <v>4</v>
      </c>
      <c r="BI52" s="8" t="s">
        <v>9</v>
      </c>
      <c r="BJ52" s="8">
        <v>1</v>
      </c>
    </row>
    <row r="53" spans="14:62" x14ac:dyDescent="0.2">
      <c r="AC53" s="3"/>
      <c r="AD53" s="31"/>
      <c r="BB53" s="5" t="s">
        <v>3545</v>
      </c>
      <c r="BC53" s="11">
        <v>2</v>
      </c>
      <c r="BD53" s="32" t="s">
        <v>9</v>
      </c>
      <c r="BE53" s="8">
        <v>5</v>
      </c>
      <c r="BG53" s="3" t="s">
        <v>242</v>
      </c>
      <c r="BH53" s="8">
        <v>2</v>
      </c>
      <c r="BI53" s="8" t="s">
        <v>9</v>
      </c>
      <c r="BJ53" s="8">
        <v>0</v>
      </c>
    </row>
    <row r="54" spans="14:62" x14ac:dyDescent="0.2">
      <c r="S54" s="43"/>
      <c r="T54" s="43"/>
      <c r="U54" s="43"/>
      <c r="V54" s="43"/>
      <c r="W54" s="43"/>
      <c r="X54" s="43"/>
      <c r="Y54" s="43"/>
      <c r="Z54" s="43"/>
      <c r="AA54" s="43"/>
      <c r="AB54" s="43"/>
      <c r="AD54" s="31"/>
      <c r="BB54" s="5" t="s">
        <v>3686</v>
      </c>
      <c r="BC54" s="11">
        <v>1</v>
      </c>
      <c r="BD54" s="32" t="s">
        <v>9</v>
      </c>
      <c r="BE54" s="8">
        <v>2</v>
      </c>
      <c r="BG54" s="3" t="s">
        <v>2097</v>
      </c>
      <c r="BH54" s="8">
        <v>6</v>
      </c>
      <c r="BI54" s="8" t="s">
        <v>9</v>
      </c>
      <c r="BJ54" s="8">
        <v>0</v>
      </c>
    </row>
    <row r="55" spans="14:62" x14ac:dyDescent="0.2"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D55" s="32"/>
      <c r="BB55" s="3" t="s">
        <v>3687</v>
      </c>
      <c r="BC55" s="8">
        <v>0</v>
      </c>
      <c r="BD55" s="8" t="s">
        <v>9</v>
      </c>
      <c r="BE55" s="8">
        <v>2</v>
      </c>
      <c r="BG55" s="3" t="s">
        <v>3688</v>
      </c>
      <c r="BH55" s="8">
        <v>4</v>
      </c>
      <c r="BI55" s="8" t="s">
        <v>9</v>
      </c>
      <c r="BJ55" s="8">
        <v>0</v>
      </c>
    </row>
    <row r="56" spans="14:62" x14ac:dyDescent="0.2">
      <c r="AD56" s="32"/>
      <c r="BB56" s="3" t="s">
        <v>3689</v>
      </c>
      <c r="BC56" s="8">
        <v>3</v>
      </c>
      <c r="BD56" s="8" t="s">
        <v>9</v>
      </c>
      <c r="BE56" s="8">
        <v>0</v>
      </c>
      <c r="BG56" s="3" t="s">
        <v>3690</v>
      </c>
      <c r="BH56" s="8">
        <v>2</v>
      </c>
      <c r="BI56" s="8" t="s">
        <v>9</v>
      </c>
      <c r="BJ56" s="8">
        <v>5</v>
      </c>
    </row>
    <row r="57" spans="14:62" x14ac:dyDescent="0.2">
      <c r="AD57" s="32"/>
      <c r="BB57" s="3" t="s">
        <v>3691</v>
      </c>
      <c r="BC57" s="8">
        <v>2</v>
      </c>
      <c r="BD57" s="8" t="s">
        <v>9</v>
      </c>
      <c r="BE57" s="8">
        <v>0</v>
      </c>
      <c r="BG57" s="3" t="s">
        <v>415</v>
      </c>
      <c r="BH57" s="8">
        <v>4</v>
      </c>
      <c r="BI57" s="8" t="s">
        <v>9</v>
      </c>
      <c r="BJ57" s="8">
        <v>4</v>
      </c>
    </row>
    <row r="58" spans="14:62" x14ac:dyDescent="0.2">
      <c r="O58" s="31"/>
      <c r="AD58" s="31"/>
      <c r="BB58" s="39" t="s">
        <v>3087</v>
      </c>
      <c r="BG58" s="39" t="s">
        <v>394</v>
      </c>
      <c r="BH58" s="12"/>
      <c r="BI58" s="12"/>
      <c r="BJ58" s="12"/>
    </row>
    <row r="59" spans="14:62" x14ac:dyDescent="0.2">
      <c r="N59" s="3"/>
      <c r="O59" s="31"/>
      <c r="AC59" s="3"/>
      <c r="AD59" s="31"/>
      <c r="BB59" s="5" t="s">
        <v>3692</v>
      </c>
      <c r="BC59" s="11">
        <v>0</v>
      </c>
      <c r="BD59" s="32" t="s">
        <v>9</v>
      </c>
      <c r="BE59" s="8">
        <v>1</v>
      </c>
      <c r="BG59" s="3" t="s">
        <v>3693</v>
      </c>
      <c r="BH59" s="8">
        <v>2</v>
      </c>
      <c r="BI59" s="8" t="s">
        <v>9</v>
      </c>
      <c r="BJ59" s="8">
        <v>5</v>
      </c>
    </row>
    <row r="60" spans="14:62" x14ac:dyDescent="0.2">
      <c r="N60" s="11"/>
      <c r="O60" s="31"/>
      <c r="S60" s="43"/>
      <c r="T60" s="43"/>
      <c r="U60" s="43"/>
      <c r="V60" s="43"/>
      <c r="W60" s="43"/>
      <c r="X60" s="43"/>
      <c r="Y60" s="43"/>
      <c r="Z60" s="43"/>
      <c r="AA60" s="43"/>
      <c r="AB60" s="43"/>
      <c r="AD60" s="31"/>
      <c r="BB60" s="5" t="s">
        <v>3694</v>
      </c>
      <c r="BC60" s="11">
        <v>4</v>
      </c>
      <c r="BD60" s="32" t="s">
        <v>9</v>
      </c>
      <c r="BE60" s="8">
        <v>0</v>
      </c>
      <c r="BG60" s="3" t="s">
        <v>126</v>
      </c>
      <c r="BH60" s="8">
        <v>1</v>
      </c>
      <c r="BI60" s="8" t="s">
        <v>9</v>
      </c>
      <c r="BJ60" s="8">
        <v>2</v>
      </c>
    </row>
    <row r="61" spans="14:62" x14ac:dyDescent="0.2">
      <c r="O61" s="31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D61" s="31"/>
      <c r="BB61" s="3" t="s">
        <v>132</v>
      </c>
      <c r="BC61" s="11">
        <v>1</v>
      </c>
      <c r="BD61" s="32" t="s">
        <v>9</v>
      </c>
      <c r="BE61" s="8">
        <v>3</v>
      </c>
      <c r="BG61" s="3" t="s">
        <v>123</v>
      </c>
      <c r="BH61" s="8">
        <v>2</v>
      </c>
      <c r="BI61" s="8" t="s">
        <v>9</v>
      </c>
      <c r="BJ61" s="8">
        <v>5</v>
      </c>
    </row>
    <row r="62" spans="14:62" x14ac:dyDescent="0.2">
      <c r="N62" s="11"/>
      <c r="O62" s="32"/>
      <c r="P62" s="3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D62" s="32"/>
      <c r="BB62" s="3" t="s">
        <v>3695</v>
      </c>
      <c r="BC62" s="8">
        <v>3</v>
      </c>
      <c r="BD62" s="8" t="s">
        <v>9</v>
      </c>
      <c r="BE62" s="8">
        <v>2</v>
      </c>
      <c r="BG62" s="3" t="s">
        <v>3696</v>
      </c>
      <c r="BH62" s="8">
        <v>3</v>
      </c>
      <c r="BI62" s="8" t="s">
        <v>9</v>
      </c>
      <c r="BJ62" s="8">
        <v>0</v>
      </c>
    </row>
    <row r="63" spans="14:62" x14ac:dyDescent="0.2">
      <c r="N63" s="11"/>
      <c r="O63" s="32"/>
      <c r="AD63" s="32"/>
      <c r="BB63" s="3" t="s">
        <v>3697</v>
      </c>
      <c r="BC63" s="8">
        <v>4</v>
      </c>
      <c r="BD63" s="8" t="s">
        <v>9</v>
      </c>
      <c r="BE63" s="8">
        <v>3</v>
      </c>
      <c r="BG63" s="3" t="s">
        <v>3698</v>
      </c>
      <c r="BH63" s="8">
        <v>1</v>
      </c>
      <c r="BI63" s="8" t="s">
        <v>9</v>
      </c>
      <c r="BJ63" s="8">
        <v>2</v>
      </c>
    </row>
    <row r="64" spans="14:62" x14ac:dyDescent="0.2">
      <c r="N64" s="11"/>
      <c r="O64" s="32"/>
      <c r="AD64" s="32"/>
      <c r="BB64" s="3" t="s">
        <v>3699</v>
      </c>
      <c r="BC64" s="8">
        <v>2</v>
      </c>
      <c r="BD64" s="8" t="s">
        <v>9</v>
      </c>
      <c r="BE64" s="8">
        <v>5</v>
      </c>
      <c r="BG64" s="3" t="s">
        <v>3700</v>
      </c>
      <c r="BH64" s="8">
        <v>3</v>
      </c>
      <c r="BI64" s="8" t="s">
        <v>9</v>
      </c>
      <c r="BJ64" s="8">
        <v>1</v>
      </c>
    </row>
    <row r="65" spans="14:62" x14ac:dyDescent="0.2">
      <c r="O65" s="31"/>
      <c r="AC65" s="3"/>
      <c r="AD65" s="31"/>
      <c r="BA65" s="39"/>
      <c r="BB65" s="39" t="s">
        <v>403</v>
      </c>
      <c r="BG65" s="39" t="s">
        <v>404</v>
      </c>
      <c r="BH65" s="12"/>
      <c r="BI65" s="12"/>
      <c r="BJ65" s="12"/>
    </row>
    <row r="66" spans="14:62" x14ac:dyDescent="0.2">
      <c r="N66" s="3"/>
      <c r="O66" s="31"/>
      <c r="S66" s="43"/>
      <c r="T66" s="43"/>
      <c r="U66" s="43"/>
      <c r="V66" s="43"/>
      <c r="W66" s="43"/>
      <c r="X66" s="43"/>
      <c r="Y66" s="43"/>
      <c r="Z66" s="43"/>
      <c r="AA66" s="43"/>
      <c r="AB66" s="43"/>
      <c r="AD66" s="31"/>
      <c r="BB66" s="3" t="s">
        <v>3701</v>
      </c>
      <c r="BC66" s="8">
        <v>3</v>
      </c>
      <c r="BD66" s="8" t="s">
        <v>9</v>
      </c>
      <c r="BE66" s="8">
        <v>1</v>
      </c>
      <c r="BG66" s="3" t="s">
        <v>362</v>
      </c>
      <c r="BH66" s="8">
        <v>4</v>
      </c>
      <c r="BI66" s="8" t="s">
        <v>9</v>
      </c>
      <c r="BJ66" s="8">
        <v>4</v>
      </c>
    </row>
    <row r="67" spans="14:62" x14ac:dyDescent="0.2">
      <c r="N67" s="11"/>
      <c r="O67" s="31"/>
      <c r="AD67" s="31"/>
      <c r="BB67" s="3" t="s">
        <v>1836</v>
      </c>
      <c r="BC67" s="8">
        <v>2</v>
      </c>
      <c r="BD67" s="8" t="s">
        <v>9</v>
      </c>
      <c r="BE67" s="8">
        <v>2</v>
      </c>
      <c r="BG67" s="3" t="s">
        <v>3565</v>
      </c>
      <c r="BH67" s="8">
        <v>2</v>
      </c>
      <c r="BI67" s="8" t="s">
        <v>9</v>
      </c>
      <c r="BJ67" s="8">
        <v>2</v>
      </c>
    </row>
    <row r="68" spans="14:62" x14ac:dyDescent="0.2">
      <c r="O68" s="31"/>
      <c r="P68" s="3"/>
      <c r="AD68" s="31"/>
      <c r="BA68" s="39"/>
      <c r="BB68" s="3" t="s">
        <v>3702</v>
      </c>
      <c r="BC68" s="8">
        <v>1</v>
      </c>
      <c r="BD68" s="8" t="s">
        <v>9</v>
      </c>
      <c r="BE68" s="8">
        <v>3</v>
      </c>
      <c r="BG68" s="3" t="s">
        <v>3703</v>
      </c>
      <c r="BH68" s="8">
        <v>3</v>
      </c>
      <c r="BI68" s="8" t="s">
        <v>9</v>
      </c>
      <c r="BJ68" s="8">
        <v>0</v>
      </c>
    </row>
    <row r="69" spans="14:62" x14ac:dyDescent="0.2">
      <c r="N69" s="11"/>
      <c r="O69" s="32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D69" s="32"/>
      <c r="BA69" s="40"/>
      <c r="BB69" s="3" t="s">
        <v>147</v>
      </c>
      <c r="BC69" s="8">
        <v>1</v>
      </c>
      <c r="BD69" s="8" t="s">
        <v>9</v>
      </c>
      <c r="BE69" s="8">
        <v>1</v>
      </c>
      <c r="BG69" s="3" t="s">
        <v>1972</v>
      </c>
      <c r="BH69" s="8">
        <v>3</v>
      </c>
      <c r="BI69" s="8" t="s">
        <v>9</v>
      </c>
      <c r="BJ69" s="8">
        <v>3</v>
      </c>
    </row>
    <row r="70" spans="14:62" x14ac:dyDescent="0.2">
      <c r="N70" s="11"/>
      <c r="O70" s="32"/>
      <c r="S70" s="43"/>
      <c r="T70" s="43"/>
      <c r="U70" s="43"/>
      <c r="V70" s="43"/>
      <c r="W70" s="43"/>
      <c r="X70" s="43"/>
      <c r="Y70" s="43"/>
      <c r="Z70" s="43"/>
      <c r="AA70" s="43"/>
      <c r="AB70" s="43"/>
      <c r="AD70" s="32"/>
      <c r="BB70" s="3" t="s">
        <v>189</v>
      </c>
      <c r="BC70" s="8">
        <v>1</v>
      </c>
      <c r="BD70" s="8" t="s">
        <v>9</v>
      </c>
      <c r="BE70" s="8">
        <v>4</v>
      </c>
      <c r="BG70" s="3" t="s">
        <v>3704</v>
      </c>
      <c r="BH70" s="8">
        <v>2</v>
      </c>
      <c r="BI70" s="8" t="s">
        <v>9</v>
      </c>
      <c r="BJ70" s="8">
        <v>0</v>
      </c>
    </row>
    <row r="71" spans="14:62" x14ac:dyDescent="0.2">
      <c r="N71" s="11"/>
      <c r="O71" s="32"/>
      <c r="S71" s="43"/>
      <c r="T71" s="43"/>
      <c r="U71" s="43"/>
      <c r="V71" s="43"/>
      <c r="W71" s="43"/>
      <c r="X71" s="43"/>
      <c r="Y71" s="43"/>
      <c r="Z71" s="43"/>
      <c r="AA71" s="43"/>
      <c r="AB71" s="43"/>
      <c r="AD71" s="32"/>
      <c r="BB71" s="3" t="s">
        <v>3534</v>
      </c>
      <c r="BC71" s="8">
        <v>1</v>
      </c>
      <c r="BD71" s="8" t="s">
        <v>9</v>
      </c>
      <c r="BE71" s="8">
        <v>1</v>
      </c>
      <c r="BG71" s="3" t="s">
        <v>3705</v>
      </c>
      <c r="BH71" s="8">
        <v>2</v>
      </c>
      <c r="BI71" s="8" t="s">
        <v>9</v>
      </c>
      <c r="BJ71" s="8">
        <v>4</v>
      </c>
    </row>
    <row r="72" spans="14:62" x14ac:dyDescent="0.2">
      <c r="O72" s="31"/>
      <c r="S72" s="43"/>
      <c r="T72" s="43"/>
      <c r="U72" s="43"/>
      <c r="V72" s="43"/>
      <c r="W72" s="43"/>
      <c r="X72" s="43"/>
      <c r="Y72" s="43"/>
      <c r="Z72" s="43"/>
      <c r="AA72" s="43"/>
      <c r="AB72" s="43"/>
      <c r="AD72" s="31"/>
      <c r="BA72" s="39"/>
      <c r="BB72" s="39" t="s">
        <v>411</v>
      </c>
      <c r="BC72" s="12"/>
      <c r="BD72" s="12"/>
      <c r="BE72" s="12"/>
      <c r="BG72" s="39" t="s">
        <v>3706</v>
      </c>
      <c r="BH72" s="12"/>
      <c r="BI72" s="12"/>
      <c r="BJ72" s="12"/>
    </row>
    <row r="73" spans="14:62" x14ac:dyDescent="0.2">
      <c r="N73" s="3"/>
      <c r="O73" s="31"/>
      <c r="S73" s="43"/>
      <c r="T73" s="43"/>
      <c r="U73" s="43"/>
      <c r="V73" s="43"/>
      <c r="W73" s="43"/>
      <c r="X73" s="43"/>
      <c r="Y73" s="43"/>
      <c r="Z73" s="43"/>
      <c r="AA73" s="43"/>
      <c r="AB73" s="43"/>
      <c r="AD73" s="31"/>
      <c r="BB73" s="3" t="s">
        <v>3707</v>
      </c>
      <c r="BC73" s="8">
        <v>2</v>
      </c>
      <c r="BD73" s="8" t="s">
        <v>9</v>
      </c>
      <c r="BE73" s="8">
        <v>1</v>
      </c>
      <c r="BG73" s="3" t="s">
        <v>228</v>
      </c>
      <c r="BH73" s="8">
        <v>1</v>
      </c>
      <c r="BI73" s="8" t="s">
        <v>9</v>
      </c>
      <c r="BJ73" s="8">
        <v>0</v>
      </c>
    </row>
    <row r="74" spans="14:62" x14ac:dyDescent="0.2">
      <c r="N74" s="11"/>
      <c r="O74" s="31"/>
      <c r="S74" s="43"/>
      <c r="T74" s="43"/>
      <c r="U74" s="43"/>
      <c r="V74" s="43"/>
      <c r="W74" s="43"/>
      <c r="X74" s="43"/>
      <c r="Y74" s="43"/>
      <c r="Z74" s="43"/>
      <c r="AA74" s="43"/>
      <c r="AB74" s="43"/>
      <c r="AD74" s="31"/>
      <c r="BB74" s="3" t="s">
        <v>127</v>
      </c>
      <c r="BC74" s="8">
        <v>0</v>
      </c>
      <c r="BD74" s="8" t="s">
        <v>9</v>
      </c>
      <c r="BE74" s="8">
        <v>3</v>
      </c>
      <c r="BG74" s="3" t="s">
        <v>3708</v>
      </c>
      <c r="BH74" s="8">
        <v>2</v>
      </c>
      <c r="BI74" s="8" t="s">
        <v>9</v>
      </c>
      <c r="BJ74" s="8">
        <v>0</v>
      </c>
    </row>
    <row r="75" spans="14:62" x14ac:dyDescent="0.2">
      <c r="O75" s="31"/>
      <c r="S75" s="43"/>
      <c r="T75" s="43"/>
      <c r="U75" s="43"/>
      <c r="V75" s="43"/>
      <c r="W75" s="43"/>
      <c r="X75" s="43"/>
      <c r="Y75" s="43"/>
      <c r="Z75" s="43"/>
      <c r="AA75" s="43"/>
      <c r="AB75" s="43"/>
      <c r="AD75" s="31"/>
      <c r="BA75" s="39"/>
      <c r="BB75" s="3" t="s">
        <v>3709</v>
      </c>
      <c r="BC75" s="8">
        <v>5</v>
      </c>
      <c r="BD75" s="8" t="s">
        <v>9</v>
      </c>
      <c r="BE75" s="8">
        <v>2</v>
      </c>
      <c r="BG75" s="3" t="s">
        <v>158</v>
      </c>
      <c r="BH75" s="8">
        <v>3</v>
      </c>
      <c r="BI75" s="8" t="s">
        <v>9</v>
      </c>
      <c r="BJ75" s="8">
        <v>1</v>
      </c>
    </row>
    <row r="76" spans="14:62" x14ac:dyDescent="0.2">
      <c r="N76" s="11"/>
      <c r="O76" s="32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D76" s="32"/>
      <c r="BA76" s="40"/>
      <c r="BB76" s="3" t="s">
        <v>3710</v>
      </c>
      <c r="BC76" s="8">
        <v>3</v>
      </c>
      <c r="BD76" s="8" t="s">
        <v>9</v>
      </c>
      <c r="BE76" s="8">
        <v>3</v>
      </c>
      <c r="BG76" s="3" t="s">
        <v>3711</v>
      </c>
      <c r="BH76" s="8">
        <v>3</v>
      </c>
      <c r="BI76" s="8" t="s">
        <v>9</v>
      </c>
      <c r="BJ76" s="8">
        <v>2</v>
      </c>
    </row>
    <row r="77" spans="14:62" x14ac:dyDescent="0.2">
      <c r="N77" s="11"/>
      <c r="O77" s="32"/>
      <c r="S77" s="43"/>
      <c r="T77" s="43"/>
      <c r="U77" s="43"/>
      <c r="V77" s="43"/>
      <c r="W77" s="43"/>
      <c r="X77" s="43"/>
      <c r="Y77" s="43"/>
      <c r="Z77" s="43"/>
      <c r="AA77" s="43"/>
      <c r="AB77" s="43"/>
      <c r="AD77" s="32"/>
      <c r="BB77" s="3" t="s">
        <v>2148</v>
      </c>
      <c r="BC77" s="8">
        <v>2</v>
      </c>
      <c r="BD77" s="8" t="s">
        <v>9</v>
      </c>
      <c r="BE77" s="8">
        <v>1</v>
      </c>
      <c r="BG77" s="3" t="s">
        <v>348</v>
      </c>
      <c r="BH77" s="8">
        <v>3</v>
      </c>
      <c r="BI77" s="8" t="s">
        <v>9</v>
      </c>
      <c r="BJ77" s="8">
        <v>4</v>
      </c>
    </row>
    <row r="78" spans="14:62" x14ac:dyDescent="0.2">
      <c r="N78" s="11"/>
      <c r="O78" s="32"/>
      <c r="S78" s="43"/>
      <c r="T78" s="43"/>
      <c r="U78" s="43"/>
      <c r="V78" s="43"/>
      <c r="W78" s="43"/>
      <c r="X78" s="43"/>
      <c r="Y78" s="43"/>
      <c r="Z78" s="43"/>
      <c r="AA78" s="43"/>
      <c r="AB78" s="43"/>
      <c r="AD78" s="32"/>
      <c r="BB78" s="3" t="s">
        <v>3712</v>
      </c>
      <c r="BC78" s="8">
        <v>1</v>
      </c>
      <c r="BD78" s="8" t="s">
        <v>9</v>
      </c>
      <c r="BE78" s="8">
        <v>3</v>
      </c>
      <c r="BG78" s="3" t="s">
        <v>725</v>
      </c>
      <c r="BH78" s="8">
        <v>6</v>
      </c>
      <c r="BI78" s="8" t="s">
        <v>9</v>
      </c>
      <c r="BJ78" s="8">
        <v>3</v>
      </c>
    </row>
    <row r="84" spans="54:59" x14ac:dyDescent="0.2">
      <c r="BG84" s="43"/>
    </row>
    <row r="85" spans="54:59" x14ac:dyDescent="0.2">
      <c r="BB85" s="39"/>
      <c r="BG85" s="39"/>
    </row>
    <row r="92" spans="54:59" x14ac:dyDescent="0.2">
      <c r="BG92" s="43"/>
    </row>
    <row r="94" spans="54:59" x14ac:dyDescent="0.2">
      <c r="BB94" s="7"/>
      <c r="BG94" s="7"/>
    </row>
    <row r="97" spans="54:59" x14ac:dyDescent="0.2">
      <c r="BB97" s="7"/>
      <c r="BG97" s="7"/>
    </row>
    <row r="99" spans="54:59" x14ac:dyDescent="0.2">
      <c r="BB99" s="7"/>
      <c r="BG99" s="7"/>
    </row>
    <row r="100" spans="54:59" x14ac:dyDescent="0.2">
      <c r="BB100" s="7"/>
      <c r="BG100" s="7"/>
    </row>
    <row r="101" spans="54:59" x14ac:dyDescent="0.2">
      <c r="BB101" s="7"/>
      <c r="BG101" s="7"/>
    </row>
    <row r="102" spans="54:59" x14ac:dyDescent="0.2">
      <c r="BB102" s="7"/>
      <c r="BG102" s="7"/>
    </row>
    <row r="107" spans="54:59" x14ac:dyDescent="0.2">
      <c r="BB107" s="39"/>
      <c r="BG107" s="39"/>
    </row>
    <row r="108" spans="54:59" x14ac:dyDescent="0.2">
      <c r="BB108" s="5"/>
      <c r="BG108" s="5"/>
    </row>
    <row r="112" spans="54:59" x14ac:dyDescent="0.2">
      <c r="BG112" s="43"/>
    </row>
    <row r="113" spans="54:59" x14ac:dyDescent="0.2">
      <c r="BB113" s="39"/>
      <c r="BG113" s="39"/>
    </row>
    <row r="116" spans="54:59" x14ac:dyDescent="0.2">
      <c r="BB116" s="7"/>
      <c r="BG116" s="7"/>
    </row>
    <row r="118" spans="54:59" x14ac:dyDescent="0.2">
      <c r="BB118" s="7"/>
      <c r="BG118" s="7"/>
    </row>
    <row r="120" spans="54:59" x14ac:dyDescent="0.2">
      <c r="BB120" s="7"/>
      <c r="BG120" s="7"/>
    </row>
    <row r="121" spans="54:59" x14ac:dyDescent="0.2">
      <c r="BB121" s="7"/>
      <c r="BG121" s="7"/>
    </row>
    <row r="128" spans="54:59" x14ac:dyDescent="0.2">
      <c r="BB128" s="39"/>
      <c r="BG128" s="39"/>
    </row>
    <row r="129" spans="54:59" x14ac:dyDescent="0.2">
      <c r="BB129" s="5"/>
      <c r="BG129" s="5"/>
    </row>
    <row r="130" spans="54:59" x14ac:dyDescent="0.2">
      <c r="BB130" s="5"/>
      <c r="BG130" s="5"/>
    </row>
    <row r="133" spans="54:59" x14ac:dyDescent="0.2">
      <c r="BG133" s="43"/>
    </row>
    <row r="134" spans="54:59" x14ac:dyDescent="0.2">
      <c r="BB134" s="39"/>
      <c r="BG134" s="39"/>
    </row>
    <row r="135" spans="54:59" x14ac:dyDescent="0.2">
      <c r="BB135" s="7"/>
      <c r="BG135" s="7"/>
    </row>
    <row r="139" spans="54:59" x14ac:dyDescent="0.2">
      <c r="BB139" s="7"/>
      <c r="BG139" s="7"/>
    </row>
    <row r="140" spans="54:59" x14ac:dyDescent="0.2">
      <c r="BB140" s="7"/>
      <c r="BG140" s="7"/>
    </row>
    <row r="141" spans="54:59" x14ac:dyDescent="0.2">
      <c r="BB141" s="7"/>
      <c r="BG141" s="7"/>
    </row>
    <row r="148" spans="54:59" x14ac:dyDescent="0.2">
      <c r="BB148" s="39"/>
      <c r="BG148" s="39"/>
    </row>
    <row r="150" spans="54:59" x14ac:dyDescent="0.2">
      <c r="BB150" s="5"/>
      <c r="BG150" s="5"/>
    </row>
    <row r="151" spans="54:59" x14ac:dyDescent="0.2">
      <c r="BB151" s="5"/>
      <c r="BG151" s="5"/>
    </row>
    <row r="154" spans="54:59" x14ac:dyDescent="0.2">
      <c r="BG154" s="43"/>
    </row>
    <row r="155" spans="54:59" x14ac:dyDescent="0.2">
      <c r="BB155" s="39"/>
      <c r="BG155" s="39"/>
    </row>
    <row r="156" spans="54:59" x14ac:dyDescent="0.2">
      <c r="BB156" s="7"/>
      <c r="BG156" s="7"/>
    </row>
    <row r="160" spans="54:59" x14ac:dyDescent="0.2">
      <c r="BB160" s="7"/>
      <c r="BG160" s="7"/>
    </row>
    <row r="161" spans="54:59" x14ac:dyDescent="0.2">
      <c r="BB161" s="7"/>
      <c r="BG161" s="7"/>
    </row>
    <row r="162" spans="54:59" x14ac:dyDescent="0.2">
      <c r="BB162" s="7"/>
      <c r="BG162" s="7"/>
    </row>
    <row r="169" spans="54:59" x14ac:dyDescent="0.2">
      <c r="BB169" s="39"/>
      <c r="BG169" s="39"/>
    </row>
    <row r="170" spans="54:59" x14ac:dyDescent="0.2">
      <c r="BB170" s="5"/>
      <c r="BG170" s="5"/>
    </row>
    <row r="171" spans="54:59" x14ac:dyDescent="0.2">
      <c r="BB171" s="5"/>
      <c r="BG171" s="5"/>
    </row>
    <row r="174" spans="54:59" x14ac:dyDescent="0.2">
      <c r="BG174" s="43"/>
    </row>
    <row r="175" spans="54:59" x14ac:dyDescent="0.2">
      <c r="BB175" s="39"/>
      <c r="BG175" s="39"/>
    </row>
    <row r="177" spans="54:59" x14ac:dyDescent="0.2">
      <c r="BB177" s="7"/>
      <c r="BG177" s="7"/>
    </row>
    <row r="181" spans="54:59" x14ac:dyDescent="0.2">
      <c r="BB181" s="7"/>
      <c r="BG181" s="7"/>
    </row>
    <row r="182" spans="54:59" x14ac:dyDescent="0.2">
      <c r="BB182" s="7"/>
      <c r="BG182" s="7"/>
    </row>
    <row r="183" spans="54:59" x14ac:dyDescent="0.2">
      <c r="BB183" s="7"/>
      <c r="BG183" s="7"/>
    </row>
    <row r="190" spans="54:59" x14ac:dyDescent="0.2">
      <c r="BB190" s="39"/>
      <c r="BG190" s="39"/>
    </row>
    <row r="191" spans="54:59" x14ac:dyDescent="0.2">
      <c r="BB191" s="5"/>
      <c r="BG191" s="5"/>
    </row>
    <row r="192" spans="54:59" x14ac:dyDescent="0.2">
      <c r="BB192" s="5"/>
      <c r="BG192" s="5"/>
    </row>
    <row r="195" spans="54:59" x14ac:dyDescent="0.2">
      <c r="BG195" s="43"/>
    </row>
    <row r="196" spans="54:59" x14ac:dyDescent="0.2">
      <c r="BB196" s="39"/>
      <c r="BG196" s="39"/>
    </row>
    <row r="198" spans="54:59" x14ac:dyDescent="0.2">
      <c r="BB198" s="7"/>
      <c r="BG198" s="7"/>
    </row>
    <row r="202" spans="54:59" x14ac:dyDescent="0.2">
      <c r="BB202" s="7"/>
      <c r="BG202" s="7"/>
    </row>
    <row r="203" spans="54:59" x14ac:dyDescent="0.2">
      <c r="BB203" s="7"/>
      <c r="BG203" s="7"/>
    </row>
    <row r="204" spans="54:59" x14ac:dyDescent="0.2">
      <c r="BB204" s="7"/>
      <c r="BG204" s="7"/>
    </row>
    <row r="211" spans="54:59" x14ac:dyDescent="0.2">
      <c r="BB211" s="39"/>
      <c r="BG211" s="39"/>
    </row>
    <row r="212" spans="54:59" x14ac:dyDescent="0.2">
      <c r="BB212" s="5"/>
      <c r="BG212" s="5"/>
    </row>
    <row r="213" spans="54:59" x14ac:dyDescent="0.2">
      <c r="BB213" s="5"/>
      <c r="BG213" s="5"/>
    </row>
    <row r="216" spans="54:59" x14ac:dyDescent="0.2">
      <c r="BG216" s="43"/>
    </row>
    <row r="217" spans="54:59" x14ac:dyDescent="0.2">
      <c r="BB217" s="39"/>
      <c r="BG217" s="39"/>
    </row>
    <row r="219" spans="54:59" x14ac:dyDescent="0.2">
      <c r="BB219" s="7"/>
      <c r="BG219" s="7"/>
    </row>
    <row r="223" spans="54:59" x14ac:dyDescent="0.2">
      <c r="BB223" s="7"/>
      <c r="BG223" s="7"/>
    </row>
    <row r="224" spans="54:59" x14ac:dyDescent="0.2">
      <c r="BB224" s="7"/>
      <c r="BG224" s="7"/>
    </row>
    <row r="225" spans="54:59" x14ac:dyDescent="0.2">
      <c r="BB225" s="7"/>
      <c r="BG225" s="7"/>
    </row>
  </sheetData>
  <mergeCells count="14">
    <mergeCell ref="BB1:BE1"/>
    <mergeCell ref="BG1:BJ1"/>
    <mergeCell ref="AU1:AW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</mergeCells>
  <hyperlinks>
    <hyperlink ref="A1" location="Information!A1" display="I" xr:uid="{088C5285-4A1F-4118-BADE-14C1084CBE65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1994 - Div 4</oddHead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39184-7FA3-4BD6-865B-5CBF873A3C63}">
  <sheetPr>
    <pageSetUpPr fitToPage="1"/>
  </sheetPr>
  <dimension ref="A1:BX244"/>
  <sheetViews>
    <sheetView view="pageLayout" zoomScaleNormal="100" workbookViewId="0">
      <selection activeCell="U18" sqref="U18"/>
    </sheetView>
  </sheetViews>
  <sheetFormatPr defaultColWidth="9.140625" defaultRowHeight="12" x14ac:dyDescent="0.2"/>
  <cols>
    <col min="1" max="1" width="2.85546875" style="3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85546875" style="3" bestFit="1" customWidth="1"/>
    <col min="13" max="13" width="14.5703125" style="3" bestFit="1" customWidth="1"/>
    <col min="14" max="14" width="1.85546875" style="8" bestFit="1" customWidth="1"/>
    <col min="15" max="15" width="1.5703125" style="3" bestFit="1" customWidth="1"/>
    <col min="16" max="16" width="2.7109375" style="8" bestFit="1" customWidth="1"/>
    <col min="17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8" width="2.7109375" style="3" bestFit="1" customWidth="1"/>
    <col min="29" max="29" width="2.7109375" style="8" bestFit="1" customWidth="1"/>
    <col min="30" max="30" width="1.5703125" style="3" bestFit="1" customWidth="1"/>
    <col min="31" max="32" width="2.7109375" style="8" bestFit="1" customWidth="1"/>
    <col min="33" max="33" width="1.5703125" style="8" bestFit="1" customWidth="1"/>
    <col min="34" max="34" width="2.7109375" style="8" bestFit="1" customWidth="1"/>
    <col min="35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2.71093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22.7109375" style="3" customWidth="1"/>
    <col min="55" max="55" width="1.85546875" style="8" bestFit="1" customWidth="1"/>
    <col min="56" max="56" width="1.5703125" style="8" bestFit="1" customWidth="1"/>
    <col min="57" max="57" width="1.85546875" style="8" bestFit="1" customWidth="1"/>
    <col min="58" max="58" width="2.7109375" style="8" customWidth="1"/>
    <col min="59" max="59" width="22.5703125" style="3" bestFit="1" customWidth="1"/>
    <col min="60" max="60" width="1.85546875" style="8" bestFit="1" customWidth="1"/>
    <col min="61" max="61" width="1.5703125" style="8" bestFit="1" customWidth="1"/>
    <col min="62" max="62" width="3" style="8" customWidth="1"/>
    <col min="63" max="63" width="1.85546875" style="8" bestFit="1" customWidth="1"/>
    <col min="64" max="16384" width="9.140625" style="3"/>
  </cols>
  <sheetData>
    <row r="1" spans="1:76" ht="75" customHeight="1" x14ac:dyDescent="0.2">
      <c r="A1" s="24" t="s">
        <v>119</v>
      </c>
      <c r="B1" s="13" t="s">
        <v>3713</v>
      </c>
      <c r="C1" s="1"/>
      <c r="D1" s="1"/>
      <c r="E1" s="1"/>
      <c r="F1" s="1"/>
      <c r="G1" s="1"/>
      <c r="H1" s="30"/>
      <c r="I1" s="1"/>
      <c r="J1" s="1"/>
      <c r="L1" s="8"/>
      <c r="M1" s="39"/>
      <c r="N1" s="199" t="s">
        <v>46</v>
      </c>
      <c r="O1" s="199"/>
      <c r="P1" s="199"/>
      <c r="Q1" s="199" t="s">
        <v>3634</v>
      </c>
      <c r="R1" s="199"/>
      <c r="S1" s="199"/>
      <c r="T1" s="199" t="s">
        <v>101</v>
      </c>
      <c r="U1" s="199"/>
      <c r="V1" s="199"/>
      <c r="W1" s="199" t="s">
        <v>8</v>
      </c>
      <c r="X1" s="199"/>
      <c r="Y1" s="199"/>
      <c r="Z1" s="199" t="s">
        <v>26</v>
      </c>
      <c r="AA1" s="199"/>
      <c r="AB1" s="199"/>
      <c r="AC1" s="199" t="s">
        <v>1684</v>
      </c>
      <c r="AD1" s="199"/>
      <c r="AE1" s="199"/>
      <c r="AF1" s="199" t="s">
        <v>18</v>
      </c>
      <c r="AG1" s="199"/>
      <c r="AH1" s="199"/>
      <c r="AI1" s="199" t="s">
        <v>3529</v>
      </c>
      <c r="AJ1" s="199"/>
      <c r="AK1" s="199"/>
      <c r="AL1" s="199" t="s">
        <v>47</v>
      </c>
      <c r="AM1" s="199"/>
      <c r="AN1" s="199"/>
      <c r="AO1" s="199" t="s">
        <v>3635</v>
      </c>
      <c r="AP1" s="199"/>
      <c r="AQ1" s="199"/>
      <c r="AR1" s="199" t="s">
        <v>3714</v>
      </c>
      <c r="AS1" s="199"/>
      <c r="AT1" s="199"/>
      <c r="AU1" s="199" t="s">
        <v>3527</v>
      </c>
      <c r="AV1" s="199"/>
      <c r="AW1" s="199"/>
      <c r="AX1" s="160"/>
      <c r="AY1" s="160"/>
      <c r="AZ1" s="160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76" x14ac:dyDescent="0.2">
      <c r="A2" s="30">
        <v>1</v>
      </c>
      <c r="B2" s="7" t="s">
        <v>46</v>
      </c>
      <c r="C2" s="7">
        <v>22</v>
      </c>
      <c r="D2" s="7">
        <v>14</v>
      </c>
      <c r="E2" s="7">
        <v>7</v>
      </c>
      <c r="F2" s="7">
        <v>1</v>
      </c>
      <c r="G2" s="7">
        <v>43</v>
      </c>
      <c r="H2" s="6" t="s">
        <v>9</v>
      </c>
      <c r="I2" s="7">
        <v>15</v>
      </c>
      <c r="J2" s="7">
        <f>SUM(3*D2+E2)</f>
        <v>49</v>
      </c>
      <c r="K2" s="30" t="s">
        <v>43</v>
      </c>
      <c r="L2" s="8">
        <v>1</v>
      </c>
      <c r="M2" s="7" t="s">
        <v>46</v>
      </c>
      <c r="N2" s="34"/>
      <c r="O2" s="34"/>
      <c r="P2" s="34"/>
      <c r="Q2" s="11">
        <v>2</v>
      </c>
      <c r="R2" s="32" t="s">
        <v>9</v>
      </c>
      <c r="S2" s="8">
        <v>1</v>
      </c>
      <c r="T2" s="32">
        <v>2</v>
      </c>
      <c r="U2" s="32" t="s">
        <v>9</v>
      </c>
      <c r="V2" s="32">
        <v>0</v>
      </c>
      <c r="W2" s="32">
        <v>1</v>
      </c>
      <c r="X2" s="32" t="s">
        <v>9</v>
      </c>
      <c r="Y2" s="32">
        <v>1</v>
      </c>
      <c r="Z2" s="32">
        <v>3</v>
      </c>
      <c r="AA2" s="32" t="s">
        <v>9</v>
      </c>
      <c r="AB2" s="32">
        <v>0</v>
      </c>
      <c r="AC2" s="32">
        <v>2</v>
      </c>
      <c r="AD2" s="32" t="s">
        <v>9</v>
      </c>
      <c r="AE2" s="32">
        <v>1</v>
      </c>
      <c r="AF2" s="32">
        <v>1</v>
      </c>
      <c r="AG2" s="32" t="s">
        <v>9</v>
      </c>
      <c r="AH2" s="32">
        <v>1</v>
      </c>
      <c r="AI2" s="32">
        <v>3</v>
      </c>
      <c r="AJ2" s="32" t="s">
        <v>9</v>
      </c>
      <c r="AK2" s="32">
        <v>0</v>
      </c>
      <c r="AL2" s="11">
        <v>0</v>
      </c>
      <c r="AM2" s="32" t="s">
        <v>9</v>
      </c>
      <c r="AN2" s="8">
        <v>0</v>
      </c>
      <c r="AO2" s="32">
        <v>2</v>
      </c>
      <c r="AP2" s="32" t="s">
        <v>9</v>
      </c>
      <c r="AQ2" s="32">
        <v>0</v>
      </c>
      <c r="AR2" s="32">
        <v>5</v>
      </c>
      <c r="AS2" s="32" t="s">
        <v>9</v>
      </c>
      <c r="AT2" s="32">
        <v>2</v>
      </c>
      <c r="AU2" s="32">
        <v>2</v>
      </c>
      <c r="AV2" s="32" t="s">
        <v>9</v>
      </c>
      <c r="AW2" s="32">
        <v>2</v>
      </c>
      <c r="AX2" s="31">
        <f t="shared" ref="AX2:AX14" si="0">SUM(N2+Q2+T2+W2+Z2+AC2+AF2+AI2+AL2+AO2+AR2+AU2)</f>
        <v>23</v>
      </c>
      <c r="AY2" s="32" t="s">
        <v>9</v>
      </c>
      <c r="AZ2" s="31">
        <f t="shared" ref="AZ2:AZ14" si="1">SUM(P2+S2+V2+Y2+AB2+AE2+AH2+AK2+AN2+AQ2+AT2+AW2)</f>
        <v>8</v>
      </c>
      <c r="BB2" s="39" t="s">
        <v>120</v>
      </c>
      <c r="BG2" s="39" t="s">
        <v>311</v>
      </c>
    </row>
    <row r="3" spans="1:76" x14ac:dyDescent="0.2">
      <c r="A3" s="30">
        <v>2</v>
      </c>
      <c r="B3" s="7" t="s">
        <v>3634</v>
      </c>
      <c r="C3" s="7">
        <v>22</v>
      </c>
      <c r="D3" s="7">
        <v>14</v>
      </c>
      <c r="E3" s="7">
        <v>6</v>
      </c>
      <c r="F3" s="7">
        <v>2</v>
      </c>
      <c r="G3" s="7">
        <v>62</v>
      </c>
      <c r="H3" s="6" t="s">
        <v>9</v>
      </c>
      <c r="I3" s="7">
        <v>22</v>
      </c>
      <c r="J3" s="7">
        <f t="shared" ref="J3:J13" si="2">SUM(3*D3+E3)</f>
        <v>48</v>
      </c>
      <c r="K3" s="30" t="s">
        <v>1502</v>
      </c>
      <c r="L3" s="8">
        <v>2</v>
      </c>
      <c r="M3" s="7" t="s">
        <v>3634</v>
      </c>
      <c r="N3" s="32">
        <v>1</v>
      </c>
      <c r="O3" s="32" t="s">
        <v>9</v>
      </c>
      <c r="P3" s="32">
        <v>1</v>
      </c>
      <c r="Q3" s="34"/>
      <c r="R3" s="34"/>
      <c r="S3" s="34"/>
      <c r="T3" s="32">
        <v>1</v>
      </c>
      <c r="U3" s="32" t="s">
        <v>9</v>
      </c>
      <c r="V3" s="32">
        <v>1</v>
      </c>
      <c r="W3" s="32">
        <v>1</v>
      </c>
      <c r="X3" s="32" t="s">
        <v>9</v>
      </c>
      <c r="Y3" s="32">
        <v>0</v>
      </c>
      <c r="Z3" s="32">
        <v>2</v>
      </c>
      <c r="AA3" s="32" t="s">
        <v>9</v>
      </c>
      <c r="AB3" s="32">
        <v>0</v>
      </c>
      <c r="AC3" s="8">
        <v>3</v>
      </c>
      <c r="AD3" s="32" t="s">
        <v>9</v>
      </c>
      <c r="AE3" s="8">
        <v>0</v>
      </c>
      <c r="AF3" s="11">
        <v>1</v>
      </c>
      <c r="AG3" s="32" t="s">
        <v>9</v>
      </c>
      <c r="AH3" s="8">
        <v>1</v>
      </c>
      <c r="AI3" s="32">
        <v>1</v>
      </c>
      <c r="AJ3" s="32" t="s">
        <v>9</v>
      </c>
      <c r="AK3" s="32">
        <v>0</v>
      </c>
      <c r="AL3" s="32">
        <v>6</v>
      </c>
      <c r="AM3" s="32" t="s">
        <v>9</v>
      </c>
      <c r="AN3" s="32">
        <v>1</v>
      </c>
      <c r="AO3" s="11">
        <v>2</v>
      </c>
      <c r="AP3" s="32" t="s">
        <v>9</v>
      </c>
      <c r="AQ3" s="8">
        <v>2</v>
      </c>
      <c r="AR3" s="32">
        <v>5</v>
      </c>
      <c r="AS3" s="32" t="s">
        <v>9</v>
      </c>
      <c r="AT3" s="32">
        <v>0</v>
      </c>
      <c r="AU3" s="32">
        <v>4</v>
      </c>
      <c r="AV3" s="32" t="s">
        <v>9</v>
      </c>
      <c r="AW3" s="32">
        <v>1</v>
      </c>
      <c r="AX3" s="31">
        <f t="shared" si="0"/>
        <v>27</v>
      </c>
      <c r="AY3" s="32" t="s">
        <v>9</v>
      </c>
      <c r="AZ3" s="31">
        <f t="shared" si="1"/>
        <v>7</v>
      </c>
      <c r="BB3" s="3" t="s">
        <v>3715</v>
      </c>
      <c r="BC3" s="11">
        <v>4</v>
      </c>
      <c r="BD3" s="32" t="s">
        <v>9</v>
      </c>
      <c r="BE3" s="8">
        <v>1</v>
      </c>
      <c r="BG3" s="5" t="s">
        <v>1728</v>
      </c>
      <c r="BH3" s="11">
        <v>2</v>
      </c>
      <c r="BI3" s="32" t="s">
        <v>9</v>
      </c>
      <c r="BJ3" s="8">
        <v>2</v>
      </c>
    </row>
    <row r="4" spans="1:76" x14ac:dyDescent="0.2">
      <c r="A4" s="30">
        <v>3</v>
      </c>
      <c r="B4" s="7" t="s">
        <v>101</v>
      </c>
      <c r="C4" s="7">
        <v>22</v>
      </c>
      <c r="D4" s="7">
        <v>11</v>
      </c>
      <c r="E4" s="7">
        <v>9</v>
      </c>
      <c r="F4" s="7">
        <v>2</v>
      </c>
      <c r="G4" s="7">
        <v>66</v>
      </c>
      <c r="H4" s="6" t="s">
        <v>9</v>
      </c>
      <c r="I4" s="7">
        <v>24</v>
      </c>
      <c r="J4" s="7">
        <f t="shared" si="2"/>
        <v>42</v>
      </c>
      <c r="K4" s="30"/>
      <c r="L4" s="8">
        <v>3</v>
      </c>
      <c r="M4" s="7" t="s">
        <v>101</v>
      </c>
      <c r="N4" s="11">
        <v>2</v>
      </c>
      <c r="O4" s="32" t="s">
        <v>9</v>
      </c>
      <c r="P4" s="8">
        <v>2</v>
      </c>
      <c r="Q4" s="11">
        <v>2</v>
      </c>
      <c r="R4" s="32" t="s">
        <v>9</v>
      </c>
      <c r="S4" s="8">
        <v>2</v>
      </c>
      <c r="T4" s="34"/>
      <c r="U4" s="34"/>
      <c r="V4" s="34"/>
      <c r="W4" s="32">
        <v>2</v>
      </c>
      <c r="X4" s="32" t="s">
        <v>9</v>
      </c>
      <c r="Y4" s="32">
        <v>2</v>
      </c>
      <c r="Z4" s="11">
        <v>4</v>
      </c>
      <c r="AA4" s="32" t="s">
        <v>9</v>
      </c>
      <c r="AB4" s="8">
        <v>1</v>
      </c>
      <c r="AC4" s="32">
        <v>4</v>
      </c>
      <c r="AD4" s="32" t="s">
        <v>9</v>
      </c>
      <c r="AE4" s="32">
        <v>1</v>
      </c>
      <c r="AF4" s="32">
        <v>5</v>
      </c>
      <c r="AG4" s="32" t="s">
        <v>9</v>
      </c>
      <c r="AH4" s="32">
        <v>0</v>
      </c>
      <c r="AI4" s="11">
        <v>4</v>
      </c>
      <c r="AJ4" s="32" t="s">
        <v>9</v>
      </c>
      <c r="AK4" s="8">
        <v>2</v>
      </c>
      <c r="AL4" s="32">
        <v>4</v>
      </c>
      <c r="AM4" s="32" t="s">
        <v>9</v>
      </c>
      <c r="AN4" s="32">
        <v>0</v>
      </c>
      <c r="AO4" s="32">
        <v>1</v>
      </c>
      <c r="AP4" s="32" t="s">
        <v>9</v>
      </c>
      <c r="AQ4" s="32">
        <v>1</v>
      </c>
      <c r="AR4" s="32">
        <v>8</v>
      </c>
      <c r="AS4" s="32" t="s">
        <v>9</v>
      </c>
      <c r="AT4" s="32">
        <v>0</v>
      </c>
      <c r="AU4" s="32">
        <v>5</v>
      </c>
      <c r="AV4" s="32" t="s">
        <v>9</v>
      </c>
      <c r="AW4" s="32">
        <v>1</v>
      </c>
      <c r="AX4" s="31">
        <f t="shared" si="0"/>
        <v>41</v>
      </c>
      <c r="AY4" s="32" t="s">
        <v>9</v>
      </c>
      <c r="AZ4" s="31">
        <f t="shared" si="1"/>
        <v>12</v>
      </c>
      <c r="BB4" s="3" t="s">
        <v>3716</v>
      </c>
      <c r="BC4" s="11">
        <v>4</v>
      </c>
      <c r="BD4" s="32" t="s">
        <v>9</v>
      </c>
      <c r="BE4" s="8">
        <v>2</v>
      </c>
      <c r="BG4" s="5" t="s">
        <v>3495</v>
      </c>
      <c r="BH4" s="11">
        <v>4</v>
      </c>
      <c r="BI4" s="32" t="s">
        <v>9</v>
      </c>
      <c r="BJ4" s="8">
        <v>0</v>
      </c>
    </row>
    <row r="5" spans="1:76" x14ac:dyDescent="0.2">
      <c r="A5" s="30">
        <v>4</v>
      </c>
      <c r="B5" s="7" t="s">
        <v>8</v>
      </c>
      <c r="C5" s="7">
        <v>22</v>
      </c>
      <c r="D5" s="7">
        <v>11</v>
      </c>
      <c r="E5" s="7">
        <v>7</v>
      </c>
      <c r="F5" s="7">
        <v>4</v>
      </c>
      <c r="G5" s="7">
        <v>60</v>
      </c>
      <c r="H5" s="6" t="s">
        <v>9</v>
      </c>
      <c r="I5" s="7">
        <v>27</v>
      </c>
      <c r="J5" s="7">
        <f t="shared" si="2"/>
        <v>40</v>
      </c>
      <c r="K5" s="30"/>
      <c r="L5" s="8">
        <v>4</v>
      </c>
      <c r="M5" s="7" t="s">
        <v>8</v>
      </c>
      <c r="N5" s="32">
        <v>3</v>
      </c>
      <c r="O5" s="32" t="s">
        <v>9</v>
      </c>
      <c r="P5" s="32">
        <v>1</v>
      </c>
      <c r="Q5" s="32">
        <v>0</v>
      </c>
      <c r="R5" s="32" t="s">
        <v>9</v>
      </c>
      <c r="S5" s="32">
        <v>1</v>
      </c>
      <c r="T5" s="11">
        <v>0</v>
      </c>
      <c r="U5" s="32" t="s">
        <v>9</v>
      </c>
      <c r="V5" s="8">
        <v>0</v>
      </c>
      <c r="W5" s="34"/>
      <c r="X5" s="34"/>
      <c r="Y5" s="34"/>
      <c r="Z5" s="32">
        <v>1</v>
      </c>
      <c r="AA5" s="32" t="s">
        <v>9</v>
      </c>
      <c r="AB5" s="32">
        <v>3</v>
      </c>
      <c r="AC5" s="8">
        <v>4</v>
      </c>
      <c r="AD5" s="32" t="s">
        <v>9</v>
      </c>
      <c r="AE5" s="8">
        <v>0</v>
      </c>
      <c r="AF5" s="32">
        <v>5</v>
      </c>
      <c r="AG5" s="32" t="s">
        <v>9</v>
      </c>
      <c r="AH5" s="32">
        <v>1</v>
      </c>
      <c r="AI5" s="11">
        <v>5</v>
      </c>
      <c r="AJ5" s="32" t="s">
        <v>9</v>
      </c>
      <c r="AK5" s="8">
        <v>1</v>
      </c>
      <c r="AL5" s="32">
        <v>2</v>
      </c>
      <c r="AM5" s="32" t="s">
        <v>9</v>
      </c>
      <c r="AN5" s="32">
        <v>5</v>
      </c>
      <c r="AO5" s="32">
        <v>6</v>
      </c>
      <c r="AP5" s="32" t="s">
        <v>9</v>
      </c>
      <c r="AQ5" s="32">
        <v>1</v>
      </c>
      <c r="AR5" s="32">
        <v>8</v>
      </c>
      <c r="AS5" s="32" t="s">
        <v>9</v>
      </c>
      <c r="AT5" s="32">
        <v>1</v>
      </c>
      <c r="AU5" s="11">
        <v>3</v>
      </c>
      <c r="AV5" s="32" t="s">
        <v>9</v>
      </c>
      <c r="AW5" s="8">
        <v>0</v>
      </c>
      <c r="AX5" s="31">
        <f t="shared" si="0"/>
        <v>37</v>
      </c>
      <c r="AY5" s="32" t="s">
        <v>9</v>
      </c>
      <c r="AZ5" s="31">
        <f t="shared" si="1"/>
        <v>14</v>
      </c>
      <c r="BB5" s="5" t="s">
        <v>3717</v>
      </c>
      <c r="BC5" s="11">
        <v>3</v>
      </c>
      <c r="BD5" s="32" t="s">
        <v>9</v>
      </c>
      <c r="BE5" s="8">
        <v>1</v>
      </c>
      <c r="BG5" s="3" t="s">
        <v>3718</v>
      </c>
      <c r="BH5" s="11">
        <v>0</v>
      </c>
      <c r="BI5" s="32" t="s">
        <v>9</v>
      </c>
      <c r="BJ5" s="8">
        <v>4</v>
      </c>
    </row>
    <row r="6" spans="1:76" x14ac:dyDescent="0.2">
      <c r="A6" s="30">
        <v>5</v>
      </c>
      <c r="B6" s="7" t="s">
        <v>26</v>
      </c>
      <c r="C6" s="7">
        <v>22</v>
      </c>
      <c r="D6" s="7">
        <v>9</v>
      </c>
      <c r="E6" s="7">
        <v>2</v>
      </c>
      <c r="F6" s="7">
        <v>11</v>
      </c>
      <c r="G6" s="7">
        <v>34</v>
      </c>
      <c r="H6" s="6" t="s">
        <v>9</v>
      </c>
      <c r="I6" s="7">
        <v>40</v>
      </c>
      <c r="J6" s="7">
        <f t="shared" si="2"/>
        <v>29</v>
      </c>
      <c r="K6" s="30"/>
      <c r="L6" s="8">
        <v>5</v>
      </c>
      <c r="M6" s="7" t="s">
        <v>26</v>
      </c>
      <c r="N6" s="32">
        <v>0</v>
      </c>
      <c r="O6" s="32" t="s">
        <v>9</v>
      </c>
      <c r="P6" s="32">
        <v>1</v>
      </c>
      <c r="Q6" s="32">
        <v>1</v>
      </c>
      <c r="R6" s="32" t="s">
        <v>9</v>
      </c>
      <c r="S6" s="32">
        <v>3</v>
      </c>
      <c r="T6" s="32">
        <v>2</v>
      </c>
      <c r="U6" s="32" t="s">
        <v>9</v>
      </c>
      <c r="V6" s="32">
        <v>1</v>
      </c>
      <c r="W6" s="11">
        <v>1</v>
      </c>
      <c r="X6" s="32" t="s">
        <v>9</v>
      </c>
      <c r="Y6" s="8">
        <v>1</v>
      </c>
      <c r="Z6" s="34"/>
      <c r="AA6" s="34"/>
      <c r="AB6" s="34"/>
      <c r="AC6" s="32">
        <v>3</v>
      </c>
      <c r="AD6" s="32" t="s">
        <v>9</v>
      </c>
      <c r="AE6" s="32">
        <v>1</v>
      </c>
      <c r="AF6" s="32">
        <v>1</v>
      </c>
      <c r="AG6" s="32" t="s">
        <v>9</v>
      </c>
      <c r="AH6" s="32">
        <v>3</v>
      </c>
      <c r="AI6" s="32">
        <v>2</v>
      </c>
      <c r="AJ6" s="32" t="s">
        <v>9</v>
      </c>
      <c r="AK6" s="32">
        <v>0</v>
      </c>
      <c r="AL6" s="11">
        <v>2</v>
      </c>
      <c r="AM6" s="32" t="s">
        <v>9</v>
      </c>
      <c r="AN6" s="8">
        <v>0</v>
      </c>
      <c r="AO6" s="32">
        <v>1</v>
      </c>
      <c r="AP6" s="32" t="s">
        <v>9</v>
      </c>
      <c r="AQ6" s="32">
        <v>1</v>
      </c>
      <c r="AR6" s="32">
        <v>1</v>
      </c>
      <c r="AS6" s="32" t="s">
        <v>9</v>
      </c>
      <c r="AT6" s="32">
        <v>3</v>
      </c>
      <c r="AU6" s="11">
        <v>3</v>
      </c>
      <c r="AV6" s="32" t="s">
        <v>9</v>
      </c>
      <c r="AW6" s="8">
        <v>1</v>
      </c>
      <c r="AX6" s="31">
        <f t="shared" si="0"/>
        <v>17</v>
      </c>
      <c r="AY6" s="32" t="s">
        <v>9</v>
      </c>
      <c r="AZ6" s="31">
        <f t="shared" si="1"/>
        <v>15</v>
      </c>
      <c r="BB6" s="3" t="s">
        <v>2003</v>
      </c>
      <c r="BC6" s="11">
        <v>0</v>
      </c>
      <c r="BD6" s="32" t="s">
        <v>9</v>
      </c>
      <c r="BE6" s="8">
        <v>1</v>
      </c>
      <c r="BG6" s="3" t="s">
        <v>163</v>
      </c>
      <c r="BH6" s="11">
        <v>2</v>
      </c>
      <c r="BI6" s="32" t="s">
        <v>9</v>
      </c>
      <c r="BJ6" s="8">
        <v>0</v>
      </c>
    </row>
    <row r="7" spans="1:76" x14ac:dyDescent="0.2">
      <c r="A7" s="30">
        <v>6</v>
      </c>
      <c r="B7" s="7" t="s">
        <v>1684</v>
      </c>
      <c r="C7" s="7">
        <v>22</v>
      </c>
      <c r="D7" s="7">
        <v>8</v>
      </c>
      <c r="E7" s="7">
        <v>4</v>
      </c>
      <c r="F7" s="7">
        <v>10</v>
      </c>
      <c r="G7" s="7">
        <v>37</v>
      </c>
      <c r="H7" s="6" t="s">
        <v>9</v>
      </c>
      <c r="I7" s="7">
        <v>44</v>
      </c>
      <c r="J7" s="7">
        <f t="shared" si="2"/>
        <v>28</v>
      </c>
      <c r="K7" s="30"/>
      <c r="L7" s="8">
        <v>6</v>
      </c>
      <c r="M7" s="7" t="s">
        <v>1684</v>
      </c>
      <c r="N7" s="32">
        <v>1</v>
      </c>
      <c r="O7" s="32" t="s">
        <v>9</v>
      </c>
      <c r="P7" s="32">
        <v>1</v>
      </c>
      <c r="Q7" s="32">
        <v>2</v>
      </c>
      <c r="R7" s="32" t="s">
        <v>9</v>
      </c>
      <c r="S7" s="32">
        <v>0</v>
      </c>
      <c r="T7" s="11">
        <v>1</v>
      </c>
      <c r="U7" s="32" t="s">
        <v>9</v>
      </c>
      <c r="V7" s="8">
        <v>1</v>
      </c>
      <c r="W7" s="32">
        <v>1</v>
      </c>
      <c r="X7" s="32" t="s">
        <v>9</v>
      </c>
      <c r="Y7" s="32">
        <v>4</v>
      </c>
      <c r="Z7" s="32">
        <v>4</v>
      </c>
      <c r="AA7" s="32" t="s">
        <v>9</v>
      </c>
      <c r="AB7" s="32">
        <v>1</v>
      </c>
      <c r="AC7" s="34"/>
      <c r="AD7" s="34"/>
      <c r="AE7" s="34"/>
      <c r="AF7" s="8">
        <v>3</v>
      </c>
      <c r="AG7" s="32" t="s">
        <v>9</v>
      </c>
      <c r="AH7" s="8">
        <v>1</v>
      </c>
      <c r="AI7" s="11">
        <v>3</v>
      </c>
      <c r="AJ7" s="32" t="s">
        <v>9</v>
      </c>
      <c r="AK7" s="8">
        <v>1</v>
      </c>
      <c r="AL7" s="32">
        <v>3</v>
      </c>
      <c r="AM7" s="32" t="s">
        <v>9</v>
      </c>
      <c r="AN7" s="32">
        <v>2</v>
      </c>
      <c r="AO7" s="32">
        <v>4</v>
      </c>
      <c r="AP7" s="32" t="s">
        <v>9</v>
      </c>
      <c r="AQ7" s="32">
        <v>2</v>
      </c>
      <c r="AR7" s="11">
        <v>4</v>
      </c>
      <c r="AS7" s="32" t="s">
        <v>9</v>
      </c>
      <c r="AT7" s="8">
        <v>0</v>
      </c>
      <c r="AU7" s="32">
        <v>1</v>
      </c>
      <c r="AV7" s="32" t="s">
        <v>9</v>
      </c>
      <c r="AW7" s="32">
        <v>3</v>
      </c>
      <c r="AX7" s="31">
        <f t="shared" si="0"/>
        <v>27</v>
      </c>
      <c r="AY7" s="32" t="s">
        <v>9</v>
      </c>
      <c r="AZ7" s="31">
        <f t="shared" si="1"/>
        <v>16</v>
      </c>
      <c r="BB7" s="3" t="s">
        <v>3693</v>
      </c>
      <c r="BC7" s="11">
        <v>1</v>
      </c>
      <c r="BD7" s="32" t="s">
        <v>9</v>
      </c>
      <c r="BE7" s="8">
        <v>1</v>
      </c>
      <c r="BG7" s="3" t="s">
        <v>3719</v>
      </c>
      <c r="BH7" s="11">
        <v>1</v>
      </c>
      <c r="BI7" s="32" t="s">
        <v>9</v>
      </c>
      <c r="BJ7" s="8">
        <v>1</v>
      </c>
    </row>
    <row r="8" spans="1:76" x14ac:dyDescent="0.2">
      <c r="A8" s="30">
        <v>7</v>
      </c>
      <c r="B8" s="7" t="s">
        <v>18</v>
      </c>
      <c r="C8" s="7">
        <v>22</v>
      </c>
      <c r="D8" s="7">
        <v>8</v>
      </c>
      <c r="E8" s="7">
        <v>4</v>
      </c>
      <c r="F8" s="7">
        <v>10</v>
      </c>
      <c r="G8" s="7">
        <v>37</v>
      </c>
      <c r="H8" s="6" t="s">
        <v>9</v>
      </c>
      <c r="I8" s="7">
        <v>44</v>
      </c>
      <c r="J8" s="7">
        <f t="shared" si="2"/>
        <v>28</v>
      </c>
      <c r="K8" s="30"/>
      <c r="L8" s="8">
        <v>7</v>
      </c>
      <c r="M8" s="7" t="s">
        <v>18</v>
      </c>
      <c r="N8" s="11">
        <v>0</v>
      </c>
      <c r="O8" s="32" t="s">
        <v>9</v>
      </c>
      <c r="P8" s="8">
        <v>1</v>
      </c>
      <c r="Q8" s="32">
        <v>1</v>
      </c>
      <c r="R8" s="32" t="s">
        <v>9</v>
      </c>
      <c r="S8" s="32">
        <v>3</v>
      </c>
      <c r="T8" s="11">
        <v>2</v>
      </c>
      <c r="U8" s="32" t="s">
        <v>9</v>
      </c>
      <c r="V8" s="8">
        <v>2</v>
      </c>
      <c r="W8" s="32">
        <v>1</v>
      </c>
      <c r="X8" s="32" t="s">
        <v>9</v>
      </c>
      <c r="Y8" s="32">
        <v>3</v>
      </c>
      <c r="Z8" s="32">
        <v>1</v>
      </c>
      <c r="AA8" s="32" t="s">
        <v>9</v>
      </c>
      <c r="AB8" s="32">
        <v>4</v>
      </c>
      <c r="AC8" s="32">
        <v>2</v>
      </c>
      <c r="AD8" s="32" t="s">
        <v>9</v>
      </c>
      <c r="AE8" s="32">
        <v>2</v>
      </c>
      <c r="AF8" s="34"/>
      <c r="AG8" s="34"/>
      <c r="AH8" s="34"/>
      <c r="AI8" s="32">
        <v>3</v>
      </c>
      <c r="AJ8" s="32" t="s">
        <v>9</v>
      </c>
      <c r="AK8" s="32">
        <v>0</v>
      </c>
      <c r="AL8" s="32">
        <v>3</v>
      </c>
      <c r="AM8" s="32" t="s">
        <v>9</v>
      </c>
      <c r="AN8" s="32">
        <v>1</v>
      </c>
      <c r="AO8" s="32">
        <v>3</v>
      </c>
      <c r="AP8" s="32" t="s">
        <v>9</v>
      </c>
      <c r="AQ8" s="32">
        <v>0</v>
      </c>
      <c r="AR8" s="11">
        <v>2</v>
      </c>
      <c r="AS8" s="32" t="s">
        <v>9</v>
      </c>
      <c r="AT8" s="8">
        <v>1</v>
      </c>
      <c r="AU8" s="32">
        <v>2</v>
      </c>
      <c r="AV8" s="32" t="s">
        <v>9</v>
      </c>
      <c r="AW8" s="32">
        <v>1</v>
      </c>
      <c r="AX8" s="31">
        <f t="shared" si="0"/>
        <v>20</v>
      </c>
      <c r="AY8" s="32" t="s">
        <v>9</v>
      </c>
      <c r="AZ8" s="31">
        <f t="shared" si="1"/>
        <v>18</v>
      </c>
      <c r="BB8" s="3" t="s">
        <v>3720</v>
      </c>
      <c r="BC8" s="8">
        <v>3</v>
      </c>
      <c r="BD8" s="32" t="s">
        <v>9</v>
      </c>
      <c r="BE8" s="8">
        <v>0</v>
      </c>
      <c r="BG8" s="3" t="s">
        <v>3721</v>
      </c>
      <c r="BH8" s="8">
        <v>0</v>
      </c>
      <c r="BI8" s="32" t="s">
        <v>9</v>
      </c>
      <c r="BJ8" s="8">
        <v>0</v>
      </c>
    </row>
    <row r="9" spans="1:76" x14ac:dyDescent="0.2">
      <c r="A9" s="30">
        <v>8</v>
      </c>
      <c r="B9" s="7" t="s">
        <v>3529</v>
      </c>
      <c r="C9" s="7">
        <v>22</v>
      </c>
      <c r="D9" s="7">
        <v>7</v>
      </c>
      <c r="E9" s="7">
        <v>4</v>
      </c>
      <c r="F9" s="7">
        <v>11</v>
      </c>
      <c r="G9" s="7">
        <v>34</v>
      </c>
      <c r="H9" s="6" t="s">
        <v>9</v>
      </c>
      <c r="I9" s="7">
        <v>42</v>
      </c>
      <c r="J9" s="7">
        <f t="shared" si="2"/>
        <v>25</v>
      </c>
      <c r="K9" s="30"/>
      <c r="L9" s="8">
        <v>8</v>
      </c>
      <c r="M9" s="7" t="s">
        <v>3529</v>
      </c>
      <c r="N9" s="11">
        <v>0</v>
      </c>
      <c r="O9" s="32" t="s">
        <v>9</v>
      </c>
      <c r="P9" s="8">
        <v>2</v>
      </c>
      <c r="Q9" s="32">
        <v>1</v>
      </c>
      <c r="R9" s="32" t="s">
        <v>9</v>
      </c>
      <c r="S9" s="32">
        <v>5</v>
      </c>
      <c r="T9" s="32">
        <v>1</v>
      </c>
      <c r="U9" s="32" t="s">
        <v>9</v>
      </c>
      <c r="V9" s="32">
        <v>1</v>
      </c>
      <c r="W9" s="32">
        <v>0</v>
      </c>
      <c r="X9" s="32" t="s">
        <v>9</v>
      </c>
      <c r="Y9" s="32">
        <v>1</v>
      </c>
      <c r="Z9" s="11">
        <v>3</v>
      </c>
      <c r="AA9" s="32" t="s">
        <v>9</v>
      </c>
      <c r="AB9" s="8">
        <v>0</v>
      </c>
      <c r="AC9" s="32">
        <v>3</v>
      </c>
      <c r="AD9" s="32" t="s">
        <v>9</v>
      </c>
      <c r="AE9" s="32">
        <v>1</v>
      </c>
      <c r="AF9" s="32">
        <v>4</v>
      </c>
      <c r="AG9" s="32" t="s">
        <v>9</v>
      </c>
      <c r="AH9" s="32">
        <v>1</v>
      </c>
      <c r="AI9" s="34"/>
      <c r="AJ9" s="34"/>
      <c r="AK9" s="34"/>
      <c r="AL9" s="11">
        <v>3</v>
      </c>
      <c r="AM9" s="32" t="s">
        <v>9</v>
      </c>
      <c r="AN9" s="8">
        <v>1</v>
      </c>
      <c r="AO9" s="32">
        <v>1</v>
      </c>
      <c r="AP9" s="32" t="s">
        <v>9</v>
      </c>
      <c r="AQ9" s="32">
        <v>1</v>
      </c>
      <c r="AR9" s="32">
        <v>5</v>
      </c>
      <c r="AS9" s="32" t="s">
        <v>9</v>
      </c>
      <c r="AT9" s="32">
        <v>0</v>
      </c>
      <c r="AU9" s="8">
        <v>1</v>
      </c>
      <c r="AV9" s="32" t="s">
        <v>9</v>
      </c>
      <c r="AW9" s="8">
        <v>3</v>
      </c>
      <c r="AX9" s="31">
        <f t="shared" si="0"/>
        <v>22</v>
      </c>
      <c r="AY9" s="32" t="s">
        <v>9</v>
      </c>
      <c r="AZ9" s="31">
        <f t="shared" si="1"/>
        <v>16</v>
      </c>
      <c r="BB9" s="39" t="s">
        <v>3722</v>
      </c>
      <c r="BG9" s="39" t="s">
        <v>3723</v>
      </c>
    </row>
    <row r="10" spans="1:76" x14ac:dyDescent="0.2">
      <c r="A10" s="30">
        <v>9</v>
      </c>
      <c r="B10" s="7" t="s">
        <v>47</v>
      </c>
      <c r="C10" s="7">
        <v>22</v>
      </c>
      <c r="D10" s="7">
        <v>7</v>
      </c>
      <c r="E10" s="7">
        <v>3</v>
      </c>
      <c r="F10" s="7">
        <v>12</v>
      </c>
      <c r="G10" s="7">
        <v>35</v>
      </c>
      <c r="H10" s="6" t="s">
        <v>9</v>
      </c>
      <c r="I10" s="7">
        <v>49</v>
      </c>
      <c r="J10" s="7">
        <f t="shared" si="2"/>
        <v>24</v>
      </c>
      <c r="K10" s="30"/>
      <c r="L10" s="8">
        <v>9</v>
      </c>
      <c r="M10" s="7" t="s">
        <v>47</v>
      </c>
      <c r="N10" s="32">
        <v>0</v>
      </c>
      <c r="O10" s="32" t="s">
        <v>9</v>
      </c>
      <c r="P10" s="32">
        <v>1</v>
      </c>
      <c r="Q10" s="32">
        <v>3</v>
      </c>
      <c r="R10" s="32" t="s">
        <v>9</v>
      </c>
      <c r="S10" s="32">
        <v>7</v>
      </c>
      <c r="T10" s="32">
        <v>1</v>
      </c>
      <c r="U10" s="32" t="s">
        <v>9</v>
      </c>
      <c r="V10" s="32">
        <v>3</v>
      </c>
      <c r="W10" s="11">
        <v>2</v>
      </c>
      <c r="X10" s="32" t="s">
        <v>9</v>
      </c>
      <c r="Y10" s="8">
        <v>2</v>
      </c>
      <c r="Z10" s="32">
        <v>3</v>
      </c>
      <c r="AA10" s="32" t="s">
        <v>9</v>
      </c>
      <c r="AB10" s="32">
        <v>2</v>
      </c>
      <c r="AC10" s="11">
        <v>0</v>
      </c>
      <c r="AD10" s="32" t="s">
        <v>9</v>
      </c>
      <c r="AE10" s="8">
        <v>1</v>
      </c>
      <c r="AF10" s="11">
        <v>2</v>
      </c>
      <c r="AG10" s="32" t="s">
        <v>9</v>
      </c>
      <c r="AH10" s="8">
        <v>0</v>
      </c>
      <c r="AI10" s="32">
        <v>2</v>
      </c>
      <c r="AJ10" s="32" t="s">
        <v>9</v>
      </c>
      <c r="AK10" s="32">
        <v>3</v>
      </c>
      <c r="AL10" s="34"/>
      <c r="AM10" s="34"/>
      <c r="AN10" s="34"/>
      <c r="AO10" s="32">
        <v>1</v>
      </c>
      <c r="AP10" s="32" t="s">
        <v>9</v>
      </c>
      <c r="AQ10" s="32">
        <v>2</v>
      </c>
      <c r="AR10" s="32">
        <v>2</v>
      </c>
      <c r="AS10" s="32" t="s">
        <v>9</v>
      </c>
      <c r="AT10" s="32">
        <v>1</v>
      </c>
      <c r="AU10" s="11">
        <v>4</v>
      </c>
      <c r="AV10" s="32" t="s">
        <v>9</v>
      </c>
      <c r="AW10" s="8">
        <v>1</v>
      </c>
      <c r="AX10" s="31">
        <f t="shared" si="0"/>
        <v>20</v>
      </c>
      <c r="AY10" s="32" t="s">
        <v>9</v>
      </c>
      <c r="AZ10" s="31">
        <f t="shared" si="1"/>
        <v>23</v>
      </c>
      <c r="BB10" s="5" t="s">
        <v>3724</v>
      </c>
      <c r="BC10" s="11">
        <v>4</v>
      </c>
      <c r="BD10" s="32" t="s">
        <v>9</v>
      </c>
      <c r="BE10" s="8">
        <v>0</v>
      </c>
      <c r="BG10" s="5" t="s">
        <v>2162</v>
      </c>
      <c r="BH10" s="11">
        <v>1</v>
      </c>
      <c r="BI10" s="32" t="s">
        <v>9</v>
      </c>
      <c r="BJ10" s="8">
        <v>1</v>
      </c>
    </row>
    <row r="11" spans="1:76" x14ac:dyDescent="0.2">
      <c r="A11" s="30">
        <v>10</v>
      </c>
      <c r="B11" s="7" t="s">
        <v>3635</v>
      </c>
      <c r="C11" s="7">
        <v>22</v>
      </c>
      <c r="D11" s="7">
        <v>4</v>
      </c>
      <c r="E11" s="7">
        <v>8</v>
      </c>
      <c r="F11" s="7">
        <v>10</v>
      </c>
      <c r="G11" s="7">
        <v>28</v>
      </c>
      <c r="H11" s="6" t="s">
        <v>9</v>
      </c>
      <c r="I11" s="7">
        <v>48</v>
      </c>
      <c r="J11" s="7">
        <f t="shared" si="2"/>
        <v>20</v>
      </c>
      <c r="K11" s="30" t="s">
        <v>44</v>
      </c>
      <c r="L11" s="8">
        <v>10</v>
      </c>
      <c r="M11" s="7" t="s">
        <v>3635</v>
      </c>
      <c r="N11" s="32">
        <v>0</v>
      </c>
      <c r="O11" s="32" t="s">
        <v>9</v>
      </c>
      <c r="P11" s="32">
        <v>3</v>
      </c>
      <c r="Q11" s="32">
        <v>1</v>
      </c>
      <c r="R11" s="32" t="s">
        <v>9</v>
      </c>
      <c r="S11" s="32">
        <v>3</v>
      </c>
      <c r="T11" s="32">
        <v>1</v>
      </c>
      <c r="U11" s="32" t="s">
        <v>9</v>
      </c>
      <c r="V11" s="32">
        <v>5</v>
      </c>
      <c r="W11" s="11">
        <v>1</v>
      </c>
      <c r="X11" s="32" t="s">
        <v>9</v>
      </c>
      <c r="Y11" s="8">
        <v>1</v>
      </c>
      <c r="Z11" s="32">
        <v>0</v>
      </c>
      <c r="AA11" s="32" t="s">
        <v>9</v>
      </c>
      <c r="AB11" s="32">
        <v>3</v>
      </c>
      <c r="AC11" s="11">
        <v>2</v>
      </c>
      <c r="AD11" s="32" t="s">
        <v>9</v>
      </c>
      <c r="AE11" s="8">
        <v>0</v>
      </c>
      <c r="AF11" s="11">
        <v>1</v>
      </c>
      <c r="AG11" s="32" t="s">
        <v>9</v>
      </c>
      <c r="AH11" s="8">
        <v>2</v>
      </c>
      <c r="AI11" s="32">
        <v>0</v>
      </c>
      <c r="AJ11" s="32" t="s">
        <v>9</v>
      </c>
      <c r="AK11" s="32">
        <v>0</v>
      </c>
      <c r="AL11" s="32">
        <v>1</v>
      </c>
      <c r="AM11" s="32" t="s">
        <v>9</v>
      </c>
      <c r="AN11" s="32">
        <v>2</v>
      </c>
      <c r="AO11" s="34"/>
      <c r="AP11" s="34"/>
      <c r="AQ11" s="34"/>
      <c r="AR11" s="11">
        <v>1</v>
      </c>
      <c r="AS11" s="32" t="s">
        <v>9</v>
      </c>
      <c r="AT11" s="8">
        <v>1</v>
      </c>
      <c r="AU11" s="32">
        <v>4</v>
      </c>
      <c r="AV11" s="32" t="s">
        <v>9</v>
      </c>
      <c r="AW11" s="32">
        <v>4</v>
      </c>
      <c r="AX11" s="31">
        <f t="shared" si="0"/>
        <v>12</v>
      </c>
      <c r="AY11" s="32" t="s">
        <v>9</v>
      </c>
      <c r="AZ11" s="31">
        <f t="shared" si="1"/>
        <v>24</v>
      </c>
      <c r="BB11" s="5" t="s">
        <v>699</v>
      </c>
      <c r="BC11" s="11">
        <v>0</v>
      </c>
      <c r="BD11" s="32" t="s">
        <v>9</v>
      </c>
      <c r="BE11" s="8">
        <v>0</v>
      </c>
      <c r="BG11" s="5" t="s">
        <v>3725</v>
      </c>
      <c r="BH11" s="11">
        <v>1</v>
      </c>
      <c r="BI11" s="32" t="s">
        <v>9</v>
      </c>
      <c r="BJ11" s="8">
        <v>2</v>
      </c>
    </row>
    <row r="12" spans="1:76" x14ac:dyDescent="0.2">
      <c r="A12" s="30">
        <v>11</v>
      </c>
      <c r="B12" s="7" t="s">
        <v>3714</v>
      </c>
      <c r="C12" s="7">
        <v>22</v>
      </c>
      <c r="D12" s="7">
        <v>4</v>
      </c>
      <c r="E12" s="7">
        <v>4</v>
      </c>
      <c r="F12" s="7">
        <v>14</v>
      </c>
      <c r="G12" s="7">
        <v>30</v>
      </c>
      <c r="H12" s="6" t="s">
        <v>9</v>
      </c>
      <c r="I12" s="7">
        <v>85</v>
      </c>
      <c r="J12" s="7">
        <f t="shared" si="2"/>
        <v>16</v>
      </c>
      <c r="K12" s="30" t="s">
        <v>44</v>
      </c>
      <c r="L12" s="8">
        <v>11</v>
      </c>
      <c r="M12" s="7" t="s">
        <v>3714</v>
      </c>
      <c r="N12" s="11">
        <v>0</v>
      </c>
      <c r="O12" s="32" t="s">
        <v>9</v>
      </c>
      <c r="P12" s="8">
        <v>3</v>
      </c>
      <c r="Q12" s="32">
        <v>1</v>
      </c>
      <c r="R12" s="32" t="s">
        <v>9</v>
      </c>
      <c r="S12" s="32">
        <v>9</v>
      </c>
      <c r="T12" s="32">
        <v>0</v>
      </c>
      <c r="U12" s="32" t="s">
        <v>9</v>
      </c>
      <c r="V12" s="32">
        <v>8</v>
      </c>
      <c r="W12" s="32">
        <v>1</v>
      </c>
      <c r="X12" s="32" t="s">
        <v>9</v>
      </c>
      <c r="Y12" s="32">
        <v>1</v>
      </c>
      <c r="Z12" s="11">
        <v>3</v>
      </c>
      <c r="AA12" s="32" t="s">
        <v>9</v>
      </c>
      <c r="AB12" s="8">
        <v>1</v>
      </c>
      <c r="AC12" s="32">
        <v>4</v>
      </c>
      <c r="AD12" s="32" t="s">
        <v>9</v>
      </c>
      <c r="AE12" s="32">
        <v>2</v>
      </c>
      <c r="AF12" s="32">
        <v>0</v>
      </c>
      <c r="AG12" s="32" t="s">
        <v>9</v>
      </c>
      <c r="AH12" s="32">
        <v>7</v>
      </c>
      <c r="AI12" s="32">
        <v>2</v>
      </c>
      <c r="AJ12" s="32" t="s">
        <v>9</v>
      </c>
      <c r="AK12" s="32">
        <v>2</v>
      </c>
      <c r="AL12" s="32">
        <v>1</v>
      </c>
      <c r="AM12" s="32" t="s">
        <v>9</v>
      </c>
      <c r="AN12" s="32">
        <v>2</v>
      </c>
      <c r="AO12" s="32">
        <v>3</v>
      </c>
      <c r="AP12" s="32" t="s">
        <v>9</v>
      </c>
      <c r="AQ12" s="32">
        <v>4</v>
      </c>
      <c r="AR12" s="34"/>
      <c r="AS12" s="34"/>
      <c r="AT12" s="34"/>
      <c r="AU12" s="32">
        <v>2</v>
      </c>
      <c r="AV12" s="32" t="s">
        <v>9</v>
      </c>
      <c r="AW12" s="32">
        <v>2</v>
      </c>
      <c r="AX12" s="31">
        <f t="shared" si="0"/>
        <v>17</v>
      </c>
      <c r="AY12" s="32" t="s">
        <v>9</v>
      </c>
      <c r="AZ12" s="31">
        <f t="shared" si="1"/>
        <v>41</v>
      </c>
      <c r="BB12" s="5" t="s">
        <v>3726</v>
      </c>
      <c r="BC12" s="11">
        <v>3</v>
      </c>
      <c r="BD12" s="32" t="s">
        <v>9</v>
      </c>
      <c r="BE12" s="8">
        <v>1</v>
      </c>
      <c r="BG12" s="5" t="s">
        <v>682</v>
      </c>
      <c r="BH12" s="11">
        <v>0</v>
      </c>
      <c r="BI12" s="32" t="s">
        <v>9</v>
      </c>
      <c r="BJ12" s="8">
        <v>1</v>
      </c>
    </row>
    <row r="13" spans="1:76" x14ac:dyDescent="0.2">
      <c r="A13" s="30">
        <v>12</v>
      </c>
      <c r="B13" s="7" t="s">
        <v>3527</v>
      </c>
      <c r="C13" s="7">
        <v>22</v>
      </c>
      <c r="D13" s="7">
        <v>3</v>
      </c>
      <c r="E13" s="7">
        <v>6</v>
      </c>
      <c r="F13" s="7">
        <v>13</v>
      </c>
      <c r="G13" s="7">
        <v>33</v>
      </c>
      <c r="H13" s="6" t="s">
        <v>9</v>
      </c>
      <c r="I13" s="7">
        <v>59</v>
      </c>
      <c r="J13" s="7">
        <f t="shared" si="2"/>
        <v>15</v>
      </c>
      <c r="K13" s="30" t="s">
        <v>44</v>
      </c>
      <c r="L13" s="8">
        <v>12</v>
      </c>
      <c r="M13" s="7" t="s">
        <v>3527</v>
      </c>
      <c r="N13" s="32">
        <v>0</v>
      </c>
      <c r="O13" s="32" t="s">
        <v>9</v>
      </c>
      <c r="P13" s="32">
        <v>4</v>
      </c>
      <c r="Q13" s="11">
        <v>1</v>
      </c>
      <c r="R13" s="32" t="s">
        <v>9</v>
      </c>
      <c r="S13" s="8">
        <v>1</v>
      </c>
      <c r="T13" s="32">
        <v>1</v>
      </c>
      <c r="U13" s="32" t="s">
        <v>9</v>
      </c>
      <c r="V13" s="32">
        <v>3</v>
      </c>
      <c r="W13" s="32">
        <v>2</v>
      </c>
      <c r="X13" s="32" t="s">
        <v>9</v>
      </c>
      <c r="Y13" s="32">
        <v>7</v>
      </c>
      <c r="Z13" s="32">
        <v>1</v>
      </c>
      <c r="AA13" s="32" t="s">
        <v>9</v>
      </c>
      <c r="AB13" s="32">
        <v>2</v>
      </c>
      <c r="AC13" s="32">
        <v>1</v>
      </c>
      <c r="AD13" s="32" t="s">
        <v>9</v>
      </c>
      <c r="AE13" s="32">
        <v>1</v>
      </c>
      <c r="AF13" s="11">
        <v>3</v>
      </c>
      <c r="AG13" s="32" t="s">
        <v>9</v>
      </c>
      <c r="AH13" s="8">
        <v>0</v>
      </c>
      <c r="AI13" s="32">
        <v>1</v>
      </c>
      <c r="AJ13" s="32" t="s">
        <v>9</v>
      </c>
      <c r="AK13" s="32">
        <v>3</v>
      </c>
      <c r="AL13" s="32">
        <v>1</v>
      </c>
      <c r="AM13" s="32" t="s">
        <v>9</v>
      </c>
      <c r="AN13" s="32">
        <v>1</v>
      </c>
      <c r="AO13" s="32">
        <v>0</v>
      </c>
      <c r="AP13" s="32" t="s">
        <v>9</v>
      </c>
      <c r="AQ13" s="32">
        <v>2</v>
      </c>
      <c r="AR13" s="8">
        <v>3</v>
      </c>
      <c r="AS13" s="32" t="s">
        <v>9</v>
      </c>
      <c r="AT13" s="8">
        <v>4</v>
      </c>
      <c r="AU13" s="34"/>
      <c r="AV13" s="34"/>
      <c r="AW13" s="34"/>
      <c r="AX13" s="31">
        <f t="shared" si="0"/>
        <v>14</v>
      </c>
      <c r="AY13" s="32" t="s">
        <v>9</v>
      </c>
      <c r="AZ13" s="31">
        <f t="shared" si="1"/>
        <v>28</v>
      </c>
      <c r="BB13" s="3" t="s">
        <v>169</v>
      </c>
      <c r="BC13" s="11">
        <v>2</v>
      </c>
      <c r="BD13" s="32" t="s">
        <v>9</v>
      </c>
      <c r="BE13" s="8">
        <v>1</v>
      </c>
      <c r="BG13" s="3" t="s">
        <v>791</v>
      </c>
      <c r="BH13" s="11">
        <v>1</v>
      </c>
      <c r="BI13" s="32" t="s">
        <v>9</v>
      </c>
      <c r="BJ13" s="8">
        <v>3</v>
      </c>
    </row>
    <row r="14" spans="1:76" x14ac:dyDescent="0.2">
      <c r="A14" s="30"/>
      <c r="B14" s="7"/>
      <c r="C14" s="7">
        <f>SUM(C2:C13)</f>
        <v>264</v>
      </c>
      <c r="D14" s="7">
        <f>SUM(D2:D13)</f>
        <v>100</v>
      </c>
      <c r="E14" s="7">
        <f>SUM(E2:E13)</f>
        <v>64</v>
      </c>
      <c r="F14" s="7">
        <f>SUM(F2:F13)</f>
        <v>100</v>
      </c>
      <c r="G14" s="7">
        <f>SUM(G2:G13)</f>
        <v>499</v>
      </c>
      <c r="H14" s="10" t="s">
        <v>9</v>
      </c>
      <c r="I14" s="7">
        <f>SUM(I2:I13)</f>
        <v>499</v>
      </c>
      <c r="J14" s="7">
        <f>SUM(J2:J13)</f>
        <v>364</v>
      </c>
      <c r="K14" s="8"/>
      <c r="L14" s="8"/>
      <c r="N14" s="31">
        <f>SUM(N2:N13)</f>
        <v>7</v>
      </c>
      <c r="O14" s="31" t="s">
        <v>9</v>
      </c>
      <c r="P14" s="31">
        <f>SUM(P2:P13)</f>
        <v>20</v>
      </c>
      <c r="Q14" s="31">
        <f>SUM(Q2:Q13)</f>
        <v>15</v>
      </c>
      <c r="R14" s="31" t="s">
        <v>9</v>
      </c>
      <c r="S14" s="31">
        <f>SUM(S2:S13)</f>
        <v>35</v>
      </c>
      <c r="T14" s="31">
        <f>SUM(T2:T13)</f>
        <v>12</v>
      </c>
      <c r="U14" s="31" t="s">
        <v>9</v>
      </c>
      <c r="V14" s="31">
        <f>SUM(V2:V13)</f>
        <v>25</v>
      </c>
      <c r="W14" s="31">
        <f>SUM(W2:W13)</f>
        <v>13</v>
      </c>
      <c r="X14" s="31" t="s">
        <v>9</v>
      </c>
      <c r="Y14" s="31">
        <f>SUM(Y2:Y13)</f>
        <v>23</v>
      </c>
      <c r="Z14" s="31">
        <f>SUM(Z2:Z13)</f>
        <v>25</v>
      </c>
      <c r="AA14" s="31" t="s">
        <v>9</v>
      </c>
      <c r="AB14" s="31">
        <f>SUM(AB2:AB13)</f>
        <v>17</v>
      </c>
      <c r="AC14" s="31">
        <f>SUM(AC2:AC13)</f>
        <v>28</v>
      </c>
      <c r="AD14" s="31" t="s">
        <v>9</v>
      </c>
      <c r="AE14" s="31">
        <f>SUM(AE2:AE13)</f>
        <v>10</v>
      </c>
      <c r="AF14" s="31">
        <f>SUM(AF2:AF13)</f>
        <v>26</v>
      </c>
      <c r="AG14" s="31" t="s">
        <v>9</v>
      </c>
      <c r="AH14" s="31">
        <f>SUM(AH2:AH13)</f>
        <v>17</v>
      </c>
      <c r="AI14" s="31">
        <f>SUM(AI2:AI13)</f>
        <v>26</v>
      </c>
      <c r="AJ14" s="31" t="s">
        <v>9</v>
      </c>
      <c r="AK14" s="31">
        <f>SUM(AK2:AK13)</f>
        <v>12</v>
      </c>
      <c r="AL14" s="31">
        <f>SUM(AL2:AL13)</f>
        <v>26</v>
      </c>
      <c r="AM14" s="31" t="s">
        <v>9</v>
      </c>
      <c r="AN14" s="31">
        <f>SUM(AN2:AN13)</f>
        <v>15</v>
      </c>
      <c r="AO14" s="31">
        <f>SUM(AO2:AO13)</f>
        <v>24</v>
      </c>
      <c r="AP14" s="31" t="s">
        <v>9</v>
      </c>
      <c r="AQ14" s="31">
        <f>SUM(AQ2:AQ13)</f>
        <v>16</v>
      </c>
      <c r="AR14" s="31">
        <f>SUM(AR2:AR13)</f>
        <v>44</v>
      </c>
      <c r="AS14" s="31" t="s">
        <v>9</v>
      </c>
      <c r="AT14" s="31">
        <f>SUM(AT2:AT13)</f>
        <v>13</v>
      </c>
      <c r="AU14" s="31">
        <f>SUM(AU2:AU13)</f>
        <v>31</v>
      </c>
      <c r="AV14" s="31" t="s">
        <v>9</v>
      </c>
      <c r="AW14" s="31">
        <f>SUM(AW2:AW13)</f>
        <v>19</v>
      </c>
      <c r="AX14" s="31">
        <f t="shared" si="0"/>
        <v>277</v>
      </c>
      <c r="AY14" s="32" t="s">
        <v>9</v>
      </c>
      <c r="AZ14" s="31">
        <f t="shared" si="1"/>
        <v>222</v>
      </c>
      <c r="BB14" s="3" t="s">
        <v>3727</v>
      </c>
      <c r="BC14" s="11">
        <v>3</v>
      </c>
      <c r="BD14" s="32" t="s">
        <v>9</v>
      </c>
      <c r="BE14" s="8">
        <v>0</v>
      </c>
      <c r="BG14" s="3" t="s">
        <v>3728</v>
      </c>
      <c r="BH14" s="11">
        <v>5</v>
      </c>
      <c r="BI14" s="32" t="s">
        <v>9</v>
      </c>
      <c r="BJ14" s="8">
        <v>1</v>
      </c>
    </row>
    <row r="15" spans="1:76" x14ac:dyDescent="0.2">
      <c r="O15" s="8"/>
      <c r="R15" s="12"/>
      <c r="S15" s="39"/>
      <c r="T15" s="39"/>
      <c r="U15" s="39"/>
      <c r="V15" s="39"/>
      <c r="W15" s="39"/>
      <c r="X15" s="39"/>
      <c r="Y15" s="39"/>
      <c r="Z15" s="39"/>
      <c r="AA15" s="39"/>
      <c r="AB15" s="39"/>
      <c r="AX15" s="1"/>
      <c r="AY15" s="1"/>
      <c r="AZ15" s="9"/>
      <c r="BB15" s="3" t="s">
        <v>3703</v>
      </c>
      <c r="BC15" s="8">
        <v>1</v>
      </c>
      <c r="BD15" s="32" t="s">
        <v>9</v>
      </c>
      <c r="BE15" s="8">
        <v>1</v>
      </c>
      <c r="BG15" s="3" t="s">
        <v>3729</v>
      </c>
      <c r="BH15" s="8">
        <v>5</v>
      </c>
      <c r="BI15" s="32" t="s">
        <v>9</v>
      </c>
      <c r="BJ15" s="8">
        <v>0</v>
      </c>
    </row>
    <row r="16" spans="1:76" x14ac:dyDescent="0.2">
      <c r="K16" s="30"/>
      <c r="M16" s="55"/>
      <c r="N16" s="75"/>
      <c r="O16" s="32"/>
      <c r="S16" s="43"/>
      <c r="T16" s="43"/>
      <c r="U16" s="43"/>
      <c r="V16" s="43"/>
      <c r="W16" s="43"/>
      <c r="X16" s="43"/>
      <c r="Y16" s="43"/>
      <c r="Z16" s="43"/>
      <c r="AA16" s="43"/>
      <c r="AB16" s="43"/>
      <c r="AD16" s="32"/>
      <c r="BB16" s="39" t="s">
        <v>2709</v>
      </c>
      <c r="BG16" s="39" t="s">
        <v>331</v>
      </c>
      <c r="BX16" s="3" t="s">
        <v>3730</v>
      </c>
    </row>
    <row r="17" spans="11:62" x14ac:dyDescent="0.2">
      <c r="K17" s="30"/>
      <c r="O17" s="31"/>
      <c r="P17" s="3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D17" s="31"/>
      <c r="BB17" s="3" t="s">
        <v>3731</v>
      </c>
      <c r="BC17" s="11">
        <v>2</v>
      </c>
      <c r="BD17" s="32" t="s">
        <v>9</v>
      </c>
      <c r="BE17" s="8">
        <v>0</v>
      </c>
      <c r="BG17" s="3" t="s">
        <v>662</v>
      </c>
      <c r="BH17" s="11">
        <v>1</v>
      </c>
      <c r="BI17" s="32" t="s">
        <v>9</v>
      </c>
      <c r="BJ17" s="8">
        <v>3</v>
      </c>
    </row>
    <row r="18" spans="11:62" x14ac:dyDescent="0.2">
      <c r="K18" s="30"/>
      <c r="N18" s="3"/>
      <c r="O18" s="31"/>
      <c r="AD18" s="31"/>
      <c r="BB18" s="5" t="s">
        <v>3732</v>
      </c>
      <c r="BC18" s="11">
        <v>2</v>
      </c>
      <c r="BD18" s="32" t="s">
        <v>9</v>
      </c>
      <c r="BE18" s="8">
        <v>2</v>
      </c>
      <c r="BG18" s="5" t="s">
        <v>3733</v>
      </c>
      <c r="BH18" s="11">
        <v>1</v>
      </c>
      <c r="BI18" s="32" t="s">
        <v>9</v>
      </c>
      <c r="BJ18" s="8">
        <v>2</v>
      </c>
    </row>
    <row r="19" spans="11:62" x14ac:dyDescent="0.2">
      <c r="K19" s="30"/>
      <c r="N19" s="11"/>
      <c r="O19" s="31"/>
      <c r="AD19" s="31"/>
      <c r="BB19" s="5" t="s">
        <v>868</v>
      </c>
      <c r="BC19" s="11">
        <v>4</v>
      </c>
      <c r="BD19" s="32" t="s">
        <v>9</v>
      </c>
      <c r="BE19" s="8">
        <v>1</v>
      </c>
      <c r="BG19" s="5" t="s">
        <v>3710</v>
      </c>
      <c r="BH19" s="11">
        <v>1</v>
      </c>
      <c r="BI19" s="32" t="s">
        <v>9</v>
      </c>
      <c r="BJ19" s="8">
        <v>5</v>
      </c>
    </row>
    <row r="20" spans="11:62" x14ac:dyDescent="0.2">
      <c r="K20" s="30"/>
      <c r="O20" s="31"/>
      <c r="AD20" s="31"/>
      <c r="BB20" s="3" t="s">
        <v>3734</v>
      </c>
      <c r="BC20" s="11">
        <v>0</v>
      </c>
      <c r="BD20" s="32" t="s">
        <v>9</v>
      </c>
      <c r="BE20" s="8">
        <v>3</v>
      </c>
      <c r="BG20" s="3" t="s">
        <v>3735</v>
      </c>
      <c r="BH20" s="11">
        <v>1</v>
      </c>
      <c r="BI20" s="32" t="s">
        <v>9</v>
      </c>
      <c r="BJ20" s="8">
        <v>1</v>
      </c>
    </row>
    <row r="21" spans="11:62" x14ac:dyDescent="0.2">
      <c r="K21" s="8"/>
      <c r="N21" s="11"/>
      <c r="O21" s="32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"/>
      <c r="AD21" s="32"/>
      <c r="BB21" s="3" t="s">
        <v>710</v>
      </c>
      <c r="BC21" s="11">
        <v>1</v>
      </c>
      <c r="BD21" s="32" t="s">
        <v>9</v>
      </c>
      <c r="BE21" s="8">
        <v>1</v>
      </c>
      <c r="BG21" s="3" t="s">
        <v>158</v>
      </c>
      <c r="BH21" s="11">
        <v>3</v>
      </c>
      <c r="BI21" s="32" t="s">
        <v>9</v>
      </c>
      <c r="BJ21" s="8">
        <v>0</v>
      </c>
    </row>
    <row r="22" spans="11:62" x14ac:dyDescent="0.2">
      <c r="N22" s="11"/>
      <c r="O22" s="32"/>
      <c r="S22" s="43"/>
      <c r="T22" s="43"/>
      <c r="U22" s="43"/>
      <c r="V22" s="43"/>
      <c r="W22" s="43"/>
      <c r="X22" s="43"/>
      <c r="Y22" s="43"/>
      <c r="Z22" s="43"/>
      <c r="AA22" s="43"/>
      <c r="AB22" s="43"/>
      <c r="AD22" s="32"/>
      <c r="BB22" s="3" t="s">
        <v>3736</v>
      </c>
      <c r="BC22" s="8">
        <v>1</v>
      </c>
      <c r="BD22" s="32" t="s">
        <v>9</v>
      </c>
      <c r="BE22" s="8">
        <v>3</v>
      </c>
      <c r="BG22" s="3" t="s">
        <v>3737</v>
      </c>
      <c r="BH22" s="8">
        <v>1</v>
      </c>
      <c r="BI22" s="32" t="s">
        <v>9</v>
      </c>
      <c r="BJ22" s="8">
        <v>0</v>
      </c>
    </row>
    <row r="23" spans="11:62" x14ac:dyDescent="0.2">
      <c r="K23" s="30"/>
      <c r="N23" s="3"/>
      <c r="P23" s="3"/>
      <c r="AC23" s="3"/>
      <c r="AE23" s="3"/>
      <c r="AF23" s="3"/>
      <c r="AG23" s="3"/>
      <c r="AH23" s="3"/>
      <c r="BB23" s="39" t="s">
        <v>3738</v>
      </c>
      <c r="BG23" s="39" t="s">
        <v>342</v>
      </c>
    </row>
    <row r="24" spans="11:62" x14ac:dyDescent="0.2">
      <c r="K24" s="30"/>
      <c r="N24" s="3"/>
      <c r="P24" s="3"/>
      <c r="AC24" s="3"/>
      <c r="AE24" s="3"/>
      <c r="AF24" s="3"/>
      <c r="AG24" s="3"/>
      <c r="AH24" s="3"/>
      <c r="BB24" s="5" t="s">
        <v>3739</v>
      </c>
      <c r="BC24" s="11">
        <v>2</v>
      </c>
      <c r="BD24" s="32" t="s">
        <v>9</v>
      </c>
      <c r="BE24" s="8">
        <v>1</v>
      </c>
      <c r="BG24" s="5" t="s">
        <v>3740</v>
      </c>
      <c r="BH24" s="11">
        <v>8</v>
      </c>
      <c r="BI24" s="32" t="s">
        <v>9</v>
      </c>
      <c r="BJ24" s="8">
        <v>0</v>
      </c>
    </row>
    <row r="25" spans="11:62" x14ac:dyDescent="0.2">
      <c r="K25" s="30"/>
      <c r="N25" s="3"/>
      <c r="P25" s="3"/>
      <c r="AC25" s="3"/>
      <c r="AE25" s="3"/>
      <c r="AF25" s="3"/>
      <c r="AG25" s="3"/>
      <c r="AH25" s="3"/>
      <c r="BB25" s="5" t="s">
        <v>3597</v>
      </c>
      <c r="BC25" s="11">
        <v>1</v>
      </c>
      <c r="BD25" s="32" t="s">
        <v>9</v>
      </c>
      <c r="BE25" s="8">
        <v>1</v>
      </c>
      <c r="BG25" s="5" t="s">
        <v>2825</v>
      </c>
      <c r="BH25" s="11">
        <v>3</v>
      </c>
      <c r="BI25" s="32" t="s">
        <v>9</v>
      </c>
      <c r="BJ25" s="8">
        <v>7</v>
      </c>
    </row>
    <row r="26" spans="11:62" x14ac:dyDescent="0.2">
      <c r="K26" s="30"/>
      <c r="N26" s="3"/>
      <c r="P26" s="3"/>
      <c r="AC26" s="3"/>
      <c r="AE26" s="3"/>
      <c r="AF26" s="3"/>
      <c r="AG26" s="3"/>
      <c r="AH26" s="3"/>
      <c r="BB26" s="3" t="s">
        <v>3741</v>
      </c>
      <c r="BC26" s="11">
        <v>2</v>
      </c>
      <c r="BD26" s="32" t="s">
        <v>9</v>
      </c>
      <c r="BE26" s="8">
        <v>0</v>
      </c>
      <c r="BG26" s="3" t="s">
        <v>3742</v>
      </c>
      <c r="BH26" s="11">
        <v>4</v>
      </c>
      <c r="BI26" s="32" t="s">
        <v>9</v>
      </c>
      <c r="BJ26" s="8">
        <v>1</v>
      </c>
    </row>
    <row r="27" spans="11:62" x14ac:dyDescent="0.2">
      <c r="K27" s="30"/>
      <c r="N27" s="3"/>
      <c r="P27" s="3"/>
      <c r="AC27" s="3"/>
      <c r="AE27" s="3"/>
      <c r="AF27" s="3"/>
      <c r="AG27" s="3"/>
      <c r="AH27" s="3"/>
      <c r="BB27" s="3" t="s">
        <v>3566</v>
      </c>
      <c r="BC27" s="11">
        <v>5</v>
      </c>
      <c r="BD27" s="32" t="s">
        <v>9</v>
      </c>
      <c r="BE27" s="8">
        <v>1</v>
      </c>
      <c r="BG27" s="3" t="s">
        <v>1972</v>
      </c>
      <c r="BH27" s="11">
        <v>3</v>
      </c>
      <c r="BI27" s="32" t="s">
        <v>9</v>
      </c>
      <c r="BJ27" s="8">
        <v>1</v>
      </c>
    </row>
    <row r="28" spans="11:62" x14ac:dyDescent="0.2">
      <c r="K28" s="30"/>
      <c r="N28" s="3"/>
      <c r="P28" s="3"/>
      <c r="AC28" s="3"/>
      <c r="AE28" s="3"/>
      <c r="AF28" s="3"/>
      <c r="AG28" s="3"/>
      <c r="AH28" s="3"/>
      <c r="BB28" s="3" t="s">
        <v>3743</v>
      </c>
      <c r="BC28" s="11">
        <v>1</v>
      </c>
      <c r="BD28" s="32" t="s">
        <v>9</v>
      </c>
      <c r="BE28" s="8">
        <v>1</v>
      </c>
      <c r="BG28" s="3" t="s">
        <v>1716</v>
      </c>
      <c r="BH28" s="11">
        <v>3</v>
      </c>
      <c r="BI28" s="32" t="s">
        <v>9</v>
      </c>
      <c r="BJ28" s="8">
        <v>1</v>
      </c>
    </row>
    <row r="29" spans="11:62" x14ac:dyDescent="0.2">
      <c r="K29" s="30"/>
      <c r="N29" s="11"/>
      <c r="O29" s="32"/>
      <c r="P29" s="3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D29" s="32"/>
      <c r="BB29" s="3" t="s">
        <v>3677</v>
      </c>
      <c r="BC29" s="8">
        <v>2</v>
      </c>
      <c r="BD29" s="32" t="s">
        <v>9</v>
      </c>
      <c r="BE29" s="8">
        <v>0</v>
      </c>
      <c r="BG29" s="3" t="s">
        <v>3744</v>
      </c>
      <c r="BH29" s="8">
        <v>4</v>
      </c>
      <c r="BI29" s="32" t="s">
        <v>9</v>
      </c>
      <c r="BJ29" s="8">
        <v>4</v>
      </c>
    </row>
    <row r="30" spans="11:62" x14ac:dyDescent="0.2">
      <c r="K30" s="30"/>
      <c r="O30" s="31"/>
      <c r="AD30" s="31"/>
      <c r="BB30" s="39" t="s">
        <v>2719</v>
      </c>
      <c r="BG30" s="39" t="s">
        <v>354</v>
      </c>
    </row>
    <row r="31" spans="11:62" x14ac:dyDescent="0.2">
      <c r="K31" s="30"/>
      <c r="N31" s="3"/>
      <c r="O31" s="31"/>
      <c r="AD31" s="31"/>
      <c r="BB31" s="5" t="s">
        <v>3745</v>
      </c>
      <c r="BC31" s="11">
        <v>3</v>
      </c>
      <c r="BD31" s="32" t="s">
        <v>9</v>
      </c>
      <c r="BE31" s="8">
        <v>0</v>
      </c>
      <c r="BG31" s="5" t="s">
        <v>2839</v>
      </c>
      <c r="BH31" s="11">
        <v>3</v>
      </c>
      <c r="BI31" s="32" t="s">
        <v>9</v>
      </c>
      <c r="BJ31" s="8">
        <v>1</v>
      </c>
    </row>
    <row r="32" spans="11:62" x14ac:dyDescent="0.2">
      <c r="K32" s="30"/>
      <c r="N32" s="11"/>
      <c r="O32" s="31"/>
      <c r="AD32" s="31"/>
      <c r="BB32" s="5" t="s">
        <v>3746</v>
      </c>
      <c r="BC32" s="11">
        <v>0</v>
      </c>
      <c r="BD32" s="32" t="s">
        <v>9</v>
      </c>
      <c r="BE32" s="8">
        <v>1</v>
      </c>
      <c r="BG32" s="5" t="s">
        <v>375</v>
      </c>
      <c r="BH32" s="11">
        <v>1</v>
      </c>
      <c r="BI32" s="32" t="s">
        <v>9</v>
      </c>
      <c r="BJ32" s="8">
        <v>1</v>
      </c>
    </row>
    <row r="33" spans="11:62" x14ac:dyDescent="0.2">
      <c r="K33" s="30"/>
      <c r="O33" s="31"/>
      <c r="AC33" s="3"/>
      <c r="AD33" s="31"/>
      <c r="BB33" s="3" t="s">
        <v>1836</v>
      </c>
      <c r="BC33" s="11">
        <v>2</v>
      </c>
      <c r="BD33" s="32" t="s">
        <v>9</v>
      </c>
      <c r="BE33" s="8">
        <v>2</v>
      </c>
      <c r="BG33" s="3" t="s">
        <v>3747</v>
      </c>
      <c r="BH33" s="11">
        <v>3</v>
      </c>
      <c r="BI33" s="32" t="s">
        <v>9</v>
      </c>
      <c r="BJ33" s="8">
        <v>4</v>
      </c>
    </row>
    <row r="34" spans="11:62" x14ac:dyDescent="0.2">
      <c r="K34" s="8"/>
      <c r="N34" s="11"/>
      <c r="O34" s="32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D34" s="32"/>
      <c r="BB34" s="3" t="s">
        <v>3748</v>
      </c>
      <c r="BC34" s="11">
        <v>1</v>
      </c>
      <c r="BD34" s="32" t="s">
        <v>9</v>
      </c>
      <c r="BE34" s="8">
        <v>2</v>
      </c>
      <c r="BG34" s="3" t="s">
        <v>3749</v>
      </c>
      <c r="BH34" s="11">
        <v>1</v>
      </c>
      <c r="BI34" s="32" t="s">
        <v>9</v>
      </c>
      <c r="BJ34" s="8">
        <v>2</v>
      </c>
    </row>
    <row r="35" spans="11:62" x14ac:dyDescent="0.2">
      <c r="N35" s="3"/>
      <c r="P35" s="3"/>
      <c r="AC35" s="3"/>
      <c r="AE35" s="3"/>
      <c r="AF35" s="3"/>
      <c r="AG35" s="3"/>
      <c r="AH35" s="3"/>
      <c r="BB35" s="3" t="s">
        <v>3750</v>
      </c>
      <c r="BC35" s="11">
        <v>3</v>
      </c>
      <c r="BD35" s="32" t="s">
        <v>9</v>
      </c>
      <c r="BE35" s="8">
        <v>0</v>
      </c>
      <c r="BG35" s="3" t="s">
        <v>3751</v>
      </c>
      <c r="BH35" s="11">
        <v>3</v>
      </c>
      <c r="BI35" s="32" t="s">
        <v>9</v>
      </c>
      <c r="BJ35" s="8">
        <v>0</v>
      </c>
    </row>
    <row r="36" spans="11:62" x14ac:dyDescent="0.2">
      <c r="N36" s="3"/>
      <c r="P36" s="3"/>
      <c r="AC36" s="3"/>
      <c r="AE36" s="3"/>
      <c r="AF36" s="3"/>
      <c r="AG36" s="3"/>
      <c r="AH36" s="3"/>
      <c r="BB36" s="3" t="s">
        <v>3752</v>
      </c>
      <c r="BC36" s="8">
        <v>1</v>
      </c>
      <c r="BD36" s="32" t="s">
        <v>9</v>
      </c>
      <c r="BE36" s="8">
        <v>9</v>
      </c>
      <c r="BG36" s="3" t="s">
        <v>3753</v>
      </c>
      <c r="BH36" s="8">
        <v>1</v>
      </c>
      <c r="BI36" s="32" t="s">
        <v>9</v>
      </c>
      <c r="BJ36" s="8">
        <v>4</v>
      </c>
    </row>
    <row r="37" spans="11:62" x14ac:dyDescent="0.2">
      <c r="N37" s="3"/>
      <c r="P37" s="3"/>
      <c r="AC37" s="3"/>
      <c r="AE37" s="3"/>
      <c r="AF37" s="3"/>
      <c r="AG37" s="3"/>
      <c r="AH37" s="3"/>
      <c r="BB37" s="39" t="s">
        <v>3308</v>
      </c>
      <c r="BG37" s="39" t="s">
        <v>364</v>
      </c>
    </row>
    <row r="38" spans="11:62" x14ac:dyDescent="0.2">
      <c r="N38" s="3"/>
      <c r="P38" s="3"/>
      <c r="AC38" s="3"/>
      <c r="AE38" s="3"/>
      <c r="AF38" s="3"/>
      <c r="AG38" s="3"/>
      <c r="AH38" s="3"/>
      <c r="BB38" s="5" t="s">
        <v>3651</v>
      </c>
      <c r="BC38" s="11">
        <v>2</v>
      </c>
      <c r="BD38" s="32" t="s">
        <v>9</v>
      </c>
      <c r="BE38" s="8">
        <v>2</v>
      </c>
      <c r="BG38" s="5" t="s">
        <v>3754</v>
      </c>
      <c r="BH38" s="11">
        <v>2</v>
      </c>
      <c r="BI38" s="32" t="s">
        <v>9</v>
      </c>
      <c r="BJ38" s="8">
        <v>2</v>
      </c>
    </row>
    <row r="39" spans="11:62" x14ac:dyDescent="0.2">
      <c r="N39" s="3"/>
      <c r="P39" s="3"/>
      <c r="AC39" s="3"/>
      <c r="AE39" s="3"/>
      <c r="AF39" s="3"/>
      <c r="AG39" s="3"/>
      <c r="AH39" s="3"/>
      <c r="BB39" s="5" t="s">
        <v>573</v>
      </c>
      <c r="BC39" s="11">
        <v>2</v>
      </c>
      <c r="BD39" s="32" t="s">
        <v>9</v>
      </c>
      <c r="BE39" s="8">
        <v>2</v>
      </c>
      <c r="BG39" s="5" t="s">
        <v>3699</v>
      </c>
      <c r="BH39" s="11">
        <v>1</v>
      </c>
      <c r="BI39" s="32" t="s">
        <v>9</v>
      </c>
      <c r="BJ39" s="8">
        <v>3</v>
      </c>
    </row>
    <row r="40" spans="11:62" x14ac:dyDescent="0.2">
      <c r="N40" s="3"/>
      <c r="P40" s="3"/>
      <c r="AC40" s="3"/>
      <c r="AE40" s="3"/>
      <c r="AF40" s="3"/>
      <c r="AG40" s="3"/>
      <c r="AH40" s="3"/>
      <c r="BB40" s="3" t="s">
        <v>3480</v>
      </c>
      <c r="BC40" s="11">
        <v>0</v>
      </c>
      <c r="BD40" s="32" t="s">
        <v>9</v>
      </c>
      <c r="BE40" s="8">
        <v>0</v>
      </c>
      <c r="BG40" s="3" t="s">
        <v>590</v>
      </c>
      <c r="BH40" s="11">
        <v>5</v>
      </c>
      <c r="BI40" s="32" t="s">
        <v>9</v>
      </c>
      <c r="BJ40" s="8">
        <v>0</v>
      </c>
    </row>
    <row r="41" spans="11:62" x14ac:dyDescent="0.2">
      <c r="N41" s="3"/>
      <c r="P41" s="3"/>
      <c r="AC41" s="3"/>
      <c r="AE41" s="3"/>
      <c r="AF41" s="3"/>
      <c r="AG41" s="3"/>
      <c r="AH41" s="3"/>
      <c r="BB41" s="3" t="s">
        <v>3557</v>
      </c>
      <c r="BC41" s="11">
        <v>3</v>
      </c>
      <c r="BD41" s="32" t="s">
        <v>9</v>
      </c>
      <c r="BE41" s="8">
        <v>1</v>
      </c>
      <c r="BG41" s="3" t="s">
        <v>3755</v>
      </c>
      <c r="BH41" s="11">
        <v>3</v>
      </c>
      <c r="BI41" s="32" t="s">
        <v>9</v>
      </c>
      <c r="BJ41" s="8">
        <v>1</v>
      </c>
    </row>
    <row r="42" spans="11:62" x14ac:dyDescent="0.2">
      <c r="N42" s="3"/>
      <c r="P42" s="3"/>
      <c r="AC42" s="3"/>
      <c r="AE42" s="3"/>
      <c r="AF42" s="3"/>
      <c r="AG42" s="3"/>
      <c r="AH42" s="3"/>
      <c r="BB42" s="3" t="s">
        <v>1365</v>
      </c>
      <c r="BC42" s="11">
        <v>1</v>
      </c>
      <c r="BD42" s="32" t="s">
        <v>9</v>
      </c>
      <c r="BE42" s="8">
        <v>1</v>
      </c>
      <c r="BG42" s="3" t="s">
        <v>1401</v>
      </c>
      <c r="BH42" s="11">
        <v>1</v>
      </c>
      <c r="BI42" s="32" t="s">
        <v>9</v>
      </c>
      <c r="BJ42" s="8">
        <v>3</v>
      </c>
    </row>
    <row r="43" spans="11:62" x14ac:dyDescent="0.2">
      <c r="N43" s="3"/>
      <c r="P43" s="3"/>
      <c r="AC43" s="3"/>
      <c r="AE43" s="3"/>
      <c r="AF43" s="3"/>
      <c r="AG43" s="3"/>
      <c r="AH43" s="3"/>
      <c r="BB43" s="3" t="s">
        <v>3756</v>
      </c>
      <c r="BC43" s="8">
        <v>3</v>
      </c>
      <c r="BD43" s="32" t="s">
        <v>9</v>
      </c>
      <c r="BE43" s="8">
        <v>4</v>
      </c>
      <c r="BG43" s="3" t="s">
        <v>3476</v>
      </c>
      <c r="BH43" s="8">
        <v>0</v>
      </c>
      <c r="BI43" s="32" t="s">
        <v>9</v>
      </c>
      <c r="BJ43" s="8">
        <v>1</v>
      </c>
    </row>
    <row r="44" spans="11:62" x14ac:dyDescent="0.2">
      <c r="N44" s="3"/>
      <c r="P44" s="3"/>
      <c r="AC44" s="3"/>
      <c r="AE44" s="3"/>
      <c r="AF44" s="3"/>
      <c r="AG44" s="3"/>
      <c r="AH44" s="3"/>
      <c r="BB44" s="39" t="s">
        <v>3757</v>
      </c>
      <c r="BG44" s="39" t="s">
        <v>372</v>
      </c>
    </row>
    <row r="45" spans="11:62" x14ac:dyDescent="0.2">
      <c r="N45" s="3"/>
      <c r="P45" s="3"/>
      <c r="AC45" s="3"/>
      <c r="AE45" s="3"/>
      <c r="AF45" s="3"/>
      <c r="AG45" s="3"/>
      <c r="AH45" s="3"/>
      <c r="BB45" s="5" t="s">
        <v>3758</v>
      </c>
      <c r="BC45" s="11">
        <v>1</v>
      </c>
      <c r="BD45" s="32" t="s">
        <v>9</v>
      </c>
      <c r="BE45" s="8">
        <v>1</v>
      </c>
      <c r="BG45" s="5" t="s">
        <v>3759</v>
      </c>
      <c r="BH45" s="11">
        <v>3</v>
      </c>
      <c r="BI45" s="32" t="s">
        <v>9</v>
      </c>
      <c r="BJ45" s="8">
        <v>2</v>
      </c>
    </row>
    <row r="46" spans="11:62" x14ac:dyDescent="0.2">
      <c r="N46" s="3"/>
      <c r="P46" s="3"/>
      <c r="AC46" s="3"/>
      <c r="AE46" s="3"/>
      <c r="AF46" s="3"/>
      <c r="AG46" s="3"/>
      <c r="AH46" s="3"/>
      <c r="BB46" s="5" t="s">
        <v>3760</v>
      </c>
      <c r="BC46" s="11">
        <v>2</v>
      </c>
      <c r="BD46" s="32" t="s">
        <v>9</v>
      </c>
      <c r="BE46" s="8">
        <v>0</v>
      </c>
      <c r="BG46" s="5" t="s">
        <v>1859</v>
      </c>
      <c r="BH46" s="11">
        <v>2</v>
      </c>
      <c r="BI46" s="32" t="s">
        <v>9</v>
      </c>
      <c r="BJ46" s="8">
        <v>0</v>
      </c>
    </row>
    <row r="47" spans="11:62" x14ac:dyDescent="0.2">
      <c r="N47" s="3"/>
      <c r="P47" s="3"/>
      <c r="AC47" s="3"/>
      <c r="AE47" s="3"/>
      <c r="AF47" s="3"/>
      <c r="AG47" s="3"/>
      <c r="AH47" s="3"/>
      <c r="BB47" s="3" t="s">
        <v>362</v>
      </c>
      <c r="BC47" s="11">
        <v>2</v>
      </c>
      <c r="BD47" s="32" t="s">
        <v>9</v>
      </c>
      <c r="BE47" s="8">
        <v>2</v>
      </c>
      <c r="BG47" s="3" t="s">
        <v>3761</v>
      </c>
      <c r="BH47" s="11">
        <v>3</v>
      </c>
      <c r="BI47" s="32" t="s">
        <v>9</v>
      </c>
      <c r="BJ47" s="8">
        <v>0</v>
      </c>
    </row>
    <row r="48" spans="11:62" x14ac:dyDescent="0.2">
      <c r="N48" s="3"/>
      <c r="P48" s="3"/>
      <c r="AC48" s="3"/>
      <c r="AE48" s="3"/>
      <c r="AF48" s="3"/>
      <c r="AG48" s="3"/>
      <c r="AH48" s="3"/>
      <c r="BB48" s="3" t="s">
        <v>3762</v>
      </c>
      <c r="BC48" s="11">
        <v>3</v>
      </c>
      <c r="BD48" s="32" t="s">
        <v>9</v>
      </c>
      <c r="BE48" s="8">
        <v>1</v>
      </c>
      <c r="BG48" s="3" t="s">
        <v>3763</v>
      </c>
      <c r="BH48" s="11">
        <v>5</v>
      </c>
      <c r="BI48" s="32" t="s">
        <v>9</v>
      </c>
      <c r="BJ48" s="8">
        <v>0</v>
      </c>
    </row>
    <row r="49" spans="11:62" x14ac:dyDescent="0.2">
      <c r="N49" s="3"/>
      <c r="P49" s="3"/>
      <c r="AC49" s="3"/>
      <c r="AE49" s="3"/>
      <c r="AF49" s="3"/>
      <c r="AG49" s="3"/>
      <c r="AH49" s="3"/>
      <c r="BB49" s="3" t="s">
        <v>3764</v>
      </c>
      <c r="BC49" s="11">
        <v>0</v>
      </c>
      <c r="BD49" s="32" t="s">
        <v>9</v>
      </c>
      <c r="BE49" s="8">
        <v>2</v>
      </c>
      <c r="BG49" s="3" t="s">
        <v>3765</v>
      </c>
      <c r="BH49" s="11">
        <v>2</v>
      </c>
      <c r="BI49" s="32" t="s">
        <v>9</v>
      </c>
      <c r="BJ49" s="8">
        <v>7</v>
      </c>
    </row>
    <row r="50" spans="11:62" x14ac:dyDescent="0.2">
      <c r="N50" s="3"/>
      <c r="P50" s="3"/>
      <c r="AC50" s="3"/>
      <c r="AE50" s="3"/>
      <c r="AF50" s="3"/>
      <c r="AG50" s="3"/>
      <c r="AH50" s="3"/>
      <c r="BB50" s="3" t="s">
        <v>3766</v>
      </c>
      <c r="BC50" s="8">
        <v>4</v>
      </c>
      <c r="BD50" s="32" t="s">
        <v>9</v>
      </c>
      <c r="BE50" s="8">
        <v>0</v>
      </c>
      <c r="BG50" s="3" t="s">
        <v>3767</v>
      </c>
      <c r="BH50" s="8">
        <v>2</v>
      </c>
      <c r="BI50" s="32" t="s">
        <v>9</v>
      </c>
      <c r="BJ50" s="8">
        <v>0</v>
      </c>
    </row>
    <row r="51" spans="11:62" x14ac:dyDescent="0.2">
      <c r="N51" s="11"/>
      <c r="O51" s="32"/>
      <c r="P51" s="3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D51" s="32"/>
      <c r="BB51" s="39" t="s">
        <v>381</v>
      </c>
      <c r="BG51" s="39" t="s">
        <v>3768</v>
      </c>
    </row>
    <row r="52" spans="11:62" x14ac:dyDescent="0.2">
      <c r="K52" s="39"/>
      <c r="N52" s="11"/>
      <c r="O52" s="32"/>
      <c r="AD52" s="32"/>
      <c r="BB52" s="5" t="s">
        <v>2846</v>
      </c>
      <c r="BC52" s="11">
        <v>6</v>
      </c>
      <c r="BD52" s="32" t="s">
        <v>9</v>
      </c>
      <c r="BE52" s="8">
        <v>1</v>
      </c>
      <c r="BG52" s="5" t="s">
        <v>3769</v>
      </c>
      <c r="BH52" s="11">
        <v>0</v>
      </c>
      <c r="BI52" s="32" t="s">
        <v>9</v>
      </c>
      <c r="BJ52" s="8">
        <v>7</v>
      </c>
    </row>
    <row r="53" spans="11:62" x14ac:dyDescent="0.2">
      <c r="O53" s="31"/>
      <c r="AD53" s="31"/>
      <c r="BB53" s="5" t="s">
        <v>1695</v>
      </c>
      <c r="BC53" s="11">
        <v>4</v>
      </c>
      <c r="BD53" s="32" t="s">
        <v>9</v>
      </c>
      <c r="BE53" s="8">
        <v>1</v>
      </c>
      <c r="BG53" s="5" t="s">
        <v>3676</v>
      </c>
      <c r="BH53" s="11">
        <v>0</v>
      </c>
      <c r="BI53" s="32" t="s">
        <v>9</v>
      </c>
      <c r="BJ53" s="8">
        <v>3</v>
      </c>
    </row>
    <row r="54" spans="11:62" x14ac:dyDescent="0.2">
      <c r="N54" s="3"/>
      <c r="O54" s="31"/>
      <c r="AD54" s="31"/>
      <c r="BB54" s="3" t="s">
        <v>3770</v>
      </c>
      <c r="BC54" s="11">
        <v>0</v>
      </c>
      <c r="BD54" s="32" t="s">
        <v>9</v>
      </c>
      <c r="BE54" s="8">
        <v>2</v>
      </c>
      <c r="BG54" s="3" t="s">
        <v>3536</v>
      </c>
      <c r="BH54" s="11">
        <v>4</v>
      </c>
      <c r="BI54" s="32" t="s">
        <v>9</v>
      </c>
      <c r="BJ54" s="8">
        <v>1</v>
      </c>
    </row>
    <row r="55" spans="11:62" x14ac:dyDescent="0.2">
      <c r="N55" s="11"/>
      <c r="O55" s="31"/>
      <c r="AC55" s="3"/>
      <c r="AD55" s="31"/>
      <c r="BB55" s="3" t="s">
        <v>1942</v>
      </c>
      <c r="BC55" s="11">
        <v>1</v>
      </c>
      <c r="BD55" s="32" t="s">
        <v>9</v>
      </c>
      <c r="BE55" s="8">
        <v>1</v>
      </c>
      <c r="BG55" s="3" t="s">
        <v>3771</v>
      </c>
      <c r="BH55" s="11">
        <v>3</v>
      </c>
      <c r="BI55" s="32" t="s">
        <v>9</v>
      </c>
      <c r="BJ55" s="8">
        <v>2</v>
      </c>
    </row>
    <row r="56" spans="11:62" x14ac:dyDescent="0.2">
      <c r="O56" s="31"/>
      <c r="S56" s="43"/>
      <c r="T56" s="43"/>
      <c r="U56" s="43"/>
      <c r="V56" s="43"/>
      <c r="W56" s="43"/>
      <c r="X56" s="43"/>
      <c r="Y56" s="43"/>
      <c r="Z56" s="43"/>
      <c r="AA56" s="43"/>
      <c r="AB56" s="43"/>
      <c r="AD56" s="31"/>
      <c r="BB56" s="3" t="s">
        <v>3772</v>
      </c>
      <c r="BC56" s="11">
        <v>0</v>
      </c>
      <c r="BD56" s="32" t="s">
        <v>9</v>
      </c>
      <c r="BE56" s="8">
        <v>8</v>
      </c>
      <c r="BG56" s="3" t="s">
        <v>3773</v>
      </c>
      <c r="BH56" s="11">
        <v>0</v>
      </c>
      <c r="BI56" s="32" t="s">
        <v>9</v>
      </c>
      <c r="BJ56" s="8">
        <v>1</v>
      </c>
    </row>
    <row r="57" spans="11:62" x14ac:dyDescent="0.2">
      <c r="N57" s="11"/>
      <c r="O57" s="32"/>
      <c r="P57" s="3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D57" s="32"/>
      <c r="BB57" s="3" t="s">
        <v>3774</v>
      </c>
      <c r="BC57" s="8">
        <v>3</v>
      </c>
      <c r="BD57" s="32" t="s">
        <v>9</v>
      </c>
      <c r="BE57" s="8">
        <v>0</v>
      </c>
      <c r="BG57" s="3" t="s">
        <v>3775</v>
      </c>
      <c r="BH57" s="8">
        <v>4</v>
      </c>
      <c r="BI57" s="32" t="s">
        <v>9</v>
      </c>
      <c r="BJ57" s="8">
        <v>1</v>
      </c>
    </row>
    <row r="58" spans="11:62" x14ac:dyDescent="0.2">
      <c r="N58" s="11"/>
      <c r="O58" s="32"/>
      <c r="AD58" s="32"/>
      <c r="BB58" s="39" t="s">
        <v>393</v>
      </c>
      <c r="BG58" s="39" t="s">
        <v>3776</v>
      </c>
    </row>
    <row r="59" spans="11:62" x14ac:dyDescent="0.2">
      <c r="N59" s="11"/>
      <c r="O59" s="32"/>
      <c r="AD59" s="32"/>
      <c r="BB59" s="5" t="s">
        <v>3777</v>
      </c>
      <c r="BC59" s="11">
        <v>1</v>
      </c>
      <c r="BD59" s="32" t="s">
        <v>9</v>
      </c>
      <c r="BE59" s="8">
        <v>1</v>
      </c>
      <c r="BG59" s="5" t="s">
        <v>3778</v>
      </c>
      <c r="BH59" s="11">
        <v>2</v>
      </c>
      <c r="BI59" s="32" t="s">
        <v>9</v>
      </c>
      <c r="BJ59" s="8">
        <v>5</v>
      </c>
    </row>
    <row r="60" spans="11:62" x14ac:dyDescent="0.2">
      <c r="K60" s="30"/>
      <c r="O60" s="31"/>
      <c r="AD60" s="31"/>
      <c r="BB60" s="5" t="s">
        <v>3779</v>
      </c>
      <c r="BC60" s="11">
        <v>2</v>
      </c>
      <c r="BD60" s="32" t="s">
        <v>9</v>
      </c>
      <c r="BE60" s="8">
        <v>1</v>
      </c>
      <c r="BG60" s="5" t="s">
        <v>835</v>
      </c>
      <c r="BH60" s="11">
        <v>2</v>
      </c>
      <c r="BI60" s="32" t="s">
        <v>9</v>
      </c>
      <c r="BJ60" s="8">
        <v>1</v>
      </c>
    </row>
    <row r="61" spans="11:62" x14ac:dyDescent="0.2">
      <c r="K61" s="30"/>
      <c r="N61" s="3"/>
      <c r="O61" s="31"/>
      <c r="AC61" s="3"/>
      <c r="AD61" s="31"/>
      <c r="BB61" s="3" t="s">
        <v>241</v>
      </c>
      <c r="BC61" s="11">
        <v>0</v>
      </c>
      <c r="BD61" s="32" t="s">
        <v>9</v>
      </c>
      <c r="BE61" s="8">
        <v>1</v>
      </c>
      <c r="BG61" s="3" t="s">
        <v>3638</v>
      </c>
      <c r="BH61" s="11">
        <v>4</v>
      </c>
      <c r="BI61" s="32" t="s">
        <v>9</v>
      </c>
      <c r="BJ61" s="8">
        <v>2</v>
      </c>
    </row>
    <row r="62" spans="11:62" x14ac:dyDescent="0.2">
      <c r="K62" s="30"/>
      <c r="N62" s="11"/>
      <c r="O62" s="31"/>
      <c r="S62" s="43"/>
      <c r="T62" s="43"/>
      <c r="U62" s="43"/>
      <c r="V62" s="43"/>
      <c r="W62" s="43"/>
      <c r="X62" s="43"/>
      <c r="Y62" s="43"/>
      <c r="Z62" s="43"/>
      <c r="AA62" s="43"/>
      <c r="AB62" s="43"/>
      <c r="AD62" s="31"/>
      <c r="BB62" s="3" t="s">
        <v>672</v>
      </c>
      <c r="BC62" s="11">
        <v>5</v>
      </c>
      <c r="BD62" s="32" t="s">
        <v>9</v>
      </c>
      <c r="BE62" s="8">
        <v>1</v>
      </c>
      <c r="BG62" s="3" t="s">
        <v>3780</v>
      </c>
      <c r="BH62" s="11">
        <v>5</v>
      </c>
      <c r="BI62" s="32" t="s">
        <v>9</v>
      </c>
      <c r="BJ62" s="8">
        <v>2</v>
      </c>
    </row>
    <row r="63" spans="11:62" x14ac:dyDescent="0.2">
      <c r="K63" s="30"/>
      <c r="O63" s="31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D63" s="31"/>
      <c r="BB63" s="3" t="s">
        <v>3781</v>
      </c>
      <c r="BC63" s="11">
        <v>1</v>
      </c>
      <c r="BD63" s="32" t="s">
        <v>9</v>
      </c>
      <c r="BE63" s="8">
        <v>5</v>
      </c>
      <c r="BG63" s="3" t="s">
        <v>709</v>
      </c>
      <c r="BH63" s="11">
        <v>1</v>
      </c>
      <c r="BI63" s="32" t="s">
        <v>9</v>
      </c>
      <c r="BJ63" s="8">
        <v>3</v>
      </c>
    </row>
    <row r="64" spans="11:62" x14ac:dyDescent="0.2">
      <c r="K64" s="30"/>
      <c r="N64" s="11"/>
      <c r="O64" s="32"/>
      <c r="P64" s="3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D64" s="32"/>
      <c r="BB64" s="3" t="s">
        <v>3782</v>
      </c>
      <c r="BC64" s="8">
        <v>1</v>
      </c>
      <c r="BD64" s="32" t="s">
        <v>9</v>
      </c>
      <c r="BE64" s="8">
        <v>3</v>
      </c>
      <c r="BG64" s="3" t="s">
        <v>3783</v>
      </c>
      <c r="BH64" s="8">
        <v>1</v>
      </c>
      <c r="BI64" s="32" t="s">
        <v>9</v>
      </c>
      <c r="BJ64" s="8">
        <v>3</v>
      </c>
    </row>
    <row r="65" spans="11:62" x14ac:dyDescent="0.2">
      <c r="K65" s="30"/>
      <c r="N65" s="11"/>
      <c r="O65" s="32"/>
      <c r="AD65" s="32"/>
      <c r="BB65" s="39" t="s">
        <v>403</v>
      </c>
      <c r="BG65" s="39" t="s">
        <v>3784</v>
      </c>
    </row>
    <row r="66" spans="11:62" x14ac:dyDescent="0.2">
      <c r="K66" s="30"/>
      <c r="N66" s="11"/>
      <c r="O66" s="32"/>
      <c r="AD66" s="32"/>
      <c r="BB66" s="5" t="s">
        <v>3785</v>
      </c>
      <c r="BC66" s="11">
        <v>2</v>
      </c>
      <c r="BD66" s="32" t="s">
        <v>9</v>
      </c>
      <c r="BE66" s="8">
        <v>2</v>
      </c>
      <c r="BG66" s="5" t="s">
        <v>232</v>
      </c>
      <c r="BH66" s="11">
        <v>1</v>
      </c>
      <c r="BI66" s="32" t="s">
        <v>9</v>
      </c>
      <c r="BJ66" s="8">
        <v>1</v>
      </c>
    </row>
    <row r="67" spans="11:62" x14ac:dyDescent="0.2">
      <c r="K67" s="30"/>
      <c r="O67" s="31"/>
      <c r="AC67" s="3"/>
      <c r="AD67" s="31"/>
      <c r="BB67" s="5" t="s">
        <v>792</v>
      </c>
      <c r="BC67" s="11">
        <v>1</v>
      </c>
      <c r="BD67" s="32" t="s">
        <v>9</v>
      </c>
      <c r="BE67" s="8">
        <v>4</v>
      </c>
      <c r="BG67" s="5" t="s">
        <v>3786</v>
      </c>
      <c r="BH67" s="11">
        <v>4</v>
      </c>
      <c r="BI67" s="32" t="s">
        <v>9</v>
      </c>
      <c r="BJ67" s="8">
        <v>2</v>
      </c>
    </row>
    <row r="68" spans="11:62" x14ac:dyDescent="0.2">
      <c r="K68" s="30"/>
      <c r="N68" s="3"/>
      <c r="O68" s="31"/>
      <c r="S68" s="43"/>
      <c r="T68" s="43"/>
      <c r="U68" s="43"/>
      <c r="V68" s="43"/>
      <c r="W68" s="43"/>
      <c r="X68" s="43"/>
      <c r="Y68" s="43"/>
      <c r="Z68" s="43"/>
      <c r="AA68" s="43"/>
      <c r="AB68" s="43"/>
      <c r="AD68" s="31"/>
      <c r="BB68" s="3" t="s">
        <v>2148</v>
      </c>
      <c r="BC68" s="11">
        <v>2</v>
      </c>
      <c r="BD68" s="32" t="s">
        <v>9</v>
      </c>
      <c r="BE68" s="8">
        <v>1</v>
      </c>
      <c r="BG68" s="3" t="s">
        <v>3646</v>
      </c>
      <c r="BH68" s="11">
        <v>0</v>
      </c>
      <c r="BI68" s="32" t="s">
        <v>9</v>
      </c>
      <c r="BJ68" s="8">
        <v>3</v>
      </c>
    </row>
    <row r="69" spans="11:62" x14ac:dyDescent="0.2">
      <c r="K69" s="30"/>
      <c r="N69" s="11"/>
      <c r="O69" s="31"/>
      <c r="AD69" s="31"/>
      <c r="BB69" s="3" t="s">
        <v>2765</v>
      </c>
      <c r="BC69" s="11">
        <v>1</v>
      </c>
      <c r="BD69" s="32" t="s">
        <v>9</v>
      </c>
      <c r="BE69" s="8">
        <v>0</v>
      </c>
      <c r="BG69" s="3" t="s">
        <v>695</v>
      </c>
      <c r="BH69" s="11">
        <v>2</v>
      </c>
      <c r="BI69" s="32" t="s">
        <v>9</v>
      </c>
      <c r="BJ69" s="8">
        <v>2</v>
      </c>
    </row>
    <row r="70" spans="11:62" x14ac:dyDescent="0.2">
      <c r="K70" s="30"/>
      <c r="O70" s="31"/>
      <c r="P70" s="3"/>
      <c r="AD70" s="31"/>
      <c r="BB70" s="3" t="s">
        <v>3787</v>
      </c>
      <c r="BC70" s="11">
        <v>1</v>
      </c>
      <c r="BD70" s="32" t="s">
        <v>9</v>
      </c>
      <c r="BE70" s="8">
        <v>3</v>
      </c>
      <c r="BG70" s="3" t="s">
        <v>3788</v>
      </c>
      <c r="BH70" s="11">
        <v>2</v>
      </c>
      <c r="BI70" s="32" t="s">
        <v>9</v>
      </c>
      <c r="BJ70" s="8">
        <v>3</v>
      </c>
    </row>
    <row r="71" spans="11:62" x14ac:dyDescent="0.2">
      <c r="K71" s="30"/>
      <c r="N71" s="11"/>
      <c r="O71" s="32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D71" s="32"/>
      <c r="BB71" s="3" t="s">
        <v>3789</v>
      </c>
      <c r="BC71" s="8">
        <v>1</v>
      </c>
      <c r="BD71" s="32" t="s">
        <v>9</v>
      </c>
      <c r="BE71" s="8">
        <v>2</v>
      </c>
      <c r="BG71" s="3" t="s">
        <v>3790</v>
      </c>
      <c r="BH71" s="8">
        <v>2</v>
      </c>
      <c r="BI71" s="32" t="s">
        <v>9</v>
      </c>
      <c r="BJ71" s="8">
        <v>1</v>
      </c>
    </row>
    <row r="72" spans="11:62" x14ac:dyDescent="0.2">
      <c r="K72" s="30"/>
      <c r="N72" s="11"/>
      <c r="O72" s="32"/>
      <c r="S72" s="43"/>
      <c r="T72" s="43"/>
      <c r="U72" s="43"/>
      <c r="V72" s="43"/>
      <c r="W72" s="43"/>
      <c r="X72" s="43"/>
      <c r="Y72" s="43"/>
      <c r="Z72" s="43"/>
      <c r="AA72" s="43"/>
      <c r="AB72" s="43"/>
      <c r="AD72" s="32"/>
      <c r="BB72" s="39" t="s">
        <v>411</v>
      </c>
      <c r="BG72" s="39" t="s">
        <v>3706</v>
      </c>
    </row>
    <row r="73" spans="11:62" x14ac:dyDescent="0.2">
      <c r="K73" s="30"/>
      <c r="N73" s="11"/>
      <c r="O73" s="32"/>
      <c r="S73" s="43"/>
      <c r="T73" s="43"/>
      <c r="U73" s="43"/>
      <c r="V73" s="43"/>
      <c r="W73" s="43"/>
      <c r="X73" s="43"/>
      <c r="Y73" s="43"/>
      <c r="Z73" s="43"/>
      <c r="AA73" s="43"/>
      <c r="AB73" s="43"/>
      <c r="AD73" s="32"/>
      <c r="BB73" s="5" t="s">
        <v>3497</v>
      </c>
      <c r="BC73" s="11">
        <v>1</v>
      </c>
      <c r="BD73" s="32" t="s">
        <v>9</v>
      </c>
      <c r="BE73" s="8">
        <v>3</v>
      </c>
      <c r="BG73" s="5" t="s">
        <v>3791</v>
      </c>
      <c r="BH73" s="11">
        <v>1</v>
      </c>
      <c r="BI73" s="32" t="s">
        <v>9</v>
      </c>
      <c r="BJ73" s="8">
        <v>1</v>
      </c>
    </row>
    <row r="74" spans="11:62" x14ac:dyDescent="0.2">
      <c r="K74" s="8"/>
      <c r="O74" s="31"/>
      <c r="S74" s="43"/>
      <c r="T74" s="43"/>
      <c r="U74" s="43"/>
      <c r="V74" s="43"/>
      <c r="W74" s="43"/>
      <c r="X74" s="43"/>
      <c r="Y74" s="43"/>
      <c r="Z74" s="43"/>
      <c r="AA74" s="43"/>
      <c r="AB74" s="43"/>
      <c r="AD74" s="31"/>
      <c r="BB74" s="5" t="s">
        <v>3792</v>
      </c>
      <c r="BC74" s="11">
        <v>2</v>
      </c>
      <c r="BD74" s="32" t="s">
        <v>9</v>
      </c>
      <c r="BE74" s="8">
        <v>2</v>
      </c>
      <c r="BG74" s="5" t="s">
        <v>3540</v>
      </c>
      <c r="BH74" s="11">
        <v>1</v>
      </c>
      <c r="BI74" s="32" t="s">
        <v>9</v>
      </c>
      <c r="BJ74" s="8">
        <v>1</v>
      </c>
    </row>
    <row r="75" spans="11:62" x14ac:dyDescent="0.2">
      <c r="K75" s="39"/>
      <c r="N75" s="3"/>
      <c r="O75" s="31"/>
      <c r="S75" s="43"/>
      <c r="T75" s="43"/>
      <c r="U75" s="43"/>
      <c r="V75" s="43"/>
      <c r="W75" s="43"/>
      <c r="X75" s="43"/>
      <c r="Y75" s="43"/>
      <c r="Z75" s="43"/>
      <c r="AA75" s="43"/>
      <c r="AB75" s="43"/>
      <c r="AD75" s="31"/>
      <c r="BB75" s="3" t="s">
        <v>1715</v>
      </c>
      <c r="BC75" s="11">
        <v>3</v>
      </c>
      <c r="BD75" s="32" t="s">
        <v>9</v>
      </c>
      <c r="BE75" s="8">
        <v>1</v>
      </c>
      <c r="BG75" s="3" t="s">
        <v>3654</v>
      </c>
      <c r="BH75" s="11">
        <v>6</v>
      </c>
      <c r="BI75" s="32" t="s">
        <v>9</v>
      </c>
      <c r="BJ75" s="8">
        <v>1</v>
      </c>
    </row>
    <row r="76" spans="11:62" x14ac:dyDescent="0.2">
      <c r="N76" s="11"/>
      <c r="O76" s="31"/>
      <c r="S76" s="43"/>
      <c r="T76" s="43"/>
      <c r="U76" s="43"/>
      <c r="V76" s="43"/>
      <c r="W76" s="43"/>
      <c r="X76" s="43"/>
      <c r="Y76" s="43"/>
      <c r="Z76" s="43"/>
      <c r="AA76" s="43"/>
      <c r="AB76" s="43"/>
      <c r="AD76" s="31"/>
      <c r="BB76" s="3" t="s">
        <v>242</v>
      </c>
      <c r="BC76" s="11">
        <v>1</v>
      </c>
      <c r="BD76" s="32" t="s">
        <v>9</v>
      </c>
      <c r="BE76" s="8">
        <v>3</v>
      </c>
      <c r="BG76" s="3" t="s">
        <v>3793</v>
      </c>
      <c r="BH76" s="11">
        <v>1</v>
      </c>
      <c r="BI76" s="32" t="s">
        <v>9</v>
      </c>
      <c r="BJ76" s="8">
        <v>3</v>
      </c>
    </row>
    <row r="77" spans="11:62" x14ac:dyDescent="0.2">
      <c r="O77" s="31"/>
      <c r="S77" s="43"/>
      <c r="T77" s="43"/>
      <c r="U77" s="43"/>
      <c r="V77" s="43"/>
      <c r="W77" s="43"/>
      <c r="X77" s="43"/>
      <c r="Y77" s="43"/>
      <c r="Z77" s="43"/>
      <c r="AA77" s="43"/>
      <c r="AB77" s="43"/>
      <c r="AD77" s="31"/>
      <c r="BB77" s="3" t="s">
        <v>3794</v>
      </c>
      <c r="BC77" s="11">
        <v>8</v>
      </c>
      <c r="BD77" s="32" t="s">
        <v>9</v>
      </c>
      <c r="BE77" s="8">
        <v>1</v>
      </c>
      <c r="BG77" s="3" t="s">
        <v>3652</v>
      </c>
      <c r="BH77" s="11">
        <v>2</v>
      </c>
      <c r="BI77" s="32" t="s">
        <v>9</v>
      </c>
      <c r="BJ77" s="8">
        <v>0</v>
      </c>
    </row>
    <row r="78" spans="11:62" x14ac:dyDescent="0.2">
      <c r="N78" s="11"/>
      <c r="O78" s="32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D78" s="32"/>
      <c r="BB78" s="3" t="s">
        <v>3795</v>
      </c>
      <c r="BC78" s="8">
        <v>1</v>
      </c>
      <c r="BD78" s="32" t="s">
        <v>9</v>
      </c>
      <c r="BE78" s="8">
        <v>1</v>
      </c>
      <c r="BG78" s="3" t="s">
        <v>2018</v>
      </c>
      <c r="BH78" s="8">
        <v>1</v>
      </c>
      <c r="BI78" s="32" t="s">
        <v>9</v>
      </c>
      <c r="BJ78" s="8">
        <v>1</v>
      </c>
    </row>
    <row r="79" spans="11:62" x14ac:dyDescent="0.2">
      <c r="N79" s="11"/>
      <c r="O79" s="32"/>
      <c r="S79" s="43"/>
      <c r="T79" s="43"/>
      <c r="U79" s="43"/>
      <c r="V79" s="43"/>
      <c r="W79" s="43"/>
      <c r="X79" s="43"/>
      <c r="Y79" s="43"/>
      <c r="Z79" s="43"/>
      <c r="AA79" s="43"/>
      <c r="AB79" s="43"/>
      <c r="AD79" s="32"/>
    </row>
    <row r="80" spans="11:62" x14ac:dyDescent="0.2">
      <c r="N80" s="11"/>
      <c r="O80" s="32"/>
      <c r="S80" s="43"/>
      <c r="T80" s="43"/>
      <c r="U80" s="43"/>
      <c r="V80" s="43"/>
      <c r="W80" s="43"/>
      <c r="X80" s="43"/>
      <c r="Y80" s="43"/>
      <c r="Z80" s="43"/>
      <c r="AA80" s="43"/>
      <c r="AB80" s="43"/>
      <c r="AD80" s="32"/>
      <c r="BH80" s="11"/>
      <c r="BI80" s="32"/>
    </row>
    <row r="81" spans="11:61" x14ac:dyDescent="0.2">
      <c r="O81" s="31"/>
      <c r="S81" s="43"/>
      <c r="T81" s="43"/>
      <c r="U81" s="43"/>
      <c r="V81" s="43"/>
      <c r="W81" s="43"/>
      <c r="X81" s="43"/>
      <c r="Y81" s="43"/>
      <c r="Z81" s="43"/>
      <c r="AA81" s="43"/>
      <c r="AB81" s="43"/>
      <c r="AD81" s="31"/>
      <c r="BH81" s="11"/>
      <c r="BI81" s="32"/>
    </row>
    <row r="82" spans="11:61" x14ac:dyDescent="0.2">
      <c r="N82" s="3"/>
      <c r="O82" s="31"/>
      <c r="S82" s="43"/>
      <c r="T82" s="43"/>
      <c r="U82" s="43"/>
      <c r="V82" s="43"/>
      <c r="W82" s="43"/>
      <c r="X82" s="43"/>
      <c r="Y82" s="43"/>
      <c r="Z82" s="43"/>
      <c r="AA82" s="43"/>
      <c r="AB82" s="43"/>
      <c r="AD82" s="31"/>
      <c r="BG82" s="39"/>
      <c r="BH82" s="11"/>
      <c r="BI82" s="32"/>
    </row>
    <row r="83" spans="11:61" x14ac:dyDescent="0.2">
      <c r="N83" s="11"/>
      <c r="O83" s="31"/>
      <c r="S83" s="43"/>
      <c r="T83" s="43"/>
      <c r="U83" s="43"/>
      <c r="V83" s="43"/>
      <c r="W83" s="43"/>
      <c r="X83" s="43"/>
      <c r="Y83" s="43"/>
      <c r="Z83" s="43"/>
      <c r="AA83" s="43"/>
      <c r="AB83" s="43"/>
      <c r="AD83" s="31"/>
      <c r="BG83" s="5"/>
      <c r="BH83" s="11"/>
      <c r="BI83" s="32"/>
    </row>
    <row r="84" spans="11:61" x14ac:dyDescent="0.2">
      <c r="K84" s="30"/>
      <c r="O84" s="31"/>
      <c r="S84" s="43"/>
      <c r="T84" s="43"/>
      <c r="U84" s="43"/>
      <c r="V84" s="43"/>
      <c r="W84" s="43"/>
      <c r="X84" s="43"/>
      <c r="Y84" s="43"/>
      <c r="Z84" s="43"/>
      <c r="AA84" s="43"/>
      <c r="AB84" s="43"/>
      <c r="AD84" s="31"/>
      <c r="BG84" s="5"/>
      <c r="BH84" s="11"/>
      <c r="BI84" s="32"/>
    </row>
    <row r="85" spans="11:61" x14ac:dyDescent="0.2">
      <c r="K85" s="30"/>
      <c r="N85" s="11"/>
      <c r="O85" s="32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D85" s="32"/>
      <c r="BI85" s="32" t="s">
        <v>9</v>
      </c>
    </row>
    <row r="86" spans="11:61" x14ac:dyDescent="0.2">
      <c r="K86" s="30"/>
      <c r="N86" s="11"/>
      <c r="O86" s="32"/>
      <c r="S86" s="43"/>
      <c r="T86" s="43"/>
      <c r="U86" s="43"/>
      <c r="V86" s="43"/>
      <c r="W86" s="43"/>
      <c r="X86" s="43"/>
      <c r="Y86" s="43"/>
      <c r="Z86" s="43"/>
      <c r="AA86" s="43"/>
      <c r="AB86" s="43"/>
      <c r="AD86" s="32"/>
    </row>
    <row r="87" spans="11:61" x14ac:dyDescent="0.2">
      <c r="K87" s="30"/>
      <c r="N87" s="11"/>
      <c r="O87" s="32"/>
      <c r="S87" s="43"/>
      <c r="T87" s="43"/>
      <c r="U87" s="43"/>
      <c r="V87" s="43"/>
      <c r="W87" s="43"/>
      <c r="X87" s="43"/>
      <c r="Y87" s="43"/>
      <c r="Z87" s="43"/>
      <c r="AA87" s="43"/>
      <c r="AB87" s="43"/>
      <c r="AD87" s="32"/>
    </row>
    <row r="88" spans="11:61" x14ac:dyDescent="0.2">
      <c r="K88" s="30"/>
      <c r="O88" s="31"/>
      <c r="S88" s="43"/>
      <c r="T88" s="43"/>
      <c r="U88" s="43"/>
      <c r="V88" s="43"/>
      <c r="W88" s="43"/>
      <c r="X88" s="43"/>
      <c r="Y88" s="43"/>
      <c r="Z88" s="43"/>
      <c r="AA88" s="43"/>
      <c r="AB88" s="43"/>
      <c r="AD88" s="31"/>
    </row>
    <row r="89" spans="11:61" x14ac:dyDescent="0.2">
      <c r="K89" s="30"/>
      <c r="N89" s="3"/>
      <c r="O89" s="31"/>
      <c r="S89" s="43"/>
      <c r="T89" s="43"/>
      <c r="U89" s="43"/>
      <c r="V89" s="43"/>
      <c r="W89" s="43"/>
      <c r="X89" s="43"/>
      <c r="Y89" s="43"/>
      <c r="Z89" s="43"/>
      <c r="AA89" s="43"/>
      <c r="AB89" s="43"/>
      <c r="AD89" s="31"/>
    </row>
    <row r="90" spans="11:61" x14ac:dyDescent="0.2">
      <c r="K90" s="30"/>
      <c r="N90" s="11"/>
      <c r="O90" s="31"/>
      <c r="S90" s="43"/>
      <c r="T90" s="43"/>
      <c r="U90" s="43"/>
      <c r="V90" s="43"/>
      <c r="W90" s="43"/>
      <c r="X90" s="43"/>
      <c r="Y90" s="43"/>
      <c r="Z90" s="43"/>
      <c r="AA90" s="43"/>
      <c r="AB90" s="43"/>
      <c r="AD90" s="31"/>
      <c r="BB90" s="39"/>
      <c r="BG90" s="39"/>
    </row>
    <row r="91" spans="11:61" x14ac:dyDescent="0.2">
      <c r="K91" s="30"/>
      <c r="O91" s="31" t="s">
        <v>9</v>
      </c>
      <c r="S91" s="43"/>
      <c r="T91" s="43"/>
      <c r="U91" s="43"/>
      <c r="V91" s="43"/>
      <c r="W91" s="43"/>
      <c r="X91" s="43"/>
      <c r="Y91" s="43"/>
      <c r="Z91" s="43"/>
      <c r="AA91" s="43"/>
      <c r="AB91" s="43"/>
      <c r="AD91" s="31" t="s">
        <v>9</v>
      </c>
    </row>
    <row r="92" spans="11:61" x14ac:dyDescent="0.2">
      <c r="K92" s="30"/>
    </row>
    <row r="93" spans="11:61" x14ac:dyDescent="0.2">
      <c r="K93" s="30"/>
    </row>
    <row r="94" spans="11:61" x14ac:dyDescent="0.2">
      <c r="K94" s="30"/>
    </row>
    <row r="95" spans="11:61" x14ac:dyDescent="0.2">
      <c r="K95" s="30"/>
    </row>
    <row r="96" spans="11:61" x14ac:dyDescent="0.2">
      <c r="K96" s="30"/>
    </row>
    <row r="97" spans="11:59" x14ac:dyDescent="0.2">
      <c r="K97" s="30"/>
    </row>
    <row r="98" spans="11:59" x14ac:dyDescent="0.2">
      <c r="K98" s="8"/>
      <c r="BB98" s="39"/>
      <c r="BG98" s="39"/>
    </row>
    <row r="99" spans="11:59" x14ac:dyDescent="0.2">
      <c r="K99" s="39"/>
    </row>
    <row r="107" spans="11:59" x14ac:dyDescent="0.2">
      <c r="K107" s="30"/>
      <c r="BB107" s="7"/>
      <c r="BG107" s="7"/>
    </row>
    <row r="108" spans="11:59" x14ac:dyDescent="0.2">
      <c r="K108" s="30"/>
    </row>
    <row r="109" spans="11:59" x14ac:dyDescent="0.2">
      <c r="K109" s="30"/>
    </row>
    <row r="110" spans="11:59" x14ac:dyDescent="0.2">
      <c r="K110" s="30"/>
      <c r="BB110" s="7"/>
      <c r="BG110" s="7"/>
    </row>
    <row r="111" spans="11:59" x14ac:dyDescent="0.2">
      <c r="K111" s="30"/>
    </row>
    <row r="112" spans="11:59" x14ac:dyDescent="0.2">
      <c r="K112" s="30"/>
      <c r="BB112" s="7"/>
      <c r="BG112" s="7"/>
    </row>
    <row r="113" spans="11:59" x14ac:dyDescent="0.2">
      <c r="K113" s="30"/>
      <c r="BB113" s="7"/>
      <c r="BG113" s="7"/>
    </row>
    <row r="114" spans="11:59" x14ac:dyDescent="0.2">
      <c r="K114" s="30"/>
      <c r="BB114" s="7"/>
      <c r="BG114" s="7"/>
    </row>
    <row r="115" spans="11:59" x14ac:dyDescent="0.2">
      <c r="K115" s="30"/>
      <c r="BB115" s="7"/>
      <c r="BG115" s="7"/>
    </row>
    <row r="116" spans="11:59" x14ac:dyDescent="0.2">
      <c r="K116" s="30"/>
    </row>
    <row r="117" spans="11:59" x14ac:dyDescent="0.2">
      <c r="K117" s="30"/>
    </row>
    <row r="118" spans="11:59" x14ac:dyDescent="0.2">
      <c r="K118" s="30"/>
    </row>
    <row r="119" spans="11:59" x14ac:dyDescent="0.2">
      <c r="K119" s="8"/>
    </row>
    <row r="120" spans="11:59" x14ac:dyDescent="0.2">
      <c r="BB120" s="39"/>
      <c r="BG120" s="39"/>
    </row>
    <row r="121" spans="11:59" x14ac:dyDescent="0.2">
      <c r="BB121" s="5"/>
      <c r="BG121" s="5"/>
    </row>
    <row r="123" spans="11:59" x14ac:dyDescent="0.2">
      <c r="K123" s="1"/>
    </row>
    <row r="126" spans="11:59" x14ac:dyDescent="0.2">
      <c r="BB126" s="39"/>
      <c r="BG126" s="39"/>
    </row>
    <row r="128" spans="11:59" x14ac:dyDescent="0.2">
      <c r="K128" s="30"/>
    </row>
    <row r="129" spans="11:59" x14ac:dyDescent="0.2">
      <c r="K129" s="30"/>
      <c r="BB129" s="7"/>
      <c r="BG129" s="7"/>
    </row>
    <row r="130" spans="11:59" x14ac:dyDescent="0.2">
      <c r="K130" s="30"/>
    </row>
    <row r="131" spans="11:59" x14ac:dyDescent="0.2">
      <c r="K131" s="30"/>
      <c r="BB131" s="7"/>
      <c r="BG131" s="7"/>
    </row>
    <row r="132" spans="11:59" x14ac:dyDescent="0.2">
      <c r="K132" s="30"/>
    </row>
    <row r="133" spans="11:59" x14ac:dyDescent="0.2">
      <c r="K133" s="30"/>
      <c r="BB133" s="7"/>
      <c r="BG133" s="7"/>
    </row>
    <row r="134" spans="11:59" x14ac:dyDescent="0.2">
      <c r="K134" s="30"/>
      <c r="BB134" s="7"/>
      <c r="BG134" s="7"/>
    </row>
    <row r="135" spans="11:59" x14ac:dyDescent="0.2">
      <c r="K135" s="30"/>
    </row>
    <row r="136" spans="11:59" x14ac:dyDescent="0.2">
      <c r="K136" s="30"/>
    </row>
    <row r="137" spans="11:59" x14ac:dyDescent="0.2">
      <c r="K137" s="30"/>
    </row>
    <row r="138" spans="11:59" x14ac:dyDescent="0.2">
      <c r="K138" s="30"/>
    </row>
    <row r="139" spans="11:59" x14ac:dyDescent="0.2">
      <c r="K139" s="30"/>
    </row>
    <row r="140" spans="11:59" x14ac:dyDescent="0.2">
      <c r="K140" s="8"/>
    </row>
    <row r="141" spans="11:59" x14ac:dyDescent="0.2">
      <c r="BB141" s="39"/>
      <c r="BG141" s="39"/>
    </row>
    <row r="142" spans="11:59" x14ac:dyDescent="0.2">
      <c r="BB142" s="5"/>
      <c r="BG142" s="5"/>
    </row>
    <row r="143" spans="11:59" x14ac:dyDescent="0.2">
      <c r="BB143" s="5"/>
      <c r="BG143" s="5"/>
    </row>
    <row r="146" spans="11:59" x14ac:dyDescent="0.2">
      <c r="K146" s="1"/>
    </row>
    <row r="147" spans="11:59" x14ac:dyDescent="0.2">
      <c r="BB147" s="39"/>
      <c r="BG147" s="39"/>
    </row>
    <row r="148" spans="11:59" x14ac:dyDescent="0.2">
      <c r="K148" s="30"/>
      <c r="BB148" s="7"/>
      <c r="BG148" s="7"/>
    </row>
    <row r="149" spans="11:59" x14ac:dyDescent="0.2">
      <c r="K149" s="30"/>
    </row>
    <row r="150" spans="11:59" x14ac:dyDescent="0.2">
      <c r="K150" s="30"/>
    </row>
    <row r="151" spans="11:59" x14ac:dyDescent="0.2">
      <c r="K151" s="30"/>
    </row>
    <row r="152" spans="11:59" x14ac:dyDescent="0.2">
      <c r="K152" s="30"/>
      <c r="BB152" s="7"/>
      <c r="BG152" s="7"/>
    </row>
    <row r="153" spans="11:59" x14ac:dyDescent="0.2">
      <c r="K153" s="30"/>
      <c r="BB153" s="7"/>
      <c r="BG153" s="7"/>
    </row>
    <row r="154" spans="11:59" x14ac:dyDescent="0.2">
      <c r="K154" s="30"/>
      <c r="BB154" s="7"/>
      <c r="BG154" s="7"/>
    </row>
    <row r="155" spans="11:59" x14ac:dyDescent="0.2">
      <c r="K155" s="30"/>
    </row>
    <row r="156" spans="11:59" x14ac:dyDescent="0.2">
      <c r="K156" s="30"/>
    </row>
    <row r="157" spans="11:59" x14ac:dyDescent="0.2">
      <c r="K157" s="30"/>
    </row>
    <row r="158" spans="11:59" x14ac:dyDescent="0.2">
      <c r="K158" s="30"/>
    </row>
    <row r="159" spans="11:59" x14ac:dyDescent="0.2">
      <c r="K159" s="30"/>
    </row>
    <row r="160" spans="11:59" x14ac:dyDescent="0.2">
      <c r="K160" s="8"/>
    </row>
    <row r="161" spans="11:59" x14ac:dyDescent="0.2">
      <c r="BB161" s="39"/>
      <c r="BG161" s="39"/>
    </row>
    <row r="163" spans="11:59" x14ac:dyDescent="0.2">
      <c r="BB163" s="5"/>
      <c r="BG163" s="5"/>
    </row>
    <row r="164" spans="11:59" x14ac:dyDescent="0.2">
      <c r="BB164" s="5"/>
      <c r="BG164" s="5"/>
    </row>
    <row r="167" spans="11:59" x14ac:dyDescent="0.2">
      <c r="K167" s="1"/>
    </row>
    <row r="168" spans="11:59" x14ac:dyDescent="0.2">
      <c r="BB168" s="39"/>
      <c r="BG168" s="39"/>
    </row>
    <row r="169" spans="11:59" x14ac:dyDescent="0.2">
      <c r="K169" s="30"/>
      <c r="BB169" s="7"/>
      <c r="BG169" s="7"/>
    </row>
    <row r="170" spans="11:59" x14ac:dyDescent="0.2">
      <c r="K170" s="30"/>
    </row>
    <row r="171" spans="11:59" x14ac:dyDescent="0.2">
      <c r="K171" s="30"/>
    </row>
    <row r="172" spans="11:59" x14ac:dyDescent="0.2">
      <c r="K172" s="30"/>
    </row>
    <row r="173" spans="11:59" x14ac:dyDescent="0.2">
      <c r="K173" s="30"/>
      <c r="BB173" s="7"/>
      <c r="BG173" s="7"/>
    </row>
    <row r="174" spans="11:59" x14ac:dyDescent="0.2">
      <c r="K174" s="30"/>
      <c r="BB174" s="7"/>
      <c r="BG174" s="7"/>
    </row>
    <row r="175" spans="11:59" x14ac:dyDescent="0.2">
      <c r="K175" s="30"/>
      <c r="BB175" s="7"/>
      <c r="BG175" s="7"/>
    </row>
    <row r="176" spans="11:59" x14ac:dyDescent="0.2">
      <c r="K176" s="30"/>
    </row>
    <row r="177" spans="11:59" x14ac:dyDescent="0.2">
      <c r="K177" s="30"/>
    </row>
    <row r="178" spans="11:59" x14ac:dyDescent="0.2">
      <c r="K178" s="30"/>
    </row>
    <row r="179" spans="11:59" x14ac:dyDescent="0.2">
      <c r="K179" s="30"/>
    </row>
    <row r="180" spans="11:59" x14ac:dyDescent="0.2">
      <c r="K180" s="30"/>
    </row>
    <row r="181" spans="11:59" x14ac:dyDescent="0.2">
      <c r="K181" s="8"/>
    </row>
    <row r="182" spans="11:59" x14ac:dyDescent="0.2">
      <c r="BB182" s="39"/>
      <c r="BG182" s="39"/>
    </row>
    <row r="183" spans="11:59" x14ac:dyDescent="0.2">
      <c r="BB183" s="5"/>
      <c r="BG183" s="5"/>
    </row>
    <row r="184" spans="11:59" x14ac:dyDescent="0.2">
      <c r="BB184" s="5"/>
      <c r="BG184" s="5"/>
    </row>
    <row r="187" spans="11:59" x14ac:dyDescent="0.2">
      <c r="K187" s="1"/>
    </row>
    <row r="188" spans="11:59" x14ac:dyDescent="0.2">
      <c r="BB188" s="39"/>
      <c r="BG188" s="39"/>
    </row>
    <row r="190" spans="11:59" x14ac:dyDescent="0.2">
      <c r="K190" s="30"/>
      <c r="BB190" s="7"/>
      <c r="BG190" s="7"/>
    </row>
    <row r="191" spans="11:59" x14ac:dyDescent="0.2">
      <c r="K191" s="30"/>
    </row>
    <row r="192" spans="11:59" x14ac:dyDescent="0.2">
      <c r="K192" s="30"/>
    </row>
    <row r="193" spans="11:59" x14ac:dyDescent="0.2">
      <c r="K193" s="30"/>
    </row>
    <row r="194" spans="11:59" x14ac:dyDescent="0.2">
      <c r="K194" s="30"/>
      <c r="BB194" s="7"/>
      <c r="BG194" s="7"/>
    </row>
    <row r="195" spans="11:59" x14ac:dyDescent="0.2">
      <c r="K195" s="30"/>
      <c r="BB195" s="7"/>
      <c r="BG195" s="7"/>
    </row>
    <row r="196" spans="11:59" x14ac:dyDescent="0.2">
      <c r="K196" s="30"/>
      <c r="BB196" s="7"/>
      <c r="BG196" s="7"/>
    </row>
    <row r="197" spans="11:59" x14ac:dyDescent="0.2">
      <c r="K197" s="30"/>
    </row>
    <row r="198" spans="11:59" x14ac:dyDescent="0.2">
      <c r="K198" s="30"/>
    </row>
    <row r="199" spans="11:59" x14ac:dyDescent="0.2">
      <c r="K199" s="30"/>
    </row>
    <row r="200" spans="11:59" x14ac:dyDescent="0.2">
      <c r="K200" s="30"/>
    </row>
    <row r="201" spans="11:59" x14ac:dyDescent="0.2">
      <c r="K201" s="30"/>
    </row>
    <row r="202" spans="11:59" x14ac:dyDescent="0.2">
      <c r="K202" s="8"/>
    </row>
    <row r="203" spans="11:59" x14ac:dyDescent="0.2">
      <c r="BB203" s="39"/>
      <c r="BG203" s="39"/>
    </row>
    <row r="204" spans="11:59" x14ac:dyDescent="0.2">
      <c r="BB204" s="5"/>
      <c r="BG204" s="5"/>
    </row>
    <row r="205" spans="11:59" x14ac:dyDescent="0.2">
      <c r="BB205" s="5"/>
      <c r="BG205" s="5"/>
    </row>
    <row r="208" spans="11:59" x14ac:dyDescent="0.2">
      <c r="K208" s="1"/>
    </row>
    <row r="209" spans="11:59" x14ac:dyDescent="0.2">
      <c r="BB209" s="39"/>
      <c r="BG209" s="39"/>
    </row>
    <row r="211" spans="11:59" x14ac:dyDescent="0.2">
      <c r="K211" s="30"/>
      <c r="BB211" s="7"/>
      <c r="BG211" s="7"/>
    </row>
    <row r="212" spans="11:59" x14ac:dyDescent="0.2">
      <c r="K212" s="30"/>
    </row>
    <row r="213" spans="11:59" x14ac:dyDescent="0.2">
      <c r="K213" s="30"/>
    </row>
    <row r="214" spans="11:59" x14ac:dyDescent="0.2">
      <c r="K214" s="30"/>
    </row>
    <row r="215" spans="11:59" x14ac:dyDescent="0.2">
      <c r="K215" s="30"/>
      <c r="BB215" s="7"/>
      <c r="BG215" s="7"/>
    </row>
    <row r="216" spans="11:59" x14ac:dyDescent="0.2">
      <c r="K216" s="30"/>
      <c r="BB216" s="7"/>
      <c r="BG216" s="7"/>
    </row>
    <row r="217" spans="11:59" x14ac:dyDescent="0.2">
      <c r="K217" s="30"/>
      <c r="BB217" s="7"/>
      <c r="BG217" s="7"/>
    </row>
    <row r="218" spans="11:59" x14ac:dyDescent="0.2">
      <c r="K218" s="30"/>
    </row>
    <row r="219" spans="11:59" x14ac:dyDescent="0.2">
      <c r="K219" s="30"/>
    </row>
    <row r="220" spans="11:59" x14ac:dyDescent="0.2">
      <c r="K220" s="30"/>
    </row>
    <row r="221" spans="11:59" x14ac:dyDescent="0.2">
      <c r="K221" s="30"/>
    </row>
    <row r="222" spans="11:59" x14ac:dyDescent="0.2">
      <c r="K222" s="30"/>
    </row>
    <row r="223" spans="11:59" x14ac:dyDescent="0.2">
      <c r="K223" s="8"/>
    </row>
    <row r="224" spans="11:59" x14ac:dyDescent="0.2">
      <c r="BB224" s="39"/>
      <c r="BG224" s="39"/>
    </row>
    <row r="225" spans="11:59" x14ac:dyDescent="0.2">
      <c r="BB225" s="5"/>
      <c r="BG225" s="5"/>
    </row>
    <row r="226" spans="11:59" x14ac:dyDescent="0.2">
      <c r="BB226" s="5"/>
      <c r="BG226" s="5"/>
    </row>
    <row r="229" spans="11:59" x14ac:dyDescent="0.2">
      <c r="K229" s="1"/>
    </row>
    <row r="230" spans="11:59" x14ac:dyDescent="0.2">
      <c r="BB230" s="39"/>
      <c r="BG230" s="39"/>
    </row>
    <row r="232" spans="11:59" x14ac:dyDescent="0.2">
      <c r="K232" s="30"/>
      <c r="BB232" s="7"/>
      <c r="BG232" s="7"/>
    </row>
    <row r="233" spans="11:59" x14ac:dyDescent="0.2">
      <c r="K233" s="30"/>
    </row>
    <row r="234" spans="11:59" x14ac:dyDescent="0.2">
      <c r="K234" s="30"/>
    </row>
    <row r="235" spans="11:59" x14ac:dyDescent="0.2">
      <c r="K235" s="30"/>
    </row>
    <row r="236" spans="11:59" x14ac:dyDescent="0.2">
      <c r="K236" s="30"/>
      <c r="BB236" s="7"/>
      <c r="BG236" s="7"/>
    </row>
    <row r="237" spans="11:59" x14ac:dyDescent="0.2">
      <c r="K237" s="30"/>
      <c r="BB237" s="7"/>
      <c r="BG237" s="7"/>
    </row>
    <row r="238" spans="11:59" x14ac:dyDescent="0.2">
      <c r="K238" s="30"/>
      <c r="BB238" s="7"/>
      <c r="BG238" s="7"/>
    </row>
    <row r="239" spans="11:59" x14ac:dyDescent="0.2">
      <c r="K239" s="30"/>
    </row>
    <row r="240" spans="11:59" x14ac:dyDescent="0.2">
      <c r="K240" s="30"/>
    </row>
    <row r="241" spans="11:11" x14ac:dyDescent="0.2">
      <c r="K241" s="30"/>
    </row>
    <row r="242" spans="11:11" x14ac:dyDescent="0.2">
      <c r="K242" s="30"/>
    </row>
    <row r="243" spans="11:11" x14ac:dyDescent="0.2">
      <c r="K243" s="30"/>
    </row>
    <row r="244" spans="11:11" x14ac:dyDescent="0.2">
      <c r="K244" s="8"/>
    </row>
  </sheetData>
  <mergeCells count="14">
    <mergeCell ref="BB1:BE1"/>
    <mergeCell ref="BG1:BJ1"/>
    <mergeCell ref="AC1:AE1"/>
    <mergeCell ref="N1:P1"/>
    <mergeCell ref="Q1:S1"/>
    <mergeCell ref="T1:V1"/>
    <mergeCell ref="W1:Y1"/>
    <mergeCell ref="Z1:AB1"/>
    <mergeCell ref="AF1:AH1"/>
    <mergeCell ref="AI1:AK1"/>
    <mergeCell ref="AL1:AN1"/>
    <mergeCell ref="AO1:AQ1"/>
    <mergeCell ref="AR1:AT1"/>
    <mergeCell ref="AU1:AW1"/>
  </mergeCells>
  <hyperlinks>
    <hyperlink ref="A1" location="Information!A1" display="I" xr:uid="{6245BA99-8626-420C-B0AD-C1FDD1C5DDDD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1" orientation="landscape" r:id="rId1"/>
  <headerFooter>
    <oddHeader>&amp;L&amp;9Södertäljefotbollen&amp;C&amp;24 1995 - Div 4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9A6B5-46C7-4315-9D16-15C7B592EB29}">
  <sheetPr>
    <pageSetUpPr fitToPage="1"/>
  </sheetPr>
  <dimension ref="A1:BK227"/>
  <sheetViews>
    <sheetView view="pageLayout" zoomScaleNormal="100" workbookViewId="0">
      <selection activeCell="K19" sqref="K19"/>
    </sheetView>
  </sheetViews>
  <sheetFormatPr defaultColWidth="9.140625" defaultRowHeight="12" x14ac:dyDescent="0.25"/>
  <cols>
    <col min="1" max="1" width="2.85546875" style="5" bestFit="1" customWidth="1"/>
    <col min="2" max="2" width="20.7109375" style="5" customWidth="1"/>
    <col min="3" max="4" width="3.5703125" style="5" bestFit="1" customWidth="1"/>
    <col min="5" max="5" width="2.7109375" style="5" bestFit="1" customWidth="1"/>
    <col min="6" max="7" width="3.5703125" style="5" bestFit="1" customWidth="1"/>
    <col min="8" max="8" width="1.5703125" style="5" bestFit="1" customWidth="1"/>
    <col min="9" max="10" width="3.5703125" style="5" bestFit="1" customWidth="1"/>
    <col min="11" max="11" width="5.28515625" style="5" bestFit="1" customWidth="1"/>
    <col min="12" max="12" width="2.85546875" style="5" bestFit="1" customWidth="1"/>
    <col min="13" max="13" width="14.5703125" style="5" bestFit="1" customWidth="1"/>
    <col min="14" max="14" width="2.85546875" style="11" customWidth="1"/>
    <col min="15" max="15" width="1.5703125" style="5" bestFit="1" customWidth="1"/>
    <col min="16" max="17" width="2.7109375" style="11" bestFit="1" customWidth="1"/>
    <col min="18" max="18" width="1.5703125" style="11" bestFit="1" customWidth="1"/>
    <col min="19" max="20" width="2.7109375" style="11" bestFit="1" customWidth="1"/>
    <col min="21" max="21" width="1.5703125" style="11" bestFit="1" customWidth="1"/>
    <col min="22" max="23" width="2.7109375" style="11" bestFit="1" customWidth="1"/>
    <col min="24" max="24" width="1.5703125" style="11" bestFit="1" customWidth="1"/>
    <col min="25" max="26" width="2.7109375" style="11" bestFit="1" customWidth="1"/>
    <col min="27" max="27" width="1.5703125" style="11" bestFit="1" customWidth="1"/>
    <col min="28" max="29" width="2.7109375" style="11" bestFit="1" customWidth="1"/>
    <col min="30" max="30" width="1.5703125" style="11" bestFit="1" customWidth="1"/>
    <col min="31" max="32" width="2.7109375" style="11" bestFit="1" customWidth="1"/>
    <col min="33" max="33" width="1.5703125" style="11" bestFit="1" customWidth="1"/>
    <col min="34" max="35" width="2.7109375" style="11" bestFit="1" customWidth="1"/>
    <col min="36" max="36" width="1.5703125" style="11" bestFit="1" customWidth="1"/>
    <col min="37" max="38" width="2.7109375" style="11" bestFit="1" customWidth="1"/>
    <col min="39" max="39" width="1.5703125" style="11" bestFit="1" customWidth="1"/>
    <col min="40" max="41" width="2.7109375" style="11" bestFit="1" customWidth="1"/>
    <col min="42" max="42" width="1.5703125" style="11" bestFit="1" customWidth="1"/>
    <col min="43" max="44" width="2.7109375" style="11" bestFit="1" customWidth="1"/>
    <col min="45" max="45" width="1.5703125" style="11" bestFit="1" customWidth="1"/>
    <col min="46" max="47" width="2.7109375" style="11" bestFit="1" customWidth="1"/>
    <col min="48" max="48" width="1.5703125" style="11" bestFit="1" customWidth="1"/>
    <col min="49" max="49" width="2.7109375" style="11" bestFit="1" customWidth="1"/>
    <col min="50" max="50" width="3.5703125" style="11" bestFit="1" customWidth="1"/>
    <col min="51" max="51" width="1.5703125" style="11" bestFit="1" customWidth="1"/>
    <col min="52" max="52" width="3.5703125" style="11" bestFit="1" customWidth="1"/>
    <col min="53" max="53" width="2.7109375" style="5" customWidth="1"/>
    <col min="54" max="54" width="26.42578125" style="5" bestFit="1" customWidth="1"/>
    <col min="55" max="55" width="1.85546875" style="11" bestFit="1" customWidth="1"/>
    <col min="56" max="56" width="1.5703125" style="11" bestFit="1" customWidth="1"/>
    <col min="57" max="57" width="1.85546875" style="11" bestFit="1" customWidth="1"/>
    <col min="58" max="58" width="2.7109375" style="11" customWidth="1"/>
    <col min="59" max="59" width="23.5703125" style="5" bestFit="1" customWidth="1"/>
    <col min="60" max="60" width="1.85546875" style="11" bestFit="1" customWidth="1"/>
    <col min="61" max="61" width="1.5703125" style="11" bestFit="1" customWidth="1"/>
    <col min="62" max="62" width="1.85546875" style="11" bestFit="1" customWidth="1"/>
    <col min="63" max="63" width="2.7109375" style="11" customWidth="1"/>
    <col min="64" max="16384" width="9.140625" style="5"/>
  </cols>
  <sheetData>
    <row r="1" spans="1:62" ht="69.75" customHeight="1" x14ac:dyDescent="0.2">
      <c r="A1" s="24" t="s">
        <v>119</v>
      </c>
      <c r="B1" s="13" t="s">
        <v>3799</v>
      </c>
      <c r="H1" s="11"/>
      <c r="L1" s="11"/>
      <c r="M1" s="55"/>
      <c r="N1" s="199" t="s">
        <v>101</v>
      </c>
      <c r="O1" s="199"/>
      <c r="P1" s="199"/>
      <c r="Q1" s="199" t="s">
        <v>105</v>
      </c>
      <c r="R1" s="199"/>
      <c r="S1" s="199"/>
      <c r="T1" s="199" t="s">
        <v>3634</v>
      </c>
      <c r="U1" s="199"/>
      <c r="V1" s="199"/>
      <c r="W1" s="199" t="s">
        <v>28</v>
      </c>
      <c r="X1" s="199"/>
      <c r="Y1" s="199"/>
      <c r="Z1" s="199" t="s">
        <v>1684</v>
      </c>
      <c r="AA1" s="199"/>
      <c r="AB1" s="199"/>
      <c r="AC1" s="199" t="s">
        <v>90</v>
      </c>
      <c r="AD1" s="199"/>
      <c r="AE1" s="199"/>
      <c r="AF1" s="199" t="s">
        <v>8</v>
      </c>
      <c r="AG1" s="199"/>
      <c r="AH1" s="199"/>
      <c r="AI1" s="199" t="s">
        <v>47</v>
      </c>
      <c r="AJ1" s="199"/>
      <c r="AK1" s="199"/>
      <c r="AL1" s="199" t="s">
        <v>26</v>
      </c>
      <c r="AM1" s="199"/>
      <c r="AN1" s="199"/>
      <c r="AO1" s="199" t="s">
        <v>3529</v>
      </c>
      <c r="AP1" s="199"/>
      <c r="AQ1" s="199"/>
      <c r="AR1" s="199" t="s">
        <v>17</v>
      </c>
      <c r="AS1" s="199"/>
      <c r="AT1" s="199"/>
      <c r="AU1" s="199" t="s">
        <v>18</v>
      </c>
      <c r="AV1" s="199"/>
      <c r="AW1" s="199"/>
      <c r="AX1" s="160"/>
      <c r="AY1" s="160"/>
      <c r="AZ1" s="160"/>
      <c r="BA1" s="3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5">
      <c r="A2" s="11">
        <v>1</v>
      </c>
      <c r="B2" s="26" t="s">
        <v>101</v>
      </c>
      <c r="C2" s="26">
        <v>22</v>
      </c>
      <c r="D2" s="26">
        <v>15</v>
      </c>
      <c r="E2" s="26">
        <v>5</v>
      </c>
      <c r="F2" s="26">
        <v>2</v>
      </c>
      <c r="G2" s="26">
        <v>70</v>
      </c>
      <c r="H2" s="29" t="s">
        <v>9</v>
      </c>
      <c r="I2" s="26">
        <v>27</v>
      </c>
      <c r="J2" s="26">
        <f>SUM(3*D2+E2)</f>
        <v>50</v>
      </c>
      <c r="K2" s="5" t="s">
        <v>43</v>
      </c>
      <c r="L2" s="11">
        <v>1</v>
      </c>
      <c r="M2" s="26" t="s">
        <v>101</v>
      </c>
      <c r="N2" s="4"/>
      <c r="O2" s="4"/>
      <c r="P2" s="4"/>
      <c r="Q2" s="36">
        <v>1</v>
      </c>
      <c r="R2" s="36" t="s">
        <v>9</v>
      </c>
      <c r="S2" s="36">
        <v>1</v>
      </c>
      <c r="T2" s="36">
        <v>7</v>
      </c>
      <c r="U2" s="36" t="s">
        <v>9</v>
      </c>
      <c r="V2" s="36">
        <v>0</v>
      </c>
      <c r="W2" s="36">
        <v>0</v>
      </c>
      <c r="X2" s="36" t="s">
        <v>9</v>
      </c>
      <c r="Y2" s="36">
        <v>0</v>
      </c>
      <c r="Z2" s="36">
        <v>2</v>
      </c>
      <c r="AA2" s="36" t="s">
        <v>9</v>
      </c>
      <c r="AB2" s="36">
        <v>2</v>
      </c>
      <c r="AC2" s="36">
        <v>4</v>
      </c>
      <c r="AD2" s="36" t="s">
        <v>9</v>
      </c>
      <c r="AE2" s="36">
        <v>0</v>
      </c>
      <c r="AF2" s="36">
        <v>1</v>
      </c>
      <c r="AG2" s="36" t="s">
        <v>9</v>
      </c>
      <c r="AH2" s="36">
        <v>1</v>
      </c>
      <c r="AI2" s="36">
        <v>6</v>
      </c>
      <c r="AJ2" s="36" t="s">
        <v>9</v>
      </c>
      <c r="AK2" s="36">
        <v>1</v>
      </c>
      <c r="AL2" s="36">
        <v>5</v>
      </c>
      <c r="AM2" s="36" t="s">
        <v>9</v>
      </c>
      <c r="AN2" s="36">
        <v>1</v>
      </c>
      <c r="AO2" s="36">
        <v>4</v>
      </c>
      <c r="AP2" s="36" t="s">
        <v>9</v>
      </c>
      <c r="AQ2" s="36">
        <v>3</v>
      </c>
      <c r="AR2" s="36">
        <v>4</v>
      </c>
      <c r="AS2" s="36" t="s">
        <v>9</v>
      </c>
      <c r="AT2" s="36">
        <v>0</v>
      </c>
      <c r="AU2" s="36">
        <v>4</v>
      </c>
      <c r="AV2" s="36" t="s">
        <v>9</v>
      </c>
      <c r="AW2" s="36">
        <v>1</v>
      </c>
      <c r="AX2" s="35">
        <f t="shared" ref="AX2:AX14" si="0">SUM(N2+Q2+T2+W2+Z2+AC2+AF2+AI2+AL2+AO2+AR2+AU2)</f>
        <v>38</v>
      </c>
      <c r="AY2" s="36" t="s">
        <v>9</v>
      </c>
      <c r="AZ2" s="35">
        <f t="shared" ref="AZ2:AZ14" si="1">SUM(P2+S2+V2+Y2+AB2+AE2+AH2+AK2+AN2+AQ2+AT2+AW2)</f>
        <v>10</v>
      </c>
      <c r="BB2" s="55" t="s">
        <v>2637</v>
      </c>
      <c r="BG2" s="55" t="s">
        <v>3801</v>
      </c>
    </row>
    <row r="3" spans="1:62" x14ac:dyDescent="0.25">
      <c r="A3" s="11">
        <v>2</v>
      </c>
      <c r="B3" s="26" t="s">
        <v>102</v>
      </c>
      <c r="C3" s="26">
        <v>22</v>
      </c>
      <c r="D3" s="26">
        <v>15</v>
      </c>
      <c r="E3" s="26">
        <v>4</v>
      </c>
      <c r="F3" s="26">
        <v>3</v>
      </c>
      <c r="G3" s="26">
        <v>74</v>
      </c>
      <c r="H3" s="29" t="s">
        <v>9</v>
      </c>
      <c r="I3" s="26">
        <v>28</v>
      </c>
      <c r="J3" s="26">
        <f t="shared" ref="J3:J13" si="2">SUM(3*D3+E3)</f>
        <v>49</v>
      </c>
      <c r="K3" s="5" t="s">
        <v>1502</v>
      </c>
      <c r="L3" s="11">
        <v>2</v>
      </c>
      <c r="M3" s="26" t="s">
        <v>105</v>
      </c>
      <c r="N3" s="36">
        <v>4</v>
      </c>
      <c r="O3" s="36" t="s">
        <v>9</v>
      </c>
      <c r="P3" s="36">
        <v>1</v>
      </c>
      <c r="Q3" s="4"/>
      <c r="R3" s="4"/>
      <c r="S3" s="4"/>
      <c r="T3" s="36">
        <v>0</v>
      </c>
      <c r="U3" s="36" t="s">
        <v>9</v>
      </c>
      <c r="V3" s="36">
        <v>1</v>
      </c>
      <c r="W3" s="36">
        <v>3</v>
      </c>
      <c r="X3" s="36" t="s">
        <v>9</v>
      </c>
      <c r="Y3" s="36">
        <v>2</v>
      </c>
      <c r="Z3" s="36">
        <v>6</v>
      </c>
      <c r="AA3" s="36" t="s">
        <v>9</v>
      </c>
      <c r="AB3" s="36">
        <v>2</v>
      </c>
      <c r="AC3" s="36">
        <v>4</v>
      </c>
      <c r="AD3" s="36" t="s">
        <v>9</v>
      </c>
      <c r="AE3" s="36">
        <v>2</v>
      </c>
      <c r="AF3" s="36">
        <v>0</v>
      </c>
      <c r="AG3" s="36" t="s">
        <v>9</v>
      </c>
      <c r="AH3" s="36">
        <v>0</v>
      </c>
      <c r="AI3" s="36">
        <v>3</v>
      </c>
      <c r="AJ3" s="36" t="s">
        <v>9</v>
      </c>
      <c r="AK3" s="36">
        <v>1</v>
      </c>
      <c r="AL3" s="36">
        <v>9</v>
      </c>
      <c r="AM3" s="36" t="s">
        <v>9</v>
      </c>
      <c r="AN3" s="36">
        <v>0</v>
      </c>
      <c r="AO3" s="36">
        <v>3</v>
      </c>
      <c r="AP3" s="36" t="s">
        <v>9</v>
      </c>
      <c r="AQ3" s="36">
        <v>1</v>
      </c>
      <c r="AR3" s="36">
        <v>1</v>
      </c>
      <c r="AS3" s="36" t="s">
        <v>9</v>
      </c>
      <c r="AT3" s="36">
        <v>2</v>
      </c>
      <c r="AU3" s="36">
        <v>5</v>
      </c>
      <c r="AV3" s="36" t="s">
        <v>9</v>
      </c>
      <c r="AW3" s="36">
        <v>1</v>
      </c>
      <c r="AX3" s="35">
        <f t="shared" si="0"/>
        <v>38</v>
      </c>
      <c r="AY3" s="36" t="s">
        <v>9</v>
      </c>
      <c r="AZ3" s="35">
        <f t="shared" si="1"/>
        <v>13</v>
      </c>
      <c r="BB3" s="5" t="s">
        <v>399</v>
      </c>
      <c r="BC3" s="11">
        <v>1</v>
      </c>
      <c r="BD3" s="36" t="s">
        <v>9</v>
      </c>
      <c r="BE3" s="11">
        <v>1</v>
      </c>
      <c r="BG3" s="5" t="s">
        <v>5493</v>
      </c>
      <c r="BH3" s="11">
        <v>1</v>
      </c>
      <c r="BI3" s="36" t="s">
        <v>9</v>
      </c>
      <c r="BJ3" s="11">
        <v>3</v>
      </c>
    </row>
    <row r="4" spans="1:62" x14ac:dyDescent="0.25">
      <c r="A4" s="11">
        <v>3</v>
      </c>
      <c r="B4" s="26" t="s">
        <v>3634</v>
      </c>
      <c r="C4" s="26">
        <v>22</v>
      </c>
      <c r="D4" s="26">
        <v>14</v>
      </c>
      <c r="E4" s="26">
        <v>3</v>
      </c>
      <c r="F4" s="26">
        <v>5</v>
      </c>
      <c r="G4" s="26">
        <v>52</v>
      </c>
      <c r="H4" s="29" t="s">
        <v>9</v>
      </c>
      <c r="I4" s="26">
        <v>37</v>
      </c>
      <c r="J4" s="26">
        <f t="shared" si="2"/>
        <v>45</v>
      </c>
      <c r="L4" s="11">
        <v>3</v>
      </c>
      <c r="M4" s="26" t="s">
        <v>3634</v>
      </c>
      <c r="N4" s="36">
        <v>2</v>
      </c>
      <c r="O4" s="36" t="s">
        <v>9</v>
      </c>
      <c r="P4" s="36">
        <v>2</v>
      </c>
      <c r="Q4" s="36">
        <v>3</v>
      </c>
      <c r="R4" s="36" t="s">
        <v>9</v>
      </c>
      <c r="S4" s="36">
        <v>1</v>
      </c>
      <c r="T4" s="4"/>
      <c r="U4" s="4"/>
      <c r="V4" s="4"/>
      <c r="W4" s="36">
        <v>0</v>
      </c>
      <c r="X4" s="36" t="s">
        <v>9</v>
      </c>
      <c r="Y4" s="36">
        <v>0</v>
      </c>
      <c r="Z4" s="36">
        <v>0</v>
      </c>
      <c r="AA4" s="36" t="s">
        <v>9</v>
      </c>
      <c r="AB4" s="36">
        <v>4</v>
      </c>
      <c r="AC4" s="36">
        <v>2</v>
      </c>
      <c r="AD4" s="36" t="s">
        <v>9</v>
      </c>
      <c r="AE4" s="36">
        <v>1</v>
      </c>
      <c r="AF4" s="36">
        <v>4</v>
      </c>
      <c r="AG4" s="36" t="s">
        <v>9</v>
      </c>
      <c r="AH4" s="36">
        <v>2</v>
      </c>
      <c r="AI4" s="36">
        <v>1</v>
      </c>
      <c r="AJ4" s="36" t="s">
        <v>9</v>
      </c>
      <c r="AK4" s="36">
        <v>2</v>
      </c>
      <c r="AL4" s="36">
        <v>3</v>
      </c>
      <c r="AM4" s="36" t="s">
        <v>9</v>
      </c>
      <c r="AN4" s="36">
        <v>1</v>
      </c>
      <c r="AO4" s="36">
        <v>3</v>
      </c>
      <c r="AP4" s="36" t="s">
        <v>9</v>
      </c>
      <c r="AQ4" s="36">
        <v>2</v>
      </c>
      <c r="AR4" s="36">
        <v>3</v>
      </c>
      <c r="AS4" s="36" t="s">
        <v>9</v>
      </c>
      <c r="AT4" s="36">
        <v>2</v>
      </c>
      <c r="AU4" s="36">
        <v>2</v>
      </c>
      <c r="AV4" s="36" t="s">
        <v>9</v>
      </c>
      <c r="AW4" s="36">
        <v>0</v>
      </c>
      <c r="AX4" s="35">
        <f t="shared" si="0"/>
        <v>23</v>
      </c>
      <c r="AY4" s="36" t="s">
        <v>9</v>
      </c>
      <c r="AZ4" s="35">
        <f t="shared" si="1"/>
        <v>17</v>
      </c>
      <c r="BB4" s="5" t="s">
        <v>3566</v>
      </c>
      <c r="BC4" s="11">
        <v>2</v>
      </c>
      <c r="BD4" s="36" t="s">
        <v>9</v>
      </c>
      <c r="BE4" s="11">
        <v>1</v>
      </c>
      <c r="BG4" s="5" t="s">
        <v>5494</v>
      </c>
      <c r="BH4" s="11">
        <v>0</v>
      </c>
      <c r="BI4" s="36" t="s">
        <v>9</v>
      </c>
      <c r="BJ4" s="11">
        <v>1</v>
      </c>
    </row>
    <row r="5" spans="1:62" x14ac:dyDescent="0.25">
      <c r="A5" s="11">
        <v>4</v>
      </c>
      <c r="B5" s="26" t="s">
        <v>28</v>
      </c>
      <c r="C5" s="26">
        <v>22</v>
      </c>
      <c r="D5" s="26">
        <v>10</v>
      </c>
      <c r="E5" s="26">
        <v>8</v>
      </c>
      <c r="F5" s="26">
        <v>4</v>
      </c>
      <c r="G5" s="26">
        <v>43</v>
      </c>
      <c r="H5" s="29" t="s">
        <v>9</v>
      </c>
      <c r="I5" s="26">
        <v>31</v>
      </c>
      <c r="J5" s="26">
        <f t="shared" si="2"/>
        <v>38</v>
      </c>
      <c r="L5" s="11">
        <v>4</v>
      </c>
      <c r="M5" s="26" t="s">
        <v>28</v>
      </c>
      <c r="N5" s="36">
        <v>1</v>
      </c>
      <c r="O5" s="36" t="s">
        <v>9</v>
      </c>
      <c r="P5" s="36">
        <v>5</v>
      </c>
      <c r="Q5" s="36">
        <v>1</v>
      </c>
      <c r="R5" s="36" t="s">
        <v>9</v>
      </c>
      <c r="S5" s="36">
        <v>1</v>
      </c>
      <c r="T5" s="36">
        <v>2</v>
      </c>
      <c r="U5" s="36" t="s">
        <v>9</v>
      </c>
      <c r="V5" s="36">
        <v>1</v>
      </c>
      <c r="W5" s="4"/>
      <c r="X5" s="4"/>
      <c r="Y5" s="4"/>
      <c r="Z5" s="36">
        <v>3</v>
      </c>
      <c r="AA5" s="36" t="s">
        <v>9</v>
      </c>
      <c r="AB5" s="36">
        <v>2</v>
      </c>
      <c r="AC5" s="36">
        <v>1</v>
      </c>
      <c r="AD5" s="36" t="s">
        <v>9</v>
      </c>
      <c r="AE5" s="36">
        <v>0</v>
      </c>
      <c r="AF5" s="36">
        <v>2</v>
      </c>
      <c r="AG5" s="36" t="s">
        <v>9</v>
      </c>
      <c r="AH5" s="36">
        <v>3</v>
      </c>
      <c r="AI5" s="36">
        <v>7</v>
      </c>
      <c r="AJ5" s="36" t="s">
        <v>9</v>
      </c>
      <c r="AK5" s="36">
        <v>2</v>
      </c>
      <c r="AL5" s="36">
        <v>2</v>
      </c>
      <c r="AM5" s="36" t="s">
        <v>9</v>
      </c>
      <c r="AN5" s="36">
        <v>2</v>
      </c>
      <c r="AO5" s="36">
        <v>3</v>
      </c>
      <c r="AP5" s="36" t="s">
        <v>9</v>
      </c>
      <c r="AQ5" s="36">
        <v>0</v>
      </c>
      <c r="AR5" s="36">
        <v>1</v>
      </c>
      <c r="AS5" s="36" t="s">
        <v>9</v>
      </c>
      <c r="AT5" s="36">
        <v>0</v>
      </c>
      <c r="AU5" s="36">
        <v>2</v>
      </c>
      <c r="AV5" s="36" t="s">
        <v>9</v>
      </c>
      <c r="AW5" s="36">
        <v>1</v>
      </c>
      <c r="AX5" s="35">
        <f t="shared" si="0"/>
        <v>25</v>
      </c>
      <c r="AY5" s="36" t="s">
        <v>9</v>
      </c>
      <c r="AZ5" s="35">
        <f t="shared" si="1"/>
        <v>17</v>
      </c>
      <c r="BB5" s="5" t="s">
        <v>860</v>
      </c>
      <c r="BC5" s="11">
        <v>1</v>
      </c>
      <c r="BD5" s="36" t="s">
        <v>9</v>
      </c>
      <c r="BE5" s="11">
        <v>2</v>
      </c>
      <c r="BG5" s="5" t="s">
        <v>1728</v>
      </c>
      <c r="BH5" s="11">
        <v>2</v>
      </c>
      <c r="BI5" s="36" t="s">
        <v>9</v>
      </c>
      <c r="BJ5" s="11">
        <v>4</v>
      </c>
    </row>
    <row r="6" spans="1:62" x14ac:dyDescent="0.25">
      <c r="A6" s="11">
        <v>5</v>
      </c>
      <c r="B6" s="14" t="s">
        <v>3800</v>
      </c>
      <c r="C6" s="26">
        <v>22</v>
      </c>
      <c r="D6" s="26">
        <v>9</v>
      </c>
      <c r="E6" s="26">
        <v>6</v>
      </c>
      <c r="F6" s="26">
        <v>7</v>
      </c>
      <c r="G6" s="26">
        <v>64</v>
      </c>
      <c r="H6" s="29" t="s">
        <v>9</v>
      </c>
      <c r="I6" s="26">
        <v>54</v>
      </c>
      <c r="J6" s="26">
        <f t="shared" si="2"/>
        <v>33</v>
      </c>
      <c r="K6" s="153" t="s">
        <v>1171</v>
      </c>
      <c r="L6" s="11">
        <v>5</v>
      </c>
      <c r="M6" s="14" t="s">
        <v>1684</v>
      </c>
      <c r="N6" s="36">
        <v>1</v>
      </c>
      <c r="O6" s="36" t="s">
        <v>9</v>
      </c>
      <c r="P6" s="36">
        <v>5</v>
      </c>
      <c r="Q6" s="36">
        <v>4</v>
      </c>
      <c r="R6" s="36" t="s">
        <v>9</v>
      </c>
      <c r="S6" s="36">
        <v>4</v>
      </c>
      <c r="T6" s="36">
        <v>2</v>
      </c>
      <c r="U6" s="36" t="s">
        <v>9</v>
      </c>
      <c r="V6" s="36">
        <v>4</v>
      </c>
      <c r="W6" s="36">
        <v>4</v>
      </c>
      <c r="X6" s="36" t="s">
        <v>9</v>
      </c>
      <c r="Y6" s="36">
        <v>4</v>
      </c>
      <c r="Z6" s="4"/>
      <c r="AA6" s="4"/>
      <c r="AB6" s="4"/>
      <c r="AC6" s="36">
        <v>2</v>
      </c>
      <c r="AD6" s="36" t="s">
        <v>9</v>
      </c>
      <c r="AE6" s="36">
        <v>2</v>
      </c>
      <c r="AF6" s="36">
        <v>1</v>
      </c>
      <c r="AG6" s="36" t="s">
        <v>9</v>
      </c>
      <c r="AH6" s="36">
        <v>0</v>
      </c>
      <c r="AI6" s="36">
        <v>2</v>
      </c>
      <c r="AJ6" s="36" t="s">
        <v>9</v>
      </c>
      <c r="AK6" s="36">
        <v>2</v>
      </c>
      <c r="AL6" s="36">
        <v>2</v>
      </c>
      <c r="AM6" s="36" t="s">
        <v>9</v>
      </c>
      <c r="AN6" s="36">
        <v>5</v>
      </c>
      <c r="AO6" s="36">
        <v>4</v>
      </c>
      <c r="AP6" s="36" t="s">
        <v>9</v>
      </c>
      <c r="AQ6" s="36">
        <v>0</v>
      </c>
      <c r="AR6" s="36">
        <v>4</v>
      </c>
      <c r="AS6" s="36" t="s">
        <v>9</v>
      </c>
      <c r="AT6" s="36">
        <v>1</v>
      </c>
      <c r="AU6" s="36">
        <v>7</v>
      </c>
      <c r="AV6" s="36" t="s">
        <v>9</v>
      </c>
      <c r="AW6" s="36">
        <v>1</v>
      </c>
      <c r="AX6" s="35">
        <f t="shared" si="0"/>
        <v>33</v>
      </c>
      <c r="AY6" s="36" t="s">
        <v>9</v>
      </c>
      <c r="AZ6" s="35">
        <f t="shared" si="1"/>
        <v>28</v>
      </c>
      <c r="BB6" s="5" t="s">
        <v>3802</v>
      </c>
      <c r="BC6" s="11">
        <v>1</v>
      </c>
      <c r="BD6" s="36" t="s">
        <v>9</v>
      </c>
      <c r="BE6" s="11">
        <v>1</v>
      </c>
      <c r="BG6" s="5" t="s">
        <v>3741</v>
      </c>
      <c r="BH6" s="11">
        <v>5</v>
      </c>
      <c r="BI6" s="36" t="s">
        <v>9</v>
      </c>
      <c r="BJ6" s="11">
        <v>0</v>
      </c>
    </row>
    <row r="7" spans="1:62" x14ac:dyDescent="0.25">
      <c r="A7" s="11">
        <v>6</v>
      </c>
      <c r="B7" s="26" t="s">
        <v>90</v>
      </c>
      <c r="C7" s="26">
        <v>22</v>
      </c>
      <c r="D7" s="26">
        <v>9</v>
      </c>
      <c r="E7" s="26">
        <v>5</v>
      </c>
      <c r="F7" s="26">
        <v>8</v>
      </c>
      <c r="G7" s="26">
        <v>34</v>
      </c>
      <c r="H7" s="29" t="s">
        <v>9</v>
      </c>
      <c r="I7" s="26">
        <v>35</v>
      </c>
      <c r="J7" s="26">
        <f t="shared" si="2"/>
        <v>32</v>
      </c>
      <c r="L7" s="11">
        <v>6</v>
      </c>
      <c r="M7" s="26" t="s">
        <v>90</v>
      </c>
      <c r="N7" s="36">
        <v>4</v>
      </c>
      <c r="O7" s="36" t="s">
        <v>9</v>
      </c>
      <c r="P7" s="36">
        <v>1</v>
      </c>
      <c r="Q7" s="36">
        <v>1</v>
      </c>
      <c r="R7" s="36" t="s">
        <v>9</v>
      </c>
      <c r="S7" s="36">
        <v>2</v>
      </c>
      <c r="T7" s="36">
        <v>1</v>
      </c>
      <c r="U7" s="36" t="s">
        <v>9</v>
      </c>
      <c r="V7" s="36">
        <v>0</v>
      </c>
      <c r="W7" s="36">
        <v>0</v>
      </c>
      <c r="X7" s="36" t="s">
        <v>9</v>
      </c>
      <c r="Y7" s="36">
        <v>1</v>
      </c>
      <c r="Z7" s="36">
        <v>2</v>
      </c>
      <c r="AA7" s="36" t="s">
        <v>9</v>
      </c>
      <c r="AB7" s="36">
        <v>0</v>
      </c>
      <c r="AC7" s="4"/>
      <c r="AD7" s="4"/>
      <c r="AE7" s="4"/>
      <c r="AF7" s="11">
        <v>1</v>
      </c>
      <c r="AG7" s="36" t="s">
        <v>9</v>
      </c>
      <c r="AH7" s="11">
        <v>0</v>
      </c>
      <c r="AI7" s="36">
        <v>1</v>
      </c>
      <c r="AJ7" s="36" t="s">
        <v>9</v>
      </c>
      <c r="AK7" s="36">
        <v>1</v>
      </c>
      <c r="AL7" s="36">
        <v>0</v>
      </c>
      <c r="AM7" s="36" t="s">
        <v>9</v>
      </c>
      <c r="AN7" s="36">
        <v>0</v>
      </c>
      <c r="AO7" s="36">
        <v>0</v>
      </c>
      <c r="AP7" s="36" t="s">
        <v>9</v>
      </c>
      <c r="AQ7" s="36">
        <v>5</v>
      </c>
      <c r="AR7" s="36">
        <v>1</v>
      </c>
      <c r="AS7" s="36" t="s">
        <v>9</v>
      </c>
      <c r="AT7" s="36">
        <v>1</v>
      </c>
      <c r="AU7" s="36">
        <v>5</v>
      </c>
      <c r="AV7" s="36" t="s">
        <v>9</v>
      </c>
      <c r="AW7" s="36">
        <v>1</v>
      </c>
      <c r="AX7" s="35">
        <f t="shared" si="0"/>
        <v>16</v>
      </c>
      <c r="AY7" s="36" t="s">
        <v>9</v>
      </c>
      <c r="AZ7" s="35">
        <f t="shared" si="1"/>
        <v>12</v>
      </c>
      <c r="BB7" s="5" t="s">
        <v>1716</v>
      </c>
      <c r="BC7" s="11">
        <v>0</v>
      </c>
      <c r="BD7" s="36" t="s">
        <v>9</v>
      </c>
      <c r="BE7" s="11">
        <v>6</v>
      </c>
      <c r="BG7" s="5" t="s">
        <v>3675</v>
      </c>
      <c r="BH7" s="11">
        <v>0</v>
      </c>
      <c r="BI7" s="36" t="s">
        <v>9</v>
      </c>
      <c r="BJ7" s="11">
        <v>1</v>
      </c>
    </row>
    <row r="8" spans="1:62" x14ac:dyDescent="0.25">
      <c r="A8" s="11">
        <v>7</v>
      </c>
      <c r="B8" s="26" t="s">
        <v>8</v>
      </c>
      <c r="C8" s="26">
        <v>22</v>
      </c>
      <c r="D8" s="26">
        <v>9</v>
      </c>
      <c r="E8" s="26">
        <v>4</v>
      </c>
      <c r="F8" s="26">
        <v>9</v>
      </c>
      <c r="G8" s="26">
        <v>46</v>
      </c>
      <c r="H8" s="29" t="s">
        <v>9</v>
      </c>
      <c r="I8" s="26">
        <v>41</v>
      </c>
      <c r="J8" s="26">
        <f t="shared" si="2"/>
        <v>31</v>
      </c>
      <c r="L8" s="11">
        <v>7</v>
      </c>
      <c r="M8" s="26" t="s">
        <v>8</v>
      </c>
      <c r="N8" s="36">
        <v>1</v>
      </c>
      <c r="O8" s="36" t="s">
        <v>9</v>
      </c>
      <c r="P8" s="36">
        <v>3</v>
      </c>
      <c r="Q8" s="36">
        <v>1</v>
      </c>
      <c r="R8" s="36" t="s">
        <v>9</v>
      </c>
      <c r="S8" s="36">
        <v>5</v>
      </c>
      <c r="T8" s="36">
        <v>2</v>
      </c>
      <c r="U8" s="36" t="s">
        <v>9</v>
      </c>
      <c r="V8" s="36">
        <v>3</v>
      </c>
      <c r="W8" s="36">
        <v>1</v>
      </c>
      <c r="X8" s="36" t="s">
        <v>9</v>
      </c>
      <c r="Y8" s="36">
        <v>1</v>
      </c>
      <c r="Z8" s="36">
        <v>4</v>
      </c>
      <c r="AA8" s="36" t="s">
        <v>9</v>
      </c>
      <c r="AB8" s="36">
        <v>2</v>
      </c>
      <c r="AC8" s="36">
        <v>1</v>
      </c>
      <c r="AD8" s="36" t="s">
        <v>9</v>
      </c>
      <c r="AE8" s="36">
        <v>2</v>
      </c>
      <c r="AF8" s="4"/>
      <c r="AG8" s="4"/>
      <c r="AH8" s="4"/>
      <c r="AI8" s="36">
        <v>5</v>
      </c>
      <c r="AJ8" s="36" t="s">
        <v>9</v>
      </c>
      <c r="AK8" s="36">
        <v>2</v>
      </c>
      <c r="AL8" s="36">
        <v>4</v>
      </c>
      <c r="AM8" s="36" t="s">
        <v>9</v>
      </c>
      <c r="AN8" s="36">
        <v>2</v>
      </c>
      <c r="AO8" s="36">
        <v>2</v>
      </c>
      <c r="AP8" s="36" t="s">
        <v>9</v>
      </c>
      <c r="AQ8" s="36">
        <v>1</v>
      </c>
      <c r="AR8" s="36">
        <v>1</v>
      </c>
      <c r="AS8" s="36" t="s">
        <v>9</v>
      </c>
      <c r="AT8" s="36">
        <v>0</v>
      </c>
      <c r="AU8" s="36">
        <v>3</v>
      </c>
      <c r="AV8" s="36" t="s">
        <v>9</v>
      </c>
      <c r="AW8" s="36">
        <v>0</v>
      </c>
      <c r="AX8" s="35">
        <f t="shared" si="0"/>
        <v>25</v>
      </c>
      <c r="AY8" s="36" t="s">
        <v>9</v>
      </c>
      <c r="AZ8" s="35">
        <f t="shared" si="1"/>
        <v>21</v>
      </c>
      <c r="BB8" s="5" t="s">
        <v>709</v>
      </c>
      <c r="BC8" s="11">
        <v>0</v>
      </c>
      <c r="BD8" s="36" t="s">
        <v>9</v>
      </c>
      <c r="BE8" s="11">
        <v>5</v>
      </c>
      <c r="BG8" s="5" t="s">
        <v>3803</v>
      </c>
      <c r="BH8" s="11">
        <v>0</v>
      </c>
      <c r="BI8" s="36" t="s">
        <v>9</v>
      </c>
      <c r="BJ8" s="11">
        <v>1</v>
      </c>
    </row>
    <row r="9" spans="1:62" x14ac:dyDescent="0.25">
      <c r="A9" s="11">
        <v>8</v>
      </c>
      <c r="B9" s="26" t="s">
        <v>47</v>
      </c>
      <c r="C9" s="26">
        <v>22</v>
      </c>
      <c r="D9" s="26">
        <v>7</v>
      </c>
      <c r="E9" s="26">
        <v>5</v>
      </c>
      <c r="F9" s="26">
        <v>10</v>
      </c>
      <c r="G9" s="26">
        <v>47</v>
      </c>
      <c r="H9" s="29" t="s">
        <v>9</v>
      </c>
      <c r="I9" s="26">
        <v>66</v>
      </c>
      <c r="J9" s="26">
        <f t="shared" si="2"/>
        <v>26</v>
      </c>
      <c r="L9" s="11">
        <v>8</v>
      </c>
      <c r="M9" s="26" t="s">
        <v>47</v>
      </c>
      <c r="N9" s="36">
        <v>1</v>
      </c>
      <c r="O9" s="36" t="s">
        <v>9</v>
      </c>
      <c r="P9" s="36">
        <v>3</v>
      </c>
      <c r="Q9" s="36">
        <v>3</v>
      </c>
      <c r="R9" s="36" t="s">
        <v>9</v>
      </c>
      <c r="S9" s="36">
        <v>6</v>
      </c>
      <c r="T9" s="36">
        <v>2</v>
      </c>
      <c r="U9" s="36" t="s">
        <v>9</v>
      </c>
      <c r="V9" s="36">
        <v>2</v>
      </c>
      <c r="W9" s="36">
        <v>3</v>
      </c>
      <c r="X9" s="36" t="s">
        <v>9</v>
      </c>
      <c r="Y9" s="36">
        <v>2</v>
      </c>
      <c r="Z9" s="36">
        <v>4</v>
      </c>
      <c r="AA9" s="36" t="s">
        <v>9</v>
      </c>
      <c r="AB9" s="36">
        <v>4</v>
      </c>
      <c r="AC9" s="36">
        <v>3</v>
      </c>
      <c r="AD9" s="36" t="s">
        <v>9</v>
      </c>
      <c r="AE9" s="36">
        <v>0</v>
      </c>
      <c r="AF9" s="36">
        <v>3</v>
      </c>
      <c r="AG9" s="36" t="s">
        <v>9</v>
      </c>
      <c r="AH9" s="36">
        <v>5</v>
      </c>
      <c r="AI9" s="4"/>
      <c r="AJ9" s="4"/>
      <c r="AK9" s="4"/>
      <c r="AL9" s="36">
        <v>2</v>
      </c>
      <c r="AM9" s="36" t="s">
        <v>9</v>
      </c>
      <c r="AN9" s="36">
        <v>5</v>
      </c>
      <c r="AO9" s="36">
        <v>1</v>
      </c>
      <c r="AP9" s="36" t="s">
        <v>9</v>
      </c>
      <c r="AQ9" s="36">
        <v>0</v>
      </c>
      <c r="AR9" s="36">
        <v>2</v>
      </c>
      <c r="AS9" s="36" t="s">
        <v>9</v>
      </c>
      <c r="AT9" s="36">
        <v>2</v>
      </c>
      <c r="AU9" s="36">
        <v>6</v>
      </c>
      <c r="AV9" s="36" t="s">
        <v>9</v>
      </c>
      <c r="AW9" s="36">
        <v>1</v>
      </c>
      <c r="AX9" s="35">
        <f t="shared" si="0"/>
        <v>30</v>
      </c>
      <c r="AY9" s="36" t="s">
        <v>9</v>
      </c>
      <c r="AZ9" s="35">
        <f t="shared" si="1"/>
        <v>30</v>
      </c>
      <c r="BB9" s="55" t="s">
        <v>3246</v>
      </c>
      <c r="BG9" s="55" t="s">
        <v>5495</v>
      </c>
    </row>
    <row r="10" spans="1:62" x14ac:dyDescent="0.25">
      <c r="A10" s="11">
        <v>9</v>
      </c>
      <c r="B10" s="26" t="s">
        <v>26</v>
      </c>
      <c r="C10" s="26">
        <v>22</v>
      </c>
      <c r="D10" s="26">
        <v>6</v>
      </c>
      <c r="E10" s="26">
        <v>6</v>
      </c>
      <c r="F10" s="26">
        <v>10</v>
      </c>
      <c r="G10" s="26">
        <v>34</v>
      </c>
      <c r="H10" s="29" t="s">
        <v>9</v>
      </c>
      <c r="I10" s="26">
        <v>50</v>
      </c>
      <c r="J10" s="26">
        <f t="shared" si="2"/>
        <v>24</v>
      </c>
      <c r="L10" s="11">
        <v>9</v>
      </c>
      <c r="M10" s="26" t="s">
        <v>26</v>
      </c>
      <c r="N10" s="36">
        <v>1</v>
      </c>
      <c r="O10" s="36" t="s">
        <v>9</v>
      </c>
      <c r="P10" s="36">
        <v>2</v>
      </c>
      <c r="Q10" s="36">
        <v>0</v>
      </c>
      <c r="R10" s="36" t="s">
        <v>9</v>
      </c>
      <c r="S10" s="36">
        <v>1</v>
      </c>
      <c r="T10" s="36">
        <v>0</v>
      </c>
      <c r="U10" s="36" t="s">
        <v>9</v>
      </c>
      <c r="V10" s="36">
        <v>5</v>
      </c>
      <c r="W10" s="36">
        <v>1</v>
      </c>
      <c r="X10" s="36" t="s">
        <v>9</v>
      </c>
      <c r="Y10" s="36">
        <v>1</v>
      </c>
      <c r="Z10" s="36">
        <v>0</v>
      </c>
      <c r="AA10" s="36" t="s">
        <v>9</v>
      </c>
      <c r="AB10" s="36">
        <v>6</v>
      </c>
      <c r="AC10" s="36">
        <v>1</v>
      </c>
      <c r="AD10" s="36" t="s">
        <v>9</v>
      </c>
      <c r="AE10" s="36">
        <v>1</v>
      </c>
      <c r="AF10" s="36">
        <v>1</v>
      </c>
      <c r="AG10" s="36" t="s">
        <v>9</v>
      </c>
      <c r="AH10" s="36">
        <v>1</v>
      </c>
      <c r="AI10" s="36">
        <v>5</v>
      </c>
      <c r="AJ10" s="36" t="s">
        <v>9</v>
      </c>
      <c r="AK10" s="36">
        <v>0</v>
      </c>
      <c r="AL10" s="4"/>
      <c r="AM10" s="4"/>
      <c r="AN10" s="4"/>
      <c r="AO10" s="36">
        <v>0</v>
      </c>
      <c r="AP10" s="36" t="s">
        <v>9</v>
      </c>
      <c r="AQ10" s="36">
        <v>1</v>
      </c>
      <c r="AR10" s="36">
        <v>3</v>
      </c>
      <c r="AS10" s="36" t="s">
        <v>9</v>
      </c>
      <c r="AT10" s="36">
        <v>3</v>
      </c>
      <c r="AU10" s="36">
        <v>1</v>
      </c>
      <c r="AV10" s="36" t="s">
        <v>9</v>
      </c>
      <c r="AW10" s="36">
        <v>0</v>
      </c>
      <c r="AX10" s="35">
        <f t="shared" si="0"/>
        <v>13</v>
      </c>
      <c r="AY10" s="36" t="s">
        <v>9</v>
      </c>
      <c r="AZ10" s="35">
        <f t="shared" si="1"/>
        <v>21</v>
      </c>
      <c r="BB10" s="5" t="s">
        <v>3540</v>
      </c>
      <c r="BC10" s="11">
        <v>0</v>
      </c>
      <c r="BD10" s="36" t="s">
        <v>9</v>
      </c>
      <c r="BE10" s="11">
        <v>2</v>
      </c>
      <c r="BG10" s="5" t="s">
        <v>3541</v>
      </c>
      <c r="BH10" s="11">
        <v>1</v>
      </c>
      <c r="BI10" s="36" t="s">
        <v>9</v>
      </c>
      <c r="BJ10" s="11">
        <v>5</v>
      </c>
    </row>
    <row r="11" spans="1:62" x14ac:dyDescent="0.25">
      <c r="A11" s="11">
        <v>10</v>
      </c>
      <c r="B11" s="26" t="s">
        <v>3529</v>
      </c>
      <c r="C11" s="26">
        <v>22</v>
      </c>
      <c r="D11" s="26">
        <v>6</v>
      </c>
      <c r="E11" s="26">
        <v>1</v>
      </c>
      <c r="F11" s="26">
        <v>15</v>
      </c>
      <c r="G11" s="26">
        <v>36</v>
      </c>
      <c r="H11" s="29" t="s">
        <v>9</v>
      </c>
      <c r="I11" s="26">
        <v>51</v>
      </c>
      <c r="J11" s="26">
        <f t="shared" si="2"/>
        <v>19</v>
      </c>
      <c r="L11" s="11">
        <v>10</v>
      </c>
      <c r="M11" s="26" t="s">
        <v>3529</v>
      </c>
      <c r="N11" s="36">
        <v>0</v>
      </c>
      <c r="O11" s="36" t="s">
        <v>9</v>
      </c>
      <c r="P11" s="36">
        <v>2</v>
      </c>
      <c r="Q11" s="36">
        <v>0</v>
      </c>
      <c r="R11" s="36" t="s">
        <v>9</v>
      </c>
      <c r="S11" s="36">
        <v>3</v>
      </c>
      <c r="T11" s="36">
        <v>2</v>
      </c>
      <c r="U11" s="36" t="s">
        <v>9</v>
      </c>
      <c r="V11" s="36">
        <v>4</v>
      </c>
      <c r="W11" s="36">
        <v>1</v>
      </c>
      <c r="X11" s="36" t="s">
        <v>9</v>
      </c>
      <c r="Y11" s="36">
        <v>1</v>
      </c>
      <c r="Z11" s="36">
        <v>2</v>
      </c>
      <c r="AA11" s="36" t="s">
        <v>9</v>
      </c>
      <c r="AB11" s="36">
        <v>3</v>
      </c>
      <c r="AC11" s="36">
        <v>3</v>
      </c>
      <c r="AD11" s="36" t="s">
        <v>9</v>
      </c>
      <c r="AE11" s="36">
        <v>5</v>
      </c>
      <c r="AF11" s="36">
        <v>3</v>
      </c>
      <c r="AG11" s="36" t="s">
        <v>9</v>
      </c>
      <c r="AH11" s="36">
        <v>7</v>
      </c>
      <c r="AI11" s="36">
        <v>2</v>
      </c>
      <c r="AJ11" s="36" t="s">
        <v>9</v>
      </c>
      <c r="AK11" s="36">
        <v>3</v>
      </c>
      <c r="AL11" s="36">
        <v>0</v>
      </c>
      <c r="AM11" s="36" t="s">
        <v>9</v>
      </c>
      <c r="AN11" s="36">
        <v>1</v>
      </c>
      <c r="AO11" s="4"/>
      <c r="AP11" s="4"/>
      <c r="AQ11" s="4"/>
      <c r="AR11" s="36">
        <v>2</v>
      </c>
      <c r="AS11" s="36" t="s">
        <v>9</v>
      </c>
      <c r="AT11" s="36">
        <v>1</v>
      </c>
      <c r="AU11" s="36">
        <v>3</v>
      </c>
      <c r="AV11" s="36" t="s">
        <v>9</v>
      </c>
      <c r="AW11" s="36">
        <v>0</v>
      </c>
      <c r="AX11" s="35">
        <f t="shared" si="0"/>
        <v>18</v>
      </c>
      <c r="AY11" s="36" t="s">
        <v>9</v>
      </c>
      <c r="AZ11" s="35">
        <f t="shared" si="1"/>
        <v>30</v>
      </c>
      <c r="BB11" s="5" t="s">
        <v>3804</v>
      </c>
      <c r="BC11" s="11">
        <v>5</v>
      </c>
      <c r="BD11" s="36" t="s">
        <v>9</v>
      </c>
      <c r="BE11" s="11">
        <v>1</v>
      </c>
      <c r="BG11" s="5" t="s">
        <v>585</v>
      </c>
      <c r="BH11" s="11">
        <v>4</v>
      </c>
      <c r="BI11" s="36" t="s">
        <v>9</v>
      </c>
      <c r="BJ11" s="11">
        <v>0</v>
      </c>
    </row>
    <row r="12" spans="1:62" x14ac:dyDescent="0.25">
      <c r="A12" s="11">
        <v>11</v>
      </c>
      <c r="B12" s="26" t="s">
        <v>17</v>
      </c>
      <c r="C12" s="26">
        <v>22</v>
      </c>
      <c r="D12" s="26">
        <v>4</v>
      </c>
      <c r="E12" s="26">
        <v>3</v>
      </c>
      <c r="F12" s="26">
        <v>15</v>
      </c>
      <c r="G12" s="26">
        <v>28</v>
      </c>
      <c r="H12" s="29" t="s">
        <v>9</v>
      </c>
      <c r="I12" s="26">
        <v>48</v>
      </c>
      <c r="J12" s="26">
        <f t="shared" si="2"/>
        <v>15</v>
      </c>
      <c r="K12" s="5" t="s">
        <v>44</v>
      </c>
      <c r="L12" s="11">
        <v>11</v>
      </c>
      <c r="M12" s="26" t="s">
        <v>17</v>
      </c>
      <c r="N12" s="36">
        <v>0</v>
      </c>
      <c r="O12" s="36" t="s">
        <v>9</v>
      </c>
      <c r="P12" s="36">
        <v>2</v>
      </c>
      <c r="Q12" s="36">
        <v>1</v>
      </c>
      <c r="R12" s="36" t="s">
        <v>9</v>
      </c>
      <c r="S12" s="36">
        <v>3</v>
      </c>
      <c r="T12" s="36">
        <v>2</v>
      </c>
      <c r="U12" s="36" t="s">
        <v>9</v>
      </c>
      <c r="V12" s="36">
        <v>4</v>
      </c>
      <c r="W12" s="36">
        <v>1</v>
      </c>
      <c r="X12" s="36" t="s">
        <v>9</v>
      </c>
      <c r="Y12" s="36">
        <v>2</v>
      </c>
      <c r="Z12" s="36">
        <v>1</v>
      </c>
      <c r="AA12" s="36" t="s">
        <v>9</v>
      </c>
      <c r="AB12" s="36">
        <v>2</v>
      </c>
      <c r="AC12" s="36">
        <v>1</v>
      </c>
      <c r="AD12" s="36" t="s">
        <v>9</v>
      </c>
      <c r="AE12" s="36">
        <v>3</v>
      </c>
      <c r="AF12" s="36">
        <v>3</v>
      </c>
      <c r="AG12" s="36" t="s">
        <v>9</v>
      </c>
      <c r="AH12" s="36">
        <v>2</v>
      </c>
      <c r="AI12" s="36">
        <v>2</v>
      </c>
      <c r="AJ12" s="36" t="s">
        <v>9</v>
      </c>
      <c r="AK12" s="36">
        <v>3</v>
      </c>
      <c r="AL12" s="36">
        <v>2</v>
      </c>
      <c r="AM12" s="36" t="s">
        <v>9</v>
      </c>
      <c r="AN12" s="36">
        <v>1</v>
      </c>
      <c r="AO12" s="36">
        <v>0</v>
      </c>
      <c r="AP12" s="36" t="s">
        <v>9</v>
      </c>
      <c r="AQ12" s="36">
        <v>1</v>
      </c>
      <c r="AR12" s="4"/>
      <c r="AS12" s="4"/>
      <c r="AT12" s="4"/>
      <c r="AU12" s="36">
        <v>1</v>
      </c>
      <c r="AV12" s="36" t="s">
        <v>9</v>
      </c>
      <c r="AW12" s="36">
        <v>3</v>
      </c>
      <c r="AX12" s="35">
        <f t="shared" si="0"/>
        <v>14</v>
      </c>
      <c r="AY12" s="36" t="s">
        <v>9</v>
      </c>
      <c r="AZ12" s="35">
        <f t="shared" si="1"/>
        <v>26</v>
      </c>
      <c r="BB12" s="5" t="s">
        <v>2601</v>
      </c>
      <c r="BC12" s="11">
        <v>2</v>
      </c>
      <c r="BD12" s="36" t="s">
        <v>9</v>
      </c>
      <c r="BE12" s="11">
        <v>3</v>
      </c>
      <c r="BG12" s="5" t="s">
        <v>3805</v>
      </c>
      <c r="BH12" s="11">
        <v>3</v>
      </c>
      <c r="BI12" s="36" t="s">
        <v>9</v>
      </c>
      <c r="BJ12" s="11">
        <v>5</v>
      </c>
    </row>
    <row r="13" spans="1:62" x14ac:dyDescent="0.25">
      <c r="A13" s="11">
        <v>12</v>
      </c>
      <c r="B13" s="26" t="s">
        <v>18</v>
      </c>
      <c r="C13" s="26">
        <v>22</v>
      </c>
      <c r="D13" s="26">
        <v>3</v>
      </c>
      <c r="E13" s="26">
        <v>0</v>
      </c>
      <c r="F13" s="26">
        <v>19</v>
      </c>
      <c r="G13" s="26">
        <v>18</v>
      </c>
      <c r="H13" s="29" t="s">
        <v>9</v>
      </c>
      <c r="I13" s="26">
        <v>78</v>
      </c>
      <c r="J13" s="26">
        <f t="shared" si="2"/>
        <v>9</v>
      </c>
      <c r="K13" s="5" t="s">
        <v>44</v>
      </c>
      <c r="L13" s="11">
        <v>12</v>
      </c>
      <c r="M13" s="26" t="s">
        <v>18</v>
      </c>
      <c r="N13" s="36">
        <v>2</v>
      </c>
      <c r="O13" s="36" t="s">
        <v>9</v>
      </c>
      <c r="P13" s="36">
        <v>6</v>
      </c>
      <c r="Q13" s="36">
        <v>0</v>
      </c>
      <c r="R13" s="36" t="s">
        <v>9</v>
      </c>
      <c r="S13" s="36">
        <v>9</v>
      </c>
      <c r="T13" s="36">
        <v>0</v>
      </c>
      <c r="U13" s="36" t="s">
        <v>9</v>
      </c>
      <c r="V13" s="36">
        <v>5</v>
      </c>
      <c r="W13" s="36">
        <v>0</v>
      </c>
      <c r="X13" s="36" t="s">
        <v>9</v>
      </c>
      <c r="Y13" s="36">
        <v>4</v>
      </c>
      <c r="Z13" s="36">
        <v>2</v>
      </c>
      <c r="AA13" s="36" t="s">
        <v>9</v>
      </c>
      <c r="AB13" s="36">
        <v>4</v>
      </c>
      <c r="AC13" s="36">
        <v>1</v>
      </c>
      <c r="AD13" s="36" t="s">
        <v>9</v>
      </c>
      <c r="AE13" s="36">
        <v>2</v>
      </c>
      <c r="AF13" s="36">
        <v>1</v>
      </c>
      <c r="AG13" s="36" t="s">
        <v>9</v>
      </c>
      <c r="AH13" s="36">
        <v>0</v>
      </c>
      <c r="AI13" s="36">
        <v>2</v>
      </c>
      <c r="AJ13" s="36" t="s">
        <v>9</v>
      </c>
      <c r="AK13" s="36">
        <v>0</v>
      </c>
      <c r="AL13" s="36">
        <v>0</v>
      </c>
      <c r="AM13" s="36" t="s">
        <v>9</v>
      </c>
      <c r="AN13" s="36">
        <v>3</v>
      </c>
      <c r="AO13" s="36">
        <v>1</v>
      </c>
      <c r="AP13" s="36" t="s">
        <v>9</v>
      </c>
      <c r="AQ13" s="36">
        <v>4</v>
      </c>
      <c r="AR13" s="36">
        <v>0</v>
      </c>
      <c r="AS13" s="36" t="s">
        <v>9</v>
      </c>
      <c r="AT13" s="36">
        <v>2</v>
      </c>
      <c r="AU13" s="4"/>
      <c r="AV13" s="4"/>
      <c r="AW13" s="4"/>
      <c r="AX13" s="35">
        <f t="shared" si="0"/>
        <v>9</v>
      </c>
      <c r="AY13" s="36" t="s">
        <v>9</v>
      </c>
      <c r="AZ13" s="35">
        <f t="shared" si="1"/>
        <v>39</v>
      </c>
      <c r="BB13" s="5" t="s">
        <v>3701</v>
      </c>
      <c r="BC13" s="11">
        <v>2</v>
      </c>
      <c r="BD13" s="36" t="s">
        <v>9</v>
      </c>
      <c r="BE13" s="11">
        <v>2</v>
      </c>
      <c r="BG13" s="5" t="s">
        <v>123</v>
      </c>
      <c r="BH13" s="11">
        <v>2</v>
      </c>
      <c r="BI13" s="36" t="s">
        <v>9</v>
      </c>
      <c r="BJ13" s="11">
        <v>2</v>
      </c>
    </row>
    <row r="14" spans="1:62" x14ac:dyDescent="0.25">
      <c r="A14" s="11"/>
      <c r="B14" s="26"/>
      <c r="C14" s="26">
        <f>SUM(C2:C13)</f>
        <v>264</v>
      </c>
      <c r="D14" s="26">
        <f>SUM(D2:D13)</f>
        <v>107</v>
      </c>
      <c r="E14" s="26">
        <f>SUM(E2:E13)</f>
        <v>50</v>
      </c>
      <c r="F14" s="26">
        <f>SUM(F2:F13)</f>
        <v>107</v>
      </c>
      <c r="G14" s="26">
        <f>SUM(G2:G13)</f>
        <v>546</v>
      </c>
      <c r="H14" s="125" t="s">
        <v>9</v>
      </c>
      <c r="I14" s="26">
        <f>SUM(I2:I13)</f>
        <v>546</v>
      </c>
      <c r="J14" s="26">
        <f>SUM(J2:J13)</f>
        <v>371</v>
      </c>
      <c r="L14" s="11"/>
      <c r="N14" s="35">
        <f>SUM(N2:N13)</f>
        <v>17</v>
      </c>
      <c r="O14" s="35" t="s">
        <v>9</v>
      </c>
      <c r="P14" s="35">
        <f>SUM(P2:P13)</f>
        <v>32</v>
      </c>
      <c r="Q14" s="35">
        <f>SUM(Q2:Q13)</f>
        <v>15</v>
      </c>
      <c r="R14" s="35" t="s">
        <v>9</v>
      </c>
      <c r="S14" s="35">
        <f>SUM(S2:S13)</f>
        <v>36</v>
      </c>
      <c r="T14" s="35">
        <f>SUM(T2:T13)</f>
        <v>20</v>
      </c>
      <c r="U14" s="35" t="s">
        <v>9</v>
      </c>
      <c r="V14" s="35">
        <f>SUM(V2:V13)</f>
        <v>29</v>
      </c>
      <c r="W14" s="35">
        <f>SUM(W2:W13)</f>
        <v>14</v>
      </c>
      <c r="X14" s="35" t="s">
        <v>9</v>
      </c>
      <c r="Y14" s="35">
        <f>SUM(Y2:Y13)</f>
        <v>18</v>
      </c>
      <c r="Z14" s="35">
        <f>SUM(Z2:Z13)</f>
        <v>26</v>
      </c>
      <c r="AA14" s="35" t="s">
        <v>9</v>
      </c>
      <c r="AB14" s="35">
        <f>SUM(AB2:AB13)</f>
        <v>31</v>
      </c>
      <c r="AC14" s="35">
        <f>SUM(AC2:AC13)</f>
        <v>23</v>
      </c>
      <c r="AD14" s="35" t="s">
        <v>9</v>
      </c>
      <c r="AE14" s="35">
        <f>SUM(AE2:AE13)</f>
        <v>18</v>
      </c>
      <c r="AF14" s="35">
        <f>SUM(AF2:AF13)</f>
        <v>20</v>
      </c>
      <c r="AG14" s="35" t="s">
        <v>9</v>
      </c>
      <c r="AH14" s="35">
        <f>SUM(AH2:AH13)</f>
        <v>21</v>
      </c>
      <c r="AI14" s="35">
        <f>SUM(AI2:AI13)</f>
        <v>36</v>
      </c>
      <c r="AJ14" s="35" t="s">
        <v>9</v>
      </c>
      <c r="AK14" s="35">
        <f>SUM(AK2:AK13)</f>
        <v>17</v>
      </c>
      <c r="AL14" s="35">
        <f>SUM(AL2:AL13)</f>
        <v>29</v>
      </c>
      <c r="AM14" s="35" t="s">
        <v>9</v>
      </c>
      <c r="AN14" s="35">
        <f>SUM(AN2:AN13)</f>
        <v>21</v>
      </c>
      <c r="AO14" s="35">
        <f>SUM(AO2:AO13)</f>
        <v>21</v>
      </c>
      <c r="AP14" s="35" t="s">
        <v>9</v>
      </c>
      <c r="AQ14" s="35">
        <f>SUM(AQ2:AQ13)</f>
        <v>18</v>
      </c>
      <c r="AR14" s="35">
        <f>SUM(AR2:AR13)</f>
        <v>22</v>
      </c>
      <c r="AS14" s="35" t="s">
        <v>9</v>
      </c>
      <c r="AT14" s="35">
        <f>SUM(AT2:AT13)</f>
        <v>14</v>
      </c>
      <c r="AU14" s="35">
        <f>SUM(AU2:AU13)</f>
        <v>39</v>
      </c>
      <c r="AV14" s="35" t="s">
        <v>9</v>
      </c>
      <c r="AW14" s="35">
        <f>SUM(AW2:AW13)</f>
        <v>9</v>
      </c>
      <c r="AX14" s="35">
        <f t="shared" si="0"/>
        <v>282</v>
      </c>
      <c r="AY14" s="36" t="s">
        <v>9</v>
      </c>
      <c r="AZ14" s="35">
        <f t="shared" si="1"/>
        <v>264</v>
      </c>
      <c r="BB14" s="5" t="s">
        <v>3806</v>
      </c>
      <c r="BC14" s="11">
        <v>2</v>
      </c>
      <c r="BD14" s="36" t="s">
        <v>9</v>
      </c>
      <c r="BE14" s="11">
        <v>2</v>
      </c>
      <c r="BG14" s="5" t="s">
        <v>2833</v>
      </c>
      <c r="BH14" s="11">
        <v>6</v>
      </c>
      <c r="BI14" s="36" t="s">
        <v>9</v>
      </c>
      <c r="BJ14" s="11">
        <v>1</v>
      </c>
    </row>
    <row r="15" spans="1:62" x14ac:dyDescent="0.25">
      <c r="O15" s="11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Z15" s="56"/>
      <c r="BB15" s="5" t="s">
        <v>163</v>
      </c>
      <c r="BC15" s="11">
        <v>3</v>
      </c>
      <c r="BD15" s="36" t="s">
        <v>9</v>
      </c>
      <c r="BE15" s="11">
        <v>1</v>
      </c>
      <c r="BG15" s="5" t="s">
        <v>3652</v>
      </c>
      <c r="BH15" s="11">
        <v>2</v>
      </c>
      <c r="BI15" s="36" t="s">
        <v>9</v>
      </c>
      <c r="BJ15" s="11">
        <v>4</v>
      </c>
    </row>
    <row r="16" spans="1:62" x14ac:dyDescent="0.25">
      <c r="B16" s="55"/>
      <c r="M16" s="55" t="s">
        <v>151</v>
      </c>
      <c r="N16" s="45" t="s">
        <v>3811</v>
      </c>
      <c r="O16" s="45"/>
      <c r="P16" s="92"/>
      <c r="Q16" s="92"/>
      <c r="AD16" s="36"/>
      <c r="BB16" s="55" t="s">
        <v>2599</v>
      </c>
      <c r="BG16" s="55" t="s">
        <v>5496</v>
      </c>
    </row>
    <row r="17" spans="1:62" x14ac:dyDescent="0.25">
      <c r="A17" s="11"/>
      <c r="B17" s="26"/>
      <c r="C17" s="26"/>
      <c r="D17" s="26"/>
      <c r="E17" s="26"/>
      <c r="F17" s="26"/>
      <c r="G17" s="26"/>
      <c r="H17" s="29"/>
      <c r="I17" s="26"/>
      <c r="J17" s="26"/>
      <c r="R17" s="92"/>
      <c r="AD17" s="36"/>
      <c r="BB17" s="5" t="s">
        <v>387</v>
      </c>
      <c r="BC17" s="11">
        <v>0</v>
      </c>
      <c r="BD17" s="36" t="s">
        <v>9</v>
      </c>
      <c r="BE17" s="11">
        <v>0</v>
      </c>
      <c r="BG17" s="5" t="s">
        <v>2846</v>
      </c>
      <c r="BH17" s="11">
        <v>1</v>
      </c>
      <c r="BI17" s="36" t="s">
        <v>9</v>
      </c>
      <c r="BJ17" s="11">
        <v>2</v>
      </c>
    </row>
    <row r="18" spans="1:62" x14ac:dyDescent="0.25">
      <c r="A18" s="11"/>
      <c r="B18" s="26"/>
      <c r="C18" s="26"/>
      <c r="D18" s="26"/>
      <c r="E18" s="26"/>
      <c r="F18" s="26"/>
      <c r="G18" s="26"/>
      <c r="H18" s="29"/>
      <c r="I18" s="26"/>
      <c r="J18" s="26"/>
      <c r="AD18" s="35"/>
      <c r="BB18" s="5" t="s">
        <v>3778</v>
      </c>
      <c r="BC18" s="11">
        <v>5</v>
      </c>
      <c r="BD18" s="36" t="s">
        <v>9</v>
      </c>
      <c r="BE18" s="11">
        <v>2</v>
      </c>
      <c r="BG18" s="5" t="s">
        <v>3697</v>
      </c>
      <c r="BH18" s="11">
        <v>4</v>
      </c>
      <c r="BI18" s="36" t="s">
        <v>9</v>
      </c>
      <c r="BJ18" s="11">
        <v>1</v>
      </c>
    </row>
    <row r="19" spans="1:62" x14ac:dyDescent="0.25">
      <c r="A19" s="11"/>
      <c r="B19" s="26"/>
      <c r="C19" s="26"/>
      <c r="D19" s="26"/>
      <c r="E19" s="26"/>
      <c r="F19" s="26"/>
      <c r="G19" s="26"/>
      <c r="H19" s="29"/>
      <c r="I19" s="26"/>
      <c r="J19" s="26"/>
      <c r="O19" s="36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D19" s="36"/>
      <c r="BB19" s="5" t="s">
        <v>2329</v>
      </c>
      <c r="BC19" s="11">
        <v>1</v>
      </c>
      <c r="BD19" s="36" t="s">
        <v>9</v>
      </c>
      <c r="BE19" s="11">
        <v>2</v>
      </c>
      <c r="BG19" s="5" t="s">
        <v>5497</v>
      </c>
      <c r="BH19" s="11">
        <v>3</v>
      </c>
      <c r="BI19" s="36" t="s">
        <v>9</v>
      </c>
      <c r="BJ19" s="11">
        <v>2</v>
      </c>
    </row>
    <row r="20" spans="1:62" x14ac:dyDescent="0.25">
      <c r="A20" s="11"/>
      <c r="B20" s="26"/>
      <c r="C20" s="26"/>
      <c r="D20" s="26"/>
      <c r="E20" s="26"/>
      <c r="F20" s="26"/>
      <c r="G20" s="26"/>
      <c r="H20" s="29"/>
      <c r="I20" s="26"/>
      <c r="J20" s="26"/>
      <c r="O20" s="36"/>
      <c r="AD20" s="36"/>
      <c r="BB20" s="5" t="s">
        <v>3683</v>
      </c>
      <c r="BC20" s="11">
        <v>1</v>
      </c>
      <c r="BD20" s="36" t="s">
        <v>9</v>
      </c>
      <c r="BE20" s="11">
        <v>0</v>
      </c>
      <c r="BG20" s="5" t="s">
        <v>3807</v>
      </c>
      <c r="BH20" s="11">
        <v>6</v>
      </c>
      <c r="BI20" s="36" t="s">
        <v>9</v>
      </c>
      <c r="BJ20" s="11">
        <v>2</v>
      </c>
    </row>
    <row r="21" spans="1:62" x14ac:dyDescent="0.25">
      <c r="A21" s="11"/>
      <c r="B21" s="14"/>
      <c r="C21" s="26"/>
      <c r="D21" s="26"/>
      <c r="E21" s="26"/>
      <c r="F21" s="26"/>
      <c r="G21" s="26"/>
      <c r="H21" s="29"/>
      <c r="I21" s="26"/>
      <c r="J21" s="26"/>
      <c r="O21" s="36"/>
      <c r="S21" s="92"/>
      <c r="T21" s="92"/>
      <c r="U21" s="92"/>
      <c r="V21" s="92"/>
      <c r="W21" s="92"/>
      <c r="X21" s="92"/>
      <c r="Y21" s="92"/>
      <c r="Z21" s="92"/>
      <c r="AA21" s="92"/>
      <c r="AB21" s="92"/>
      <c r="AD21" s="36"/>
      <c r="BB21" s="5" t="s">
        <v>791</v>
      </c>
      <c r="BC21" s="11">
        <v>1</v>
      </c>
      <c r="BD21" s="36" t="s">
        <v>9</v>
      </c>
      <c r="BE21" s="11">
        <v>0</v>
      </c>
      <c r="BG21" s="5" t="s">
        <v>837</v>
      </c>
      <c r="BH21" s="11">
        <v>0</v>
      </c>
      <c r="BI21" s="36" t="s">
        <v>9</v>
      </c>
      <c r="BJ21" s="11">
        <v>4</v>
      </c>
    </row>
    <row r="22" spans="1:62" x14ac:dyDescent="0.25">
      <c r="A22" s="11"/>
      <c r="B22" s="26"/>
      <c r="C22" s="26"/>
      <c r="D22" s="26"/>
      <c r="E22" s="26"/>
      <c r="F22" s="26"/>
      <c r="G22" s="26"/>
      <c r="H22" s="29"/>
      <c r="I22" s="26"/>
      <c r="J22" s="26"/>
      <c r="O22" s="36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D22" s="35"/>
      <c r="BB22" s="5" t="s">
        <v>3555</v>
      </c>
      <c r="BC22" s="11">
        <v>0</v>
      </c>
      <c r="BD22" s="36" t="s">
        <v>9</v>
      </c>
      <c r="BE22" s="11">
        <v>3</v>
      </c>
      <c r="BG22" s="5" t="s">
        <v>3808</v>
      </c>
      <c r="BH22" s="11">
        <v>0</v>
      </c>
      <c r="BI22" s="36" t="s">
        <v>9</v>
      </c>
      <c r="BJ22" s="11">
        <v>1</v>
      </c>
    </row>
    <row r="23" spans="1:62" x14ac:dyDescent="0.25">
      <c r="A23" s="11"/>
      <c r="B23" s="26"/>
      <c r="C23" s="26"/>
      <c r="D23" s="26"/>
      <c r="E23" s="26"/>
      <c r="F23" s="26"/>
      <c r="G23" s="26"/>
      <c r="H23" s="29"/>
      <c r="I23" s="26"/>
      <c r="J23" s="26"/>
      <c r="O23" s="36"/>
      <c r="AD23" s="35"/>
      <c r="BB23" s="55" t="s">
        <v>2650</v>
      </c>
      <c r="BG23" s="55" t="s">
        <v>3253</v>
      </c>
    </row>
    <row r="24" spans="1:62" x14ac:dyDescent="0.25">
      <c r="A24" s="11"/>
      <c r="B24" s="26"/>
      <c r="C24" s="26"/>
      <c r="D24" s="26"/>
      <c r="E24" s="26"/>
      <c r="F24" s="26"/>
      <c r="G24" s="26"/>
      <c r="H24" s="29"/>
      <c r="I24" s="26"/>
      <c r="J24" s="26"/>
      <c r="O24" s="36"/>
      <c r="AD24" s="35"/>
      <c r="BB24" s="5" t="s">
        <v>5498</v>
      </c>
      <c r="BC24" s="11">
        <v>1</v>
      </c>
      <c r="BD24" s="36" t="s">
        <v>9</v>
      </c>
      <c r="BE24" s="11">
        <v>2</v>
      </c>
      <c r="BG24" s="5" t="s">
        <v>3640</v>
      </c>
      <c r="BH24" s="11">
        <v>1</v>
      </c>
      <c r="BI24" s="36" t="s">
        <v>9</v>
      </c>
      <c r="BJ24" s="11">
        <v>2</v>
      </c>
    </row>
    <row r="25" spans="1:62" x14ac:dyDescent="0.25">
      <c r="A25" s="11"/>
      <c r="B25" s="26"/>
      <c r="C25" s="26"/>
      <c r="D25" s="26"/>
      <c r="E25" s="26"/>
      <c r="F25" s="26"/>
      <c r="G25" s="26"/>
      <c r="H25" s="29"/>
      <c r="I25" s="26"/>
      <c r="J25" s="26"/>
      <c r="M25" s="55"/>
      <c r="O25" s="11"/>
      <c r="AD25" s="35"/>
      <c r="BB25" s="5" t="s">
        <v>5499</v>
      </c>
      <c r="BC25" s="11">
        <v>1</v>
      </c>
      <c r="BD25" s="36" t="s">
        <v>9</v>
      </c>
      <c r="BE25" s="11">
        <v>0</v>
      </c>
      <c r="BG25" s="5" t="s">
        <v>3742</v>
      </c>
      <c r="BH25" s="11">
        <v>3</v>
      </c>
      <c r="BI25" s="36" t="s">
        <v>9</v>
      </c>
      <c r="BJ25" s="11">
        <v>0</v>
      </c>
    </row>
    <row r="26" spans="1:62" x14ac:dyDescent="0.25">
      <c r="A26" s="11"/>
      <c r="B26" s="26"/>
      <c r="C26" s="26"/>
      <c r="D26" s="26"/>
      <c r="E26" s="26"/>
      <c r="F26" s="26"/>
      <c r="G26" s="26"/>
      <c r="H26" s="29"/>
      <c r="I26" s="26"/>
      <c r="J26" s="26"/>
      <c r="O26" s="36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D26" s="36"/>
      <c r="BB26" s="5" t="s">
        <v>5500</v>
      </c>
      <c r="BC26" s="11">
        <v>9</v>
      </c>
      <c r="BD26" s="36" t="s">
        <v>9</v>
      </c>
      <c r="BE26" s="11">
        <v>0</v>
      </c>
      <c r="BG26" s="5" t="s">
        <v>868</v>
      </c>
      <c r="BH26" s="11">
        <v>5</v>
      </c>
      <c r="BI26" s="36" t="s">
        <v>9</v>
      </c>
      <c r="BJ26" s="11">
        <v>1</v>
      </c>
    </row>
    <row r="27" spans="1:62" x14ac:dyDescent="0.25">
      <c r="A27" s="11"/>
      <c r="B27" s="26"/>
      <c r="C27" s="26"/>
      <c r="D27" s="26"/>
      <c r="E27" s="26"/>
      <c r="F27" s="26"/>
      <c r="G27" s="26"/>
      <c r="H27" s="29"/>
      <c r="I27" s="26"/>
      <c r="J27" s="26"/>
      <c r="O27" s="36"/>
      <c r="S27" s="92"/>
      <c r="T27" s="92"/>
      <c r="U27" s="92"/>
      <c r="V27" s="92"/>
      <c r="W27" s="92"/>
      <c r="X27" s="92"/>
      <c r="Y27" s="92"/>
      <c r="Z27" s="92"/>
      <c r="AA27" s="92"/>
      <c r="AB27" s="92"/>
      <c r="AD27" s="36"/>
      <c r="BB27" s="5" t="s">
        <v>738</v>
      </c>
      <c r="BC27" s="11">
        <v>3</v>
      </c>
      <c r="BD27" s="36" t="s">
        <v>9</v>
      </c>
      <c r="BE27" s="11">
        <v>2</v>
      </c>
      <c r="BG27" s="5" t="s">
        <v>261</v>
      </c>
      <c r="BH27" s="11">
        <v>2</v>
      </c>
      <c r="BI27" s="36" t="s">
        <v>9</v>
      </c>
      <c r="BJ27" s="11">
        <v>1</v>
      </c>
    </row>
    <row r="28" spans="1:62" x14ac:dyDescent="0.25">
      <c r="A28" s="11"/>
      <c r="B28" s="26"/>
      <c r="C28" s="26"/>
      <c r="D28" s="26"/>
      <c r="E28" s="26"/>
      <c r="F28" s="26"/>
      <c r="G28" s="26"/>
      <c r="H28" s="29"/>
      <c r="I28" s="26"/>
      <c r="J28" s="26"/>
      <c r="O28" s="3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D28" s="36"/>
      <c r="BB28" s="5" t="s">
        <v>3497</v>
      </c>
      <c r="BC28" s="11">
        <v>1</v>
      </c>
      <c r="BD28" s="36" t="s">
        <v>9</v>
      </c>
      <c r="BE28" s="11">
        <v>3</v>
      </c>
      <c r="BG28" s="5" t="s">
        <v>3746</v>
      </c>
      <c r="BH28" s="11">
        <v>4</v>
      </c>
      <c r="BI28" s="36" t="s">
        <v>9</v>
      </c>
      <c r="BJ28" s="11">
        <v>4</v>
      </c>
    </row>
    <row r="29" spans="1:62" x14ac:dyDescent="0.25">
      <c r="A29" s="11"/>
      <c r="B29" s="26"/>
      <c r="C29" s="26"/>
      <c r="D29" s="26"/>
      <c r="E29" s="26"/>
      <c r="F29" s="26"/>
      <c r="G29" s="26"/>
      <c r="H29" s="125"/>
      <c r="I29" s="26"/>
      <c r="J29" s="26"/>
      <c r="O29" s="36"/>
      <c r="AD29" s="35"/>
      <c r="BB29" s="5" t="s">
        <v>3809</v>
      </c>
      <c r="BC29" s="11">
        <v>3</v>
      </c>
      <c r="BD29" s="36" t="s">
        <v>9</v>
      </c>
      <c r="BE29" s="11">
        <v>0</v>
      </c>
      <c r="BG29" s="5" t="s">
        <v>3810</v>
      </c>
      <c r="BH29" s="11">
        <v>1</v>
      </c>
      <c r="BI29" s="36" t="s">
        <v>9</v>
      </c>
      <c r="BJ29" s="11">
        <v>3</v>
      </c>
    </row>
    <row r="30" spans="1:62" x14ac:dyDescent="0.25">
      <c r="O30" s="36"/>
      <c r="AD30" s="35"/>
      <c r="BB30" s="55" t="s">
        <v>2877</v>
      </c>
      <c r="BG30" s="55" t="s">
        <v>3255</v>
      </c>
    </row>
    <row r="31" spans="1:62" x14ac:dyDescent="0.25">
      <c r="O31" s="36"/>
      <c r="AD31" s="35"/>
      <c r="BB31" s="5" t="s">
        <v>5501</v>
      </c>
      <c r="BC31" s="11">
        <v>0</v>
      </c>
      <c r="BD31" s="36" t="s">
        <v>9</v>
      </c>
      <c r="BE31" s="11">
        <v>0</v>
      </c>
      <c r="BG31" s="5" t="s">
        <v>1365</v>
      </c>
      <c r="BH31" s="11">
        <v>1</v>
      </c>
      <c r="BI31" s="36" t="s">
        <v>9</v>
      </c>
      <c r="BJ31" s="11">
        <v>1</v>
      </c>
    </row>
    <row r="32" spans="1:62" x14ac:dyDescent="0.25">
      <c r="N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B32" s="5" t="s">
        <v>5502</v>
      </c>
      <c r="BC32" s="11">
        <v>2</v>
      </c>
      <c r="BD32" s="36" t="s">
        <v>9</v>
      </c>
      <c r="BE32" s="11">
        <v>2</v>
      </c>
      <c r="BG32" s="5" t="s">
        <v>3812</v>
      </c>
      <c r="BH32" s="11">
        <v>1</v>
      </c>
      <c r="BI32" s="36" t="s">
        <v>9</v>
      </c>
      <c r="BJ32" s="11">
        <v>1</v>
      </c>
    </row>
    <row r="33" spans="14:62" x14ac:dyDescent="0.25">
      <c r="N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B33" s="5" t="s">
        <v>587</v>
      </c>
      <c r="BC33" s="11">
        <v>1</v>
      </c>
      <c r="BD33" s="36" t="s">
        <v>9</v>
      </c>
      <c r="BE33" s="11">
        <v>3</v>
      </c>
      <c r="BG33" s="5" t="s">
        <v>3565</v>
      </c>
      <c r="BH33" s="11">
        <v>4</v>
      </c>
      <c r="BI33" s="36" t="s">
        <v>9</v>
      </c>
      <c r="BJ33" s="11">
        <v>4</v>
      </c>
    </row>
    <row r="34" spans="14:62" x14ac:dyDescent="0.25">
      <c r="N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B34" s="5" t="s">
        <v>159</v>
      </c>
      <c r="BC34" s="11">
        <v>1</v>
      </c>
      <c r="BD34" s="36" t="s">
        <v>9</v>
      </c>
      <c r="BE34" s="11">
        <v>1</v>
      </c>
      <c r="BG34" s="5" t="s">
        <v>3737</v>
      </c>
      <c r="BH34" s="11">
        <v>3</v>
      </c>
      <c r="BI34" s="36" t="s">
        <v>9</v>
      </c>
      <c r="BJ34" s="11">
        <v>2</v>
      </c>
    </row>
    <row r="35" spans="14:62" x14ac:dyDescent="0.25">
      <c r="N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B35" s="5" t="s">
        <v>3726</v>
      </c>
      <c r="BC35" s="11">
        <v>2</v>
      </c>
      <c r="BD35" s="36" t="s">
        <v>9</v>
      </c>
      <c r="BE35" s="11">
        <v>3</v>
      </c>
      <c r="BG35" s="5" t="s">
        <v>573</v>
      </c>
      <c r="BH35" s="11">
        <v>2</v>
      </c>
      <c r="BI35" s="36" t="s">
        <v>9</v>
      </c>
      <c r="BJ35" s="11">
        <v>7</v>
      </c>
    </row>
    <row r="36" spans="14:62" x14ac:dyDescent="0.25">
      <c r="N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B36" s="5" t="s">
        <v>682</v>
      </c>
      <c r="BC36" s="11">
        <v>2</v>
      </c>
      <c r="BD36" s="36" t="s">
        <v>9</v>
      </c>
      <c r="BE36" s="11">
        <v>3</v>
      </c>
      <c r="BG36" s="5" t="s">
        <v>3813</v>
      </c>
      <c r="BH36" s="11">
        <v>3</v>
      </c>
      <c r="BI36" s="36" t="s">
        <v>9</v>
      </c>
      <c r="BJ36" s="11">
        <v>1</v>
      </c>
    </row>
    <row r="37" spans="14:62" x14ac:dyDescent="0.25">
      <c r="N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B37" s="55" t="s">
        <v>3308</v>
      </c>
      <c r="BG37" s="55" t="s">
        <v>3260</v>
      </c>
    </row>
    <row r="38" spans="14:62" x14ac:dyDescent="0.25">
      <c r="N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B38" s="5" t="s">
        <v>776</v>
      </c>
      <c r="BC38" s="11">
        <v>3</v>
      </c>
      <c r="BD38" s="36" t="s">
        <v>9</v>
      </c>
      <c r="BE38" s="11">
        <v>3</v>
      </c>
      <c r="BG38" s="5" t="s">
        <v>805</v>
      </c>
      <c r="BH38" s="11">
        <v>2</v>
      </c>
      <c r="BI38" s="36" t="s">
        <v>9</v>
      </c>
      <c r="BJ38" s="11">
        <v>1</v>
      </c>
    </row>
    <row r="39" spans="14:62" x14ac:dyDescent="0.25">
      <c r="N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B39" s="5" t="s">
        <v>662</v>
      </c>
      <c r="BC39" s="11">
        <v>1</v>
      </c>
      <c r="BD39" s="36" t="s">
        <v>9</v>
      </c>
      <c r="BE39" s="11">
        <v>0</v>
      </c>
      <c r="BG39" s="5" t="s">
        <v>672</v>
      </c>
      <c r="BH39" s="11">
        <v>3</v>
      </c>
      <c r="BI39" s="36" t="s">
        <v>9</v>
      </c>
      <c r="BJ39" s="11">
        <v>0</v>
      </c>
    </row>
    <row r="40" spans="14:62" x14ac:dyDescent="0.25">
      <c r="N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B40" s="5" t="s">
        <v>375</v>
      </c>
      <c r="BC40" s="11">
        <v>2</v>
      </c>
      <c r="BD40" s="36" t="s">
        <v>9</v>
      </c>
      <c r="BE40" s="11">
        <v>2</v>
      </c>
      <c r="BG40" s="5" t="s">
        <v>362</v>
      </c>
      <c r="BH40" s="11">
        <v>7</v>
      </c>
      <c r="BI40" s="36" t="s">
        <v>9</v>
      </c>
      <c r="BJ40" s="11">
        <v>0</v>
      </c>
    </row>
    <row r="41" spans="14:62" x14ac:dyDescent="0.25">
      <c r="N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B41" s="5" t="s">
        <v>3557</v>
      </c>
      <c r="BC41" s="11">
        <v>4</v>
      </c>
      <c r="BD41" s="36" t="s">
        <v>9</v>
      </c>
      <c r="BE41" s="11">
        <v>0</v>
      </c>
      <c r="BG41" s="5" t="s">
        <v>3755</v>
      </c>
      <c r="BH41" s="11">
        <v>2</v>
      </c>
      <c r="BI41" s="36" t="s">
        <v>9</v>
      </c>
      <c r="BJ41" s="11">
        <v>3</v>
      </c>
    </row>
    <row r="42" spans="14:62" x14ac:dyDescent="0.25">
      <c r="N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B42" s="5" t="s">
        <v>2844</v>
      </c>
      <c r="BC42" s="11">
        <v>3</v>
      </c>
      <c r="BD42" s="36" t="s">
        <v>9</v>
      </c>
      <c r="BE42" s="11">
        <v>2</v>
      </c>
      <c r="BG42" s="5" t="s">
        <v>2827</v>
      </c>
      <c r="BH42" s="11">
        <v>7</v>
      </c>
      <c r="BI42" s="36" t="s">
        <v>9</v>
      </c>
      <c r="BJ42" s="11">
        <v>2</v>
      </c>
    </row>
    <row r="43" spans="14:62" x14ac:dyDescent="0.25">
      <c r="N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B43" s="5" t="s">
        <v>3704</v>
      </c>
      <c r="BC43" s="11">
        <v>4</v>
      </c>
      <c r="BD43" s="36" t="s">
        <v>9</v>
      </c>
      <c r="BE43" s="11">
        <v>2</v>
      </c>
      <c r="BG43" s="5" t="s">
        <v>3649</v>
      </c>
      <c r="BH43" s="11">
        <v>1</v>
      </c>
      <c r="BI43" s="36" t="s">
        <v>9</v>
      </c>
      <c r="BJ43" s="11">
        <v>2</v>
      </c>
    </row>
    <row r="44" spans="14:62" x14ac:dyDescent="0.25">
      <c r="N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B44" s="55" t="s">
        <v>2617</v>
      </c>
      <c r="BG44" s="55" t="s">
        <v>3261</v>
      </c>
    </row>
    <row r="45" spans="14:62" x14ac:dyDescent="0.25">
      <c r="N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B45" s="5" t="s">
        <v>5503</v>
      </c>
      <c r="BC45" s="11">
        <v>4</v>
      </c>
      <c r="BD45" s="36" t="s">
        <v>9</v>
      </c>
      <c r="BE45" s="11">
        <v>1</v>
      </c>
      <c r="BG45" s="5" t="s">
        <v>3597</v>
      </c>
      <c r="BH45" s="11">
        <v>1</v>
      </c>
      <c r="BI45" s="36" t="s">
        <v>9</v>
      </c>
      <c r="BJ45" s="11">
        <v>5</v>
      </c>
    </row>
    <row r="46" spans="14:62" x14ac:dyDescent="0.25">
      <c r="N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B46" s="5" t="s">
        <v>5504</v>
      </c>
      <c r="BC46" s="11">
        <v>4</v>
      </c>
      <c r="BD46" s="36" t="s">
        <v>9</v>
      </c>
      <c r="BE46" s="11">
        <v>2</v>
      </c>
      <c r="BG46" s="5" t="s">
        <v>2765</v>
      </c>
      <c r="BH46" s="11">
        <v>4</v>
      </c>
      <c r="BI46" s="36" t="s">
        <v>9</v>
      </c>
      <c r="BJ46" s="11">
        <v>2</v>
      </c>
    </row>
    <row r="47" spans="14:62" x14ac:dyDescent="0.25">
      <c r="AD47" s="35"/>
      <c r="BB47" s="5" t="s">
        <v>3814</v>
      </c>
      <c r="BC47" s="11">
        <v>1</v>
      </c>
      <c r="BD47" s="36" t="s">
        <v>9</v>
      </c>
      <c r="BE47" s="11">
        <v>3</v>
      </c>
      <c r="BG47" s="5" t="s">
        <v>3815</v>
      </c>
      <c r="BH47" s="11">
        <v>1</v>
      </c>
      <c r="BI47" s="36" t="s">
        <v>9</v>
      </c>
      <c r="BJ47" s="11">
        <v>1</v>
      </c>
    </row>
    <row r="48" spans="14:62" x14ac:dyDescent="0.25"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D48" s="36"/>
      <c r="BB48" s="5" t="s">
        <v>3816</v>
      </c>
      <c r="BC48" s="11">
        <v>3</v>
      </c>
      <c r="BD48" s="36" t="s">
        <v>9</v>
      </c>
      <c r="BE48" s="11">
        <v>6</v>
      </c>
      <c r="BG48" s="5" t="s">
        <v>244</v>
      </c>
      <c r="BH48" s="11">
        <v>3</v>
      </c>
      <c r="BI48" s="36" t="s">
        <v>9</v>
      </c>
      <c r="BJ48" s="11">
        <v>2</v>
      </c>
    </row>
    <row r="49" spans="15:62" x14ac:dyDescent="0.25"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D49" s="36"/>
      <c r="BB49" s="5" t="s">
        <v>3627</v>
      </c>
      <c r="BC49" s="11">
        <v>3</v>
      </c>
      <c r="BD49" s="36" t="s">
        <v>9</v>
      </c>
      <c r="BE49" s="11">
        <v>2</v>
      </c>
      <c r="BG49" s="5" t="s">
        <v>3788</v>
      </c>
      <c r="BH49" s="11">
        <v>1</v>
      </c>
      <c r="BI49" s="36" t="s">
        <v>9</v>
      </c>
      <c r="BJ49" s="11">
        <v>0</v>
      </c>
    </row>
    <row r="50" spans="15:62" x14ac:dyDescent="0.25">
      <c r="AD50" s="36"/>
      <c r="BB50" s="5" t="s">
        <v>3781</v>
      </c>
      <c r="BC50" s="11">
        <v>2</v>
      </c>
      <c r="BD50" s="36" t="s">
        <v>9</v>
      </c>
      <c r="BE50" s="11">
        <v>4</v>
      </c>
      <c r="BG50" s="5" t="s">
        <v>608</v>
      </c>
      <c r="BH50" s="11">
        <v>0</v>
      </c>
      <c r="BI50" s="36" t="s">
        <v>9</v>
      </c>
      <c r="BJ50" s="11">
        <v>2</v>
      </c>
    </row>
    <row r="51" spans="15:62" x14ac:dyDescent="0.25">
      <c r="AD51" s="35"/>
      <c r="BB51" s="55" t="s">
        <v>2987</v>
      </c>
      <c r="BG51" s="55" t="s">
        <v>3264</v>
      </c>
    </row>
    <row r="52" spans="15:62" x14ac:dyDescent="0.25">
      <c r="AD52" s="35"/>
      <c r="BB52" s="5" t="s">
        <v>5505</v>
      </c>
      <c r="BC52" s="11">
        <v>1</v>
      </c>
      <c r="BD52" s="36" t="s">
        <v>9</v>
      </c>
      <c r="BE52" s="11">
        <v>4</v>
      </c>
      <c r="BG52" s="5" t="s">
        <v>5506</v>
      </c>
      <c r="BH52" s="11">
        <v>5</v>
      </c>
      <c r="BI52" s="36" t="s">
        <v>9</v>
      </c>
      <c r="BJ52" s="11">
        <v>1</v>
      </c>
    </row>
    <row r="53" spans="15:62" x14ac:dyDescent="0.25">
      <c r="AD53" s="35"/>
      <c r="BB53" s="5" t="s">
        <v>5507</v>
      </c>
      <c r="BC53" s="11">
        <v>1</v>
      </c>
      <c r="BD53" s="36" t="s">
        <v>9</v>
      </c>
      <c r="BE53" s="11">
        <v>2</v>
      </c>
      <c r="BG53" s="5" t="s">
        <v>743</v>
      </c>
      <c r="BH53" s="11">
        <v>2</v>
      </c>
      <c r="BI53" s="36" t="s">
        <v>9</v>
      </c>
      <c r="BJ53" s="11">
        <v>4</v>
      </c>
    </row>
    <row r="54" spans="15:62" x14ac:dyDescent="0.25">
      <c r="S54" s="92"/>
      <c r="T54" s="92"/>
      <c r="U54" s="92"/>
      <c r="V54" s="92"/>
      <c r="W54" s="92"/>
      <c r="X54" s="92"/>
      <c r="Y54" s="92"/>
      <c r="Z54" s="92"/>
      <c r="AA54" s="92"/>
      <c r="AB54" s="92"/>
      <c r="AD54" s="35"/>
      <c r="BB54" s="5" t="s">
        <v>3708</v>
      </c>
      <c r="BC54" s="11">
        <v>1</v>
      </c>
      <c r="BD54" s="36" t="s">
        <v>9</v>
      </c>
      <c r="BE54" s="11">
        <v>0</v>
      </c>
      <c r="BG54" s="5" t="s">
        <v>3661</v>
      </c>
      <c r="BH54" s="11">
        <v>4</v>
      </c>
      <c r="BI54" s="36" t="s">
        <v>9</v>
      </c>
      <c r="BJ54" s="11">
        <v>2</v>
      </c>
    </row>
    <row r="55" spans="15:62" x14ac:dyDescent="0.25"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D55" s="36"/>
      <c r="BB55" s="5" t="s">
        <v>835</v>
      </c>
      <c r="BC55" s="11">
        <v>1</v>
      </c>
      <c r="BD55" s="36" t="s">
        <v>9</v>
      </c>
      <c r="BE55" s="11">
        <v>2</v>
      </c>
      <c r="BG55" s="5" t="s">
        <v>3495</v>
      </c>
      <c r="BH55" s="11">
        <v>6</v>
      </c>
      <c r="BI55" s="36" t="s">
        <v>9</v>
      </c>
      <c r="BJ55" s="11">
        <v>1</v>
      </c>
    </row>
    <row r="56" spans="15:62" x14ac:dyDescent="0.25">
      <c r="AD56" s="36"/>
      <c r="BB56" s="5" t="s">
        <v>147</v>
      </c>
      <c r="BC56" s="11">
        <v>0</v>
      </c>
      <c r="BD56" s="36" t="s">
        <v>9</v>
      </c>
      <c r="BE56" s="11">
        <v>0</v>
      </c>
      <c r="BG56" s="5" t="s">
        <v>3547</v>
      </c>
      <c r="BH56" s="11">
        <v>1</v>
      </c>
      <c r="BI56" s="36" t="s">
        <v>9</v>
      </c>
      <c r="BJ56" s="11">
        <v>1</v>
      </c>
    </row>
    <row r="57" spans="15:62" x14ac:dyDescent="0.25">
      <c r="AD57" s="36"/>
      <c r="BB57" s="5" t="s">
        <v>3759</v>
      </c>
      <c r="BC57" s="11">
        <v>2</v>
      </c>
      <c r="BD57" s="36" t="s">
        <v>9</v>
      </c>
      <c r="BE57" s="11">
        <v>2</v>
      </c>
      <c r="BG57" s="5" t="s">
        <v>189</v>
      </c>
      <c r="BH57" s="11">
        <v>0</v>
      </c>
      <c r="BI57" s="36" t="s">
        <v>9</v>
      </c>
      <c r="BJ57" s="11">
        <v>1</v>
      </c>
    </row>
    <row r="58" spans="15:62" x14ac:dyDescent="0.25">
      <c r="AD58" s="35"/>
      <c r="BB58" s="55" t="s">
        <v>2897</v>
      </c>
      <c r="BG58" s="55" t="s">
        <v>3267</v>
      </c>
    </row>
    <row r="59" spans="15:62" x14ac:dyDescent="0.25">
      <c r="AD59" s="35"/>
      <c r="BB59" s="5" t="s">
        <v>5508</v>
      </c>
      <c r="BC59" s="11">
        <v>1</v>
      </c>
      <c r="BD59" s="36" t="s">
        <v>9</v>
      </c>
      <c r="BE59" s="11">
        <v>0</v>
      </c>
      <c r="BG59" s="5" t="s">
        <v>348</v>
      </c>
      <c r="BH59" s="11">
        <v>1</v>
      </c>
      <c r="BI59" s="36" t="s">
        <v>9</v>
      </c>
      <c r="BJ59" s="11">
        <v>5</v>
      </c>
    </row>
    <row r="60" spans="15:62" x14ac:dyDescent="0.25">
      <c r="S60" s="92"/>
      <c r="T60" s="92"/>
      <c r="U60" s="92"/>
      <c r="V60" s="92"/>
      <c r="W60" s="92"/>
      <c r="X60" s="92"/>
      <c r="Y60" s="92"/>
      <c r="Z60" s="92"/>
      <c r="AA60" s="92"/>
      <c r="AB60" s="92"/>
      <c r="AD60" s="35"/>
      <c r="BB60" s="5" t="s">
        <v>5509</v>
      </c>
      <c r="BC60" s="11">
        <v>4</v>
      </c>
      <c r="BD60" s="36" t="s">
        <v>9</v>
      </c>
      <c r="BE60" s="11">
        <v>4</v>
      </c>
      <c r="BG60" s="5" t="s">
        <v>3732</v>
      </c>
      <c r="BH60" s="11">
        <v>3</v>
      </c>
      <c r="BI60" s="36" t="s">
        <v>9</v>
      </c>
      <c r="BJ60" s="11">
        <v>5</v>
      </c>
    </row>
    <row r="61" spans="15:62" x14ac:dyDescent="0.25">
      <c r="O61" s="35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D61" s="35"/>
      <c r="BB61" s="5" t="s">
        <v>3655</v>
      </c>
      <c r="BC61" s="11">
        <v>4</v>
      </c>
      <c r="BD61" s="36" t="s">
        <v>9</v>
      </c>
      <c r="BE61" s="11">
        <v>0</v>
      </c>
      <c r="BG61" s="5" t="s">
        <v>2330</v>
      </c>
      <c r="BH61" s="11">
        <v>4</v>
      </c>
      <c r="BI61" s="36" t="s">
        <v>9</v>
      </c>
      <c r="BJ61" s="11">
        <v>1</v>
      </c>
    </row>
    <row r="62" spans="15:62" x14ac:dyDescent="0.25">
      <c r="O62" s="36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D62" s="36"/>
      <c r="BB62" s="5" t="s">
        <v>2825</v>
      </c>
      <c r="BC62" s="11">
        <v>2</v>
      </c>
      <c r="BD62" s="36" t="s">
        <v>9</v>
      </c>
      <c r="BE62" s="11">
        <v>2</v>
      </c>
      <c r="BG62" s="5" t="s">
        <v>3669</v>
      </c>
      <c r="BH62" s="11">
        <v>2</v>
      </c>
      <c r="BI62" s="36" t="s">
        <v>9</v>
      </c>
      <c r="BJ62" s="11">
        <v>1</v>
      </c>
    </row>
    <row r="63" spans="15:62" x14ac:dyDescent="0.25">
      <c r="O63" s="36"/>
      <c r="AD63" s="36"/>
      <c r="BB63" s="5" t="s">
        <v>857</v>
      </c>
      <c r="BC63" s="11">
        <v>2</v>
      </c>
      <c r="BD63" s="36" t="s">
        <v>9</v>
      </c>
      <c r="BE63" s="11">
        <v>1</v>
      </c>
      <c r="BG63" s="5" t="s">
        <v>792</v>
      </c>
      <c r="BH63" s="11">
        <v>0</v>
      </c>
      <c r="BI63" s="36" t="s">
        <v>9</v>
      </c>
      <c r="BJ63" s="11">
        <v>3</v>
      </c>
    </row>
    <row r="64" spans="15:62" x14ac:dyDescent="0.25">
      <c r="O64" s="36"/>
      <c r="AD64" s="36"/>
      <c r="BB64" s="5" t="s">
        <v>3571</v>
      </c>
      <c r="BC64" s="11">
        <v>0</v>
      </c>
      <c r="BD64" s="36" t="s">
        <v>9</v>
      </c>
      <c r="BE64" s="11">
        <v>1</v>
      </c>
      <c r="BG64" s="5" t="s">
        <v>3817</v>
      </c>
      <c r="BH64" s="11">
        <v>3</v>
      </c>
      <c r="BI64" s="36" t="s">
        <v>9</v>
      </c>
      <c r="BJ64" s="11">
        <v>1</v>
      </c>
    </row>
    <row r="65" spans="14:62" x14ac:dyDescent="0.25">
      <c r="O65" s="35"/>
      <c r="AD65" s="35"/>
      <c r="BB65" s="55" t="s">
        <v>3234</v>
      </c>
      <c r="BG65" s="55" t="s">
        <v>5510</v>
      </c>
    </row>
    <row r="66" spans="14:62" x14ac:dyDescent="0.25">
      <c r="N66" s="5"/>
      <c r="O66" s="35"/>
      <c r="S66" s="92"/>
      <c r="T66" s="92"/>
      <c r="U66" s="92"/>
      <c r="V66" s="92"/>
      <c r="W66" s="92"/>
      <c r="X66" s="92"/>
      <c r="Y66" s="92"/>
      <c r="Z66" s="92"/>
      <c r="AA66" s="92"/>
      <c r="AB66" s="92"/>
      <c r="AD66" s="35"/>
      <c r="BB66" s="5" t="s">
        <v>5511</v>
      </c>
      <c r="BC66" s="11">
        <v>0</v>
      </c>
      <c r="BD66" s="36" t="s">
        <v>9</v>
      </c>
      <c r="BE66" s="11">
        <v>0</v>
      </c>
      <c r="BG66" s="5" t="s">
        <v>242</v>
      </c>
      <c r="BH66" s="11">
        <v>0</v>
      </c>
      <c r="BI66" s="36" t="s">
        <v>9</v>
      </c>
      <c r="BJ66" s="11">
        <v>5</v>
      </c>
    </row>
    <row r="67" spans="14:62" x14ac:dyDescent="0.25">
      <c r="O67" s="35"/>
      <c r="AD67" s="35"/>
      <c r="BB67" s="5" t="s">
        <v>5512</v>
      </c>
      <c r="BC67" s="11">
        <v>2</v>
      </c>
      <c r="BD67" s="36" t="s">
        <v>9</v>
      </c>
      <c r="BE67" s="11">
        <v>0</v>
      </c>
      <c r="BG67" s="5" t="s">
        <v>3645</v>
      </c>
      <c r="BH67" s="11">
        <v>2</v>
      </c>
      <c r="BI67" s="36" t="s">
        <v>9</v>
      </c>
      <c r="BJ67" s="11">
        <v>0</v>
      </c>
    </row>
    <row r="68" spans="14:62" x14ac:dyDescent="0.25">
      <c r="O68" s="35"/>
      <c r="AD68" s="35"/>
      <c r="BB68" s="5" t="s">
        <v>3818</v>
      </c>
      <c r="BC68" s="11">
        <v>0</v>
      </c>
      <c r="BD68" s="36" t="s">
        <v>9</v>
      </c>
      <c r="BE68" s="11">
        <v>5</v>
      </c>
      <c r="BG68" s="5" t="s">
        <v>3819</v>
      </c>
      <c r="BH68" s="11">
        <v>2</v>
      </c>
      <c r="BI68" s="36" t="s">
        <v>9</v>
      </c>
      <c r="BJ68" s="11">
        <v>3</v>
      </c>
    </row>
    <row r="69" spans="14:62" x14ac:dyDescent="0.25">
      <c r="O69" s="36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D69" s="36"/>
      <c r="BB69" s="5" t="s">
        <v>268</v>
      </c>
      <c r="BC69" s="11">
        <v>1</v>
      </c>
      <c r="BD69" s="36" t="s">
        <v>9</v>
      </c>
      <c r="BE69" s="11">
        <v>1</v>
      </c>
      <c r="BG69" s="5" t="s">
        <v>2097</v>
      </c>
      <c r="BH69" s="11">
        <v>1</v>
      </c>
      <c r="BI69" s="36" t="s">
        <v>9</v>
      </c>
      <c r="BJ69" s="11">
        <v>1</v>
      </c>
    </row>
    <row r="70" spans="14:62" x14ac:dyDescent="0.25">
      <c r="O70" s="36"/>
      <c r="S70" s="92"/>
      <c r="T70" s="92"/>
      <c r="U70" s="92"/>
      <c r="V70" s="92"/>
      <c r="W70" s="92"/>
      <c r="X70" s="92"/>
      <c r="Y70" s="92"/>
      <c r="Z70" s="92"/>
      <c r="AA70" s="92"/>
      <c r="AB70" s="92"/>
      <c r="AD70" s="36"/>
      <c r="BB70" s="5" t="s">
        <v>3696</v>
      </c>
      <c r="BC70" s="11">
        <v>0</v>
      </c>
      <c r="BD70" s="36" t="s">
        <v>9</v>
      </c>
      <c r="BE70" s="11">
        <v>4</v>
      </c>
      <c r="BG70" s="5" t="s">
        <v>3716</v>
      </c>
      <c r="BH70" s="11">
        <v>4</v>
      </c>
      <c r="BI70" s="36" t="s">
        <v>9</v>
      </c>
      <c r="BJ70" s="11">
        <v>3</v>
      </c>
    </row>
    <row r="71" spans="14:62" x14ac:dyDescent="0.25">
      <c r="O71" s="36"/>
      <c r="S71" s="92"/>
      <c r="T71" s="92"/>
      <c r="U71" s="92"/>
      <c r="V71" s="92"/>
      <c r="W71" s="92"/>
      <c r="X71" s="92"/>
      <c r="Y71" s="92"/>
      <c r="Z71" s="92"/>
      <c r="AA71" s="92"/>
      <c r="AB71" s="92"/>
      <c r="AD71" s="36"/>
      <c r="BB71" s="5" t="s">
        <v>600</v>
      </c>
      <c r="BC71" s="11">
        <v>0</v>
      </c>
      <c r="BD71" s="36" t="s">
        <v>9</v>
      </c>
      <c r="BE71" s="11">
        <v>2</v>
      </c>
      <c r="BG71" s="5" t="s">
        <v>3820</v>
      </c>
      <c r="BH71" s="11">
        <v>0</v>
      </c>
      <c r="BI71" s="36" t="s">
        <v>9</v>
      </c>
      <c r="BJ71" s="11">
        <v>9</v>
      </c>
    </row>
    <row r="72" spans="14:62" x14ac:dyDescent="0.25">
      <c r="O72" s="35"/>
      <c r="S72" s="92"/>
      <c r="T72" s="92"/>
      <c r="U72" s="92"/>
      <c r="V72" s="92"/>
      <c r="W72" s="92"/>
      <c r="X72" s="92"/>
      <c r="Y72" s="92"/>
      <c r="Z72" s="92"/>
      <c r="AA72" s="92"/>
      <c r="AB72" s="92"/>
      <c r="AD72" s="35"/>
      <c r="BB72" s="55" t="s">
        <v>3503</v>
      </c>
      <c r="BG72" s="55" t="s">
        <v>2674</v>
      </c>
    </row>
    <row r="73" spans="14:62" x14ac:dyDescent="0.25">
      <c r="N73" s="5"/>
      <c r="O73" s="35"/>
      <c r="S73" s="92"/>
      <c r="T73" s="92"/>
      <c r="U73" s="92"/>
      <c r="V73" s="92"/>
      <c r="W73" s="92"/>
      <c r="X73" s="92"/>
      <c r="Y73" s="92"/>
      <c r="Z73" s="92"/>
      <c r="AA73" s="92"/>
      <c r="AB73" s="92"/>
      <c r="AD73" s="35"/>
      <c r="BB73" s="5" t="s">
        <v>5513</v>
      </c>
      <c r="BC73" s="11">
        <v>1</v>
      </c>
      <c r="BD73" s="36" t="s">
        <v>9</v>
      </c>
      <c r="BE73" s="11">
        <v>1</v>
      </c>
      <c r="BG73" s="5" t="s">
        <v>340</v>
      </c>
      <c r="BH73" s="11">
        <v>4</v>
      </c>
      <c r="BI73" s="36" t="s">
        <v>9</v>
      </c>
      <c r="BJ73" s="11">
        <v>1</v>
      </c>
    </row>
    <row r="74" spans="14:62" x14ac:dyDescent="0.25">
      <c r="O74" s="35"/>
      <c r="S74" s="92"/>
      <c r="T74" s="92"/>
      <c r="U74" s="92"/>
      <c r="V74" s="92"/>
      <c r="W74" s="92"/>
      <c r="X74" s="92"/>
      <c r="Y74" s="92"/>
      <c r="Z74" s="92"/>
      <c r="AA74" s="92"/>
      <c r="AB74" s="92"/>
      <c r="AD74" s="35"/>
      <c r="BB74" s="5" t="s">
        <v>5514</v>
      </c>
      <c r="BC74" s="11">
        <v>3</v>
      </c>
      <c r="BD74" s="36" t="s">
        <v>9</v>
      </c>
      <c r="BE74" s="11">
        <v>1</v>
      </c>
      <c r="BG74" s="5" t="s">
        <v>3835</v>
      </c>
      <c r="BH74" s="11">
        <v>3</v>
      </c>
      <c r="BI74" s="36" t="s">
        <v>9</v>
      </c>
      <c r="BJ74" s="11">
        <v>0</v>
      </c>
    </row>
    <row r="75" spans="14:62" x14ac:dyDescent="0.25">
      <c r="O75" s="35"/>
      <c r="S75" s="92"/>
      <c r="T75" s="92"/>
      <c r="U75" s="92"/>
      <c r="V75" s="92"/>
      <c r="W75" s="92"/>
      <c r="X75" s="92"/>
      <c r="Y75" s="92"/>
      <c r="Z75" s="92"/>
      <c r="AA75" s="92"/>
      <c r="AB75" s="92"/>
      <c r="AD75" s="35"/>
      <c r="BB75" s="5" t="s">
        <v>5515</v>
      </c>
      <c r="BC75" s="11">
        <v>7</v>
      </c>
      <c r="BD75" s="36" t="s">
        <v>9</v>
      </c>
      <c r="BE75" s="11">
        <v>1</v>
      </c>
      <c r="BG75" s="5" t="s">
        <v>710</v>
      </c>
      <c r="BH75" s="11">
        <v>2</v>
      </c>
      <c r="BI75" s="36" t="s">
        <v>9</v>
      </c>
      <c r="BJ75" s="11">
        <v>0</v>
      </c>
    </row>
    <row r="76" spans="14:62" x14ac:dyDescent="0.25">
      <c r="O76" s="36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D76" s="36"/>
      <c r="BB76" s="5" t="s">
        <v>3771</v>
      </c>
      <c r="BC76" s="11">
        <v>2</v>
      </c>
      <c r="BD76" s="36" t="s">
        <v>9</v>
      </c>
      <c r="BE76" s="11">
        <v>5</v>
      </c>
      <c r="BG76" s="5" t="s">
        <v>5516</v>
      </c>
      <c r="BH76" s="11">
        <v>1</v>
      </c>
      <c r="BI76" s="36" t="s">
        <v>9</v>
      </c>
      <c r="BJ76" s="11">
        <v>0</v>
      </c>
    </row>
    <row r="77" spans="14:62" x14ac:dyDescent="0.25">
      <c r="O77" s="36"/>
      <c r="S77" s="92"/>
      <c r="T77" s="92"/>
      <c r="U77" s="92"/>
      <c r="V77" s="92"/>
      <c r="W77" s="92"/>
      <c r="X77" s="92"/>
      <c r="Y77" s="92"/>
      <c r="Z77" s="92"/>
      <c r="AA77" s="92"/>
      <c r="AB77" s="92"/>
      <c r="AD77" s="36"/>
      <c r="BB77" s="5" t="s">
        <v>3674</v>
      </c>
      <c r="BC77" s="11">
        <v>1</v>
      </c>
      <c r="BD77" s="36" t="s">
        <v>9</v>
      </c>
      <c r="BE77" s="11">
        <v>0</v>
      </c>
      <c r="BG77" s="5" t="s">
        <v>3773</v>
      </c>
      <c r="BH77" s="11">
        <v>3</v>
      </c>
      <c r="BI77" s="36" t="s">
        <v>9</v>
      </c>
      <c r="BJ77" s="11">
        <v>7</v>
      </c>
    </row>
    <row r="78" spans="14:62" x14ac:dyDescent="0.25">
      <c r="O78" s="36"/>
      <c r="S78" s="92"/>
      <c r="T78" s="92"/>
      <c r="U78" s="92"/>
      <c r="V78" s="92"/>
      <c r="W78" s="92"/>
      <c r="X78" s="92"/>
      <c r="Y78" s="92"/>
      <c r="Z78" s="92"/>
      <c r="AA78" s="92"/>
      <c r="AB78" s="92"/>
      <c r="AD78" s="36"/>
      <c r="BB78" s="5" t="s">
        <v>3821</v>
      </c>
      <c r="BC78" s="11">
        <v>2</v>
      </c>
      <c r="BD78" s="36" t="s">
        <v>9</v>
      </c>
      <c r="BE78" s="11">
        <v>1</v>
      </c>
      <c r="BG78" s="5" t="s">
        <v>1695</v>
      </c>
      <c r="BH78" s="11">
        <v>2</v>
      </c>
      <c r="BI78" s="36" t="s">
        <v>9</v>
      </c>
      <c r="BJ78" s="11">
        <v>5</v>
      </c>
    </row>
    <row r="79" spans="14:62" x14ac:dyDescent="0.25">
      <c r="BB79" s="55"/>
      <c r="BG79" s="55"/>
    </row>
    <row r="87" spans="54:59" x14ac:dyDescent="0.25">
      <c r="BB87" s="55"/>
      <c r="BG87" s="55"/>
    </row>
    <row r="96" spans="54:59" x14ac:dyDescent="0.25">
      <c r="BB96" s="26"/>
      <c r="BG96" s="26"/>
    </row>
    <row r="99" spans="54:59" x14ac:dyDescent="0.25">
      <c r="BB99" s="26"/>
      <c r="BG99" s="26"/>
    </row>
    <row r="101" spans="54:59" x14ac:dyDescent="0.25">
      <c r="BB101" s="26"/>
      <c r="BG101" s="26"/>
    </row>
    <row r="102" spans="54:59" x14ac:dyDescent="0.25">
      <c r="BB102" s="26"/>
      <c r="BG102" s="26"/>
    </row>
    <row r="103" spans="54:59" x14ac:dyDescent="0.25">
      <c r="BB103" s="26"/>
      <c r="BG103" s="26"/>
    </row>
    <row r="104" spans="54:59" x14ac:dyDescent="0.25">
      <c r="BB104" s="26"/>
      <c r="BG104" s="26"/>
    </row>
    <row r="109" spans="54:59" x14ac:dyDescent="0.25">
      <c r="BB109" s="55"/>
      <c r="BG109" s="55"/>
    </row>
    <row r="115" spans="54:59" x14ac:dyDescent="0.25">
      <c r="BB115" s="55"/>
      <c r="BG115" s="55"/>
    </row>
    <row r="118" spans="54:59" x14ac:dyDescent="0.25">
      <c r="BB118" s="26"/>
      <c r="BG118" s="26"/>
    </row>
    <row r="120" spans="54:59" x14ac:dyDescent="0.25">
      <c r="BB120" s="26"/>
      <c r="BG120" s="26"/>
    </row>
    <row r="122" spans="54:59" x14ac:dyDescent="0.25">
      <c r="BB122" s="26"/>
      <c r="BG122" s="26"/>
    </row>
    <row r="123" spans="54:59" x14ac:dyDescent="0.25">
      <c r="BB123" s="26"/>
      <c r="BG123" s="26"/>
    </row>
    <row r="130" spans="54:59" x14ac:dyDescent="0.25">
      <c r="BB130" s="55"/>
      <c r="BG130" s="55"/>
    </row>
    <row r="136" spans="54:59" x14ac:dyDescent="0.25">
      <c r="BB136" s="55"/>
      <c r="BG136" s="55"/>
    </row>
    <row r="137" spans="54:59" x14ac:dyDescent="0.25">
      <c r="BB137" s="26"/>
      <c r="BG137" s="26"/>
    </row>
    <row r="141" spans="54:59" x14ac:dyDescent="0.25">
      <c r="BB141" s="26"/>
      <c r="BG141" s="26"/>
    </row>
    <row r="142" spans="54:59" x14ac:dyDescent="0.25">
      <c r="BB142" s="26"/>
      <c r="BG142" s="26"/>
    </row>
    <row r="143" spans="54:59" x14ac:dyDescent="0.25">
      <c r="BB143" s="26"/>
      <c r="BG143" s="26"/>
    </row>
    <row r="150" spans="54:59" x14ac:dyDescent="0.25">
      <c r="BB150" s="55"/>
      <c r="BG150" s="55"/>
    </row>
    <row r="157" spans="54:59" x14ac:dyDescent="0.25">
      <c r="BB157" s="55"/>
      <c r="BG157" s="55"/>
    </row>
    <row r="158" spans="54:59" x14ac:dyDescent="0.25">
      <c r="BB158" s="26"/>
      <c r="BG158" s="26"/>
    </row>
    <row r="162" spans="54:59" x14ac:dyDescent="0.25">
      <c r="BB162" s="26"/>
      <c r="BG162" s="26"/>
    </row>
    <row r="163" spans="54:59" x14ac:dyDescent="0.25">
      <c r="BB163" s="26"/>
      <c r="BG163" s="26"/>
    </row>
    <row r="164" spans="54:59" x14ac:dyDescent="0.25">
      <c r="BB164" s="26"/>
      <c r="BG164" s="26"/>
    </row>
    <row r="171" spans="54:59" x14ac:dyDescent="0.25">
      <c r="BB171" s="55"/>
      <c r="BG171" s="55"/>
    </row>
    <row r="177" spans="54:59" x14ac:dyDescent="0.25">
      <c r="BB177" s="55"/>
      <c r="BG177" s="55"/>
    </row>
    <row r="179" spans="54:59" x14ac:dyDescent="0.25">
      <c r="BB179" s="26"/>
      <c r="BG179" s="26"/>
    </row>
    <row r="183" spans="54:59" x14ac:dyDescent="0.25">
      <c r="BB183" s="26"/>
      <c r="BG183" s="26"/>
    </row>
    <row r="184" spans="54:59" x14ac:dyDescent="0.25">
      <c r="BB184" s="26"/>
      <c r="BG184" s="26"/>
    </row>
    <row r="185" spans="54:59" x14ac:dyDescent="0.25">
      <c r="BB185" s="26"/>
      <c r="BG185" s="26"/>
    </row>
    <row r="192" spans="54:59" x14ac:dyDescent="0.25">
      <c r="BB192" s="55"/>
      <c r="BG192" s="55"/>
    </row>
    <row r="198" spans="54:59" x14ac:dyDescent="0.25">
      <c r="BB198" s="55"/>
      <c r="BG198" s="55"/>
    </row>
    <row r="200" spans="54:59" x14ac:dyDescent="0.25">
      <c r="BB200" s="26"/>
      <c r="BG200" s="26"/>
    </row>
    <row r="204" spans="54:59" x14ac:dyDescent="0.25">
      <c r="BB204" s="26"/>
      <c r="BG204" s="26"/>
    </row>
    <row r="205" spans="54:59" x14ac:dyDescent="0.25">
      <c r="BB205" s="26"/>
      <c r="BG205" s="26"/>
    </row>
    <row r="206" spans="54:59" x14ac:dyDescent="0.25">
      <c r="BB206" s="26"/>
      <c r="BG206" s="26"/>
    </row>
    <row r="213" spans="54:59" x14ac:dyDescent="0.25">
      <c r="BB213" s="55"/>
      <c r="BG213" s="55"/>
    </row>
    <row r="219" spans="54:59" x14ac:dyDescent="0.25">
      <c r="BB219" s="55"/>
      <c r="BG219" s="55"/>
    </row>
    <row r="221" spans="54:59" x14ac:dyDescent="0.25">
      <c r="BB221" s="26"/>
      <c r="BG221" s="26"/>
    </row>
    <row r="225" spans="54:59" x14ac:dyDescent="0.25">
      <c r="BB225" s="26"/>
      <c r="BG225" s="26"/>
    </row>
    <row r="226" spans="54:59" x14ac:dyDescent="0.25">
      <c r="BB226" s="26"/>
      <c r="BG226" s="26"/>
    </row>
    <row r="227" spans="54:59" x14ac:dyDescent="0.25">
      <c r="BB227" s="26"/>
      <c r="BG227" s="26"/>
    </row>
  </sheetData>
  <mergeCells count="14">
    <mergeCell ref="BB1:BE1"/>
    <mergeCell ref="BG1:BJ1"/>
    <mergeCell ref="AC1:AE1"/>
    <mergeCell ref="N1:P1"/>
    <mergeCell ref="Q1:S1"/>
    <mergeCell ref="T1:V1"/>
    <mergeCell ref="W1:Y1"/>
    <mergeCell ref="Z1:AB1"/>
    <mergeCell ref="AF1:AH1"/>
    <mergeCell ref="AI1:AK1"/>
    <mergeCell ref="AL1:AN1"/>
    <mergeCell ref="AO1:AQ1"/>
    <mergeCell ref="AR1:AT1"/>
    <mergeCell ref="AU1:AW1"/>
  </mergeCells>
  <hyperlinks>
    <hyperlink ref="A1" location="Information!A1" display="I" xr:uid="{A06A2DD7-89B6-4351-8BAA-D77269B8B93C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1996 - Div 4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96CCE-667C-4C76-93A8-BD92E766399C}">
  <sheetPr>
    <pageSetUpPr fitToPage="1"/>
  </sheetPr>
  <dimension ref="A1:BK224"/>
  <sheetViews>
    <sheetView view="pageLayout" zoomScaleNormal="100" workbookViewId="0"/>
  </sheetViews>
  <sheetFormatPr defaultColWidth="9.140625" defaultRowHeight="12" x14ac:dyDescent="0.2"/>
  <cols>
    <col min="1" max="1" width="3" style="3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3" style="3" bestFit="1" customWidth="1"/>
    <col min="13" max="13" width="16.28515625" style="3" bestFit="1" customWidth="1"/>
    <col min="14" max="14" width="2.7109375" style="8" bestFit="1" customWidth="1"/>
    <col min="15" max="15" width="1.5703125" style="3" bestFit="1" customWidth="1"/>
    <col min="16" max="16" width="2.7109375" style="8" bestFit="1" customWidth="1"/>
    <col min="17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8" width="2.7109375" style="3" bestFit="1" customWidth="1"/>
    <col min="29" max="29" width="2.7109375" style="8" bestFit="1" customWidth="1"/>
    <col min="30" max="30" width="1.5703125" style="3" bestFit="1" customWidth="1"/>
    <col min="31" max="32" width="2.7109375" style="8" bestFit="1" customWidth="1"/>
    <col min="33" max="33" width="1.5703125" style="8" bestFit="1" customWidth="1"/>
    <col min="34" max="34" width="2.7109375" style="8" bestFit="1" customWidth="1"/>
    <col min="35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6" width="1.85546875" style="3" bestFit="1" customWidth="1"/>
    <col min="47" max="47" width="2.7109375" style="3" bestFit="1" customWidth="1"/>
    <col min="48" max="48" width="1.5703125" style="3" bestFit="1" customWidth="1"/>
    <col min="49" max="49" width="1.855468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26.5703125" style="3" bestFit="1" customWidth="1"/>
    <col min="55" max="57" width="1.85546875" style="8" bestFit="1" customWidth="1"/>
    <col min="58" max="58" width="2.7109375" style="8" customWidth="1"/>
    <col min="59" max="59" width="22.5703125" style="3" bestFit="1" customWidth="1"/>
    <col min="60" max="60" width="2.7109375" style="8" bestFit="1" customWidth="1"/>
    <col min="61" max="61" width="1.5703125" style="8" bestFit="1" customWidth="1"/>
    <col min="62" max="63" width="1.85546875" style="8" bestFit="1" customWidth="1"/>
    <col min="64" max="16384" width="9.140625" style="3"/>
  </cols>
  <sheetData>
    <row r="1" spans="1:62" ht="75" customHeight="1" x14ac:dyDescent="0.2">
      <c r="A1" s="24" t="s">
        <v>119</v>
      </c>
      <c r="B1" s="78" t="s">
        <v>3822</v>
      </c>
      <c r="C1" s="1"/>
      <c r="D1" s="1"/>
      <c r="E1" s="1"/>
      <c r="F1" s="1"/>
      <c r="G1" s="1"/>
      <c r="H1" s="30"/>
      <c r="I1" s="1"/>
      <c r="J1" s="1"/>
      <c r="L1" s="8"/>
      <c r="M1" s="39"/>
      <c r="N1" s="199" t="s">
        <v>3527</v>
      </c>
      <c r="O1" s="199"/>
      <c r="P1" s="199"/>
      <c r="Q1" s="199" t="s">
        <v>3634</v>
      </c>
      <c r="R1" s="199"/>
      <c r="S1" s="199"/>
      <c r="T1" s="199" t="s">
        <v>105</v>
      </c>
      <c r="U1" s="199"/>
      <c r="V1" s="199"/>
      <c r="W1" s="199" t="s">
        <v>28</v>
      </c>
      <c r="X1" s="199"/>
      <c r="Y1" s="199"/>
      <c r="Z1" s="199" t="s">
        <v>8</v>
      </c>
      <c r="AA1" s="199"/>
      <c r="AB1" s="199"/>
      <c r="AC1" s="199" t="s">
        <v>90</v>
      </c>
      <c r="AD1" s="199"/>
      <c r="AE1" s="199"/>
      <c r="AF1" s="199" t="s">
        <v>1359</v>
      </c>
      <c r="AG1" s="199"/>
      <c r="AH1" s="199"/>
      <c r="AI1" s="199" t="s">
        <v>3529</v>
      </c>
      <c r="AJ1" s="199"/>
      <c r="AK1" s="199"/>
      <c r="AL1" s="199" t="s">
        <v>15</v>
      </c>
      <c r="AM1" s="199"/>
      <c r="AN1" s="199"/>
      <c r="AO1" s="199" t="s">
        <v>3515</v>
      </c>
      <c r="AP1" s="199"/>
      <c r="AQ1" s="199"/>
      <c r="AR1" s="199" t="s">
        <v>47</v>
      </c>
      <c r="AS1" s="199"/>
      <c r="AT1" s="199"/>
      <c r="AU1" s="199" t="s">
        <v>26</v>
      </c>
      <c r="AV1" s="199"/>
      <c r="AW1" s="199"/>
      <c r="AX1" s="160"/>
      <c r="AY1" s="160"/>
      <c r="AZ1" s="160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7" t="s">
        <v>3527</v>
      </c>
      <c r="C2" s="7">
        <v>22</v>
      </c>
      <c r="D2" s="7">
        <v>13</v>
      </c>
      <c r="E2" s="7">
        <v>3</v>
      </c>
      <c r="F2" s="7">
        <v>6</v>
      </c>
      <c r="G2" s="7">
        <v>45</v>
      </c>
      <c r="H2" s="6" t="s">
        <v>9</v>
      </c>
      <c r="I2" s="7">
        <v>33</v>
      </c>
      <c r="J2" s="7">
        <f>SUM(3*D2+E2)</f>
        <v>42</v>
      </c>
      <c r="K2" s="3" t="s">
        <v>43</v>
      </c>
      <c r="L2" s="8">
        <v>1</v>
      </c>
      <c r="M2" s="7" t="s">
        <v>3527</v>
      </c>
      <c r="N2" s="34"/>
      <c r="O2" s="34"/>
      <c r="P2" s="34"/>
      <c r="Q2" s="32">
        <v>2</v>
      </c>
      <c r="R2" s="32" t="s">
        <v>9</v>
      </c>
      <c r="S2" s="32">
        <v>1</v>
      </c>
      <c r="T2" s="32">
        <v>2</v>
      </c>
      <c r="U2" s="32" t="s">
        <v>9</v>
      </c>
      <c r="V2" s="32">
        <v>0</v>
      </c>
      <c r="W2" s="32">
        <v>2</v>
      </c>
      <c r="X2" s="32" t="s">
        <v>9</v>
      </c>
      <c r="Y2" s="32">
        <v>1</v>
      </c>
      <c r="Z2" s="32">
        <v>1</v>
      </c>
      <c r="AA2" s="32" t="s">
        <v>9</v>
      </c>
      <c r="AB2" s="32">
        <v>3</v>
      </c>
      <c r="AC2" s="32">
        <v>1</v>
      </c>
      <c r="AD2" s="32" t="s">
        <v>9</v>
      </c>
      <c r="AE2" s="32">
        <v>4</v>
      </c>
      <c r="AF2" s="32">
        <v>4</v>
      </c>
      <c r="AG2" s="32" t="s">
        <v>9</v>
      </c>
      <c r="AH2" s="32">
        <v>3</v>
      </c>
      <c r="AI2" s="32">
        <v>2</v>
      </c>
      <c r="AJ2" s="32" t="s">
        <v>9</v>
      </c>
      <c r="AK2" s="32">
        <v>1</v>
      </c>
      <c r="AL2" s="32">
        <v>7</v>
      </c>
      <c r="AM2" s="32" t="s">
        <v>9</v>
      </c>
      <c r="AN2" s="32">
        <v>1</v>
      </c>
      <c r="AO2" s="32">
        <v>1</v>
      </c>
      <c r="AP2" s="32" t="s">
        <v>9</v>
      </c>
      <c r="AQ2" s="32">
        <v>1</v>
      </c>
      <c r="AR2" s="32">
        <v>5</v>
      </c>
      <c r="AS2" s="32" t="s">
        <v>9</v>
      </c>
      <c r="AT2" s="32">
        <v>1</v>
      </c>
      <c r="AU2" s="32">
        <v>1</v>
      </c>
      <c r="AV2" s="32" t="s">
        <v>9</v>
      </c>
      <c r="AW2" s="32">
        <v>0</v>
      </c>
      <c r="AX2" s="31">
        <f t="shared" ref="AX2:AX14" si="0">SUM(N2+Q2+T2+W2+Z2+AC2+AF2+AI2+AL2+AO2+AR2+AU2)</f>
        <v>28</v>
      </c>
      <c r="AY2" s="32" t="s">
        <v>9</v>
      </c>
      <c r="AZ2" s="31">
        <f t="shared" ref="AZ2:AZ14" si="1">SUM(P2+S2+V2+Y2+AB2+AE2+AH2+AK2+AN2+AQ2+AT2+AW2)</f>
        <v>16</v>
      </c>
      <c r="BB2" s="39" t="s">
        <v>3823</v>
      </c>
      <c r="BG2" s="39" t="s">
        <v>121</v>
      </c>
    </row>
    <row r="3" spans="1:62" x14ac:dyDescent="0.2">
      <c r="A3" s="30">
        <v>2</v>
      </c>
      <c r="B3" s="7" t="s">
        <v>3634</v>
      </c>
      <c r="C3" s="7">
        <v>22</v>
      </c>
      <c r="D3" s="7">
        <v>11</v>
      </c>
      <c r="E3" s="7">
        <v>8</v>
      </c>
      <c r="F3" s="7">
        <v>3</v>
      </c>
      <c r="G3" s="7">
        <v>54</v>
      </c>
      <c r="H3" s="6" t="s">
        <v>9</v>
      </c>
      <c r="I3" s="7">
        <v>30</v>
      </c>
      <c r="J3" s="7">
        <f t="shared" ref="J3:J13" si="2">SUM(3*D3+E3)</f>
        <v>41</v>
      </c>
      <c r="L3" s="8">
        <v>2</v>
      </c>
      <c r="M3" s="7" t="s">
        <v>3634</v>
      </c>
      <c r="N3" s="32">
        <v>2</v>
      </c>
      <c r="O3" s="32" t="s">
        <v>9</v>
      </c>
      <c r="P3" s="32">
        <v>0</v>
      </c>
      <c r="Q3" s="34"/>
      <c r="R3" s="34"/>
      <c r="S3" s="34"/>
      <c r="T3" s="32">
        <v>3</v>
      </c>
      <c r="U3" s="32" t="s">
        <v>9</v>
      </c>
      <c r="V3" s="32">
        <v>2</v>
      </c>
      <c r="W3" s="32">
        <v>1</v>
      </c>
      <c r="X3" s="32" t="s">
        <v>9</v>
      </c>
      <c r="Y3" s="32">
        <v>1</v>
      </c>
      <c r="Z3" s="32">
        <v>2</v>
      </c>
      <c r="AA3" s="32" t="s">
        <v>9</v>
      </c>
      <c r="AB3" s="32">
        <v>2</v>
      </c>
      <c r="AC3" s="32">
        <v>1</v>
      </c>
      <c r="AD3" s="32" t="s">
        <v>9</v>
      </c>
      <c r="AE3" s="32">
        <v>1</v>
      </c>
      <c r="AF3" s="32">
        <v>2</v>
      </c>
      <c r="AG3" s="32" t="s">
        <v>9</v>
      </c>
      <c r="AH3" s="32">
        <v>2</v>
      </c>
      <c r="AI3" s="32">
        <v>3</v>
      </c>
      <c r="AJ3" s="32" t="s">
        <v>9</v>
      </c>
      <c r="AK3" s="32">
        <v>1</v>
      </c>
      <c r="AL3" s="32">
        <v>1</v>
      </c>
      <c r="AM3" s="32" t="s">
        <v>9</v>
      </c>
      <c r="AN3" s="32">
        <v>0</v>
      </c>
      <c r="AO3" s="32">
        <v>2</v>
      </c>
      <c r="AP3" s="32" t="s">
        <v>9</v>
      </c>
      <c r="AQ3" s="32">
        <v>2</v>
      </c>
      <c r="AR3" s="32">
        <v>7</v>
      </c>
      <c r="AS3" s="32" t="s">
        <v>9</v>
      </c>
      <c r="AT3" s="32">
        <v>0</v>
      </c>
      <c r="AU3" s="32">
        <v>4</v>
      </c>
      <c r="AV3" s="32" t="s">
        <v>9</v>
      </c>
      <c r="AW3" s="32">
        <v>0</v>
      </c>
      <c r="AX3" s="31">
        <f t="shared" si="0"/>
        <v>28</v>
      </c>
      <c r="AY3" s="32" t="s">
        <v>9</v>
      </c>
      <c r="AZ3" s="31">
        <f t="shared" si="1"/>
        <v>11</v>
      </c>
      <c r="BB3" s="3" t="s">
        <v>3824</v>
      </c>
      <c r="BC3" s="11">
        <v>1</v>
      </c>
      <c r="BD3" s="32" t="s">
        <v>9</v>
      </c>
      <c r="BE3" s="8">
        <v>4</v>
      </c>
      <c r="BG3" s="3" t="s">
        <v>3825</v>
      </c>
      <c r="BH3" s="11">
        <v>3</v>
      </c>
      <c r="BI3" s="32" t="s">
        <v>9</v>
      </c>
      <c r="BJ3" s="8">
        <v>3</v>
      </c>
    </row>
    <row r="4" spans="1:62" x14ac:dyDescent="0.2">
      <c r="A4" s="30">
        <v>3</v>
      </c>
      <c r="B4" s="7" t="s">
        <v>102</v>
      </c>
      <c r="C4" s="7">
        <v>22</v>
      </c>
      <c r="D4" s="7">
        <v>11</v>
      </c>
      <c r="E4" s="7">
        <v>7</v>
      </c>
      <c r="F4" s="7">
        <v>4</v>
      </c>
      <c r="G4" s="7">
        <v>72</v>
      </c>
      <c r="H4" s="6" t="s">
        <v>9</v>
      </c>
      <c r="I4" s="7">
        <v>38</v>
      </c>
      <c r="J4" s="7">
        <f t="shared" si="2"/>
        <v>40</v>
      </c>
      <c r="L4" s="8">
        <v>3</v>
      </c>
      <c r="M4" s="7" t="s">
        <v>105</v>
      </c>
      <c r="N4" s="32">
        <v>6</v>
      </c>
      <c r="O4" s="32" t="s">
        <v>9</v>
      </c>
      <c r="P4" s="32">
        <v>1</v>
      </c>
      <c r="Q4" s="32">
        <v>2</v>
      </c>
      <c r="R4" s="32" t="s">
        <v>9</v>
      </c>
      <c r="S4" s="32">
        <v>2</v>
      </c>
      <c r="T4" s="34"/>
      <c r="U4" s="34"/>
      <c r="V4" s="34"/>
      <c r="W4" s="32">
        <v>0</v>
      </c>
      <c r="X4" s="32" t="s">
        <v>9</v>
      </c>
      <c r="Y4" s="32">
        <v>4</v>
      </c>
      <c r="Z4" s="32">
        <v>3</v>
      </c>
      <c r="AA4" s="32" t="s">
        <v>9</v>
      </c>
      <c r="AB4" s="32">
        <v>3</v>
      </c>
      <c r="AC4" s="32">
        <v>4</v>
      </c>
      <c r="AD4" s="32" t="s">
        <v>9</v>
      </c>
      <c r="AE4" s="32">
        <v>2</v>
      </c>
      <c r="AF4" s="32">
        <v>4</v>
      </c>
      <c r="AG4" s="32" t="s">
        <v>9</v>
      </c>
      <c r="AH4" s="32">
        <v>1</v>
      </c>
      <c r="AI4" s="32">
        <v>2</v>
      </c>
      <c r="AJ4" s="32" t="s">
        <v>9</v>
      </c>
      <c r="AK4" s="32">
        <v>2</v>
      </c>
      <c r="AL4" s="32">
        <v>4</v>
      </c>
      <c r="AM4" s="32" t="s">
        <v>9</v>
      </c>
      <c r="AN4" s="32">
        <v>0</v>
      </c>
      <c r="AO4" s="32">
        <v>6</v>
      </c>
      <c r="AP4" s="32" t="s">
        <v>9</v>
      </c>
      <c r="AQ4" s="32">
        <v>2</v>
      </c>
      <c r="AR4" s="32">
        <v>10</v>
      </c>
      <c r="AS4" s="32" t="s">
        <v>9</v>
      </c>
      <c r="AT4" s="32">
        <v>1</v>
      </c>
      <c r="AU4" s="32">
        <v>3</v>
      </c>
      <c r="AV4" s="32" t="s">
        <v>9</v>
      </c>
      <c r="AW4" s="32">
        <v>0</v>
      </c>
      <c r="AX4" s="31">
        <f t="shared" si="0"/>
        <v>44</v>
      </c>
      <c r="AY4" s="32" t="s">
        <v>9</v>
      </c>
      <c r="AZ4" s="31">
        <f t="shared" si="1"/>
        <v>18</v>
      </c>
      <c r="BB4" s="3" t="s">
        <v>3826</v>
      </c>
      <c r="BC4" s="11">
        <v>2</v>
      </c>
      <c r="BD4" s="32" t="s">
        <v>9</v>
      </c>
      <c r="BE4" s="8">
        <v>1</v>
      </c>
      <c r="BG4" s="3" t="s">
        <v>493</v>
      </c>
      <c r="BH4" s="11">
        <v>1</v>
      </c>
      <c r="BI4" s="32" t="s">
        <v>9</v>
      </c>
      <c r="BJ4" s="8">
        <v>0</v>
      </c>
    </row>
    <row r="5" spans="1:62" x14ac:dyDescent="0.2">
      <c r="A5" s="30">
        <v>4</v>
      </c>
      <c r="B5" s="7" t="s">
        <v>28</v>
      </c>
      <c r="C5" s="7">
        <v>22</v>
      </c>
      <c r="D5" s="7">
        <v>11</v>
      </c>
      <c r="E5" s="7">
        <v>5</v>
      </c>
      <c r="F5" s="7">
        <v>6</v>
      </c>
      <c r="G5" s="7">
        <v>46</v>
      </c>
      <c r="H5" s="6" t="s">
        <v>9</v>
      </c>
      <c r="I5" s="7">
        <v>31</v>
      </c>
      <c r="J5" s="7">
        <f t="shared" si="2"/>
        <v>38</v>
      </c>
      <c r="L5" s="8">
        <v>4</v>
      </c>
      <c r="M5" s="7" t="s">
        <v>28</v>
      </c>
      <c r="N5" s="32">
        <v>1</v>
      </c>
      <c r="O5" s="32" t="s">
        <v>9</v>
      </c>
      <c r="P5" s="32">
        <v>1</v>
      </c>
      <c r="Q5" s="32">
        <v>1</v>
      </c>
      <c r="R5" s="32" t="s">
        <v>9</v>
      </c>
      <c r="S5" s="32">
        <v>2</v>
      </c>
      <c r="T5" s="32">
        <v>3</v>
      </c>
      <c r="U5" s="32" t="s">
        <v>9</v>
      </c>
      <c r="V5" s="32">
        <v>1</v>
      </c>
      <c r="W5" s="34"/>
      <c r="X5" s="34"/>
      <c r="Y5" s="34"/>
      <c r="Z5" s="32">
        <v>2</v>
      </c>
      <c r="AA5" s="32" t="s">
        <v>9</v>
      </c>
      <c r="AB5" s="32">
        <v>0</v>
      </c>
      <c r="AC5" s="32">
        <v>1</v>
      </c>
      <c r="AD5" s="32" t="s">
        <v>9</v>
      </c>
      <c r="AE5" s="32">
        <v>0</v>
      </c>
      <c r="AF5" s="32">
        <v>1</v>
      </c>
      <c r="AG5" s="32" t="s">
        <v>9</v>
      </c>
      <c r="AH5" s="32">
        <v>3</v>
      </c>
      <c r="AI5" s="32">
        <v>3</v>
      </c>
      <c r="AJ5" s="32" t="s">
        <v>9</v>
      </c>
      <c r="AK5" s="32">
        <v>1</v>
      </c>
      <c r="AL5" s="32">
        <v>1</v>
      </c>
      <c r="AM5" s="32" t="s">
        <v>9</v>
      </c>
      <c r="AN5" s="32">
        <v>1</v>
      </c>
      <c r="AO5" s="32">
        <v>2</v>
      </c>
      <c r="AP5" s="32" t="s">
        <v>9</v>
      </c>
      <c r="AQ5" s="32">
        <v>0</v>
      </c>
      <c r="AR5" s="32">
        <v>5</v>
      </c>
      <c r="AS5" s="32" t="s">
        <v>9</v>
      </c>
      <c r="AT5" s="32">
        <v>2</v>
      </c>
      <c r="AU5" s="32">
        <v>5</v>
      </c>
      <c r="AV5" s="32" t="s">
        <v>9</v>
      </c>
      <c r="AW5" s="32">
        <v>2</v>
      </c>
      <c r="AX5" s="31">
        <f t="shared" si="0"/>
        <v>25</v>
      </c>
      <c r="AY5" s="32" t="s">
        <v>9</v>
      </c>
      <c r="AZ5" s="31">
        <f t="shared" si="1"/>
        <v>13</v>
      </c>
      <c r="BB5" s="5" t="s">
        <v>3195</v>
      </c>
      <c r="BC5" s="11">
        <v>1</v>
      </c>
      <c r="BD5" s="32" t="s">
        <v>9</v>
      </c>
      <c r="BE5" s="8">
        <v>3</v>
      </c>
      <c r="BG5" s="5" t="s">
        <v>3749</v>
      </c>
      <c r="BH5" s="11">
        <v>1</v>
      </c>
      <c r="BI5" s="32" t="s">
        <v>9</v>
      </c>
      <c r="BJ5" s="8">
        <v>0</v>
      </c>
    </row>
    <row r="6" spans="1:62" x14ac:dyDescent="0.2">
      <c r="A6" s="30">
        <v>5</v>
      </c>
      <c r="B6" s="7" t="s">
        <v>8</v>
      </c>
      <c r="C6" s="7">
        <v>22</v>
      </c>
      <c r="D6" s="7">
        <v>9</v>
      </c>
      <c r="E6" s="7">
        <v>8</v>
      </c>
      <c r="F6" s="7">
        <v>5</v>
      </c>
      <c r="G6" s="7">
        <v>50</v>
      </c>
      <c r="H6" s="6" t="s">
        <v>9</v>
      </c>
      <c r="I6" s="7">
        <v>38</v>
      </c>
      <c r="J6" s="7">
        <f t="shared" si="2"/>
        <v>35</v>
      </c>
      <c r="L6" s="8">
        <v>5</v>
      </c>
      <c r="M6" s="7" t="s">
        <v>8</v>
      </c>
      <c r="N6" s="32">
        <v>1</v>
      </c>
      <c r="O6" s="32" t="s">
        <v>9</v>
      </c>
      <c r="P6" s="32">
        <v>2</v>
      </c>
      <c r="Q6" s="32">
        <v>4</v>
      </c>
      <c r="R6" s="32" t="s">
        <v>9</v>
      </c>
      <c r="S6" s="32">
        <v>2</v>
      </c>
      <c r="T6" s="32">
        <v>3</v>
      </c>
      <c r="U6" s="32" t="s">
        <v>9</v>
      </c>
      <c r="V6" s="32">
        <v>3</v>
      </c>
      <c r="W6" s="32">
        <v>2</v>
      </c>
      <c r="X6" s="32" t="s">
        <v>9</v>
      </c>
      <c r="Y6" s="32">
        <v>1</v>
      </c>
      <c r="Z6" s="34"/>
      <c r="AA6" s="34"/>
      <c r="AB6" s="34"/>
      <c r="AC6" s="32">
        <v>2</v>
      </c>
      <c r="AD6" s="32" t="s">
        <v>9</v>
      </c>
      <c r="AE6" s="32">
        <v>2</v>
      </c>
      <c r="AF6" s="32">
        <v>3</v>
      </c>
      <c r="AG6" s="32" t="s">
        <v>9</v>
      </c>
      <c r="AH6" s="32">
        <v>1</v>
      </c>
      <c r="AI6" s="32">
        <v>5</v>
      </c>
      <c r="AJ6" s="32" t="s">
        <v>9</v>
      </c>
      <c r="AK6" s="32">
        <v>0</v>
      </c>
      <c r="AL6" s="32">
        <v>1</v>
      </c>
      <c r="AM6" s="32" t="s">
        <v>9</v>
      </c>
      <c r="AN6" s="32">
        <v>2</v>
      </c>
      <c r="AO6" s="32">
        <v>0</v>
      </c>
      <c r="AP6" s="32" t="s">
        <v>9</v>
      </c>
      <c r="AQ6" s="32">
        <v>0</v>
      </c>
      <c r="AR6" s="32">
        <v>2</v>
      </c>
      <c r="AS6" s="32" t="s">
        <v>9</v>
      </c>
      <c r="AT6" s="32">
        <v>1</v>
      </c>
      <c r="AU6" s="32">
        <v>7</v>
      </c>
      <c r="AV6" s="32" t="s">
        <v>9</v>
      </c>
      <c r="AW6" s="32">
        <v>1</v>
      </c>
      <c r="AX6" s="31">
        <f t="shared" si="0"/>
        <v>30</v>
      </c>
      <c r="AY6" s="32" t="s">
        <v>9</v>
      </c>
      <c r="AZ6" s="31">
        <f t="shared" si="1"/>
        <v>15</v>
      </c>
      <c r="BB6" s="5" t="s">
        <v>212</v>
      </c>
      <c r="BC6" s="11">
        <v>3</v>
      </c>
      <c r="BD6" s="32" t="s">
        <v>9</v>
      </c>
      <c r="BE6" s="8">
        <v>0</v>
      </c>
      <c r="BG6" s="3" t="s">
        <v>3674</v>
      </c>
      <c r="BH6" s="11">
        <v>1</v>
      </c>
      <c r="BI6" s="32" t="s">
        <v>9</v>
      </c>
      <c r="BJ6" s="8">
        <v>0</v>
      </c>
    </row>
    <row r="7" spans="1:62" x14ac:dyDescent="0.2">
      <c r="A7" s="30">
        <v>6</v>
      </c>
      <c r="B7" s="7" t="s">
        <v>90</v>
      </c>
      <c r="C7" s="7">
        <v>22</v>
      </c>
      <c r="D7" s="7">
        <v>9</v>
      </c>
      <c r="E7" s="7">
        <v>8</v>
      </c>
      <c r="F7" s="7">
        <v>5</v>
      </c>
      <c r="G7" s="7">
        <v>35</v>
      </c>
      <c r="H7" s="6" t="s">
        <v>9</v>
      </c>
      <c r="I7" s="7">
        <v>28</v>
      </c>
      <c r="J7" s="7">
        <f t="shared" si="2"/>
        <v>35</v>
      </c>
      <c r="L7" s="8">
        <v>6</v>
      </c>
      <c r="M7" s="7" t="s">
        <v>90</v>
      </c>
      <c r="N7" s="32">
        <v>1</v>
      </c>
      <c r="O7" s="32" t="s">
        <v>9</v>
      </c>
      <c r="P7" s="32">
        <v>1</v>
      </c>
      <c r="Q7" s="32">
        <v>1</v>
      </c>
      <c r="R7" s="32" t="s">
        <v>9</v>
      </c>
      <c r="S7" s="32">
        <v>2</v>
      </c>
      <c r="T7" s="32">
        <v>1</v>
      </c>
      <c r="U7" s="32" t="s">
        <v>9</v>
      </c>
      <c r="V7" s="32">
        <v>1</v>
      </c>
      <c r="W7" s="32">
        <v>1</v>
      </c>
      <c r="X7" s="32" t="s">
        <v>9</v>
      </c>
      <c r="Y7" s="32">
        <v>1</v>
      </c>
      <c r="Z7" s="32">
        <v>1</v>
      </c>
      <c r="AA7" s="32" t="s">
        <v>9</v>
      </c>
      <c r="AB7" s="32">
        <v>1</v>
      </c>
      <c r="AC7" s="34"/>
      <c r="AD7" s="34"/>
      <c r="AE7" s="34"/>
      <c r="AF7" s="8">
        <v>2</v>
      </c>
      <c r="AG7" s="32" t="s">
        <v>9</v>
      </c>
      <c r="AH7" s="8">
        <v>2</v>
      </c>
      <c r="AI7" s="32">
        <v>1</v>
      </c>
      <c r="AJ7" s="32" t="s">
        <v>9</v>
      </c>
      <c r="AK7" s="32">
        <v>1</v>
      </c>
      <c r="AL7" s="32">
        <v>2</v>
      </c>
      <c r="AM7" s="32" t="s">
        <v>9</v>
      </c>
      <c r="AN7" s="32">
        <v>0</v>
      </c>
      <c r="AO7" s="32">
        <v>1</v>
      </c>
      <c r="AP7" s="32" t="s">
        <v>9</v>
      </c>
      <c r="AQ7" s="32">
        <v>0</v>
      </c>
      <c r="AR7" s="32">
        <v>0</v>
      </c>
      <c r="AS7" s="32" t="s">
        <v>9</v>
      </c>
      <c r="AT7" s="32">
        <v>1</v>
      </c>
      <c r="AU7" s="32">
        <v>1</v>
      </c>
      <c r="AV7" s="32" t="s">
        <v>9</v>
      </c>
      <c r="AW7" s="32">
        <v>0</v>
      </c>
      <c r="AX7" s="31">
        <f t="shared" si="0"/>
        <v>12</v>
      </c>
      <c r="AY7" s="32" t="s">
        <v>9</v>
      </c>
      <c r="AZ7" s="31">
        <f t="shared" si="1"/>
        <v>10</v>
      </c>
      <c r="BB7" s="3" t="s">
        <v>701</v>
      </c>
      <c r="BC7" s="11">
        <v>2</v>
      </c>
      <c r="BD7" s="32" t="s">
        <v>9</v>
      </c>
      <c r="BE7" s="8">
        <v>2</v>
      </c>
      <c r="BG7" s="3" t="s">
        <v>3165</v>
      </c>
      <c r="BH7" s="11">
        <v>2</v>
      </c>
      <c r="BI7" s="32" t="s">
        <v>9</v>
      </c>
      <c r="BJ7" s="8">
        <v>2</v>
      </c>
    </row>
    <row r="8" spans="1:62" x14ac:dyDescent="0.2">
      <c r="A8" s="30">
        <v>7</v>
      </c>
      <c r="B8" s="7" t="s">
        <v>1359</v>
      </c>
      <c r="C8" s="7">
        <v>22</v>
      </c>
      <c r="D8" s="7">
        <v>9</v>
      </c>
      <c r="E8" s="7">
        <v>5</v>
      </c>
      <c r="F8" s="7">
        <v>8</v>
      </c>
      <c r="G8" s="7">
        <v>56</v>
      </c>
      <c r="H8" s="6" t="s">
        <v>9</v>
      </c>
      <c r="I8" s="7">
        <v>42</v>
      </c>
      <c r="J8" s="7">
        <f t="shared" si="2"/>
        <v>32</v>
      </c>
      <c r="L8" s="8">
        <v>7</v>
      </c>
      <c r="M8" s="7" t="s">
        <v>1359</v>
      </c>
      <c r="N8" s="32">
        <v>2</v>
      </c>
      <c r="O8" s="32" t="s">
        <v>9</v>
      </c>
      <c r="P8" s="32">
        <v>1</v>
      </c>
      <c r="Q8" s="32">
        <v>1</v>
      </c>
      <c r="R8" s="32" t="s">
        <v>9</v>
      </c>
      <c r="S8" s="32">
        <v>2</v>
      </c>
      <c r="T8" s="32">
        <v>1</v>
      </c>
      <c r="U8" s="32" t="s">
        <v>9</v>
      </c>
      <c r="V8" s="32">
        <v>4</v>
      </c>
      <c r="W8" s="32">
        <v>2</v>
      </c>
      <c r="X8" s="32" t="s">
        <v>9</v>
      </c>
      <c r="Y8" s="32">
        <v>2</v>
      </c>
      <c r="Z8" s="32">
        <v>6</v>
      </c>
      <c r="AA8" s="32" t="s">
        <v>9</v>
      </c>
      <c r="AB8" s="32">
        <v>1</v>
      </c>
      <c r="AC8" s="32">
        <v>2</v>
      </c>
      <c r="AD8" s="32" t="s">
        <v>9</v>
      </c>
      <c r="AE8" s="32">
        <v>3</v>
      </c>
      <c r="AF8" s="34"/>
      <c r="AG8" s="34"/>
      <c r="AH8" s="34"/>
      <c r="AI8" s="32">
        <v>1</v>
      </c>
      <c r="AJ8" s="32" t="s">
        <v>9</v>
      </c>
      <c r="AK8" s="32">
        <v>3</v>
      </c>
      <c r="AL8" s="32">
        <v>1</v>
      </c>
      <c r="AM8" s="32" t="s">
        <v>9</v>
      </c>
      <c r="AN8" s="32">
        <v>1</v>
      </c>
      <c r="AO8" s="32">
        <v>1</v>
      </c>
      <c r="AP8" s="32" t="s">
        <v>9</v>
      </c>
      <c r="AQ8" s="32">
        <v>0</v>
      </c>
      <c r="AR8" s="32">
        <v>8</v>
      </c>
      <c r="AS8" s="32" t="s">
        <v>9</v>
      </c>
      <c r="AT8" s="32">
        <v>1</v>
      </c>
      <c r="AU8" s="32">
        <v>4</v>
      </c>
      <c r="AV8" s="32" t="s">
        <v>9</v>
      </c>
      <c r="AW8" s="32">
        <v>1</v>
      </c>
      <c r="AX8" s="31">
        <f t="shared" si="0"/>
        <v>29</v>
      </c>
      <c r="AY8" s="32" t="s">
        <v>9</v>
      </c>
      <c r="AZ8" s="31">
        <f t="shared" si="1"/>
        <v>19</v>
      </c>
      <c r="BB8" s="3" t="s">
        <v>3732</v>
      </c>
      <c r="BC8" s="8">
        <v>1</v>
      </c>
      <c r="BD8" s="32" t="s">
        <v>9</v>
      </c>
      <c r="BE8" s="8">
        <v>1</v>
      </c>
      <c r="BG8" s="3" t="s">
        <v>3788</v>
      </c>
      <c r="BH8" s="8">
        <v>3</v>
      </c>
      <c r="BI8" s="32" t="s">
        <v>9</v>
      </c>
      <c r="BJ8" s="8">
        <v>4</v>
      </c>
    </row>
    <row r="9" spans="1:62" x14ac:dyDescent="0.2">
      <c r="A9" s="30">
        <v>8</v>
      </c>
      <c r="B9" s="7" t="s">
        <v>3529</v>
      </c>
      <c r="C9" s="7">
        <v>22</v>
      </c>
      <c r="D9" s="7">
        <v>8</v>
      </c>
      <c r="E9" s="7">
        <v>5</v>
      </c>
      <c r="F9" s="7">
        <v>9</v>
      </c>
      <c r="G9" s="7">
        <v>42</v>
      </c>
      <c r="H9" s="6" t="s">
        <v>9</v>
      </c>
      <c r="I9" s="7">
        <v>48</v>
      </c>
      <c r="J9" s="7">
        <f t="shared" si="2"/>
        <v>29</v>
      </c>
      <c r="L9" s="8">
        <v>8</v>
      </c>
      <c r="M9" s="7" t="s">
        <v>3529</v>
      </c>
      <c r="N9" s="32">
        <v>1</v>
      </c>
      <c r="O9" s="32" t="s">
        <v>9</v>
      </c>
      <c r="P9" s="32">
        <v>3</v>
      </c>
      <c r="Q9" s="32">
        <v>1</v>
      </c>
      <c r="R9" s="32" t="s">
        <v>9</v>
      </c>
      <c r="S9" s="32">
        <v>1</v>
      </c>
      <c r="T9" s="32">
        <v>0</v>
      </c>
      <c r="U9" s="32" t="s">
        <v>9</v>
      </c>
      <c r="V9" s="32">
        <v>5</v>
      </c>
      <c r="W9" s="32">
        <v>1</v>
      </c>
      <c r="X9" s="32" t="s">
        <v>9</v>
      </c>
      <c r="Y9" s="32">
        <v>2</v>
      </c>
      <c r="Z9" s="32">
        <v>4</v>
      </c>
      <c r="AA9" s="32" t="s">
        <v>9</v>
      </c>
      <c r="AB9" s="32">
        <v>1</v>
      </c>
      <c r="AC9" s="32">
        <v>1</v>
      </c>
      <c r="AD9" s="32" t="s">
        <v>9</v>
      </c>
      <c r="AE9" s="32">
        <v>3</v>
      </c>
      <c r="AF9" s="32">
        <v>1</v>
      </c>
      <c r="AG9" s="32" t="s">
        <v>9</v>
      </c>
      <c r="AH9" s="32">
        <v>1</v>
      </c>
      <c r="AI9" s="34"/>
      <c r="AJ9" s="34"/>
      <c r="AK9" s="34"/>
      <c r="AL9" s="32">
        <v>2</v>
      </c>
      <c r="AM9" s="32" t="s">
        <v>9</v>
      </c>
      <c r="AN9" s="32">
        <v>1</v>
      </c>
      <c r="AO9" s="32">
        <v>5</v>
      </c>
      <c r="AP9" s="32" t="s">
        <v>9</v>
      </c>
      <c r="AQ9" s="32">
        <v>2</v>
      </c>
      <c r="AR9" s="32">
        <v>1</v>
      </c>
      <c r="AS9" s="32" t="s">
        <v>9</v>
      </c>
      <c r="AT9" s="32">
        <v>0</v>
      </c>
      <c r="AU9" s="32">
        <v>2</v>
      </c>
      <c r="AV9" s="32" t="s">
        <v>9</v>
      </c>
      <c r="AW9" s="32">
        <v>2</v>
      </c>
      <c r="AX9" s="31">
        <f t="shared" si="0"/>
        <v>19</v>
      </c>
      <c r="AY9" s="32" t="s">
        <v>9</v>
      </c>
      <c r="AZ9" s="31">
        <f t="shared" si="1"/>
        <v>21</v>
      </c>
      <c r="BB9" s="39" t="s">
        <v>2859</v>
      </c>
      <c r="BG9" s="39" t="s">
        <v>2860</v>
      </c>
    </row>
    <row r="10" spans="1:62" x14ac:dyDescent="0.2">
      <c r="A10" s="30">
        <v>9</v>
      </c>
      <c r="B10" s="7" t="s">
        <v>15</v>
      </c>
      <c r="C10" s="7">
        <v>22</v>
      </c>
      <c r="D10" s="7">
        <v>7</v>
      </c>
      <c r="E10" s="7">
        <v>7</v>
      </c>
      <c r="F10" s="7">
        <v>8</v>
      </c>
      <c r="G10" s="7">
        <v>29</v>
      </c>
      <c r="H10" s="6" t="s">
        <v>9</v>
      </c>
      <c r="I10" s="7">
        <v>38</v>
      </c>
      <c r="J10" s="7">
        <f t="shared" si="2"/>
        <v>28</v>
      </c>
      <c r="L10" s="8">
        <v>9</v>
      </c>
      <c r="M10" s="7" t="s">
        <v>15</v>
      </c>
      <c r="N10" s="32">
        <v>0</v>
      </c>
      <c r="O10" s="32" t="s">
        <v>9</v>
      </c>
      <c r="P10" s="32">
        <v>2</v>
      </c>
      <c r="Q10" s="32">
        <v>4</v>
      </c>
      <c r="R10" s="32" t="s">
        <v>9</v>
      </c>
      <c r="S10" s="32">
        <v>4</v>
      </c>
      <c r="T10" s="32">
        <v>1</v>
      </c>
      <c r="U10" s="32" t="s">
        <v>9</v>
      </c>
      <c r="V10" s="32">
        <v>1</v>
      </c>
      <c r="W10" s="32">
        <v>2</v>
      </c>
      <c r="X10" s="32" t="s">
        <v>9</v>
      </c>
      <c r="Y10" s="32">
        <v>1</v>
      </c>
      <c r="Z10" s="32">
        <v>1</v>
      </c>
      <c r="AA10" s="32" t="s">
        <v>9</v>
      </c>
      <c r="AB10" s="32">
        <v>1</v>
      </c>
      <c r="AC10" s="32">
        <v>0</v>
      </c>
      <c r="AD10" s="32" t="s">
        <v>9</v>
      </c>
      <c r="AE10" s="32">
        <v>2</v>
      </c>
      <c r="AF10" s="32">
        <v>4</v>
      </c>
      <c r="AG10" s="32" t="s">
        <v>9</v>
      </c>
      <c r="AH10" s="32">
        <v>3</v>
      </c>
      <c r="AI10" s="32">
        <v>2</v>
      </c>
      <c r="AJ10" s="32" t="s">
        <v>9</v>
      </c>
      <c r="AK10" s="32">
        <v>3</v>
      </c>
      <c r="AL10" s="34"/>
      <c r="AM10" s="34"/>
      <c r="AN10" s="34"/>
      <c r="AO10" s="32">
        <v>1</v>
      </c>
      <c r="AP10" s="32" t="s">
        <v>9</v>
      </c>
      <c r="AQ10" s="32">
        <v>0</v>
      </c>
      <c r="AR10" s="32">
        <v>1</v>
      </c>
      <c r="AS10" s="32" t="s">
        <v>9</v>
      </c>
      <c r="AT10" s="32">
        <v>0</v>
      </c>
      <c r="AU10" s="32">
        <v>3</v>
      </c>
      <c r="AV10" s="32" t="s">
        <v>9</v>
      </c>
      <c r="AW10" s="32">
        <v>0</v>
      </c>
      <c r="AX10" s="31">
        <f t="shared" si="0"/>
        <v>19</v>
      </c>
      <c r="AY10" s="32" t="s">
        <v>9</v>
      </c>
      <c r="AZ10" s="31">
        <f t="shared" si="1"/>
        <v>17</v>
      </c>
      <c r="BB10" s="5" t="s">
        <v>3649</v>
      </c>
      <c r="BC10" s="11">
        <v>1</v>
      </c>
      <c r="BD10" s="32" t="s">
        <v>9</v>
      </c>
      <c r="BE10" s="8">
        <v>1</v>
      </c>
      <c r="BG10" s="5" t="s">
        <v>3827</v>
      </c>
      <c r="BH10" s="11">
        <v>1</v>
      </c>
      <c r="BI10" s="32" t="s">
        <v>9</v>
      </c>
      <c r="BJ10" s="8">
        <v>3</v>
      </c>
    </row>
    <row r="11" spans="1:62" x14ac:dyDescent="0.2">
      <c r="A11" s="30">
        <v>10</v>
      </c>
      <c r="B11" s="7" t="s">
        <v>3515</v>
      </c>
      <c r="C11" s="7">
        <v>22</v>
      </c>
      <c r="D11" s="7">
        <v>7</v>
      </c>
      <c r="E11" s="7">
        <v>5</v>
      </c>
      <c r="F11" s="7">
        <v>10</v>
      </c>
      <c r="G11" s="7">
        <v>41</v>
      </c>
      <c r="H11" s="6" t="s">
        <v>9</v>
      </c>
      <c r="I11" s="7">
        <v>45</v>
      </c>
      <c r="J11" s="7">
        <f t="shared" si="2"/>
        <v>26</v>
      </c>
      <c r="K11" s="3" t="s">
        <v>44</v>
      </c>
      <c r="L11" s="8">
        <v>10</v>
      </c>
      <c r="M11" s="7" t="s">
        <v>3515</v>
      </c>
      <c r="N11" s="32">
        <v>2</v>
      </c>
      <c r="O11" s="32" t="s">
        <v>9</v>
      </c>
      <c r="P11" s="32">
        <v>1</v>
      </c>
      <c r="Q11" s="32">
        <v>2</v>
      </c>
      <c r="R11" s="32" t="s">
        <v>9</v>
      </c>
      <c r="S11" s="32">
        <v>0</v>
      </c>
      <c r="T11" s="32">
        <v>2</v>
      </c>
      <c r="U11" s="32" t="s">
        <v>9</v>
      </c>
      <c r="V11" s="32">
        <v>2</v>
      </c>
      <c r="W11" s="32">
        <v>6</v>
      </c>
      <c r="X11" s="32" t="s">
        <v>9</v>
      </c>
      <c r="Y11" s="32">
        <v>4</v>
      </c>
      <c r="Z11" s="32">
        <v>1</v>
      </c>
      <c r="AA11" s="32" t="s">
        <v>9</v>
      </c>
      <c r="AB11" s="32">
        <v>5</v>
      </c>
      <c r="AC11" s="32">
        <v>1</v>
      </c>
      <c r="AD11" s="32" t="s">
        <v>9</v>
      </c>
      <c r="AE11" s="32">
        <v>3</v>
      </c>
      <c r="AF11" s="32">
        <v>2</v>
      </c>
      <c r="AG11" s="32" t="s">
        <v>9</v>
      </c>
      <c r="AH11" s="32">
        <v>3</v>
      </c>
      <c r="AI11" s="32">
        <v>3</v>
      </c>
      <c r="AJ11" s="32" t="s">
        <v>9</v>
      </c>
      <c r="AK11" s="32">
        <v>1</v>
      </c>
      <c r="AL11" s="32">
        <v>1</v>
      </c>
      <c r="AM11" s="32" t="s">
        <v>9</v>
      </c>
      <c r="AN11" s="32">
        <v>1</v>
      </c>
      <c r="AO11" s="34"/>
      <c r="AP11" s="34"/>
      <c r="AQ11" s="34"/>
      <c r="AR11" s="32">
        <v>6</v>
      </c>
      <c r="AS11" s="32" t="s">
        <v>9</v>
      </c>
      <c r="AT11" s="32">
        <v>0</v>
      </c>
      <c r="AU11" s="32">
        <v>2</v>
      </c>
      <c r="AV11" s="32" t="s">
        <v>9</v>
      </c>
      <c r="AW11" s="32">
        <v>0</v>
      </c>
      <c r="AX11" s="31">
        <f t="shared" si="0"/>
        <v>28</v>
      </c>
      <c r="AY11" s="32" t="s">
        <v>9</v>
      </c>
      <c r="AZ11" s="31">
        <f t="shared" si="1"/>
        <v>20</v>
      </c>
      <c r="BB11" s="5" t="s">
        <v>318</v>
      </c>
      <c r="BC11" s="11">
        <v>4</v>
      </c>
      <c r="BD11" s="32" t="s">
        <v>9</v>
      </c>
      <c r="BE11" s="8">
        <v>4</v>
      </c>
      <c r="BG11" s="5" t="s">
        <v>3750</v>
      </c>
      <c r="BH11" s="11">
        <v>1</v>
      </c>
      <c r="BI11" s="32" t="s">
        <v>9</v>
      </c>
      <c r="BJ11" s="8">
        <v>2</v>
      </c>
    </row>
    <row r="12" spans="1:62" x14ac:dyDescent="0.2">
      <c r="A12" s="30">
        <v>11</v>
      </c>
      <c r="B12" s="7" t="s">
        <v>47</v>
      </c>
      <c r="C12" s="7">
        <v>22</v>
      </c>
      <c r="D12" s="7">
        <v>4</v>
      </c>
      <c r="E12" s="7">
        <v>2</v>
      </c>
      <c r="F12" s="7">
        <v>16</v>
      </c>
      <c r="G12" s="7">
        <v>26</v>
      </c>
      <c r="H12" s="6" t="s">
        <v>9</v>
      </c>
      <c r="I12" s="7">
        <v>73</v>
      </c>
      <c r="J12" s="7">
        <f t="shared" si="2"/>
        <v>14</v>
      </c>
      <c r="K12" s="3" t="s">
        <v>44</v>
      </c>
      <c r="L12" s="8">
        <v>11</v>
      </c>
      <c r="M12" s="7" t="s">
        <v>47</v>
      </c>
      <c r="N12" s="32">
        <v>1</v>
      </c>
      <c r="O12" s="32" t="s">
        <v>9</v>
      </c>
      <c r="P12" s="32">
        <v>2</v>
      </c>
      <c r="Q12" s="32">
        <v>0</v>
      </c>
      <c r="R12" s="32" t="s">
        <v>9</v>
      </c>
      <c r="S12" s="32">
        <v>7</v>
      </c>
      <c r="T12" s="32">
        <v>2</v>
      </c>
      <c r="U12" s="32" t="s">
        <v>9</v>
      </c>
      <c r="V12" s="32">
        <v>3</v>
      </c>
      <c r="W12" s="32">
        <v>0</v>
      </c>
      <c r="X12" s="32" t="s">
        <v>9</v>
      </c>
      <c r="Y12" s="32">
        <v>1</v>
      </c>
      <c r="Z12" s="32">
        <v>1</v>
      </c>
      <c r="AA12" s="32" t="s">
        <v>9</v>
      </c>
      <c r="AB12" s="32">
        <v>1</v>
      </c>
      <c r="AC12" s="32">
        <v>3</v>
      </c>
      <c r="AD12" s="32" t="s">
        <v>9</v>
      </c>
      <c r="AE12" s="32">
        <v>0</v>
      </c>
      <c r="AF12" s="32">
        <v>0</v>
      </c>
      <c r="AG12" s="32" t="s">
        <v>9</v>
      </c>
      <c r="AH12" s="32">
        <v>5</v>
      </c>
      <c r="AI12" s="32">
        <v>3</v>
      </c>
      <c r="AJ12" s="32" t="s">
        <v>9</v>
      </c>
      <c r="AK12" s="32">
        <v>4</v>
      </c>
      <c r="AL12" s="32">
        <v>0</v>
      </c>
      <c r="AM12" s="32" t="s">
        <v>9</v>
      </c>
      <c r="AN12" s="32">
        <v>0</v>
      </c>
      <c r="AO12" s="32">
        <v>3</v>
      </c>
      <c r="AP12" s="32" t="s">
        <v>9</v>
      </c>
      <c r="AQ12" s="32">
        <v>4</v>
      </c>
      <c r="AR12" s="34"/>
      <c r="AS12" s="34"/>
      <c r="AT12" s="34"/>
      <c r="AU12" s="32">
        <v>4</v>
      </c>
      <c r="AV12" s="32" t="s">
        <v>9</v>
      </c>
      <c r="AW12" s="32">
        <v>1</v>
      </c>
      <c r="AX12" s="31">
        <f t="shared" si="0"/>
        <v>17</v>
      </c>
      <c r="AY12" s="32" t="s">
        <v>9</v>
      </c>
      <c r="AZ12" s="31">
        <f t="shared" si="1"/>
        <v>28</v>
      </c>
      <c r="BB12" s="5" t="s">
        <v>3828</v>
      </c>
      <c r="BC12" s="11">
        <v>0</v>
      </c>
      <c r="BD12" s="32" t="s">
        <v>9</v>
      </c>
      <c r="BE12" s="8">
        <v>2</v>
      </c>
      <c r="BG12" s="5" t="s">
        <v>3829</v>
      </c>
      <c r="BH12" s="11">
        <v>0</v>
      </c>
      <c r="BI12" s="32" t="s">
        <v>9</v>
      </c>
      <c r="BJ12" s="8">
        <v>0</v>
      </c>
    </row>
    <row r="13" spans="1:62" x14ac:dyDescent="0.2">
      <c r="A13" s="30">
        <v>12</v>
      </c>
      <c r="B13" s="7" t="s">
        <v>26</v>
      </c>
      <c r="C13" s="7">
        <v>22</v>
      </c>
      <c r="D13" s="7">
        <v>1</v>
      </c>
      <c r="E13" s="7">
        <v>1</v>
      </c>
      <c r="F13" s="7">
        <v>20</v>
      </c>
      <c r="G13" s="7">
        <v>20</v>
      </c>
      <c r="H13" s="6" t="s">
        <v>9</v>
      </c>
      <c r="I13" s="7">
        <v>72</v>
      </c>
      <c r="J13" s="7">
        <f t="shared" si="2"/>
        <v>4</v>
      </c>
      <c r="K13" s="3" t="s">
        <v>44</v>
      </c>
      <c r="L13" s="8">
        <v>12</v>
      </c>
      <c r="M13" s="7" t="s">
        <v>26</v>
      </c>
      <c r="N13" s="32">
        <v>0</v>
      </c>
      <c r="O13" s="32" t="s">
        <v>9</v>
      </c>
      <c r="P13" s="32">
        <v>3</v>
      </c>
      <c r="Q13" s="32">
        <v>1</v>
      </c>
      <c r="R13" s="32" t="s">
        <v>9</v>
      </c>
      <c r="S13" s="32">
        <v>3</v>
      </c>
      <c r="T13" s="32">
        <v>2</v>
      </c>
      <c r="U13" s="32" t="s">
        <v>9</v>
      </c>
      <c r="V13" s="32">
        <v>6</v>
      </c>
      <c r="W13" s="32">
        <v>1</v>
      </c>
      <c r="X13" s="32" t="s">
        <v>9</v>
      </c>
      <c r="Y13" s="32">
        <v>3</v>
      </c>
      <c r="Z13" s="32">
        <v>1</v>
      </c>
      <c r="AA13" s="32" t="s">
        <v>9</v>
      </c>
      <c r="AB13" s="32">
        <v>2</v>
      </c>
      <c r="AC13" s="32">
        <v>2</v>
      </c>
      <c r="AD13" s="32" t="s">
        <v>9</v>
      </c>
      <c r="AE13" s="32">
        <v>3</v>
      </c>
      <c r="AF13" s="32">
        <v>0</v>
      </c>
      <c r="AG13" s="32" t="s">
        <v>9</v>
      </c>
      <c r="AH13" s="32">
        <v>3</v>
      </c>
      <c r="AI13" s="32">
        <v>2</v>
      </c>
      <c r="AJ13" s="32" t="s">
        <v>9</v>
      </c>
      <c r="AK13" s="32">
        <v>6</v>
      </c>
      <c r="AL13" s="32">
        <v>1</v>
      </c>
      <c r="AM13" s="32" t="s">
        <v>9</v>
      </c>
      <c r="AN13" s="32">
        <v>3</v>
      </c>
      <c r="AO13" s="32">
        <v>3</v>
      </c>
      <c r="AP13" s="32" t="s">
        <v>9</v>
      </c>
      <c r="AQ13" s="32">
        <v>2</v>
      </c>
      <c r="AR13" s="32">
        <v>0</v>
      </c>
      <c r="AS13" s="32" t="s">
        <v>9</v>
      </c>
      <c r="AT13" s="32">
        <v>2</v>
      </c>
      <c r="AU13" s="34"/>
      <c r="AV13" s="34"/>
      <c r="AW13" s="34"/>
      <c r="AX13" s="31">
        <f t="shared" si="0"/>
        <v>13</v>
      </c>
      <c r="AY13" s="32" t="s">
        <v>9</v>
      </c>
      <c r="AZ13" s="31">
        <f t="shared" si="1"/>
        <v>36</v>
      </c>
      <c r="BB13" s="3" t="s">
        <v>3566</v>
      </c>
      <c r="BC13" s="11">
        <v>5</v>
      </c>
      <c r="BD13" s="32" t="s">
        <v>9</v>
      </c>
      <c r="BE13" s="8">
        <v>0</v>
      </c>
      <c r="BG13" s="3" t="s">
        <v>3229</v>
      </c>
      <c r="BH13" s="11">
        <v>1</v>
      </c>
      <c r="BI13" s="32" t="s">
        <v>9</v>
      </c>
      <c r="BJ13" s="8">
        <v>0</v>
      </c>
    </row>
    <row r="14" spans="1:62" x14ac:dyDescent="0.2">
      <c r="A14" s="30"/>
      <c r="B14" s="7"/>
      <c r="C14" s="7">
        <f>SUM(C2:C13)</f>
        <v>264</v>
      </c>
      <c r="D14" s="7">
        <f>SUM(D2:D13)</f>
        <v>100</v>
      </c>
      <c r="E14" s="7">
        <f>SUM(E2:E13)</f>
        <v>64</v>
      </c>
      <c r="F14" s="7">
        <f>SUM(F2:F13)</f>
        <v>100</v>
      </c>
      <c r="G14" s="7">
        <f>SUM(G2:G13)</f>
        <v>516</v>
      </c>
      <c r="H14" s="10" t="s">
        <v>9</v>
      </c>
      <c r="I14" s="7">
        <f>SUM(I2:I13)</f>
        <v>516</v>
      </c>
      <c r="J14" s="7">
        <f>SUM(J2:J13)</f>
        <v>364</v>
      </c>
      <c r="L14" s="8"/>
      <c r="N14" s="31">
        <f>SUM(N2:N13)</f>
        <v>17</v>
      </c>
      <c r="O14" s="31" t="s">
        <v>9</v>
      </c>
      <c r="P14" s="31">
        <f>SUM(P2:P13)</f>
        <v>17</v>
      </c>
      <c r="Q14" s="31">
        <f>SUM(Q2:Q13)</f>
        <v>19</v>
      </c>
      <c r="R14" s="31" t="s">
        <v>9</v>
      </c>
      <c r="S14" s="31">
        <f>SUM(S2:S13)</f>
        <v>26</v>
      </c>
      <c r="T14" s="31">
        <f>SUM(T2:T13)</f>
        <v>20</v>
      </c>
      <c r="U14" s="31" t="s">
        <v>9</v>
      </c>
      <c r="V14" s="31">
        <f>SUM(V2:V13)</f>
        <v>28</v>
      </c>
      <c r="W14" s="31">
        <f>SUM(W2:W13)</f>
        <v>18</v>
      </c>
      <c r="X14" s="31" t="s">
        <v>9</v>
      </c>
      <c r="Y14" s="31">
        <f>SUM(Y2:Y13)</f>
        <v>21</v>
      </c>
      <c r="Z14" s="31">
        <f>SUM(Z2:Z13)</f>
        <v>23</v>
      </c>
      <c r="AA14" s="31" t="s">
        <v>9</v>
      </c>
      <c r="AB14" s="31">
        <f>SUM(AB2:AB13)</f>
        <v>20</v>
      </c>
      <c r="AC14" s="31">
        <f>SUM(AC2:AC13)</f>
        <v>18</v>
      </c>
      <c r="AD14" s="31" t="s">
        <v>9</v>
      </c>
      <c r="AE14" s="31">
        <f>SUM(AE2:AE13)</f>
        <v>23</v>
      </c>
      <c r="AF14" s="31">
        <f>SUM(AF2:AF13)</f>
        <v>23</v>
      </c>
      <c r="AG14" s="31" t="s">
        <v>9</v>
      </c>
      <c r="AH14" s="31">
        <f>SUM(AH2:AH13)</f>
        <v>27</v>
      </c>
      <c r="AI14" s="31">
        <f>SUM(AI2:AI13)</f>
        <v>27</v>
      </c>
      <c r="AJ14" s="31" t="s">
        <v>9</v>
      </c>
      <c r="AK14" s="31">
        <f>SUM(AK2:AK13)</f>
        <v>23</v>
      </c>
      <c r="AL14" s="31">
        <f>SUM(AL2:AL13)</f>
        <v>21</v>
      </c>
      <c r="AM14" s="31" t="s">
        <v>9</v>
      </c>
      <c r="AN14" s="31">
        <f>SUM(AN2:AN13)</f>
        <v>10</v>
      </c>
      <c r="AO14" s="31">
        <f>SUM(AO2:AO13)</f>
        <v>25</v>
      </c>
      <c r="AP14" s="31" t="s">
        <v>9</v>
      </c>
      <c r="AQ14" s="31">
        <f>SUM(AQ2:AQ13)</f>
        <v>13</v>
      </c>
      <c r="AR14" s="31">
        <f>SUM(AR2:AR13)</f>
        <v>45</v>
      </c>
      <c r="AS14" s="31" t="s">
        <v>9</v>
      </c>
      <c r="AT14" s="31">
        <f>SUM(AT2:AT13)</f>
        <v>9</v>
      </c>
      <c r="AU14" s="31">
        <f>SUM(AU2:AU13)</f>
        <v>36</v>
      </c>
      <c r="AV14" s="31" t="s">
        <v>9</v>
      </c>
      <c r="AW14" s="31">
        <f>SUM(AW2:AW13)</f>
        <v>7</v>
      </c>
      <c r="AX14" s="31">
        <f t="shared" si="0"/>
        <v>292</v>
      </c>
      <c r="AY14" s="32" t="s">
        <v>9</v>
      </c>
      <c r="AZ14" s="31">
        <f t="shared" si="1"/>
        <v>224</v>
      </c>
      <c r="BB14" s="3" t="s">
        <v>863</v>
      </c>
      <c r="BC14" s="11">
        <v>6</v>
      </c>
      <c r="BD14" s="32" t="s">
        <v>9</v>
      </c>
      <c r="BE14" s="8">
        <v>4</v>
      </c>
      <c r="BG14" s="3" t="s">
        <v>5470</v>
      </c>
      <c r="BH14" s="11">
        <v>1</v>
      </c>
      <c r="BI14" s="32" t="s">
        <v>9</v>
      </c>
      <c r="BJ14" s="8">
        <v>2</v>
      </c>
    </row>
    <row r="15" spans="1:62" x14ac:dyDescent="0.2">
      <c r="O15" s="8"/>
      <c r="R15" s="12"/>
      <c r="S15" s="39"/>
      <c r="T15" s="39"/>
      <c r="U15" s="39"/>
      <c r="V15" s="39"/>
      <c r="W15" s="39"/>
      <c r="X15" s="39"/>
      <c r="Y15" s="39"/>
      <c r="Z15" s="39"/>
      <c r="AA15" s="39"/>
      <c r="AB15" s="39"/>
      <c r="AX15" s="1"/>
      <c r="AY15" s="1"/>
      <c r="AZ15" s="9"/>
      <c r="BB15" s="3" t="s">
        <v>3830</v>
      </c>
      <c r="BC15" s="8">
        <v>2</v>
      </c>
      <c r="BD15" s="32" t="s">
        <v>9</v>
      </c>
      <c r="BE15" s="8">
        <v>1</v>
      </c>
      <c r="BG15" s="3" t="s">
        <v>5471</v>
      </c>
      <c r="BH15" s="8">
        <v>0</v>
      </c>
      <c r="BI15" s="32" t="s">
        <v>9</v>
      </c>
      <c r="BJ15" s="8">
        <v>5</v>
      </c>
    </row>
    <row r="16" spans="1:62" x14ac:dyDescent="0.2">
      <c r="O16" s="32"/>
      <c r="AD16" s="32"/>
      <c r="BB16" s="39" t="s">
        <v>2599</v>
      </c>
      <c r="BG16" s="39" t="s">
        <v>2865</v>
      </c>
    </row>
    <row r="17" spans="1:62" x14ac:dyDescent="0.2">
      <c r="B17" s="55"/>
      <c r="C17" s="5"/>
      <c r="D17" s="5"/>
      <c r="E17" s="5"/>
      <c r="F17" s="5"/>
      <c r="G17" s="5"/>
      <c r="H17" s="11"/>
      <c r="I17" s="5"/>
      <c r="J17" s="5"/>
      <c r="M17" s="5"/>
      <c r="N17" s="11"/>
      <c r="O17" s="32"/>
      <c r="Q17" s="8"/>
      <c r="S17" s="43"/>
      <c r="T17" s="43"/>
      <c r="U17" s="43"/>
      <c r="V17" s="43"/>
      <c r="W17" s="43"/>
      <c r="X17" s="43"/>
      <c r="Y17" s="43"/>
      <c r="Z17" s="43"/>
      <c r="AA17" s="43"/>
      <c r="AB17" s="43"/>
      <c r="AD17" s="31"/>
      <c r="BB17" s="3" t="s">
        <v>3831</v>
      </c>
      <c r="BC17" s="11">
        <v>4</v>
      </c>
      <c r="BD17" s="32" t="s">
        <v>9</v>
      </c>
      <c r="BE17" s="8">
        <v>1</v>
      </c>
      <c r="BG17" s="3" t="s">
        <v>3832</v>
      </c>
      <c r="BH17" s="11">
        <v>4</v>
      </c>
      <c r="BI17" s="32" t="s">
        <v>9</v>
      </c>
      <c r="BJ17" s="8">
        <v>3</v>
      </c>
    </row>
    <row r="18" spans="1:62" x14ac:dyDescent="0.2">
      <c r="A18" s="30"/>
      <c r="B18" s="7"/>
      <c r="C18" s="7"/>
      <c r="D18" s="7"/>
      <c r="E18" s="7"/>
      <c r="F18" s="7"/>
      <c r="G18" s="7"/>
      <c r="H18" s="6"/>
      <c r="I18" s="7"/>
      <c r="J18" s="7"/>
      <c r="M18" s="5"/>
      <c r="N18" s="11"/>
      <c r="O18" s="32"/>
      <c r="Q18" s="8"/>
      <c r="AD18" s="31"/>
      <c r="AX18" s="31"/>
      <c r="AY18" s="32"/>
      <c r="AZ18" s="31"/>
      <c r="BB18" s="5" t="s">
        <v>3571</v>
      </c>
      <c r="BC18" s="11">
        <v>2</v>
      </c>
      <c r="BD18" s="32" t="s">
        <v>9</v>
      </c>
      <c r="BE18" s="8">
        <v>2</v>
      </c>
      <c r="BG18" s="5" t="s">
        <v>3783</v>
      </c>
      <c r="BH18" s="11">
        <v>2</v>
      </c>
      <c r="BI18" s="32" t="s">
        <v>9</v>
      </c>
      <c r="BJ18" s="8">
        <v>1</v>
      </c>
    </row>
    <row r="19" spans="1:62" x14ac:dyDescent="0.2">
      <c r="A19" s="30"/>
      <c r="B19" s="7"/>
      <c r="C19" s="7"/>
      <c r="D19" s="7"/>
      <c r="E19" s="7"/>
      <c r="F19" s="7"/>
      <c r="G19" s="7"/>
      <c r="H19" s="6"/>
      <c r="I19" s="7"/>
      <c r="J19" s="7"/>
      <c r="N19" s="11"/>
      <c r="O19" s="32"/>
      <c r="Q19" s="8"/>
      <c r="AD19" s="31"/>
      <c r="AX19" s="31"/>
      <c r="AY19" s="32"/>
      <c r="AZ19" s="31"/>
      <c r="BB19" s="5" t="s">
        <v>3833</v>
      </c>
      <c r="BC19" s="11">
        <v>1</v>
      </c>
      <c r="BD19" s="32" t="s">
        <v>9</v>
      </c>
      <c r="BE19" s="8">
        <v>1</v>
      </c>
      <c r="BG19" s="5" t="s">
        <v>2601</v>
      </c>
      <c r="BH19" s="11">
        <v>2</v>
      </c>
      <c r="BI19" s="32" t="s">
        <v>9</v>
      </c>
      <c r="BJ19" s="8">
        <v>0</v>
      </c>
    </row>
    <row r="20" spans="1:62" x14ac:dyDescent="0.2">
      <c r="A20" s="30"/>
      <c r="B20" s="7"/>
      <c r="C20" s="7"/>
      <c r="D20" s="7"/>
      <c r="E20" s="7"/>
      <c r="F20" s="7"/>
      <c r="G20" s="7"/>
      <c r="H20" s="6"/>
      <c r="I20" s="7"/>
      <c r="J20" s="7"/>
      <c r="N20" s="11"/>
      <c r="O20" s="32"/>
      <c r="Q20" s="8"/>
      <c r="AD20" s="31"/>
      <c r="AX20" s="31"/>
      <c r="AY20" s="32"/>
      <c r="AZ20" s="31"/>
      <c r="BB20" s="5" t="s">
        <v>2574</v>
      </c>
      <c r="BC20" s="11">
        <v>1</v>
      </c>
      <c r="BD20" s="32" t="s">
        <v>9</v>
      </c>
      <c r="BE20" s="8">
        <v>2</v>
      </c>
      <c r="BG20" s="3" t="s">
        <v>3834</v>
      </c>
      <c r="BH20" s="11">
        <v>1</v>
      </c>
      <c r="BI20" s="32" t="s">
        <v>9</v>
      </c>
      <c r="BJ20" s="8">
        <v>3</v>
      </c>
    </row>
    <row r="21" spans="1:62" x14ac:dyDescent="0.2">
      <c r="A21" s="30"/>
      <c r="B21" s="7"/>
      <c r="C21" s="7"/>
      <c r="D21" s="7"/>
      <c r="E21" s="7"/>
      <c r="F21" s="7"/>
      <c r="G21" s="7"/>
      <c r="H21" s="6"/>
      <c r="I21" s="7"/>
      <c r="J21" s="7"/>
      <c r="N21" s="11"/>
      <c r="O21" s="32"/>
      <c r="Q21" s="8"/>
      <c r="AC21" s="3"/>
      <c r="AD21" s="31"/>
      <c r="AX21" s="31"/>
      <c r="AY21" s="32"/>
      <c r="AZ21" s="31"/>
      <c r="BB21" s="3" t="s">
        <v>261</v>
      </c>
      <c r="BC21" s="11">
        <v>1</v>
      </c>
      <c r="BD21" s="32" t="s">
        <v>9</v>
      </c>
      <c r="BE21" s="8">
        <v>2</v>
      </c>
      <c r="BG21" s="3" t="s">
        <v>3813</v>
      </c>
      <c r="BH21" s="11">
        <v>10</v>
      </c>
      <c r="BI21" s="32" t="s">
        <v>9</v>
      </c>
      <c r="BJ21" s="8">
        <v>1</v>
      </c>
    </row>
    <row r="22" spans="1:62" x14ac:dyDescent="0.2">
      <c r="A22" s="30"/>
      <c r="B22" s="7"/>
      <c r="C22" s="7"/>
      <c r="D22" s="7"/>
      <c r="E22" s="7"/>
      <c r="F22" s="7"/>
      <c r="G22" s="7"/>
      <c r="H22" s="6"/>
      <c r="I22" s="7"/>
      <c r="J22" s="7"/>
      <c r="O22" s="32"/>
      <c r="Q22" s="8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D22" s="32"/>
      <c r="AX22" s="31"/>
      <c r="AY22" s="32"/>
      <c r="AZ22" s="31"/>
      <c r="BB22" s="3" t="s">
        <v>3835</v>
      </c>
      <c r="BC22" s="11">
        <v>3</v>
      </c>
      <c r="BD22" s="32" t="s">
        <v>9</v>
      </c>
      <c r="BE22" s="8">
        <v>0</v>
      </c>
      <c r="BG22" s="3" t="s">
        <v>163</v>
      </c>
      <c r="BH22" s="8">
        <v>4</v>
      </c>
      <c r="BI22" s="32" t="s">
        <v>9</v>
      </c>
      <c r="BJ22" s="8">
        <v>0</v>
      </c>
    </row>
    <row r="23" spans="1:62" x14ac:dyDescent="0.2">
      <c r="A23" s="30"/>
      <c r="B23" s="7"/>
      <c r="C23" s="7"/>
      <c r="D23" s="7"/>
      <c r="E23" s="7"/>
      <c r="F23" s="7"/>
      <c r="G23" s="86"/>
      <c r="H23" s="6"/>
      <c r="I23" s="7"/>
      <c r="J23" s="7"/>
      <c r="M23" s="39"/>
      <c r="O23" s="8"/>
      <c r="Q23" s="8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D23" s="32"/>
      <c r="AX23" s="31"/>
      <c r="AY23" s="32"/>
      <c r="AZ23" s="31"/>
      <c r="BB23" s="39" t="s">
        <v>2872</v>
      </c>
      <c r="BG23" s="39" t="s">
        <v>3138</v>
      </c>
    </row>
    <row r="24" spans="1:62" x14ac:dyDescent="0.2">
      <c r="A24" s="30"/>
      <c r="B24" s="7"/>
      <c r="C24" s="7"/>
      <c r="D24" s="7"/>
      <c r="E24" s="7"/>
      <c r="F24" s="7"/>
      <c r="G24" s="86"/>
      <c r="H24" s="6"/>
      <c r="I24" s="86"/>
      <c r="J24" s="7"/>
      <c r="Q24" s="8"/>
      <c r="AD24" s="32"/>
      <c r="AX24" s="31"/>
      <c r="AY24" s="32"/>
      <c r="AZ24" s="31"/>
      <c r="BB24" s="5" t="s">
        <v>3775</v>
      </c>
      <c r="BC24" s="11">
        <v>2</v>
      </c>
      <c r="BD24" s="32" t="s">
        <v>9</v>
      </c>
      <c r="BE24" s="8">
        <v>0</v>
      </c>
      <c r="BG24" s="5" t="s">
        <v>3890</v>
      </c>
      <c r="BH24" s="11">
        <v>2</v>
      </c>
      <c r="BI24" s="32" t="s">
        <v>9</v>
      </c>
      <c r="BJ24" s="8">
        <v>2</v>
      </c>
    </row>
    <row r="25" spans="1:62" x14ac:dyDescent="0.2">
      <c r="A25" s="30"/>
      <c r="B25" s="7"/>
      <c r="C25" s="7"/>
      <c r="D25" s="7"/>
      <c r="E25" s="7"/>
      <c r="F25" s="7"/>
      <c r="G25" s="7"/>
      <c r="H25" s="6"/>
      <c r="I25" s="7"/>
      <c r="J25" s="7"/>
      <c r="Q25" s="8"/>
      <c r="AD25" s="31"/>
      <c r="AX25" s="31"/>
      <c r="AY25" s="32"/>
      <c r="AZ25" s="31"/>
      <c r="BB25" s="5" t="s">
        <v>3836</v>
      </c>
      <c r="BC25" s="11">
        <v>8</v>
      </c>
      <c r="BD25" s="32" t="s">
        <v>9</v>
      </c>
      <c r="BE25" s="8">
        <v>1</v>
      </c>
      <c r="BG25" s="5" t="s">
        <v>866</v>
      </c>
      <c r="BH25" s="11">
        <v>3</v>
      </c>
      <c r="BI25" s="32" t="s">
        <v>9</v>
      </c>
      <c r="BJ25" s="8">
        <v>2</v>
      </c>
    </row>
    <row r="26" spans="1:62" x14ac:dyDescent="0.2">
      <c r="A26" s="30"/>
      <c r="B26" s="7"/>
      <c r="C26" s="7"/>
      <c r="D26" s="7"/>
      <c r="E26" s="7"/>
      <c r="F26" s="7"/>
      <c r="G26" s="7"/>
      <c r="H26" s="6"/>
      <c r="I26" s="7"/>
      <c r="J26" s="7"/>
      <c r="Q26" s="8"/>
      <c r="AD26" s="31"/>
      <c r="AX26" s="31"/>
      <c r="AY26" s="32"/>
      <c r="AZ26" s="31"/>
      <c r="BB26" s="3" t="s">
        <v>317</v>
      </c>
      <c r="BC26" s="11">
        <v>2</v>
      </c>
      <c r="BD26" s="32" t="s">
        <v>9</v>
      </c>
      <c r="BE26" s="8">
        <v>1</v>
      </c>
      <c r="BG26" s="3" t="s">
        <v>3547</v>
      </c>
      <c r="BH26" s="11">
        <v>1</v>
      </c>
      <c r="BI26" s="32" t="s">
        <v>9</v>
      </c>
      <c r="BJ26" s="8">
        <v>2</v>
      </c>
    </row>
    <row r="27" spans="1:62" x14ac:dyDescent="0.2">
      <c r="A27" s="30"/>
      <c r="B27" s="7"/>
      <c r="C27" s="7"/>
      <c r="D27" s="7"/>
      <c r="E27" s="7"/>
      <c r="F27" s="7"/>
      <c r="G27" s="7"/>
      <c r="H27" s="6"/>
      <c r="I27" s="7"/>
      <c r="J27" s="7"/>
      <c r="Q27" s="8"/>
      <c r="AC27" s="3"/>
      <c r="AD27" s="31"/>
      <c r="AX27" s="31"/>
      <c r="AY27" s="32"/>
      <c r="AZ27" s="31"/>
      <c r="BB27" s="3" t="s">
        <v>1365</v>
      </c>
      <c r="BC27" s="11">
        <v>1</v>
      </c>
      <c r="BD27" s="32" t="s">
        <v>9</v>
      </c>
      <c r="BE27" s="8">
        <v>2</v>
      </c>
      <c r="BG27" s="3" t="s">
        <v>682</v>
      </c>
      <c r="BH27" s="11">
        <v>4</v>
      </c>
      <c r="BI27" s="32" t="s">
        <v>9</v>
      </c>
      <c r="BJ27" s="8">
        <v>2</v>
      </c>
    </row>
    <row r="28" spans="1:62" x14ac:dyDescent="0.2">
      <c r="A28" s="30"/>
      <c r="B28" s="7"/>
      <c r="C28" s="7"/>
      <c r="D28" s="7"/>
      <c r="E28" s="7"/>
      <c r="F28" s="7"/>
      <c r="G28" s="7"/>
      <c r="H28" s="6"/>
      <c r="I28" s="7"/>
      <c r="J28" s="7"/>
      <c r="Q28" s="8"/>
      <c r="S28" s="43"/>
      <c r="T28" s="43"/>
      <c r="U28" s="43"/>
      <c r="V28" s="43"/>
      <c r="W28" s="43"/>
      <c r="X28" s="43"/>
      <c r="Y28" s="43"/>
      <c r="Z28" s="43"/>
      <c r="AA28" s="43"/>
      <c r="AB28" s="43"/>
      <c r="AD28" s="31"/>
      <c r="AX28" s="31"/>
      <c r="AY28" s="32"/>
      <c r="AZ28" s="31"/>
      <c r="BB28" s="3" t="s">
        <v>3837</v>
      </c>
      <c r="BC28" s="11">
        <v>1</v>
      </c>
      <c r="BD28" s="32" t="s">
        <v>9</v>
      </c>
      <c r="BE28" s="8">
        <v>1</v>
      </c>
      <c r="BG28" s="3" t="s">
        <v>369</v>
      </c>
      <c r="BH28" s="11">
        <v>4</v>
      </c>
      <c r="BI28" s="32" t="s">
        <v>9</v>
      </c>
      <c r="BJ28" s="8">
        <v>0</v>
      </c>
    </row>
    <row r="29" spans="1:62" x14ac:dyDescent="0.2">
      <c r="A29" s="30"/>
      <c r="B29" s="7"/>
      <c r="C29" s="7"/>
      <c r="D29" s="7"/>
      <c r="E29" s="7"/>
      <c r="F29" s="7"/>
      <c r="G29" s="7"/>
      <c r="H29" s="6"/>
      <c r="I29" s="7"/>
      <c r="J29" s="7"/>
      <c r="Q29" s="8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D29" s="32"/>
      <c r="AX29" s="31"/>
      <c r="AY29" s="32"/>
      <c r="AZ29" s="31"/>
      <c r="BB29" s="3" t="s">
        <v>3508</v>
      </c>
      <c r="BC29" s="8">
        <v>2</v>
      </c>
      <c r="BD29" s="32" t="s">
        <v>9</v>
      </c>
      <c r="BE29" s="8">
        <v>2</v>
      </c>
      <c r="BG29" s="3" t="s">
        <v>3715</v>
      </c>
      <c r="BH29" s="8">
        <v>1</v>
      </c>
      <c r="BI29" s="32" t="s">
        <v>9</v>
      </c>
      <c r="BJ29" s="8">
        <v>2</v>
      </c>
    </row>
    <row r="30" spans="1:62" x14ac:dyDescent="0.2">
      <c r="A30" s="30"/>
      <c r="B30" s="7"/>
      <c r="C30" s="7"/>
      <c r="D30" s="7"/>
      <c r="E30" s="7"/>
      <c r="F30" s="7"/>
      <c r="G30" s="7"/>
      <c r="H30" s="10"/>
      <c r="I30" s="7"/>
      <c r="J30" s="7"/>
      <c r="Q30" s="8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2"/>
      <c r="AZ30" s="31"/>
      <c r="BB30" s="39" t="s">
        <v>2877</v>
      </c>
      <c r="BG30" s="39" t="s">
        <v>5472</v>
      </c>
    </row>
    <row r="31" spans="1:62" x14ac:dyDescent="0.2">
      <c r="AD31" s="31"/>
      <c r="BB31" s="5" t="s">
        <v>5473</v>
      </c>
      <c r="BC31" s="11">
        <v>2</v>
      </c>
      <c r="BD31" s="32" t="s">
        <v>9</v>
      </c>
      <c r="BE31" s="8">
        <v>2</v>
      </c>
      <c r="BG31" s="5" t="s">
        <v>3838</v>
      </c>
      <c r="BH31" s="11">
        <v>0</v>
      </c>
      <c r="BI31" s="32" t="s">
        <v>9</v>
      </c>
      <c r="BJ31" s="8">
        <v>2</v>
      </c>
    </row>
    <row r="32" spans="1:62" x14ac:dyDescent="0.2">
      <c r="AD32" s="31"/>
      <c r="BB32" s="5" t="s">
        <v>5474</v>
      </c>
      <c r="BC32" s="11">
        <v>3</v>
      </c>
      <c r="BD32" s="32" t="s">
        <v>9</v>
      </c>
      <c r="BE32" s="8">
        <v>4</v>
      </c>
      <c r="BG32" s="5" t="s">
        <v>3839</v>
      </c>
      <c r="BH32" s="11">
        <v>2</v>
      </c>
      <c r="BI32" s="32" t="s">
        <v>9</v>
      </c>
      <c r="BJ32" s="8">
        <v>0</v>
      </c>
    </row>
    <row r="33" spans="1:62" x14ac:dyDescent="0.2">
      <c r="AD33" s="31"/>
      <c r="BB33" s="3" t="s">
        <v>810</v>
      </c>
      <c r="BC33" s="11">
        <v>1</v>
      </c>
      <c r="BD33" s="32" t="s">
        <v>9</v>
      </c>
      <c r="BE33" s="8">
        <v>3</v>
      </c>
      <c r="BG33" s="3" t="s">
        <v>2827</v>
      </c>
      <c r="BH33" s="11">
        <v>5</v>
      </c>
      <c r="BI33" s="32" t="s">
        <v>9</v>
      </c>
      <c r="BJ33" s="8">
        <v>2</v>
      </c>
    </row>
    <row r="34" spans="1:62" x14ac:dyDescent="0.2">
      <c r="AC34" s="3"/>
      <c r="AD34" s="31"/>
      <c r="BB34" s="3" t="s">
        <v>3840</v>
      </c>
      <c r="BC34" s="11">
        <v>2</v>
      </c>
      <c r="BD34" s="32" t="s">
        <v>9</v>
      </c>
      <c r="BE34" s="8">
        <v>1</v>
      </c>
      <c r="BG34" s="3" t="s">
        <v>3841</v>
      </c>
      <c r="BH34" s="11">
        <v>1</v>
      </c>
      <c r="BI34" s="32" t="s">
        <v>9</v>
      </c>
      <c r="BJ34" s="8">
        <v>5</v>
      </c>
    </row>
    <row r="35" spans="1:62" x14ac:dyDescent="0.2"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D35" s="32"/>
      <c r="BB35" s="3" t="s">
        <v>3842</v>
      </c>
      <c r="BC35" s="11">
        <v>1</v>
      </c>
      <c r="BD35" s="32" t="s">
        <v>9</v>
      </c>
      <c r="BE35" s="8">
        <v>1</v>
      </c>
      <c r="BG35" s="3" t="s">
        <v>1363</v>
      </c>
      <c r="BH35" s="11">
        <v>4</v>
      </c>
      <c r="BI35" s="32" t="s">
        <v>9</v>
      </c>
      <c r="BJ35" s="8">
        <v>1</v>
      </c>
    </row>
    <row r="36" spans="1:62" x14ac:dyDescent="0.2"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D36" s="32"/>
      <c r="BB36" s="3" t="s">
        <v>3640</v>
      </c>
      <c r="BC36" s="8">
        <v>2</v>
      </c>
      <c r="BD36" s="32" t="s">
        <v>9</v>
      </c>
      <c r="BE36" s="8">
        <v>2</v>
      </c>
      <c r="BG36" s="3" t="s">
        <v>5475</v>
      </c>
      <c r="BH36" s="8">
        <v>3</v>
      </c>
      <c r="BI36" s="32" t="s">
        <v>9</v>
      </c>
      <c r="BJ36" s="8">
        <v>1</v>
      </c>
    </row>
    <row r="37" spans="1:62" x14ac:dyDescent="0.2">
      <c r="AD37" s="32"/>
      <c r="BB37" s="39" t="s">
        <v>3212</v>
      </c>
      <c r="BG37" s="39" t="s">
        <v>5476</v>
      </c>
    </row>
    <row r="38" spans="1:62" x14ac:dyDescent="0.2">
      <c r="A38" s="30"/>
      <c r="B38" s="7"/>
      <c r="C38" s="7"/>
      <c r="D38" s="7"/>
      <c r="E38" s="7"/>
      <c r="F38" s="7"/>
      <c r="G38" s="86"/>
      <c r="H38" s="6"/>
      <c r="I38" s="7"/>
      <c r="J38" s="7"/>
      <c r="M38" s="39"/>
      <c r="O38" s="8"/>
      <c r="Q38" s="8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D38" s="32"/>
      <c r="AX38" s="31"/>
      <c r="AY38" s="32"/>
      <c r="AZ38" s="31"/>
      <c r="BB38" s="5" t="s">
        <v>5477</v>
      </c>
      <c r="BC38" s="11">
        <v>6</v>
      </c>
      <c r="BD38" s="32" t="s">
        <v>9</v>
      </c>
      <c r="BE38" s="8">
        <v>1</v>
      </c>
      <c r="BG38" s="5" t="s">
        <v>3815</v>
      </c>
      <c r="BH38" s="11">
        <v>2</v>
      </c>
      <c r="BI38" s="32" t="s">
        <v>9</v>
      </c>
      <c r="BJ38" s="8">
        <v>3</v>
      </c>
    </row>
    <row r="39" spans="1:62" x14ac:dyDescent="0.2">
      <c r="A39" s="30"/>
      <c r="B39" s="7"/>
      <c r="C39" s="7"/>
      <c r="D39" s="7"/>
      <c r="E39" s="7"/>
      <c r="F39" s="7"/>
      <c r="G39" s="86"/>
      <c r="H39" s="6"/>
      <c r="I39" s="86"/>
      <c r="J39" s="7"/>
      <c r="Q39" s="8"/>
      <c r="AD39" s="32"/>
      <c r="AX39" s="31"/>
      <c r="AY39" s="32"/>
      <c r="AZ39" s="31"/>
      <c r="BB39" s="5" t="s">
        <v>3844</v>
      </c>
      <c r="BC39" s="11">
        <v>2</v>
      </c>
      <c r="BD39" s="32" t="s">
        <v>9</v>
      </c>
      <c r="BE39" s="8">
        <v>0</v>
      </c>
      <c r="BG39" s="5" t="s">
        <v>3845</v>
      </c>
      <c r="BH39" s="11">
        <v>7</v>
      </c>
      <c r="BI39" s="32" t="s">
        <v>9</v>
      </c>
      <c r="BJ39" s="8">
        <v>1</v>
      </c>
    </row>
    <row r="40" spans="1:62" x14ac:dyDescent="0.2">
      <c r="A40" s="30"/>
      <c r="B40" s="7"/>
      <c r="C40" s="7"/>
      <c r="D40" s="7"/>
      <c r="E40" s="7"/>
      <c r="F40" s="7"/>
      <c r="G40" s="7"/>
      <c r="H40" s="6"/>
      <c r="I40" s="7"/>
      <c r="J40" s="7"/>
      <c r="Q40" s="8"/>
      <c r="AD40" s="31"/>
      <c r="AX40" s="31"/>
      <c r="AY40" s="32"/>
      <c r="AZ40" s="31"/>
      <c r="BB40" s="3" t="s">
        <v>1431</v>
      </c>
      <c r="BC40" s="11">
        <v>0</v>
      </c>
      <c r="BD40" s="32" t="s">
        <v>9</v>
      </c>
      <c r="BE40" s="8">
        <v>3</v>
      </c>
      <c r="BG40" s="3" t="s">
        <v>3846</v>
      </c>
      <c r="BH40" s="11">
        <v>5</v>
      </c>
      <c r="BI40" s="32" t="s">
        <v>9</v>
      </c>
      <c r="BJ40" s="8">
        <v>2</v>
      </c>
    </row>
    <row r="41" spans="1:62" x14ac:dyDescent="0.2">
      <c r="A41" s="30"/>
      <c r="B41" s="7"/>
      <c r="C41" s="7"/>
      <c r="D41" s="7"/>
      <c r="E41" s="7"/>
      <c r="F41" s="7"/>
      <c r="G41" s="7"/>
      <c r="H41" s="6"/>
      <c r="I41" s="7"/>
      <c r="J41" s="7"/>
      <c r="Q41" s="8"/>
      <c r="AD41" s="31"/>
      <c r="AX41" s="31"/>
      <c r="AY41" s="32"/>
      <c r="AZ41" s="31"/>
      <c r="BB41" s="3" t="s">
        <v>3781</v>
      </c>
      <c r="BC41" s="11">
        <v>1</v>
      </c>
      <c r="BD41" s="32" t="s">
        <v>9</v>
      </c>
      <c r="BE41" s="8">
        <v>1</v>
      </c>
      <c r="BG41" s="3" t="s">
        <v>1405</v>
      </c>
      <c r="BH41" s="11">
        <v>3</v>
      </c>
      <c r="BI41" s="32" t="s">
        <v>9</v>
      </c>
      <c r="BJ41" s="8">
        <v>1</v>
      </c>
    </row>
    <row r="42" spans="1:62" x14ac:dyDescent="0.2">
      <c r="A42" s="30"/>
      <c r="B42" s="7"/>
      <c r="C42" s="7"/>
      <c r="D42" s="7"/>
      <c r="E42" s="7"/>
      <c r="F42" s="7"/>
      <c r="G42" s="7"/>
      <c r="H42" s="6"/>
      <c r="I42" s="7"/>
      <c r="J42" s="7"/>
      <c r="Q42" s="8"/>
      <c r="AC42" s="3"/>
      <c r="AD42" s="31"/>
      <c r="AX42" s="31"/>
      <c r="AY42" s="32"/>
      <c r="AZ42" s="31"/>
      <c r="BB42" s="3" t="s">
        <v>705</v>
      </c>
      <c r="BC42" s="11">
        <v>0</v>
      </c>
      <c r="BD42" s="32" t="s">
        <v>9</v>
      </c>
      <c r="BE42" s="8">
        <v>0</v>
      </c>
      <c r="BG42" s="3" t="s">
        <v>244</v>
      </c>
      <c r="BH42" s="11">
        <v>0</v>
      </c>
      <c r="BI42" s="32" t="s">
        <v>9</v>
      </c>
      <c r="BJ42" s="8">
        <v>4</v>
      </c>
    </row>
    <row r="43" spans="1:62" x14ac:dyDescent="0.2">
      <c r="A43" s="30"/>
      <c r="B43" s="7"/>
      <c r="C43" s="7"/>
      <c r="D43" s="7"/>
      <c r="E43" s="7"/>
      <c r="F43" s="7"/>
      <c r="G43" s="7"/>
      <c r="H43" s="6"/>
      <c r="I43" s="7"/>
      <c r="J43" s="7"/>
      <c r="Q43" s="8"/>
      <c r="S43" s="43"/>
      <c r="T43" s="43"/>
      <c r="U43" s="43"/>
      <c r="V43" s="43"/>
      <c r="W43" s="43"/>
      <c r="X43" s="43"/>
      <c r="Y43" s="43"/>
      <c r="Z43" s="43"/>
      <c r="AA43" s="43"/>
      <c r="AB43" s="43"/>
      <c r="AD43" s="31"/>
      <c r="AX43" s="31"/>
      <c r="AY43" s="32"/>
      <c r="AZ43" s="31"/>
      <c r="BB43" s="3" t="s">
        <v>2844</v>
      </c>
      <c r="BC43" s="8">
        <v>0</v>
      </c>
      <c r="BD43" s="32" t="s">
        <v>9</v>
      </c>
      <c r="BE43" s="8">
        <v>1</v>
      </c>
      <c r="BG43" s="3" t="s">
        <v>2825</v>
      </c>
      <c r="BH43" s="8">
        <v>0</v>
      </c>
      <c r="BI43" s="32" t="s">
        <v>9</v>
      </c>
      <c r="BJ43" s="8">
        <v>7</v>
      </c>
    </row>
    <row r="44" spans="1:62" x14ac:dyDescent="0.2">
      <c r="A44" s="30"/>
      <c r="B44" s="7"/>
      <c r="C44" s="7"/>
      <c r="D44" s="7"/>
      <c r="E44" s="7"/>
      <c r="F44" s="7"/>
      <c r="G44" s="7"/>
      <c r="H44" s="6"/>
      <c r="I44" s="7"/>
      <c r="J44" s="7"/>
      <c r="Q44" s="8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D44" s="32"/>
      <c r="AX44" s="31"/>
      <c r="AY44" s="32"/>
      <c r="AZ44" s="31"/>
      <c r="BB44" s="39" t="s">
        <v>3757</v>
      </c>
      <c r="BG44" s="39" t="s">
        <v>5478</v>
      </c>
    </row>
    <row r="45" spans="1:62" x14ac:dyDescent="0.2">
      <c r="A45" s="30"/>
      <c r="B45" s="7"/>
      <c r="C45" s="7"/>
      <c r="D45" s="7"/>
      <c r="E45" s="7"/>
      <c r="F45" s="7"/>
      <c r="G45" s="7"/>
      <c r="H45" s="10"/>
      <c r="I45" s="7"/>
      <c r="J45" s="7"/>
      <c r="Q45" s="8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2"/>
      <c r="AZ45" s="31"/>
      <c r="BB45" s="5" t="s">
        <v>3712</v>
      </c>
      <c r="BC45" s="11">
        <v>1</v>
      </c>
      <c r="BD45" s="32" t="s">
        <v>9</v>
      </c>
      <c r="BE45" s="8">
        <v>0</v>
      </c>
      <c r="BG45" s="5" t="s">
        <v>3708</v>
      </c>
      <c r="BH45" s="11">
        <v>1</v>
      </c>
      <c r="BI45" s="32" t="s">
        <v>9</v>
      </c>
      <c r="BJ45" s="8">
        <v>1</v>
      </c>
    </row>
    <row r="46" spans="1:62" x14ac:dyDescent="0.2">
      <c r="AD46" s="31"/>
      <c r="BB46" s="5" t="s">
        <v>3847</v>
      </c>
      <c r="BC46" s="11">
        <v>0</v>
      </c>
      <c r="BD46" s="32" t="s">
        <v>9</v>
      </c>
      <c r="BE46" s="8">
        <v>2</v>
      </c>
      <c r="BG46" s="5" t="s">
        <v>782</v>
      </c>
      <c r="BH46" s="11">
        <v>3</v>
      </c>
      <c r="BI46" s="32" t="s">
        <v>9</v>
      </c>
      <c r="BJ46" s="8">
        <v>0</v>
      </c>
    </row>
    <row r="47" spans="1:62" x14ac:dyDescent="0.2">
      <c r="AD47" s="31"/>
      <c r="BB47" s="3" t="s">
        <v>159</v>
      </c>
      <c r="BC47" s="11">
        <v>3</v>
      </c>
      <c r="BD47" s="32" t="s">
        <v>9</v>
      </c>
      <c r="BE47" s="8">
        <v>1</v>
      </c>
      <c r="BG47" s="3" t="s">
        <v>4153</v>
      </c>
      <c r="BH47" s="11">
        <v>1</v>
      </c>
      <c r="BI47" s="32" t="s">
        <v>9</v>
      </c>
      <c r="BJ47" s="8">
        <v>1</v>
      </c>
    </row>
    <row r="48" spans="1:62" x14ac:dyDescent="0.2">
      <c r="AD48" s="31"/>
      <c r="BB48" s="3" t="s">
        <v>3848</v>
      </c>
      <c r="BC48" s="11">
        <v>3</v>
      </c>
      <c r="BD48" s="32" t="s">
        <v>9</v>
      </c>
      <c r="BE48" s="8">
        <v>1</v>
      </c>
      <c r="BG48" s="3" t="s">
        <v>5479</v>
      </c>
      <c r="BH48" s="11">
        <v>6</v>
      </c>
      <c r="BI48" s="32" t="s">
        <v>9</v>
      </c>
      <c r="BJ48" s="8">
        <v>0</v>
      </c>
    </row>
    <row r="49" spans="13:62" x14ac:dyDescent="0.2">
      <c r="AC49" s="3"/>
      <c r="AD49" s="31"/>
      <c r="BB49" s="3" t="s">
        <v>2846</v>
      </c>
      <c r="BC49" s="11">
        <v>7</v>
      </c>
      <c r="BD49" s="32" t="s">
        <v>9</v>
      </c>
      <c r="BE49" s="8">
        <v>0</v>
      </c>
      <c r="BG49" s="3" t="s">
        <v>219</v>
      </c>
      <c r="BH49" s="11">
        <v>3</v>
      </c>
      <c r="BI49" s="32" t="s">
        <v>9</v>
      </c>
      <c r="BJ49" s="8">
        <v>2</v>
      </c>
    </row>
    <row r="50" spans="13:62" x14ac:dyDescent="0.2"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D50" s="32"/>
      <c r="BB50" s="3" t="s">
        <v>1389</v>
      </c>
      <c r="BC50" s="8">
        <v>6</v>
      </c>
      <c r="BD50" s="32" t="s">
        <v>9</v>
      </c>
      <c r="BE50" s="8">
        <v>1</v>
      </c>
      <c r="BG50" s="3" t="s">
        <v>3860</v>
      </c>
      <c r="BH50" s="8">
        <v>1</v>
      </c>
      <c r="BI50" s="32" t="s">
        <v>9</v>
      </c>
      <c r="BJ50" s="8">
        <v>3</v>
      </c>
    </row>
    <row r="51" spans="13:62" x14ac:dyDescent="0.2"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D51" s="32"/>
      <c r="BB51" s="39" t="s">
        <v>3320</v>
      </c>
      <c r="BG51" s="39" t="s">
        <v>5480</v>
      </c>
    </row>
    <row r="52" spans="13:62" x14ac:dyDescent="0.2">
      <c r="AD52" s="32"/>
      <c r="BB52" s="5" t="s">
        <v>365</v>
      </c>
      <c r="BC52" s="11">
        <v>1</v>
      </c>
      <c r="BD52" s="32" t="s">
        <v>9</v>
      </c>
      <c r="BE52" s="8">
        <v>1</v>
      </c>
      <c r="BG52" s="5" t="s">
        <v>3743</v>
      </c>
      <c r="BH52" s="11">
        <v>2</v>
      </c>
      <c r="BI52" s="32" t="s">
        <v>9</v>
      </c>
      <c r="BJ52" s="8">
        <v>1</v>
      </c>
    </row>
    <row r="53" spans="13:62" x14ac:dyDescent="0.2">
      <c r="Q53" s="8"/>
      <c r="AD53" s="31"/>
      <c r="BB53" s="5" t="s">
        <v>3791</v>
      </c>
      <c r="BC53" s="11">
        <v>5</v>
      </c>
      <c r="BD53" s="32" t="s">
        <v>9</v>
      </c>
      <c r="BE53" s="8">
        <v>1</v>
      </c>
      <c r="BG53" s="5" t="s">
        <v>3805</v>
      </c>
      <c r="BH53" s="11">
        <v>1</v>
      </c>
      <c r="BI53" s="32" t="s">
        <v>9</v>
      </c>
      <c r="BJ53" s="8">
        <v>3</v>
      </c>
    </row>
    <row r="54" spans="13:62" x14ac:dyDescent="0.2">
      <c r="Q54" s="8"/>
      <c r="AD54" s="31"/>
      <c r="BB54" s="3" t="s">
        <v>3809</v>
      </c>
      <c r="BC54" s="11">
        <v>3</v>
      </c>
      <c r="BD54" s="32" t="s">
        <v>9</v>
      </c>
      <c r="BE54" s="8">
        <v>1</v>
      </c>
      <c r="BG54" s="3" t="s">
        <v>1401</v>
      </c>
      <c r="BH54" s="11">
        <v>7</v>
      </c>
      <c r="BI54" s="32" t="s">
        <v>9</v>
      </c>
      <c r="BJ54" s="8">
        <v>1</v>
      </c>
    </row>
    <row r="55" spans="13:62" x14ac:dyDescent="0.2">
      <c r="Q55" s="8"/>
      <c r="AC55" s="3"/>
      <c r="AD55" s="31"/>
      <c r="BB55" s="3" t="s">
        <v>859</v>
      </c>
      <c r="BC55" s="11">
        <v>2</v>
      </c>
      <c r="BD55" s="32" t="s">
        <v>9</v>
      </c>
      <c r="BE55" s="8">
        <v>0</v>
      </c>
      <c r="BG55" s="3" t="s">
        <v>418</v>
      </c>
      <c r="BH55" s="11">
        <v>1</v>
      </c>
      <c r="BI55" s="32" t="s">
        <v>9</v>
      </c>
      <c r="BJ55" s="8">
        <v>1</v>
      </c>
    </row>
    <row r="56" spans="13:62" x14ac:dyDescent="0.2">
      <c r="Q56" s="8"/>
      <c r="S56" s="43"/>
      <c r="T56" s="43"/>
      <c r="U56" s="43"/>
      <c r="V56" s="43"/>
      <c r="W56" s="43"/>
      <c r="X56" s="43"/>
      <c r="Y56" s="43"/>
      <c r="Z56" s="43"/>
      <c r="AA56" s="43"/>
      <c r="AB56" s="43"/>
      <c r="AD56" s="31"/>
      <c r="BB56" s="3" t="s">
        <v>3849</v>
      </c>
      <c r="BC56" s="11">
        <v>2</v>
      </c>
      <c r="BD56" s="32" t="s">
        <v>9</v>
      </c>
      <c r="BE56" s="8">
        <v>3</v>
      </c>
      <c r="BG56" s="3" t="s">
        <v>3510</v>
      </c>
      <c r="BH56" s="11">
        <v>6</v>
      </c>
      <c r="BI56" s="32" t="s">
        <v>9</v>
      </c>
      <c r="BJ56" s="8">
        <v>2</v>
      </c>
    </row>
    <row r="57" spans="13:62" x14ac:dyDescent="0.2">
      <c r="Q57" s="8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D57" s="32"/>
      <c r="BB57" s="3" t="s">
        <v>2765</v>
      </c>
      <c r="BC57" s="8">
        <v>2</v>
      </c>
      <c r="BD57" s="32" t="s">
        <v>9</v>
      </c>
      <c r="BE57" s="8">
        <v>2</v>
      </c>
      <c r="BG57" s="3" t="s">
        <v>5481</v>
      </c>
      <c r="BH57" s="8">
        <v>0</v>
      </c>
      <c r="BI57" s="32" t="s">
        <v>9</v>
      </c>
      <c r="BJ57" s="8">
        <v>5</v>
      </c>
    </row>
    <row r="58" spans="13:62" x14ac:dyDescent="0.2">
      <c r="Q58" s="8"/>
      <c r="AD58" s="32"/>
      <c r="BB58" s="39" t="s">
        <v>2897</v>
      </c>
      <c r="BG58" s="39" t="s">
        <v>5482</v>
      </c>
    </row>
    <row r="59" spans="13:62" x14ac:dyDescent="0.2">
      <c r="Q59" s="8"/>
      <c r="AD59" s="32"/>
      <c r="BB59" s="5" t="s">
        <v>5483</v>
      </c>
      <c r="BC59" s="11">
        <v>1</v>
      </c>
      <c r="BD59" s="32" t="s">
        <v>9</v>
      </c>
      <c r="BE59" s="8">
        <v>1</v>
      </c>
      <c r="BG59" s="5" t="s">
        <v>3802</v>
      </c>
      <c r="BH59" s="11">
        <v>0</v>
      </c>
      <c r="BI59" s="32" t="s">
        <v>9</v>
      </c>
      <c r="BJ59" s="8">
        <v>1</v>
      </c>
    </row>
    <row r="60" spans="13:62" x14ac:dyDescent="0.2">
      <c r="M60" s="5"/>
      <c r="N60" s="11"/>
      <c r="O60" s="32"/>
      <c r="Q60" s="8"/>
      <c r="AD60" s="31"/>
      <c r="BB60" s="5" t="s">
        <v>3850</v>
      </c>
      <c r="BC60" s="11">
        <v>1</v>
      </c>
      <c r="BD60" s="32" t="s">
        <v>9</v>
      </c>
      <c r="BE60" s="8">
        <v>3</v>
      </c>
      <c r="BG60" s="5" t="s">
        <v>2582</v>
      </c>
      <c r="BH60" s="11">
        <v>1</v>
      </c>
      <c r="BI60" s="32" t="s">
        <v>9</v>
      </c>
      <c r="BJ60" s="8">
        <v>1</v>
      </c>
    </row>
    <row r="61" spans="13:62" x14ac:dyDescent="0.2">
      <c r="M61" s="5"/>
      <c r="N61" s="11"/>
      <c r="O61" s="32"/>
      <c r="Q61" s="8"/>
      <c r="AC61" s="3"/>
      <c r="AD61" s="31"/>
      <c r="BB61" s="5" t="s">
        <v>3851</v>
      </c>
      <c r="BC61" s="11">
        <v>1</v>
      </c>
      <c r="BD61" s="32" t="s">
        <v>9</v>
      </c>
      <c r="BE61" s="8">
        <v>3</v>
      </c>
      <c r="BG61" s="3" t="s">
        <v>3808</v>
      </c>
      <c r="BH61" s="11">
        <v>2</v>
      </c>
      <c r="BI61" s="32" t="s">
        <v>9</v>
      </c>
      <c r="BJ61" s="8">
        <v>6</v>
      </c>
    </row>
    <row r="62" spans="13:62" x14ac:dyDescent="0.2">
      <c r="N62" s="11"/>
      <c r="O62" s="32"/>
      <c r="Q62" s="8"/>
      <c r="S62" s="43"/>
      <c r="T62" s="43"/>
      <c r="U62" s="43"/>
      <c r="V62" s="43"/>
      <c r="W62" s="43"/>
      <c r="X62" s="43"/>
      <c r="Y62" s="43"/>
      <c r="Z62" s="43"/>
      <c r="AA62" s="43"/>
      <c r="AB62" s="43"/>
      <c r="AD62" s="31"/>
      <c r="BB62" s="3" t="s">
        <v>3852</v>
      </c>
      <c r="BC62" s="11">
        <v>1</v>
      </c>
      <c r="BD62" s="32" t="s">
        <v>9</v>
      </c>
      <c r="BE62" s="8">
        <v>0</v>
      </c>
      <c r="BG62" s="3" t="s">
        <v>5484</v>
      </c>
      <c r="BH62" s="11">
        <v>2</v>
      </c>
      <c r="BI62" s="32" t="s">
        <v>9</v>
      </c>
      <c r="BJ62" s="8">
        <v>1</v>
      </c>
    </row>
    <row r="63" spans="13:62" x14ac:dyDescent="0.2">
      <c r="N63" s="11"/>
      <c r="O63" s="32"/>
      <c r="Q63" s="8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D63" s="31"/>
      <c r="BB63" s="3" t="s">
        <v>2097</v>
      </c>
      <c r="BC63" s="11">
        <v>2</v>
      </c>
      <c r="BD63" s="32" t="s">
        <v>9</v>
      </c>
      <c r="BE63" s="8">
        <v>1</v>
      </c>
      <c r="BG63" s="3" t="s">
        <v>147</v>
      </c>
      <c r="BH63" s="11">
        <v>1</v>
      </c>
      <c r="BI63" s="32" t="s">
        <v>9</v>
      </c>
      <c r="BJ63" s="8">
        <v>1</v>
      </c>
    </row>
    <row r="64" spans="13:62" x14ac:dyDescent="0.2">
      <c r="N64" s="11"/>
      <c r="O64" s="32"/>
      <c r="Q64" s="8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D64" s="32"/>
      <c r="BB64" s="3" t="s">
        <v>3816</v>
      </c>
      <c r="BC64" s="8">
        <v>2</v>
      </c>
      <c r="BD64" s="32" t="s">
        <v>9</v>
      </c>
      <c r="BE64" s="8">
        <v>3</v>
      </c>
      <c r="BG64" s="3" t="s">
        <v>3586</v>
      </c>
      <c r="BH64" s="8">
        <v>1</v>
      </c>
      <c r="BI64" s="32" t="s">
        <v>9</v>
      </c>
      <c r="BJ64" s="8">
        <v>4</v>
      </c>
    </row>
    <row r="65" spans="14:62" x14ac:dyDescent="0.2">
      <c r="O65" s="32"/>
      <c r="Q65" s="8"/>
      <c r="AD65" s="32"/>
      <c r="BB65" s="39" t="s">
        <v>3336</v>
      </c>
      <c r="BG65" s="39" t="s">
        <v>5485</v>
      </c>
    </row>
    <row r="66" spans="14:62" x14ac:dyDescent="0.2">
      <c r="O66" s="8"/>
      <c r="Q66" s="8"/>
      <c r="AD66" s="32"/>
      <c r="BB66" s="5" t="s">
        <v>5486</v>
      </c>
      <c r="BC66" s="11">
        <v>5</v>
      </c>
      <c r="BD66" s="32" t="s">
        <v>9</v>
      </c>
      <c r="BE66" s="8">
        <v>2</v>
      </c>
      <c r="BG66" s="5" t="s">
        <v>5487</v>
      </c>
      <c r="BH66" s="11">
        <v>4</v>
      </c>
      <c r="BI66" s="32" t="s">
        <v>9</v>
      </c>
      <c r="BJ66" s="8">
        <v>3</v>
      </c>
    </row>
    <row r="67" spans="14:62" x14ac:dyDescent="0.2">
      <c r="O67" s="31"/>
      <c r="AC67" s="3"/>
      <c r="AD67" s="31"/>
      <c r="BB67" s="5" t="s">
        <v>5488</v>
      </c>
      <c r="BC67" s="11">
        <v>2</v>
      </c>
      <c r="BD67" s="32" t="s">
        <v>9</v>
      </c>
      <c r="BE67" s="8">
        <v>2</v>
      </c>
      <c r="BG67" s="5" t="s">
        <v>3773</v>
      </c>
      <c r="BH67" s="11">
        <v>4</v>
      </c>
      <c r="BI67" s="32" t="s">
        <v>9</v>
      </c>
      <c r="BJ67" s="8">
        <v>1</v>
      </c>
    </row>
    <row r="68" spans="14:62" x14ac:dyDescent="0.2">
      <c r="N68" s="3"/>
      <c r="O68" s="31"/>
      <c r="S68" s="43"/>
      <c r="T68" s="43"/>
      <c r="U68" s="43"/>
      <c r="V68" s="43"/>
      <c r="W68" s="43"/>
      <c r="X68" s="43"/>
      <c r="Y68" s="43"/>
      <c r="Z68" s="43"/>
      <c r="AA68" s="43"/>
      <c r="AB68" s="43"/>
      <c r="AD68" s="31"/>
      <c r="BB68" s="3" t="s">
        <v>5489</v>
      </c>
      <c r="BC68" s="11">
        <v>1</v>
      </c>
      <c r="BD68" s="32" t="s">
        <v>9</v>
      </c>
      <c r="BE68" s="8">
        <v>1</v>
      </c>
      <c r="BG68" s="3" t="s">
        <v>872</v>
      </c>
      <c r="BH68" s="11">
        <v>2</v>
      </c>
      <c r="BI68" s="32" t="s">
        <v>9</v>
      </c>
      <c r="BJ68" s="8">
        <v>0</v>
      </c>
    </row>
    <row r="69" spans="14:62" x14ac:dyDescent="0.2">
      <c r="N69" s="11"/>
      <c r="O69" s="31"/>
      <c r="AD69" s="31"/>
      <c r="BB69" s="3" t="s">
        <v>3853</v>
      </c>
      <c r="BC69" s="11">
        <v>1</v>
      </c>
      <c r="BD69" s="32" t="s">
        <v>9</v>
      </c>
      <c r="BE69" s="8">
        <v>0</v>
      </c>
      <c r="BG69" s="3" t="s">
        <v>3704</v>
      </c>
      <c r="BH69" s="11">
        <v>4</v>
      </c>
      <c r="BI69" s="32" t="s">
        <v>9</v>
      </c>
      <c r="BJ69" s="8">
        <v>2</v>
      </c>
    </row>
    <row r="70" spans="14:62" x14ac:dyDescent="0.2">
      <c r="O70" s="31"/>
      <c r="P70" s="3"/>
      <c r="AD70" s="31"/>
      <c r="BB70" s="3" t="s">
        <v>3765</v>
      </c>
      <c r="BC70" s="11">
        <v>1</v>
      </c>
      <c r="BD70" s="32" t="s">
        <v>9</v>
      </c>
      <c r="BE70" s="8">
        <v>3</v>
      </c>
      <c r="BG70" s="3" t="s">
        <v>417</v>
      </c>
      <c r="BH70" s="11">
        <v>1</v>
      </c>
      <c r="BI70" s="32" t="s">
        <v>9</v>
      </c>
      <c r="BJ70" s="8">
        <v>0</v>
      </c>
    </row>
    <row r="71" spans="14:62" x14ac:dyDescent="0.2">
      <c r="N71" s="11"/>
      <c r="O71" s="32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D71" s="32"/>
      <c r="BB71" s="3" t="s">
        <v>3200</v>
      </c>
      <c r="BC71" s="8">
        <v>2</v>
      </c>
      <c r="BD71" s="32" t="s">
        <v>9</v>
      </c>
      <c r="BE71" s="8">
        <v>3</v>
      </c>
      <c r="BG71" s="3" t="s">
        <v>3771</v>
      </c>
      <c r="BH71" s="8">
        <v>4</v>
      </c>
      <c r="BI71" s="32" t="s">
        <v>9</v>
      </c>
      <c r="BJ71" s="8">
        <v>1</v>
      </c>
    </row>
    <row r="72" spans="14:62" x14ac:dyDescent="0.2">
      <c r="N72" s="11"/>
      <c r="O72" s="32"/>
      <c r="S72" s="43"/>
      <c r="T72" s="43"/>
      <c r="U72" s="43"/>
      <c r="V72" s="43"/>
      <c r="W72" s="43"/>
      <c r="X72" s="43"/>
      <c r="Y72" s="43"/>
      <c r="Z72" s="43"/>
      <c r="AA72" s="43"/>
      <c r="AB72" s="43"/>
      <c r="AD72" s="32"/>
      <c r="BB72" s="39" t="s">
        <v>5490</v>
      </c>
      <c r="BG72" s="39" t="s">
        <v>5491</v>
      </c>
    </row>
    <row r="73" spans="14:62" x14ac:dyDescent="0.2">
      <c r="N73" s="11"/>
      <c r="O73" s="32"/>
      <c r="S73" s="43"/>
      <c r="T73" s="43"/>
      <c r="U73" s="43"/>
      <c r="V73" s="43"/>
      <c r="W73" s="43"/>
      <c r="X73" s="43"/>
      <c r="Y73" s="43"/>
      <c r="Z73" s="43"/>
      <c r="AA73" s="43"/>
      <c r="AB73" s="43"/>
      <c r="AD73" s="32"/>
      <c r="BB73" s="5" t="s">
        <v>3675</v>
      </c>
      <c r="BC73" s="11">
        <v>1</v>
      </c>
      <c r="BD73" s="32" t="s">
        <v>9</v>
      </c>
      <c r="BE73" s="8">
        <v>1</v>
      </c>
      <c r="BG73" s="5" t="s">
        <v>4200</v>
      </c>
      <c r="BH73" s="11">
        <v>1</v>
      </c>
      <c r="BI73" s="32" t="s">
        <v>9</v>
      </c>
      <c r="BJ73" s="8">
        <v>1</v>
      </c>
    </row>
    <row r="74" spans="14:62" x14ac:dyDescent="0.2">
      <c r="O74" s="31"/>
      <c r="S74" s="43"/>
      <c r="T74" s="43"/>
      <c r="U74" s="43"/>
      <c r="V74" s="43"/>
      <c r="W74" s="43"/>
      <c r="X74" s="43"/>
      <c r="Y74" s="43"/>
      <c r="Z74" s="43"/>
      <c r="AA74" s="43"/>
      <c r="AB74" s="43"/>
      <c r="AD74" s="31"/>
      <c r="BB74" s="5" t="s">
        <v>3854</v>
      </c>
      <c r="BC74" s="11">
        <v>0</v>
      </c>
      <c r="BD74" s="32" t="s">
        <v>9</v>
      </c>
      <c r="BE74" s="8">
        <v>3</v>
      </c>
      <c r="BG74" s="5" t="s">
        <v>3867</v>
      </c>
      <c r="BH74" s="11">
        <v>2</v>
      </c>
      <c r="BI74" s="32" t="s">
        <v>9</v>
      </c>
      <c r="BJ74" s="8">
        <v>3</v>
      </c>
    </row>
    <row r="75" spans="14:62" x14ac:dyDescent="0.2">
      <c r="N75" s="3"/>
      <c r="O75" s="31"/>
      <c r="S75" s="43"/>
      <c r="T75" s="43"/>
      <c r="U75" s="43"/>
      <c r="V75" s="43"/>
      <c r="W75" s="43"/>
      <c r="X75" s="43"/>
      <c r="Y75" s="43"/>
      <c r="Z75" s="43"/>
      <c r="AA75" s="43"/>
      <c r="AB75" s="43"/>
      <c r="AD75" s="31"/>
      <c r="BB75" s="3" t="s">
        <v>3726</v>
      </c>
      <c r="BC75" s="11">
        <v>1</v>
      </c>
      <c r="BD75" s="32" t="s">
        <v>9</v>
      </c>
      <c r="BE75" s="8">
        <v>0</v>
      </c>
      <c r="BG75" s="3" t="s">
        <v>189</v>
      </c>
      <c r="BH75" s="11">
        <v>2</v>
      </c>
      <c r="BI75" s="32" t="s">
        <v>9</v>
      </c>
      <c r="BJ75" s="8">
        <v>6</v>
      </c>
    </row>
    <row r="76" spans="14:62" x14ac:dyDescent="0.2">
      <c r="N76" s="11"/>
      <c r="O76" s="31"/>
      <c r="S76" s="43"/>
      <c r="T76" s="43"/>
      <c r="U76" s="43"/>
      <c r="V76" s="43"/>
      <c r="W76" s="43"/>
      <c r="X76" s="43"/>
      <c r="Y76" s="43"/>
      <c r="Z76" s="43"/>
      <c r="AA76" s="43"/>
      <c r="AB76" s="43"/>
      <c r="AD76" s="31"/>
      <c r="BB76" s="3" t="s">
        <v>3541</v>
      </c>
      <c r="BC76" s="11">
        <v>3</v>
      </c>
      <c r="BD76" s="32" t="s">
        <v>9</v>
      </c>
      <c r="BE76" s="8">
        <v>3</v>
      </c>
      <c r="BG76" s="3" t="s">
        <v>3778</v>
      </c>
      <c r="BH76" s="11">
        <v>2</v>
      </c>
      <c r="BI76" s="32" t="s">
        <v>9</v>
      </c>
      <c r="BJ76" s="8">
        <v>1</v>
      </c>
    </row>
    <row r="77" spans="14:62" x14ac:dyDescent="0.2">
      <c r="O77" s="31"/>
      <c r="S77" s="43"/>
      <c r="T77" s="43"/>
      <c r="U77" s="43"/>
      <c r="V77" s="43"/>
      <c r="W77" s="43"/>
      <c r="X77" s="43"/>
      <c r="Y77" s="43"/>
      <c r="Z77" s="43"/>
      <c r="AA77" s="43"/>
      <c r="AB77" s="43"/>
      <c r="AD77" s="31"/>
      <c r="BB77" s="3" t="s">
        <v>501</v>
      </c>
      <c r="BC77" s="11">
        <v>1</v>
      </c>
      <c r="BD77" s="32" t="s">
        <v>9</v>
      </c>
      <c r="BE77" s="8">
        <v>1</v>
      </c>
      <c r="BG77" s="3" t="s">
        <v>702</v>
      </c>
      <c r="BH77" s="11">
        <v>2</v>
      </c>
      <c r="BI77" s="32" t="s">
        <v>9</v>
      </c>
      <c r="BJ77" s="8">
        <v>0</v>
      </c>
    </row>
    <row r="78" spans="14:62" x14ac:dyDescent="0.2">
      <c r="N78" s="11"/>
      <c r="O78" s="32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D78" s="32"/>
      <c r="BB78" s="3" t="s">
        <v>5492</v>
      </c>
      <c r="BC78" s="8">
        <v>1</v>
      </c>
      <c r="BD78" s="32" t="s">
        <v>9</v>
      </c>
      <c r="BE78" s="8">
        <v>2</v>
      </c>
      <c r="BG78" s="3" t="s">
        <v>3237</v>
      </c>
      <c r="BH78" s="8">
        <v>2</v>
      </c>
      <c r="BI78" s="32" t="s">
        <v>9</v>
      </c>
      <c r="BJ78" s="8">
        <v>2</v>
      </c>
    </row>
    <row r="84" spans="54:59" x14ac:dyDescent="0.2">
      <c r="BB84" s="39"/>
      <c r="BG84" s="39"/>
    </row>
    <row r="93" spans="54:59" x14ac:dyDescent="0.2">
      <c r="BB93" s="7"/>
      <c r="BG93" s="7"/>
    </row>
    <row r="96" spans="54:59" x14ac:dyDescent="0.2">
      <c r="BB96" s="7"/>
      <c r="BG96" s="7"/>
    </row>
    <row r="98" spans="54:59" x14ac:dyDescent="0.2">
      <c r="BB98" s="7"/>
      <c r="BG98" s="7"/>
    </row>
    <row r="99" spans="54:59" x14ac:dyDescent="0.2">
      <c r="BB99" s="7"/>
      <c r="BG99" s="7"/>
    </row>
    <row r="100" spans="54:59" x14ac:dyDescent="0.2">
      <c r="BB100" s="7"/>
      <c r="BG100" s="7"/>
    </row>
    <row r="101" spans="54:59" x14ac:dyDescent="0.2">
      <c r="BB101" s="7"/>
      <c r="BG101" s="7"/>
    </row>
    <row r="106" spans="54:59" x14ac:dyDescent="0.2">
      <c r="BB106" s="39"/>
      <c r="BG106" s="39"/>
    </row>
    <row r="107" spans="54:59" x14ac:dyDescent="0.2">
      <c r="BB107" s="5"/>
      <c r="BG107" s="5"/>
    </row>
    <row r="112" spans="54:59" x14ac:dyDescent="0.2">
      <c r="BB112" s="39"/>
      <c r="BG112" s="39"/>
    </row>
    <row r="115" spans="54:59" x14ac:dyDescent="0.2">
      <c r="BB115" s="7"/>
      <c r="BG115" s="7"/>
    </row>
    <row r="117" spans="54:59" x14ac:dyDescent="0.2">
      <c r="BB117" s="7"/>
      <c r="BG117" s="7"/>
    </row>
    <row r="119" spans="54:59" x14ac:dyDescent="0.2">
      <c r="BB119" s="7"/>
      <c r="BG119" s="7"/>
    </row>
    <row r="120" spans="54:59" x14ac:dyDescent="0.2">
      <c r="BB120" s="7"/>
      <c r="BG120" s="7"/>
    </row>
    <row r="127" spans="54:59" x14ac:dyDescent="0.2">
      <c r="BB127" s="39"/>
      <c r="BG127" s="39"/>
    </row>
    <row r="128" spans="54:59" x14ac:dyDescent="0.2">
      <c r="BB128" s="5"/>
      <c r="BG128" s="5"/>
    </row>
    <row r="129" spans="54:59" x14ac:dyDescent="0.2">
      <c r="BB129" s="5"/>
      <c r="BG129" s="5"/>
    </row>
    <row r="133" spans="54:59" x14ac:dyDescent="0.2">
      <c r="BB133" s="39"/>
      <c r="BG133" s="39"/>
    </row>
    <row r="134" spans="54:59" x14ac:dyDescent="0.2">
      <c r="BB134" s="7"/>
      <c r="BG134" s="7"/>
    </row>
    <row r="138" spans="54:59" x14ac:dyDescent="0.2">
      <c r="BB138" s="7"/>
      <c r="BG138" s="7"/>
    </row>
    <row r="139" spans="54:59" x14ac:dyDescent="0.2">
      <c r="BB139" s="7"/>
      <c r="BG139" s="7"/>
    </row>
    <row r="140" spans="54:59" x14ac:dyDescent="0.2">
      <c r="BB140" s="7"/>
      <c r="BG140" s="7"/>
    </row>
    <row r="147" spans="54:59" x14ac:dyDescent="0.2">
      <c r="BB147" s="39"/>
      <c r="BG147" s="39"/>
    </row>
    <row r="149" spans="54:59" x14ac:dyDescent="0.2">
      <c r="BB149" s="5"/>
      <c r="BG149" s="5"/>
    </row>
    <row r="150" spans="54:59" x14ac:dyDescent="0.2">
      <c r="BB150" s="5"/>
      <c r="BG150" s="5"/>
    </row>
    <row r="154" spans="54:59" x14ac:dyDescent="0.2">
      <c r="BB154" s="39"/>
      <c r="BG154" s="39"/>
    </row>
    <row r="155" spans="54:59" x14ac:dyDescent="0.2">
      <c r="BB155" s="7"/>
      <c r="BG155" s="7"/>
    </row>
    <row r="159" spans="54:59" x14ac:dyDescent="0.2">
      <c r="BB159" s="7"/>
      <c r="BG159" s="7"/>
    </row>
    <row r="160" spans="54:59" x14ac:dyDescent="0.2">
      <c r="BB160" s="7"/>
      <c r="BG160" s="7"/>
    </row>
    <row r="161" spans="54:59" x14ac:dyDescent="0.2">
      <c r="BB161" s="7"/>
      <c r="BG161" s="7"/>
    </row>
    <row r="168" spans="54:59" x14ac:dyDescent="0.2">
      <c r="BB168" s="39"/>
      <c r="BG168" s="39"/>
    </row>
    <row r="169" spans="54:59" x14ac:dyDescent="0.2">
      <c r="BB169" s="5"/>
      <c r="BG169" s="5"/>
    </row>
    <row r="170" spans="54:59" x14ac:dyDescent="0.2">
      <c r="BB170" s="5"/>
      <c r="BG170" s="5"/>
    </row>
    <row r="174" spans="54:59" x14ac:dyDescent="0.2">
      <c r="BB174" s="39"/>
      <c r="BG174" s="39"/>
    </row>
    <row r="176" spans="54:59" x14ac:dyDescent="0.2">
      <c r="BB176" s="7"/>
      <c r="BG176" s="7"/>
    </row>
    <row r="180" spans="54:59" x14ac:dyDescent="0.2">
      <c r="BB180" s="7"/>
      <c r="BG180" s="7"/>
    </row>
    <row r="181" spans="54:59" x14ac:dyDescent="0.2">
      <c r="BB181" s="7"/>
      <c r="BG181" s="7"/>
    </row>
    <row r="182" spans="54:59" x14ac:dyDescent="0.2">
      <c r="BB182" s="7"/>
      <c r="BG182" s="7"/>
    </row>
    <row r="189" spans="54:59" x14ac:dyDescent="0.2">
      <c r="BB189" s="39"/>
      <c r="BG189" s="39"/>
    </row>
    <row r="190" spans="54:59" x14ac:dyDescent="0.2">
      <c r="BB190" s="5"/>
      <c r="BG190" s="5"/>
    </row>
    <row r="191" spans="54:59" x14ac:dyDescent="0.2">
      <c r="BB191" s="5"/>
      <c r="BG191" s="5"/>
    </row>
    <row r="195" spans="54:59" x14ac:dyDescent="0.2">
      <c r="BB195" s="39"/>
      <c r="BG195" s="39"/>
    </row>
    <row r="197" spans="54:59" x14ac:dyDescent="0.2">
      <c r="BB197" s="7"/>
      <c r="BG197" s="7"/>
    </row>
    <row r="201" spans="54:59" x14ac:dyDescent="0.2">
      <c r="BB201" s="7"/>
      <c r="BG201" s="7"/>
    </row>
    <row r="202" spans="54:59" x14ac:dyDescent="0.2">
      <c r="BB202" s="7"/>
      <c r="BG202" s="7"/>
    </row>
    <row r="203" spans="54:59" x14ac:dyDescent="0.2">
      <c r="BB203" s="7"/>
      <c r="BG203" s="7"/>
    </row>
    <row r="210" spans="54:59" x14ac:dyDescent="0.2">
      <c r="BB210" s="39"/>
      <c r="BG210" s="39"/>
    </row>
    <row r="211" spans="54:59" x14ac:dyDescent="0.2">
      <c r="BB211" s="5"/>
      <c r="BG211" s="5"/>
    </row>
    <row r="212" spans="54:59" x14ac:dyDescent="0.2">
      <c r="BB212" s="5"/>
      <c r="BG212" s="5"/>
    </row>
    <row r="216" spans="54:59" x14ac:dyDescent="0.2">
      <c r="BB216" s="39"/>
      <c r="BG216" s="39"/>
    </row>
    <row r="218" spans="54:59" x14ac:dyDescent="0.2">
      <c r="BB218" s="7"/>
      <c r="BG218" s="7"/>
    </row>
    <row r="222" spans="54:59" x14ac:dyDescent="0.2">
      <c r="BB222" s="7"/>
      <c r="BG222" s="7"/>
    </row>
    <row r="223" spans="54:59" x14ac:dyDescent="0.2">
      <c r="BB223" s="7"/>
      <c r="BG223" s="7"/>
    </row>
    <row r="224" spans="54:59" x14ac:dyDescent="0.2">
      <c r="BB224" s="7"/>
      <c r="BG224" s="7"/>
    </row>
  </sheetData>
  <mergeCells count="14">
    <mergeCell ref="BB1:BE1"/>
    <mergeCell ref="BG1:BJ1"/>
    <mergeCell ref="AC1:AE1"/>
    <mergeCell ref="N1:P1"/>
    <mergeCell ref="Q1:S1"/>
    <mergeCell ref="T1:V1"/>
    <mergeCell ref="W1:Y1"/>
    <mergeCell ref="Z1:AB1"/>
    <mergeCell ref="AF1:AH1"/>
    <mergeCell ref="AI1:AK1"/>
    <mergeCell ref="AL1:AN1"/>
    <mergeCell ref="AO1:AQ1"/>
    <mergeCell ref="AR1:AT1"/>
    <mergeCell ref="AU1:AW1"/>
  </mergeCells>
  <hyperlinks>
    <hyperlink ref="A1" location="Information!A1" display="I" xr:uid="{1AB8D31E-F54D-4297-9391-F49DED299AF2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1997 - Div 4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E1454-5CBB-4F97-9EDA-51BA907D1C33}">
  <sheetPr>
    <pageSetUpPr fitToPage="1"/>
  </sheetPr>
  <dimension ref="A1:BK229"/>
  <sheetViews>
    <sheetView view="pageLayout" zoomScaleNormal="100" workbookViewId="0">
      <selection activeCell="AN21" sqref="AN21"/>
    </sheetView>
  </sheetViews>
  <sheetFormatPr defaultColWidth="9.140625" defaultRowHeight="12" x14ac:dyDescent="0.2"/>
  <cols>
    <col min="1" max="1" width="2.85546875" style="3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7109375" style="3" bestFit="1" customWidth="1"/>
    <col min="13" max="13" width="16.28515625" style="3" bestFit="1" customWidth="1"/>
    <col min="14" max="14" width="2.85546875" style="3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3" width="1.85546875" style="3" bestFit="1" customWidth="1"/>
    <col min="44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1.855468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21" style="3" bestFit="1" customWidth="1"/>
    <col min="55" max="55" width="1.85546875" style="8" bestFit="1" customWidth="1"/>
    <col min="56" max="56" width="1.5703125" style="8" bestFit="1" customWidth="1"/>
    <col min="57" max="57" width="1.85546875" style="8" bestFit="1" customWidth="1"/>
    <col min="58" max="58" width="2.7109375" style="8" customWidth="1"/>
    <col min="59" max="59" width="24.7109375" style="3" bestFit="1" customWidth="1"/>
    <col min="60" max="60" width="2.7109375" style="8" bestFit="1" customWidth="1"/>
    <col min="61" max="61" width="1.5703125" style="8" bestFit="1" customWidth="1"/>
    <col min="62" max="63" width="1.85546875" style="8" bestFit="1" customWidth="1"/>
    <col min="64" max="16384" width="9.140625" style="3"/>
  </cols>
  <sheetData>
    <row r="1" spans="1:62" ht="75" customHeight="1" x14ac:dyDescent="0.2">
      <c r="A1" s="24"/>
      <c r="B1" s="78" t="s">
        <v>3855</v>
      </c>
      <c r="C1" s="1"/>
      <c r="D1" s="1"/>
      <c r="E1" s="1"/>
      <c r="F1" s="1"/>
      <c r="G1" s="1"/>
      <c r="H1" s="30"/>
      <c r="I1" s="1"/>
      <c r="J1" s="1"/>
      <c r="N1" s="199" t="s">
        <v>105</v>
      </c>
      <c r="O1" s="199"/>
      <c r="P1" s="199"/>
      <c r="Q1" s="199" t="s">
        <v>28</v>
      </c>
      <c r="R1" s="199"/>
      <c r="S1" s="199"/>
      <c r="T1" s="199" t="s">
        <v>31</v>
      </c>
      <c r="U1" s="199"/>
      <c r="V1" s="199"/>
      <c r="W1" s="199" t="s">
        <v>3634</v>
      </c>
      <c r="X1" s="199"/>
      <c r="Y1" s="199"/>
      <c r="Z1" s="199" t="s">
        <v>3856</v>
      </c>
      <c r="AA1" s="199"/>
      <c r="AB1" s="199"/>
      <c r="AC1" s="199" t="s">
        <v>8</v>
      </c>
      <c r="AD1" s="199"/>
      <c r="AE1" s="199"/>
      <c r="AF1" s="199" t="s">
        <v>5</v>
      </c>
      <c r="AG1" s="199"/>
      <c r="AH1" s="199"/>
      <c r="AI1" s="199" t="s">
        <v>90</v>
      </c>
      <c r="AJ1" s="199"/>
      <c r="AK1" s="199"/>
      <c r="AL1" s="199" t="s">
        <v>21</v>
      </c>
      <c r="AM1" s="199"/>
      <c r="AN1" s="199"/>
      <c r="AO1" s="199" t="s">
        <v>15</v>
      </c>
      <c r="AP1" s="199"/>
      <c r="AQ1" s="199"/>
      <c r="AR1" s="199" t="s">
        <v>1359</v>
      </c>
      <c r="AS1" s="199"/>
      <c r="AT1" s="199"/>
      <c r="AU1" s="199" t="s">
        <v>3529</v>
      </c>
      <c r="AV1" s="199"/>
      <c r="AW1" s="199"/>
      <c r="AX1" s="160"/>
      <c r="AY1" s="160"/>
      <c r="AZ1" s="160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7" t="s">
        <v>102</v>
      </c>
      <c r="C2" s="1">
        <v>22</v>
      </c>
      <c r="D2" s="1">
        <v>17</v>
      </c>
      <c r="E2" s="1">
        <v>3</v>
      </c>
      <c r="F2" s="1">
        <v>2</v>
      </c>
      <c r="G2" s="1">
        <v>71</v>
      </c>
      <c r="H2" s="30" t="s">
        <v>9</v>
      </c>
      <c r="I2" s="1">
        <v>21</v>
      </c>
      <c r="J2" s="1">
        <f>SUM(3*D2+E2)</f>
        <v>54</v>
      </c>
      <c r="K2" s="3" t="s">
        <v>43</v>
      </c>
      <c r="L2" s="8">
        <v>1</v>
      </c>
      <c r="M2" s="7" t="s">
        <v>105</v>
      </c>
      <c r="N2" s="34"/>
      <c r="O2" s="34"/>
      <c r="P2" s="34"/>
      <c r="Q2" s="32">
        <v>2</v>
      </c>
      <c r="R2" s="32" t="s">
        <v>9</v>
      </c>
      <c r="S2" s="32">
        <v>1</v>
      </c>
      <c r="T2" s="32">
        <v>5</v>
      </c>
      <c r="U2" s="32" t="s">
        <v>9</v>
      </c>
      <c r="V2" s="32">
        <v>1</v>
      </c>
      <c r="W2" s="32">
        <v>2</v>
      </c>
      <c r="X2" s="32" t="s">
        <v>9</v>
      </c>
      <c r="Y2" s="32">
        <v>1</v>
      </c>
      <c r="Z2" s="32">
        <v>5</v>
      </c>
      <c r="AA2" s="32" t="s">
        <v>9</v>
      </c>
      <c r="AB2" s="32">
        <v>1</v>
      </c>
      <c r="AC2" s="32">
        <v>10</v>
      </c>
      <c r="AD2" s="32" t="s">
        <v>9</v>
      </c>
      <c r="AE2" s="32">
        <v>0</v>
      </c>
      <c r="AF2" s="32">
        <v>5</v>
      </c>
      <c r="AG2" s="32" t="s">
        <v>9</v>
      </c>
      <c r="AH2" s="32">
        <v>2</v>
      </c>
      <c r="AI2" s="32">
        <v>6</v>
      </c>
      <c r="AJ2" s="32" t="s">
        <v>9</v>
      </c>
      <c r="AK2" s="32">
        <v>0</v>
      </c>
      <c r="AL2" s="32">
        <v>4</v>
      </c>
      <c r="AM2" s="32" t="s">
        <v>9</v>
      </c>
      <c r="AN2" s="32">
        <v>0</v>
      </c>
      <c r="AO2" s="32">
        <v>4</v>
      </c>
      <c r="AP2" s="32" t="s">
        <v>9</v>
      </c>
      <c r="AQ2" s="32">
        <v>0</v>
      </c>
      <c r="AR2" s="32">
        <v>3</v>
      </c>
      <c r="AS2" s="32" t="s">
        <v>9</v>
      </c>
      <c r="AT2" s="32">
        <v>2</v>
      </c>
      <c r="AU2" s="32">
        <v>2</v>
      </c>
      <c r="AV2" s="32" t="s">
        <v>9</v>
      </c>
      <c r="AW2" s="32">
        <v>0</v>
      </c>
      <c r="AX2" s="31">
        <f t="shared" ref="AX2:AX14" si="0">SUM(N2+Q2+T2+W2+Z2+AC2+AF2+AI2+AL2+AO2+AR2+AU2)</f>
        <v>48</v>
      </c>
      <c r="AY2" s="32" t="s">
        <v>9</v>
      </c>
      <c r="AZ2" s="31">
        <f t="shared" ref="AZ2:AZ14" si="1">SUM(P2+S2+V2+Y2+AB2+AE2+AH2+AK2+AN2+AQ2+AT2+AW2)</f>
        <v>8</v>
      </c>
      <c r="BB2" s="39" t="s">
        <v>3582</v>
      </c>
      <c r="BG2" s="39" t="s">
        <v>3903</v>
      </c>
    </row>
    <row r="3" spans="1:62" x14ac:dyDescent="0.2">
      <c r="A3" s="30">
        <v>2</v>
      </c>
      <c r="B3" s="7" t="s">
        <v>28</v>
      </c>
      <c r="C3" s="1">
        <v>22</v>
      </c>
      <c r="D3" s="1">
        <v>14</v>
      </c>
      <c r="E3" s="1">
        <v>2</v>
      </c>
      <c r="F3" s="1">
        <v>6</v>
      </c>
      <c r="G3" s="1">
        <v>44</v>
      </c>
      <c r="H3" s="30" t="s">
        <v>9</v>
      </c>
      <c r="I3" s="1">
        <v>30</v>
      </c>
      <c r="J3" s="1">
        <f t="shared" ref="J3:J13" si="2">SUM(3*D3+E3)</f>
        <v>44</v>
      </c>
      <c r="L3" s="8">
        <v>2</v>
      </c>
      <c r="M3" s="7" t="s">
        <v>28</v>
      </c>
      <c r="N3" s="32">
        <v>1</v>
      </c>
      <c r="O3" s="32" t="s">
        <v>9</v>
      </c>
      <c r="P3" s="32">
        <v>1</v>
      </c>
      <c r="Q3" s="34"/>
      <c r="R3" s="34"/>
      <c r="S3" s="34"/>
      <c r="T3" s="32">
        <v>4</v>
      </c>
      <c r="U3" s="32" t="s">
        <v>9</v>
      </c>
      <c r="V3" s="32">
        <v>1</v>
      </c>
      <c r="W3" s="32">
        <v>3</v>
      </c>
      <c r="X3" s="32" t="s">
        <v>9</v>
      </c>
      <c r="Y3" s="32">
        <v>2</v>
      </c>
      <c r="Z3" s="32">
        <v>1</v>
      </c>
      <c r="AA3" s="32" t="s">
        <v>9</v>
      </c>
      <c r="AB3" s="32">
        <v>2</v>
      </c>
      <c r="AC3" s="32">
        <v>3</v>
      </c>
      <c r="AD3" s="32" t="s">
        <v>9</v>
      </c>
      <c r="AE3" s="32">
        <v>1</v>
      </c>
      <c r="AF3" s="32">
        <v>3</v>
      </c>
      <c r="AG3" s="32" t="s">
        <v>9</v>
      </c>
      <c r="AH3" s="32">
        <v>1</v>
      </c>
      <c r="AI3" s="32">
        <v>4</v>
      </c>
      <c r="AJ3" s="32" t="s">
        <v>9</v>
      </c>
      <c r="AK3" s="32">
        <v>2</v>
      </c>
      <c r="AL3" s="32">
        <v>1</v>
      </c>
      <c r="AM3" s="32" t="s">
        <v>9</v>
      </c>
      <c r="AN3" s="32">
        <v>3</v>
      </c>
      <c r="AO3" s="32">
        <v>3</v>
      </c>
      <c r="AP3" s="32" t="s">
        <v>9</v>
      </c>
      <c r="AQ3" s="32">
        <v>2</v>
      </c>
      <c r="AR3" s="32">
        <v>3</v>
      </c>
      <c r="AS3" s="32" t="s">
        <v>9</v>
      </c>
      <c r="AT3" s="32">
        <v>2</v>
      </c>
      <c r="AU3" s="32">
        <v>0</v>
      </c>
      <c r="AV3" s="32" t="s">
        <v>9</v>
      </c>
      <c r="AW3" s="32">
        <v>0</v>
      </c>
      <c r="AX3" s="31">
        <f t="shared" si="0"/>
        <v>26</v>
      </c>
      <c r="AY3" s="32" t="s">
        <v>9</v>
      </c>
      <c r="AZ3" s="31">
        <f t="shared" si="1"/>
        <v>17</v>
      </c>
      <c r="BB3" s="3" t="s">
        <v>3683</v>
      </c>
      <c r="BC3" s="11">
        <v>2</v>
      </c>
      <c r="BD3" s="32" t="s">
        <v>9</v>
      </c>
      <c r="BE3" s="8">
        <v>2</v>
      </c>
      <c r="BG3" s="3" t="s">
        <v>3904</v>
      </c>
      <c r="BH3" s="11">
        <v>3</v>
      </c>
      <c r="BI3" s="32" t="s">
        <v>9</v>
      </c>
      <c r="BJ3" s="8">
        <v>0</v>
      </c>
    </row>
    <row r="4" spans="1:62" x14ac:dyDescent="0.2">
      <c r="A4" s="30">
        <v>3</v>
      </c>
      <c r="B4" s="7" t="s">
        <v>31</v>
      </c>
      <c r="C4" s="1">
        <v>22</v>
      </c>
      <c r="D4" s="1">
        <v>11</v>
      </c>
      <c r="E4" s="1">
        <v>4</v>
      </c>
      <c r="F4" s="1">
        <v>7</v>
      </c>
      <c r="G4" s="1">
        <v>43</v>
      </c>
      <c r="H4" s="30" t="s">
        <v>9</v>
      </c>
      <c r="I4" s="1">
        <v>33</v>
      </c>
      <c r="J4" s="1">
        <f t="shared" si="2"/>
        <v>37</v>
      </c>
      <c r="L4" s="8">
        <v>3</v>
      </c>
      <c r="M4" s="7" t="s">
        <v>31</v>
      </c>
      <c r="N4" s="32">
        <v>1</v>
      </c>
      <c r="O4" s="32" t="s">
        <v>9</v>
      </c>
      <c r="P4" s="32">
        <v>3</v>
      </c>
      <c r="Q4" s="32">
        <v>2</v>
      </c>
      <c r="R4" s="32" t="s">
        <v>9</v>
      </c>
      <c r="S4" s="32">
        <v>0</v>
      </c>
      <c r="T4" s="34"/>
      <c r="U4" s="34"/>
      <c r="V4" s="34"/>
      <c r="W4" s="32">
        <v>5</v>
      </c>
      <c r="X4" s="32" t="s">
        <v>9</v>
      </c>
      <c r="Y4" s="32">
        <v>0</v>
      </c>
      <c r="Z4" s="32">
        <v>3</v>
      </c>
      <c r="AA4" s="32" t="s">
        <v>9</v>
      </c>
      <c r="AB4" s="32">
        <v>2</v>
      </c>
      <c r="AC4" s="32">
        <v>0</v>
      </c>
      <c r="AD4" s="32" t="s">
        <v>9</v>
      </c>
      <c r="AE4" s="32">
        <v>2</v>
      </c>
      <c r="AF4" s="32">
        <v>0</v>
      </c>
      <c r="AG4" s="32" t="s">
        <v>9</v>
      </c>
      <c r="AH4" s="32">
        <v>0</v>
      </c>
      <c r="AI4" s="32">
        <v>5</v>
      </c>
      <c r="AJ4" s="32" t="s">
        <v>9</v>
      </c>
      <c r="AK4" s="32">
        <v>2</v>
      </c>
      <c r="AL4" s="32">
        <v>4</v>
      </c>
      <c r="AM4" s="32" t="s">
        <v>9</v>
      </c>
      <c r="AN4" s="32">
        <v>0</v>
      </c>
      <c r="AO4" s="32">
        <v>3</v>
      </c>
      <c r="AP4" s="32" t="s">
        <v>9</v>
      </c>
      <c r="AQ4" s="32">
        <v>1</v>
      </c>
      <c r="AR4" s="32">
        <v>5</v>
      </c>
      <c r="AS4" s="32" t="s">
        <v>9</v>
      </c>
      <c r="AT4" s="32">
        <v>3</v>
      </c>
      <c r="AU4" s="32">
        <v>2</v>
      </c>
      <c r="AV4" s="32" t="s">
        <v>9</v>
      </c>
      <c r="AW4" s="32">
        <v>0</v>
      </c>
      <c r="AX4" s="31">
        <f t="shared" si="0"/>
        <v>30</v>
      </c>
      <c r="AY4" s="32" t="s">
        <v>9</v>
      </c>
      <c r="AZ4" s="31">
        <f t="shared" si="1"/>
        <v>13</v>
      </c>
      <c r="BB4" s="3" t="s">
        <v>3858</v>
      </c>
      <c r="BC4" s="11">
        <v>2</v>
      </c>
      <c r="BD4" s="32" t="s">
        <v>9</v>
      </c>
      <c r="BE4" s="8">
        <v>2</v>
      </c>
      <c r="BG4" s="3" t="s">
        <v>544</v>
      </c>
      <c r="BH4" s="11">
        <v>1</v>
      </c>
      <c r="BI4" s="32" t="s">
        <v>9</v>
      </c>
      <c r="BJ4" s="8">
        <v>2</v>
      </c>
    </row>
    <row r="5" spans="1:62" x14ac:dyDescent="0.2">
      <c r="A5" s="30">
        <v>4</v>
      </c>
      <c r="B5" s="7" t="s">
        <v>3634</v>
      </c>
      <c r="C5" s="1">
        <v>22</v>
      </c>
      <c r="D5" s="1">
        <v>10</v>
      </c>
      <c r="E5" s="1">
        <v>5</v>
      </c>
      <c r="F5" s="1">
        <v>7</v>
      </c>
      <c r="G5" s="1">
        <v>49</v>
      </c>
      <c r="H5" s="30" t="s">
        <v>9</v>
      </c>
      <c r="I5" s="1">
        <v>32</v>
      </c>
      <c r="J5" s="1">
        <f t="shared" si="2"/>
        <v>35</v>
      </c>
      <c r="L5" s="8">
        <v>4</v>
      </c>
      <c r="M5" s="7" t="s">
        <v>3634</v>
      </c>
      <c r="N5" s="32">
        <v>0</v>
      </c>
      <c r="O5" s="32" t="s">
        <v>9</v>
      </c>
      <c r="P5" s="32">
        <v>2</v>
      </c>
      <c r="Q5" s="32">
        <v>0</v>
      </c>
      <c r="R5" s="32" t="s">
        <v>9</v>
      </c>
      <c r="S5" s="32">
        <v>2</v>
      </c>
      <c r="T5" s="32">
        <v>1</v>
      </c>
      <c r="U5" s="32" t="s">
        <v>9</v>
      </c>
      <c r="V5" s="32">
        <v>2</v>
      </c>
      <c r="W5" s="34"/>
      <c r="X5" s="34"/>
      <c r="Y5" s="34"/>
      <c r="Z5" s="32">
        <v>3</v>
      </c>
      <c r="AA5" s="32" t="s">
        <v>9</v>
      </c>
      <c r="AB5" s="32">
        <v>2</v>
      </c>
      <c r="AC5" s="32">
        <v>1</v>
      </c>
      <c r="AD5" s="32" t="s">
        <v>9</v>
      </c>
      <c r="AE5" s="32">
        <v>1</v>
      </c>
      <c r="AF5" s="32">
        <v>3</v>
      </c>
      <c r="AG5" s="32" t="s">
        <v>9</v>
      </c>
      <c r="AH5" s="32">
        <v>0</v>
      </c>
      <c r="AI5" s="32">
        <v>5</v>
      </c>
      <c r="AJ5" s="32" t="s">
        <v>9</v>
      </c>
      <c r="AK5" s="32">
        <v>0</v>
      </c>
      <c r="AL5" s="32">
        <v>2</v>
      </c>
      <c r="AM5" s="32" t="s">
        <v>9</v>
      </c>
      <c r="AN5" s="32">
        <v>0</v>
      </c>
      <c r="AO5" s="32">
        <v>3</v>
      </c>
      <c r="AP5" s="32" t="s">
        <v>9</v>
      </c>
      <c r="AQ5" s="32">
        <v>1</v>
      </c>
      <c r="AR5" s="32">
        <v>6</v>
      </c>
      <c r="AS5" s="32" t="s">
        <v>9</v>
      </c>
      <c r="AT5" s="32">
        <v>1</v>
      </c>
      <c r="AU5" s="32">
        <v>1</v>
      </c>
      <c r="AV5" s="32" t="s">
        <v>9</v>
      </c>
      <c r="AW5" s="32">
        <v>1</v>
      </c>
      <c r="AX5" s="31">
        <f t="shared" si="0"/>
        <v>25</v>
      </c>
      <c r="AY5" s="32" t="s">
        <v>9</v>
      </c>
      <c r="AZ5" s="31">
        <f t="shared" si="1"/>
        <v>12</v>
      </c>
      <c r="BB5" s="5" t="s">
        <v>3613</v>
      </c>
      <c r="BC5" s="11">
        <v>2</v>
      </c>
      <c r="BD5" s="32" t="s">
        <v>9</v>
      </c>
      <c r="BE5" s="8">
        <v>4</v>
      </c>
      <c r="BG5" s="5" t="s">
        <v>3555</v>
      </c>
      <c r="BH5" s="11">
        <v>0</v>
      </c>
      <c r="BI5" s="32" t="s">
        <v>9</v>
      </c>
      <c r="BJ5" s="8">
        <v>0</v>
      </c>
    </row>
    <row r="6" spans="1:62" x14ac:dyDescent="0.2">
      <c r="A6" s="30">
        <v>5</v>
      </c>
      <c r="B6" s="7" t="s">
        <v>3856</v>
      </c>
      <c r="C6" s="1">
        <v>22</v>
      </c>
      <c r="D6" s="1">
        <v>10</v>
      </c>
      <c r="E6" s="1">
        <v>5</v>
      </c>
      <c r="F6" s="1">
        <v>7</v>
      </c>
      <c r="G6" s="1">
        <v>52</v>
      </c>
      <c r="H6" s="30" t="s">
        <v>9</v>
      </c>
      <c r="I6" s="1">
        <v>39</v>
      </c>
      <c r="J6" s="1">
        <f t="shared" si="2"/>
        <v>35</v>
      </c>
      <c r="L6" s="8">
        <v>5</v>
      </c>
      <c r="M6" s="7" t="s">
        <v>3856</v>
      </c>
      <c r="N6" s="32">
        <v>3</v>
      </c>
      <c r="O6" s="32" t="s">
        <v>9</v>
      </c>
      <c r="P6" s="32">
        <v>1</v>
      </c>
      <c r="Q6" s="32">
        <v>1</v>
      </c>
      <c r="R6" s="32" t="s">
        <v>9</v>
      </c>
      <c r="S6" s="32">
        <v>2</v>
      </c>
      <c r="T6" s="32">
        <v>1</v>
      </c>
      <c r="U6" s="32" t="s">
        <v>9</v>
      </c>
      <c r="V6" s="32">
        <v>0</v>
      </c>
      <c r="W6" s="32">
        <v>1</v>
      </c>
      <c r="X6" s="32" t="s">
        <v>9</v>
      </c>
      <c r="Y6" s="32">
        <v>2</v>
      </c>
      <c r="Z6" s="34"/>
      <c r="AA6" s="34"/>
      <c r="AB6" s="34"/>
      <c r="AC6" s="32">
        <v>3</v>
      </c>
      <c r="AD6" s="32" t="s">
        <v>9</v>
      </c>
      <c r="AE6" s="32">
        <v>4</v>
      </c>
      <c r="AF6" s="32">
        <v>4</v>
      </c>
      <c r="AG6" s="32" t="s">
        <v>9</v>
      </c>
      <c r="AH6" s="32">
        <v>1</v>
      </c>
      <c r="AI6" s="32">
        <v>5</v>
      </c>
      <c r="AJ6" s="32" t="s">
        <v>9</v>
      </c>
      <c r="AK6" s="32">
        <v>2</v>
      </c>
      <c r="AL6" s="32">
        <v>1</v>
      </c>
      <c r="AM6" s="32" t="s">
        <v>9</v>
      </c>
      <c r="AN6" s="32">
        <v>1</v>
      </c>
      <c r="AO6" s="32">
        <v>2</v>
      </c>
      <c r="AP6" s="32" t="s">
        <v>9</v>
      </c>
      <c r="AQ6" s="32">
        <v>2</v>
      </c>
      <c r="AR6" s="32">
        <v>4</v>
      </c>
      <c r="AS6" s="32" t="s">
        <v>9</v>
      </c>
      <c r="AT6" s="32">
        <v>1</v>
      </c>
      <c r="AU6" s="32">
        <v>6</v>
      </c>
      <c r="AV6" s="32" t="s">
        <v>9</v>
      </c>
      <c r="AW6" s="32">
        <v>0</v>
      </c>
      <c r="AX6" s="31">
        <f t="shared" si="0"/>
        <v>31</v>
      </c>
      <c r="AY6" s="32" t="s">
        <v>9</v>
      </c>
      <c r="AZ6" s="31">
        <f t="shared" si="1"/>
        <v>16</v>
      </c>
      <c r="BB6" s="3" t="s">
        <v>338</v>
      </c>
      <c r="BC6" s="11">
        <v>2</v>
      </c>
      <c r="BD6" s="32" t="s">
        <v>9</v>
      </c>
      <c r="BE6" s="8">
        <v>0</v>
      </c>
      <c r="BG6" s="3" t="s">
        <v>916</v>
      </c>
      <c r="BH6" s="11">
        <v>0</v>
      </c>
      <c r="BI6" s="32" t="s">
        <v>9</v>
      </c>
      <c r="BJ6" s="8">
        <v>2</v>
      </c>
    </row>
    <row r="7" spans="1:62" x14ac:dyDescent="0.2">
      <c r="A7" s="30">
        <v>6</v>
      </c>
      <c r="B7" s="7" t="s">
        <v>8</v>
      </c>
      <c r="C7" s="1">
        <v>22</v>
      </c>
      <c r="D7" s="1">
        <v>9</v>
      </c>
      <c r="E7" s="1">
        <v>5</v>
      </c>
      <c r="F7" s="1">
        <v>8</v>
      </c>
      <c r="G7" s="1">
        <v>40</v>
      </c>
      <c r="H7" s="30" t="s">
        <v>9</v>
      </c>
      <c r="I7" s="1">
        <v>50</v>
      </c>
      <c r="J7" s="1">
        <f t="shared" si="2"/>
        <v>32</v>
      </c>
      <c r="L7" s="8">
        <v>6</v>
      </c>
      <c r="M7" s="7" t="s">
        <v>8</v>
      </c>
      <c r="N7" s="32">
        <v>2</v>
      </c>
      <c r="O7" s="32" t="s">
        <v>9</v>
      </c>
      <c r="P7" s="32">
        <v>4</v>
      </c>
      <c r="Q7" s="32">
        <v>0</v>
      </c>
      <c r="R7" s="32" t="s">
        <v>9</v>
      </c>
      <c r="S7" s="32">
        <v>2</v>
      </c>
      <c r="T7" s="32">
        <v>3</v>
      </c>
      <c r="U7" s="32" t="s">
        <v>9</v>
      </c>
      <c r="V7" s="32">
        <v>1</v>
      </c>
      <c r="W7" s="32">
        <v>0</v>
      </c>
      <c r="X7" s="32" t="s">
        <v>9</v>
      </c>
      <c r="Y7" s="32">
        <v>4</v>
      </c>
      <c r="Z7" s="32">
        <v>2</v>
      </c>
      <c r="AA7" s="32" t="s">
        <v>9</v>
      </c>
      <c r="AB7" s="32">
        <v>2</v>
      </c>
      <c r="AC7" s="34"/>
      <c r="AD7" s="34"/>
      <c r="AE7" s="34"/>
      <c r="AF7" s="8">
        <v>1</v>
      </c>
      <c r="AG7" s="32" t="s">
        <v>9</v>
      </c>
      <c r="AH7" s="8">
        <v>1</v>
      </c>
      <c r="AI7" s="32">
        <v>0</v>
      </c>
      <c r="AJ7" s="32" t="s">
        <v>9</v>
      </c>
      <c r="AK7" s="32">
        <v>4</v>
      </c>
      <c r="AL7" s="32">
        <v>4</v>
      </c>
      <c r="AM7" s="32" t="s">
        <v>9</v>
      </c>
      <c r="AN7" s="32">
        <v>3</v>
      </c>
      <c r="AO7" s="32">
        <v>2</v>
      </c>
      <c r="AP7" s="32" t="s">
        <v>9</v>
      </c>
      <c r="AQ7" s="32">
        <v>0</v>
      </c>
      <c r="AR7" s="32">
        <v>5</v>
      </c>
      <c r="AS7" s="32" t="s">
        <v>9</v>
      </c>
      <c r="AT7" s="32">
        <v>1</v>
      </c>
      <c r="AU7" s="32">
        <v>5</v>
      </c>
      <c r="AV7" s="32" t="s">
        <v>9</v>
      </c>
      <c r="AW7" s="32">
        <v>1</v>
      </c>
      <c r="AX7" s="31">
        <f t="shared" si="0"/>
        <v>24</v>
      </c>
      <c r="AY7" s="32" t="s">
        <v>9</v>
      </c>
      <c r="AZ7" s="31">
        <f t="shared" si="1"/>
        <v>23</v>
      </c>
      <c r="BB7" s="3" t="s">
        <v>3544</v>
      </c>
      <c r="BC7" s="11">
        <v>3</v>
      </c>
      <c r="BD7" s="32" t="s">
        <v>9</v>
      </c>
      <c r="BE7" s="8">
        <v>0</v>
      </c>
      <c r="BG7" s="3" t="s">
        <v>385</v>
      </c>
      <c r="BH7" s="11">
        <v>5</v>
      </c>
      <c r="BI7" s="32" t="s">
        <v>9</v>
      </c>
      <c r="BJ7" s="8">
        <v>0</v>
      </c>
    </row>
    <row r="8" spans="1:62" x14ac:dyDescent="0.2">
      <c r="A8" s="30">
        <v>7</v>
      </c>
      <c r="B8" s="7" t="s">
        <v>5</v>
      </c>
      <c r="C8" s="1">
        <v>22</v>
      </c>
      <c r="D8" s="1">
        <v>8</v>
      </c>
      <c r="E8" s="1">
        <v>6</v>
      </c>
      <c r="F8" s="1">
        <v>8</v>
      </c>
      <c r="G8" s="1">
        <v>32</v>
      </c>
      <c r="H8" s="30" t="s">
        <v>9</v>
      </c>
      <c r="I8" s="1">
        <v>32</v>
      </c>
      <c r="J8" s="1">
        <f t="shared" si="2"/>
        <v>30</v>
      </c>
      <c r="L8" s="8">
        <v>7</v>
      </c>
      <c r="M8" s="7" t="s">
        <v>5</v>
      </c>
      <c r="N8" s="32">
        <v>1</v>
      </c>
      <c r="O8" s="32" t="s">
        <v>9</v>
      </c>
      <c r="P8" s="32">
        <v>0</v>
      </c>
      <c r="Q8" s="32">
        <v>3</v>
      </c>
      <c r="R8" s="32" t="s">
        <v>9</v>
      </c>
      <c r="S8" s="32">
        <v>1</v>
      </c>
      <c r="T8" s="32">
        <v>0</v>
      </c>
      <c r="U8" s="32" t="s">
        <v>9</v>
      </c>
      <c r="V8" s="32">
        <v>0</v>
      </c>
      <c r="W8" s="32">
        <v>1</v>
      </c>
      <c r="X8" s="32" t="s">
        <v>9</v>
      </c>
      <c r="Y8" s="32">
        <v>1</v>
      </c>
      <c r="Z8" s="32">
        <v>0</v>
      </c>
      <c r="AA8" s="32" t="s">
        <v>9</v>
      </c>
      <c r="AB8" s="32">
        <v>1</v>
      </c>
      <c r="AC8" s="32">
        <v>2</v>
      </c>
      <c r="AD8" s="32" t="s">
        <v>9</v>
      </c>
      <c r="AE8" s="32">
        <v>1</v>
      </c>
      <c r="AF8" s="34"/>
      <c r="AG8" s="34"/>
      <c r="AH8" s="34"/>
      <c r="AI8" s="32">
        <v>0</v>
      </c>
      <c r="AJ8" s="32" t="s">
        <v>9</v>
      </c>
      <c r="AK8" s="32">
        <v>0</v>
      </c>
      <c r="AL8" s="32">
        <v>2</v>
      </c>
      <c r="AM8" s="32" t="s">
        <v>9</v>
      </c>
      <c r="AN8" s="32">
        <v>1</v>
      </c>
      <c r="AO8" s="32">
        <v>1</v>
      </c>
      <c r="AP8" s="32" t="s">
        <v>9</v>
      </c>
      <c r="AQ8" s="32">
        <v>1</v>
      </c>
      <c r="AR8" s="32">
        <v>2</v>
      </c>
      <c r="AS8" s="32" t="s">
        <v>9</v>
      </c>
      <c r="AT8" s="32">
        <v>1</v>
      </c>
      <c r="AU8" s="32">
        <v>3</v>
      </c>
      <c r="AV8" s="32" t="s">
        <v>9</v>
      </c>
      <c r="AW8" s="32">
        <v>0</v>
      </c>
      <c r="AX8" s="31">
        <f t="shared" si="0"/>
        <v>15</v>
      </c>
      <c r="AY8" s="32" t="s">
        <v>9</v>
      </c>
      <c r="AZ8" s="31">
        <f t="shared" si="1"/>
        <v>7</v>
      </c>
      <c r="BB8" s="3" t="s">
        <v>2143</v>
      </c>
      <c r="BC8" s="8">
        <v>3</v>
      </c>
      <c r="BD8" s="32" t="s">
        <v>9</v>
      </c>
      <c r="BE8" s="8">
        <v>1</v>
      </c>
      <c r="BG8" s="3" t="s">
        <v>3905</v>
      </c>
      <c r="BH8" s="8">
        <v>1</v>
      </c>
      <c r="BI8" s="32" t="s">
        <v>9</v>
      </c>
      <c r="BJ8" s="8">
        <v>2</v>
      </c>
    </row>
    <row r="9" spans="1:62" x14ac:dyDescent="0.2">
      <c r="A9" s="30">
        <v>8</v>
      </c>
      <c r="B9" s="7" t="s">
        <v>90</v>
      </c>
      <c r="C9" s="1">
        <v>22</v>
      </c>
      <c r="D9" s="1">
        <v>8</v>
      </c>
      <c r="E9" s="1">
        <v>5</v>
      </c>
      <c r="F9" s="1">
        <v>9</v>
      </c>
      <c r="G9" s="1">
        <v>38</v>
      </c>
      <c r="H9" s="30" t="s">
        <v>9</v>
      </c>
      <c r="I9" s="1">
        <v>45</v>
      </c>
      <c r="J9" s="1">
        <f t="shared" si="2"/>
        <v>29</v>
      </c>
      <c r="L9" s="8">
        <v>8</v>
      </c>
      <c r="M9" s="7" t="s">
        <v>90</v>
      </c>
      <c r="N9" s="32">
        <v>2</v>
      </c>
      <c r="O9" s="32" t="s">
        <v>9</v>
      </c>
      <c r="P9" s="32">
        <v>3</v>
      </c>
      <c r="Q9" s="32">
        <v>0</v>
      </c>
      <c r="R9" s="32" t="s">
        <v>9</v>
      </c>
      <c r="S9" s="32">
        <v>3</v>
      </c>
      <c r="T9" s="32">
        <v>1</v>
      </c>
      <c r="U9" s="32" t="s">
        <v>9</v>
      </c>
      <c r="V9" s="32">
        <v>1</v>
      </c>
      <c r="W9" s="32">
        <v>2</v>
      </c>
      <c r="X9" s="32" t="s">
        <v>9</v>
      </c>
      <c r="Y9" s="32">
        <v>2</v>
      </c>
      <c r="Z9" s="32">
        <v>3</v>
      </c>
      <c r="AA9" s="32" t="s">
        <v>9</v>
      </c>
      <c r="AB9" s="32">
        <v>0</v>
      </c>
      <c r="AC9" s="32">
        <v>1</v>
      </c>
      <c r="AD9" s="32" t="s">
        <v>9</v>
      </c>
      <c r="AE9" s="32">
        <v>2</v>
      </c>
      <c r="AF9" s="32">
        <v>2</v>
      </c>
      <c r="AG9" s="32" t="s">
        <v>9</v>
      </c>
      <c r="AH9" s="32">
        <v>0</v>
      </c>
      <c r="AI9" s="34"/>
      <c r="AJ9" s="34"/>
      <c r="AK9" s="34"/>
      <c r="AL9" s="32">
        <v>1</v>
      </c>
      <c r="AM9" s="32" t="s">
        <v>9</v>
      </c>
      <c r="AN9" s="32">
        <v>3</v>
      </c>
      <c r="AO9" s="32">
        <v>1</v>
      </c>
      <c r="AP9" s="32" t="s">
        <v>9</v>
      </c>
      <c r="AQ9" s="32">
        <v>0</v>
      </c>
      <c r="AR9" s="32">
        <v>3</v>
      </c>
      <c r="AS9" s="32" t="s">
        <v>9</v>
      </c>
      <c r="AT9" s="32">
        <v>1</v>
      </c>
      <c r="AU9" s="32">
        <v>3</v>
      </c>
      <c r="AV9" s="32" t="s">
        <v>9</v>
      </c>
      <c r="AW9" s="32">
        <v>0</v>
      </c>
      <c r="AX9" s="31">
        <f t="shared" si="0"/>
        <v>19</v>
      </c>
      <c r="AY9" s="32" t="s">
        <v>9</v>
      </c>
      <c r="AZ9" s="31">
        <f t="shared" si="1"/>
        <v>15</v>
      </c>
      <c r="BB9" s="39" t="s">
        <v>322</v>
      </c>
      <c r="BG9" s="39" t="s">
        <v>2860</v>
      </c>
    </row>
    <row r="10" spans="1:62" x14ac:dyDescent="0.2">
      <c r="A10" s="30">
        <v>9</v>
      </c>
      <c r="B10" s="7" t="s">
        <v>21</v>
      </c>
      <c r="C10" s="1">
        <v>22</v>
      </c>
      <c r="D10" s="1">
        <v>8</v>
      </c>
      <c r="E10" s="1">
        <v>3</v>
      </c>
      <c r="F10" s="1">
        <v>11</v>
      </c>
      <c r="G10" s="1">
        <v>44</v>
      </c>
      <c r="H10" s="30" t="s">
        <v>9</v>
      </c>
      <c r="I10" s="1">
        <v>42</v>
      </c>
      <c r="J10" s="1">
        <f t="shared" si="2"/>
        <v>27</v>
      </c>
      <c r="K10" s="3" t="s">
        <v>44</v>
      </c>
      <c r="L10" s="8">
        <v>9</v>
      </c>
      <c r="M10" s="7" t="s">
        <v>21</v>
      </c>
      <c r="N10" s="32">
        <v>0</v>
      </c>
      <c r="O10" s="32" t="s">
        <v>9</v>
      </c>
      <c r="P10" s="32">
        <v>4</v>
      </c>
      <c r="Q10" s="32">
        <v>1</v>
      </c>
      <c r="R10" s="32" t="s">
        <v>9</v>
      </c>
      <c r="S10" s="32">
        <v>2</v>
      </c>
      <c r="T10" s="32">
        <v>1</v>
      </c>
      <c r="U10" s="32" t="s">
        <v>9</v>
      </c>
      <c r="V10" s="32">
        <v>1</v>
      </c>
      <c r="W10" s="32">
        <v>3</v>
      </c>
      <c r="X10" s="32" t="s">
        <v>9</v>
      </c>
      <c r="Y10" s="32">
        <v>5</v>
      </c>
      <c r="Z10" s="32">
        <v>2</v>
      </c>
      <c r="AA10" s="32" t="s">
        <v>9</v>
      </c>
      <c r="AB10" s="32">
        <v>2</v>
      </c>
      <c r="AC10" s="32">
        <v>3</v>
      </c>
      <c r="AD10" s="32" t="s">
        <v>9</v>
      </c>
      <c r="AE10" s="32">
        <v>0</v>
      </c>
      <c r="AF10" s="32">
        <v>3</v>
      </c>
      <c r="AG10" s="32" t="s">
        <v>9</v>
      </c>
      <c r="AH10" s="32">
        <v>1</v>
      </c>
      <c r="AI10" s="32">
        <v>1</v>
      </c>
      <c r="AJ10" s="32" t="s">
        <v>9</v>
      </c>
      <c r="AK10" s="32">
        <v>3</v>
      </c>
      <c r="AL10" s="34"/>
      <c r="AM10" s="34"/>
      <c r="AN10" s="34"/>
      <c r="AO10" s="32">
        <v>0</v>
      </c>
      <c r="AP10" s="32" t="s">
        <v>9</v>
      </c>
      <c r="AQ10" s="32">
        <v>1</v>
      </c>
      <c r="AR10" s="32">
        <v>6</v>
      </c>
      <c r="AS10" s="32" t="s">
        <v>9</v>
      </c>
      <c r="AT10" s="32">
        <v>1</v>
      </c>
      <c r="AU10" s="32">
        <v>3</v>
      </c>
      <c r="AV10" s="32" t="s">
        <v>9</v>
      </c>
      <c r="AW10" s="32">
        <v>0</v>
      </c>
      <c r="AX10" s="31">
        <f t="shared" si="0"/>
        <v>23</v>
      </c>
      <c r="AY10" s="32" t="s">
        <v>9</v>
      </c>
      <c r="AZ10" s="31">
        <f t="shared" si="1"/>
        <v>20</v>
      </c>
      <c r="BB10" s="5" t="s">
        <v>3861</v>
      </c>
      <c r="BC10" s="11">
        <v>0</v>
      </c>
      <c r="BD10" s="32" t="s">
        <v>9</v>
      </c>
      <c r="BE10" s="8">
        <v>0</v>
      </c>
      <c r="BG10" s="5" t="s">
        <v>3857</v>
      </c>
      <c r="BH10" s="11">
        <v>0</v>
      </c>
      <c r="BI10" s="32" t="s">
        <v>9</v>
      </c>
      <c r="BJ10" s="8">
        <v>0</v>
      </c>
    </row>
    <row r="11" spans="1:62" x14ac:dyDescent="0.2">
      <c r="A11" s="30">
        <v>10</v>
      </c>
      <c r="B11" s="7" t="s">
        <v>15</v>
      </c>
      <c r="C11" s="1">
        <v>22</v>
      </c>
      <c r="D11" s="1">
        <v>4</v>
      </c>
      <c r="E11" s="1">
        <v>6</v>
      </c>
      <c r="F11" s="1">
        <v>12</v>
      </c>
      <c r="G11" s="1">
        <v>22</v>
      </c>
      <c r="H11" s="30" t="s">
        <v>9</v>
      </c>
      <c r="I11" s="1">
        <v>42</v>
      </c>
      <c r="J11" s="1">
        <f t="shared" si="2"/>
        <v>18</v>
      </c>
      <c r="K11" s="3" t="s">
        <v>44</v>
      </c>
      <c r="L11" s="8">
        <v>10</v>
      </c>
      <c r="M11" s="7" t="s">
        <v>15</v>
      </c>
      <c r="N11" s="32">
        <v>1</v>
      </c>
      <c r="O11" s="32" t="s">
        <v>9</v>
      </c>
      <c r="P11" s="32">
        <v>1</v>
      </c>
      <c r="Q11" s="32">
        <v>3</v>
      </c>
      <c r="R11" s="32" t="s">
        <v>9</v>
      </c>
      <c r="S11" s="32">
        <v>0</v>
      </c>
      <c r="T11" s="32">
        <v>0</v>
      </c>
      <c r="U11" s="32" t="s">
        <v>9</v>
      </c>
      <c r="V11" s="32">
        <v>2</v>
      </c>
      <c r="W11" s="32">
        <v>0</v>
      </c>
      <c r="X11" s="32" t="s">
        <v>9</v>
      </c>
      <c r="Y11" s="32">
        <v>5</v>
      </c>
      <c r="Z11" s="32">
        <v>2</v>
      </c>
      <c r="AA11" s="32" t="s">
        <v>9</v>
      </c>
      <c r="AB11" s="32">
        <v>2</v>
      </c>
      <c r="AC11" s="32">
        <v>1</v>
      </c>
      <c r="AD11" s="32" t="s">
        <v>9</v>
      </c>
      <c r="AE11" s="32">
        <v>2</v>
      </c>
      <c r="AF11" s="32">
        <v>1</v>
      </c>
      <c r="AG11" s="32" t="s">
        <v>9</v>
      </c>
      <c r="AH11" s="32">
        <v>2</v>
      </c>
      <c r="AI11" s="32">
        <v>1</v>
      </c>
      <c r="AJ11" s="32" t="s">
        <v>9</v>
      </c>
      <c r="AK11" s="32">
        <v>3</v>
      </c>
      <c r="AL11" s="32">
        <v>2</v>
      </c>
      <c r="AM11" s="32" t="s">
        <v>9</v>
      </c>
      <c r="AN11" s="32">
        <v>1</v>
      </c>
      <c r="AO11" s="34"/>
      <c r="AP11" s="34"/>
      <c r="AQ11" s="34"/>
      <c r="AR11" s="32">
        <v>1</v>
      </c>
      <c r="AS11" s="32" t="s">
        <v>9</v>
      </c>
      <c r="AT11" s="32">
        <v>1</v>
      </c>
      <c r="AU11" s="32">
        <v>1</v>
      </c>
      <c r="AV11" s="32" t="s">
        <v>9</v>
      </c>
      <c r="AW11" s="32">
        <v>0</v>
      </c>
      <c r="AX11" s="31">
        <f t="shared" si="0"/>
        <v>13</v>
      </c>
      <c r="AY11" s="32" t="s">
        <v>9</v>
      </c>
      <c r="AZ11" s="31">
        <f t="shared" si="1"/>
        <v>19</v>
      </c>
      <c r="BB11" s="5" t="s">
        <v>3863</v>
      </c>
      <c r="BC11" s="11">
        <v>2</v>
      </c>
      <c r="BD11" s="32" t="s">
        <v>9</v>
      </c>
      <c r="BE11" s="8">
        <v>1</v>
      </c>
      <c r="BG11" s="5" t="s">
        <v>159</v>
      </c>
      <c r="BH11" s="11">
        <v>1</v>
      </c>
      <c r="BI11" s="32" t="s">
        <v>9</v>
      </c>
      <c r="BJ11" s="8">
        <v>1</v>
      </c>
    </row>
    <row r="12" spans="1:62" x14ac:dyDescent="0.2">
      <c r="A12" s="30">
        <v>11</v>
      </c>
      <c r="B12" s="7" t="s">
        <v>1359</v>
      </c>
      <c r="C12" s="1">
        <v>22</v>
      </c>
      <c r="D12" s="1">
        <v>3</v>
      </c>
      <c r="E12" s="1">
        <v>5</v>
      </c>
      <c r="F12" s="1">
        <v>14</v>
      </c>
      <c r="G12" s="1">
        <v>33</v>
      </c>
      <c r="H12" s="30" t="s">
        <v>9</v>
      </c>
      <c r="I12" s="1">
        <v>61</v>
      </c>
      <c r="J12" s="1">
        <f t="shared" si="2"/>
        <v>14</v>
      </c>
      <c r="K12" s="3" t="s">
        <v>44</v>
      </c>
      <c r="L12" s="8">
        <v>11</v>
      </c>
      <c r="M12" s="7" t="s">
        <v>1359</v>
      </c>
      <c r="N12" s="32">
        <v>2</v>
      </c>
      <c r="O12" s="32" t="s">
        <v>9</v>
      </c>
      <c r="P12" s="32">
        <v>4</v>
      </c>
      <c r="Q12" s="32">
        <v>0</v>
      </c>
      <c r="R12" s="32" t="s">
        <v>9</v>
      </c>
      <c r="S12" s="32">
        <v>1</v>
      </c>
      <c r="T12" s="32">
        <v>2</v>
      </c>
      <c r="U12" s="32" t="s">
        <v>9</v>
      </c>
      <c r="V12" s="32">
        <v>4</v>
      </c>
      <c r="W12" s="32">
        <v>2</v>
      </c>
      <c r="X12" s="32" t="s">
        <v>9</v>
      </c>
      <c r="Y12" s="32">
        <v>1</v>
      </c>
      <c r="Z12" s="32">
        <v>2</v>
      </c>
      <c r="AA12" s="32" t="s">
        <v>9</v>
      </c>
      <c r="AB12" s="32">
        <v>4</v>
      </c>
      <c r="AC12" s="32">
        <v>3</v>
      </c>
      <c r="AD12" s="32" t="s">
        <v>9</v>
      </c>
      <c r="AE12" s="32">
        <v>3</v>
      </c>
      <c r="AF12" s="32">
        <v>3</v>
      </c>
      <c r="AG12" s="32" t="s">
        <v>9</v>
      </c>
      <c r="AH12" s="32">
        <v>1</v>
      </c>
      <c r="AI12" s="32">
        <v>1</v>
      </c>
      <c r="AJ12" s="32" t="s">
        <v>9</v>
      </c>
      <c r="AK12" s="32">
        <v>1</v>
      </c>
      <c r="AL12" s="32">
        <v>1</v>
      </c>
      <c r="AM12" s="32" t="s">
        <v>9</v>
      </c>
      <c r="AN12" s="32">
        <v>2</v>
      </c>
      <c r="AO12" s="32">
        <v>1</v>
      </c>
      <c r="AP12" s="32" t="s">
        <v>9</v>
      </c>
      <c r="AQ12" s="32">
        <v>1</v>
      </c>
      <c r="AR12" s="34"/>
      <c r="AS12" s="34"/>
      <c r="AT12" s="34"/>
      <c r="AU12" s="32">
        <v>1</v>
      </c>
      <c r="AV12" s="32" t="s">
        <v>9</v>
      </c>
      <c r="AW12" s="32">
        <v>0</v>
      </c>
      <c r="AX12" s="31">
        <f t="shared" si="0"/>
        <v>18</v>
      </c>
      <c r="AY12" s="32" t="s">
        <v>9</v>
      </c>
      <c r="AZ12" s="31">
        <f t="shared" si="1"/>
        <v>22</v>
      </c>
      <c r="BB12" s="5" t="s">
        <v>3674</v>
      </c>
      <c r="BC12" s="11">
        <v>4</v>
      </c>
      <c r="BD12" s="32" t="s">
        <v>9</v>
      </c>
      <c r="BE12" s="8">
        <v>2</v>
      </c>
      <c r="BG12" s="5" t="s">
        <v>3859</v>
      </c>
      <c r="BH12" s="11">
        <v>1</v>
      </c>
      <c r="BI12" s="32" t="s">
        <v>9</v>
      </c>
      <c r="BJ12" s="8">
        <v>0</v>
      </c>
    </row>
    <row r="13" spans="1:62" x14ac:dyDescent="0.2">
      <c r="A13" s="30">
        <v>12</v>
      </c>
      <c r="B13" s="7" t="s">
        <v>3529</v>
      </c>
      <c r="C13" s="1">
        <v>22</v>
      </c>
      <c r="D13" s="1">
        <v>2</v>
      </c>
      <c r="E13" s="1">
        <v>7</v>
      </c>
      <c r="F13" s="1">
        <v>13</v>
      </c>
      <c r="G13" s="1">
        <v>12</v>
      </c>
      <c r="H13" s="30" t="s">
        <v>9</v>
      </c>
      <c r="I13" s="1">
        <v>53</v>
      </c>
      <c r="J13" s="1">
        <f t="shared" si="2"/>
        <v>13</v>
      </c>
      <c r="K13" s="3" t="s">
        <v>44</v>
      </c>
      <c r="L13" s="8">
        <v>12</v>
      </c>
      <c r="M13" s="7" t="s">
        <v>3529</v>
      </c>
      <c r="N13" s="32">
        <v>0</v>
      </c>
      <c r="O13" s="32" t="s">
        <v>9</v>
      </c>
      <c r="P13" s="32">
        <v>0</v>
      </c>
      <c r="Q13" s="32">
        <v>1</v>
      </c>
      <c r="R13" s="32" t="s">
        <v>9</v>
      </c>
      <c r="S13" s="32">
        <v>4</v>
      </c>
      <c r="T13" s="32">
        <v>2</v>
      </c>
      <c r="U13" s="32" t="s">
        <v>9</v>
      </c>
      <c r="V13" s="32">
        <v>0</v>
      </c>
      <c r="W13" s="32">
        <v>1</v>
      </c>
      <c r="X13" s="32" t="s">
        <v>9</v>
      </c>
      <c r="Y13" s="32">
        <v>1</v>
      </c>
      <c r="Z13" s="32">
        <v>0</v>
      </c>
      <c r="AA13" s="32" t="s">
        <v>9</v>
      </c>
      <c r="AB13" s="32">
        <v>3</v>
      </c>
      <c r="AC13" s="32">
        <v>0</v>
      </c>
      <c r="AD13" s="32" t="s">
        <v>9</v>
      </c>
      <c r="AE13" s="32">
        <v>0</v>
      </c>
      <c r="AF13" s="32">
        <v>0</v>
      </c>
      <c r="AG13" s="32" t="s">
        <v>9</v>
      </c>
      <c r="AH13" s="32">
        <v>8</v>
      </c>
      <c r="AI13" s="32">
        <v>2</v>
      </c>
      <c r="AJ13" s="32" t="s">
        <v>9</v>
      </c>
      <c r="AK13" s="32">
        <v>2</v>
      </c>
      <c r="AL13" s="32">
        <v>0</v>
      </c>
      <c r="AM13" s="32" t="s">
        <v>9</v>
      </c>
      <c r="AN13" s="32">
        <v>7</v>
      </c>
      <c r="AO13" s="32">
        <v>3</v>
      </c>
      <c r="AP13" s="32" t="s">
        <v>9</v>
      </c>
      <c r="AQ13" s="32">
        <v>0</v>
      </c>
      <c r="AR13" s="32">
        <v>1</v>
      </c>
      <c r="AS13" s="32" t="s">
        <v>9</v>
      </c>
      <c r="AT13" s="32">
        <v>1</v>
      </c>
      <c r="AU13" s="34"/>
      <c r="AV13" s="34"/>
      <c r="AW13" s="34"/>
      <c r="AX13" s="31">
        <f t="shared" si="0"/>
        <v>10</v>
      </c>
      <c r="AY13" s="32" t="s">
        <v>9</v>
      </c>
      <c r="AZ13" s="31">
        <f t="shared" si="1"/>
        <v>26</v>
      </c>
      <c r="BB13" s="3" t="s">
        <v>3864</v>
      </c>
      <c r="BC13" s="11">
        <v>4</v>
      </c>
      <c r="BD13" s="32" t="s">
        <v>9</v>
      </c>
      <c r="BE13" s="8">
        <v>1</v>
      </c>
      <c r="BG13" s="3" t="s">
        <v>396</v>
      </c>
      <c r="BH13" s="11">
        <v>0</v>
      </c>
      <c r="BI13" s="32" t="s">
        <v>9</v>
      </c>
      <c r="BJ13" s="8">
        <v>1</v>
      </c>
    </row>
    <row r="14" spans="1:62" x14ac:dyDescent="0.2">
      <c r="A14" s="30"/>
      <c r="B14" s="1"/>
      <c r="C14" s="1">
        <f>SUM(C2:C13)</f>
        <v>264</v>
      </c>
      <c r="D14" s="1">
        <f>SUM(D2:D13)</f>
        <v>104</v>
      </c>
      <c r="E14" s="1">
        <f>SUM(E2:E13)</f>
        <v>56</v>
      </c>
      <c r="F14" s="1">
        <f>SUM(F2:F13)</f>
        <v>104</v>
      </c>
      <c r="G14" s="1">
        <f>SUM(G2:G13)</f>
        <v>480</v>
      </c>
      <c r="H14" s="9" t="s">
        <v>9</v>
      </c>
      <c r="I14" s="1">
        <f>SUM(I2:I13)</f>
        <v>480</v>
      </c>
      <c r="J14" s="1">
        <f>SUM(J2:J13)</f>
        <v>368</v>
      </c>
      <c r="L14" s="8"/>
      <c r="N14" s="31">
        <f>SUM(N2:N13)</f>
        <v>13</v>
      </c>
      <c r="O14" s="31" t="s">
        <v>9</v>
      </c>
      <c r="P14" s="31">
        <f>SUM(P2:P13)</f>
        <v>23</v>
      </c>
      <c r="Q14" s="31">
        <f>SUM(Q2:Q13)</f>
        <v>13</v>
      </c>
      <c r="R14" s="31" t="s">
        <v>9</v>
      </c>
      <c r="S14" s="31">
        <f>SUM(S2:S13)</f>
        <v>18</v>
      </c>
      <c r="T14" s="31">
        <f>SUM(T2:T13)</f>
        <v>20</v>
      </c>
      <c r="U14" s="31" t="s">
        <v>9</v>
      </c>
      <c r="V14" s="31">
        <f>SUM(V2:V13)</f>
        <v>13</v>
      </c>
      <c r="W14" s="31">
        <f>SUM(W2:W13)</f>
        <v>20</v>
      </c>
      <c r="X14" s="31" t="s">
        <v>9</v>
      </c>
      <c r="Y14" s="31">
        <f>SUM(Y2:Y13)</f>
        <v>24</v>
      </c>
      <c r="Z14" s="31">
        <f>SUM(Z2:Z13)</f>
        <v>23</v>
      </c>
      <c r="AA14" s="31" t="s">
        <v>9</v>
      </c>
      <c r="AB14" s="31">
        <f>SUM(AB2:AB13)</f>
        <v>21</v>
      </c>
      <c r="AC14" s="31">
        <f>SUM(AC2:AC13)</f>
        <v>27</v>
      </c>
      <c r="AD14" s="31" t="s">
        <v>9</v>
      </c>
      <c r="AE14" s="31">
        <f>SUM(AE2:AE13)</f>
        <v>16</v>
      </c>
      <c r="AF14" s="31">
        <f>SUM(AF2:AF13)</f>
        <v>25</v>
      </c>
      <c r="AG14" s="31" t="s">
        <v>9</v>
      </c>
      <c r="AH14" s="31">
        <f>SUM(AH2:AH13)</f>
        <v>17</v>
      </c>
      <c r="AI14" s="31">
        <f>SUM(AI2:AI13)</f>
        <v>30</v>
      </c>
      <c r="AJ14" s="31" t="s">
        <v>9</v>
      </c>
      <c r="AK14" s="31">
        <f>SUM(AK2:AK13)</f>
        <v>19</v>
      </c>
      <c r="AL14" s="31">
        <f>SUM(AL2:AL13)</f>
        <v>22</v>
      </c>
      <c r="AM14" s="31" t="s">
        <v>9</v>
      </c>
      <c r="AN14" s="31">
        <f>SUM(AN2:AN13)</f>
        <v>21</v>
      </c>
      <c r="AO14" s="31">
        <f>SUM(AO2:AO13)</f>
        <v>23</v>
      </c>
      <c r="AP14" s="31" t="s">
        <v>9</v>
      </c>
      <c r="AQ14" s="31">
        <f>SUM(AQ2:AQ13)</f>
        <v>9</v>
      </c>
      <c r="AR14" s="31">
        <f>SUM(AR2:AR13)</f>
        <v>39</v>
      </c>
      <c r="AS14" s="31" t="s">
        <v>9</v>
      </c>
      <c r="AT14" s="31">
        <f>SUM(AT2:AT13)</f>
        <v>15</v>
      </c>
      <c r="AU14" s="31">
        <f>SUM(AU2:AU13)</f>
        <v>27</v>
      </c>
      <c r="AV14" s="31" t="s">
        <v>9</v>
      </c>
      <c r="AW14" s="31">
        <f>SUM(AW2:AW13)</f>
        <v>2</v>
      </c>
      <c r="AX14" s="31">
        <f t="shared" si="0"/>
        <v>282</v>
      </c>
      <c r="AY14" s="32" t="s">
        <v>9</v>
      </c>
      <c r="AZ14" s="31">
        <f t="shared" si="1"/>
        <v>198</v>
      </c>
      <c r="BB14" s="3" t="s">
        <v>3866</v>
      </c>
      <c r="BC14" s="11">
        <v>5</v>
      </c>
      <c r="BD14" s="32" t="s">
        <v>9</v>
      </c>
      <c r="BE14" s="8">
        <v>1</v>
      </c>
      <c r="BG14" s="3" t="s">
        <v>3860</v>
      </c>
      <c r="BH14" s="11">
        <v>1</v>
      </c>
      <c r="BI14" s="32" t="s">
        <v>9</v>
      </c>
      <c r="BJ14" s="8">
        <v>0</v>
      </c>
    </row>
    <row r="15" spans="1:62" x14ac:dyDescent="0.2">
      <c r="BB15" s="3" t="s">
        <v>417</v>
      </c>
      <c r="BC15" s="8">
        <v>3</v>
      </c>
      <c r="BD15" s="32" t="s">
        <v>9</v>
      </c>
      <c r="BE15" s="8">
        <v>1</v>
      </c>
      <c r="BG15" s="3" t="s">
        <v>3317</v>
      </c>
      <c r="BH15" s="8">
        <v>1</v>
      </c>
      <c r="BI15" s="32" t="s">
        <v>9</v>
      </c>
      <c r="BJ15" s="8">
        <v>1</v>
      </c>
    </row>
    <row r="16" spans="1:62" x14ac:dyDescent="0.2">
      <c r="B16" s="39"/>
      <c r="M16" s="5"/>
      <c r="N16" s="11"/>
      <c r="O16" s="32"/>
      <c r="P16" s="8"/>
      <c r="BB16" s="39" t="s">
        <v>149</v>
      </c>
      <c r="BG16" s="39" t="s">
        <v>3474</v>
      </c>
    </row>
    <row r="17" spans="1:62" x14ac:dyDescent="0.2">
      <c r="A17" s="30"/>
      <c r="B17" s="7"/>
      <c r="C17" s="1"/>
      <c r="D17" s="1"/>
      <c r="E17" s="1"/>
      <c r="F17" s="1"/>
      <c r="G17" s="1"/>
      <c r="H17" s="30"/>
      <c r="I17" s="1"/>
      <c r="J17" s="1"/>
      <c r="M17" s="5"/>
      <c r="O17" s="32"/>
      <c r="P17" s="8"/>
      <c r="BB17" s="3" t="s">
        <v>3649</v>
      </c>
      <c r="BC17" s="11">
        <v>2</v>
      </c>
      <c r="BD17" s="32" t="s">
        <v>9</v>
      </c>
      <c r="BE17" s="8">
        <v>3</v>
      </c>
      <c r="BG17" s="3" t="s">
        <v>3862</v>
      </c>
      <c r="BH17" s="11">
        <v>1</v>
      </c>
      <c r="BI17" s="32" t="s">
        <v>9</v>
      </c>
      <c r="BJ17" s="8">
        <v>3</v>
      </c>
    </row>
    <row r="18" spans="1:62" x14ac:dyDescent="0.2">
      <c r="A18" s="30"/>
      <c r="B18" s="7"/>
      <c r="C18" s="1"/>
      <c r="D18" s="1"/>
      <c r="E18" s="1"/>
      <c r="F18" s="1"/>
      <c r="G18" s="1"/>
      <c r="H18" s="30"/>
      <c r="I18" s="1"/>
      <c r="J18" s="1"/>
      <c r="N18" s="11"/>
      <c r="O18" s="32"/>
      <c r="P18" s="8"/>
      <c r="BB18" s="5" t="s">
        <v>317</v>
      </c>
      <c r="BC18" s="11">
        <v>3</v>
      </c>
      <c r="BD18" s="32" t="s">
        <v>9</v>
      </c>
      <c r="BE18" s="8">
        <v>0</v>
      </c>
      <c r="BG18" s="5" t="s">
        <v>3832</v>
      </c>
      <c r="BH18" s="11">
        <v>1</v>
      </c>
      <c r="BI18" s="32" t="s">
        <v>9</v>
      </c>
      <c r="BJ18" s="8">
        <v>1</v>
      </c>
    </row>
    <row r="19" spans="1:62" x14ac:dyDescent="0.2">
      <c r="A19" s="30"/>
      <c r="B19" s="7"/>
      <c r="C19" s="1"/>
      <c r="D19" s="1"/>
      <c r="E19" s="1"/>
      <c r="F19" s="1"/>
      <c r="G19" s="1"/>
      <c r="H19" s="30"/>
      <c r="I19" s="1"/>
      <c r="J19" s="1"/>
      <c r="N19" s="11"/>
      <c r="O19" s="32"/>
      <c r="P19" s="8"/>
      <c r="BB19" s="5" t="s">
        <v>3868</v>
      </c>
      <c r="BC19" s="11">
        <v>3</v>
      </c>
      <c r="BD19" s="32" t="s">
        <v>9</v>
      </c>
      <c r="BE19" s="8">
        <v>0</v>
      </c>
      <c r="BG19" s="5" t="s">
        <v>3547</v>
      </c>
      <c r="BH19" s="11">
        <v>1</v>
      </c>
      <c r="BI19" s="32" t="s">
        <v>9</v>
      </c>
      <c r="BJ19" s="8">
        <v>4</v>
      </c>
    </row>
    <row r="20" spans="1:62" x14ac:dyDescent="0.2">
      <c r="A20" s="30"/>
      <c r="B20" s="7"/>
      <c r="C20" s="1"/>
      <c r="D20" s="1"/>
      <c r="E20" s="1"/>
      <c r="F20" s="1"/>
      <c r="G20" s="1"/>
      <c r="H20" s="30"/>
      <c r="I20" s="1"/>
      <c r="J20" s="1"/>
      <c r="N20" s="11"/>
      <c r="O20" s="32"/>
      <c r="P20" s="8"/>
      <c r="BB20" s="3" t="s">
        <v>925</v>
      </c>
      <c r="BC20" s="11">
        <v>0</v>
      </c>
      <c r="BD20" s="32" t="s">
        <v>9</v>
      </c>
      <c r="BE20" s="8">
        <v>2</v>
      </c>
      <c r="BG20" s="3" t="s">
        <v>3865</v>
      </c>
      <c r="BH20" s="11">
        <v>2</v>
      </c>
      <c r="BI20" s="32" t="s">
        <v>9</v>
      </c>
      <c r="BJ20" s="8">
        <v>2</v>
      </c>
    </row>
    <row r="21" spans="1:62" x14ac:dyDescent="0.2">
      <c r="A21" s="30"/>
      <c r="B21" s="7"/>
      <c r="C21" s="1"/>
      <c r="D21" s="1"/>
      <c r="E21" s="1"/>
      <c r="F21" s="1"/>
      <c r="G21" s="1"/>
      <c r="H21" s="30"/>
      <c r="I21" s="1"/>
      <c r="J21" s="1"/>
      <c r="N21" s="8"/>
      <c r="O21" s="32"/>
      <c r="P21" s="8"/>
      <c r="BB21" s="3" t="s">
        <v>3870</v>
      </c>
      <c r="BC21" s="11">
        <v>2</v>
      </c>
      <c r="BD21" s="32" t="s">
        <v>9</v>
      </c>
      <c r="BE21" s="8">
        <v>2</v>
      </c>
      <c r="BG21" s="3" t="s">
        <v>5545</v>
      </c>
      <c r="BH21" s="11">
        <v>0</v>
      </c>
      <c r="BI21" s="32" t="s">
        <v>9</v>
      </c>
      <c r="BJ21" s="8">
        <v>0</v>
      </c>
    </row>
    <row r="22" spans="1:62" x14ac:dyDescent="0.2">
      <c r="A22" s="30"/>
      <c r="B22" s="7"/>
      <c r="C22" s="1"/>
      <c r="D22" s="1"/>
      <c r="E22" s="1"/>
      <c r="F22" s="1"/>
      <c r="G22" s="1"/>
      <c r="H22" s="30"/>
      <c r="I22" s="1"/>
      <c r="J22" s="1"/>
      <c r="M22" s="39"/>
      <c r="N22" s="8"/>
      <c r="O22" s="8"/>
      <c r="P22" s="8"/>
      <c r="BB22" s="3" t="s">
        <v>5546</v>
      </c>
      <c r="BC22" s="8">
        <v>2</v>
      </c>
      <c r="BD22" s="32" t="s">
        <v>9</v>
      </c>
      <c r="BE22" s="8">
        <v>1</v>
      </c>
      <c r="BG22" s="3" t="s">
        <v>5547</v>
      </c>
      <c r="BH22" s="8">
        <v>2</v>
      </c>
      <c r="BI22" s="32" t="s">
        <v>9</v>
      </c>
      <c r="BJ22" s="8">
        <v>1</v>
      </c>
    </row>
    <row r="23" spans="1:62" x14ac:dyDescent="0.2">
      <c r="A23" s="30"/>
      <c r="B23" s="7"/>
      <c r="C23" s="1"/>
      <c r="D23" s="1"/>
      <c r="E23" s="1"/>
      <c r="F23" s="1"/>
      <c r="G23" s="1"/>
      <c r="H23" s="30"/>
      <c r="I23" s="1"/>
      <c r="J23" s="1"/>
      <c r="M23" s="5"/>
      <c r="N23" s="11"/>
      <c r="O23" s="32"/>
      <c r="P23" s="8"/>
      <c r="BB23" s="39" t="s">
        <v>164</v>
      </c>
      <c r="BG23" s="39" t="s">
        <v>3483</v>
      </c>
    </row>
    <row r="24" spans="1:62" x14ac:dyDescent="0.2">
      <c r="A24" s="30"/>
      <c r="B24" s="7"/>
      <c r="C24" s="1"/>
      <c r="D24" s="1"/>
      <c r="E24" s="1"/>
      <c r="F24" s="1"/>
      <c r="G24" s="1"/>
      <c r="H24" s="30"/>
      <c r="I24" s="1"/>
      <c r="J24" s="1"/>
      <c r="M24" s="5"/>
      <c r="N24" s="11"/>
      <c r="O24" s="32"/>
      <c r="P24" s="8"/>
      <c r="BB24" s="5" t="s">
        <v>3871</v>
      </c>
      <c r="BC24" s="11">
        <v>2</v>
      </c>
      <c r="BD24" s="32" t="s">
        <v>9</v>
      </c>
      <c r="BE24" s="8">
        <v>0</v>
      </c>
      <c r="BG24" s="5" t="s">
        <v>5548</v>
      </c>
      <c r="BH24" s="11">
        <v>0</v>
      </c>
      <c r="BI24" s="32" t="s">
        <v>9</v>
      </c>
      <c r="BJ24" s="8">
        <v>2</v>
      </c>
    </row>
    <row r="25" spans="1:62" x14ac:dyDescent="0.2">
      <c r="A25" s="30"/>
      <c r="B25" s="7"/>
      <c r="C25" s="1"/>
      <c r="D25" s="1"/>
      <c r="E25" s="1"/>
      <c r="F25" s="1"/>
      <c r="G25" s="1"/>
      <c r="H25" s="30"/>
      <c r="I25" s="1"/>
      <c r="J25" s="1"/>
      <c r="N25" s="11"/>
      <c r="O25" s="32"/>
      <c r="P25" s="8"/>
      <c r="BB25" s="5" t="s">
        <v>3195</v>
      </c>
      <c r="BC25" s="11">
        <v>3</v>
      </c>
      <c r="BD25" s="32" t="s">
        <v>9</v>
      </c>
      <c r="BE25" s="8">
        <v>2</v>
      </c>
      <c r="BG25" s="5" t="s">
        <v>3867</v>
      </c>
      <c r="BH25" s="11">
        <v>1</v>
      </c>
      <c r="BI25" s="32" t="s">
        <v>9</v>
      </c>
      <c r="BJ25" s="8">
        <v>0</v>
      </c>
    </row>
    <row r="26" spans="1:62" x14ac:dyDescent="0.2">
      <c r="A26" s="30"/>
      <c r="B26" s="7"/>
      <c r="C26" s="1"/>
      <c r="D26" s="1"/>
      <c r="E26" s="1"/>
      <c r="F26" s="1"/>
      <c r="G26" s="1"/>
      <c r="H26" s="30"/>
      <c r="I26" s="1"/>
      <c r="J26" s="1"/>
      <c r="N26" s="11"/>
      <c r="O26" s="32"/>
      <c r="P26" s="8"/>
      <c r="BB26" s="3" t="s">
        <v>3873</v>
      </c>
      <c r="BC26" s="11">
        <v>4</v>
      </c>
      <c r="BD26" s="32" t="s">
        <v>9</v>
      </c>
      <c r="BE26" s="8">
        <v>1</v>
      </c>
      <c r="BG26" s="3" t="s">
        <v>3347</v>
      </c>
      <c r="BH26" s="11">
        <v>2</v>
      </c>
      <c r="BI26" s="32" t="s">
        <v>9</v>
      </c>
      <c r="BJ26" s="8">
        <v>1</v>
      </c>
    </row>
    <row r="27" spans="1:62" x14ac:dyDescent="0.2">
      <c r="A27" s="30"/>
      <c r="B27" s="7"/>
      <c r="C27" s="1"/>
      <c r="D27" s="1"/>
      <c r="E27" s="1"/>
      <c r="F27" s="1"/>
      <c r="G27" s="1"/>
      <c r="H27" s="30"/>
      <c r="I27" s="1"/>
      <c r="J27" s="1"/>
      <c r="N27" s="11"/>
      <c r="O27" s="32"/>
      <c r="P27" s="8"/>
      <c r="BB27" s="3" t="s">
        <v>369</v>
      </c>
      <c r="BC27" s="11">
        <v>4</v>
      </c>
      <c r="BD27" s="32" t="s">
        <v>9</v>
      </c>
      <c r="BE27" s="8">
        <v>0</v>
      </c>
      <c r="BG27" s="3" t="s">
        <v>3869</v>
      </c>
      <c r="BH27" s="11">
        <v>3</v>
      </c>
      <c r="BI27" s="32" t="s">
        <v>9</v>
      </c>
      <c r="BJ27" s="8">
        <v>1</v>
      </c>
    </row>
    <row r="28" spans="1:62" x14ac:dyDescent="0.2">
      <c r="A28" s="30"/>
      <c r="B28" s="7"/>
      <c r="C28" s="1"/>
      <c r="D28" s="1"/>
      <c r="E28" s="1"/>
      <c r="F28" s="1"/>
      <c r="G28" s="1"/>
      <c r="H28" s="30"/>
      <c r="I28" s="1"/>
      <c r="J28" s="1"/>
      <c r="N28" s="8"/>
      <c r="O28" s="32"/>
      <c r="P28" s="8"/>
      <c r="BB28" s="3" t="s">
        <v>400</v>
      </c>
      <c r="BC28" s="11">
        <v>2</v>
      </c>
      <c r="BD28" s="32" t="s">
        <v>9</v>
      </c>
      <c r="BE28" s="8">
        <v>0</v>
      </c>
      <c r="BG28" s="3" t="s">
        <v>366</v>
      </c>
      <c r="BH28" s="11">
        <v>1</v>
      </c>
      <c r="BI28" s="32" t="s">
        <v>9</v>
      </c>
      <c r="BJ28" s="8">
        <v>1</v>
      </c>
    </row>
    <row r="29" spans="1:62" x14ac:dyDescent="0.2">
      <c r="A29" s="30"/>
      <c r="B29" s="1"/>
      <c r="C29" s="1"/>
      <c r="D29" s="1"/>
      <c r="E29" s="1"/>
      <c r="F29" s="1"/>
      <c r="G29" s="1"/>
      <c r="H29" s="9"/>
      <c r="I29" s="1"/>
      <c r="J29" s="1"/>
      <c r="BB29" s="3" t="s">
        <v>5549</v>
      </c>
      <c r="BC29" s="8">
        <v>0</v>
      </c>
      <c r="BD29" s="32" t="s">
        <v>9</v>
      </c>
      <c r="BE29" s="8">
        <v>4</v>
      </c>
      <c r="BG29" s="3" t="s">
        <v>3849</v>
      </c>
      <c r="BH29" s="8">
        <v>1</v>
      </c>
      <c r="BI29" s="32" t="s">
        <v>9</v>
      </c>
      <c r="BJ29" s="8">
        <v>1</v>
      </c>
    </row>
    <row r="30" spans="1:62" x14ac:dyDescent="0.2">
      <c r="BB30" s="39" t="s">
        <v>3206</v>
      </c>
      <c r="BG30" s="39" t="s">
        <v>2714</v>
      </c>
    </row>
    <row r="31" spans="1:62" x14ac:dyDescent="0.2">
      <c r="B31" s="39"/>
      <c r="BB31" s="5" t="s">
        <v>3875</v>
      </c>
      <c r="BC31" s="11">
        <v>1</v>
      </c>
      <c r="BD31" s="32" t="s">
        <v>9</v>
      </c>
      <c r="BE31" s="8">
        <v>1</v>
      </c>
      <c r="BG31" s="5" t="s">
        <v>3844</v>
      </c>
      <c r="BH31" s="11">
        <v>1</v>
      </c>
      <c r="BI31" s="32" t="s">
        <v>9</v>
      </c>
      <c r="BJ31" s="8">
        <v>0</v>
      </c>
    </row>
    <row r="32" spans="1:62" x14ac:dyDescent="0.2">
      <c r="A32" s="30"/>
      <c r="B32" s="86"/>
      <c r="C32" s="1"/>
      <c r="D32" s="1"/>
      <c r="E32" s="1"/>
      <c r="F32" s="1"/>
      <c r="G32" s="1"/>
      <c r="H32" s="30"/>
      <c r="I32" s="67"/>
      <c r="J32" s="1"/>
      <c r="BB32" s="5" t="s">
        <v>876</v>
      </c>
      <c r="BC32" s="11">
        <v>1</v>
      </c>
      <c r="BD32" s="32" t="s">
        <v>9</v>
      </c>
      <c r="BE32" s="8">
        <v>2</v>
      </c>
      <c r="BG32" s="5" t="s">
        <v>3872</v>
      </c>
      <c r="BH32" s="11">
        <v>4</v>
      </c>
      <c r="BI32" s="32" t="s">
        <v>9</v>
      </c>
      <c r="BJ32" s="8">
        <v>3</v>
      </c>
    </row>
    <row r="33" spans="1:62" x14ac:dyDescent="0.2">
      <c r="A33" s="30"/>
      <c r="B33" s="7"/>
      <c r="C33" s="1"/>
      <c r="D33" s="1"/>
      <c r="E33" s="1"/>
      <c r="F33" s="1"/>
      <c r="G33" s="1"/>
      <c r="H33" s="30"/>
      <c r="I33" s="1"/>
      <c r="J33" s="1"/>
      <c r="BB33" s="3" t="s">
        <v>3329</v>
      </c>
      <c r="BC33" s="11">
        <v>1</v>
      </c>
      <c r="BD33" s="32" t="s">
        <v>9</v>
      </c>
      <c r="BE33" s="8">
        <v>1</v>
      </c>
      <c r="BG33" s="3" t="s">
        <v>3874</v>
      </c>
      <c r="BH33" s="11">
        <v>1</v>
      </c>
      <c r="BI33" s="32" t="s">
        <v>9</v>
      </c>
      <c r="BJ33" s="8">
        <v>2</v>
      </c>
    </row>
    <row r="34" spans="1:62" x14ac:dyDescent="0.2">
      <c r="A34" s="30"/>
      <c r="B34" s="7"/>
      <c r="C34" s="1"/>
      <c r="D34" s="1"/>
      <c r="E34" s="1"/>
      <c r="F34" s="1"/>
      <c r="G34" s="1"/>
      <c r="H34" s="30"/>
      <c r="I34" s="1"/>
      <c r="J34" s="1"/>
      <c r="BB34" s="3" t="s">
        <v>3876</v>
      </c>
      <c r="BC34" s="11">
        <v>6</v>
      </c>
      <c r="BD34" s="32" t="s">
        <v>9</v>
      </c>
      <c r="BE34" s="8">
        <v>0</v>
      </c>
      <c r="BG34" s="3" t="s">
        <v>3222</v>
      </c>
      <c r="BH34" s="11">
        <v>5</v>
      </c>
      <c r="BI34" s="32" t="s">
        <v>9</v>
      </c>
      <c r="BJ34" s="8">
        <v>3</v>
      </c>
    </row>
    <row r="35" spans="1:62" x14ac:dyDescent="0.2">
      <c r="A35" s="30"/>
      <c r="B35" s="86"/>
      <c r="C35" s="1"/>
      <c r="D35" s="1"/>
      <c r="E35" s="1"/>
      <c r="F35" s="1"/>
      <c r="G35" s="67"/>
      <c r="H35" s="30"/>
      <c r="I35" s="1"/>
      <c r="J35" s="1"/>
      <c r="BB35" s="3" t="s">
        <v>384</v>
      </c>
      <c r="BC35" s="11">
        <v>1</v>
      </c>
      <c r="BD35" s="32" t="s">
        <v>9</v>
      </c>
      <c r="BE35" s="8">
        <v>2</v>
      </c>
      <c r="BG35" s="3" t="s">
        <v>5550</v>
      </c>
      <c r="BH35" s="11">
        <v>5</v>
      </c>
      <c r="BI35" s="32" t="s">
        <v>9</v>
      </c>
      <c r="BJ35" s="8">
        <v>2</v>
      </c>
    </row>
    <row r="36" spans="1:62" x14ac:dyDescent="0.2">
      <c r="A36" s="30"/>
      <c r="B36" s="7"/>
      <c r="C36" s="1"/>
      <c r="D36" s="1"/>
      <c r="E36" s="1"/>
      <c r="F36" s="1"/>
      <c r="G36" s="1"/>
      <c r="H36" s="30"/>
      <c r="I36" s="1"/>
      <c r="J36" s="1"/>
      <c r="BB36" s="3" t="s">
        <v>3586</v>
      </c>
      <c r="BC36" s="8">
        <v>2</v>
      </c>
      <c r="BD36" s="32" t="s">
        <v>9</v>
      </c>
      <c r="BE36" s="8">
        <v>4</v>
      </c>
      <c r="BG36" s="3" t="s">
        <v>5551</v>
      </c>
      <c r="BH36" s="8">
        <v>1</v>
      </c>
      <c r="BI36" s="32" t="s">
        <v>9</v>
      </c>
      <c r="BJ36" s="8">
        <v>1</v>
      </c>
    </row>
    <row r="37" spans="1:62" x14ac:dyDescent="0.2">
      <c r="A37" s="30"/>
      <c r="B37" s="7"/>
      <c r="C37" s="1"/>
      <c r="D37" s="1"/>
      <c r="E37" s="1"/>
      <c r="F37" s="1"/>
      <c r="G37" s="1"/>
      <c r="H37" s="30"/>
      <c r="I37" s="1"/>
      <c r="J37" s="1"/>
      <c r="BB37" s="39" t="s">
        <v>3212</v>
      </c>
      <c r="BG37" s="39" t="s">
        <v>2720</v>
      </c>
    </row>
    <row r="38" spans="1:62" x14ac:dyDescent="0.2">
      <c r="A38" s="30"/>
      <c r="B38" s="7"/>
      <c r="C38" s="1"/>
      <c r="D38" s="1"/>
      <c r="E38" s="1"/>
      <c r="F38" s="1"/>
      <c r="G38" s="1"/>
      <c r="H38" s="30"/>
      <c r="I38" s="1"/>
      <c r="J38" s="1"/>
      <c r="M38" s="39"/>
      <c r="N38" s="8"/>
      <c r="O38" s="8"/>
      <c r="P38" s="8"/>
      <c r="BB38" s="5" t="s">
        <v>5552</v>
      </c>
      <c r="BC38" s="11">
        <v>4</v>
      </c>
      <c r="BD38" s="32" t="s">
        <v>9</v>
      </c>
      <c r="BE38" s="8">
        <v>0</v>
      </c>
      <c r="BG38" s="5" t="s">
        <v>5553</v>
      </c>
      <c r="BH38" s="11">
        <v>0</v>
      </c>
      <c r="BI38" s="32" t="s">
        <v>9</v>
      </c>
      <c r="BJ38" s="8">
        <v>4</v>
      </c>
    </row>
    <row r="39" spans="1:62" x14ac:dyDescent="0.2">
      <c r="A39" s="30"/>
      <c r="B39" s="7"/>
      <c r="C39" s="1"/>
      <c r="D39" s="1"/>
      <c r="E39" s="1"/>
      <c r="F39" s="1"/>
      <c r="G39" s="1"/>
      <c r="H39" s="30"/>
      <c r="I39" s="1"/>
      <c r="J39" s="1"/>
      <c r="M39" s="5"/>
      <c r="N39" s="11"/>
      <c r="O39" s="32"/>
      <c r="P39" s="8"/>
      <c r="BB39" s="5" t="s">
        <v>3805</v>
      </c>
      <c r="BC39" s="11">
        <v>2</v>
      </c>
      <c r="BD39" s="32" t="s">
        <v>9</v>
      </c>
      <c r="BE39" s="8">
        <v>2</v>
      </c>
      <c r="BG39" s="5" t="s">
        <v>1730</v>
      </c>
      <c r="BH39" s="11">
        <v>3</v>
      </c>
      <c r="BI39" s="32" t="s">
        <v>9</v>
      </c>
      <c r="BJ39" s="8">
        <v>3</v>
      </c>
    </row>
    <row r="40" spans="1:62" x14ac:dyDescent="0.2">
      <c r="A40" s="30"/>
      <c r="B40" s="7"/>
      <c r="C40" s="1"/>
      <c r="D40" s="1"/>
      <c r="E40" s="1"/>
      <c r="F40" s="1"/>
      <c r="G40" s="1"/>
      <c r="H40" s="30"/>
      <c r="I40" s="1"/>
      <c r="J40" s="1"/>
      <c r="M40" s="5"/>
      <c r="N40" s="11"/>
      <c r="O40" s="32"/>
      <c r="P40" s="8"/>
      <c r="BB40" s="3" t="s">
        <v>5554</v>
      </c>
      <c r="BC40" s="11">
        <v>5</v>
      </c>
      <c r="BD40" s="32" t="s">
        <v>9</v>
      </c>
      <c r="BE40" s="8">
        <v>1</v>
      </c>
      <c r="BG40" s="3" t="s">
        <v>3818</v>
      </c>
      <c r="BH40" s="11">
        <v>3</v>
      </c>
      <c r="BI40" s="32" t="s">
        <v>9</v>
      </c>
      <c r="BJ40" s="8">
        <v>0</v>
      </c>
    </row>
    <row r="41" spans="1:62" x14ac:dyDescent="0.2">
      <c r="A41" s="30"/>
      <c r="B41" s="7"/>
      <c r="C41" s="1"/>
      <c r="D41" s="1"/>
      <c r="E41" s="1"/>
      <c r="F41" s="1"/>
      <c r="G41" s="1"/>
      <c r="H41" s="30"/>
      <c r="I41" s="1"/>
      <c r="J41" s="1"/>
      <c r="N41" s="11"/>
      <c r="O41" s="32"/>
      <c r="P41" s="8"/>
      <c r="BB41" s="3" t="s">
        <v>2103</v>
      </c>
      <c r="BC41" s="11">
        <v>3</v>
      </c>
      <c r="BD41" s="32" t="s">
        <v>9</v>
      </c>
      <c r="BE41" s="8">
        <v>1</v>
      </c>
      <c r="BG41" s="3" t="s">
        <v>337</v>
      </c>
      <c r="BH41" s="11">
        <v>0</v>
      </c>
      <c r="BI41" s="32" t="s">
        <v>9</v>
      </c>
      <c r="BJ41" s="8">
        <v>2</v>
      </c>
    </row>
    <row r="42" spans="1:62" x14ac:dyDescent="0.2">
      <c r="A42" s="30"/>
      <c r="B42" s="7"/>
      <c r="C42" s="1"/>
      <c r="D42" s="1"/>
      <c r="E42" s="1"/>
      <c r="F42" s="1"/>
      <c r="G42" s="1"/>
      <c r="H42" s="30"/>
      <c r="I42" s="1"/>
      <c r="J42" s="1"/>
      <c r="N42" s="11"/>
      <c r="O42" s="32"/>
      <c r="P42" s="8"/>
      <c r="BB42" s="3" t="s">
        <v>397</v>
      </c>
      <c r="BC42" s="11">
        <v>3</v>
      </c>
      <c r="BD42" s="32" t="s">
        <v>9</v>
      </c>
      <c r="BE42" s="8">
        <v>1</v>
      </c>
      <c r="BG42" s="3" t="s">
        <v>3602</v>
      </c>
      <c r="BH42" s="11">
        <v>3</v>
      </c>
      <c r="BI42" s="32" t="s">
        <v>9</v>
      </c>
      <c r="BJ42" s="8">
        <v>1</v>
      </c>
    </row>
    <row r="43" spans="1:62" x14ac:dyDescent="0.2">
      <c r="A43" s="30"/>
      <c r="B43" s="7"/>
      <c r="C43" s="1"/>
      <c r="D43" s="1"/>
      <c r="E43" s="1"/>
      <c r="F43" s="1"/>
      <c r="G43" s="1"/>
      <c r="H43" s="30"/>
      <c r="I43" s="1"/>
      <c r="J43" s="1"/>
      <c r="N43" s="11"/>
      <c r="O43" s="32"/>
      <c r="P43" s="8"/>
      <c r="BB43" s="3" t="s">
        <v>3880</v>
      </c>
      <c r="BC43" s="8">
        <v>3</v>
      </c>
      <c r="BD43" s="32" t="s">
        <v>9</v>
      </c>
      <c r="BE43" s="8">
        <v>2</v>
      </c>
      <c r="BG43" s="3" t="s">
        <v>3877</v>
      </c>
      <c r="BH43" s="8">
        <v>1</v>
      </c>
      <c r="BI43" s="32" t="s">
        <v>9</v>
      </c>
      <c r="BJ43" s="8">
        <v>2</v>
      </c>
    </row>
    <row r="44" spans="1:62" x14ac:dyDescent="0.2">
      <c r="A44" s="30"/>
      <c r="B44" s="7"/>
      <c r="C44" s="1"/>
      <c r="D44" s="1"/>
      <c r="E44" s="1"/>
      <c r="F44" s="1"/>
      <c r="G44" s="1"/>
      <c r="H44" s="30"/>
      <c r="I44" s="1"/>
      <c r="J44" s="1"/>
      <c r="N44" s="8"/>
      <c r="O44" s="32"/>
      <c r="P44" s="8"/>
      <c r="BB44" s="39" t="s">
        <v>371</v>
      </c>
      <c r="BG44" s="39" t="s">
        <v>2725</v>
      </c>
    </row>
    <row r="45" spans="1:62" x14ac:dyDescent="0.2">
      <c r="A45" s="30"/>
      <c r="B45" s="1"/>
      <c r="C45" s="1"/>
      <c r="D45" s="1"/>
      <c r="E45" s="1"/>
      <c r="F45" s="1"/>
      <c r="G45" s="1"/>
      <c r="H45" s="9"/>
      <c r="I45" s="1"/>
      <c r="J45" s="1"/>
      <c r="BB45" s="5" t="s">
        <v>3838</v>
      </c>
      <c r="BC45" s="11">
        <v>1</v>
      </c>
      <c r="BD45" s="32" t="s">
        <v>9</v>
      </c>
      <c r="BE45" s="8">
        <v>3</v>
      </c>
      <c r="BG45" s="5" t="s">
        <v>5555</v>
      </c>
      <c r="BH45" s="11">
        <v>2</v>
      </c>
      <c r="BI45" s="32" t="s">
        <v>9</v>
      </c>
      <c r="BJ45" s="8">
        <v>0</v>
      </c>
    </row>
    <row r="46" spans="1:62" x14ac:dyDescent="0.2">
      <c r="BB46" s="5" t="s">
        <v>3882</v>
      </c>
      <c r="BC46" s="11">
        <v>1</v>
      </c>
      <c r="BD46" s="32" t="s">
        <v>9</v>
      </c>
      <c r="BE46" s="8">
        <v>0</v>
      </c>
      <c r="BG46" s="5" t="s">
        <v>5556</v>
      </c>
      <c r="BH46" s="11">
        <v>5</v>
      </c>
      <c r="BI46" s="32" t="s">
        <v>9</v>
      </c>
      <c r="BJ46" s="8">
        <v>2</v>
      </c>
    </row>
    <row r="47" spans="1:62" x14ac:dyDescent="0.2">
      <c r="B47" s="39"/>
      <c r="BB47" s="3" t="s">
        <v>3883</v>
      </c>
      <c r="BC47" s="11">
        <v>1</v>
      </c>
      <c r="BD47" s="32" t="s">
        <v>9</v>
      </c>
      <c r="BE47" s="8">
        <v>2</v>
      </c>
      <c r="BG47" s="3" t="s">
        <v>5557</v>
      </c>
      <c r="BH47" s="11">
        <v>3</v>
      </c>
      <c r="BI47" s="32" t="s">
        <v>9</v>
      </c>
      <c r="BJ47" s="8">
        <v>2</v>
      </c>
    </row>
    <row r="48" spans="1:62" x14ac:dyDescent="0.2">
      <c r="A48" s="30"/>
      <c r="B48" s="86"/>
      <c r="C48" s="1"/>
      <c r="D48" s="1"/>
      <c r="E48" s="1"/>
      <c r="F48" s="1"/>
      <c r="G48" s="1"/>
      <c r="H48" s="30"/>
      <c r="I48" s="67"/>
      <c r="J48" s="1"/>
      <c r="BB48" s="3" t="s">
        <v>3885</v>
      </c>
      <c r="BC48" s="11">
        <v>3</v>
      </c>
      <c r="BD48" s="32" t="s">
        <v>9</v>
      </c>
      <c r="BE48" s="8">
        <v>0</v>
      </c>
      <c r="BG48" s="3" t="s">
        <v>3879</v>
      </c>
      <c r="BH48" s="11">
        <v>0</v>
      </c>
      <c r="BI48" s="32" t="s">
        <v>9</v>
      </c>
      <c r="BJ48" s="8">
        <v>3</v>
      </c>
    </row>
    <row r="49" spans="1:62" x14ac:dyDescent="0.2">
      <c r="A49" s="30"/>
      <c r="B49" s="7"/>
      <c r="C49" s="1"/>
      <c r="D49" s="1"/>
      <c r="E49" s="1"/>
      <c r="F49" s="1"/>
      <c r="G49" s="1"/>
      <c r="H49" s="30"/>
      <c r="I49" s="1"/>
      <c r="J49" s="1"/>
      <c r="BB49" s="3" t="s">
        <v>3737</v>
      </c>
      <c r="BC49" s="11">
        <v>1</v>
      </c>
      <c r="BD49" s="32" t="s">
        <v>9</v>
      </c>
      <c r="BE49" s="8">
        <v>1</v>
      </c>
      <c r="BG49" s="3" t="s">
        <v>351</v>
      </c>
      <c r="BH49" s="11">
        <v>1</v>
      </c>
      <c r="BI49" s="32" t="s">
        <v>9</v>
      </c>
      <c r="BJ49" s="8">
        <v>3</v>
      </c>
    </row>
    <row r="50" spans="1:62" x14ac:dyDescent="0.2">
      <c r="A50" s="30"/>
      <c r="B50" s="7"/>
      <c r="C50" s="1"/>
      <c r="D50" s="1"/>
      <c r="E50" s="1"/>
      <c r="F50" s="1"/>
      <c r="G50" s="1"/>
      <c r="H50" s="30"/>
      <c r="I50" s="1"/>
      <c r="J50" s="1"/>
      <c r="BB50" s="3" t="s">
        <v>3210</v>
      </c>
      <c r="BC50" s="8">
        <v>2</v>
      </c>
      <c r="BD50" s="32" t="s">
        <v>9</v>
      </c>
      <c r="BE50" s="8">
        <v>4</v>
      </c>
      <c r="BG50" s="3" t="s">
        <v>3299</v>
      </c>
      <c r="BH50" s="8">
        <v>3</v>
      </c>
      <c r="BI50" s="32" t="s">
        <v>9</v>
      </c>
      <c r="BJ50" s="8">
        <v>0</v>
      </c>
    </row>
    <row r="51" spans="1:62" x14ac:dyDescent="0.2">
      <c r="A51" s="30"/>
      <c r="B51" s="86"/>
      <c r="C51" s="1"/>
      <c r="D51" s="1"/>
      <c r="E51" s="1"/>
      <c r="F51" s="1"/>
      <c r="G51" s="67"/>
      <c r="H51" s="30"/>
      <c r="I51" s="1"/>
      <c r="J51" s="1"/>
      <c r="BB51" s="39" t="s">
        <v>2987</v>
      </c>
      <c r="BG51" s="39" t="s">
        <v>2730</v>
      </c>
    </row>
    <row r="52" spans="1:62" x14ac:dyDescent="0.2">
      <c r="A52" s="30"/>
      <c r="B52" s="7"/>
      <c r="C52" s="1"/>
      <c r="D52" s="1"/>
      <c r="E52" s="1"/>
      <c r="F52" s="1"/>
      <c r="G52" s="1"/>
      <c r="H52" s="30"/>
      <c r="I52" s="1"/>
      <c r="J52" s="1"/>
      <c r="BB52" s="5" t="s">
        <v>3301</v>
      </c>
      <c r="BC52" s="11">
        <v>1</v>
      </c>
      <c r="BD52" s="32" t="s">
        <v>9</v>
      </c>
      <c r="BE52" s="8">
        <v>1</v>
      </c>
      <c r="BG52" s="5" t="s">
        <v>3881</v>
      </c>
      <c r="BH52" s="11">
        <v>1</v>
      </c>
      <c r="BI52" s="32" t="s">
        <v>9</v>
      </c>
      <c r="BJ52" s="8">
        <v>2</v>
      </c>
    </row>
    <row r="53" spans="1:62" x14ac:dyDescent="0.2">
      <c r="A53" s="30"/>
      <c r="B53" s="7"/>
      <c r="C53" s="1"/>
      <c r="D53" s="1"/>
      <c r="E53" s="1"/>
      <c r="F53" s="1"/>
      <c r="G53" s="1"/>
      <c r="H53" s="30"/>
      <c r="I53" s="1"/>
      <c r="J53" s="1"/>
      <c r="BB53" s="5" t="s">
        <v>261</v>
      </c>
      <c r="BC53" s="11">
        <v>3</v>
      </c>
      <c r="BD53" s="32" t="s">
        <v>9</v>
      </c>
      <c r="BE53" s="8">
        <v>2</v>
      </c>
      <c r="BG53" s="5" t="s">
        <v>365</v>
      </c>
      <c r="BH53" s="11">
        <v>1</v>
      </c>
      <c r="BI53" s="32" t="s">
        <v>9</v>
      </c>
      <c r="BJ53" s="8">
        <v>1</v>
      </c>
    </row>
    <row r="54" spans="1:62" x14ac:dyDescent="0.2">
      <c r="A54" s="30"/>
      <c r="B54" s="7"/>
      <c r="C54" s="1"/>
      <c r="D54" s="1"/>
      <c r="E54" s="1"/>
      <c r="F54" s="1"/>
      <c r="G54" s="1"/>
      <c r="H54" s="30"/>
      <c r="I54" s="1"/>
      <c r="J54" s="1"/>
      <c r="BB54" s="3" t="s">
        <v>367</v>
      </c>
      <c r="BC54" s="11">
        <v>4</v>
      </c>
      <c r="BD54" s="32" t="s">
        <v>9</v>
      </c>
      <c r="BE54" s="8">
        <v>0</v>
      </c>
      <c r="BG54" s="3" t="s">
        <v>3884</v>
      </c>
      <c r="BH54" s="11">
        <v>0</v>
      </c>
      <c r="BI54" s="32" t="s">
        <v>9</v>
      </c>
      <c r="BJ54" s="8">
        <v>1</v>
      </c>
    </row>
    <row r="55" spans="1:62" x14ac:dyDescent="0.2">
      <c r="A55" s="30"/>
      <c r="B55" s="7"/>
      <c r="C55" s="1"/>
      <c r="D55" s="1"/>
      <c r="E55" s="1"/>
      <c r="F55" s="1"/>
      <c r="G55" s="1"/>
      <c r="H55" s="30"/>
      <c r="I55" s="1"/>
      <c r="J55" s="1"/>
      <c r="BB55" s="3" t="s">
        <v>3888</v>
      </c>
      <c r="BC55" s="11">
        <v>5</v>
      </c>
      <c r="BD55" s="32" t="s">
        <v>9</v>
      </c>
      <c r="BE55" s="8">
        <v>1</v>
      </c>
      <c r="BG55" s="3" t="s">
        <v>3886</v>
      </c>
      <c r="BH55" s="11">
        <v>2</v>
      </c>
      <c r="BI55" s="32" t="s">
        <v>9</v>
      </c>
      <c r="BJ55" s="8">
        <v>0</v>
      </c>
    </row>
    <row r="56" spans="1:62" x14ac:dyDescent="0.2">
      <c r="A56" s="30"/>
      <c r="B56" s="86"/>
      <c r="C56" s="1"/>
      <c r="D56" s="67"/>
      <c r="E56" s="67"/>
      <c r="F56" s="1"/>
      <c r="G56" s="67"/>
      <c r="H56" s="30"/>
      <c r="I56" s="67"/>
      <c r="J56" s="1"/>
      <c r="BB56" s="3" t="s">
        <v>5558</v>
      </c>
      <c r="BC56" s="11">
        <v>3</v>
      </c>
      <c r="BD56" s="32" t="s">
        <v>9</v>
      </c>
      <c r="BE56" s="8">
        <v>0</v>
      </c>
      <c r="BG56" s="3" t="s">
        <v>333</v>
      </c>
      <c r="BH56" s="11">
        <v>3</v>
      </c>
      <c r="BI56" s="32" t="s">
        <v>9</v>
      </c>
      <c r="BJ56" s="8">
        <v>5</v>
      </c>
    </row>
    <row r="57" spans="1:62" x14ac:dyDescent="0.2">
      <c r="A57" s="30"/>
      <c r="B57" s="7"/>
      <c r="C57" s="1"/>
      <c r="D57" s="1"/>
      <c r="E57" s="1"/>
      <c r="F57" s="1"/>
      <c r="G57" s="1"/>
      <c r="H57" s="30"/>
      <c r="I57" s="1"/>
      <c r="J57" s="1"/>
      <c r="BB57" s="3" t="s">
        <v>5559</v>
      </c>
      <c r="BC57" s="8">
        <v>3</v>
      </c>
      <c r="BD57" s="32" t="s">
        <v>9</v>
      </c>
      <c r="BE57" s="8">
        <v>1</v>
      </c>
      <c r="BG57" s="3" t="s">
        <v>3237</v>
      </c>
      <c r="BH57" s="8">
        <v>0</v>
      </c>
      <c r="BI57" s="32" t="s">
        <v>9</v>
      </c>
      <c r="BJ57" s="8">
        <v>1</v>
      </c>
    </row>
    <row r="58" spans="1:62" x14ac:dyDescent="0.2">
      <c r="A58" s="30"/>
      <c r="B58" s="86"/>
      <c r="C58" s="1"/>
      <c r="D58" s="1"/>
      <c r="E58" s="1"/>
      <c r="F58" s="1"/>
      <c r="G58" s="67"/>
      <c r="H58" s="30"/>
      <c r="I58" s="67"/>
      <c r="J58" s="1"/>
      <c r="BB58" s="39" t="s">
        <v>5560</v>
      </c>
      <c r="BG58" s="39" t="s">
        <v>5561</v>
      </c>
    </row>
    <row r="59" spans="1:62" x14ac:dyDescent="0.2">
      <c r="A59" s="30"/>
      <c r="B59" s="7"/>
      <c r="C59" s="1"/>
      <c r="D59" s="1"/>
      <c r="E59" s="67"/>
      <c r="F59" s="67"/>
      <c r="G59" s="67"/>
      <c r="H59" s="30"/>
      <c r="I59" s="67"/>
      <c r="J59" s="1"/>
      <c r="BB59" s="5" t="s">
        <v>3892</v>
      </c>
      <c r="BC59" s="11">
        <v>0</v>
      </c>
      <c r="BD59" s="32" t="s">
        <v>9</v>
      </c>
      <c r="BE59" s="8">
        <v>0</v>
      </c>
      <c r="BG59" s="5" t="s">
        <v>3887</v>
      </c>
      <c r="BH59" s="11">
        <v>0</v>
      </c>
      <c r="BI59" s="32" t="s">
        <v>9</v>
      </c>
      <c r="BJ59" s="8">
        <v>8</v>
      </c>
    </row>
    <row r="60" spans="1:62" x14ac:dyDescent="0.2">
      <c r="A60" s="30"/>
      <c r="B60" s="1"/>
      <c r="C60" s="1"/>
      <c r="D60" s="1"/>
      <c r="E60" s="1"/>
      <c r="F60" s="1"/>
      <c r="G60" s="1"/>
      <c r="H60" s="9"/>
      <c r="I60" s="1"/>
      <c r="J60" s="1"/>
      <c r="BB60" s="5" t="s">
        <v>3809</v>
      </c>
      <c r="BC60" s="11">
        <v>0</v>
      </c>
      <c r="BD60" s="32" t="s">
        <v>9</v>
      </c>
      <c r="BE60" s="8">
        <v>0</v>
      </c>
      <c r="BG60" s="5" t="s">
        <v>896</v>
      </c>
      <c r="BH60" s="11">
        <v>3</v>
      </c>
      <c r="BI60" s="32" t="s">
        <v>9</v>
      </c>
      <c r="BJ60" s="8">
        <v>1</v>
      </c>
    </row>
    <row r="61" spans="1:62" x14ac:dyDescent="0.2">
      <c r="BB61" s="3" t="s">
        <v>3893</v>
      </c>
      <c r="BC61" s="11">
        <v>3</v>
      </c>
      <c r="BD61" s="32" t="s">
        <v>9</v>
      </c>
      <c r="BE61" s="8">
        <v>4</v>
      </c>
      <c r="BG61" s="3" t="s">
        <v>418</v>
      </c>
      <c r="BH61" s="11">
        <v>3</v>
      </c>
      <c r="BI61" s="32" t="s">
        <v>9</v>
      </c>
      <c r="BJ61" s="8">
        <v>2</v>
      </c>
    </row>
    <row r="62" spans="1:62" x14ac:dyDescent="0.2">
      <c r="BB62" s="3" t="s">
        <v>3895</v>
      </c>
      <c r="BC62" s="11">
        <v>1</v>
      </c>
      <c r="BD62" s="32" t="s">
        <v>9</v>
      </c>
      <c r="BE62" s="8">
        <v>3</v>
      </c>
      <c r="BG62" s="3" t="s">
        <v>3889</v>
      </c>
      <c r="BH62" s="11">
        <v>1</v>
      </c>
      <c r="BI62" s="32" t="s">
        <v>9</v>
      </c>
      <c r="BJ62" s="8">
        <v>1</v>
      </c>
    </row>
    <row r="63" spans="1:62" x14ac:dyDescent="0.2">
      <c r="BB63" s="3" t="s">
        <v>2585</v>
      </c>
      <c r="BC63" s="11">
        <v>1</v>
      </c>
      <c r="BD63" s="32" t="s">
        <v>9</v>
      </c>
      <c r="BE63" s="8">
        <v>1</v>
      </c>
      <c r="BG63" s="3" t="s">
        <v>3704</v>
      </c>
      <c r="BH63" s="11">
        <v>6</v>
      </c>
      <c r="BI63" s="32" t="s">
        <v>9</v>
      </c>
      <c r="BJ63" s="8">
        <v>0</v>
      </c>
    </row>
    <row r="64" spans="1:62" x14ac:dyDescent="0.2">
      <c r="BB64" s="3" t="s">
        <v>5562</v>
      </c>
      <c r="BC64" s="8">
        <v>0</v>
      </c>
      <c r="BD64" s="32" t="s">
        <v>9</v>
      </c>
      <c r="BE64" s="8">
        <v>2</v>
      </c>
      <c r="BG64" s="3" t="s">
        <v>3165</v>
      </c>
      <c r="BH64" s="8">
        <v>6</v>
      </c>
      <c r="BI64" s="32" t="s">
        <v>9</v>
      </c>
      <c r="BJ64" s="8">
        <v>1</v>
      </c>
    </row>
    <row r="65" spans="14:62" x14ac:dyDescent="0.2">
      <c r="BB65" s="39" t="s">
        <v>2304</v>
      </c>
      <c r="BG65" s="39" t="s">
        <v>3891</v>
      </c>
    </row>
    <row r="66" spans="14:62" x14ac:dyDescent="0.2">
      <c r="BB66" s="5" t="s">
        <v>5563</v>
      </c>
      <c r="BC66" s="11">
        <v>3</v>
      </c>
      <c r="BD66" s="32" t="s">
        <v>9</v>
      </c>
      <c r="BE66" s="8">
        <v>2</v>
      </c>
      <c r="BG66" s="5" t="s">
        <v>3675</v>
      </c>
      <c r="BH66" s="11">
        <v>0</v>
      </c>
      <c r="BI66" s="32" t="s">
        <v>9</v>
      </c>
      <c r="BJ66" s="8">
        <v>3</v>
      </c>
    </row>
    <row r="67" spans="14:62" x14ac:dyDescent="0.2">
      <c r="BB67" s="5" t="s">
        <v>5564</v>
      </c>
      <c r="BC67" s="11">
        <v>2</v>
      </c>
      <c r="BD67" s="32" t="s">
        <v>9</v>
      </c>
      <c r="BE67" s="8">
        <v>1</v>
      </c>
      <c r="BG67" s="5" t="s">
        <v>318</v>
      </c>
      <c r="BH67" s="11">
        <v>0</v>
      </c>
      <c r="BI67" s="32" t="s">
        <v>9</v>
      </c>
      <c r="BJ67" s="8">
        <v>5</v>
      </c>
    </row>
    <row r="68" spans="14:62" x14ac:dyDescent="0.2">
      <c r="BB68" s="3" t="s">
        <v>3899</v>
      </c>
      <c r="BC68" s="11">
        <v>2</v>
      </c>
      <c r="BD68" s="32" t="s">
        <v>9</v>
      </c>
      <c r="BE68" s="8">
        <v>0</v>
      </c>
      <c r="BG68" s="3" t="s">
        <v>3894</v>
      </c>
      <c r="BH68" s="11">
        <v>5</v>
      </c>
      <c r="BI68" s="32" t="s">
        <v>9</v>
      </c>
      <c r="BJ68" s="8">
        <v>1</v>
      </c>
    </row>
    <row r="69" spans="14:62" x14ac:dyDescent="0.2">
      <c r="BB69" s="3" t="s">
        <v>334</v>
      </c>
      <c r="BC69" s="11">
        <v>2</v>
      </c>
      <c r="BD69" s="32" t="s">
        <v>9</v>
      </c>
      <c r="BE69" s="8">
        <v>1</v>
      </c>
      <c r="BG69" s="3" t="s">
        <v>413</v>
      </c>
      <c r="BH69" s="11">
        <v>1</v>
      </c>
      <c r="BI69" s="32" t="s">
        <v>9</v>
      </c>
      <c r="BJ69" s="8">
        <v>3</v>
      </c>
    </row>
    <row r="70" spans="14:62" x14ac:dyDescent="0.2">
      <c r="BB70" s="3" t="s">
        <v>3842</v>
      </c>
      <c r="BC70" s="11">
        <v>1</v>
      </c>
      <c r="BD70" s="32" t="s">
        <v>9</v>
      </c>
      <c r="BE70" s="8">
        <v>1</v>
      </c>
      <c r="BG70" s="3" t="s">
        <v>3896</v>
      </c>
      <c r="BH70" s="11">
        <v>3</v>
      </c>
      <c r="BI70" s="32" t="s">
        <v>9</v>
      </c>
      <c r="BJ70" s="8">
        <v>1</v>
      </c>
    </row>
    <row r="71" spans="14:62" x14ac:dyDescent="0.2">
      <c r="BB71" s="3" t="s">
        <v>3306</v>
      </c>
      <c r="BC71" s="8">
        <v>0</v>
      </c>
      <c r="BD71" s="32" t="s">
        <v>9</v>
      </c>
      <c r="BE71" s="8">
        <v>4</v>
      </c>
      <c r="BG71" s="3" t="s">
        <v>3897</v>
      </c>
      <c r="BH71" s="8">
        <v>2</v>
      </c>
      <c r="BI71" s="32" t="s">
        <v>9</v>
      </c>
      <c r="BJ71" s="8">
        <v>4</v>
      </c>
    </row>
    <row r="72" spans="14:62" x14ac:dyDescent="0.2">
      <c r="BB72" s="39" t="s">
        <v>2630</v>
      </c>
      <c r="BG72" s="39" t="s">
        <v>263</v>
      </c>
    </row>
    <row r="73" spans="14:62" x14ac:dyDescent="0.2">
      <c r="N73" s="8"/>
      <c r="O73" s="8"/>
      <c r="P73" s="8"/>
      <c r="BB73" s="5" t="s">
        <v>534</v>
      </c>
      <c r="BC73" s="11">
        <v>1</v>
      </c>
      <c r="BD73" s="32" t="s">
        <v>9</v>
      </c>
      <c r="BE73" s="8">
        <v>1</v>
      </c>
      <c r="BG73" s="5" t="s">
        <v>5565</v>
      </c>
      <c r="BH73" s="11">
        <v>0</v>
      </c>
      <c r="BI73" s="32" t="s">
        <v>9</v>
      </c>
      <c r="BJ73" s="8">
        <v>7</v>
      </c>
    </row>
    <row r="74" spans="14:62" x14ac:dyDescent="0.2">
      <c r="BB74" s="5" t="s">
        <v>891</v>
      </c>
      <c r="BC74" s="11">
        <v>3</v>
      </c>
      <c r="BD74" s="32" t="s">
        <v>9</v>
      </c>
      <c r="BE74" s="8">
        <v>1</v>
      </c>
      <c r="BG74" s="5" t="s">
        <v>3292</v>
      </c>
      <c r="BH74" s="11">
        <v>2</v>
      </c>
      <c r="BI74" s="32" t="s">
        <v>9</v>
      </c>
      <c r="BJ74" s="8">
        <v>1</v>
      </c>
    </row>
    <row r="75" spans="14:62" x14ac:dyDescent="0.2">
      <c r="BB75" s="3" t="s">
        <v>3901</v>
      </c>
      <c r="BC75" s="11">
        <v>5</v>
      </c>
      <c r="BD75" s="32" t="s">
        <v>9</v>
      </c>
      <c r="BE75" s="8">
        <v>2</v>
      </c>
      <c r="BG75" s="3" t="s">
        <v>395</v>
      </c>
      <c r="BH75" s="11">
        <v>4</v>
      </c>
      <c r="BI75" s="32" t="s">
        <v>9</v>
      </c>
      <c r="BJ75" s="8">
        <v>1</v>
      </c>
    </row>
    <row r="76" spans="14:62" x14ac:dyDescent="0.2">
      <c r="BB76" s="3" t="s">
        <v>3817</v>
      </c>
      <c r="BC76" s="11">
        <v>2</v>
      </c>
      <c r="BD76" s="32" t="s">
        <v>9</v>
      </c>
      <c r="BE76" s="8">
        <v>0</v>
      </c>
      <c r="BG76" s="3" t="s">
        <v>3900</v>
      </c>
      <c r="BH76" s="11">
        <v>2</v>
      </c>
      <c r="BI76" s="32" t="s">
        <v>9</v>
      </c>
      <c r="BJ76" s="8">
        <v>2</v>
      </c>
    </row>
    <row r="77" spans="14:62" x14ac:dyDescent="0.2">
      <c r="BB77" s="3" t="s">
        <v>3902</v>
      </c>
      <c r="BC77" s="11">
        <v>6</v>
      </c>
      <c r="BD77" s="32" t="s">
        <v>9</v>
      </c>
      <c r="BE77" s="8">
        <v>1</v>
      </c>
      <c r="BG77" s="3" t="s">
        <v>3600</v>
      </c>
      <c r="BH77" s="11">
        <v>10</v>
      </c>
      <c r="BI77" s="32" t="s">
        <v>9</v>
      </c>
      <c r="BJ77" s="8">
        <v>0</v>
      </c>
    </row>
    <row r="78" spans="14:62" x14ac:dyDescent="0.2">
      <c r="BB78" s="3" t="s">
        <v>352</v>
      </c>
      <c r="BC78" s="8">
        <v>1</v>
      </c>
      <c r="BD78" s="32" t="s">
        <v>9</v>
      </c>
      <c r="BE78" s="8">
        <v>2</v>
      </c>
      <c r="BG78" s="3" t="s">
        <v>3669</v>
      </c>
      <c r="BH78" s="8">
        <v>5</v>
      </c>
      <c r="BI78" s="32" t="s">
        <v>9</v>
      </c>
      <c r="BJ78" s="8">
        <v>0</v>
      </c>
    </row>
    <row r="81" spans="54:59" x14ac:dyDescent="0.2">
      <c r="BB81" s="39"/>
      <c r="BG81" s="39"/>
    </row>
    <row r="89" spans="54:59" x14ac:dyDescent="0.2">
      <c r="BB89" s="39"/>
      <c r="BG89" s="39"/>
    </row>
    <row r="98" spans="54:59" x14ac:dyDescent="0.2">
      <c r="BB98" s="7"/>
      <c r="BG98" s="7"/>
    </row>
    <row r="101" spans="54:59" x14ac:dyDescent="0.2">
      <c r="BB101" s="7"/>
      <c r="BG101" s="7"/>
    </row>
    <row r="103" spans="54:59" x14ac:dyDescent="0.2">
      <c r="BB103" s="7"/>
      <c r="BG103" s="7"/>
    </row>
    <row r="104" spans="54:59" x14ac:dyDescent="0.2">
      <c r="BB104" s="7"/>
      <c r="BG104" s="7"/>
    </row>
    <row r="105" spans="54:59" x14ac:dyDescent="0.2">
      <c r="BB105" s="7"/>
      <c r="BG105" s="7"/>
    </row>
    <row r="106" spans="54:59" x14ac:dyDescent="0.2">
      <c r="BB106" s="7"/>
      <c r="BG106" s="7"/>
    </row>
    <row r="111" spans="54:59" x14ac:dyDescent="0.2">
      <c r="BB111" s="39"/>
      <c r="BG111" s="39"/>
    </row>
    <row r="112" spans="54:59" x14ac:dyDescent="0.2">
      <c r="BB112" s="5"/>
      <c r="BG112" s="5"/>
    </row>
    <row r="117" spans="54:59" x14ac:dyDescent="0.2">
      <c r="BB117" s="39"/>
      <c r="BG117" s="39"/>
    </row>
    <row r="120" spans="54:59" x14ac:dyDescent="0.2">
      <c r="BB120" s="7"/>
      <c r="BG120" s="7"/>
    </row>
    <row r="122" spans="54:59" x14ac:dyDescent="0.2">
      <c r="BB122" s="7"/>
      <c r="BG122" s="7"/>
    </row>
    <row r="124" spans="54:59" x14ac:dyDescent="0.2">
      <c r="BB124" s="7"/>
      <c r="BG124" s="7"/>
    </row>
    <row r="125" spans="54:59" x14ac:dyDescent="0.2">
      <c r="BB125" s="7"/>
      <c r="BG125" s="7"/>
    </row>
    <row r="132" spans="54:59" x14ac:dyDescent="0.2">
      <c r="BB132" s="39"/>
      <c r="BG132" s="39"/>
    </row>
    <row r="133" spans="54:59" x14ac:dyDescent="0.2">
      <c r="BB133" s="5"/>
      <c r="BG133" s="5"/>
    </row>
    <row r="134" spans="54:59" x14ac:dyDescent="0.2">
      <c r="BB134" s="5"/>
      <c r="BG134" s="5"/>
    </row>
    <row r="138" spans="54:59" x14ac:dyDescent="0.2">
      <c r="BB138" s="39"/>
      <c r="BG138" s="39"/>
    </row>
    <row r="139" spans="54:59" x14ac:dyDescent="0.2">
      <c r="BB139" s="7"/>
      <c r="BG139" s="7"/>
    </row>
    <row r="143" spans="54:59" x14ac:dyDescent="0.2">
      <c r="BB143" s="7"/>
      <c r="BG143" s="7"/>
    </row>
    <row r="144" spans="54:59" x14ac:dyDescent="0.2">
      <c r="BB144" s="7"/>
      <c r="BG144" s="7"/>
    </row>
    <row r="145" spans="54:59" x14ac:dyDescent="0.2">
      <c r="BB145" s="7"/>
      <c r="BG145" s="7"/>
    </row>
    <row r="152" spans="54:59" x14ac:dyDescent="0.2">
      <c r="BB152" s="39"/>
      <c r="BG152" s="39"/>
    </row>
    <row r="154" spans="54:59" x14ac:dyDescent="0.2">
      <c r="BB154" s="5"/>
      <c r="BG154" s="5"/>
    </row>
    <row r="155" spans="54:59" x14ac:dyDescent="0.2">
      <c r="BB155" s="5"/>
      <c r="BG155" s="5"/>
    </row>
    <row r="159" spans="54:59" x14ac:dyDescent="0.2">
      <c r="BB159" s="39"/>
      <c r="BG159" s="39"/>
    </row>
    <row r="160" spans="54:59" x14ac:dyDescent="0.2">
      <c r="BB160" s="7"/>
      <c r="BG160" s="7"/>
    </row>
    <row r="164" spans="54:59" x14ac:dyDescent="0.2">
      <c r="BB164" s="7"/>
      <c r="BG164" s="7"/>
    </row>
    <row r="165" spans="54:59" x14ac:dyDescent="0.2">
      <c r="BB165" s="7"/>
      <c r="BG165" s="7"/>
    </row>
    <row r="166" spans="54:59" x14ac:dyDescent="0.2">
      <c r="BB166" s="7"/>
      <c r="BG166" s="7"/>
    </row>
    <row r="173" spans="54:59" x14ac:dyDescent="0.2">
      <c r="BB173" s="39"/>
      <c r="BG173" s="39"/>
    </row>
    <row r="174" spans="54:59" x14ac:dyDescent="0.2">
      <c r="BB174" s="5"/>
      <c r="BG174" s="5"/>
    </row>
    <row r="175" spans="54:59" x14ac:dyDescent="0.2">
      <c r="BB175" s="5"/>
      <c r="BG175" s="5"/>
    </row>
    <row r="179" spans="54:59" x14ac:dyDescent="0.2">
      <c r="BB179" s="39"/>
      <c r="BG179" s="39"/>
    </row>
    <row r="181" spans="54:59" x14ac:dyDescent="0.2">
      <c r="BB181" s="7"/>
      <c r="BG181" s="7"/>
    </row>
    <row r="185" spans="54:59" x14ac:dyDescent="0.2">
      <c r="BB185" s="7"/>
      <c r="BG185" s="7"/>
    </row>
    <row r="186" spans="54:59" x14ac:dyDescent="0.2">
      <c r="BB186" s="7"/>
      <c r="BG186" s="7"/>
    </row>
    <row r="187" spans="54:59" x14ac:dyDescent="0.2">
      <c r="BB187" s="7"/>
      <c r="BG187" s="7"/>
    </row>
    <row r="194" spans="54:59" x14ac:dyDescent="0.2">
      <c r="BB194" s="39"/>
      <c r="BG194" s="39"/>
    </row>
    <row r="195" spans="54:59" x14ac:dyDescent="0.2">
      <c r="BB195" s="5"/>
      <c r="BG195" s="5"/>
    </row>
    <row r="196" spans="54:59" x14ac:dyDescent="0.2">
      <c r="BB196" s="5"/>
      <c r="BG196" s="5"/>
    </row>
    <row r="200" spans="54:59" x14ac:dyDescent="0.2">
      <c r="BB200" s="39"/>
      <c r="BG200" s="39"/>
    </row>
    <row r="202" spans="54:59" x14ac:dyDescent="0.2">
      <c r="BB202" s="7"/>
      <c r="BG202" s="7"/>
    </row>
    <row r="206" spans="54:59" x14ac:dyDescent="0.2">
      <c r="BB206" s="7"/>
      <c r="BG206" s="7"/>
    </row>
    <row r="207" spans="54:59" x14ac:dyDescent="0.2">
      <c r="BB207" s="7"/>
      <c r="BG207" s="7"/>
    </row>
    <row r="208" spans="54:59" x14ac:dyDescent="0.2">
      <c r="BB208" s="7"/>
      <c r="BG208" s="7"/>
    </row>
    <row r="215" spans="54:59" x14ac:dyDescent="0.2">
      <c r="BB215" s="39"/>
      <c r="BG215" s="39"/>
    </row>
    <row r="216" spans="54:59" x14ac:dyDescent="0.2">
      <c r="BB216" s="5"/>
      <c r="BG216" s="5"/>
    </row>
    <row r="217" spans="54:59" x14ac:dyDescent="0.2">
      <c r="BB217" s="5"/>
      <c r="BG217" s="5"/>
    </row>
    <row r="221" spans="54:59" x14ac:dyDescent="0.2">
      <c r="BB221" s="39"/>
      <c r="BG221" s="39"/>
    </row>
    <row r="223" spans="54:59" x14ac:dyDescent="0.2">
      <c r="BB223" s="7"/>
      <c r="BG223" s="7"/>
    </row>
    <row r="227" spans="54:59" x14ac:dyDescent="0.2">
      <c r="BB227" s="7"/>
      <c r="BG227" s="7"/>
    </row>
    <row r="228" spans="54:59" x14ac:dyDescent="0.2">
      <c r="BB228" s="7"/>
      <c r="BG228" s="7"/>
    </row>
    <row r="229" spans="54:59" x14ac:dyDescent="0.2">
      <c r="BB229" s="7"/>
      <c r="BG229" s="7"/>
    </row>
  </sheetData>
  <mergeCells count="14">
    <mergeCell ref="BB1:BE1"/>
    <mergeCell ref="BG1:BJ1"/>
    <mergeCell ref="AU1:AW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1998 - Div 4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05D4A-7552-4B0A-A844-DEE0A5C4F05D}">
  <sheetPr>
    <pageSetUpPr fitToPage="1"/>
  </sheetPr>
  <dimension ref="A1:BJ238"/>
  <sheetViews>
    <sheetView view="pageLayout" zoomScaleNormal="100" workbookViewId="0">
      <selection activeCell="AX1" sqref="AX1:BJ1"/>
    </sheetView>
  </sheetViews>
  <sheetFormatPr defaultColWidth="9.140625" defaultRowHeight="12" x14ac:dyDescent="0.2"/>
  <cols>
    <col min="1" max="1" width="3.140625" style="3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85546875" style="8" bestFit="1" customWidth="1"/>
    <col min="13" max="13" width="14.42578125" style="3" bestFit="1" customWidth="1"/>
    <col min="14" max="14" width="2.7109375" style="3" bestFit="1" customWidth="1"/>
    <col min="15" max="15" width="1.5703125" style="3" bestFit="1" customWidth="1"/>
    <col min="16" max="16" width="2.7109375" style="3" bestFit="1" customWidth="1"/>
    <col min="17" max="17" width="1.85546875" style="3" bestFit="1" customWidth="1"/>
    <col min="18" max="18" width="1.5703125" style="3" bestFit="1" customWidth="1"/>
    <col min="19" max="19" width="1.85546875" style="3" bestFit="1" customWidth="1"/>
    <col min="20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2.71093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28" style="3" bestFit="1" customWidth="1"/>
    <col min="55" max="55" width="1.85546875" style="3" bestFit="1" customWidth="1"/>
    <col min="56" max="56" width="1.5703125" style="3" bestFit="1" customWidth="1"/>
    <col min="57" max="57" width="1.85546875" style="3" bestFit="1" customWidth="1"/>
    <col min="58" max="58" width="2.7109375" style="3" customWidth="1"/>
    <col min="59" max="59" width="28.7109375" style="3" bestFit="1" customWidth="1"/>
    <col min="60" max="60" width="1.85546875" style="3" bestFit="1" customWidth="1"/>
    <col min="61" max="61" width="1.5703125" style="3" bestFit="1" customWidth="1"/>
    <col min="62" max="62" width="1.85546875" style="3" bestFit="1" customWidth="1"/>
    <col min="63" max="63" width="2.7109375" style="3" customWidth="1"/>
    <col min="64" max="16384" width="9.140625" style="3"/>
  </cols>
  <sheetData>
    <row r="1" spans="1:62" s="5" customFormat="1" ht="75" customHeight="1" x14ac:dyDescent="0.2">
      <c r="A1" s="24" t="s">
        <v>119</v>
      </c>
      <c r="B1" s="99" t="s">
        <v>3906</v>
      </c>
      <c r="L1" s="16"/>
      <c r="N1" s="199" t="s">
        <v>90</v>
      </c>
      <c r="O1" s="199"/>
      <c r="P1" s="199"/>
      <c r="Q1" s="199" t="s">
        <v>2789</v>
      </c>
      <c r="R1" s="199"/>
      <c r="S1" s="199"/>
      <c r="T1" s="199" t="s">
        <v>3856</v>
      </c>
      <c r="U1" s="199"/>
      <c r="V1" s="199"/>
      <c r="W1" s="199" t="s">
        <v>8</v>
      </c>
      <c r="X1" s="199"/>
      <c r="Y1" s="199"/>
      <c r="Z1" s="199" t="s">
        <v>50</v>
      </c>
      <c r="AA1" s="199"/>
      <c r="AB1" s="199"/>
      <c r="AC1" s="199" t="s">
        <v>36</v>
      </c>
      <c r="AD1" s="199"/>
      <c r="AE1" s="199"/>
      <c r="AF1" s="199" t="s">
        <v>5</v>
      </c>
      <c r="AG1" s="199"/>
      <c r="AH1" s="199"/>
      <c r="AI1" s="199" t="s">
        <v>28</v>
      </c>
      <c r="AJ1" s="199"/>
      <c r="AK1" s="199"/>
      <c r="AL1" s="199" t="s">
        <v>31</v>
      </c>
      <c r="AM1" s="199"/>
      <c r="AN1" s="199"/>
      <c r="AO1" s="199" t="s">
        <v>3527</v>
      </c>
      <c r="AP1" s="199"/>
      <c r="AQ1" s="199"/>
      <c r="AR1" s="199" t="s">
        <v>3634</v>
      </c>
      <c r="AS1" s="199"/>
      <c r="AT1" s="199"/>
      <c r="AU1" s="199" t="s">
        <v>1498</v>
      </c>
      <c r="AV1" s="199"/>
      <c r="AW1" s="199"/>
      <c r="AX1" s="160"/>
      <c r="AY1" s="160"/>
      <c r="AZ1" s="160"/>
      <c r="BA1" s="3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7" t="s">
        <v>90</v>
      </c>
      <c r="C2" s="7">
        <v>22</v>
      </c>
      <c r="D2" s="7">
        <v>13</v>
      </c>
      <c r="E2" s="7">
        <v>5</v>
      </c>
      <c r="F2" s="7">
        <v>4</v>
      </c>
      <c r="G2" s="7">
        <v>54</v>
      </c>
      <c r="H2" s="6" t="s">
        <v>9</v>
      </c>
      <c r="I2" s="7">
        <v>36</v>
      </c>
      <c r="J2" s="5">
        <f t="shared" ref="J2:J13" si="0">SUM(3*D2+E2)</f>
        <v>44</v>
      </c>
      <c r="K2" s="3" t="s">
        <v>43</v>
      </c>
      <c r="L2" s="6">
        <v>1</v>
      </c>
      <c r="M2" s="7" t="s">
        <v>90</v>
      </c>
      <c r="N2" s="34"/>
      <c r="O2" s="34"/>
      <c r="P2" s="34"/>
      <c r="Q2" s="32">
        <v>2</v>
      </c>
      <c r="R2" s="32" t="s">
        <v>9</v>
      </c>
      <c r="S2" s="32">
        <v>2</v>
      </c>
      <c r="T2" s="32">
        <v>4</v>
      </c>
      <c r="U2" s="32" t="s">
        <v>9</v>
      </c>
      <c r="V2" s="32">
        <v>1</v>
      </c>
      <c r="W2" s="32">
        <v>2</v>
      </c>
      <c r="X2" s="32" t="s">
        <v>9</v>
      </c>
      <c r="Y2" s="32">
        <v>1</v>
      </c>
      <c r="Z2" s="32">
        <v>1</v>
      </c>
      <c r="AA2" s="32" t="s">
        <v>9</v>
      </c>
      <c r="AB2" s="32">
        <v>0</v>
      </c>
      <c r="AC2" s="32">
        <v>2</v>
      </c>
      <c r="AD2" s="32" t="s">
        <v>9</v>
      </c>
      <c r="AE2" s="32">
        <v>0</v>
      </c>
      <c r="AF2" s="32">
        <v>0</v>
      </c>
      <c r="AG2" s="32" t="s">
        <v>9</v>
      </c>
      <c r="AH2" s="32">
        <v>5</v>
      </c>
      <c r="AI2" s="32">
        <v>3</v>
      </c>
      <c r="AJ2" s="32" t="s">
        <v>9</v>
      </c>
      <c r="AK2" s="32">
        <v>1</v>
      </c>
      <c r="AL2" s="32">
        <v>1</v>
      </c>
      <c r="AM2" s="32" t="s">
        <v>9</v>
      </c>
      <c r="AN2" s="32">
        <v>1</v>
      </c>
      <c r="AO2" s="32">
        <v>4</v>
      </c>
      <c r="AP2" s="32" t="s">
        <v>9</v>
      </c>
      <c r="AQ2" s="32">
        <v>1</v>
      </c>
      <c r="AR2" s="32">
        <v>3</v>
      </c>
      <c r="AS2" s="32" t="s">
        <v>9</v>
      </c>
      <c r="AT2" s="32">
        <v>1</v>
      </c>
      <c r="AU2" s="32">
        <v>4</v>
      </c>
      <c r="AV2" s="32" t="s">
        <v>9</v>
      </c>
      <c r="AW2" s="32">
        <v>1</v>
      </c>
      <c r="AX2" s="31">
        <f t="shared" ref="AX2:AX13" si="1">SUM(N2+Q2+T2+W2+Z2+AC2+AF2+AI2+AL2+AO2+AR2+AU2)</f>
        <v>26</v>
      </c>
      <c r="AY2" s="32" t="s">
        <v>9</v>
      </c>
      <c r="AZ2" s="31">
        <f t="shared" ref="AZ2:AZ13" si="2">SUM(P2+S2+V2+Y2+AB2+AE2+AH2+AK2+AN2+AQ2+AT2+AW2)</f>
        <v>14</v>
      </c>
      <c r="BB2" s="39" t="s">
        <v>120</v>
      </c>
      <c r="BF2" s="8"/>
      <c r="BG2" s="39" t="s">
        <v>311</v>
      </c>
    </row>
    <row r="3" spans="1:62" x14ac:dyDescent="0.2">
      <c r="A3" s="30">
        <v>2</v>
      </c>
      <c r="B3" s="7" t="s">
        <v>2789</v>
      </c>
      <c r="C3" s="7">
        <v>22</v>
      </c>
      <c r="D3" s="7">
        <v>11</v>
      </c>
      <c r="E3" s="7">
        <v>7</v>
      </c>
      <c r="F3" s="7">
        <v>4</v>
      </c>
      <c r="G3" s="7">
        <v>43</v>
      </c>
      <c r="H3" s="6" t="s">
        <v>9</v>
      </c>
      <c r="I3" s="7">
        <v>18</v>
      </c>
      <c r="J3" s="5">
        <f t="shared" si="0"/>
        <v>40</v>
      </c>
      <c r="L3" s="6">
        <v>2</v>
      </c>
      <c r="M3" s="7" t="s">
        <v>2789</v>
      </c>
      <c r="N3" s="32">
        <v>1</v>
      </c>
      <c r="O3" s="32" t="s">
        <v>9</v>
      </c>
      <c r="P3" s="32">
        <v>4</v>
      </c>
      <c r="Q3" s="34"/>
      <c r="R3" s="34"/>
      <c r="S3" s="34"/>
      <c r="T3" s="32">
        <v>4</v>
      </c>
      <c r="U3" s="32" t="s">
        <v>9</v>
      </c>
      <c r="V3" s="32">
        <v>0</v>
      </c>
      <c r="W3" s="32">
        <v>3</v>
      </c>
      <c r="X3" s="32" t="s">
        <v>9</v>
      </c>
      <c r="Y3" s="32">
        <v>0</v>
      </c>
      <c r="Z3" s="32">
        <v>4</v>
      </c>
      <c r="AA3" s="32" t="s">
        <v>9</v>
      </c>
      <c r="AB3" s="32">
        <v>1</v>
      </c>
      <c r="AC3" s="32">
        <v>5</v>
      </c>
      <c r="AD3" s="32" t="s">
        <v>9</v>
      </c>
      <c r="AE3" s="32">
        <v>0</v>
      </c>
      <c r="AF3" s="32">
        <v>3</v>
      </c>
      <c r="AG3" s="32" t="s">
        <v>9</v>
      </c>
      <c r="AH3" s="32">
        <v>0</v>
      </c>
      <c r="AI3" s="32">
        <v>1</v>
      </c>
      <c r="AJ3" s="32" t="s">
        <v>9</v>
      </c>
      <c r="AK3" s="32">
        <v>0</v>
      </c>
      <c r="AL3" s="32">
        <v>1</v>
      </c>
      <c r="AM3" s="32" t="s">
        <v>9</v>
      </c>
      <c r="AN3" s="32">
        <v>1</v>
      </c>
      <c r="AO3" s="32">
        <v>4</v>
      </c>
      <c r="AP3" s="32" t="s">
        <v>9</v>
      </c>
      <c r="AQ3" s="32">
        <v>1</v>
      </c>
      <c r="AR3" s="32">
        <v>4</v>
      </c>
      <c r="AS3" s="32" t="s">
        <v>9</v>
      </c>
      <c r="AT3" s="32">
        <v>0</v>
      </c>
      <c r="AU3" s="32">
        <v>4</v>
      </c>
      <c r="AV3" s="32" t="s">
        <v>9</v>
      </c>
      <c r="AW3" s="32">
        <v>2</v>
      </c>
      <c r="AX3" s="31">
        <f t="shared" si="1"/>
        <v>34</v>
      </c>
      <c r="AY3" s="32" t="s">
        <v>9</v>
      </c>
      <c r="AZ3" s="31">
        <f t="shared" si="2"/>
        <v>9</v>
      </c>
      <c r="BB3" s="3" t="s">
        <v>3907</v>
      </c>
      <c r="BC3" s="11">
        <v>3</v>
      </c>
      <c r="BD3" s="32" t="s">
        <v>9</v>
      </c>
      <c r="BE3" s="3">
        <v>0</v>
      </c>
      <c r="BG3" s="3" t="s">
        <v>3908</v>
      </c>
      <c r="BH3" s="5">
        <v>2</v>
      </c>
      <c r="BI3" s="42" t="s">
        <v>9</v>
      </c>
      <c r="BJ3" s="3">
        <v>0</v>
      </c>
    </row>
    <row r="4" spans="1:62" x14ac:dyDescent="0.2">
      <c r="A4" s="30">
        <v>3</v>
      </c>
      <c r="B4" s="7" t="s">
        <v>5678</v>
      </c>
      <c r="C4" s="1">
        <v>22</v>
      </c>
      <c r="D4" s="1">
        <v>12</v>
      </c>
      <c r="E4" s="1">
        <v>4</v>
      </c>
      <c r="F4" s="1">
        <v>6</v>
      </c>
      <c r="G4" s="1">
        <v>52</v>
      </c>
      <c r="H4" s="30" t="s">
        <v>9</v>
      </c>
      <c r="I4" s="1">
        <v>40</v>
      </c>
      <c r="J4" s="5">
        <f t="shared" si="0"/>
        <v>40</v>
      </c>
      <c r="K4" s="147" t="s">
        <v>1171</v>
      </c>
      <c r="L4" s="30">
        <v>3</v>
      </c>
      <c r="M4" s="7" t="s">
        <v>3856</v>
      </c>
      <c r="N4" s="32">
        <v>2</v>
      </c>
      <c r="O4" s="32" t="s">
        <v>9</v>
      </c>
      <c r="P4" s="32">
        <v>3</v>
      </c>
      <c r="Q4" s="32">
        <v>0</v>
      </c>
      <c r="R4" s="32" t="s">
        <v>9</v>
      </c>
      <c r="S4" s="32">
        <v>0</v>
      </c>
      <c r="T4" s="34"/>
      <c r="U4" s="34"/>
      <c r="V4" s="34"/>
      <c r="W4" s="32">
        <v>2</v>
      </c>
      <c r="X4" s="32" t="s">
        <v>9</v>
      </c>
      <c r="Y4" s="32">
        <v>2</v>
      </c>
      <c r="Z4" s="32">
        <v>2</v>
      </c>
      <c r="AA4" s="32" t="s">
        <v>9</v>
      </c>
      <c r="AB4" s="32">
        <v>1</v>
      </c>
      <c r="AC4" s="32">
        <v>0</v>
      </c>
      <c r="AD4" s="32" t="s">
        <v>9</v>
      </c>
      <c r="AE4" s="32">
        <v>2</v>
      </c>
      <c r="AF4" s="32">
        <v>1</v>
      </c>
      <c r="AG4" s="32" t="s">
        <v>9</v>
      </c>
      <c r="AH4" s="32">
        <v>1</v>
      </c>
      <c r="AI4" s="32">
        <v>0</v>
      </c>
      <c r="AJ4" s="32" t="s">
        <v>9</v>
      </c>
      <c r="AK4" s="32">
        <v>3</v>
      </c>
      <c r="AL4" s="32">
        <v>3</v>
      </c>
      <c r="AM4" s="32" t="s">
        <v>9</v>
      </c>
      <c r="AN4" s="32">
        <v>2</v>
      </c>
      <c r="AO4" s="32">
        <v>4</v>
      </c>
      <c r="AP4" s="32" t="s">
        <v>9</v>
      </c>
      <c r="AQ4" s="32">
        <v>2</v>
      </c>
      <c r="AR4" s="32">
        <v>4</v>
      </c>
      <c r="AS4" s="32" t="s">
        <v>9</v>
      </c>
      <c r="AT4" s="32">
        <v>3</v>
      </c>
      <c r="AU4" s="32">
        <v>4</v>
      </c>
      <c r="AV4" s="32" t="s">
        <v>9</v>
      </c>
      <c r="AW4" s="32">
        <v>1</v>
      </c>
      <c r="AX4" s="31">
        <f t="shared" si="1"/>
        <v>22</v>
      </c>
      <c r="AY4" s="32" t="s">
        <v>9</v>
      </c>
      <c r="AZ4" s="31">
        <f t="shared" si="2"/>
        <v>20</v>
      </c>
      <c r="BB4" s="3" t="s">
        <v>3909</v>
      </c>
      <c r="BC4" s="11">
        <v>1</v>
      </c>
      <c r="BD4" s="32" t="s">
        <v>9</v>
      </c>
      <c r="BE4" s="3">
        <v>2</v>
      </c>
      <c r="BG4" s="3" t="s">
        <v>3910</v>
      </c>
      <c r="BH4" s="5">
        <v>0</v>
      </c>
      <c r="BI4" s="42" t="s">
        <v>9</v>
      </c>
      <c r="BJ4" s="3">
        <v>0</v>
      </c>
    </row>
    <row r="5" spans="1:62" x14ac:dyDescent="0.2">
      <c r="A5" s="30">
        <v>4</v>
      </c>
      <c r="B5" s="7" t="s">
        <v>8</v>
      </c>
      <c r="C5" s="1">
        <v>22</v>
      </c>
      <c r="D5" s="1">
        <v>12</v>
      </c>
      <c r="E5" s="1">
        <v>3</v>
      </c>
      <c r="F5" s="1">
        <v>7</v>
      </c>
      <c r="G5" s="1">
        <v>42</v>
      </c>
      <c r="H5" s="30" t="s">
        <v>9</v>
      </c>
      <c r="I5" s="1">
        <v>35</v>
      </c>
      <c r="J5" s="5">
        <f t="shared" si="0"/>
        <v>39</v>
      </c>
      <c r="L5" s="30">
        <v>4</v>
      </c>
      <c r="M5" s="7" t="s">
        <v>8</v>
      </c>
      <c r="N5" s="32">
        <v>0</v>
      </c>
      <c r="O5" s="32" t="s">
        <v>9</v>
      </c>
      <c r="P5" s="32">
        <v>3</v>
      </c>
      <c r="Q5" s="32">
        <v>0</v>
      </c>
      <c r="R5" s="32" t="s">
        <v>9</v>
      </c>
      <c r="S5" s="32">
        <v>3</v>
      </c>
      <c r="T5" s="32">
        <v>3</v>
      </c>
      <c r="U5" s="32" t="s">
        <v>9</v>
      </c>
      <c r="V5" s="32">
        <v>2</v>
      </c>
      <c r="W5" s="34"/>
      <c r="X5" s="34"/>
      <c r="Y5" s="34"/>
      <c r="Z5" s="32">
        <v>3</v>
      </c>
      <c r="AA5" s="32" t="s">
        <v>9</v>
      </c>
      <c r="AB5" s="32">
        <v>2</v>
      </c>
      <c r="AC5" s="32">
        <v>2</v>
      </c>
      <c r="AD5" s="32" t="s">
        <v>9</v>
      </c>
      <c r="AE5" s="32">
        <v>1</v>
      </c>
      <c r="AF5" s="32">
        <v>0</v>
      </c>
      <c r="AG5" s="32" t="s">
        <v>9</v>
      </c>
      <c r="AH5" s="32">
        <v>2</v>
      </c>
      <c r="AI5" s="32">
        <v>2</v>
      </c>
      <c r="AJ5" s="32" t="s">
        <v>9</v>
      </c>
      <c r="AK5" s="32">
        <v>1</v>
      </c>
      <c r="AL5" s="32">
        <v>3</v>
      </c>
      <c r="AM5" s="32" t="s">
        <v>9</v>
      </c>
      <c r="AN5" s="32">
        <v>1</v>
      </c>
      <c r="AO5" s="32">
        <v>5</v>
      </c>
      <c r="AP5" s="32" t="s">
        <v>9</v>
      </c>
      <c r="AQ5" s="32">
        <v>2</v>
      </c>
      <c r="AR5" s="32">
        <v>1</v>
      </c>
      <c r="AS5" s="32" t="s">
        <v>9</v>
      </c>
      <c r="AT5" s="32">
        <v>1</v>
      </c>
      <c r="AU5" s="32">
        <v>3</v>
      </c>
      <c r="AV5" s="32" t="s">
        <v>9</v>
      </c>
      <c r="AW5" s="32">
        <v>0</v>
      </c>
      <c r="AX5" s="31">
        <f t="shared" si="1"/>
        <v>22</v>
      </c>
      <c r="AY5" s="32" t="s">
        <v>9</v>
      </c>
      <c r="AZ5" s="31">
        <f t="shared" si="2"/>
        <v>18</v>
      </c>
      <c r="BB5" s="5" t="s">
        <v>3911</v>
      </c>
      <c r="BC5" s="11">
        <v>0</v>
      </c>
      <c r="BD5" s="32" t="s">
        <v>9</v>
      </c>
      <c r="BE5" s="3">
        <v>1</v>
      </c>
      <c r="BG5" s="5" t="s">
        <v>3912</v>
      </c>
      <c r="BH5" s="5">
        <v>1</v>
      </c>
      <c r="BI5" s="42" t="s">
        <v>9</v>
      </c>
      <c r="BJ5" s="3">
        <v>1</v>
      </c>
    </row>
    <row r="6" spans="1:62" x14ac:dyDescent="0.2">
      <c r="A6" s="30">
        <v>5</v>
      </c>
      <c r="B6" s="7" t="s">
        <v>50</v>
      </c>
      <c r="C6" s="1">
        <v>22</v>
      </c>
      <c r="D6" s="1">
        <v>11</v>
      </c>
      <c r="E6" s="1">
        <v>2</v>
      </c>
      <c r="F6" s="1">
        <v>9</v>
      </c>
      <c r="G6" s="1">
        <v>41</v>
      </c>
      <c r="H6" s="30" t="s">
        <v>9</v>
      </c>
      <c r="I6" s="1">
        <v>34</v>
      </c>
      <c r="J6" s="5">
        <f t="shared" si="0"/>
        <v>35</v>
      </c>
      <c r="L6" s="30">
        <v>5</v>
      </c>
      <c r="M6" s="7" t="s">
        <v>50</v>
      </c>
      <c r="N6" s="32">
        <v>3</v>
      </c>
      <c r="O6" s="32" t="s">
        <v>9</v>
      </c>
      <c r="P6" s="32">
        <v>2</v>
      </c>
      <c r="Q6" s="32">
        <v>0</v>
      </c>
      <c r="R6" s="32" t="s">
        <v>9</v>
      </c>
      <c r="S6" s="32">
        <v>0</v>
      </c>
      <c r="T6" s="32">
        <v>1</v>
      </c>
      <c r="U6" s="32" t="s">
        <v>9</v>
      </c>
      <c r="V6" s="32">
        <v>3</v>
      </c>
      <c r="W6" s="32">
        <v>2</v>
      </c>
      <c r="X6" s="32" t="s">
        <v>9</v>
      </c>
      <c r="Y6" s="32">
        <v>0</v>
      </c>
      <c r="Z6" s="34"/>
      <c r="AA6" s="34"/>
      <c r="AB6" s="34"/>
      <c r="AC6" s="32">
        <v>0</v>
      </c>
      <c r="AD6" s="32" t="s">
        <v>9</v>
      </c>
      <c r="AE6" s="32">
        <v>1</v>
      </c>
      <c r="AF6" s="32">
        <v>2</v>
      </c>
      <c r="AG6" s="32" t="s">
        <v>9</v>
      </c>
      <c r="AH6" s="32">
        <v>1</v>
      </c>
      <c r="AI6" s="32">
        <v>2</v>
      </c>
      <c r="AJ6" s="32" t="s">
        <v>9</v>
      </c>
      <c r="AK6" s="32">
        <v>3</v>
      </c>
      <c r="AL6" s="32">
        <v>1</v>
      </c>
      <c r="AM6" s="32" t="s">
        <v>9</v>
      </c>
      <c r="AN6" s="32">
        <v>2</v>
      </c>
      <c r="AO6" s="32">
        <v>2</v>
      </c>
      <c r="AP6" s="32" t="s">
        <v>9</v>
      </c>
      <c r="AQ6" s="32">
        <v>0</v>
      </c>
      <c r="AR6" s="32">
        <v>3</v>
      </c>
      <c r="AS6" s="32" t="s">
        <v>9</v>
      </c>
      <c r="AT6" s="32">
        <v>1</v>
      </c>
      <c r="AU6" s="32">
        <v>2</v>
      </c>
      <c r="AV6" s="32" t="s">
        <v>9</v>
      </c>
      <c r="AW6" s="32">
        <v>1</v>
      </c>
      <c r="AX6" s="31">
        <f t="shared" si="1"/>
        <v>18</v>
      </c>
      <c r="AY6" s="32" t="s">
        <v>9</v>
      </c>
      <c r="AZ6" s="31">
        <f t="shared" si="2"/>
        <v>14</v>
      </c>
      <c r="BB6" s="3" t="s">
        <v>3913</v>
      </c>
      <c r="BC6" s="11">
        <v>1</v>
      </c>
      <c r="BD6" s="32" t="s">
        <v>9</v>
      </c>
      <c r="BE6" s="3">
        <v>1</v>
      </c>
      <c r="BG6" s="3" t="s">
        <v>3914</v>
      </c>
      <c r="BH6" s="5">
        <v>6</v>
      </c>
      <c r="BI6" s="42" t="s">
        <v>9</v>
      </c>
      <c r="BJ6" s="3">
        <v>1</v>
      </c>
    </row>
    <row r="7" spans="1:62" x14ac:dyDescent="0.2">
      <c r="A7" s="30">
        <v>6</v>
      </c>
      <c r="B7" s="7" t="s">
        <v>36</v>
      </c>
      <c r="C7" s="1">
        <v>22</v>
      </c>
      <c r="D7" s="1">
        <v>11</v>
      </c>
      <c r="E7" s="1">
        <v>1</v>
      </c>
      <c r="F7" s="1">
        <v>10</v>
      </c>
      <c r="G7" s="1">
        <v>39</v>
      </c>
      <c r="H7" s="30" t="s">
        <v>9</v>
      </c>
      <c r="I7" s="1">
        <v>46</v>
      </c>
      <c r="J7" s="5">
        <f t="shared" si="0"/>
        <v>34</v>
      </c>
      <c r="L7" s="30">
        <v>6</v>
      </c>
      <c r="M7" s="7" t="s">
        <v>36</v>
      </c>
      <c r="N7" s="32">
        <v>4</v>
      </c>
      <c r="O7" s="32" t="s">
        <v>9</v>
      </c>
      <c r="P7" s="32">
        <v>1</v>
      </c>
      <c r="Q7" s="32">
        <v>2</v>
      </c>
      <c r="R7" s="32" t="s">
        <v>9</v>
      </c>
      <c r="S7" s="32">
        <v>0</v>
      </c>
      <c r="T7" s="32">
        <v>2</v>
      </c>
      <c r="U7" s="32" t="s">
        <v>9</v>
      </c>
      <c r="V7" s="32">
        <v>3</v>
      </c>
      <c r="W7" s="32">
        <v>0</v>
      </c>
      <c r="X7" s="32" t="s">
        <v>9</v>
      </c>
      <c r="Y7" s="32">
        <v>6</v>
      </c>
      <c r="Z7" s="32">
        <v>1</v>
      </c>
      <c r="AA7" s="32" t="s">
        <v>9</v>
      </c>
      <c r="AB7" s="32">
        <v>4</v>
      </c>
      <c r="AC7" s="34"/>
      <c r="AD7" s="34"/>
      <c r="AE7" s="34"/>
      <c r="AF7" s="8">
        <v>4</v>
      </c>
      <c r="AG7" s="32" t="s">
        <v>9</v>
      </c>
      <c r="AH7" s="8">
        <v>3</v>
      </c>
      <c r="AI7" s="32">
        <v>3</v>
      </c>
      <c r="AJ7" s="32" t="s">
        <v>9</v>
      </c>
      <c r="AK7" s="32">
        <v>1</v>
      </c>
      <c r="AL7" s="32">
        <v>3</v>
      </c>
      <c r="AM7" s="32" t="s">
        <v>9</v>
      </c>
      <c r="AN7" s="32">
        <v>1</v>
      </c>
      <c r="AO7" s="32">
        <v>4</v>
      </c>
      <c r="AP7" s="32" t="s">
        <v>9</v>
      </c>
      <c r="AQ7" s="32">
        <v>0</v>
      </c>
      <c r="AR7" s="32">
        <v>1</v>
      </c>
      <c r="AS7" s="32" t="s">
        <v>9</v>
      </c>
      <c r="AT7" s="32">
        <v>1</v>
      </c>
      <c r="AU7" s="32">
        <v>4</v>
      </c>
      <c r="AV7" s="32" t="s">
        <v>9</v>
      </c>
      <c r="AW7" s="32">
        <v>2</v>
      </c>
      <c r="AX7" s="31">
        <f t="shared" si="1"/>
        <v>28</v>
      </c>
      <c r="AY7" s="32" t="s">
        <v>9</v>
      </c>
      <c r="AZ7" s="31">
        <f t="shared" si="2"/>
        <v>22</v>
      </c>
      <c r="BB7" s="3" t="s">
        <v>3915</v>
      </c>
      <c r="BC7" s="11">
        <v>4</v>
      </c>
      <c r="BD7" s="32" t="s">
        <v>9</v>
      </c>
      <c r="BE7" s="3">
        <v>1</v>
      </c>
      <c r="BG7" s="3" t="s">
        <v>3916</v>
      </c>
      <c r="BH7" s="5">
        <v>0</v>
      </c>
      <c r="BI7" s="42" t="s">
        <v>9</v>
      </c>
      <c r="BJ7" s="3">
        <v>2</v>
      </c>
    </row>
    <row r="8" spans="1:62" x14ac:dyDescent="0.2">
      <c r="A8" s="30">
        <v>7</v>
      </c>
      <c r="B8" s="7" t="s">
        <v>5</v>
      </c>
      <c r="C8" s="1">
        <v>22</v>
      </c>
      <c r="D8" s="1">
        <v>9</v>
      </c>
      <c r="E8" s="1">
        <v>5</v>
      </c>
      <c r="F8" s="1">
        <v>8</v>
      </c>
      <c r="G8" s="1">
        <v>37</v>
      </c>
      <c r="H8" s="30" t="s">
        <v>9</v>
      </c>
      <c r="I8" s="1">
        <v>37</v>
      </c>
      <c r="J8" s="5">
        <f t="shared" si="0"/>
        <v>32</v>
      </c>
      <c r="L8" s="30">
        <v>7</v>
      </c>
      <c r="M8" s="7" t="s">
        <v>5</v>
      </c>
      <c r="N8" s="32">
        <v>3</v>
      </c>
      <c r="O8" s="32" t="s">
        <v>9</v>
      </c>
      <c r="P8" s="32">
        <v>3</v>
      </c>
      <c r="Q8" s="32">
        <v>1</v>
      </c>
      <c r="R8" s="32" t="s">
        <v>9</v>
      </c>
      <c r="S8" s="32">
        <v>0</v>
      </c>
      <c r="T8" s="32">
        <v>0</v>
      </c>
      <c r="U8" s="32" t="s">
        <v>9</v>
      </c>
      <c r="V8" s="32">
        <v>4</v>
      </c>
      <c r="W8" s="32">
        <v>0</v>
      </c>
      <c r="X8" s="32" t="s">
        <v>9</v>
      </c>
      <c r="Y8" s="32">
        <v>3</v>
      </c>
      <c r="Z8" s="32">
        <v>4</v>
      </c>
      <c r="AA8" s="32" t="s">
        <v>9</v>
      </c>
      <c r="AB8" s="32">
        <v>2</v>
      </c>
      <c r="AC8" s="32">
        <v>0</v>
      </c>
      <c r="AD8" s="32" t="s">
        <v>9</v>
      </c>
      <c r="AE8" s="32">
        <v>1</v>
      </c>
      <c r="AF8" s="34"/>
      <c r="AG8" s="34"/>
      <c r="AH8" s="34"/>
      <c r="AI8" s="32">
        <v>1</v>
      </c>
      <c r="AJ8" s="32" t="s">
        <v>9</v>
      </c>
      <c r="AK8" s="32">
        <v>1</v>
      </c>
      <c r="AL8" s="32">
        <v>1</v>
      </c>
      <c r="AM8" s="32" t="s">
        <v>9</v>
      </c>
      <c r="AN8" s="32">
        <v>1</v>
      </c>
      <c r="AO8" s="32">
        <v>2</v>
      </c>
      <c r="AP8" s="32" t="s">
        <v>9</v>
      </c>
      <c r="AQ8" s="32">
        <v>1</v>
      </c>
      <c r="AR8" s="32">
        <v>4</v>
      </c>
      <c r="AS8" s="32" t="s">
        <v>9</v>
      </c>
      <c r="AT8" s="32">
        <v>2</v>
      </c>
      <c r="AU8" s="32">
        <v>5</v>
      </c>
      <c r="AV8" s="32" t="s">
        <v>9</v>
      </c>
      <c r="AW8" s="32">
        <v>2</v>
      </c>
      <c r="AX8" s="31">
        <f t="shared" si="1"/>
        <v>21</v>
      </c>
      <c r="AY8" s="32" t="s">
        <v>9</v>
      </c>
      <c r="AZ8" s="31">
        <f t="shared" si="2"/>
        <v>20</v>
      </c>
      <c r="BB8" s="3" t="s">
        <v>3917</v>
      </c>
      <c r="BC8" s="3">
        <v>3</v>
      </c>
      <c r="BD8" s="32" t="s">
        <v>9</v>
      </c>
      <c r="BE8" s="3">
        <v>2</v>
      </c>
      <c r="BG8" s="3" t="s">
        <v>3918</v>
      </c>
      <c r="BH8" s="3">
        <v>3</v>
      </c>
      <c r="BI8" s="42" t="s">
        <v>9</v>
      </c>
      <c r="BJ8" s="3">
        <v>3</v>
      </c>
    </row>
    <row r="9" spans="1:62" x14ac:dyDescent="0.2">
      <c r="A9" s="30">
        <v>8</v>
      </c>
      <c r="B9" s="7" t="s">
        <v>28</v>
      </c>
      <c r="C9" s="1">
        <v>22</v>
      </c>
      <c r="D9" s="1">
        <v>8</v>
      </c>
      <c r="E9" s="1">
        <v>6</v>
      </c>
      <c r="F9" s="1">
        <v>8</v>
      </c>
      <c r="G9" s="1">
        <v>42</v>
      </c>
      <c r="H9" s="30" t="s">
        <v>9</v>
      </c>
      <c r="I9" s="1">
        <v>32</v>
      </c>
      <c r="J9" s="5">
        <f t="shared" si="0"/>
        <v>30</v>
      </c>
      <c r="L9" s="30">
        <v>8</v>
      </c>
      <c r="M9" s="7" t="s">
        <v>28</v>
      </c>
      <c r="N9" s="32">
        <v>0</v>
      </c>
      <c r="O9" s="32" t="s">
        <v>9</v>
      </c>
      <c r="P9" s="32">
        <v>2</v>
      </c>
      <c r="Q9" s="32">
        <v>1</v>
      </c>
      <c r="R9" s="32" t="s">
        <v>9</v>
      </c>
      <c r="S9" s="32">
        <v>1</v>
      </c>
      <c r="T9" s="32">
        <v>1</v>
      </c>
      <c r="U9" s="32" t="s">
        <v>9</v>
      </c>
      <c r="V9" s="32">
        <v>1</v>
      </c>
      <c r="W9" s="32">
        <v>4</v>
      </c>
      <c r="X9" s="32" t="s">
        <v>9</v>
      </c>
      <c r="Y9" s="32">
        <v>0</v>
      </c>
      <c r="Z9" s="32">
        <v>1</v>
      </c>
      <c r="AA9" s="32" t="s">
        <v>9</v>
      </c>
      <c r="AB9" s="32">
        <v>3</v>
      </c>
      <c r="AC9" s="32">
        <v>5</v>
      </c>
      <c r="AD9" s="32" t="s">
        <v>9</v>
      </c>
      <c r="AE9" s="32">
        <v>0</v>
      </c>
      <c r="AF9" s="32">
        <v>3</v>
      </c>
      <c r="AG9" s="32" t="s">
        <v>9</v>
      </c>
      <c r="AH9" s="32">
        <v>0</v>
      </c>
      <c r="AI9" s="34"/>
      <c r="AJ9" s="34"/>
      <c r="AK9" s="34"/>
      <c r="AL9" s="32">
        <v>3</v>
      </c>
      <c r="AM9" s="32" t="s">
        <v>9</v>
      </c>
      <c r="AN9" s="32">
        <v>1</v>
      </c>
      <c r="AO9" s="32">
        <v>1</v>
      </c>
      <c r="AP9" s="32" t="s">
        <v>9</v>
      </c>
      <c r="AQ9" s="32">
        <v>1</v>
      </c>
      <c r="AR9" s="32">
        <v>1</v>
      </c>
      <c r="AS9" s="32" t="s">
        <v>9</v>
      </c>
      <c r="AT9" s="32">
        <v>1</v>
      </c>
      <c r="AU9" s="32">
        <v>7</v>
      </c>
      <c r="AV9" s="32" t="s">
        <v>9</v>
      </c>
      <c r="AW9" s="32">
        <v>2</v>
      </c>
      <c r="AX9" s="31">
        <f t="shared" si="1"/>
        <v>27</v>
      </c>
      <c r="AY9" s="32" t="s">
        <v>9</v>
      </c>
      <c r="AZ9" s="31">
        <f t="shared" si="2"/>
        <v>12</v>
      </c>
      <c r="BB9" s="39" t="s">
        <v>3919</v>
      </c>
      <c r="BG9" s="39" t="s">
        <v>323</v>
      </c>
    </row>
    <row r="10" spans="1:62" x14ac:dyDescent="0.2">
      <c r="A10" s="30">
        <v>9</v>
      </c>
      <c r="B10" s="7" t="s">
        <v>5679</v>
      </c>
      <c r="C10" s="1">
        <v>22</v>
      </c>
      <c r="D10" s="1">
        <v>8</v>
      </c>
      <c r="E10" s="1">
        <v>5</v>
      </c>
      <c r="F10" s="1">
        <v>9</v>
      </c>
      <c r="G10" s="1">
        <v>32</v>
      </c>
      <c r="H10" s="30" t="s">
        <v>9</v>
      </c>
      <c r="I10" s="1">
        <v>37</v>
      </c>
      <c r="J10" s="5">
        <f t="shared" si="0"/>
        <v>29</v>
      </c>
      <c r="K10" s="147" t="s">
        <v>1171</v>
      </c>
      <c r="L10" s="30">
        <v>9</v>
      </c>
      <c r="M10" s="7" t="s">
        <v>31</v>
      </c>
      <c r="N10" s="32">
        <v>2</v>
      </c>
      <c r="O10" s="32" t="s">
        <v>9</v>
      </c>
      <c r="P10" s="32">
        <v>4</v>
      </c>
      <c r="Q10" s="32">
        <v>1</v>
      </c>
      <c r="R10" s="32" t="s">
        <v>9</v>
      </c>
      <c r="S10" s="32">
        <v>1</v>
      </c>
      <c r="T10" s="32">
        <v>0</v>
      </c>
      <c r="U10" s="32" t="s">
        <v>9</v>
      </c>
      <c r="V10" s="32">
        <v>2</v>
      </c>
      <c r="W10" s="32">
        <v>1</v>
      </c>
      <c r="X10" s="32" t="s">
        <v>9</v>
      </c>
      <c r="Y10" s="32">
        <v>1</v>
      </c>
      <c r="Z10" s="32">
        <v>1</v>
      </c>
      <c r="AA10" s="32" t="s">
        <v>9</v>
      </c>
      <c r="AB10" s="32">
        <v>4</v>
      </c>
      <c r="AC10" s="32">
        <v>2</v>
      </c>
      <c r="AD10" s="32" t="s">
        <v>9</v>
      </c>
      <c r="AE10" s="32">
        <v>0</v>
      </c>
      <c r="AF10" s="32">
        <v>2</v>
      </c>
      <c r="AG10" s="32" t="s">
        <v>9</v>
      </c>
      <c r="AH10" s="32">
        <v>0</v>
      </c>
      <c r="AI10" s="32">
        <v>2</v>
      </c>
      <c r="AJ10" s="32" t="s">
        <v>9</v>
      </c>
      <c r="AK10" s="32">
        <v>1</v>
      </c>
      <c r="AL10" s="34"/>
      <c r="AM10" s="34"/>
      <c r="AN10" s="34"/>
      <c r="AO10" s="32">
        <v>3</v>
      </c>
      <c r="AP10" s="32" t="s">
        <v>9</v>
      </c>
      <c r="AQ10" s="32">
        <v>0</v>
      </c>
      <c r="AR10" s="32">
        <v>2</v>
      </c>
      <c r="AS10" s="32" t="s">
        <v>9</v>
      </c>
      <c r="AT10" s="32">
        <v>1</v>
      </c>
      <c r="AU10" s="32">
        <v>1</v>
      </c>
      <c r="AV10" s="32" t="s">
        <v>9</v>
      </c>
      <c r="AW10" s="32">
        <v>2</v>
      </c>
      <c r="AX10" s="31">
        <f t="shared" si="1"/>
        <v>17</v>
      </c>
      <c r="AY10" s="32" t="s">
        <v>9</v>
      </c>
      <c r="AZ10" s="31">
        <f t="shared" si="2"/>
        <v>16</v>
      </c>
      <c r="BB10" s="5" t="s">
        <v>3920</v>
      </c>
      <c r="BC10" s="11">
        <v>3</v>
      </c>
      <c r="BD10" s="32" t="s">
        <v>9</v>
      </c>
      <c r="BE10" s="3">
        <v>4</v>
      </c>
      <c r="BG10" s="5" t="s">
        <v>3921</v>
      </c>
      <c r="BH10" s="5">
        <v>1</v>
      </c>
      <c r="BI10" s="42" t="s">
        <v>9</v>
      </c>
      <c r="BJ10" s="3">
        <v>4</v>
      </c>
    </row>
    <row r="11" spans="1:62" x14ac:dyDescent="0.2">
      <c r="A11" s="30">
        <v>10</v>
      </c>
      <c r="B11" s="7" t="s">
        <v>3527</v>
      </c>
      <c r="C11" s="1">
        <v>22</v>
      </c>
      <c r="D11" s="1">
        <v>7</v>
      </c>
      <c r="E11" s="1">
        <v>2</v>
      </c>
      <c r="F11" s="1">
        <v>13</v>
      </c>
      <c r="G11" s="1">
        <v>44</v>
      </c>
      <c r="H11" s="30" t="s">
        <v>9</v>
      </c>
      <c r="I11" s="1">
        <v>48</v>
      </c>
      <c r="J11" s="5">
        <f t="shared" si="0"/>
        <v>23</v>
      </c>
      <c r="K11" s="3" t="s">
        <v>44</v>
      </c>
      <c r="L11" s="30">
        <v>10</v>
      </c>
      <c r="M11" s="7" t="s">
        <v>3527</v>
      </c>
      <c r="N11" s="32">
        <v>3</v>
      </c>
      <c r="O11" s="32" t="s">
        <v>9</v>
      </c>
      <c r="P11" s="32">
        <v>2</v>
      </c>
      <c r="Q11" s="32">
        <v>1</v>
      </c>
      <c r="R11" s="32" t="s">
        <v>9</v>
      </c>
      <c r="S11" s="32">
        <v>1</v>
      </c>
      <c r="T11" s="32">
        <v>3</v>
      </c>
      <c r="U11" s="32" t="s">
        <v>9</v>
      </c>
      <c r="V11" s="32">
        <v>4</v>
      </c>
      <c r="W11" s="32">
        <v>1</v>
      </c>
      <c r="X11" s="32" t="s">
        <v>9</v>
      </c>
      <c r="Y11" s="32">
        <v>2</v>
      </c>
      <c r="Z11" s="32">
        <v>1</v>
      </c>
      <c r="AA11" s="32" t="s">
        <v>9</v>
      </c>
      <c r="AB11" s="32">
        <v>2</v>
      </c>
      <c r="AC11" s="32">
        <v>4</v>
      </c>
      <c r="AD11" s="32" t="s">
        <v>9</v>
      </c>
      <c r="AE11" s="32">
        <v>2</v>
      </c>
      <c r="AF11" s="32">
        <v>0</v>
      </c>
      <c r="AG11" s="32" t="s">
        <v>9</v>
      </c>
      <c r="AH11" s="32">
        <v>1</v>
      </c>
      <c r="AI11" s="32">
        <v>5</v>
      </c>
      <c r="AJ11" s="32" t="s">
        <v>9</v>
      </c>
      <c r="AK11" s="32">
        <v>2</v>
      </c>
      <c r="AL11" s="32">
        <v>2</v>
      </c>
      <c r="AM11" s="32" t="s">
        <v>9</v>
      </c>
      <c r="AN11" s="32">
        <v>0</v>
      </c>
      <c r="AO11" s="34"/>
      <c r="AP11" s="34"/>
      <c r="AQ11" s="34"/>
      <c r="AR11" s="32">
        <v>5</v>
      </c>
      <c r="AS11" s="32" t="s">
        <v>9</v>
      </c>
      <c r="AT11" s="32">
        <v>0</v>
      </c>
      <c r="AU11" s="32">
        <v>6</v>
      </c>
      <c r="AV11" s="32" t="s">
        <v>9</v>
      </c>
      <c r="AW11" s="32">
        <v>1</v>
      </c>
      <c r="AX11" s="31">
        <f t="shared" si="1"/>
        <v>31</v>
      </c>
      <c r="AY11" s="32" t="s">
        <v>9</v>
      </c>
      <c r="AZ11" s="31">
        <f t="shared" si="2"/>
        <v>17</v>
      </c>
      <c r="BB11" s="5" t="s">
        <v>3922</v>
      </c>
      <c r="BC11" s="11">
        <v>1</v>
      </c>
      <c r="BD11" s="32" t="s">
        <v>9</v>
      </c>
      <c r="BE11" s="3">
        <v>4</v>
      </c>
      <c r="BG11" s="5" t="s">
        <v>3923</v>
      </c>
      <c r="BH11" s="5">
        <v>2</v>
      </c>
      <c r="BI11" s="42" t="s">
        <v>9</v>
      </c>
      <c r="BJ11" s="3">
        <v>1</v>
      </c>
    </row>
    <row r="12" spans="1:62" x14ac:dyDescent="0.2">
      <c r="A12" s="30">
        <v>11</v>
      </c>
      <c r="B12" s="7" t="s">
        <v>3634</v>
      </c>
      <c r="C12" s="1">
        <v>22</v>
      </c>
      <c r="D12" s="1">
        <v>4</v>
      </c>
      <c r="E12" s="1">
        <v>5</v>
      </c>
      <c r="F12" s="1">
        <v>13</v>
      </c>
      <c r="G12" s="1">
        <v>29</v>
      </c>
      <c r="H12" s="30" t="s">
        <v>9</v>
      </c>
      <c r="I12" s="1">
        <v>48</v>
      </c>
      <c r="J12" s="5">
        <f t="shared" si="0"/>
        <v>17</v>
      </c>
      <c r="K12" s="3" t="s">
        <v>44</v>
      </c>
      <c r="L12" s="30">
        <v>11</v>
      </c>
      <c r="M12" s="7" t="s">
        <v>3634</v>
      </c>
      <c r="N12" s="32">
        <v>2</v>
      </c>
      <c r="O12" s="32" t="s">
        <v>9</v>
      </c>
      <c r="P12" s="32">
        <v>2</v>
      </c>
      <c r="Q12" s="32">
        <v>1</v>
      </c>
      <c r="R12" s="32" t="s">
        <v>9</v>
      </c>
      <c r="S12" s="32">
        <v>0</v>
      </c>
      <c r="T12" s="32">
        <v>0</v>
      </c>
      <c r="U12" s="32" t="s">
        <v>9</v>
      </c>
      <c r="V12" s="32">
        <v>4</v>
      </c>
      <c r="W12" s="32">
        <v>1</v>
      </c>
      <c r="X12" s="32" t="s">
        <v>9</v>
      </c>
      <c r="Y12" s="32">
        <v>2</v>
      </c>
      <c r="Z12" s="32">
        <v>0</v>
      </c>
      <c r="AA12" s="32" t="s">
        <v>9</v>
      </c>
      <c r="AB12" s="32">
        <v>2</v>
      </c>
      <c r="AC12" s="32">
        <v>1</v>
      </c>
      <c r="AD12" s="32" t="s">
        <v>9</v>
      </c>
      <c r="AE12" s="32">
        <v>3</v>
      </c>
      <c r="AF12" s="32">
        <v>1</v>
      </c>
      <c r="AG12" s="32" t="s">
        <v>9</v>
      </c>
      <c r="AH12" s="32">
        <v>2</v>
      </c>
      <c r="AI12" s="32">
        <v>0</v>
      </c>
      <c r="AJ12" s="32" t="s">
        <v>9</v>
      </c>
      <c r="AK12" s="32">
        <v>0</v>
      </c>
      <c r="AL12" s="32">
        <v>1</v>
      </c>
      <c r="AM12" s="32" t="s">
        <v>9</v>
      </c>
      <c r="AN12" s="32">
        <v>2</v>
      </c>
      <c r="AO12" s="32">
        <v>2</v>
      </c>
      <c r="AP12" s="32" t="s">
        <v>9</v>
      </c>
      <c r="AQ12" s="32">
        <v>1</v>
      </c>
      <c r="AR12" s="34"/>
      <c r="AS12" s="34"/>
      <c r="AT12" s="34"/>
      <c r="AU12" s="32">
        <v>4</v>
      </c>
      <c r="AV12" s="32" t="s">
        <v>9</v>
      </c>
      <c r="AW12" s="32">
        <v>2</v>
      </c>
      <c r="AX12" s="31">
        <f t="shared" si="1"/>
        <v>13</v>
      </c>
      <c r="AY12" s="32" t="s">
        <v>9</v>
      </c>
      <c r="AZ12" s="31">
        <f t="shared" si="2"/>
        <v>20</v>
      </c>
      <c r="BB12" s="5" t="s">
        <v>1600</v>
      </c>
      <c r="BC12" s="11">
        <v>2</v>
      </c>
      <c r="BD12" s="32" t="s">
        <v>9</v>
      </c>
      <c r="BE12" s="3">
        <v>1</v>
      </c>
      <c r="BG12" s="5" t="s">
        <v>3924</v>
      </c>
      <c r="BH12" s="5">
        <v>4</v>
      </c>
      <c r="BI12" s="42" t="s">
        <v>9</v>
      </c>
      <c r="BJ12" s="3">
        <v>1</v>
      </c>
    </row>
    <row r="13" spans="1:62" x14ac:dyDescent="0.2">
      <c r="A13" s="30">
        <v>12</v>
      </c>
      <c r="B13" s="7" t="s">
        <v>1498</v>
      </c>
      <c r="C13" s="1">
        <v>22</v>
      </c>
      <c r="D13" s="1">
        <v>2</v>
      </c>
      <c r="E13" s="1">
        <v>3</v>
      </c>
      <c r="F13" s="1">
        <v>17</v>
      </c>
      <c r="G13" s="1">
        <v>30</v>
      </c>
      <c r="H13" s="30" t="s">
        <v>9</v>
      </c>
      <c r="I13" s="1">
        <v>74</v>
      </c>
      <c r="J13" s="5">
        <f t="shared" si="0"/>
        <v>9</v>
      </c>
      <c r="K13" s="3" t="s">
        <v>44</v>
      </c>
      <c r="L13" s="30">
        <v>12</v>
      </c>
      <c r="M13" s="7" t="s">
        <v>1498</v>
      </c>
      <c r="N13" s="32">
        <v>2</v>
      </c>
      <c r="O13" s="32" t="s">
        <v>9</v>
      </c>
      <c r="P13" s="32">
        <v>2</v>
      </c>
      <c r="Q13" s="32">
        <v>0</v>
      </c>
      <c r="R13" s="32" t="s">
        <v>9</v>
      </c>
      <c r="S13" s="32">
        <v>1</v>
      </c>
      <c r="T13" s="32">
        <v>2</v>
      </c>
      <c r="U13" s="32" t="s">
        <v>9</v>
      </c>
      <c r="V13" s="32">
        <v>6</v>
      </c>
      <c r="W13" s="32">
        <v>1</v>
      </c>
      <c r="X13" s="32" t="s">
        <v>9</v>
      </c>
      <c r="Y13" s="32">
        <v>3</v>
      </c>
      <c r="Z13" s="32">
        <v>2</v>
      </c>
      <c r="AA13" s="32" t="s">
        <v>9</v>
      </c>
      <c r="AB13" s="32">
        <v>2</v>
      </c>
      <c r="AC13" s="32">
        <v>3</v>
      </c>
      <c r="AD13" s="32" t="s">
        <v>9</v>
      </c>
      <c r="AE13" s="32">
        <v>1</v>
      </c>
      <c r="AF13" s="32">
        <v>1</v>
      </c>
      <c r="AG13" s="32" t="s">
        <v>9</v>
      </c>
      <c r="AH13" s="32">
        <v>1</v>
      </c>
      <c r="AI13" s="32">
        <v>1</v>
      </c>
      <c r="AJ13" s="32" t="s">
        <v>9</v>
      </c>
      <c r="AK13" s="32">
        <v>2</v>
      </c>
      <c r="AL13" s="32">
        <v>2</v>
      </c>
      <c r="AM13" s="32" t="s">
        <v>9</v>
      </c>
      <c r="AN13" s="32">
        <v>3</v>
      </c>
      <c r="AO13" s="32">
        <v>0</v>
      </c>
      <c r="AP13" s="32" t="s">
        <v>9</v>
      </c>
      <c r="AQ13" s="32">
        <v>4</v>
      </c>
      <c r="AR13" s="32">
        <v>0</v>
      </c>
      <c r="AS13" s="32" t="s">
        <v>9</v>
      </c>
      <c r="AT13" s="32">
        <v>5</v>
      </c>
      <c r="AU13" s="34"/>
      <c r="AV13" s="34"/>
      <c r="AW13" s="34"/>
      <c r="AX13" s="31">
        <f t="shared" si="1"/>
        <v>14</v>
      </c>
      <c r="AY13" s="32" t="s">
        <v>9</v>
      </c>
      <c r="AZ13" s="31">
        <f t="shared" si="2"/>
        <v>30</v>
      </c>
      <c r="BB13" s="3" t="s">
        <v>3925</v>
      </c>
      <c r="BC13" s="11">
        <v>1</v>
      </c>
      <c r="BD13" s="32" t="s">
        <v>9</v>
      </c>
      <c r="BE13" s="3">
        <v>1</v>
      </c>
      <c r="BG13" s="3" t="s">
        <v>3926</v>
      </c>
      <c r="BH13" s="5">
        <v>0</v>
      </c>
      <c r="BI13" s="42" t="s">
        <v>9</v>
      </c>
      <c r="BJ13" s="3">
        <v>2</v>
      </c>
    </row>
    <row r="14" spans="1:62" x14ac:dyDescent="0.2">
      <c r="B14" s="7"/>
      <c r="C14" s="1">
        <f>SUM(C2:C13)</f>
        <v>264</v>
      </c>
      <c r="D14" s="1">
        <f t="shared" ref="D14:G14" si="3">SUM(D2:D13)</f>
        <v>108</v>
      </c>
      <c r="E14" s="1">
        <f t="shared" si="3"/>
        <v>48</v>
      </c>
      <c r="F14" s="1">
        <f t="shared" si="3"/>
        <v>108</v>
      </c>
      <c r="G14" s="1">
        <f t="shared" si="3"/>
        <v>485</v>
      </c>
      <c r="H14" s="9" t="s">
        <v>9</v>
      </c>
      <c r="I14" s="1">
        <f t="shared" ref="I14:J14" si="4">SUM(I2:I13)</f>
        <v>485</v>
      </c>
      <c r="J14" s="1">
        <f t="shared" si="4"/>
        <v>372</v>
      </c>
      <c r="L14" s="30"/>
      <c r="N14" s="31">
        <f>SUM(N2:N13)</f>
        <v>22</v>
      </c>
      <c r="O14" s="31" t="s">
        <v>9</v>
      </c>
      <c r="P14" s="31">
        <f>SUM(P2:P13)</f>
        <v>28</v>
      </c>
      <c r="Q14" s="31">
        <f>SUM(Q2:Q13)</f>
        <v>9</v>
      </c>
      <c r="R14" s="31" t="s">
        <v>9</v>
      </c>
      <c r="S14" s="31">
        <f>SUM(S2:S13)</f>
        <v>9</v>
      </c>
      <c r="T14" s="31">
        <f>SUM(T2:T13)</f>
        <v>20</v>
      </c>
      <c r="U14" s="31" t="s">
        <v>9</v>
      </c>
      <c r="V14" s="31">
        <f>SUM(V2:V13)</f>
        <v>30</v>
      </c>
      <c r="W14" s="31">
        <f>SUM(W2:W13)</f>
        <v>17</v>
      </c>
      <c r="X14" s="31" t="s">
        <v>9</v>
      </c>
      <c r="Y14" s="31">
        <f>SUM(Y2:Y13)</f>
        <v>20</v>
      </c>
      <c r="Z14" s="31">
        <f>SUM(Z2:Z13)</f>
        <v>20</v>
      </c>
      <c r="AA14" s="31" t="s">
        <v>9</v>
      </c>
      <c r="AB14" s="31">
        <f>SUM(AB2:AB13)</f>
        <v>23</v>
      </c>
      <c r="AC14" s="31">
        <f>SUM(AC2:AC13)</f>
        <v>24</v>
      </c>
      <c r="AD14" s="31" t="s">
        <v>9</v>
      </c>
      <c r="AE14" s="31">
        <f>SUM(AE2:AE13)</f>
        <v>11</v>
      </c>
      <c r="AF14" s="31">
        <f>SUM(AF2:AF13)</f>
        <v>17</v>
      </c>
      <c r="AG14" s="31" t="s">
        <v>9</v>
      </c>
      <c r="AH14" s="31">
        <f>SUM(AH2:AH13)</f>
        <v>16</v>
      </c>
      <c r="AI14" s="31">
        <f>SUM(AI2:AI13)</f>
        <v>20</v>
      </c>
      <c r="AJ14" s="31" t="s">
        <v>9</v>
      </c>
      <c r="AK14" s="31">
        <f>SUM(AK2:AK13)</f>
        <v>15</v>
      </c>
      <c r="AL14" s="31">
        <f>SUM(AL2:AL13)</f>
        <v>21</v>
      </c>
      <c r="AM14" s="31" t="s">
        <v>9</v>
      </c>
      <c r="AN14" s="31">
        <f>SUM(AN2:AN13)</f>
        <v>15</v>
      </c>
      <c r="AO14" s="31">
        <f>SUM(AO2:AO13)</f>
        <v>31</v>
      </c>
      <c r="AP14" s="31" t="s">
        <v>9</v>
      </c>
      <c r="AQ14" s="31">
        <f>SUM(AQ2:AQ13)</f>
        <v>13</v>
      </c>
      <c r="AR14" s="31">
        <f>SUM(AR2:AR13)</f>
        <v>28</v>
      </c>
      <c r="AS14" s="31" t="s">
        <v>9</v>
      </c>
      <c r="AT14" s="31">
        <f>SUM(AT2:AT13)</f>
        <v>16</v>
      </c>
      <c r="AU14" s="31">
        <f>SUM(AU2:AU13)</f>
        <v>44</v>
      </c>
      <c r="AV14" s="31" t="s">
        <v>9</v>
      </c>
      <c r="AW14" s="31">
        <f>SUM(AW2:AW13)</f>
        <v>16</v>
      </c>
      <c r="AX14" s="31">
        <f>SUM(AX2:AX13)</f>
        <v>273</v>
      </c>
      <c r="AY14" s="31" t="s">
        <v>9</v>
      </c>
      <c r="AZ14" s="31">
        <f>SUM(AZ2:AZ13)</f>
        <v>212</v>
      </c>
      <c r="BB14" s="3" t="s">
        <v>3927</v>
      </c>
      <c r="BC14" s="11">
        <v>2</v>
      </c>
      <c r="BD14" s="32" t="s">
        <v>9</v>
      </c>
      <c r="BE14" s="3">
        <v>2</v>
      </c>
      <c r="BG14" s="3" t="s">
        <v>3928</v>
      </c>
      <c r="BH14" s="5">
        <v>4</v>
      </c>
      <c r="BI14" s="42" t="s">
        <v>9</v>
      </c>
      <c r="BJ14" s="3">
        <v>2</v>
      </c>
    </row>
    <row r="15" spans="1:62" x14ac:dyDescent="0.2">
      <c r="AF15" s="8"/>
      <c r="AG15" s="8"/>
      <c r="AH15" s="8"/>
      <c r="AX15" s="1"/>
      <c r="AY15" s="1"/>
      <c r="AZ15" s="9"/>
      <c r="BB15" s="3" t="s">
        <v>3929</v>
      </c>
      <c r="BC15" s="3">
        <v>1</v>
      </c>
      <c r="BD15" s="32" t="s">
        <v>9</v>
      </c>
      <c r="BE15" s="3">
        <v>1</v>
      </c>
      <c r="BG15" s="3" t="s">
        <v>3930</v>
      </c>
      <c r="BH15" s="3">
        <v>1</v>
      </c>
      <c r="BI15" s="42" t="s">
        <v>9</v>
      </c>
      <c r="BJ15" s="3">
        <v>1</v>
      </c>
    </row>
    <row r="16" spans="1:62" x14ac:dyDescent="0.2">
      <c r="B16" s="39"/>
      <c r="M16" s="39" t="s">
        <v>151</v>
      </c>
      <c r="N16" s="43" t="s">
        <v>5680</v>
      </c>
      <c r="AG16" s="8"/>
      <c r="AH16" s="8"/>
      <c r="BB16" s="39" t="s">
        <v>330</v>
      </c>
      <c r="BG16" s="39" t="s">
        <v>331</v>
      </c>
    </row>
    <row r="17" spans="1:62" x14ac:dyDescent="0.2">
      <c r="A17" s="14"/>
      <c r="B17" s="14"/>
      <c r="C17" s="14"/>
      <c r="D17" s="14"/>
      <c r="E17" s="14"/>
      <c r="F17" s="14"/>
      <c r="G17" s="14"/>
      <c r="H17" s="6"/>
      <c r="I17" s="14"/>
      <c r="J17" s="5"/>
      <c r="N17" s="43"/>
      <c r="AG17" s="8"/>
      <c r="AH17" s="8"/>
      <c r="BB17" s="3" t="s">
        <v>3931</v>
      </c>
      <c r="BC17" s="11">
        <v>2</v>
      </c>
      <c r="BD17" s="32" t="s">
        <v>9</v>
      </c>
      <c r="BE17" s="3">
        <v>2</v>
      </c>
      <c r="BG17" s="3" t="s">
        <v>3932</v>
      </c>
      <c r="BH17" s="5">
        <v>2</v>
      </c>
      <c r="BI17" s="42" t="s">
        <v>9</v>
      </c>
      <c r="BJ17" s="3">
        <v>2</v>
      </c>
    </row>
    <row r="18" spans="1:62" x14ac:dyDescent="0.2">
      <c r="A18" s="14"/>
      <c r="B18" s="14"/>
      <c r="C18" s="14"/>
      <c r="D18" s="14"/>
      <c r="E18" s="14"/>
      <c r="F18" s="14"/>
      <c r="G18" s="14"/>
      <c r="H18" s="6"/>
      <c r="I18" s="14"/>
      <c r="J18" s="5"/>
      <c r="M18" s="5"/>
      <c r="O18" s="32"/>
      <c r="AG18" s="8"/>
      <c r="AH18" s="8"/>
      <c r="BB18" s="5" t="s">
        <v>3933</v>
      </c>
      <c r="BC18" s="11">
        <v>5</v>
      </c>
      <c r="BD18" s="32" t="s">
        <v>9</v>
      </c>
      <c r="BE18" s="3">
        <v>0</v>
      </c>
      <c r="BG18" s="5" t="s">
        <v>3934</v>
      </c>
      <c r="BH18" s="5">
        <v>1</v>
      </c>
      <c r="BI18" s="42" t="s">
        <v>9</v>
      </c>
      <c r="BJ18" s="3">
        <v>1</v>
      </c>
    </row>
    <row r="19" spans="1:62" x14ac:dyDescent="0.2">
      <c r="A19" s="14"/>
      <c r="B19" s="14"/>
      <c r="C19" s="14"/>
      <c r="D19" s="14"/>
      <c r="E19" s="14"/>
      <c r="F19" s="14"/>
      <c r="G19" s="14"/>
      <c r="H19" s="30"/>
      <c r="I19" s="14"/>
      <c r="J19" s="5"/>
      <c r="M19" s="5"/>
      <c r="N19" s="75"/>
      <c r="O19" s="32"/>
      <c r="AG19" s="8"/>
      <c r="AH19" s="8"/>
      <c r="BB19" s="5" t="s">
        <v>3935</v>
      </c>
      <c r="BC19" s="11">
        <v>3</v>
      </c>
      <c r="BD19" s="32" t="s">
        <v>9</v>
      </c>
      <c r="BE19" s="3">
        <v>0</v>
      </c>
      <c r="BG19" s="5" t="s">
        <v>3936</v>
      </c>
      <c r="BH19" s="5">
        <v>4</v>
      </c>
      <c r="BI19" s="42" t="s">
        <v>9</v>
      </c>
      <c r="BJ19" s="3">
        <v>2</v>
      </c>
    </row>
    <row r="20" spans="1:62" x14ac:dyDescent="0.2">
      <c r="A20" s="14"/>
      <c r="B20" s="14"/>
      <c r="C20" s="14"/>
      <c r="D20" s="14"/>
      <c r="E20" s="14"/>
      <c r="F20" s="14"/>
      <c r="G20" s="14"/>
      <c r="H20" s="30"/>
      <c r="I20" s="14"/>
      <c r="J20" s="5"/>
      <c r="M20" s="5"/>
      <c r="N20" s="5"/>
      <c r="O20" s="42"/>
      <c r="AG20" s="8"/>
      <c r="AH20" s="8"/>
      <c r="BB20" s="3" t="s">
        <v>3937</v>
      </c>
      <c r="BC20" s="11">
        <v>0</v>
      </c>
      <c r="BD20" s="32" t="s">
        <v>9</v>
      </c>
      <c r="BE20" s="3">
        <v>4</v>
      </c>
      <c r="BG20" s="3" t="s">
        <v>3938</v>
      </c>
      <c r="BH20" s="5">
        <v>2</v>
      </c>
      <c r="BI20" s="42" t="s">
        <v>9</v>
      </c>
      <c r="BJ20" s="3">
        <v>3</v>
      </c>
    </row>
    <row r="21" spans="1:62" x14ac:dyDescent="0.2">
      <c r="A21" s="14"/>
      <c r="B21" s="14"/>
      <c r="C21" s="14"/>
      <c r="D21" s="14"/>
      <c r="E21" s="14"/>
      <c r="F21" s="14"/>
      <c r="G21" s="14"/>
      <c r="H21" s="30"/>
      <c r="I21" s="14"/>
      <c r="J21" s="5"/>
      <c r="M21" s="5"/>
      <c r="N21" s="5"/>
      <c r="O21" s="42"/>
      <c r="AG21" s="8"/>
      <c r="AH21" s="8"/>
      <c r="BB21" s="3" t="s">
        <v>3939</v>
      </c>
      <c r="BC21" s="11">
        <v>2</v>
      </c>
      <c r="BD21" s="32" t="s">
        <v>9</v>
      </c>
      <c r="BE21" s="3">
        <v>1</v>
      </c>
      <c r="BG21" s="3" t="s">
        <v>3940</v>
      </c>
      <c r="BH21" s="5">
        <v>4</v>
      </c>
      <c r="BI21" s="42" t="s">
        <v>9</v>
      </c>
      <c r="BJ21" s="3">
        <v>0</v>
      </c>
    </row>
    <row r="22" spans="1:62" x14ac:dyDescent="0.2">
      <c r="A22" s="14"/>
      <c r="B22" s="14"/>
      <c r="C22" s="14"/>
      <c r="D22" s="14"/>
      <c r="E22" s="14"/>
      <c r="F22" s="14"/>
      <c r="G22" s="14"/>
      <c r="H22" s="30"/>
      <c r="I22" s="14"/>
      <c r="J22" s="5"/>
      <c r="N22" s="5"/>
      <c r="O22" s="42"/>
      <c r="AG22" s="8"/>
      <c r="AH22" s="8"/>
      <c r="BB22" s="3" t="s">
        <v>3941</v>
      </c>
      <c r="BC22" s="3">
        <v>4</v>
      </c>
      <c r="BD22" s="32" t="s">
        <v>9</v>
      </c>
      <c r="BE22" s="3">
        <v>0</v>
      </c>
      <c r="BG22" s="3" t="s">
        <v>3942</v>
      </c>
      <c r="BH22" s="3">
        <v>2</v>
      </c>
      <c r="BI22" s="42" t="s">
        <v>9</v>
      </c>
      <c r="BJ22" s="3">
        <v>2</v>
      </c>
    </row>
    <row r="23" spans="1:62" x14ac:dyDescent="0.2">
      <c r="A23" s="14"/>
      <c r="B23" s="14"/>
      <c r="C23" s="14"/>
      <c r="D23" s="14"/>
      <c r="E23" s="14"/>
      <c r="F23" s="14"/>
      <c r="G23" s="14"/>
      <c r="H23" s="30"/>
      <c r="I23" s="14"/>
      <c r="J23" s="5"/>
      <c r="N23" s="5"/>
      <c r="O23" s="42"/>
      <c r="AG23" s="8"/>
      <c r="AH23" s="8"/>
      <c r="BB23" s="39" t="s">
        <v>341</v>
      </c>
      <c r="BG23" s="39" t="s">
        <v>342</v>
      </c>
    </row>
    <row r="24" spans="1:62" x14ac:dyDescent="0.2">
      <c r="A24" s="14"/>
      <c r="B24" s="14"/>
      <c r="C24" s="14"/>
      <c r="D24" s="14"/>
      <c r="E24" s="14"/>
      <c r="F24" s="14"/>
      <c r="G24" s="14"/>
      <c r="H24" s="30"/>
      <c r="I24" s="14"/>
      <c r="J24" s="5"/>
      <c r="N24" s="5"/>
      <c r="O24" s="42"/>
      <c r="AG24" s="8"/>
      <c r="AH24" s="8"/>
      <c r="BB24" s="5" t="s">
        <v>3943</v>
      </c>
      <c r="BC24" s="11">
        <v>2</v>
      </c>
      <c r="BD24" s="32" t="s">
        <v>9</v>
      </c>
      <c r="BE24" s="3">
        <v>1</v>
      </c>
      <c r="BG24" s="5" t="s">
        <v>3944</v>
      </c>
      <c r="BH24" s="5">
        <v>3</v>
      </c>
      <c r="BI24" s="42" t="s">
        <v>9</v>
      </c>
      <c r="BJ24" s="3">
        <v>0</v>
      </c>
    </row>
    <row r="25" spans="1:62" x14ac:dyDescent="0.2">
      <c r="A25" s="14"/>
      <c r="B25" s="14"/>
      <c r="C25" s="14"/>
      <c r="D25" s="14"/>
      <c r="E25" s="14"/>
      <c r="F25" s="14"/>
      <c r="G25" s="14"/>
      <c r="H25" s="30"/>
      <c r="I25" s="14"/>
      <c r="J25" s="5"/>
      <c r="O25" s="42"/>
      <c r="AG25" s="8"/>
      <c r="AH25" s="8"/>
      <c r="BB25" s="5" t="s">
        <v>3945</v>
      </c>
      <c r="BC25" s="11">
        <v>0</v>
      </c>
      <c r="BD25" s="32" t="s">
        <v>9</v>
      </c>
      <c r="BE25" s="3">
        <v>1</v>
      </c>
      <c r="BG25" s="5" t="s">
        <v>3946</v>
      </c>
      <c r="BH25" s="5">
        <v>0</v>
      </c>
      <c r="BI25" s="42" t="s">
        <v>9</v>
      </c>
      <c r="BJ25" s="3">
        <v>2</v>
      </c>
    </row>
    <row r="26" spans="1:62" x14ac:dyDescent="0.2">
      <c r="A26" s="14"/>
      <c r="B26" s="59"/>
      <c r="C26" s="14"/>
      <c r="D26" s="14"/>
      <c r="E26" s="14"/>
      <c r="F26" s="14"/>
      <c r="G26" s="14"/>
      <c r="H26" s="30"/>
      <c r="I26" s="14"/>
      <c r="J26" s="5"/>
      <c r="M26" s="39"/>
      <c r="AG26" s="8"/>
      <c r="AH26" s="8"/>
      <c r="BB26" s="3" t="s">
        <v>3947</v>
      </c>
      <c r="BC26" s="11">
        <v>3</v>
      </c>
      <c r="BD26" s="32" t="s">
        <v>9</v>
      </c>
      <c r="BE26" s="3">
        <v>1</v>
      </c>
      <c r="BG26" s="3" t="s">
        <v>3948</v>
      </c>
      <c r="BH26" s="5">
        <v>0</v>
      </c>
      <c r="BI26" s="42" t="s">
        <v>9</v>
      </c>
      <c r="BJ26" s="3">
        <v>2</v>
      </c>
    </row>
    <row r="27" spans="1:62" x14ac:dyDescent="0.2">
      <c r="A27" s="14"/>
      <c r="B27" s="14"/>
      <c r="C27" s="14"/>
      <c r="D27" s="14"/>
      <c r="E27" s="14"/>
      <c r="F27" s="14"/>
      <c r="G27" s="14"/>
      <c r="H27" s="30"/>
      <c r="I27" s="14"/>
      <c r="J27" s="5"/>
      <c r="AG27" s="8"/>
      <c r="AH27" s="8"/>
      <c r="BB27" s="3" t="s">
        <v>3949</v>
      </c>
      <c r="BC27" s="11">
        <v>3</v>
      </c>
      <c r="BD27" s="32" t="s">
        <v>9</v>
      </c>
      <c r="BE27" s="3">
        <v>1</v>
      </c>
      <c r="BG27" s="3" t="s">
        <v>3950</v>
      </c>
      <c r="BH27" s="5">
        <v>3</v>
      </c>
      <c r="BI27" s="42" t="s">
        <v>9</v>
      </c>
      <c r="BJ27" s="3">
        <v>0</v>
      </c>
    </row>
    <row r="28" spans="1:62" x14ac:dyDescent="0.2">
      <c r="A28" s="14"/>
      <c r="B28" s="59"/>
      <c r="C28" s="14"/>
      <c r="D28" s="14"/>
      <c r="E28" s="14"/>
      <c r="F28" s="14"/>
      <c r="G28" s="14"/>
      <c r="H28" s="30"/>
      <c r="I28" s="14"/>
      <c r="J28" s="5"/>
      <c r="AG28" s="8"/>
      <c r="AH28" s="8"/>
      <c r="BB28" s="3" t="s">
        <v>3951</v>
      </c>
      <c r="BC28" s="11">
        <v>1</v>
      </c>
      <c r="BD28" s="32" t="s">
        <v>9</v>
      </c>
      <c r="BE28" s="3">
        <v>1</v>
      </c>
      <c r="BG28" s="3" t="s">
        <v>3952</v>
      </c>
      <c r="BH28" s="5">
        <v>2</v>
      </c>
      <c r="BI28" s="42" t="s">
        <v>9</v>
      </c>
      <c r="BJ28" s="3">
        <v>0</v>
      </c>
    </row>
    <row r="29" spans="1:62" x14ac:dyDescent="0.2">
      <c r="B29" s="7"/>
      <c r="C29" s="1"/>
      <c r="D29" s="1"/>
      <c r="E29" s="1"/>
      <c r="F29" s="1"/>
      <c r="G29" s="1"/>
      <c r="H29" s="9"/>
      <c r="I29" s="1"/>
      <c r="J29" s="1"/>
      <c r="AG29" s="8"/>
      <c r="AH29" s="8"/>
      <c r="BB29" s="3" t="s">
        <v>3953</v>
      </c>
      <c r="BC29" s="3">
        <v>0</v>
      </c>
      <c r="BD29" s="32" t="s">
        <v>9</v>
      </c>
      <c r="BE29" s="3">
        <v>1</v>
      </c>
      <c r="BG29" s="3" t="s">
        <v>3954</v>
      </c>
      <c r="BH29" s="3">
        <v>4</v>
      </c>
      <c r="BI29" s="42" t="s">
        <v>9</v>
      </c>
      <c r="BJ29" s="3">
        <v>1</v>
      </c>
    </row>
    <row r="30" spans="1:62" x14ac:dyDescent="0.2">
      <c r="A30" s="30"/>
      <c r="B30" s="7"/>
      <c r="C30" s="1"/>
      <c r="D30" s="1"/>
      <c r="E30" s="1"/>
      <c r="F30" s="1"/>
      <c r="G30" s="1"/>
      <c r="H30" s="30"/>
      <c r="I30" s="1"/>
      <c r="J30" s="5"/>
      <c r="AG30" s="8"/>
      <c r="AH30" s="8"/>
      <c r="BB30" s="39" t="s">
        <v>353</v>
      </c>
      <c r="BG30" s="39" t="s">
        <v>354</v>
      </c>
    </row>
    <row r="31" spans="1:62" x14ac:dyDescent="0.2">
      <c r="AG31" s="8"/>
      <c r="AH31" s="8"/>
      <c r="BB31" s="5" t="s">
        <v>3955</v>
      </c>
      <c r="BC31" s="11">
        <v>5</v>
      </c>
      <c r="BD31" s="32" t="s">
        <v>9</v>
      </c>
      <c r="BE31" s="3">
        <v>0</v>
      </c>
      <c r="BG31" s="5" t="s">
        <v>3956</v>
      </c>
      <c r="BH31" s="5">
        <v>0</v>
      </c>
      <c r="BI31" s="42" t="s">
        <v>9</v>
      </c>
      <c r="BJ31" s="3">
        <v>0</v>
      </c>
    </row>
    <row r="32" spans="1:62" x14ac:dyDescent="0.2">
      <c r="A32" s="30"/>
      <c r="B32" s="7"/>
      <c r="C32" s="1"/>
      <c r="D32" s="1"/>
      <c r="E32" s="1"/>
      <c r="F32" s="1"/>
      <c r="G32" s="1"/>
      <c r="H32" s="30"/>
      <c r="I32" s="1"/>
      <c r="J32" s="5"/>
      <c r="AG32" s="8"/>
      <c r="AH32" s="8"/>
      <c r="BB32" s="5" t="s">
        <v>3957</v>
      </c>
      <c r="BC32" s="11">
        <v>2</v>
      </c>
      <c r="BD32" s="32" t="s">
        <v>9</v>
      </c>
      <c r="BE32" s="3">
        <v>4</v>
      </c>
      <c r="BG32" s="5" t="s">
        <v>3958</v>
      </c>
      <c r="BH32" s="5">
        <v>0</v>
      </c>
      <c r="BI32" s="42" t="s">
        <v>9</v>
      </c>
      <c r="BJ32" s="3">
        <v>3</v>
      </c>
    </row>
    <row r="33" spans="1:62" x14ac:dyDescent="0.2">
      <c r="A33" s="30"/>
      <c r="B33" s="7"/>
      <c r="C33" s="1"/>
      <c r="D33" s="1"/>
      <c r="E33" s="1"/>
      <c r="F33" s="1"/>
      <c r="G33" s="1"/>
      <c r="H33" s="30"/>
      <c r="I33" s="1"/>
      <c r="J33" s="5"/>
      <c r="AG33" s="8"/>
      <c r="AH33" s="8"/>
      <c r="BB33" s="3" t="s">
        <v>3959</v>
      </c>
      <c r="BC33" s="11">
        <v>5</v>
      </c>
      <c r="BD33" s="32" t="s">
        <v>9</v>
      </c>
      <c r="BE33" s="3">
        <v>2</v>
      </c>
      <c r="BG33" s="3" t="s">
        <v>3960</v>
      </c>
      <c r="BH33" s="5">
        <v>0</v>
      </c>
      <c r="BI33" s="42" t="s">
        <v>9</v>
      </c>
      <c r="BJ33" s="3">
        <v>6</v>
      </c>
    </row>
    <row r="34" spans="1:62" x14ac:dyDescent="0.2">
      <c r="A34" s="14"/>
      <c r="B34" s="14"/>
      <c r="C34" s="14"/>
      <c r="D34" s="14"/>
      <c r="E34" s="14"/>
      <c r="F34" s="14"/>
      <c r="G34" s="14"/>
      <c r="H34" s="30"/>
      <c r="I34" s="14"/>
      <c r="J34" s="5"/>
      <c r="M34" s="5"/>
      <c r="N34" s="75"/>
      <c r="O34" s="32"/>
      <c r="AG34" s="8"/>
      <c r="AH34" s="8"/>
      <c r="BB34" s="3" t="s">
        <v>3961</v>
      </c>
      <c r="BC34" s="11">
        <v>4</v>
      </c>
      <c r="BD34" s="32" t="s">
        <v>9</v>
      </c>
      <c r="BE34" s="3">
        <v>2</v>
      </c>
      <c r="BG34" s="3" t="s">
        <v>1522</v>
      </c>
      <c r="BH34" s="5">
        <v>2</v>
      </c>
      <c r="BI34" s="42" t="s">
        <v>9</v>
      </c>
      <c r="BJ34" s="3">
        <v>3</v>
      </c>
    </row>
    <row r="35" spans="1:62" x14ac:dyDescent="0.2">
      <c r="A35" s="14"/>
      <c r="B35" s="14"/>
      <c r="C35" s="14"/>
      <c r="D35" s="14"/>
      <c r="E35" s="14"/>
      <c r="F35" s="14"/>
      <c r="G35" s="14"/>
      <c r="H35" s="30"/>
      <c r="I35" s="14"/>
      <c r="J35" s="5"/>
      <c r="M35" s="5"/>
      <c r="N35" s="5"/>
      <c r="O35" s="42"/>
      <c r="AG35" s="8"/>
      <c r="AH35" s="8"/>
      <c r="BB35" s="3" t="s">
        <v>3962</v>
      </c>
      <c r="BC35" s="11">
        <v>2</v>
      </c>
      <c r="BD35" s="32" t="s">
        <v>9</v>
      </c>
      <c r="BE35" s="3">
        <v>1</v>
      </c>
      <c r="BG35" s="3" t="s">
        <v>3963</v>
      </c>
      <c r="BH35" s="5">
        <v>3</v>
      </c>
      <c r="BI35" s="42" t="s">
        <v>9</v>
      </c>
      <c r="BJ35" s="3">
        <v>2</v>
      </c>
    </row>
    <row r="36" spans="1:62" x14ac:dyDescent="0.2">
      <c r="A36" s="14"/>
      <c r="B36" s="14"/>
      <c r="C36" s="14"/>
      <c r="D36" s="14"/>
      <c r="E36" s="14"/>
      <c r="F36" s="14"/>
      <c r="G36" s="14"/>
      <c r="H36" s="30"/>
      <c r="I36" s="14"/>
      <c r="J36" s="5"/>
      <c r="M36" s="5"/>
      <c r="N36" s="5"/>
      <c r="O36" s="42"/>
      <c r="AG36" s="8"/>
      <c r="AH36" s="8"/>
      <c r="BB36" s="3" t="s">
        <v>3964</v>
      </c>
      <c r="BC36" s="3">
        <v>4</v>
      </c>
      <c r="BD36" s="32" t="s">
        <v>9</v>
      </c>
      <c r="BE36" s="3">
        <v>0</v>
      </c>
      <c r="BG36" s="3" t="s">
        <v>3965</v>
      </c>
      <c r="BH36" s="3">
        <v>4</v>
      </c>
      <c r="BI36" s="42" t="s">
        <v>9</v>
      </c>
      <c r="BJ36" s="3">
        <v>2</v>
      </c>
    </row>
    <row r="37" spans="1:62" x14ac:dyDescent="0.2">
      <c r="A37" s="14"/>
      <c r="B37" s="14"/>
      <c r="C37" s="14"/>
      <c r="D37" s="14"/>
      <c r="E37" s="14"/>
      <c r="F37" s="14"/>
      <c r="G37" s="14"/>
      <c r="H37" s="30"/>
      <c r="I37" s="14"/>
      <c r="J37" s="5"/>
      <c r="N37" s="5"/>
      <c r="O37" s="42"/>
      <c r="AG37" s="8"/>
      <c r="AH37" s="8"/>
      <c r="BB37" s="39" t="s">
        <v>363</v>
      </c>
      <c r="BG37" s="39" t="s">
        <v>364</v>
      </c>
    </row>
    <row r="38" spans="1:62" x14ac:dyDescent="0.2">
      <c r="A38" s="14"/>
      <c r="B38" s="14"/>
      <c r="C38" s="14"/>
      <c r="D38" s="14"/>
      <c r="E38" s="14"/>
      <c r="F38" s="14"/>
      <c r="G38" s="14"/>
      <c r="H38" s="30"/>
      <c r="I38" s="14"/>
      <c r="J38" s="5"/>
      <c r="N38" s="5"/>
      <c r="O38" s="42"/>
      <c r="AG38" s="8"/>
      <c r="AH38" s="8"/>
      <c r="BB38" s="5" t="s">
        <v>3966</v>
      </c>
      <c r="BC38" s="11">
        <v>1</v>
      </c>
      <c r="BD38" s="32" t="s">
        <v>9</v>
      </c>
      <c r="BE38" s="3">
        <v>2</v>
      </c>
      <c r="BG38" s="5" t="s">
        <v>3967</v>
      </c>
      <c r="BH38" s="5">
        <v>2</v>
      </c>
      <c r="BI38" s="42" t="s">
        <v>9</v>
      </c>
      <c r="BJ38" s="3">
        <v>0</v>
      </c>
    </row>
    <row r="39" spans="1:62" x14ac:dyDescent="0.2">
      <c r="A39" s="14"/>
      <c r="B39" s="14"/>
      <c r="C39" s="14"/>
      <c r="D39" s="14"/>
      <c r="E39" s="14"/>
      <c r="F39" s="14"/>
      <c r="G39" s="14"/>
      <c r="H39" s="30"/>
      <c r="I39" s="14"/>
      <c r="J39" s="5"/>
      <c r="N39" s="5"/>
      <c r="O39" s="42"/>
      <c r="AG39" s="8"/>
      <c r="AH39" s="8"/>
      <c r="BB39" s="5" t="s">
        <v>3968</v>
      </c>
      <c r="BC39" s="11">
        <v>3</v>
      </c>
      <c r="BD39" s="32" t="s">
        <v>9</v>
      </c>
      <c r="BE39" s="3">
        <v>1</v>
      </c>
      <c r="BG39" s="5" t="s">
        <v>3969</v>
      </c>
      <c r="BH39" s="5">
        <v>0</v>
      </c>
      <c r="BI39" s="42" t="s">
        <v>9</v>
      </c>
      <c r="BJ39" s="3">
        <v>3</v>
      </c>
    </row>
    <row r="40" spans="1:62" x14ac:dyDescent="0.2">
      <c r="A40" s="14"/>
      <c r="B40" s="14"/>
      <c r="C40" s="14"/>
      <c r="D40" s="14"/>
      <c r="E40" s="14"/>
      <c r="F40" s="14"/>
      <c r="G40" s="14"/>
      <c r="H40" s="30"/>
      <c r="I40" s="14"/>
      <c r="J40" s="5"/>
      <c r="O40" s="42"/>
      <c r="AG40" s="8"/>
      <c r="AH40" s="8"/>
      <c r="BB40" s="3" t="s">
        <v>3970</v>
      </c>
      <c r="BC40" s="11">
        <v>2</v>
      </c>
      <c r="BD40" s="32" t="s">
        <v>9</v>
      </c>
      <c r="BE40" s="3">
        <v>1</v>
      </c>
      <c r="BG40" s="3" t="s">
        <v>3971</v>
      </c>
      <c r="BH40" s="5">
        <v>0</v>
      </c>
      <c r="BI40" s="42" t="s">
        <v>9</v>
      </c>
      <c r="BJ40" s="3">
        <v>4</v>
      </c>
    </row>
    <row r="41" spans="1:62" x14ac:dyDescent="0.2">
      <c r="A41" s="14"/>
      <c r="B41" s="59"/>
      <c r="C41" s="14"/>
      <c r="D41" s="14"/>
      <c r="E41" s="14"/>
      <c r="F41" s="14"/>
      <c r="G41" s="14"/>
      <c r="H41" s="30"/>
      <c r="I41" s="14"/>
      <c r="J41" s="5"/>
      <c r="M41" s="39"/>
      <c r="AG41" s="8"/>
      <c r="AH41" s="8"/>
      <c r="BB41" s="3" t="s">
        <v>3972</v>
      </c>
      <c r="BC41" s="11">
        <v>4</v>
      </c>
      <c r="BD41" s="32" t="s">
        <v>9</v>
      </c>
      <c r="BE41" s="3">
        <v>3</v>
      </c>
      <c r="BG41" s="3" t="s">
        <v>1612</v>
      </c>
      <c r="BH41" s="5">
        <v>7</v>
      </c>
      <c r="BI41" s="42" t="s">
        <v>9</v>
      </c>
      <c r="BJ41" s="3">
        <v>2</v>
      </c>
    </row>
    <row r="42" spans="1:62" x14ac:dyDescent="0.2">
      <c r="A42" s="14"/>
      <c r="B42" s="14"/>
      <c r="C42" s="14"/>
      <c r="D42" s="14"/>
      <c r="E42" s="14"/>
      <c r="F42" s="14"/>
      <c r="G42" s="14"/>
      <c r="H42" s="30"/>
      <c r="I42" s="14"/>
      <c r="J42" s="5"/>
      <c r="AG42" s="8"/>
      <c r="AH42" s="8"/>
      <c r="BB42" s="3" t="s">
        <v>1615</v>
      </c>
      <c r="BC42" s="11">
        <v>1</v>
      </c>
      <c r="BD42" s="32" t="s">
        <v>9</v>
      </c>
      <c r="BE42" s="3">
        <v>2</v>
      </c>
      <c r="BG42" s="3" t="s">
        <v>3973</v>
      </c>
      <c r="BH42" s="5">
        <v>2</v>
      </c>
      <c r="BI42" s="42" t="s">
        <v>9</v>
      </c>
      <c r="BJ42" s="3">
        <v>0</v>
      </c>
    </row>
    <row r="43" spans="1:62" x14ac:dyDescent="0.2">
      <c r="A43" s="14"/>
      <c r="B43" s="59"/>
      <c r="C43" s="14"/>
      <c r="D43" s="14"/>
      <c r="E43" s="14"/>
      <c r="F43" s="14"/>
      <c r="G43" s="14"/>
      <c r="H43" s="30"/>
      <c r="I43" s="14"/>
      <c r="J43" s="5"/>
      <c r="AG43" s="8"/>
      <c r="AH43" s="8"/>
      <c r="BB43" s="3" t="s">
        <v>3974</v>
      </c>
      <c r="BC43" s="3">
        <v>1</v>
      </c>
      <c r="BD43" s="32" t="s">
        <v>9</v>
      </c>
      <c r="BE43" s="3">
        <v>0</v>
      </c>
      <c r="BG43" s="3" t="s">
        <v>3975</v>
      </c>
      <c r="BH43" s="3">
        <v>3</v>
      </c>
      <c r="BI43" s="42" t="s">
        <v>9</v>
      </c>
      <c r="BJ43" s="3">
        <v>0</v>
      </c>
    </row>
    <row r="44" spans="1:62" x14ac:dyDescent="0.2">
      <c r="B44" s="7"/>
      <c r="C44" s="1"/>
      <c r="D44" s="1"/>
      <c r="E44" s="1"/>
      <c r="F44" s="1"/>
      <c r="G44" s="1"/>
      <c r="H44" s="9"/>
      <c r="I44" s="1"/>
      <c r="J44" s="1"/>
      <c r="AG44" s="8"/>
      <c r="AH44" s="8"/>
      <c r="BB44" s="39" t="s">
        <v>371</v>
      </c>
      <c r="BG44" s="39" t="s">
        <v>372</v>
      </c>
    </row>
    <row r="45" spans="1:62" x14ac:dyDescent="0.2">
      <c r="A45" s="30"/>
      <c r="B45" s="7"/>
      <c r="C45" s="1"/>
      <c r="D45" s="1"/>
      <c r="E45" s="1"/>
      <c r="F45" s="1"/>
      <c r="G45" s="1"/>
      <c r="H45" s="30"/>
      <c r="I45" s="1"/>
      <c r="J45" s="5"/>
      <c r="AG45" s="8"/>
      <c r="AH45" s="8"/>
      <c r="BB45" s="5" t="s">
        <v>3976</v>
      </c>
      <c r="BC45" s="11">
        <v>4</v>
      </c>
      <c r="BD45" s="32" t="s">
        <v>9</v>
      </c>
      <c r="BE45" s="3">
        <v>1</v>
      </c>
      <c r="BG45" s="5" t="s">
        <v>3977</v>
      </c>
      <c r="BH45" s="5">
        <v>3</v>
      </c>
      <c r="BI45" s="42" t="s">
        <v>9</v>
      </c>
      <c r="BJ45" s="3">
        <v>1</v>
      </c>
    </row>
    <row r="46" spans="1:62" x14ac:dyDescent="0.2">
      <c r="AG46" s="8"/>
      <c r="AH46" s="8"/>
      <c r="BB46" s="5" t="s">
        <v>1519</v>
      </c>
      <c r="BC46" s="11">
        <v>1</v>
      </c>
      <c r="BD46" s="32" t="s">
        <v>9</v>
      </c>
      <c r="BE46" s="3">
        <v>2</v>
      </c>
      <c r="BG46" s="5" t="s">
        <v>3978</v>
      </c>
      <c r="BH46" s="5">
        <v>4</v>
      </c>
      <c r="BI46" s="42" t="s">
        <v>9</v>
      </c>
      <c r="BJ46" s="3">
        <v>2</v>
      </c>
    </row>
    <row r="47" spans="1:62" x14ac:dyDescent="0.2">
      <c r="A47" s="30"/>
      <c r="B47" s="7"/>
      <c r="C47" s="1"/>
      <c r="D47" s="1"/>
      <c r="E47" s="1"/>
      <c r="F47" s="1"/>
      <c r="G47" s="1"/>
      <c r="H47" s="30"/>
      <c r="I47" s="1"/>
      <c r="J47" s="5"/>
      <c r="AG47" s="8"/>
      <c r="AH47" s="8"/>
      <c r="BB47" s="3" t="s">
        <v>3979</v>
      </c>
      <c r="BC47" s="11">
        <v>2</v>
      </c>
      <c r="BD47" s="32" t="s">
        <v>9</v>
      </c>
      <c r="BE47" s="3">
        <v>1</v>
      </c>
      <c r="BG47" s="3" t="s">
        <v>3980</v>
      </c>
      <c r="BH47" s="5">
        <v>0</v>
      </c>
      <c r="BI47" s="42" t="s">
        <v>9</v>
      </c>
      <c r="BJ47" s="3">
        <v>5</v>
      </c>
    </row>
    <row r="48" spans="1:62" x14ac:dyDescent="0.2">
      <c r="A48" s="30"/>
      <c r="B48" s="7"/>
      <c r="C48" s="1"/>
      <c r="D48" s="1"/>
      <c r="E48" s="1"/>
      <c r="F48" s="1"/>
      <c r="G48" s="1"/>
      <c r="H48" s="30"/>
      <c r="I48" s="1"/>
      <c r="J48" s="5"/>
      <c r="AG48" s="8"/>
      <c r="AH48" s="8"/>
      <c r="BB48" s="3" t="s">
        <v>3981</v>
      </c>
      <c r="BC48" s="11">
        <v>1</v>
      </c>
      <c r="BD48" s="32" t="s">
        <v>9</v>
      </c>
      <c r="BE48" s="3">
        <v>1</v>
      </c>
      <c r="BG48" s="3" t="s">
        <v>3982</v>
      </c>
      <c r="BH48" s="5">
        <v>1</v>
      </c>
      <c r="BI48" s="42" t="s">
        <v>9</v>
      </c>
      <c r="BJ48" s="3">
        <v>2</v>
      </c>
    </row>
    <row r="49" spans="1:62" x14ac:dyDescent="0.2">
      <c r="A49" s="30"/>
      <c r="B49" s="7"/>
      <c r="C49" s="1"/>
      <c r="D49" s="1"/>
      <c r="E49" s="1"/>
      <c r="F49" s="1"/>
      <c r="G49" s="1"/>
      <c r="H49" s="30"/>
      <c r="I49" s="1"/>
      <c r="J49" s="5"/>
      <c r="AG49" s="8"/>
      <c r="AH49" s="8"/>
      <c r="BB49" s="3" t="s">
        <v>3983</v>
      </c>
      <c r="BC49" s="11">
        <v>4</v>
      </c>
      <c r="BD49" s="32" t="s">
        <v>9</v>
      </c>
      <c r="BE49" s="3">
        <v>1</v>
      </c>
      <c r="BG49" s="3" t="s">
        <v>3984</v>
      </c>
      <c r="BH49" s="5">
        <v>0</v>
      </c>
      <c r="BI49" s="42" t="s">
        <v>9</v>
      </c>
      <c r="BJ49" s="3">
        <v>0</v>
      </c>
    </row>
    <row r="50" spans="1:62" x14ac:dyDescent="0.2">
      <c r="A50" s="30"/>
      <c r="B50" s="7"/>
      <c r="C50" s="1"/>
      <c r="D50" s="1"/>
      <c r="E50" s="1"/>
      <c r="F50" s="1"/>
      <c r="G50" s="1"/>
      <c r="H50" s="30"/>
      <c r="I50" s="1"/>
      <c r="J50" s="5"/>
      <c r="AG50" s="8"/>
      <c r="AH50" s="8"/>
      <c r="BB50" s="3" t="s">
        <v>3985</v>
      </c>
      <c r="BC50" s="3">
        <v>1</v>
      </c>
      <c r="BD50" s="32" t="s">
        <v>9</v>
      </c>
      <c r="BE50" s="3">
        <v>2</v>
      </c>
      <c r="BG50" s="3" t="s">
        <v>3986</v>
      </c>
      <c r="BH50" s="3">
        <v>1</v>
      </c>
      <c r="BI50" s="42" t="s">
        <v>9</v>
      </c>
      <c r="BJ50" s="3">
        <v>1</v>
      </c>
    </row>
    <row r="51" spans="1:62" x14ac:dyDescent="0.2">
      <c r="A51" s="30"/>
      <c r="B51" s="7"/>
      <c r="C51" s="1"/>
      <c r="D51" s="1"/>
      <c r="E51" s="1"/>
      <c r="F51" s="1"/>
      <c r="G51" s="1"/>
      <c r="H51" s="30"/>
      <c r="I51" s="1"/>
      <c r="J51" s="5"/>
      <c r="AG51" s="8"/>
      <c r="AH51" s="8"/>
      <c r="BB51" s="39" t="s">
        <v>381</v>
      </c>
      <c r="BG51" s="39" t="s">
        <v>382</v>
      </c>
    </row>
    <row r="52" spans="1:62" x14ac:dyDescent="0.2">
      <c r="A52" s="30"/>
      <c r="B52" s="7"/>
      <c r="C52" s="1"/>
      <c r="D52" s="1"/>
      <c r="E52" s="1"/>
      <c r="F52" s="1"/>
      <c r="G52" s="1"/>
      <c r="H52" s="30"/>
      <c r="I52" s="1"/>
      <c r="J52" s="5"/>
      <c r="AG52" s="8"/>
      <c r="AH52" s="8"/>
      <c r="BB52" s="5" t="s">
        <v>3987</v>
      </c>
      <c r="BC52" s="11">
        <v>1</v>
      </c>
      <c r="BD52" s="32" t="s">
        <v>9</v>
      </c>
      <c r="BE52" s="3">
        <v>1</v>
      </c>
      <c r="BG52" s="5" t="s">
        <v>3988</v>
      </c>
      <c r="BH52" s="5">
        <v>0</v>
      </c>
      <c r="BI52" s="42" t="s">
        <v>9</v>
      </c>
      <c r="BJ52" s="3">
        <v>2</v>
      </c>
    </row>
    <row r="53" spans="1:62" x14ac:dyDescent="0.2">
      <c r="A53" s="30"/>
      <c r="B53" s="7"/>
      <c r="C53" s="1"/>
      <c r="D53" s="1"/>
      <c r="E53" s="1"/>
      <c r="F53" s="1"/>
      <c r="G53" s="1"/>
      <c r="H53" s="30"/>
      <c r="I53" s="1"/>
      <c r="J53" s="5"/>
      <c r="AG53" s="8"/>
      <c r="AH53" s="8"/>
      <c r="BB53" s="5" t="s">
        <v>3989</v>
      </c>
      <c r="BC53" s="11">
        <v>4</v>
      </c>
      <c r="BD53" s="32" t="s">
        <v>9</v>
      </c>
      <c r="BE53" s="3">
        <v>1</v>
      </c>
      <c r="BG53" s="5" t="s">
        <v>3990</v>
      </c>
      <c r="BH53" s="5">
        <v>1</v>
      </c>
      <c r="BI53" s="42" t="s">
        <v>9</v>
      </c>
      <c r="BJ53" s="3">
        <v>1</v>
      </c>
    </row>
    <row r="54" spans="1:62" x14ac:dyDescent="0.2">
      <c r="A54" s="30"/>
      <c r="B54" s="7"/>
      <c r="C54" s="1"/>
      <c r="D54" s="1"/>
      <c r="E54" s="1"/>
      <c r="F54" s="1"/>
      <c r="G54" s="1"/>
      <c r="H54" s="30"/>
      <c r="I54" s="1"/>
      <c r="J54" s="5"/>
      <c r="AG54" s="8"/>
      <c r="AH54" s="8"/>
      <c r="BB54" s="3" t="s">
        <v>3991</v>
      </c>
      <c r="BC54" s="11">
        <v>1</v>
      </c>
      <c r="BD54" s="32" t="s">
        <v>9</v>
      </c>
      <c r="BE54" s="3">
        <v>1</v>
      </c>
      <c r="BG54" s="3" t="s">
        <v>3992</v>
      </c>
      <c r="BH54" s="5">
        <v>1</v>
      </c>
      <c r="BI54" s="42" t="s">
        <v>9</v>
      </c>
      <c r="BJ54" s="3">
        <v>3</v>
      </c>
    </row>
    <row r="55" spans="1:62" x14ac:dyDescent="0.2">
      <c r="A55" s="30"/>
      <c r="B55" s="7"/>
      <c r="C55" s="1"/>
      <c r="D55" s="1"/>
      <c r="E55" s="1"/>
      <c r="F55" s="1"/>
      <c r="G55" s="1"/>
      <c r="H55" s="30"/>
      <c r="I55" s="1"/>
      <c r="J55" s="5"/>
      <c r="AG55" s="8"/>
      <c r="AH55" s="8"/>
      <c r="BB55" s="3" t="s">
        <v>3993</v>
      </c>
      <c r="BC55" s="11">
        <v>3</v>
      </c>
      <c r="BD55" s="32" t="s">
        <v>9</v>
      </c>
      <c r="BE55" s="3">
        <v>1</v>
      </c>
      <c r="BG55" s="3" t="s">
        <v>3994</v>
      </c>
      <c r="BH55" s="5">
        <v>2</v>
      </c>
      <c r="BI55" s="42" t="s">
        <v>9</v>
      </c>
      <c r="BJ55" s="3">
        <v>1</v>
      </c>
    </row>
    <row r="56" spans="1:62" x14ac:dyDescent="0.2">
      <c r="A56" s="30"/>
      <c r="B56" s="7"/>
      <c r="C56" s="1"/>
      <c r="D56" s="1"/>
      <c r="E56" s="1"/>
      <c r="F56" s="1"/>
      <c r="G56" s="1"/>
      <c r="H56" s="30"/>
      <c r="I56" s="1"/>
      <c r="J56" s="5"/>
      <c r="AG56" s="8"/>
      <c r="AH56" s="8"/>
      <c r="BB56" s="3" t="s">
        <v>3995</v>
      </c>
      <c r="BC56" s="11">
        <v>1</v>
      </c>
      <c r="BD56" s="32" t="s">
        <v>9</v>
      </c>
      <c r="BE56" s="3">
        <v>3</v>
      </c>
      <c r="BG56" s="3" t="s">
        <v>3996</v>
      </c>
      <c r="BH56" s="5">
        <v>1</v>
      </c>
      <c r="BI56" s="42" t="s">
        <v>9</v>
      </c>
      <c r="BJ56" s="3">
        <v>3</v>
      </c>
    </row>
    <row r="57" spans="1:62" x14ac:dyDescent="0.2">
      <c r="A57" s="30"/>
      <c r="B57" s="7"/>
      <c r="C57" s="1"/>
      <c r="D57" s="1"/>
      <c r="E57" s="1"/>
      <c r="F57" s="1"/>
      <c r="G57" s="1"/>
      <c r="H57" s="30"/>
      <c r="I57" s="1"/>
      <c r="J57" s="5"/>
      <c r="AG57" s="8"/>
      <c r="AH57" s="8"/>
      <c r="BB57" s="3" t="s">
        <v>3997</v>
      </c>
      <c r="BC57" s="3">
        <v>3</v>
      </c>
      <c r="BD57" s="32" t="s">
        <v>9</v>
      </c>
      <c r="BE57" s="3">
        <v>2</v>
      </c>
      <c r="BG57" s="3" t="s">
        <v>3998</v>
      </c>
      <c r="BH57" s="3">
        <v>4</v>
      </c>
      <c r="BI57" s="42" t="s">
        <v>9</v>
      </c>
      <c r="BJ57" s="3">
        <v>2</v>
      </c>
    </row>
    <row r="58" spans="1:62" x14ac:dyDescent="0.2">
      <c r="A58" s="8"/>
      <c r="B58" s="7"/>
      <c r="C58" s="1"/>
      <c r="D58" s="1"/>
      <c r="E58" s="1"/>
      <c r="F58" s="1"/>
      <c r="G58" s="1"/>
      <c r="H58" s="9"/>
      <c r="I58" s="1"/>
      <c r="J58" s="1"/>
      <c r="AG58" s="8"/>
      <c r="AH58" s="8"/>
      <c r="BB58" s="39" t="s">
        <v>393</v>
      </c>
      <c r="BG58" s="39" t="s">
        <v>394</v>
      </c>
    </row>
    <row r="59" spans="1:62" x14ac:dyDescent="0.2">
      <c r="AG59" s="8"/>
      <c r="AH59" s="8"/>
      <c r="BB59" s="5" t="s">
        <v>3999</v>
      </c>
      <c r="BC59" s="11">
        <v>1</v>
      </c>
      <c r="BD59" s="32" t="s">
        <v>9</v>
      </c>
      <c r="BE59" s="3">
        <v>3</v>
      </c>
      <c r="BG59" s="5" t="s">
        <v>4000</v>
      </c>
      <c r="BH59" s="5">
        <v>2</v>
      </c>
      <c r="BI59" s="42" t="s">
        <v>9</v>
      </c>
      <c r="BJ59" s="3">
        <v>0</v>
      </c>
    </row>
    <row r="60" spans="1:62" x14ac:dyDescent="0.2">
      <c r="AG60" s="8"/>
      <c r="AH60" s="8"/>
      <c r="BB60" s="5" t="s">
        <v>4001</v>
      </c>
      <c r="BC60" s="11">
        <v>2</v>
      </c>
      <c r="BD60" s="32" t="s">
        <v>9</v>
      </c>
      <c r="BE60" s="3">
        <v>0</v>
      </c>
      <c r="BG60" s="5" t="s">
        <v>4002</v>
      </c>
      <c r="BH60" s="5">
        <v>2</v>
      </c>
      <c r="BI60" s="42" t="s">
        <v>9</v>
      </c>
      <c r="BJ60" s="3">
        <v>2</v>
      </c>
    </row>
    <row r="61" spans="1:62" x14ac:dyDescent="0.2">
      <c r="AG61" s="8"/>
      <c r="AH61" s="8"/>
      <c r="BB61" s="3" t="s">
        <v>4003</v>
      </c>
      <c r="BC61" s="11">
        <v>3</v>
      </c>
      <c r="BD61" s="32" t="s">
        <v>9</v>
      </c>
      <c r="BE61" s="3">
        <v>2</v>
      </c>
      <c r="BG61" s="3" t="s">
        <v>4004</v>
      </c>
      <c r="BH61" s="5">
        <v>2</v>
      </c>
      <c r="BI61" s="42" t="s">
        <v>9</v>
      </c>
      <c r="BJ61" s="3">
        <v>0</v>
      </c>
    </row>
    <row r="62" spans="1:62" x14ac:dyDescent="0.2">
      <c r="AG62" s="8"/>
      <c r="AH62" s="8"/>
      <c r="BB62" s="3" t="s">
        <v>4005</v>
      </c>
      <c r="BC62" s="11">
        <v>4</v>
      </c>
      <c r="BD62" s="32" t="s">
        <v>9</v>
      </c>
      <c r="BE62" s="3">
        <v>1</v>
      </c>
      <c r="BG62" s="3" t="s">
        <v>4006</v>
      </c>
      <c r="BH62" s="5">
        <v>2</v>
      </c>
      <c r="BI62" s="42" t="s">
        <v>9</v>
      </c>
      <c r="BJ62" s="3">
        <v>1</v>
      </c>
    </row>
    <row r="63" spans="1:62" x14ac:dyDescent="0.2">
      <c r="AG63" s="8"/>
      <c r="AH63" s="8"/>
      <c r="BB63" s="3" t="s">
        <v>4007</v>
      </c>
      <c r="BC63" s="11">
        <v>4</v>
      </c>
      <c r="BD63" s="32" t="s">
        <v>9</v>
      </c>
      <c r="BE63" s="3">
        <v>0</v>
      </c>
      <c r="BG63" s="3" t="s">
        <v>4008</v>
      </c>
      <c r="BH63" s="5">
        <v>3</v>
      </c>
      <c r="BI63" s="42" t="s">
        <v>9</v>
      </c>
      <c r="BJ63" s="3">
        <v>1</v>
      </c>
    </row>
    <row r="64" spans="1:62" x14ac:dyDescent="0.2">
      <c r="AG64" s="8"/>
      <c r="AH64" s="8"/>
      <c r="BB64" s="3" t="s">
        <v>4009</v>
      </c>
      <c r="BC64" s="3">
        <v>1</v>
      </c>
      <c r="BD64" s="32" t="s">
        <v>9</v>
      </c>
      <c r="BE64" s="3">
        <v>0</v>
      </c>
      <c r="BG64" s="3" t="s">
        <v>4010</v>
      </c>
      <c r="BH64" s="3">
        <v>1</v>
      </c>
      <c r="BI64" s="42" t="s">
        <v>9</v>
      </c>
      <c r="BJ64" s="3">
        <v>1</v>
      </c>
    </row>
    <row r="65" spans="33:62" x14ac:dyDescent="0.2">
      <c r="AG65" s="8"/>
      <c r="AH65" s="8"/>
      <c r="BB65" s="39" t="s">
        <v>403</v>
      </c>
      <c r="BG65" s="39" t="s">
        <v>404</v>
      </c>
    </row>
    <row r="66" spans="33:62" x14ac:dyDescent="0.2">
      <c r="AG66" s="8"/>
      <c r="AH66" s="8"/>
      <c r="BB66" s="5" t="s">
        <v>4011</v>
      </c>
      <c r="BC66" s="11">
        <v>0</v>
      </c>
      <c r="BD66" s="32" t="s">
        <v>9</v>
      </c>
      <c r="BE66" s="3">
        <v>3</v>
      </c>
      <c r="BG66" s="5" t="s">
        <v>4012</v>
      </c>
      <c r="BH66" s="5">
        <v>1</v>
      </c>
      <c r="BI66" s="42" t="s">
        <v>9</v>
      </c>
      <c r="BJ66" s="3">
        <v>2</v>
      </c>
    </row>
    <row r="67" spans="33:62" x14ac:dyDescent="0.2">
      <c r="AG67" s="8"/>
      <c r="AH67" s="8"/>
      <c r="BB67" s="5" t="s">
        <v>4013</v>
      </c>
      <c r="BC67" s="11">
        <v>1</v>
      </c>
      <c r="BD67" s="32" t="s">
        <v>9</v>
      </c>
      <c r="BE67" s="3">
        <v>2</v>
      </c>
      <c r="BG67" s="5" t="s">
        <v>4014</v>
      </c>
      <c r="BH67" s="5">
        <v>1</v>
      </c>
      <c r="BI67" s="42" t="s">
        <v>9</v>
      </c>
      <c r="BJ67" s="3">
        <v>4</v>
      </c>
    </row>
    <row r="68" spans="33:62" x14ac:dyDescent="0.2">
      <c r="AG68" s="8"/>
      <c r="AH68" s="8"/>
      <c r="BB68" s="3" t="s">
        <v>4015</v>
      </c>
      <c r="BC68" s="11">
        <v>5</v>
      </c>
      <c r="BD68" s="32" t="s">
        <v>9</v>
      </c>
      <c r="BE68" s="3">
        <v>0</v>
      </c>
      <c r="BG68" s="3" t="s">
        <v>4016</v>
      </c>
      <c r="BH68" s="5">
        <v>0</v>
      </c>
      <c r="BI68" s="42" t="s">
        <v>9</v>
      </c>
      <c r="BJ68" s="3">
        <v>1</v>
      </c>
    </row>
    <row r="69" spans="33:62" x14ac:dyDescent="0.2">
      <c r="AG69" s="8"/>
      <c r="AH69" s="8"/>
      <c r="BB69" s="3" t="s">
        <v>4017</v>
      </c>
      <c r="BC69" s="11">
        <v>3</v>
      </c>
      <c r="BD69" s="32" t="s">
        <v>9</v>
      </c>
      <c r="BE69" s="3">
        <v>1</v>
      </c>
      <c r="BG69" s="3" t="s">
        <v>4018</v>
      </c>
      <c r="BH69" s="5">
        <v>4</v>
      </c>
      <c r="BI69" s="42" t="s">
        <v>9</v>
      </c>
      <c r="BJ69" s="3">
        <v>2</v>
      </c>
    </row>
    <row r="70" spans="33:62" x14ac:dyDescent="0.2">
      <c r="AG70" s="8"/>
      <c r="AH70" s="8"/>
      <c r="BB70" s="3" t="s">
        <v>4019</v>
      </c>
      <c r="BC70" s="11">
        <v>2</v>
      </c>
      <c r="BD70" s="32" t="s">
        <v>9</v>
      </c>
      <c r="BE70" s="3">
        <v>3</v>
      </c>
      <c r="BG70" s="3" t="s">
        <v>1609</v>
      </c>
      <c r="BH70" s="5">
        <v>3</v>
      </c>
      <c r="BI70" s="42" t="s">
        <v>9</v>
      </c>
      <c r="BJ70" s="3">
        <v>1</v>
      </c>
    </row>
    <row r="71" spans="33:62" x14ac:dyDescent="0.2">
      <c r="AG71" s="8"/>
      <c r="AH71" s="8"/>
      <c r="BB71" s="3" t="s">
        <v>4020</v>
      </c>
      <c r="BC71" s="3">
        <v>1</v>
      </c>
      <c r="BD71" s="32" t="s">
        <v>9</v>
      </c>
      <c r="BE71" s="3">
        <v>0</v>
      </c>
      <c r="BG71" s="3" t="s">
        <v>4021</v>
      </c>
      <c r="BH71" s="3">
        <v>5</v>
      </c>
      <c r="BI71" s="42" t="s">
        <v>9</v>
      </c>
      <c r="BJ71" s="3">
        <v>2</v>
      </c>
    </row>
    <row r="72" spans="33:62" x14ac:dyDescent="0.2">
      <c r="AG72" s="8"/>
      <c r="AH72" s="8"/>
      <c r="BB72" s="39" t="s">
        <v>2784</v>
      </c>
      <c r="BG72" s="39" t="s">
        <v>2674</v>
      </c>
    </row>
    <row r="73" spans="33:62" x14ac:dyDescent="0.2">
      <c r="AG73" s="8"/>
      <c r="AH73" s="8"/>
      <c r="BB73" s="5" t="s">
        <v>4022</v>
      </c>
      <c r="BC73" s="11">
        <v>0</v>
      </c>
      <c r="BD73" s="32" t="s">
        <v>9</v>
      </c>
      <c r="BE73" s="3">
        <v>5</v>
      </c>
      <c r="BG73" s="5" t="s">
        <v>4023</v>
      </c>
      <c r="BH73" s="5">
        <v>2</v>
      </c>
      <c r="BI73" s="42" t="s">
        <v>9</v>
      </c>
      <c r="BJ73" s="3">
        <v>6</v>
      </c>
    </row>
    <row r="74" spans="33:62" x14ac:dyDescent="0.2">
      <c r="AG74" s="8"/>
      <c r="AH74" s="8"/>
      <c r="BB74" s="5" t="s">
        <v>4024</v>
      </c>
      <c r="BC74" s="11">
        <v>1</v>
      </c>
      <c r="BD74" s="32" t="s">
        <v>9</v>
      </c>
      <c r="BE74" s="3">
        <v>1</v>
      </c>
      <c r="BG74" s="5" t="s">
        <v>4025</v>
      </c>
      <c r="BH74" s="5">
        <v>5</v>
      </c>
      <c r="BI74" s="42" t="s">
        <v>9</v>
      </c>
      <c r="BJ74" s="3">
        <v>2</v>
      </c>
    </row>
    <row r="75" spans="33:62" x14ac:dyDescent="0.2">
      <c r="AG75" s="8"/>
      <c r="AH75" s="8"/>
      <c r="BB75" s="3" t="s">
        <v>4026</v>
      </c>
      <c r="BC75" s="11">
        <v>3</v>
      </c>
      <c r="BD75" s="32" t="s">
        <v>9</v>
      </c>
      <c r="BE75" s="3">
        <v>2</v>
      </c>
      <c r="BG75" s="3" t="s">
        <v>4027</v>
      </c>
      <c r="BH75" s="5">
        <v>0</v>
      </c>
      <c r="BI75" s="42" t="s">
        <v>9</v>
      </c>
      <c r="BJ75" s="3">
        <v>3</v>
      </c>
    </row>
    <row r="76" spans="33:62" x14ac:dyDescent="0.2">
      <c r="AG76" s="8"/>
      <c r="AH76" s="8"/>
      <c r="BB76" s="3" t="s">
        <v>4028</v>
      </c>
      <c r="BC76" s="11">
        <v>1</v>
      </c>
      <c r="BD76" s="32" t="s">
        <v>9</v>
      </c>
      <c r="BE76" s="3">
        <v>1</v>
      </c>
      <c r="BG76" s="3" t="s">
        <v>4029</v>
      </c>
      <c r="BH76" s="5">
        <v>1</v>
      </c>
      <c r="BI76" s="42" t="s">
        <v>9</v>
      </c>
      <c r="BJ76" s="3">
        <v>0</v>
      </c>
    </row>
    <row r="77" spans="33:62" x14ac:dyDescent="0.2">
      <c r="AG77" s="8"/>
      <c r="AH77" s="8"/>
      <c r="BB77" s="3" t="s">
        <v>4030</v>
      </c>
      <c r="BC77" s="11">
        <v>2</v>
      </c>
      <c r="BD77" s="32" t="s">
        <v>9</v>
      </c>
      <c r="BE77" s="3">
        <v>3</v>
      </c>
      <c r="BG77" s="3" t="s">
        <v>4031</v>
      </c>
      <c r="BH77" s="5">
        <v>2</v>
      </c>
      <c r="BI77" s="42" t="s">
        <v>9</v>
      </c>
      <c r="BJ77" s="3">
        <v>1</v>
      </c>
    </row>
    <row r="78" spans="33:62" x14ac:dyDescent="0.2">
      <c r="AG78" s="8"/>
      <c r="AH78" s="8"/>
      <c r="BB78" s="3" t="s">
        <v>4032</v>
      </c>
      <c r="BC78" s="3">
        <v>0</v>
      </c>
      <c r="BD78" s="32" t="s">
        <v>9</v>
      </c>
      <c r="BE78" s="3">
        <v>4</v>
      </c>
      <c r="BG78" s="3" t="s">
        <v>4033</v>
      </c>
      <c r="BH78" s="3">
        <v>4</v>
      </c>
      <c r="BI78" s="42" t="s">
        <v>9</v>
      </c>
      <c r="BJ78" s="3">
        <v>3</v>
      </c>
    </row>
    <row r="79" spans="33:62" x14ac:dyDescent="0.2">
      <c r="AG79" s="8"/>
      <c r="AH79" s="8"/>
    </row>
    <row r="80" spans="33:62" x14ac:dyDescent="0.2">
      <c r="AG80" s="8"/>
      <c r="AH80" s="8"/>
      <c r="BC80" s="11"/>
      <c r="BD80" s="32"/>
      <c r="BE80" s="11"/>
      <c r="BH80" s="5"/>
      <c r="BI80" s="42"/>
    </row>
    <row r="81" spans="14:61" x14ac:dyDescent="0.2">
      <c r="AG81" s="8"/>
      <c r="AH81" s="8"/>
      <c r="BC81" s="11"/>
      <c r="BD81" s="32"/>
      <c r="BH81" s="5"/>
      <c r="BI81" s="42"/>
    </row>
    <row r="82" spans="14:61" x14ac:dyDescent="0.2">
      <c r="AG82" s="8"/>
      <c r="AH82" s="8"/>
      <c r="BB82" s="39"/>
      <c r="BC82" s="11"/>
      <c r="BD82" s="32"/>
      <c r="BG82" s="39"/>
      <c r="BH82" s="5"/>
      <c r="BI82" s="42"/>
    </row>
    <row r="83" spans="14:61" x14ac:dyDescent="0.2">
      <c r="AG83" s="8"/>
      <c r="AH83" s="8"/>
      <c r="BB83" s="5"/>
      <c r="BC83" s="11"/>
      <c r="BD83" s="32"/>
      <c r="BG83" s="5"/>
      <c r="BH83" s="5"/>
      <c r="BI83" s="42"/>
    </row>
    <row r="84" spans="14:61" x14ac:dyDescent="0.2">
      <c r="AG84" s="8"/>
      <c r="AH84" s="8"/>
      <c r="BB84" s="5"/>
      <c r="BC84" s="11"/>
      <c r="BD84" s="32"/>
      <c r="BG84" s="5"/>
      <c r="BH84" s="5"/>
      <c r="BI84" s="42"/>
    </row>
    <row r="85" spans="14:61" x14ac:dyDescent="0.2">
      <c r="AG85" s="8"/>
      <c r="AH85" s="8"/>
      <c r="BD85" s="32"/>
      <c r="BI85" s="42"/>
    </row>
    <row r="86" spans="14:61" x14ac:dyDescent="0.2">
      <c r="AG86" s="8"/>
      <c r="AH86" s="8"/>
    </row>
    <row r="87" spans="14:61" x14ac:dyDescent="0.2">
      <c r="AG87" s="8"/>
      <c r="AH87" s="8"/>
    </row>
    <row r="88" spans="14:61" x14ac:dyDescent="0.2">
      <c r="AG88" s="8"/>
      <c r="AH88" s="8"/>
    </row>
    <row r="89" spans="14:61" x14ac:dyDescent="0.2">
      <c r="AG89" s="8"/>
      <c r="AH89" s="8"/>
    </row>
    <row r="90" spans="14:61" x14ac:dyDescent="0.2">
      <c r="AG90" s="8"/>
      <c r="AH90" s="8"/>
      <c r="BB90" s="39"/>
      <c r="BG90" s="39"/>
    </row>
    <row r="91" spans="14:61" x14ac:dyDescent="0.2">
      <c r="AG91" s="8"/>
      <c r="AH91" s="8"/>
    </row>
    <row r="92" spans="14:61" x14ac:dyDescent="0.2">
      <c r="N92" s="8"/>
      <c r="P92" s="8"/>
      <c r="AC92" s="8"/>
      <c r="AE92" s="8"/>
      <c r="AF92" s="8"/>
      <c r="AG92" s="8"/>
      <c r="AH92" s="8"/>
    </row>
    <row r="93" spans="14:61" x14ac:dyDescent="0.2">
      <c r="N93" s="8"/>
      <c r="P93" s="8"/>
      <c r="AC93" s="8"/>
      <c r="AE93" s="8"/>
      <c r="AF93" s="8"/>
      <c r="AG93" s="8"/>
      <c r="AH93" s="8"/>
    </row>
    <row r="95" spans="14:61" x14ac:dyDescent="0.2">
      <c r="N95" s="8"/>
      <c r="P95" s="8"/>
      <c r="AC95" s="8"/>
      <c r="AE95" s="8"/>
      <c r="AF95" s="8"/>
      <c r="AG95" s="8"/>
      <c r="AH95" s="8"/>
    </row>
    <row r="96" spans="14:61" x14ac:dyDescent="0.2">
      <c r="N96" s="8"/>
      <c r="P96" s="8"/>
      <c r="AC96" s="8"/>
      <c r="AE96" s="8"/>
      <c r="AF96" s="8"/>
      <c r="AG96" s="8"/>
      <c r="AH96" s="8"/>
    </row>
    <row r="98" spans="54:59" x14ac:dyDescent="0.2">
      <c r="BB98" s="39"/>
      <c r="BG98" s="39"/>
    </row>
    <row r="107" spans="54:59" x14ac:dyDescent="0.2">
      <c r="BB107" s="7"/>
      <c r="BG107" s="7"/>
    </row>
    <row r="110" spans="54:59" x14ac:dyDescent="0.2">
      <c r="BB110" s="7"/>
      <c r="BG110" s="7"/>
    </row>
    <row r="112" spans="54:59" x14ac:dyDescent="0.2">
      <c r="BB112" s="7"/>
      <c r="BG112" s="7"/>
    </row>
    <row r="113" spans="54:59" x14ac:dyDescent="0.2">
      <c r="BB113" s="7"/>
      <c r="BG113" s="7"/>
    </row>
    <row r="114" spans="54:59" x14ac:dyDescent="0.2">
      <c r="BB114" s="7"/>
      <c r="BG114" s="7"/>
    </row>
    <row r="115" spans="54:59" x14ac:dyDescent="0.2">
      <c r="BB115" s="7"/>
      <c r="BG115" s="7"/>
    </row>
    <row r="120" spans="54:59" x14ac:dyDescent="0.2">
      <c r="BB120" s="39"/>
      <c r="BG120" s="39"/>
    </row>
    <row r="121" spans="54:59" x14ac:dyDescent="0.2">
      <c r="BB121" s="5"/>
      <c r="BG121" s="5"/>
    </row>
    <row r="126" spans="54:59" x14ac:dyDescent="0.2">
      <c r="BB126" s="39"/>
      <c r="BG126" s="39"/>
    </row>
    <row r="129" spans="54:59" x14ac:dyDescent="0.2">
      <c r="BB129" s="7"/>
      <c r="BG129" s="7"/>
    </row>
    <row r="131" spans="54:59" x14ac:dyDescent="0.2">
      <c r="BB131" s="7"/>
      <c r="BG131" s="7"/>
    </row>
    <row r="133" spans="54:59" x14ac:dyDescent="0.2">
      <c r="BB133" s="7"/>
      <c r="BG133" s="7"/>
    </row>
    <row r="134" spans="54:59" x14ac:dyDescent="0.2">
      <c r="BB134" s="7"/>
      <c r="BG134" s="7"/>
    </row>
    <row r="141" spans="54:59" x14ac:dyDescent="0.2">
      <c r="BB141" s="39"/>
      <c r="BG141" s="39"/>
    </row>
    <row r="142" spans="54:59" x14ac:dyDescent="0.2">
      <c r="BB142" s="5"/>
      <c r="BG142" s="5"/>
    </row>
    <row r="143" spans="54:59" x14ac:dyDescent="0.2">
      <c r="BB143" s="5"/>
      <c r="BG143" s="5"/>
    </row>
    <row r="147" spans="54:59" x14ac:dyDescent="0.2">
      <c r="BB147" s="39"/>
      <c r="BG147" s="39"/>
    </row>
    <row r="148" spans="54:59" x14ac:dyDescent="0.2">
      <c r="BB148" s="7"/>
      <c r="BG148" s="7"/>
    </row>
    <row r="152" spans="54:59" x14ac:dyDescent="0.2">
      <c r="BB152" s="7"/>
      <c r="BG152" s="7"/>
    </row>
    <row r="153" spans="54:59" x14ac:dyDescent="0.2">
      <c r="BB153" s="7"/>
      <c r="BG153" s="7"/>
    </row>
    <row r="154" spans="54:59" x14ac:dyDescent="0.2">
      <c r="BB154" s="7"/>
      <c r="BG154" s="7"/>
    </row>
    <row r="161" spans="54:59" x14ac:dyDescent="0.2">
      <c r="BB161" s="39"/>
      <c r="BG161" s="39"/>
    </row>
    <row r="163" spans="54:59" x14ac:dyDescent="0.2">
      <c r="BB163" s="5"/>
      <c r="BG163" s="5"/>
    </row>
    <row r="164" spans="54:59" x14ac:dyDescent="0.2">
      <c r="BB164" s="5"/>
      <c r="BG164" s="5"/>
    </row>
    <row r="167" spans="54:59" x14ac:dyDescent="0.2">
      <c r="BB167" s="43"/>
      <c r="BG167" s="43"/>
    </row>
    <row r="168" spans="54:59" x14ac:dyDescent="0.2">
      <c r="BB168" s="39"/>
      <c r="BG168" s="39"/>
    </row>
    <row r="169" spans="54:59" x14ac:dyDescent="0.2">
      <c r="BB169" s="7"/>
      <c r="BG169" s="7"/>
    </row>
    <row r="173" spans="54:59" x14ac:dyDescent="0.2">
      <c r="BB173" s="7"/>
      <c r="BG173" s="7"/>
    </row>
    <row r="174" spans="54:59" x14ac:dyDescent="0.2">
      <c r="BB174" s="7"/>
      <c r="BG174" s="7"/>
    </row>
    <row r="175" spans="54:59" x14ac:dyDescent="0.2">
      <c r="BB175" s="7"/>
      <c r="BG175" s="7"/>
    </row>
    <row r="182" spans="54:59" x14ac:dyDescent="0.2">
      <c r="BB182" s="39"/>
      <c r="BG182" s="39"/>
    </row>
    <row r="183" spans="54:59" x14ac:dyDescent="0.2">
      <c r="BB183" s="5"/>
      <c r="BG183" s="5"/>
    </row>
    <row r="184" spans="54:59" x14ac:dyDescent="0.2">
      <c r="BB184" s="5"/>
      <c r="BG184" s="5"/>
    </row>
    <row r="187" spans="54:59" x14ac:dyDescent="0.2">
      <c r="BB187" s="43"/>
      <c r="BG187" s="43"/>
    </row>
    <row r="188" spans="54:59" x14ac:dyDescent="0.2">
      <c r="BB188" s="39"/>
      <c r="BG188" s="39"/>
    </row>
    <row r="190" spans="54:59" x14ac:dyDescent="0.2">
      <c r="BB190" s="7"/>
      <c r="BG190" s="7"/>
    </row>
    <row r="194" spans="54:59" x14ac:dyDescent="0.2">
      <c r="BB194" s="7"/>
      <c r="BG194" s="7"/>
    </row>
    <row r="195" spans="54:59" x14ac:dyDescent="0.2">
      <c r="BB195" s="7"/>
      <c r="BG195" s="7"/>
    </row>
    <row r="196" spans="54:59" x14ac:dyDescent="0.2">
      <c r="BB196" s="7"/>
      <c r="BG196" s="7"/>
    </row>
    <row r="203" spans="54:59" x14ac:dyDescent="0.2">
      <c r="BB203" s="39"/>
      <c r="BG203" s="39"/>
    </row>
    <row r="204" spans="54:59" x14ac:dyDescent="0.2">
      <c r="BB204" s="5"/>
      <c r="BG204" s="5"/>
    </row>
    <row r="205" spans="54:59" x14ac:dyDescent="0.2">
      <c r="BB205" s="5"/>
      <c r="BG205" s="5"/>
    </row>
    <row r="208" spans="54:59" x14ac:dyDescent="0.2">
      <c r="BB208" s="43"/>
      <c r="BG208" s="43"/>
    </row>
    <row r="209" spans="54:59" x14ac:dyDescent="0.2">
      <c r="BB209" s="39"/>
      <c r="BG209" s="39"/>
    </row>
    <row r="211" spans="54:59" x14ac:dyDescent="0.2">
      <c r="BB211" s="7"/>
      <c r="BG211" s="7"/>
    </row>
    <row r="215" spans="54:59" x14ac:dyDescent="0.2">
      <c r="BB215" s="7"/>
      <c r="BG215" s="7"/>
    </row>
    <row r="216" spans="54:59" x14ac:dyDescent="0.2">
      <c r="BB216" s="7"/>
      <c r="BG216" s="7"/>
    </row>
    <row r="217" spans="54:59" x14ac:dyDescent="0.2">
      <c r="BB217" s="7"/>
      <c r="BG217" s="7"/>
    </row>
    <row r="224" spans="54:59" x14ac:dyDescent="0.2">
      <c r="BB224" s="39"/>
      <c r="BG224" s="39"/>
    </row>
    <row r="225" spans="54:59" x14ac:dyDescent="0.2">
      <c r="BB225" s="5"/>
      <c r="BG225" s="5"/>
    </row>
    <row r="226" spans="54:59" x14ac:dyDescent="0.2">
      <c r="BB226" s="5"/>
      <c r="BG226" s="5"/>
    </row>
    <row r="229" spans="54:59" x14ac:dyDescent="0.2">
      <c r="BB229" s="43"/>
      <c r="BG229" s="43"/>
    </row>
    <row r="230" spans="54:59" x14ac:dyDescent="0.2">
      <c r="BB230" s="39"/>
      <c r="BG230" s="39"/>
    </row>
    <row r="232" spans="54:59" x14ac:dyDescent="0.2">
      <c r="BB232" s="7"/>
      <c r="BG232" s="7"/>
    </row>
    <row r="236" spans="54:59" x14ac:dyDescent="0.2">
      <c r="BB236" s="7"/>
      <c r="BG236" s="7"/>
    </row>
    <row r="237" spans="54:59" x14ac:dyDescent="0.2">
      <c r="BB237" s="7"/>
      <c r="BG237" s="7"/>
    </row>
    <row r="238" spans="54:59" x14ac:dyDescent="0.2">
      <c r="BB238" s="7"/>
      <c r="BG238" s="7"/>
    </row>
  </sheetData>
  <mergeCells count="14">
    <mergeCell ref="BB1:BE1"/>
    <mergeCell ref="BG1:BJ1"/>
    <mergeCell ref="AC1:AE1"/>
    <mergeCell ref="N1:P1"/>
    <mergeCell ref="Q1:S1"/>
    <mergeCell ref="T1:V1"/>
    <mergeCell ref="W1:Y1"/>
    <mergeCell ref="Z1:AB1"/>
    <mergeCell ref="AF1:AH1"/>
    <mergeCell ref="AI1:AK1"/>
    <mergeCell ref="AL1:AN1"/>
    <mergeCell ref="AO1:AQ1"/>
    <mergeCell ref="AR1:AT1"/>
    <mergeCell ref="AU1:AW1"/>
  </mergeCells>
  <hyperlinks>
    <hyperlink ref="A1" location="Information!A1" display="I" xr:uid="{CBDCE1BE-1A60-4E58-9535-5A71F535368D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1999 - Div 4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21DC6-67C1-4AE7-96A8-6187A988FF8C}">
  <sheetPr>
    <pageSetUpPr fitToPage="1"/>
  </sheetPr>
  <dimension ref="A1:BJ243"/>
  <sheetViews>
    <sheetView view="pageLayout" zoomScaleNormal="100" workbookViewId="0">
      <selection activeCell="M18" sqref="M18"/>
    </sheetView>
  </sheetViews>
  <sheetFormatPr defaultColWidth="9.140625" defaultRowHeight="12" x14ac:dyDescent="0.2"/>
  <cols>
    <col min="1" max="1" width="2.7109375" style="8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7109375" style="3" bestFit="1" customWidth="1"/>
    <col min="13" max="13" width="14.42578125" style="3" bestFit="1" customWidth="1"/>
    <col min="14" max="14" width="2.71093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2.71093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28.7109375" style="3" bestFit="1" customWidth="1"/>
    <col min="55" max="55" width="1.85546875" style="8" bestFit="1" customWidth="1"/>
    <col min="56" max="56" width="1.5703125" style="8" bestFit="1" customWidth="1"/>
    <col min="57" max="57" width="1.85546875" style="8" bestFit="1" customWidth="1"/>
    <col min="58" max="58" width="2.7109375" style="3" customWidth="1"/>
    <col min="59" max="59" width="28.7109375" style="3" bestFit="1" customWidth="1"/>
    <col min="60" max="60" width="1.85546875" style="8" bestFit="1" customWidth="1"/>
    <col min="61" max="61" width="1.5703125" style="8" bestFit="1" customWidth="1"/>
    <col min="62" max="62" width="2.7109375" style="8" bestFit="1" customWidth="1"/>
    <col min="63" max="16384" width="9.140625" style="3"/>
  </cols>
  <sheetData>
    <row r="1" spans="1:62" ht="71.25" customHeight="1" x14ac:dyDescent="0.2">
      <c r="A1" s="24" t="s">
        <v>119</v>
      </c>
      <c r="B1" s="99" t="s">
        <v>4035</v>
      </c>
      <c r="C1" s="1"/>
      <c r="D1" s="1"/>
      <c r="E1" s="1"/>
      <c r="F1" s="1"/>
      <c r="G1" s="1"/>
      <c r="H1" s="30"/>
      <c r="I1" s="1"/>
      <c r="J1" s="1"/>
      <c r="L1" s="8"/>
      <c r="N1" s="199" t="s">
        <v>8</v>
      </c>
      <c r="O1" s="199"/>
      <c r="P1" s="199"/>
      <c r="Q1" s="199" t="s">
        <v>31</v>
      </c>
      <c r="R1" s="199"/>
      <c r="S1" s="199"/>
      <c r="T1" s="199" t="s">
        <v>2789</v>
      </c>
      <c r="U1" s="199"/>
      <c r="V1" s="199"/>
      <c r="W1" s="199" t="s">
        <v>36</v>
      </c>
      <c r="X1" s="199"/>
      <c r="Y1" s="199"/>
      <c r="Z1" s="199" t="s">
        <v>50</v>
      </c>
      <c r="AA1" s="199"/>
      <c r="AB1" s="199"/>
      <c r="AC1" s="199" t="s">
        <v>4036</v>
      </c>
      <c r="AD1" s="199"/>
      <c r="AE1" s="199"/>
      <c r="AF1" s="199" t="s">
        <v>101</v>
      </c>
      <c r="AG1" s="199"/>
      <c r="AH1" s="199"/>
      <c r="AI1" s="199" t="s">
        <v>5</v>
      </c>
      <c r="AJ1" s="199"/>
      <c r="AK1" s="199"/>
      <c r="AL1" s="199" t="s">
        <v>1500</v>
      </c>
      <c r="AM1" s="199"/>
      <c r="AN1" s="199"/>
      <c r="AO1" s="199" t="s">
        <v>28</v>
      </c>
      <c r="AP1" s="199"/>
      <c r="AQ1" s="199"/>
      <c r="AR1" s="199" t="s">
        <v>3515</v>
      </c>
      <c r="AS1" s="199"/>
      <c r="AT1" s="199"/>
      <c r="AU1" s="199" t="s">
        <v>4037</v>
      </c>
      <c r="AV1" s="199"/>
      <c r="AW1" s="199"/>
      <c r="AX1" s="160"/>
      <c r="AY1" s="160"/>
      <c r="AZ1" s="160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7" t="s">
        <v>8</v>
      </c>
      <c r="C2" s="1">
        <v>22</v>
      </c>
      <c r="D2" s="1">
        <v>17</v>
      </c>
      <c r="E2" s="1">
        <v>0</v>
      </c>
      <c r="F2" s="1">
        <v>5</v>
      </c>
      <c r="G2" s="1">
        <v>67</v>
      </c>
      <c r="H2" s="30" t="s">
        <v>9</v>
      </c>
      <c r="I2" s="1">
        <v>32</v>
      </c>
      <c r="J2" s="1">
        <f>SUM(3*D2+E2)</f>
        <v>51</v>
      </c>
      <c r="K2" s="3" t="s">
        <v>43</v>
      </c>
      <c r="L2" s="8">
        <v>1</v>
      </c>
      <c r="M2" s="7" t="s">
        <v>8</v>
      </c>
      <c r="N2" s="34"/>
      <c r="O2" s="34"/>
      <c r="P2" s="34"/>
      <c r="Q2" s="32">
        <v>2</v>
      </c>
      <c r="R2" s="32" t="s">
        <v>9</v>
      </c>
      <c r="S2" s="32">
        <v>1</v>
      </c>
      <c r="T2" s="32">
        <v>1</v>
      </c>
      <c r="U2" s="32" t="s">
        <v>9</v>
      </c>
      <c r="V2" s="32">
        <v>4</v>
      </c>
      <c r="W2" s="32">
        <v>0</v>
      </c>
      <c r="X2" s="32" t="s">
        <v>9</v>
      </c>
      <c r="Y2" s="32">
        <v>5</v>
      </c>
      <c r="Z2" s="32">
        <v>6</v>
      </c>
      <c r="AA2" s="32" t="s">
        <v>9</v>
      </c>
      <c r="AB2" s="32">
        <v>0</v>
      </c>
      <c r="AC2" s="32">
        <v>0</v>
      </c>
      <c r="AD2" s="32" t="s">
        <v>9</v>
      </c>
      <c r="AE2" s="32">
        <v>3</v>
      </c>
      <c r="AF2" s="32">
        <v>4</v>
      </c>
      <c r="AG2" s="32" t="s">
        <v>9</v>
      </c>
      <c r="AH2" s="32">
        <v>3</v>
      </c>
      <c r="AI2" s="32">
        <v>2</v>
      </c>
      <c r="AJ2" s="32" t="s">
        <v>9</v>
      </c>
      <c r="AK2" s="32">
        <v>0</v>
      </c>
      <c r="AL2" s="32">
        <v>5</v>
      </c>
      <c r="AM2" s="32" t="s">
        <v>9</v>
      </c>
      <c r="AN2" s="32">
        <v>1</v>
      </c>
      <c r="AO2" s="32">
        <v>0</v>
      </c>
      <c r="AP2" s="32" t="s">
        <v>9</v>
      </c>
      <c r="AQ2" s="32">
        <v>2</v>
      </c>
      <c r="AR2" s="32">
        <v>7</v>
      </c>
      <c r="AS2" s="32" t="s">
        <v>9</v>
      </c>
      <c r="AT2" s="32">
        <v>0</v>
      </c>
      <c r="AU2" s="32">
        <v>4</v>
      </c>
      <c r="AV2" s="32" t="s">
        <v>9</v>
      </c>
      <c r="AW2" s="32">
        <v>3</v>
      </c>
      <c r="AX2" s="31">
        <f>SUM(N2+Q2+T2+W2+Z2+AC2+AF2+AI2+AL2+AO2+AR2+AU2)</f>
        <v>31</v>
      </c>
      <c r="AY2" s="32" t="s">
        <v>9</v>
      </c>
      <c r="AZ2" s="31">
        <f>SUM(P2+S2+V2+Y2+AB2+AE2+AH2+AK2+AN2+AQ2+AT2+AW2)</f>
        <v>22</v>
      </c>
      <c r="BB2" s="39" t="s">
        <v>4038</v>
      </c>
      <c r="BG2" s="39" t="s">
        <v>4039</v>
      </c>
      <c r="BH2" s="11"/>
      <c r="BI2" s="31"/>
    </row>
    <row r="3" spans="1:62" x14ac:dyDescent="0.2">
      <c r="A3" s="30">
        <v>2</v>
      </c>
      <c r="B3" s="7" t="s">
        <v>31</v>
      </c>
      <c r="C3" s="1">
        <v>22</v>
      </c>
      <c r="D3" s="1">
        <v>14</v>
      </c>
      <c r="E3" s="1">
        <v>6</v>
      </c>
      <c r="F3" s="1">
        <v>2</v>
      </c>
      <c r="G3" s="1">
        <v>72</v>
      </c>
      <c r="H3" s="30" t="s">
        <v>9</v>
      </c>
      <c r="I3" s="1">
        <v>29</v>
      </c>
      <c r="J3" s="1">
        <f t="shared" ref="J3:J13" si="0">SUM(3*D3+E3)</f>
        <v>48</v>
      </c>
      <c r="L3" s="8">
        <v>2</v>
      </c>
      <c r="M3" s="7" t="s">
        <v>31</v>
      </c>
      <c r="N3" s="32">
        <v>3</v>
      </c>
      <c r="O3" s="32" t="s">
        <v>9</v>
      </c>
      <c r="P3" s="32">
        <v>1</v>
      </c>
      <c r="Q3" s="34"/>
      <c r="R3" s="34"/>
      <c r="S3" s="34"/>
      <c r="T3" s="32">
        <v>4</v>
      </c>
      <c r="U3" s="32" t="s">
        <v>9</v>
      </c>
      <c r="V3" s="32">
        <v>1</v>
      </c>
      <c r="W3" s="32">
        <v>0</v>
      </c>
      <c r="X3" s="32" t="s">
        <v>9</v>
      </c>
      <c r="Y3" s="32">
        <v>0</v>
      </c>
      <c r="Z3" s="32">
        <v>4</v>
      </c>
      <c r="AA3" s="32" t="s">
        <v>9</v>
      </c>
      <c r="AB3" s="32">
        <v>1</v>
      </c>
      <c r="AC3" s="32">
        <v>4</v>
      </c>
      <c r="AD3" s="32" t="s">
        <v>9</v>
      </c>
      <c r="AE3" s="32">
        <v>1</v>
      </c>
      <c r="AF3" s="32">
        <v>7</v>
      </c>
      <c r="AG3" s="32" t="s">
        <v>9</v>
      </c>
      <c r="AH3" s="32">
        <v>1</v>
      </c>
      <c r="AI3" s="32">
        <v>2</v>
      </c>
      <c r="AJ3" s="32" t="s">
        <v>9</v>
      </c>
      <c r="AK3" s="32">
        <v>1</v>
      </c>
      <c r="AL3" s="32">
        <v>1</v>
      </c>
      <c r="AM3" s="32" t="s">
        <v>9</v>
      </c>
      <c r="AN3" s="32">
        <v>1</v>
      </c>
      <c r="AO3" s="32">
        <v>3</v>
      </c>
      <c r="AP3" s="32" t="s">
        <v>9</v>
      </c>
      <c r="AQ3" s="32">
        <v>1</v>
      </c>
      <c r="AR3" s="32">
        <v>1</v>
      </c>
      <c r="AS3" s="32" t="s">
        <v>9</v>
      </c>
      <c r="AT3" s="32">
        <v>1</v>
      </c>
      <c r="AU3" s="32">
        <v>1</v>
      </c>
      <c r="AV3" s="32" t="s">
        <v>9</v>
      </c>
      <c r="AW3" s="32">
        <v>0</v>
      </c>
      <c r="AX3" s="31">
        <f t="shared" ref="AX3:AX13" si="1">SUM(N3+Q3+T3+W3+Z3+AC3+AF3+AI3+AL3+AO3+AR3+AU3)</f>
        <v>30</v>
      </c>
      <c r="AY3" s="32" t="s">
        <v>9</v>
      </c>
      <c r="AZ3" s="31">
        <f t="shared" ref="AZ3:AZ13" si="2">SUM(P3+S3+V3+Y3+AB3+AE3+AH3+AK3+AN3+AQ3+AT3+AW3)</f>
        <v>9</v>
      </c>
      <c r="BA3" s="1"/>
      <c r="BB3" s="3" t="s">
        <v>4040</v>
      </c>
      <c r="BC3" s="8">
        <v>2</v>
      </c>
      <c r="BD3" s="32" t="s">
        <v>9</v>
      </c>
      <c r="BE3" s="8">
        <v>2</v>
      </c>
      <c r="BF3" s="1"/>
      <c r="BG3" s="3" t="s">
        <v>4041</v>
      </c>
      <c r="BH3" s="11">
        <v>4</v>
      </c>
      <c r="BI3" s="31" t="s">
        <v>9</v>
      </c>
      <c r="BJ3" s="8">
        <v>3</v>
      </c>
    </row>
    <row r="4" spans="1:62" x14ac:dyDescent="0.2">
      <c r="A4" s="30">
        <v>3</v>
      </c>
      <c r="B4" s="7" t="s">
        <v>2789</v>
      </c>
      <c r="C4" s="1">
        <v>22</v>
      </c>
      <c r="D4" s="1">
        <v>14</v>
      </c>
      <c r="E4" s="1">
        <v>2</v>
      </c>
      <c r="F4" s="1">
        <v>6</v>
      </c>
      <c r="G4" s="1">
        <v>58</v>
      </c>
      <c r="H4" s="30" t="s">
        <v>9</v>
      </c>
      <c r="I4" s="1">
        <v>32</v>
      </c>
      <c r="J4" s="1">
        <f t="shared" si="0"/>
        <v>44</v>
      </c>
      <c r="L4" s="8">
        <v>3</v>
      </c>
      <c r="M4" s="7" t="s">
        <v>2789</v>
      </c>
      <c r="N4" s="32">
        <v>1</v>
      </c>
      <c r="O4" s="32" t="s">
        <v>9</v>
      </c>
      <c r="P4" s="32">
        <v>3</v>
      </c>
      <c r="Q4" s="32">
        <v>2</v>
      </c>
      <c r="R4" s="32" t="s">
        <v>9</v>
      </c>
      <c r="S4" s="32">
        <v>2</v>
      </c>
      <c r="T4" s="34"/>
      <c r="U4" s="34"/>
      <c r="V4" s="34"/>
      <c r="W4" s="32">
        <v>2</v>
      </c>
      <c r="X4" s="32" t="s">
        <v>9</v>
      </c>
      <c r="Y4" s="32">
        <v>4</v>
      </c>
      <c r="Z4" s="32">
        <v>1</v>
      </c>
      <c r="AA4" s="32" t="s">
        <v>9</v>
      </c>
      <c r="AB4" s="32">
        <v>2</v>
      </c>
      <c r="AC4" s="32">
        <v>2</v>
      </c>
      <c r="AD4" s="32" t="s">
        <v>9</v>
      </c>
      <c r="AE4" s="32">
        <v>3</v>
      </c>
      <c r="AF4" s="32">
        <v>4</v>
      </c>
      <c r="AG4" s="32" t="s">
        <v>9</v>
      </c>
      <c r="AH4" s="32">
        <v>1</v>
      </c>
      <c r="AI4" s="32">
        <v>4</v>
      </c>
      <c r="AJ4" s="32" t="s">
        <v>9</v>
      </c>
      <c r="AK4" s="32">
        <v>0</v>
      </c>
      <c r="AL4" s="32">
        <v>3</v>
      </c>
      <c r="AM4" s="32" t="s">
        <v>9</v>
      </c>
      <c r="AN4" s="32">
        <v>1</v>
      </c>
      <c r="AO4" s="32">
        <v>6</v>
      </c>
      <c r="AP4" s="32" t="s">
        <v>9</v>
      </c>
      <c r="AQ4" s="32">
        <v>0</v>
      </c>
      <c r="AR4" s="32">
        <v>3</v>
      </c>
      <c r="AS4" s="32" t="s">
        <v>9</v>
      </c>
      <c r="AT4" s="32">
        <v>0</v>
      </c>
      <c r="AU4" s="32">
        <v>5</v>
      </c>
      <c r="AV4" s="32" t="s">
        <v>9</v>
      </c>
      <c r="AW4" s="32">
        <v>2</v>
      </c>
      <c r="AX4" s="31">
        <f t="shared" si="1"/>
        <v>33</v>
      </c>
      <c r="AY4" s="32" t="s">
        <v>9</v>
      </c>
      <c r="AZ4" s="31">
        <f t="shared" si="2"/>
        <v>18</v>
      </c>
      <c r="BA4" s="1"/>
      <c r="BB4" s="3" t="s">
        <v>4042</v>
      </c>
      <c r="BC4" s="8">
        <v>1</v>
      </c>
      <c r="BD4" s="32" t="s">
        <v>9</v>
      </c>
      <c r="BE4" s="8">
        <v>1</v>
      </c>
      <c r="BF4" s="1"/>
      <c r="BG4" s="3" t="s">
        <v>3938</v>
      </c>
      <c r="BH4" s="8">
        <v>4</v>
      </c>
      <c r="BI4" s="31" t="s">
        <v>9</v>
      </c>
      <c r="BJ4" s="8">
        <v>3</v>
      </c>
    </row>
    <row r="5" spans="1:62" x14ac:dyDescent="0.2">
      <c r="A5" s="30">
        <v>4</v>
      </c>
      <c r="B5" s="7" t="s">
        <v>36</v>
      </c>
      <c r="C5" s="1">
        <v>22</v>
      </c>
      <c r="D5" s="1">
        <v>12</v>
      </c>
      <c r="E5" s="1">
        <v>6</v>
      </c>
      <c r="F5" s="1">
        <v>4</v>
      </c>
      <c r="G5" s="1">
        <v>51</v>
      </c>
      <c r="H5" s="30" t="s">
        <v>9</v>
      </c>
      <c r="I5" s="1">
        <v>31</v>
      </c>
      <c r="J5" s="1">
        <f t="shared" si="0"/>
        <v>42</v>
      </c>
      <c r="L5" s="8">
        <v>4</v>
      </c>
      <c r="M5" s="7" t="s">
        <v>36</v>
      </c>
      <c r="N5" s="32">
        <v>1</v>
      </c>
      <c r="O5" s="32" t="s">
        <v>9</v>
      </c>
      <c r="P5" s="32">
        <v>4</v>
      </c>
      <c r="Q5" s="32">
        <v>3</v>
      </c>
      <c r="R5" s="32" t="s">
        <v>9</v>
      </c>
      <c r="S5" s="32">
        <v>2</v>
      </c>
      <c r="T5" s="32">
        <v>2</v>
      </c>
      <c r="U5" s="32" t="s">
        <v>9</v>
      </c>
      <c r="V5" s="32">
        <v>4</v>
      </c>
      <c r="W5" s="34"/>
      <c r="X5" s="34"/>
      <c r="Y5" s="34"/>
      <c r="Z5" s="32">
        <v>1</v>
      </c>
      <c r="AA5" s="32" t="s">
        <v>9</v>
      </c>
      <c r="AB5" s="32">
        <v>2</v>
      </c>
      <c r="AC5" s="32">
        <v>3</v>
      </c>
      <c r="AD5" s="32" t="s">
        <v>9</v>
      </c>
      <c r="AE5" s="32">
        <v>1</v>
      </c>
      <c r="AF5" s="32">
        <v>4</v>
      </c>
      <c r="AG5" s="32" t="s">
        <v>9</v>
      </c>
      <c r="AH5" s="32">
        <v>0</v>
      </c>
      <c r="AI5" s="32">
        <v>2</v>
      </c>
      <c r="AJ5" s="32" t="s">
        <v>9</v>
      </c>
      <c r="AK5" s="32">
        <v>1</v>
      </c>
      <c r="AL5" s="32">
        <v>1</v>
      </c>
      <c r="AM5" s="32" t="s">
        <v>9</v>
      </c>
      <c r="AN5" s="32">
        <v>1</v>
      </c>
      <c r="AO5" s="32">
        <v>4</v>
      </c>
      <c r="AP5" s="32" t="s">
        <v>9</v>
      </c>
      <c r="AQ5" s="32">
        <v>2</v>
      </c>
      <c r="AR5" s="32">
        <v>1</v>
      </c>
      <c r="AS5" s="32" t="s">
        <v>9</v>
      </c>
      <c r="AT5" s="32">
        <v>1</v>
      </c>
      <c r="AU5" s="32">
        <v>3</v>
      </c>
      <c r="AV5" s="32" t="s">
        <v>9</v>
      </c>
      <c r="AW5" s="32">
        <v>3</v>
      </c>
      <c r="AX5" s="31">
        <f t="shared" si="1"/>
        <v>25</v>
      </c>
      <c r="AY5" s="32" t="s">
        <v>9</v>
      </c>
      <c r="AZ5" s="31">
        <f t="shared" si="2"/>
        <v>21</v>
      </c>
      <c r="BA5" s="1"/>
      <c r="BB5" s="3" t="s">
        <v>4043</v>
      </c>
      <c r="BC5" s="11">
        <v>3</v>
      </c>
      <c r="BD5" s="31" t="s">
        <v>9</v>
      </c>
      <c r="BE5" s="8">
        <v>1</v>
      </c>
      <c r="BF5" s="1"/>
      <c r="BG5" s="3" t="s">
        <v>4001</v>
      </c>
      <c r="BH5" s="11">
        <v>2</v>
      </c>
      <c r="BI5" s="32" t="s">
        <v>9</v>
      </c>
      <c r="BJ5" s="8">
        <v>1</v>
      </c>
    </row>
    <row r="6" spans="1:62" x14ac:dyDescent="0.2">
      <c r="A6" s="30">
        <v>5</v>
      </c>
      <c r="B6" s="7" t="s">
        <v>50</v>
      </c>
      <c r="C6" s="1">
        <v>22</v>
      </c>
      <c r="D6" s="1">
        <v>11</v>
      </c>
      <c r="E6" s="1">
        <v>2</v>
      </c>
      <c r="F6" s="1">
        <v>9</v>
      </c>
      <c r="G6" s="1">
        <v>35</v>
      </c>
      <c r="H6" s="30" t="s">
        <v>9</v>
      </c>
      <c r="I6" s="1">
        <v>44</v>
      </c>
      <c r="J6" s="1">
        <f t="shared" si="0"/>
        <v>35</v>
      </c>
      <c r="L6" s="8">
        <v>5</v>
      </c>
      <c r="M6" s="7" t="s">
        <v>50</v>
      </c>
      <c r="N6" s="32">
        <v>0</v>
      </c>
      <c r="O6" s="32" t="s">
        <v>9</v>
      </c>
      <c r="P6" s="32">
        <v>4</v>
      </c>
      <c r="Q6" s="32">
        <v>0</v>
      </c>
      <c r="R6" s="32" t="s">
        <v>9</v>
      </c>
      <c r="S6" s="32">
        <v>2</v>
      </c>
      <c r="T6" s="32">
        <v>1</v>
      </c>
      <c r="U6" s="32" t="s">
        <v>9</v>
      </c>
      <c r="V6" s="32">
        <v>3</v>
      </c>
      <c r="W6" s="32">
        <v>0</v>
      </c>
      <c r="X6" s="32" t="s">
        <v>9</v>
      </c>
      <c r="Y6" s="32">
        <v>1</v>
      </c>
      <c r="Z6" s="34"/>
      <c r="AA6" s="34"/>
      <c r="AB6" s="34"/>
      <c r="AC6" s="32">
        <v>3</v>
      </c>
      <c r="AD6" s="32" t="s">
        <v>9</v>
      </c>
      <c r="AE6" s="32">
        <v>1</v>
      </c>
      <c r="AF6" s="32">
        <v>2</v>
      </c>
      <c r="AG6" s="32" t="s">
        <v>9</v>
      </c>
      <c r="AH6" s="32">
        <v>3</v>
      </c>
      <c r="AI6" s="32">
        <v>2</v>
      </c>
      <c r="AJ6" s="32" t="s">
        <v>9</v>
      </c>
      <c r="AK6" s="32">
        <v>1</v>
      </c>
      <c r="AL6" s="32">
        <v>3</v>
      </c>
      <c r="AM6" s="32" t="s">
        <v>9</v>
      </c>
      <c r="AN6" s="32">
        <v>0</v>
      </c>
      <c r="AO6" s="32">
        <v>4</v>
      </c>
      <c r="AP6" s="32" t="s">
        <v>9</v>
      </c>
      <c r="AQ6" s="32">
        <v>3</v>
      </c>
      <c r="AR6" s="32">
        <v>2</v>
      </c>
      <c r="AS6" s="32" t="s">
        <v>9</v>
      </c>
      <c r="AT6" s="32">
        <v>2</v>
      </c>
      <c r="AU6" s="32">
        <v>2</v>
      </c>
      <c r="AV6" s="32" t="s">
        <v>9</v>
      </c>
      <c r="AW6" s="32">
        <v>1</v>
      </c>
      <c r="AX6" s="31">
        <f t="shared" si="1"/>
        <v>19</v>
      </c>
      <c r="AY6" s="32" t="s">
        <v>9</v>
      </c>
      <c r="AZ6" s="31">
        <f t="shared" si="2"/>
        <v>21</v>
      </c>
      <c r="BA6" s="1"/>
      <c r="BB6" s="3" t="s">
        <v>4000</v>
      </c>
      <c r="BC6" s="11">
        <v>2</v>
      </c>
      <c r="BD6" s="31" t="s">
        <v>9</v>
      </c>
      <c r="BE6" s="8">
        <v>4</v>
      </c>
      <c r="BF6" s="1"/>
      <c r="BG6" s="5" t="s">
        <v>4044</v>
      </c>
      <c r="BH6" s="11">
        <v>4</v>
      </c>
      <c r="BI6" s="32" t="s">
        <v>9</v>
      </c>
      <c r="BJ6" s="8">
        <v>3</v>
      </c>
    </row>
    <row r="7" spans="1:62" x14ac:dyDescent="0.2">
      <c r="A7" s="30">
        <v>6</v>
      </c>
      <c r="B7" s="7" t="s">
        <v>4036</v>
      </c>
      <c r="C7" s="1">
        <v>22</v>
      </c>
      <c r="D7" s="1">
        <v>8</v>
      </c>
      <c r="E7" s="1">
        <v>5</v>
      </c>
      <c r="F7" s="1">
        <v>9</v>
      </c>
      <c r="G7" s="1">
        <v>41</v>
      </c>
      <c r="H7" s="30" t="s">
        <v>9</v>
      </c>
      <c r="I7" s="1">
        <v>44</v>
      </c>
      <c r="J7" s="1">
        <f t="shared" si="0"/>
        <v>29</v>
      </c>
      <c r="L7" s="8">
        <v>6</v>
      </c>
      <c r="M7" s="7" t="s">
        <v>4036</v>
      </c>
      <c r="N7" s="32">
        <v>1</v>
      </c>
      <c r="O7" s="32" t="s">
        <v>9</v>
      </c>
      <c r="P7" s="32">
        <v>3</v>
      </c>
      <c r="Q7" s="32">
        <v>1</v>
      </c>
      <c r="R7" s="32" t="s">
        <v>9</v>
      </c>
      <c r="S7" s="32">
        <v>2</v>
      </c>
      <c r="T7" s="32">
        <v>0</v>
      </c>
      <c r="U7" s="32" t="s">
        <v>9</v>
      </c>
      <c r="V7" s="32">
        <v>1</v>
      </c>
      <c r="W7" s="32">
        <v>0</v>
      </c>
      <c r="X7" s="32" t="s">
        <v>9</v>
      </c>
      <c r="Y7" s="32">
        <v>4</v>
      </c>
      <c r="Z7" s="32">
        <v>3</v>
      </c>
      <c r="AA7" s="32" t="s">
        <v>9</v>
      </c>
      <c r="AB7" s="32">
        <v>1</v>
      </c>
      <c r="AC7" s="34"/>
      <c r="AD7" s="34"/>
      <c r="AE7" s="34"/>
      <c r="AF7" s="8">
        <v>3</v>
      </c>
      <c r="AG7" s="32" t="s">
        <v>9</v>
      </c>
      <c r="AH7" s="8">
        <v>0</v>
      </c>
      <c r="AI7" s="32">
        <v>3</v>
      </c>
      <c r="AJ7" s="32" t="s">
        <v>9</v>
      </c>
      <c r="AK7" s="32">
        <v>1</v>
      </c>
      <c r="AL7" s="32">
        <v>1</v>
      </c>
      <c r="AM7" s="32" t="s">
        <v>9</v>
      </c>
      <c r="AN7" s="32">
        <v>1</v>
      </c>
      <c r="AO7" s="32">
        <v>1</v>
      </c>
      <c r="AP7" s="32" t="s">
        <v>9</v>
      </c>
      <c r="AQ7" s="32">
        <v>1</v>
      </c>
      <c r="AR7" s="32">
        <v>4</v>
      </c>
      <c r="AS7" s="32" t="s">
        <v>9</v>
      </c>
      <c r="AT7" s="32">
        <v>3</v>
      </c>
      <c r="AU7" s="32">
        <v>4</v>
      </c>
      <c r="AV7" s="32" t="s">
        <v>9</v>
      </c>
      <c r="AW7" s="32">
        <v>4</v>
      </c>
      <c r="AX7" s="31">
        <f t="shared" si="1"/>
        <v>21</v>
      </c>
      <c r="AY7" s="32" t="s">
        <v>9</v>
      </c>
      <c r="AZ7" s="31">
        <f t="shared" si="2"/>
        <v>21</v>
      </c>
      <c r="BA7" s="1"/>
      <c r="BB7" s="3" t="s">
        <v>4006</v>
      </c>
      <c r="BC7" s="8">
        <v>0</v>
      </c>
      <c r="BD7" s="31" t="s">
        <v>9</v>
      </c>
      <c r="BE7" s="8">
        <v>2</v>
      </c>
      <c r="BF7" s="1"/>
      <c r="BG7" s="5" t="s">
        <v>4045</v>
      </c>
      <c r="BH7" s="11">
        <v>1</v>
      </c>
      <c r="BI7" s="32" t="s">
        <v>9</v>
      </c>
      <c r="BJ7" s="8">
        <v>3</v>
      </c>
    </row>
    <row r="8" spans="1:62" x14ac:dyDescent="0.2">
      <c r="A8" s="30">
        <v>7</v>
      </c>
      <c r="B8" s="7" t="s">
        <v>101</v>
      </c>
      <c r="C8" s="1">
        <v>22</v>
      </c>
      <c r="D8" s="1">
        <v>9</v>
      </c>
      <c r="E8" s="1">
        <v>2</v>
      </c>
      <c r="F8" s="1">
        <v>11</v>
      </c>
      <c r="G8" s="1">
        <v>44</v>
      </c>
      <c r="H8" s="30" t="s">
        <v>9</v>
      </c>
      <c r="I8" s="1">
        <v>56</v>
      </c>
      <c r="J8" s="1">
        <f t="shared" si="0"/>
        <v>29</v>
      </c>
      <c r="L8" s="8">
        <v>7</v>
      </c>
      <c r="M8" s="7" t="s">
        <v>101</v>
      </c>
      <c r="N8" s="32">
        <v>0</v>
      </c>
      <c r="O8" s="32" t="s">
        <v>9</v>
      </c>
      <c r="P8" s="32">
        <v>2</v>
      </c>
      <c r="Q8" s="32">
        <v>4</v>
      </c>
      <c r="R8" s="32" t="s">
        <v>9</v>
      </c>
      <c r="S8" s="32">
        <v>9</v>
      </c>
      <c r="T8" s="32">
        <v>3</v>
      </c>
      <c r="U8" s="32" t="s">
        <v>9</v>
      </c>
      <c r="V8" s="32">
        <v>5</v>
      </c>
      <c r="W8" s="32">
        <v>1</v>
      </c>
      <c r="X8" s="32" t="s">
        <v>9</v>
      </c>
      <c r="Y8" s="32">
        <v>3</v>
      </c>
      <c r="Z8" s="32">
        <v>4</v>
      </c>
      <c r="AA8" s="32" t="s">
        <v>9</v>
      </c>
      <c r="AB8" s="32">
        <v>0</v>
      </c>
      <c r="AC8" s="32">
        <v>2</v>
      </c>
      <c r="AD8" s="32" t="s">
        <v>9</v>
      </c>
      <c r="AE8" s="32">
        <v>0</v>
      </c>
      <c r="AF8" s="34"/>
      <c r="AG8" s="34"/>
      <c r="AH8" s="34"/>
      <c r="AI8" s="32">
        <v>2</v>
      </c>
      <c r="AJ8" s="32" t="s">
        <v>9</v>
      </c>
      <c r="AK8" s="32">
        <v>2</v>
      </c>
      <c r="AL8" s="32">
        <v>2</v>
      </c>
      <c r="AM8" s="32" t="s">
        <v>9</v>
      </c>
      <c r="AN8" s="32">
        <v>0</v>
      </c>
      <c r="AO8" s="32">
        <v>1</v>
      </c>
      <c r="AP8" s="32" t="s">
        <v>9</v>
      </c>
      <c r="AQ8" s="32">
        <v>1</v>
      </c>
      <c r="AR8" s="32">
        <v>3</v>
      </c>
      <c r="AS8" s="32" t="s">
        <v>9</v>
      </c>
      <c r="AT8" s="32">
        <v>2</v>
      </c>
      <c r="AU8" s="32">
        <v>2</v>
      </c>
      <c r="AV8" s="32" t="s">
        <v>9</v>
      </c>
      <c r="AW8" s="32">
        <v>0</v>
      </c>
      <c r="AX8" s="31">
        <f t="shared" si="1"/>
        <v>24</v>
      </c>
      <c r="AY8" s="32" t="s">
        <v>9</v>
      </c>
      <c r="AZ8" s="31">
        <f t="shared" si="2"/>
        <v>24</v>
      </c>
      <c r="BA8" s="1"/>
      <c r="BB8" s="3" t="s">
        <v>4046</v>
      </c>
      <c r="BC8" s="8">
        <v>2</v>
      </c>
      <c r="BD8" s="31" t="s">
        <v>9</v>
      </c>
      <c r="BE8" s="8">
        <v>0</v>
      </c>
      <c r="BF8" s="1"/>
      <c r="BG8" s="3" t="s">
        <v>4047</v>
      </c>
      <c r="BH8" s="8">
        <v>3</v>
      </c>
      <c r="BI8" s="31" t="s">
        <v>9</v>
      </c>
      <c r="BJ8" s="8">
        <v>1</v>
      </c>
    </row>
    <row r="9" spans="1:62" x14ac:dyDescent="0.2">
      <c r="A9" s="30">
        <v>8</v>
      </c>
      <c r="B9" s="7" t="s">
        <v>5</v>
      </c>
      <c r="C9" s="1">
        <v>22</v>
      </c>
      <c r="D9" s="1">
        <v>5</v>
      </c>
      <c r="E9" s="1">
        <v>7</v>
      </c>
      <c r="F9" s="1">
        <v>10</v>
      </c>
      <c r="G9" s="1">
        <v>33</v>
      </c>
      <c r="H9" s="30" t="s">
        <v>9</v>
      </c>
      <c r="I9" s="1">
        <v>38</v>
      </c>
      <c r="J9" s="1">
        <f t="shared" si="0"/>
        <v>22</v>
      </c>
      <c r="L9" s="8">
        <v>8</v>
      </c>
      <c r="M9" s="7" t="s">
        <v>5</v>
      </c>
      <c r="N9" s="32">
        <v>0</v>
      </c>
      <c r="O9" s="32" t="s">
        <v>9</v>
      </c>
      <c r="P9" s="32">
        <v>4</v>
      </c>
      <c r="Q9" s="32">
        <v>3</v>
      </c>
      <c r="R9" s="32" t="s">
        <v>9</v>
      </c>
      <c r="S9" s="32">
        <v>3</v>
      </c>
      <c r="T9" s="32">
        <v>0</v>
      </c>
      <c r="U9" s="32" t="s">
        <v>9</v>
      </c>
      <c r="V9" s="32">
        <v>2</v>
      </c>
      <c r="W9" s="32">
        <v>2</v>
      </c>
      <c r="X9" s="32" t="s">
        <v>9</v>
      </c>
      <c r="Y9" s="32">
        <v>3</v>
      </c>
      <c r="Z9" s="32">
        <v>0</v>
      </c>
      <c r="AA9" s="32" t="s">
        <v>9</v>
      </c>
      <c r="AB9" s="32">
        <v>1</v>
      </c>
      <c r="AC9" s="32">
        <v>4</v>
      </c>
      <c r="AD9" s="32" t="s">
        <v>9</v>
      </c>
      <c r="AE9" s="32">
        <v>4</v>
      </c>
      <c r="AF9" s="32">
        <v>1</v>
      </c>
      <c r="AG9" s="32" t="s">
        <v>9</v>
      </c>
      <c r="AH9" s="32">
        <v>0</v>
      </c>
      <c r="AI9" s="34"/>
      <c r="AJ9" s="34"/>
      <c r="AK9" s="34"/>
      <c r="AL9" s="32">
        <v>1</v>
      </c>
      <c r="AM9" s="32" t="s">
        <v>9</v>
      </c>
      <c r="AN9" s="32">
        <v>0</v>
      </c>
      <c r="AO9" s="32">
        <v>3</v>
      </c>
      <c r="AP9" s="32" t="s">
        <v>9</v>
      </c>
      <c r="AQ9" s="32">
        <v>0</v>
      </c>
      <c r="AR9" s="32">
        <v>5</v>
      </c>
      <c r="AS9" s="32" t="s">
        <v>9</v>
      </c>
      <c r="AT9" s="32">
        <v>0</v>
      </c>
      <c r="AU9" s="32">
        <v>0</v>
      </c>
      <c r="AV9" s="32" t="s">
        <v>9</v>
      </c>
      <c r="AW9" s="32">
        <v>0</v>
      </c>
      <c r="AX9" s="31">
        <f t="shared" si="1"/>
        <v>19</v>
      </c>
      <c r="AY9" s="32" t="s">
        <v>9</v>
      </c>
      <c r="AZ9" s="31">
        <f t="shared" si="2"/>
        <v>17</v>
      </c>
      <c r="BA9" s="1"/>
      <c r="BB9" s="39" t="s">
        <v>2453</v>
      </c>
      <c r="BD9" s="31"/>
      <c r="BF9" s="1"/>
      <c r="BG9" s="39" t="s">
        <v>3723</v>
      </c>
      <c r="BI9" s="31"/>
    </row>
    <row r="10" spans="1:62" x14ac:dyDescent="0.2">
      <c r="A10" s="30">
        <v>9</v>
      </c>
      <c r="B10" s="7" t="s">
        <v>1500</v>
      </c>
      <c r="C10" s="1">
        <v>22</v>
      </c>
      <c r="D10" s="1">
        <v>5</v>
      </c>
      <c r="E10" s="1">
        <v>7</v>
      </c>
      <c r="F10" s="1">
        <v>10</v>
      </c>
      <c r="G10" s="1">
        <v>25</v>
      </c>
      <c r="H10" s="30" t="s">
        <v>9</v>
      </c>
      <c r="I10" s="1">
        <v>37</v>
      </c>
      <c r="J10" s="1">
        <f t="shared" si="0"/>
        <v>22</v>
      </c>
      <c r="L10" s="8">
        <v>9</v>
      </c>
      <c r="M10" s="7" t="s">
        <v>1500</v>
      </c>
      <c r="N10" s="32">
        <v>1</v>
      </c>
      <c r="O10" s="32" t="s">
        <v>9</v>
      </c>
      <c r="P10" s="32">
        <v>4</v>
      </c>
      <c r="Q10" s="32">
        <v>1</v>
      </c>
      <c r="R10" s="32" t="s">
        <v>9</v>
      </c>
      <c r="S10" s="32">
        <v>1</v>
      </c>
      <c r="T10" s="32">
        <v>0</v>
      </c>
      <c r="U10" s="32" t="s">
        <v>9</v>
      </c>
      <c r="V10" s="32">
        <v>1</v>
      </c>
      <c r="W10" s="32">
        <v>1</v>
      </c>
      <c r="X10" s="32" t="s">
        <v>9</v>
      </c>
      <c r="Y10" s="32">
        <v>4</v>
      </c>
      <c r="Z10" s="32">
        <v>1</v>
      </c>
      <c r="AA10" s="32" t="s">
        <v>9</v>
      </c>
      <c r="AB10" s="32">
        <v>1</v>
      </c>
      <c r="AC10" s="32">
        <v>3</v>
      </c>
      <c r="AD10" s="32" t="s">
        <v>9</v>
      </c>
      <c r="AE10" s="32">
        <v>1</v>
      </c>
      <c r="AF10" s="32">
        <v>0</v>
      </c>
      <c r="AG10" s="32" t="s">
        <v>9</v>
      </c>
      <c r="AH10" s="32">
        <v>1</v>
      </c>
      <c r="AI10" s="32">
        <v>2</v>
      </c>
      <c r="AJ10" s="32" t="s">
        <v>9</v>
      </c>
      <c r="AK10" s="32">
        <v>2</v>
      </c>
      <c r="AL10" s="34"/>
      <c r="AM10" s="34"/>
      <c r="AN10" s="34"/>
      <c r="AO10" s="32">
        <v>2</v>
      </c>
      <c r="AP10" s="32" t="s">
        <v>9</v>
      </c>
      <c r="AQ10" s="32">
        <v>2</v>
      </c>
      <c r="AR10" s="32">
        <v>0</v>
      </c>
      <c r="AS10" s="32" t="s">
        <v>9</v>
      </c>
      <c r="AT10" s="32">
        <v>1</v>
      </c>
      <c r="AU10" s="32">
        <v>2</v>
      </c>
      <c r="AV10" s="32" t="s">
        <v>9</v>
      </c>
      <c r="AW10" s="32">
        <v>0</v>
      </c>
      <c r="AX10" s="31">
        <f t="shared" si="1"/>
        <v>13</v>
      </c>
      <c r="AY10" s="32" t="s">
        <v>9</v>
      </c>
      <c r="AZ10" s="31">
        <f t="shared" si="2"/>
        <v>18</v>
      </c>
      <c r="BA10" s="1"/>
      <c r="BB10" s="5" t="s">
        <v>3912</v>
      </c>
      <c r="BC10" s="11">
        <v>2</v>
      </c>
      <c r="BD10" s="32"/>
      <c r="BE10" s="8">
        <v>2</v>
      </c>
      <c r="BF10" s="1"/>
      <c r="BG10" s="5" t="s">
        <v>4048</v>
      </c>
      <c r="BH10" s="8">
        <v>2</v>
      </c>
      <c r="BI10" s="32" t="s">
        <v>9</v>
      </c>
      <c r="BJ10" s="8">
        <v>11</v>
      </c>
    </row>
    <row r="11" spans="1:62" x14ac:dyDescent="0.2">
      <c r="A11" s="30">
        <v>10</v>
      </c>
      <c r="B11" s="7" t="s">
        <v>28</v>
      </c>
      <c r="C11" s="1">
        <v>22</v>
      </c>
      <c r="D11" s="1">
        <v>5</v>
      </c>
      <c r="E11" s="1">
        <v>6</v>
      </c>
      <c r="F11" s="1">
        <v>11</v>
      </c>
      <c r="G11" s="1">
        <v>34</v>
      </c>
      <c r="H11" s="30" t="s">
        <v>9</v>
      </c>
      <c r="I11" s="1">
        <v>56</v>
      </c>
      <c r="J11" s="1">
        <f t="shared" si="0"/>
        <v>21</v>
      </c>
      <c r="L11" s="8">
        <v>10</v>
      </c>
      <c r="M11" s="7" t="s">
        <v>28</v>
      </c>
      <c r="N11" s="32">
        <v>1</v>
      </c>
      <c r="O11" s="32" t="s">
        <v>9</v>
      </c>
      <c r="P11" s="32">
        <v>5</v>
      </c>
      <c r="Q11" s="32">
        <v>1</v>
      </c>
      <c r="R11" s="32" t="s">
        <v>9</v>
      </c>
      <c r="S11" s="32">
        <v>6</v>
      </c>
      <c r="T11" s="32">
        <v>2</v>
      </c>
      <c r="U11" s="32" t="s">
        <v>9</v>
      </c>
      <c r="V11" s="32">
        <v>1</v>
      </c>
      <c r="W11" s="32">
        <v>3</v>
      </c>
      <c r="X11" s="32" t="s">
        <v>9</v>
      </c>
      <c r="Y11" s="32">
        <v>1</v>
      </c>
      <c r="Z11" s="32">
        <v>1</v>
      </c>
      <c r="AA11" s="32" t="s">
        <v>9</v>
      </c>
      <c r="AB11" s="32">
        <v>3</v>
      </c>
      <c r="AC11" s="32">
        <v>2</v>
      </c>
      <c r="AD11" s="32" t="s">
        <v>9</v>
      </c>
      <c r="AE11" s="32">
        <v>2</v>
      </c>
      <c r="AF11" s="32">
        <v>1</v>
      </c>
      <c r="AG11" s="32" t="s">
        <v>9</v>
      </c>
      <c r="AH11" s="32">
        <v>3</v>
      </c>
      <c r="AI11" s="32">
        <v>1</v>
      </c>
      <c r="AJ11" s="32" t="s">
        <v>9</v>
      </c>
      <c r="AK11" s="32">
        <v>1</v>
      </c>
      <c r="AL11" s="32">
        <v>0</v>
      </c>
      <c r="AM11" s="32" t="s">
        <v>9</v>
      </c>
      <c r="AN11" s="32">
        <v>3</v>
      </c>
      <c r="AO11" s="34"/>
      <c r="AP11" s="34"/>
      <c r="AQ11" s="34"/>
      <c r="AR11" s="32">
        <v>0</v>
      </c>
      <c r="AS11" s="32" t="s">
        <v>9</v>
      </c>
      <c r="AT11" s="32">
        <v>1</v>
      </c>
      <c r="AU11" s="32">
        <v>3</v>
      </c>
      <c r="AV11" s="32" t="s">
        <v>9</v>
      </c>
      <c r="AW11" s="32">
        <v>3</v>
      </c>
      <c r="AX11" s="31">
        <f t="shared" si="1"/>
        <v>15</v>
      </c>
      <c r="AY11" s="32" t="s">
        <v>9</v>
      </c>
      <c r="AZ11" s="31">
        <f t="shared" si="2"/>
        <v>29</v>
      </c>
      <c r="BA11" s="1"/>
      <c r="BB11" s="3" t="s">
        <v>4049</v>
      </c>
      <c r="BC11" s="11">
        <v>3</v>
      </c>
      <c r="BD11" s="32" t="s">
        <v>9</v>
      </c>
      <c r="BE11" s="8">
        <v>1</v>
      </c>
      <c r="BF11" s="1"/>
      <c r="BG11" s="5" t="s">
        <v>4050</v>
      </c>
      <c r="BH11" s="8">
        <v>1</v>
      </c>
      <c r="BI11" s="32" t="s">
        <v>9</v>
      </c>
      <c r="BJ11" s="8">
        <v>0</v>
      </c>
    </row>
    <row r="12" spans="1:62" x14ac:dyDescent="0.2">
      <c r="A12" s="30">
        <v>11</v>
      </c>
      <c r="B12" s="7" t="s">
        <v>3515</v>
      </c>
      <c r="C12" s="1">
        <v>22</v>
      </c>
      <c r="D12" s="1">
        <v>3</v>
      </c>
      <c r="E12" s="1">
        <v>7</v>
      </c>
      <c r="F12" s="1">
        <v>12</v>
      </c>
      <c r="G12" s="1">
        <v>21</v>
      </c>
      <c r="H12" s="30" t="s">
        <v>9</v>
      </c>
      <c r="I12" s="1">
        <v>56</v>
      </c>
      <c r="J12" s="1">
        <f t="shared" si="0"/>
        <v>16</v>
      </c>
      <c r="K12" s="3" t="s">
        <v>44</v>
      </c>
      <c r="L12" s="8">
        <v>11</v>
      </c>
      <c r="M12" s="7" t="s">
        <v>3515</v>
      </c>
      <c r="N12" s="32">
        <v>0</v>
      </c>
      <c r="O12" s="32" t="s">
        <v>9</v>
      </c>
      <c r="P12" s="32">
        <v>3</v>
      </c>
      <c r="Q12" s="32">
        <v>2</v>
      </c>
      <c r="R12" s="32" t="s">
        <v>9</v>
      </c>
      <c r="S12" s="32">
        <v>11</v>
      </c>
      <c r="T12" s="32">
        <v>1</v>
      </c>
      <c r="U12" s="32" t="s">
        <v>9</v>
      </c>
      <c r="V12" s="32">
        <v>1</v>
      </c>
      <c r="W12" s="32">
        <v>0</v>
      </c>
      <c r="X12" s="32" t="s">
        <v>9</v>
      </c>
      <c r="Y12" s="32">
        <v>0</v>
      </c>
      <c r="Z12" s="32">
        <v>2</v>
      </c>
      <c r="AA12" s="32" t="s">
        <v>9</v>
      </c>
      <c r="AB12" s="32">
        <v>3</v>
      </c>
      <c r="AC12" s="32">
        <v>0</v>
      </c>
      <c r="AD12" s="32" t="s">
        <v>9</v>
      </c>
      <c r="AE12" s="32">
        <v>1</v>
      </c>
      <c r="AF12" s="32">
        <v>2</v>
      </c>
      <c r="AG12" s="32" t="s">
        <v>9</v>
      </c>
      <c r="AH12" s="32">
        <v>1</v>
      </c>
      <c r="AI12" s="32">
        <v>1</v>
      </c>
      <c r="AJ12" s="32" t="s">
        <v>9</v>
      </c>
      <c r="AK12" s="32">
        <v>1</v>
      </c>
      <c r="AL12" s="32">
        <v>1</v>
      </c>
      <c r="AM12" s="32" t="s">
        <v>9</v>
      </c>
      <c r="AN12" s="32">
        <v>2</v>
      </c>
      <c r="AO12" s="32">
        <v>1</v>
      </c>
      <c r="AP12" s="32" t="s">
        <v>9</v>
      </c>
      <c r="AQ12" s="32">
        <v>4</v>
      </c>
      <c r="AR12" s="34"/>
      <c r="AS12" s="34"/>
      <c r="AT12" s="34"/>
      <c r="AU12" s="32">
        <v>0</v>
      </c>
      <c r="AV12" s="32" t="s">
        <v>9</v>
      </c>
      <c r="AW12" s="32">
        <v>3</v>
      </c>
      <c r="AX12" s="31">
        <f t="shared" si="1"/>
        <v>10</v>
      </c>
      <c r="AY12" s="32" t="s">
        <v>9</v>
      </c>
      <c r="AZ12" s="31">
        <f t="shared" si="2"/>
        <v>30</v>
      </c>
      <c r="BA12" s="1"/>
      <c r="BB12" s="3" t="s">
        <v>4051</v>
      </c>
      <c r="BC12" s="11">
        <v>1</v>
      </c>
      <c r="BD12" s="32" t="s">
        <v>9</v>
      </c>
      <c r="BE12" s="8">
        <v>1</v>
      </c>
      <c r="BF12" s="1"/>
      <c r="BG12" s="5" t="s">
        <v>3960</v>
      </c>
      <c r="BH12" s="8">
        <v>1</v>
      </c>
      <c r="BI12" s="32" t="s">
        <v>9</v>
      </c>
      <c r="BJ12" s="8">
        <v>4</v>
      </c>
    </row>
    <row r="13" spans="1:62" x14ac:dyDescent="0.2">
      <c r="A13" s="30">
        <v>12</v>
      </c>
      <c r="B13" s="7" t="s">
        <v>4037</v>
      </c>
      <c r="C13" s="1">
        <v>22</v>
      </c>
      <c r="D13" s="1">
        <v>1</v>
      </c>
      <c r="E13" s="1">
        <v>6</v>
      </c>
      <c r="F13" s="1">
        <v>15</v>
      </c>
      <c r="G13" s="1">
        <v>30</v>
      </c>
      <c r="H13" s="30" t="s">
        <v>9</v>
      </c>
      <c r="I13" s="1">
        <v>56</v>
      </c>
      <c r="J13" s="1">
        <f t="shared" si="0"/>
        <v>9</v>
      </c>
      <c r="K13" s="3" t="s">
        <v>44</v>
      </c>
      <c r="L13" s="8">
        <v>12</v>
      </c>
      <c r="M13" s="7" t="s">
        <v>4037</v>
      </c>
      <c r="N13" s="32">
        <v>2</v>
      </c>
      <c r="O13" s="31" t="s">
        <v>9</v>
      </c>
      <c r="P13" s="32">
        <v>3</v>
      </c>
      <c r="Q13" s="32">
        <v>1</v>
      </c>
      <c r="R13" s="32" t="s">
        <v>9</v>
      </c>
      <c r="S13" s="32">
        <v>3</v>
      </c>
      <c r="T13" s="32">
        <v>0</v>
      </c>
      <c r="U13" s="32" t="s">
        <v>9</v>
      </c>
      <c r="V13" s="32">
        <v>2</v>
      </c>
      <c r="W13" s="32">
        <v>1</v>
      </c>
      <c r="X13" s="32" t="s">
        <v>9</v>
      </c>
      <c r="Y13" s="32">
        <v>1</v>
      </c>
      <c r="Z13" s="32">
        <v>0</v>
      </c>
      <c r="AA13" s="32" t="s">
        <v>9</v>
      </c>
      <c r="AB13" s="32">
        <v>2</v>
      </c>
      <c r="AC13" s="32">
        <v>0</v>
      </c>
      <c r="AD13" s="32" t="s">
        <v>9</v>
      </c>
      <c r="AE13" s="32">
        <v>3</v>
      </c>
      <c r="AF13" s="32">
        <v>4</v>
      </c>
      <c r="AG13" s="32" t="s">
        <v>9</v>
      </c>
      <c r="AH13" s="32">
        <v>7</v>
      </c>
      <c r="AI13" s="32">
        <v>0</v>
      </c>
      <c r="AJ13" s="32" t="s">
        <v>9</v>
      </c>
      <c r="AK13" s="32">
        <v>4</v>
      </c>
      <c r="AL13" s="32">
        <v>1</v>
      </c>
      <c r="AM13" s="32" t="s">
        <v>9</v>
      </c>
      <c r="AN13" s="32">
        <v>2</v>
      </c>
      <c r="AO13" s="32">
        <v>2</v>
      </c>
      <c r="AP13" s="32" t="s">
        <v>9</v>
      </c>
      <c r="AQ13" s="32">
        <v>3</v>
      </c>
      <c r="AR13" s="32">
        <v>0</v>
      </c>
      <c r="AS13" s="32" t="s">
        <v>9</v>
      </c>
      <c r="AT13" s="32">
        <v>0</v>
      </c>
      <c r="AU13" s="34"/>
      <c r="AV13" s="34"/>
      <c r="AW13" s="34"/>
      <c r="AX13" s="31">
        <f t="shared" si="1"/>
        <v>11</v>
      </c>
      <c r="AY13" s="32" t="s">
        <v>9</v>
      </c>
      <c r="AZ13" s="31">
        <f t="shared" si="2"/>
        <v>30</v>
      </c>
      <c r="BA13" s="1"/>
      <c r="BB13" s="3" t="s">
        <v>1532</v>
      </c>
      <c r="BC13" s="11">
        <v>1</v>
      </c>
      <c r="BD13" s="31" t="s">
        <v>9</v>
      </c>
      <c r="BE13" s="8">
        <v>3</v>
      </c>
      <c r="BF13" s="1"/>
      <c r="BG13" s="3" t="s">
        <v>4052</v>
      </c>
      <c r="BH13" s="8">
        <v>0</v>
      </c>
      <c r="BI13" s="31" t="s">
        <v>9</v>
      </c>
      <c r="BJ13" s="8">
        <v>2</v>
      </c>
    </row>
    <row r="14" spans="1:62" x14ac:dyDescent="0.2">
      <c r="A14" s="30"/>
      <c r="B14" s="1"/>
      <c r="C14" s="1">
        <f>SUM(C2:C13)</f>
        <v>264</v>
      </c>
      <c r="D14" s="1">
        <f>SUM(D2:D13)</f>
        <v>104</v>
      </c>
      <c r="E14" s="1">
        <f>SUM(E2:E13)</f>
        <v>56</v>
      </c>
      <c r="F14" s="1">
        <f>SUM(F2:F13)</f>
        <v>104</v>
      </c>
      <c r="G14" s="1">
        <f>SUM(G2:G13)</f>
        <v>511</v>
      </c>
      <c r="H14" s="9" t="s">
        <v>9</v>
      </c>
      <c r="I14" s="1">
        <f>SUM(I2:I13)</f>
        <v>511</v>
      </c>
      <c r="J14" s="1">
        <f>SUM(J2:J13)</f>
        <v>368</v>
      </c>
      <c r="L14" s="8"/>
      <c r="N14" s="31">
        <f>SUM(N2:N13)</f>
        <v>10</v>
      </c>
      <c r="O14" s="31" t="s">
        <v>9</v>
      </c>
      <c r="P14" s="31">
        <f>SUM(P2:P13)</f>
        <v>36</v>
      </c>
      <c r="Q14" s="31">
        <f>SUM(Q2:Q13)</f>
        <v>20</v>
      </c>
      <c r="R14" s="31" t="s">
        <v>9</v>
      </c>
      <c r="S14" s="31">
        <f>SUM(S2:S13)</f>
        <v>42</v>
      </c>
      <c r="T14" s="31">
        <f>SUM(T2:T13)</f>
        <v>14</v>
      </c>
      <c r="U14" s="31" t="s">
        <v>9</v>
      </c>
      <c r="V14" s="31">
        <f>SUM(V2:V13)</f>
        <v>25</v>
      </c>
      <c r="W14" s="31">
        <f>SUM(W2:W13)</f>
        <v>10</v>
      </c>
      <c r="X14" s="31" t="s">
        <v>9</v>
      </c>
      <c r="Y14" s="31">
        <f>SUM(Y2:Y13)</f>
        <v>26</v>
      </c>
      <c r="Z14" s="31">
        <f>SUM(Z2:Z13)</f>
        <v>23</v>
      </c>
      <c r="AA14" s="31" t="s">
        <v>9</v>
      </c>
      <c r="AB14" s="31">
        <f>SUM(AB2:AB13)</f>
        <v>16</v>
      </c>
      <c r="AC14" s="31">
        <f>SUM(AC2:AC13)</f>
        <v>23</v>
      </c>
      <c r="AD14" s="31" t="s">
        <v>9</v>
      </c>
      <c r="AE14" s="31">
        <f>SUM(AE2:AE13)</f>
        <v>20</v>
      </c>
      <c r="AF14" s="31">
        <f>SUM(AF2:AF13)</f>
        <v>32</v>
      </c>
      <c r="AG14" s="31" t="s">
        <v>9</v>
      </c>
      <c r="AH14" s="31">
        <f>SUM(AH2:AH13)</f>
        <v>20</v>
      </c>
      <c r="AI14" s="31">
        <f>SUM(AI2:AI13)</f>
        <v>21</v>
      </c>
      <c r="AJ14" s="31" t="s">
        <v>9</v>
      </c>
      <c r="AK14" s="31">
        <f>SUM(AK2:AK13)</f>
        <v>14</v>
      </c>
      <c r="AL14" s="31">
        <f>SUM(AL2:AL13)</f>
        <v>19</v>
      </c>
      <c r="AM14" s="31" t="s">
        <v>9</v>
      </c>
      <c r="AN14" s="31">
        <f>SUM(AN2:AN13)</f>
        <v>12</v>
      </c>
      <c r="AO14" s="31">
        <f>SUM(AO2:AO13)</f>
        <v>27</v>
      </c>
      <c r="AP14" s="31" t="s">
        <v>9</v>
      </c>
      <c r="AQ14" s="31">
        <f>SUM(AQ2:AQ13)</f>
        <v>19</v>
      </c>
      <c r="AR14" s="31">
        <f>SUM(AR2:AR13)</f>
        <v>26</v>
      </c>
      <c r="AS14" s="31" t="s">
        <v>9</v>
      </c>
      <c r="AT14" s="31">
        <f>SUM(AT2:AT13)</f>
        <v>11</v>
      </c>
      <c r="AU14" s="31">
        <f>SUM(AU2:AU13)</f>
        <v>26</v>
      </c>
      <c r="AV14" s="31" t="s">
        <v>9</v>
      </c>
      <c r="AW14" s="31">
        <f>SUM(AW2:AW13)</f>
        <v>19</v>
      </c>
      <c r="AX14" s="31">
        <f>SUM(AX2:AX13)</f>
        <v>251</v>
      </c>
      <c r="AY14" s="31" t="s">
        <v>9</v>
      </c>
      <c r="AZ14" s="31">
        <f>SUM(AZ2:AZ13)</f>
        <v>260</v>
      </c>
      <c r="BA14" s="1"/>
      <c r="BB14" s="3" t="s">
        <v>3978</v>
      </c>
      <c r="BC14" s="8">
        <v>0</v>
      </c>
      <c r="BD14" s="31" t="s">
        <v>9</v>
      </c>
      <c r="BE14" s="8">
        <v>1</v>
      </c>
      <c r="BF14" s="1"/>
      <c r="BG14" s="3" t="s">
        <v>4053</v>
      </c>
      <c r="BH14" s="8">
        <v>2</v>
      </c>
      <c r="BI14" s="31" t="s">
        <v>9</v>
      </c>
      <c r="BJ14" s="8">
        <v>2</v>
      </c>
    </row>
    <row r="15" spans="1:62" x14ac:dyDescent="0.2">
      <c r="AF15" s="8"/>
      <c r="AG15" s="8"/>
      <c r="AH15" s="8"/>
      <c r="AX15" s="1"/>
      <c r="AY15" s="1"/>
      <c r="AZ15" s="9"/>
      <c r="BA15" s="1"/>
      <c r="BB15" s="3" t="s">
        <v>4054</v>
      </c>
      <c r="BC15" s="11">
        <v>7</v>
      </c>
      <c r="BD15" s="31" t="s">
        <v>9</v>
      </c>
      <c r="BE15" s="8">
        <v>0</v>
      </c>
      <c r="BF15" s="1"/>
      <c r="BG15" s="3" t="s">
        <v>4055</v>
      </c>
      <c r="BH15" s="8">
        <v>3</v>
      </c>
      <c r="BI15" s="31" t="s">
        <v>9</v>
      </c>
      <c r="BJ15" s="8">
        <v>5</v>
      </c>
    </row>
    <row r="16" spans="1:62" x14ac:dyDescent="0.2">
      <c r="AG16" s="8"/>
      <c r="AH16" s="8"/>
      <c r="BA16" s="1"/>
      <c r="BB16" s="39" t="s">
        <v>149</v>
      </c>
      <c r="BC16" s="11"/>
      <c r="BF16" s="1"/>
      <c r="BG16" s="39" t="s">
        <v>2706</v>
      </c>
      <c r="BI16" s="31"/>
    </row>
    <row r="17" spans="1:62" x14ac:dyDescent="0.2">
      <c r="B17" s="39"/>
      <c r="M17" s="39"/>
      <c r="N17" s="43"/>
      <c r="AG17" s="8"/>
      <c r="AH17" s="8"/>
      <c r="BA17" s="1"/>
      <c r="BB17" s="102" t="s">
        <v>3977</v>
      </c>
      <c r="BC17" s="8">
        <v>4</v>
      </c>
      <c r="BD17" s="8" t="s">
        <v>9</v>
      </c>
      <c r="BE17" s="8">
        <v>2</v>
      </c>
      <c r="BF17" s="1"/>
      <c r="BG17" s="3" t="s">
        <v>4056</v>
      </c>
      <c r="BH17" s="8">
        <v>4</v>
      </c>
      <c r="BI17" s="31" t="s">
        <v>9</v>
      </c>
      <c r="BJ17" s="8">
        <v>4</v>
      </c>
    </row>
    <row r="18" spans="1:62" x14ac:dyDescent="0.2">
      <c r="A18" s="79"/>
      <c r="B18" s="14"/>
      <c r="C18" s="14"/>
      <c r="D18" s="14"/>
      <c r="E18" s="14"/>
      <c r="F18" s="14"/>
      <c r="G18" s="14"/>
      <c r="H18" s="30"/>
      <c r="I18" s="14"/>
      <c r="J18" s="1"/>
      <c r="AG18" s="8"/>
      <c r="AH18" s="8"/>
      <c r="BB18" s="102" t="s">
        <v>4057</v>
      </c>
      <c r="BC18" s="8">
        <v>0</v>
      </c>
      <c r="BD18" s="8" t="s">
        <v>9</v>
      </c>
      <c r="BE18" s="8">
        <v>2</v>
      </c>
      <c r="BG18" s="5" t="s">
        <v>1600</v>
      </c>
      <c r="BH18" s="8">
        <v>3</v>
      </c>
      <c r="BI18" s="32" t="s">
        <v>9</v>
      </c>
      <c r="BJ18" s="8">
        <v>1</v>
      </c>
    </row>
    <row r="19" spans="1:62" x14ac:dyDescent="0.2">
      <c r="A19" s="79"/>
      <c r="B19" s="14"/>
      <c r="C19" s="14"/>
      <c r="D19" s="14"/>
      <c r="E19" s="14"/>
      <c r="F19" s="14"/>
      <c r="G19" s="14"/>
      <c r="H19" s="30"/>
      <c r="I19" s="14"/>
      <c r="J19" s="1"/>
      <c r="M19" s="39"/>
      <c r="N19" s="8"/>
      <c r="O19" s="32"/>
      <c r="P19" s="8"/>
      <c r="AG19" s="8"/>
      <c r="AH19" s="8"/>
      <c r="BB19" s="102" t="s">
        <v>4058</v>
      </c>
      <c r="BC19" s="8">
        <v>1</v>
      </c>
      <c r="BD19" s="8" t="s">
        <v>9</v>
      </c>
      <c r="BE19" s="8">
        <v>2</v>
      </c>
      <c r="BG19" s="5" t="s">
        <v>4016</v>
      </c>
      <c r="BH19" s="8">
        <v>0</v>
      </c>
      <c r="BI19" s="31" t="s">
        <v>9</v>
      </c>
      <c r="BJ19" s="8">
        <v>1</v>
      </c>
    </row>
    <row r="20" spans="1:62" x14ac:dyDescent="0.2">
      <c r="A20" s="79"/>
      <c r="B20" s="14"/>
      <c r="C20" s="14"/>
      <c r="D20" s="14"/>
      <c r="E20" s="14"/>
      <c r="F20" s="14"/>
      <c r="G20" s="14"/>
      <c r="H20" s="30"/>
      <c r="I20" s="14"/>
      <c r="J20" s="1"/>
      <c r="M20" s="5"/>
      <c r="N20" s="8"/>
      <c r="O20" s="32"/>
      <c r="P20" s="8"/>
      <c r="AG20" s="8"/>
      <c r="AH20" s="8"/>
      <c r="BB20" s="102" t="s">
        <v>4059</v>
      </c>
      <c r="BC20" s="8">
        <v>3</v>
      </c>
      <c r="BD20" s="8" t="s">
        <v>9</v>
      </c>
      <c r="BE20" s="8">
        <v>0</v>
      </c>
      <c r="BG20" s="3" t="s">
        <v>3975</v>
      </c>
      <c r="BH20" s="8">
        <v>4</v>
      </c>
      <c r="BI20" s="32" t="s">
        <v>9</v>
      </c>
      <c r="BJ20" s="8">
        <v>0</v>
      </c>
    </row>
    <row r="21" spans="1:62" x14ac:dyDescent="0.2">
      <c r="A21" s="79"/>
      <c r="B21" s="59"/>
      <c r="C21" s="14"/>
      <c r="D21" s="14"/>
      <c r="E21" s="14"/>
      <c r="F21" s="14"/>
      <c r="G21" s="59"/>
      <c r="H21" s="30"/>
      <c r="I21" s="14"/>
      <c r="J21" s="1"/>
      <c r="M21" s="5"/>
      <c r="N21" s="8"/>
      <c r="O21" s="31"/>
      <c r="P21" s="8"/>
      <c r="AG21" s="8"/>
      <c r="AH21" s="8"/>
      <c r="BB21" s="102" t="s">
        <v>3926</v>
      </c>
      <c r="BC21" s="8">
        <v>2</v>
      </c>
      <c r="BD21" s="8" t="s">
        <v>9</v>
      </c>
      <c r="BE21" s="8">
        <v>0</v>
      </c>
      <c r="BG21" s="3" t="s">
        <v>4060</v>
      </c>
      <c r="BH21" s="8">
        <v>0</v>
      </c>
      <c r="BI21" s="31" t="s">
        <v>9</v>
      </c>
      <c r="BJ21" s="8">
        <v>1</v>
      </c>
    </row>
    <row r="22" spans="1:62" x14ac:dyDescent="0.2">
      <c r="A22" s="79"/>
      <c r="B22" s="14"/>
      <c r="C22" s="14"/>
      <c r="D22" s="14"/>
      <c r="E22" s="14"/>
      <c r="F22" s="14"/>
      <c r="G22" s="14"/>
      <c r="H22" s="30"/>
      <c r="I22" s="14"/>
      <c r="J22" s="1"/>
      <c r="N22" s="8"/>
      <c r="O22" s="31"/>
      <c r="P22" s="8"/>
      <c r="AG22" s="8"/>
      <c r="AH22" s="8"/>
      <c r="BB22" s="102" t="s">
        <v>4061</v>
      </c>
      <c r="BC22" s="8">
        <v>3</v>
      </c>
      <c r="BD22" s="8" t="s">
        <v>9</v>
      </c>
      <c r="BE22" s="8">
        <v>2</v>
      </c>
      <c r="BG22" s="3" t="s">
        <v>4062</v>
      </c>
      <c r="BH22" s="8">
        <v>4</v>
      </c>
      <c r="BI22" s="31" t="s">
        <v>9</v>
      </c>
      <c r="BJ22" s="8">
        <v>3</v>
      </c>
    </row>
    <row r="23" spans="1:62" x14ac:dyDescent="0.2">
      <c r="A23" s="79"/>
      <c r="B23" s="14"/>
      <c r="C23" s="14"/>
      <c r="D23" s="14"/>
      <c r="E23" s="14"/>
      <c r="F23" s="14"/>
      <c r="G23" s="14"/>
      <c r="H23" s="30"/>
      <c r="I23" s="14"/>
      <c r="J23" s="1"/>
      <c r="N23" s="8"/>
      <c r="O23" s="31"/>
      <c r="P23" s="8"/>
      <c r="AG23" s="8"/>
      <c r="AH23" s="8"/>
      <c r="BB23" s="39" t="s">
        <v>4063</v>
      </c>
      <c r="BC23" s="11"/>
      <c r="BD23" s="31"/>
      <c r="BG23" s="39" t="s">
        <v>4064</v>
      </c>
      <c r="BI23" s="31"/>
    </row>
    <row r="24" spans="1:62" x14ac:dyDescent="0.2">
      <c r="A24" s="79"/>
      <c r="B24" s="59"/>
      <c r="C24" s="14"/>
      <c r="D24" s="14"/>
      <c r="E24" s="14"/>
      <c r="F24" s="14"/>
      <c r="G24" s="14"/>
      <c r="H24" s="30"/>
      <c r="I24" s="59"/>
      <c r="J24" s="1"/>
      <c r="N24" s="8"/>
      <c r="O24" s="31"/>
      <c r="P24" s="8"/>
      <c r="AG24" s="8"/>
      <c r="AH24" s="8"/>
      <c r="BB24" s="102" t="s">
        <v>4065</v>
      </c>
      <c r="BC24" s="8">
        <v>1</v>
      </c>
      <c r="BD24" s="8" t="s">
        <v>9</v>
      </c>
      <c r="BE24" s="8">
        <v>4</v>
      </c>
      <c r="BG24" s="5" t="s">
        <v>4066</v>
      </c>
      <c r="BH24" s="8">
        <v>4</v>
      </c>
      <c r="BI24" s="31" t="s">
        <v>9</v>
      </c>
      <c r="BJ24" s="8">
        <v>0</v>
      </c>
    </row>
    <row r="25" spans="1:62" x14ac:dyDescent="0.2">
      <c r="A25" s="79"/>
      <c r="B25" s="14"/>
      <c r="C25" s="14"/>
      <c r="D25" s="14"/>
      <c r="E25" s="14"/>
      <c r="F25" s="14"/>
      <c r="G25" s="14"/>
      <c r="H25" s="30"/>
      <c r="I25" s="14"/>
      <c r="J25" s="1"/>
      <c r="N25" s="8"/>
      <c r="O25" s="31"/>
      <c r="P25" s="8"/>
      <c r="AG25" s="8"/>
      <c r="AH25" s="8"/>
      <c r="BB25" s="102" t="s">
        <v>4067</v>
      </c>
      <c r="BC25" s="8">
        <v>2</v>
      </c>
      <c r="BD25" s="8" t="s">
        <v>9</v>
      </c>
      <c r="BE25" s="8">
        <v>3</v>
      </c>
      <c r="BG25" s="5" t="s">
        <v>1543</v>
      </c>
      <c r="BH25" s="8">
        <v>0</v>
      </c>
      <c r="BI25" s="31" t="s">
        <v>9</v>
      </c>
      <c r="BJ25" s="8">
        <v>3</v>
      </c>
    </row>
    <row r="26" spans="1:62" x14ac:dyDescent="0.2">
      <c r="A26" s="79"/>
      <c r="B26" s="14"/>
      <c r="C26" s="14"/>
      <c r="D26" s="14"/>
      <c r="E26" s="14"/>
      <c r="F26" s="14"/>
      <c r="G26" s="14"/>
      <c r="H26" s="30"/>
      <c r="I26" s="14"/>
      <c r="J26" s="1"/>
      <c r="M26" s="39"/>
      <c r="N26" s="8"/>
      <c r="O26" s="32"/>
      <c r="P26" s="8"/>
      <c r="AG26" s="8"/>
      <c r="AH26" s="8"/>
      <c r="BB26" s="102" t="s">
        <v>4068</v>
      </c>
      <c r="BC26" s="8">
        <v>3</v>
      </c>
      <c r="BD26" s="8" t="s">
        <v>9</v>
      </c>
      <c r="BE26" s="8">
        <v>3</v>
      </c>
      <c r="BG26" s="3" t="s">
        <v>4069</v>
      </c>
      <c r="BH26" s="8">
        <v>1</v>
      </c>
      <c r="BI26" s="32" t="s">
        <v>9</v>
      </c>
      <c r="BJ26" s="8">
        <v>1</v>
      </c>
    </row>
    <row r="27" spans="1:62" x14ac:dyDescent="0.2">
      <c r="A27" s="79"/>
      <c r="B27" s="14"/>
      <c r="C27" s="14"/>
      <c r="D27" s="14"/>
      <c r="E27" s="14"/>
      <c r="F27" s="14"/>
      <c r="G27" s="14"/>
      <c r="H27" s="30"/>
      <c r="I27" s="14"/>
      <c r="J27" s="1"/>
      <c r="M27" s="5"/>
      <c r="N27" s="8"/>
      <c r="O27" s="32"/>
      <c r="P27" s="8"/>
      <c r="AG27" s="8"/>
      <c r="AH27" s="8"/>
      <c r="BB27" s="102" t="s">
        <v>4070</v>
      </c>
      <c r="BC27" s="8">
        <v>0</v>
      </c>
      <c r="BD27" s="8" t="s">
        <v>9</v>
      </c>
      <c r="BE27" s="8">
        <v>0</v>
      </c>
      <c r="BG27" s="3" t="s">
        <v>4071</v>
      </c>
      <c r="BH27" s="8">
        <v>1</v>
      </c>
      <c r="BI27" s="32" t="s">
        <v>9</v>
      </c>
      <c r="BJ27" s="8">
        <v>3</v>
      </c>
    </row>
    <row r="28" spans="1:62" x14ac:dyDescent="0.2">
      <c r="A28" s="79"/>
      <c r="B28" s="14"/>
      <c r="C28" s="14"/>
      <c r="D28" s="14"/>
      <c r="E28" s="14"/>
      <c r="F28" s="14"/>
      <c r="G28" s="14"/>
      <c r="H28" s="30"/>
      <c r="I28" s="14"/>
      <c r="J28" s="1"/>
      <c r="M28" s="5"/>
      <c r="N28" s="8"/>
      <c r="O28" s="32"/>
      <c r="P28" s="8"/>
      <c r="AG28" s="8"/>
      <c r="AH28" s="8"/>
      <c r="BB28" s="102" t="s">
        <v>4072</v>
      </c>
      <c r="BC28" s="8">
        <v>1</v>
      </c>
      <c r="BD28" s="8" t="s">
        <v>9</v>
      </c>
      <c r="BE28" s="8">
        <v>0</v>
      </c>
      <c r="BG28" s="3" t="s">
        <v>4073</v>
      </c>
      <c r="BH28" s="8">
        <v>3</v>
      </c>
      <c r="BI28" s="32" t="s">
        <v>9</v>
      </c>
      <c r="BJ28" s="8">
        <v>1</v>
      </c>
    </row>
    <row r="29" spans="1:62" x14ac:dyDescent="0.2">
      <c r="A29" s="79"/>
      <c r="B29" s="14"/>
      <c r="C29" s="14"/>
      <c r="D29" s="14"/>
      <c r="E29" s="14"/>
      <c r="F29" s="14"/>
      <c r="G29" s="14"/>
      <c r="H29" s="30"/>
      <c r="I29" s="14"/>
      <c r="J29" s="1"/>
      <c r="N29" s="8"/>
      <c r="O29" s="31"/>
      <c r="P29" s="8"/>
      <c r="AG29" s="8"/>
      <c r="AH29" s="8"/>
      <c r="BB29" s="102" t="s">
        <v>3921</v>
      </c>
      <c r="BC29" s="8">
        <v>4</v>
      </c>
      <c r="BD29" s="8" t="s">
        <v>9</v>
      </c>
      <c r="BE29" s="8">
        <v>1</v>
      </c>
      <c r="BG29" s="3" t="s">
        <v>4027</v>
      </c>
      <c r="BH29" s="8">
        <v>1</v>
      </c>
      <c r="BI29" s="31" t="s">
        <v>9</v>
      </c>
      <c r="BJ29" s="8">
        <v>4</v>
      </c>
    </row>
    <row r="30" spans="1:62" x14ac:dyDescent="0.2">
      <c r="C30" s="1"/>
      <c r="D30" s="1"/>
      <c r="E30" s="1"/>
      <c r="F30" s="1"/>
      <c r="G30" s="1"/>
      <c r="H30" s="9"/>
      <c r="I30" s="1"/>
      <c r="J30" s="1"/>
      <c r="N30" s="8"/>
      <c r="O30" s="31"/>
      <c r="P30" s="8"/>
      <c r="AG30" s="8"/>
      <c r="AH30" s="8"/>
      <c r="BB30" s="39" t="s">
        <v>353</v>
      </c>
      <c r="BD30" s="31"/>
      <c r="BG30" s="39" t="s">
        <v>4074</v>
      </c>
      <c r="BI30" s="31"/>
    </row>
    <row r="31" spans="1:62" x14ac:dyDescent="0.2">
      <c r="N31" s="8"/>
      <c r="O31" s="31"/>
      <c r="P31" s="8"/>
      <c r="AG31" s="8"/>
      <c r="AH31" s="8"/>
      <c r="BB31" s="3" t="s">
        <v>4075</v>
      </c>
      <c r="BC31" s="101">
        <v>0</v>
      </c>
      <c r="BD31" s="101" t="s">
        <v>9</v>
      </c>
      <c r="BE31" s="101">
        <v>0</v>
      </c>
      <c r="BG31" s="5" t="s">
        <v>3908</v>
      </c>
      <c r="BH31" s="8">
        <v>0</v>
      </c>
      <c r="BI31" s="31" t="s">
        <v>9</v>
      </c>
      <c r="BJ31" s="8">
        <v>4</v>
      </c>
    </row>
    <row r="32" spans="1:62" x14ac:dyDescent="0.2">
      <c r="N32" s="8"/>
      <c r="O32" s="31"/>
      <c r="P32" s="8"/>
      <c r="AG32" s="8"/>
      <c r="AH32" s="8"/>
      <c r="BB32" s="3" t="s">
        <v>3930</v>
      </c>
      <c r="BC32" s="101">
        <v>2</v>
      </c>
      <c r="BD32" s="101" t="s">
        <v>9</v>
      </c>
      <c r="BE32" s="101">
        <v>1</v>
      </c>
      <c r="BG32" s="5" t="s">
        <v>3991</v>
      </c>
      <c r="BH32" s="8">
        <v>3</v>
      </c>
      <c r="BI32" s="31" t="s">
        <v>9</v>
      </c>
      <c r="BJ32" s="8">
        <v>0</v>
      </c>
    </row>
    <row r="33" spans="13:62" x14ac:dyDescent="0.2">
      <c r="M33" s="39"/>
      <c r="N33" s="8"/>
      <c r="O33" s="8"/>
      <c r="P33" s="8"/>
      <c r="AG33" s="8"/>
      <c r="AH33" s="8"/>
      <c r="BB33" s="3" t="s">
        <v>4076</v>
      </c>
      <c r="BC33" s="101">
        <v>3</v>
      </c>
      <c r="BD33" s="101" t="s">
        <v>9</v>
      </c>
      <c r="BE33" s="101">
        <v>1</v>
      </c>
      <c r="BG33" s="3" t="s">
        <v>4077</v>
      </c>
      <c r="BH33" s="8">
        <v>3</v>
      </c>
      <c r="BI33" s="31" t="s">
        <v>9</v>
      </c>
      <c r="BJ33" s="8">
        <v>0</v>
      </c>
    </row>
    <row r="34" spans="13:62" x14ac:dyDescent="0.2">
      <c r="M34" s="5"/>
      <c r="N34" s="8"/>
      <c r="O34" s="31"/>
      <c r="P34" s="8"/>
      <c r="AG34" s="8"/>
      <c r="AH34" s="8"/>
      <c r="BB34" s="3" t="s">
        <v>4033</v>
      </c>
      <c r="BC34" s="101">
        <v>2</v>
      </c>
      <c r="BD34" s="101" t="s">
        <v>9</v>
      </c>
      <c r="BE34" s="101">
        <v>1</v>
      </c>
      <c r="BG34" s="3" t="s">
        <v>4078</v>
      </c>
      <c r="BH34" s="8">
        <v>2</v>
      </c>
      <c r="BI34" s="32" t="s">
        <v>9</v>
      </c>
      <c r="BJ34" s="8">
        <v>0</v>
      </c>
    </row>
    <row r="35" spans="13:62" x14ac:dyDescent="0.2">
      <c r="M35" s="5"/>
      <c r="N35" s="8"/>
      <c r="O35" s="32"/>
      <c r="P35" s="8"/>
      <c r="AG35" s="8"/>
      <c r="AH35" s="8"/>
      <c r="BB35" s="3" t="s">
        <v>3947</v>
      </c>
      <c r="BC35" s="101">
        <v>2</v>
      </c>
      <c r="BD35" s="101" t="s">
        <v>9</v>
      </c>
      <c r="BE35" s="101">
        <v>1</v>
      </c>
      <c r="BG35" s="3" t="s">
        <v>3973</v>
      </c>
      <c r="BH35" s="8">
        <v>0</v>
      </c>
      <c r="BI35" s="32" t="s">
        <v>9</v>
      </c>
      <c r="BJ35" s="8">
        <v>0</v>
      </c>
    </row>
    <row r="36" spans="13:62" x14ac:dyDescent="0.2">
      <c r="N36" s="8"/>
      <c r="O36" s="32"/>
      <c r="P36" s="8"/>
      <c r="AG36" s="8"/>
      <c r="AH36" s="8"/>
      <c r="BB36" s="3" t="s">
        <v>1505</v>
      </c>
      <c r="BC36" s="101">
        <v>2</v>
      </c>
      <c r="BD36" s="101" t="s">
        <v>9</v>
      </c>
      <c r="BE36" s="101">
        <v>0</v>
      </c>
      <c r="BG36" s="3" t="s">
        <v>4079</v>
      </c>
      <c r="BH36" s="8">
        <v>3</v>
      </c>
      <c r="BI36" s="32" t="s">
        <v>9</v>
      </c>
      <c r="BJ36" s="8">
        <v>0</v>
      </c>
    </row>
    <row r="37" spans="13:62" x14ac:dyDescent="0.2">
      <c r="N37" s="8"/>
      <c r="O37" s="31"/>
      <c r="P37" s="8"/>
      <c r="AG37" s="8"/>
      <c r="AH37" s="8"/>
      <c r="BB37" s="39" t="s">
        <v>363</v>
      </c>
      <c r="BD37" s="31"/>
      <c r="BG37" s="39" t="s">
        <v>4080</v>
      </c>
    </row>
    <row r="38" spans="13:62" x14ac:dyDescent="0.2">
      <c r="N38" s="8"/>
      <c r="O38" s="31"/>
      <c r="P38" s="8"/>
      <c r="AG38" s="8"/>
      <c r="AH38" s="8"/>
      <c r="BB38" s="5" t="s">
        <v>4081</v>
      </c>
      <c r="BC38" s="8">
        <v>1</v>
      </c>
      <c r="BD38" s="31" t="s">
        <v>9</v>
      </c>
      <c r="BE38" s="8">
        <v>4</v>
      </c>
      <c r="BG38" s="5" t="s">
        <v>3956</v>
      </c>
      <c r="BH38" s="8">
        <v>1</v>
      </c>
      <c r="BI38" s="31" t="s">
        <v>9</v>
      </c>
      <c r="BJ38" s="8">
        <v>3</v>
      </c>
    </row>
    <row r="39" spans="13:62" x14ac:dyDescent="0.2">
      <c r="N39" s="8"/>
      <c r="O39" s="31"/>
      <c r="P39" s="8"/>
      <c r="AG39" s="8"/>
      <c r="AH39" s="8"/>
      <c r="BB39" s="5" t="s">
        <v>4082</v>
      </c>
      <c r="BC39" s="11">
        <v>1</v>
      </c>
      <c r="BD39" s="31" t="s">
        <v>9</v>
      </c>
      <c r="BE39" s="8">
        <v>4</v>
      </c>
      <c r="BG39" s="5" t="s">
        <v>4083</v>
      </c>
      <c r="BH39" s="8">
        <v>0</v>
      </c>
      <c r="BI39" s="31" t="s">
        <v>9</v>
      </c>
      <c r="BJ39" s="8">
        <v>1</v>
      </c>
    </row>
    <row r="40" spans="13:62" x14ac:dyDescent="0.2">
      <c r="M40" s="39"/>
      <c r="N40" s="8"/>
      <c r="O40" s="8"/>
      <c r="P40" s="8"/>
      <c r="AG40" s="8"/>
      <c r="AH40" s="8"/>
      <c r="BB40" s="3" t="s">
        <v>4084</v>
      </c>
      <c r="BC40" s="8">
        <v>0</v>
      </c>
      <c r="BD40" s="31" t="s">
        <v>9</v>
      </c>
      <c r="BE40" s="8">
        <v>0</v>
      </c>
      <c r="BG40" s="3" t="s">
        <v>4085</v>
      </c>
      <c r="BH40" s="8">
        <v>1</v>
      </c>
      <c r="BI40" s="31" t="s">
        <v>9</v>
      </c>
      <c r="BJ40" s="8">
        <v>1</v>
      </c>
    </row>
    <row r="41" spans="13:62" x14ac:dyDescent="0.2">
      <c r="M41" s="5"/>
      <c r="N41" s="8"/>
      <c r="O41" s="31"/>
      <c r="P41" s="8"/>
      <c r="AG41" s="8"/>
      <c r="AH41" s="8"/>
      <c r="BB41" s="3" t="s">
        <v>1571</v>
      </c>
      <c r="BC41" s="8">
        <v>7</v>
      </c>
      <c r="BD41" s="31" t="s">
        <v>9</v>
      </c>
      <c r="BE41" s="8">
        <v>1</v>
      </c>
      <c r="BG41" s="3" t="s">
        <v>4086</v>
      </c>
      <c r="BH41" s="8">
        <v>0</v>
      </c>
      <c r="BI41" s="31" t="s">
        <v>9</v>
      </c>
      <c r="BJ41" s="8">
        <v>4</v>
      </c>
    </row>
    <row r="42" spans="13:62" x14ac:dyDescent="0.2">
      <c r="M42" s="5"/>
      <c r="N42" s="8"/>
      <c r="O42" s="31"/>
      <c r="P42" s="8"/>
      <c r="AG42" s="8"/>
      <c r="AH42" s="8"/>
      <c r="BB42" s="3" t="s">
        <v>4087</v>
      </c>
      <c r="BC42" s="11">
        <v>1</v>
      </c>
      <c r="BD42" s="32" t="s">
        <v>9</v>
      </c>
      <c r="BE42" s="8">
        <v>3</v>
      </c>
      <c r="BG42" s="3" t="s">
        <v>4088</v>
      </c>
      <c r="BH42" s="8">
        <v>0</v>
      </c>
      <c r="BI42" s="31" t="s">
        <v>9</v>
      </c>
      <c r="BJ42" s="8">
        <v>3</v>
      </c>
    </row>
    <row r="43" spans="13:62" x14ac:dyDescent="0.2">
      <c r="N43" s="8"/>
      <c r="O43" s="32"/>
      <c r="P43" s="8"/>
      <c r="AG43" s="8"/>
      <c r="AH43" s="8"/>
      <c r="BB43" s="3" t="s">
        <v>3983</v>
      </c>
      <c r="BC43" s="11">
        <v>1</v>
      </c>
      <c r="BD43" s="32" t="s">
        <v>9</v>
      </c>
      <c r="BE43" s="8">
        <v>2</v>
      </c>
      <c r="BG43" s="3" t="s">
        <v>1568</v>
      </c>
      <c r="BH43" s="8">
        <v>4</v>
      </c>
      <c r="BI43" s="32" t="s">
        <v>9</v>
      </c>
      <c r="BJ43" s="8">
        <v>9</v>
      </c>
    </row>
    <row r="44" spans="13:62" x14ac:dyDescent="0.2">
      <c r="N44" s="8"/>
      <c r="O44" s="32"/>
      <c r="P44" s="8"/>
      <c r="AG44" s="8"/>
      <c r="AH44" s="8"/>
      <c r="BB44" s="39" t="s">
        <v>371</v>
      </c>
      <c r="BC44" s="11"/>
      <c r="BD44" s="32"/>
      <c r="BG44" s="39" t="s">
        <v>4089</v>
      </c>
    </row>
    <row r="45" spans="13:62" x14ac:dyDescent="0.2">
      <c r="N45" s="8"/>
      <c r="O45" s="31"/>
      <c r="P45" s="8"/>
      <c r="AG45" s="8"/>
      <c r="AH45" s="8"/>
      <c r="BB45" s="5" t="s">
        <v>3968</v>
      </c>
      <c r="BC45" s="8">
        <v>3</v>
      </c>
      <c r="BD45" s="31" t="s">
        <v>9</v>
      </c>
      <c r="BE45" s="8">
        <v>2</v>
      </c>
      <c r="BG45" s="5" t="s">
        <v>3990</v>
      </c>
      <c r="BH45" s="8">
        <v>3</v>
      </c>
      <c r="BI45" s="31" t="s">
        <v>9</v>
      </c>
      <c r="BJ45" s="8">
        <v>1</v>
      </c>
    </row>
    <row r="46" spans="13:62" x14ac:dyDescent="0.2">
      <c r="N46" s="8"/>
      <c r="O46" s="31"/>
      <c r="P46" s="8"/>
      <c r="AG46" s="8"/>
      <c r="AH46" s="8"/>
      <c r="BB46" s="5" t="s">
        <v>4090</v>
      </c>
      <c r="BC46" s="8">
        <v>1</v>
      </c>
      <c r="BD46" s="31" t="s">
        <v>9</v>
      </c>
      <c r="BE46" s="8">
        <v>2</v>
      </c>
      <c r="BG46" s="5" t="s">
        <v>4091</v>
      </c>
      <c r="BH46" s="8">
        <v>3</v>
      </c>
      <c r="BI46" s="31" t="s">
        <v>9</v>
      </c>
      <c r="BJ46" s="8">
        <v>1</v>
      </c>
    </row>
    <row r="47" spans="13:62" x14ac:dyDescent="0.2">
      <c r="N47" s="8"/>
      <c r="O47" s="8"/>
      <c r="P47" s="8"/>
      <c r="AG47" s="8"/>
      <c r="AH47" s="8"/>
      <c r="BB47" s="3" t="s">
        <v>3944</v>
      </c>
      <c r="BC47" s="11">
        <v>1</v>
      </c>
      <c r="BD47" s="31" t="s">
        <v>9</v>
      </c>
      <c r="BE47" s="8">
        <v>1</v>
      </c>
      <c r="BG47" s="3" t="s">
        <v>4092</v>
      </c>
      <c r="BH47" s="8">
        <v>0</v>
      </c>
      <c r="BI47" s="31" t="s">
        <v>9</v>
      </c>
      <c r="BJ47" s="8">
        <v>3</v>
      </c>
    </row>
    <row r="48" spans="13:62" x14ac:dyDescent="0.2">
      <c r="AG48" s="8"/>
      <c r="AH48" s="8"/>
      <c r="BB48" s="3" t="s">
        <v>4093</v>
      </c>
      <c r="BC48" s="8">
        <v>1</v>
      </c>
      <c r="BD48" s="31" t="s">
        <v>9</v>
      </c>
      <c r="BE48" s="8">
        <v>1</v>
      </c>
      <c r="BG48" s="3" t="s">
        <v>3911</v>
      </c>
      <c r="BH48" s="8">
        <v>2</v>
      </c>
      <c r="BI48" s="31" t="s">
        <v>9</v>
      </c>
      <c r="BJ48" s="8">
        <v>3</v>
      </c>
    </row>
    <row r="49" spans="33:62" x14ac:dyDescent="0.2">
      <c r="AG49" s="8"/>
      <c r="AH49" s="8"/>
      <c r="BB49" s="3" t="s">
        <v>4026</v>
      </c>
      <c r="BC49" s="8">
        <v>6</v>
      </c>
      <c r="BD49" s="31" t="s">
        <v>9</v>
      </c>
      <c r="BE49" s="8">
        <v>0</v>
      </c>
      <c r="BG49" s="3" t="s">
        <v>1506</v>
      </c>
      <c r="BH49" s="8">
        <v>0</v>
      </c>
      <c r="BI49" s="31" t="s">
        <v>9</v>
      </c>
      <c r="BJ49" s="8">
        <v>1</v>
      </c>
    </row>
    <row r="50" spans="33:62" x14ac:dyDescent="0.2">
      <c r="AG50" s="8"/>
      <c r="AH50" s="8"/>
      <c r="BB50" s="3" t="s">
        <v>4094</v>
      </c>
      <c r="BC50" s="11">
        <v>2</v>
      </c>
      <c r="BD50" s="32" t="s">
        <v>9</v>
      </c>
      <c r="BE50" s="8">
        <v>0</v>
      </c>
      <c r="BG50" s="3" t="s">
        <v>4020</v>
      </c>
      <c r="BH50" s="8">
        <v>6</v>
      </c>
      <c r="BI50" s="32" t="s">
        <v>9</v>
      </c>
      <c r="BJ50" s="8">
        <v>0</v>
      </c>
    </row>
    <row r="51" spans="33:62" x14ac:dyDescent="0.2">
      <c r="AG51" s="8"/>
      <c r="AH51" s="8"/>
      <c r="BB51" s="39" t="s">
        <v>4095</v>
      </c>
      <c r="BC51" s="11"/>
      <c r="BD51" s="32"/>
      <c r="BG51" s="39" t="s">
        <v>4096</v>
      </c>
      <c r="BI51" s="32"/>
    </row>
    <row r="52" spans="33:62" x14ac:dyDescent="0.2">
      <c r="AG52" s="8"/>
      <c r="AH52" s="8"/>
      <c r="BB52" s="5" t="s">
        <v>4097</v>
      </c>
      <c r="BC52" s="11">
        <v>2</v>
      </c>
      <c r="BD52" s="32" t="s">
        <v>9</v>
      </c>
      <c r="BE52" s="8">
        <v>3</v>
      </c>
      <c r="BG52" s="5" t="s">
        <v>4098</v>
      </c>
      <c r="BH52" s="8">
        <v>2</v>
      </c>
      <c r="BI52" s="32" t="s">
        <v>9</v>
      </c>
      <c r="BJ52" s="8">
        <v>3</v>
      </c>
    </row>
    <row r="53" spans="33:62" x14ac:dyDescent="0.2">
      <c r="AG53" s="8"/>
      <c r="AH53" s="8"/>
      <c r="BB53" s="5" t="s">
        <v>3907</v>
      </c>
      <c r="BC53" s="8">
        <v>1</v>
      </c>
      <c r="BD53" s="31" t="s">
        <v>9</v>
      </c>
      <c r="BE53" s="8">
        <v>3</v>
      </c>
      <c r="BG53" s="5" t="s">
        <v>4099</v>
      </c>
      <c r="BH53" s="8">
        <v>0</v>
      </c>
      <c r="BI53" s="31" t="s">
        <v>9</v>
      </c>
      <c r="BJ53" s="8">
        <v>1</v>
      </c>
    </row>
    <row r="54" spans="33:62" x14ac:dyDescent="0.2">
      <c r="AG54" s="8"/>
      <c r="AH54" s="8"/>
      <c r="BB54" s="3" t="s">
        <v>4100</v>
      </c>
      <c r="BC54" s="8">
        <v>1</v>
      </c>
      <c r="BD54" s="31" t="s">
        <v>9</v>
      </c>
      <c r="BE54" s="8">
        <v>0</v>
      </c>
      <c r="BG54" s="3" t="s">
        <v>4101</v>
      </c>
      <c r="BH54" s="8">
        <v>0</v>
      </c>
      <c r="BI54" s="31" t="s">
        <v>9</v>
      </c>
      <c r="BJ54" s="8">
        <v>2</v>
      </c>
    </row>
    <row r="55" spans="33:62" x14ac:dyDescent="0.2">
      <c r="AG55" s="8"/>
      <c r="AH55" s="8"/>
      <c r="BB55" s="3" t="s">
        <v>1544</v>
      </c>
      <c r="BC55" s="11">
        <v>2</v>
      </c>
      <c r="BD55" s="31" t="s">
        <v>9</v>
      </c>
      <c r="BE55" s="8">
        <v>2</v>
      </c>
      <c r="BG55" s="3" t="s">
        <v>4102</v>
      </c>
      <c r="BH55" s="8">
        <v>1</v>
      </c>
      <c r="BI55" s="31" t="s">
        <v>9</v>
      </c>
      <c r="BJ55" s="8">
        <v>1</v>
      </c>
    </row>
    <row r="56" spans="33:62" x14ac:dyDescent="0.2">
      <c r="AG56" s="8"/>
      <c r="AH56" s="8"/>
      <c r="BB56" s="3" t="s">
        <v>4103</v>
      </c>
      <c r="BC56" s="11">
        <v>5</v>
      </c>
      <c r="BD56" s="31" t="s">
        <v>9</v>
      </c>
      <c r="BE56" s="8">
        <v>0</v>
      </c>
      <c r="BG56" s="3" t="s">
        <v>4104</v>
      </c>
      <c r="BH56" s="8">
        <v>2</v>
      </c>
      <c r="BI56" s="31" t="s">
        <v>9</v>
      </c>
      <c r="BJ56" s="8">
        <v>2</v>
      </c>
    </row>
    <row r="57" spans="33:62" x14ac:dyDescent="0.2">
      <c r="AG57" s="8"/>
      <c r="AH57" s="8"/>
      <c r="BB57" s="3" t="s">
        <v>4105</v>
      </c>
      <c r="BC57" s="8">
        <v>0</v>
      </c>
      <c r="BD57" s="31" t="s">
        <v>9</v>
      </c>
      <c r="BE57" s="8">
        <v>4</v>
      </c>
      <c r="BG57" s="3" t="s">
        <v>4106</v>
      </c>
      <c r="BH57" s="8">
        <v>5</v>
      </c>
      <c r="BI57" s="31" t="s">
        <v>9</v>
      </c>
      <c r="BJ57" s="8">
        <v>1</v>
      </c>
    </row>
    <row r="58" spans="33:62" x14ac:dyDescent="0.2">
      <c r="AG58" s="8"/>
      <c r="AH58" s="8"/>
      <c r="BB58" s="39" t="s">
        <v>3619</v>
      </c>
      <c r="BC58" s="11"/>
      <c r="BD58" s="32"/>
      <c r="BG58" s="39" t="s">
        <v>4107</v>
      </c>
      <c r="BI58" s="32"/>
    </row>
    <row r="59" spans="33:62" x14ac:dyDescent="0.2">
      <c r="AG59" s="8"/>
      <c r="AH59" s="8"/>
      <c r="BB59" s="5" t="s">
        <v>3974</v>
      </c>
      <c r="BC59" s="11">
        <v>0</v>
      </c>
      <c r="BD59" s="32" t="s">
        <v>9</v>
      </c>
      <c r="BE59" s="8">
        <v>2</v>
      </c>
      <c r="BG59" s="5" t="s">
        <v>4011</v>
      </c>
      <c r="BH59" s="8">
        <v>0</v>
      </c>
      <c r="BI59" s="32" t="s">
        <v>9</v>
      </c>
      <c r="BJ59" s="8">
        <v>4</v>
      </c>
    </row>
    <row r="60" spans="33:62" x14ac:dyDescent="0.2">
      <c r="AG60" s="8"/>
      <c r="AH60" s="8"/>
      <c r="BB60" s="5" t="s">
        <v>3922</v>
      </c>
      <c r="BC60" s="11">
        <v>1</v>
      </c>
      <c r="BD60" s="32" t="s">
        <v>9</v>
      </c>
      <c r="BE60" s="8">
        <v>2</v>
      </c>
      <c r="BG60" s="5" t="s">
        <v>4108</v>
      </c>
      <c r="BH60" s="8">
        <v>1</v>
      </c>
      <c r="BI60" s="32" t="s">
        <v>9</v>
      </c>
      <c r="BJ60" s="8">
        <v>1</v>
      </c>
    </row>
    <row r="61" spans="33:62" x14ac:dyDescent="0.2">
      <c r="AG61" s="8"/>
      <c r="AH61" s="8"/>
      <c r="BB61" s="3" t="s">
        <v>4109</v>
      </c>
      <c r="BC61" s="8">
        <v>0</v>
      </c>
      <c r="BD61" s="31" t="s">
        <v>9</v>
      </c>
      <c r="BE61" s="8">
        <v>3</v>
      </c>
      <c r="BG61" s="3" t="s">
        <v>3955</v>
      </c>
      <c r="BH61" s="8">
        <v>3</v>
      </c>
      <c r="BI61" s="31" t="s">
        <v>9</v>
      </c>
      <c r="BJ61" s="8">
        <v>1</v>
      </c>
    </row>
    <row r="62" spans="33:62" x14ac:dyDescent="0.2">
      <c r="AG62" s="8"/>
      <c r="AH62" s="8"/>
      <c r="BB62" s="3" t="s">
        <v>4110</v>
      </c>
      <c r="BC62" s="8">
        <v>1</v>
      </c>
      <c r="BD62" s="31" t="s">
        <v>9</v>
      </c>
      <c r="BE62" s="8">
        <v>2</v>
      </c>
      <c r="BG62" s="3" t="s">
        <v>4111</v>
      </c>
      <c r="BH62" s="8">
        <v>5</v>
      </c>
      <c r="BI62" s="31" t="s">
        <v>9</v>
      </c>
      <c r="BJ62" s="8">
        <v>2</v>
      </c>
    </row>
    <row r="63" spans="33:62" x14ac:dyDescent="0.2">
      <c r="AG63" s="8"/>
      <c r="AH63" s="8"/>
      <c r="BB63" s="3" t="s">
        <v>4112</v>
      </c>
      <c r="BC63" s="11">
        <v>0</v>
      </c>
      <c r="BD63" s="31" t="s">
        <v>9</v>
      </c>
      <c r="BE63" s="8">
        <v>2</v>
      </c>
      <c r="BG63" s="3" t="s">
        <v>4113</v>
      </c>
      <c r="BH63" s="8">
        <v>4</v>
      </c>
      <c r="BI63" s="31" t="s">
        <v>9</v>
      </c>
      <c r="BJ63" s="8">
        <v>1</v>
      </c>
    </row>
    <row r="64" spans="33:62" x14ac:dyDescent="0.2">
      <c r="AG64" s="8"/>
      <c r="AH64" s="8"/>
      <c r="BB64" s="3" t="s">
        <v>1609</v>
      </c>
      <c r="BC64" s="8">
        <v>1</v>
      </c>
      <c r="BD64" s="31" t="s">
        <v>9</v>
      </c>
      <c r="BE64" s="8">
        <v>6</v>
      </c>
      <c r="BG64" s="3" t="s">
        <v>4114</v>
      </c>
      <c r="BH64" s="8">
        <v>2</v>
      </c>
      <c r="BI64" s="31" t="s">
        <v>9</v>
      </c>
      <c r="BJ64" s="8">
        <v>1</v>
      </c>
    </row>
    <row r="65" spans="33:62" x14ac:dyDescent="0.2">
      <c r="AG65" s="8"/>
      <c r="AH65" s="8"/>
      <c r="BB65" s="39" t="s">
        <v>3007</v>
      </c>
      <c r="BD65" s="31"/>
      <c r="BG65" s="39" t="s">
        <v>4115</v>
      </c>
    </row>
    <row r="66" spans="33:62" x14ac:dyDescent="0.2">
      <c r="AG66" s="8"/>
      <c r="AH66" s="8"/>
      <c r="BB66" s="5" t="s">
        <v>4116</v>
      </c>
      <c r="BC66" s="11">
        <v>2</v>
      </c>
      <c r="BD66" s="32" t="s">
        <v>9</v>
      </c>
      <c r="BE66" s="8">
        <v>2</v>
      </c>
      <c r="BG66" s="5" t="s">
        <v>4117</v>
      </c>
      <c r="BH66" s="8">
        <v>3</v>
      </c>
      <c r="BI66" s="31" t="s">
        <v>9</v>
      </c>
      <c r="BJ66" s="8">
        <v>3</v>
      </c>
    </row>
    <row r="67" spans="33:62" x14ac:dyDescent="0.2">
      <c r="AG67" s="8"/>
      <c r="AH67" s="8"/>
      <c r="BB67" s="5" t="s">
        <v>4118</v>
      </c>
      <c r="BC67" s="11">
        <v>2</v>
      </c>
      <c r="BD67" s="32" t="s">
        <v>9</v>
      </c>
      <c r="BE67" s="8">
        <v>1</v>
      </c>
      <c r="BG67" s="5" t="s">
        <v>4024</v>
      </c>
      <c r="BH67" s="8">
        <v>4</v>
      </c>
      <c r="BI67" s="32" t="s">
        <v>9</v>
      </c>
      <c r="BJ67" s="8">
        <v>1</v>
      </c>
    </row>
    <row r="68" spans="33:62" x14ac:dyDescent="0.2">
      <c r="AG68" s="8"/>
      <c r="AH68" s="8"/>
      <c r="BB68" s="3" t="s">
        <v>4119</v>
      </c>
      <c r="BC68" s="11">
        <v>1</v>
      </c>
      <c r="BD68" s="32" t="s">
        <v>9</v>
      </c>
      <c r="BE68" s="8">
        <v>1</v>
      </c>
      <c r="BG68" s="3" t="s">
        <v>1533</v>
      </c>
      <c r="BH68" s="8">
        <v>1</v>
      </c>
      <c r="BI68" s="32" t="s">
        <v>9</v>
      </c>
      <c r="BJ68" s="8">
        <v>1</v>
      </c>
    </row>
    <row r="69" spans="33:62" x14ac:dyDescent="0.2">
      <c r="AG69" s="8"/>
      <c r="AH69" s="8"/>
      <c r="BB69" s="3" t="s">
        <v>3979</v>
      </c>
      <c r="BC69" s="8">
        <v>0</v>
      </c>
      <c r="BD69" s="31" t="s">
        <v>9</v>
      </c>
      <c r="BE69" s="8">
        <v>5</v>
      </c>
      <c r="BG69" s="3" t="s">
        <v>3962</v>
      </c>
      <c r="BH69" s="8">
        <v>2</v>
      </c>
      <c r="BI69" s="31" t="s">
        <v>9</v>
      </c>
      <c r="BJ69" s="8">
        <v>1</v>
      </c>
    </row>
    <row r="70" spans="33:62" x14ac:dyDescent="0.2">
      <c r="AG70" s="8"/>
      <c r="AH70" s="8"/>
      <c r="BB70" s="3" t="s">
        <v>4120</v>
      </c>
      <c r="BC70" s="8">
        <v>1</v>
      </c>
      <c r="BD70" s="31" t="s">
        <v>9</v>
      </c>
      <c r="BE70" s="8">
        <v>1</v>
      </c>
      <c r="BG70" s="3" t="s">
        <v>4121</v>
      </c>
      <c r="BH70" s="8">
        <v>0</v>
      </c>
      <c r="BI70" s="31" t="s">
        <v>9</v>
      </c>
      <c r="BJ70" s="8">
        <v>3</v>
      </c>
    </row>
    <row r="71" spans="33:62" x14ac:dyDescent="0.2">
      <c r="AG71" s="8"/>
      <c r="AH71" s="8"/>
      <c r="BB71" s="3" t="s">
        <v>4122</v>
      </c>
      <c r="BC71" s="11">
        <v>4</v>
      </c>
      <c r="BD71" s="31" t="s">
        <v>9</v>
      </c>
      <c r="BE71" s="8">
        <v>1</v>
      </c>
      <c r="BG71" s="3" t="s">
        <v>4123</v>
      </c>
      <c r="BH71" s="8">
        <v>1</v>
      </c>
      <c r="BI71" s="31" t="s">
        <v>9</v>
      </c>
      <c r="BJ71" s="8">
        <v>1</v>
      </c>
    </row>
    <row r="72" spans="33:62" x14ac:dyDescent="0.2">
      <c r="AG72" s="8"/>
      <c r="AH72" s="8"/>
      <c r="BB72" s="39" t="s">
        <v>4124</v>
      </c>
      <c r="BC72" s="11"/>
      <c r="BD72" s="31"/>
      <c r="BG72" s="39" t="s">
        <v>4125</v>
      </c>
    </row>
    <row r="73" spans="33:62" x14ac:dyDescent="0.2">
      <c r="AG73" s="8"/>
      <c r="AH73" s="8"/>
      <c r="BB73" s="5" t="s">
        <v>4126</v>
      </c>
      <c r="BC73" s="8">
        <v>0</v>
      </c>
      <c r="BD73" s="31" t="s">
        <v>9</v>
      </c>
      <c r="BE73" s="8">
        <v>1</v>
      </c>
      <c r="BG73" s="5" t="s">
        <v>3933</v>
      </c>
      <c r="BH73" s="8">
        <v>2</v>
      </c>
      <c r="BI73" s="31" t="s">
        <v>9</v>
      </c>
      <c r="BJ73" s="8">
        <v>4</v>
      </c>
    </row>
    <row r="74" spans="33:62" x14ac:dyDescent="0.2">
      <c r="AG74" s="8"/>
      <c r="AH74" s="8"/>
      <c r="BB74" s="5" t="s">
        <v>4127</v>
      </c>
      <c r="BC74" s="11">
        <v>2</v>
      </c>
      <c r="BD74" s="32" t="s">
        <v>9</v>
      </c>
      <c r="BE74" s="8">
        <v>3</v>
      </c>
      <c r="BG74" s="5" t="s">
        <v>4128</v>
      </c>
      <c r="BH74" s="8">
        <v>4</v>
      </c>
      <c r="BI74" s="31" t="s">
        <v>9</v>
      </c>
      <c r="BJ74" s="8">
        <v>7</v>
      </c>
    </row>
    <row r="75" spans="33:62" x14ac:dyDescent="0.2">
      <c r="AG75" s="8"/>
      <c r="AH75" s="8"/>
      <c r="BB75" s="3" t="s">
        <v>3999</v>
      </c>
      <c r="BC75" s="11">
        <v>1</v>
      </c>
      <c r="BD75" s="32" t="s">
        <v>9</v>
      </c>
      <c r="BE75" s="8">
        <v>3</v>
      </c>
      <c r="BG75" s="3" t="s">
        <v>4129</v>
      </c>
      <c r="BH75" s="8">
        <v>1</v>
      </c>
      <c r="BI75" s="32" t="s">
        <v>9</v>
      </c>
      <c r="BJ75" s="8">
        <v>5</v>
      </c>
    </row>
    <row r="76" spans="33:62" x14ac:dyDescent="0.2">
      <c r="AG76" s="8"/>
      <c r="AH76" s="8"/>
      <c r="BB76" s="3" t="s">
        <v>4130</v>
      </c>
      <c r="BC76" s="11">
        <v>4</v>
      </c>
      <c r="BD76" s="32" t="s">
        <v>9</v>
      </c>
      <c r="BE76" s="8">
        <v>0</v>
      </c>
      <c r="BG76" s="3" t="s">
        <v>4131</v>
      </c>
      <c r="BH76" s="8">
        <v>2</v>
      </c>
      <c r="BI76" s="32" t="s">
        <v>9</v>
      </c>
      <c r="BJ76" s="8">
        <v>3</v>
      </c>
    </row>
    <row r="77" spans="33:62" x14ac:dyDescent="0.2">
      <c r="AG77" s="8"/>
      <c r="AH77" s="8"/>
      <c r="BB77" s="3" t="s">
        <v>3934</v>
      </c>
      <c r="BC77" s="8">
        <v>3</v>
      </c>
      <c r="BD77" s="31" t="s">
        <v>9</v>
      </c>
      <c r="BE77" s="8">
        <v>3</v>
      </c>
      <c r="BG77" s="3" t="s">
        <v>4132</v>
      </c>
      <c r="BH77" s="8">
        <v>4</v>
      </c>
      <c r="BI77" s="31" t="s">
        <v>9</v>
      </c>
      <c r="BJ77" s="8">
        <v>4</v>
      </c>
    </row>
    <row r="78" spans="33:62" x14ac:dyDescent="0.2">
      <c r="AG78" s="8"/>
      <c r="AH78" s="8"/>
      <c r="BB78" s="3" t="s">
        <v>4133</v>
      </c>
      <c r="BC78" s="8">
        <v>0</v>
      </c>
      <c r="BD78" s="31" t="s">
        <v>9</v>
      </c>
      <c r="BE78" s="8">
        <v>1</v>
      </c>
      <c r="BG78" s="3" t="s">
        <v>1579</v>
      </c>
      <c r="BH78" s="8">
        <v>1</v>
      </c>
      <c r="BI78" s="31" t="s">
        <v>9</v>
      </c>
      <c r="BJ78" s="8">
        <v>1</v>
      </c>
    </row>
    <row r="79" spans="33:62" x14ac:dyDescent="0.2">
      <c r="AG79" s="8"/>
      <c r="AH79" s="8"/>
      <c r="BG79" s="43"/>
      <c r="BI79" s="31" t="s">
        <v>9</v>
      </c>
    </row>
    <row r="80" spans="33:62" x14ac:dyDescent="0.2">
      <c r="AG80" s="8"/>
      <c r="AH80" s="8"/>
      <c r="BG80" s="43"/>
      <c r="BI80" s="31" t="s">
        <v>9</v>
      </c>
    </row>
    <row r="81" spans="14:61" x14ac:dyDescent="0.2">
      <c r="AG81" s="8"/>
      <c r="AH81" s="8"/>
      <c r="BG81" s="43"/>
      <c r="BI81" s="31"/>
    </row>
    <row r="82" spans="14:61" x14ac:dyDescent="0.2">
      <c r="AG82" s="8"/>
      <c r="AH82" s="8"/>
      <c r="BG82" s="39"/>
      <c r="BI82" s="32"/>
    </row>
    <row r="83" spans="14:61" x14ac:dyDescent="0.2">
      <c r="AG83" s="8"/>
      <c r="AH83" s="8"/>
      <c r="BG83" s="5"/>
      <c r="BI83" s="32"/>
    </row>
    <row r="84" spans="14:61" x14ac:dyDescent="0.2">
      <c r="AG84" s="8"/>
      <c r="AH84" s="8"/>
      <c r="BG84" s="5"/>
      <c r="BI84" s="32"/>
    </row>
    <row r="85" spans="14:61" x14ac:dyDescent="0.2">
      <c r="AG85" s="8"/>
      <c r="AH85" s="8"/>
      <c r="BI85" s="31"/>
    </row>
    <row r="86" spans="14:61" x14ac:dyDescent="0.2">
      <c r="AG86" s="8"/>
      <c r="AH86" s="8"/>
      <c r="BD86" s="31"/>
      <c r="BI86" s="31"/>
    </row>
    <row r="87" spans="14:61" x14ac:dyDescent="0.2">
      <c r="AG87" s="8"/>
      <c r="AH87" s="8"/>
      <c r="BB87" s="43"/>
      <c r="BC87" s="11"/>
      <c r="BD87" s="31"/>
      <c r="BG87" s="43"/>
      <c r="BI87" s="31"/>
    </row>
    <row r="88" spans="14:61" x14ac:dyDescent="0.2">
      <c r="AG88" s="8"/>
      <c r="AH88" s="8"/>
      <c r="BD88" s="31"/>
      <c r="BI88" s="31"/>
    </row>
    <row r="89" spans="14:61" x14ac:dyDescent="0.2">
      <c r="AG89" s="8"/>
      <c r="AH89" s="8"/>
      <c r="BB89" s="43"/>
      <c r="BD89" s="31"/>
      <c r="BG89" s="43"/>
      <c r="BI89" s="31"/>
    </row>
    <row r="90" spans="14:61" x14ac:dyDescent="0.2">
      <c r="AG90" s="8"/>
      <c r="AH90" s="8"/>
      <c r="BB90" s="39"/>
      <c r="BC90" s="12"/>
      <c r="BD90" s="12"/>
      <c r="BE90" s="12"/>
      <c r="BG90" s="39"/>
      <c r="BI90" s="12"/>
    </row>
    <row r="91" spans="14:61" x14ac:dyDescent="0.2">
      <c r="AG91" s="8"/>
      <c r="AH91" s="8"/>
      <c r="BD91" s="32"/>
      <c r="BI91" s="32"/>
    </row>
    <row r="92" spans="14:61" x14ac:dyDescent="0.2">
      <c r="N92" s="8"/>
      <c r="P92" s="8"/>
      <c r="AC92" s="8"/>
      <c r="AE92" s="8"/>
      <c r="AF92" s="8"/>
      <c r="AG92" s="8"/>
      <c r="AH92" s="8"/>
      <c r="BD92" s="32"/>
      <c r="BI92" s="32"/>
    </row>
    <row r="93" spans="14:61" x14ac:dyDescent="0.2">
      <c r="N93" s="8"/>
      <c r="P93" s="8"/>
      <c r="AC93" s="8"/>
      <c r="AE93" s="8"/>
      <c r="AF93" s="8"/>
      <c r="AG93" s="8"/>
      <c r="AH93" s="8"/>
      <c r="BD93" s="31"/>
      <c r="BI93" s="31"/>
    </row>
    <row r="94" spans="14:61" x14ac:dyDescent="0.2">
      <c r="BD94" s="31"/>
      <c r="BI94" s="31"/>
    </row>
    <row r="95" spans="14:61" x14ac:dyDescent="0.2">
      <c r="N95" s="8"/>
      <c r="P95" s="8"/>
      <c r="AC95" s="8"/>
      <c r="AE95" s="8"/>
      <c r="AF95" s="8"/>
      <c r="AG95" s="8"/>
      <c r="AH95" s="8"/>
      <c r="BD95" s="31"/>
      <c r="BI95" s="31"/>
    </row>
    <row r="96" spans="14:61" x14ac:dyDescent="0.2">
      <c r="N96" s="8"/>
      <c r="P96" s="8"/>
      <c r="AC96" s="8"/>
      <c r="AE96" s="8"/>
      <c r="AF96" s="8"/>
      <c r="AG96" s="8"/>
      <c r="AH96" s="8"/>
      <c r="BD96" s="31"/>
      <c r="BI96" s="31"/>
    </row>
    <row r="97" spans="54:61" x14ac:dyDescent="0.2">
      <c r="BB97" s="43"/>
      <c r="BD97" s="31"/>
      <c r="BG97" s="43"/>
      <c r="BI97" s="31"/>
    </row>
    <row r="98" spans="54:61" x14ac:dyDescent="0.2">
      <c r="BB98" s="39"/>
      <c r="BG98" s="39"/>
    </row>
    <row r="99" spans="54:61" x14ac:dyDescent="0.2">
      <c r="BD99" s="32"/>
      <c r="BI99" s="32"/>
    </row>
    <row r="100" spans="54:61" x14ac:dyDescent="0.2">
      <c r="BD100" s="32"/>
      <c r="BI100" s="32"/>
    </row>
    <row r="101" spans="54:61" x14ac:dyDescent="0.2">
      <c r="BD101" s="31"/>
      <c r="BI101" s="31"/>
    </row>
    <row r="102" spans="54:61" x14ac:dyDescent="0.2">
      <c r="BD102" s="31"/>
      <c r="BI102" s="31"/>
    </row>
    <row r="103" spans="54:61" x14ac:dyDescent="0.2">
      <c r="BD103" s="31"/>
      <c r="BI103" s="31"/>
    </row>
    <row r="104" spans="54:61" x14ac:dyDescent="0.2">
      <c r="BD104" s="31"/>
      <c r="BI104" s="31"/>
    </row>
    <row r="105" spans="54:61" x14ac:dyDescent="0.2">
      <c r="BB105" s="43"/>
      <c r="BD105" s="31"/>
      <c r="BG105" s="43"/>
      <c r="BI105" s="31"/>
    </row>
    <row r="107" spans="54:61" x14ac:dyDescent="0.2">
      <c r="BB107" s="7"/>
      <c r="BC107" s="30"/>
      <c r="BD107" s="30"/>
      <c r="BE107" s="30"/>
      <c r="BG107" s="7"/>
      <c r="BI107" s="30"/>
    </row>
    <row r="108" spans="54:61" x14ac:dyDescent="0.2">
      <c r="BC108" s="30"/>
      <c r="BD108" s="30"/>
      <c r="BE108" s="30"/>
      <c r="BI108" s="30"/>
    </row>
    <row r="109" spans="54:61" x14ac:dyDescent="0.2">
      <c r="BC109" s="30"/>
      <c r="BD109" s="30"/>
      <c r="BE109" s="30"/>
      <c r="BI109" s="30"/>
    </row>
    <row r="110" spans="54:61" x14ac:dyDescent="0.2">
      <c r="BB110" s="7"/>
      <c r="BC110" s="30"/>
      <c r="BD110" s="30"/>
      <c r="BE110" s="30"/>
      <c r="BG110" s="7"/>
      <c r="BI110" s="30"/>
    </row>
    <row r="111" spans="54:61" x14ac:dyDescent="0.2">
      <c r="BC111" s="30"/>
      <c r="BD111" s="30"/>
      <c r="BE111" s="30"/>
      <c r="BI111" s="30"/>
    </row>
    <row r="112" spans="54:61" x14ac:dyDescent="0.2">
      <c r="BB112" s="7"/>
      <c r="BC112" s="30"/>
      <c r="BD112" s="30"/>
      <c r="BE112" s="30"/>
      <c r="BG112" s="7"/>
      <c r="BI112" s="30"/>
    </row>
    <row r="113" spans="54:61" x14ac:dyDescent="0.2">
      <c r="BB113" s="7"/>
      <c r="BC113" s="30"/>
      <c r="BD113" s="30"/>
      <c r="BE113" s="30"/>
      <c r="BG113" s="7"/>
      <c r="BI113" s="30"/>
    </row>
    <row r="114" spans="54:61" x14ac:dyDescent="0.2">
      <c r="BB114" s="7"/>
      <c r="BC114" s="30"/>
      <c r="BD114" s="30"/>
      <c r="BE114" s="30"/>
      <c r="BG114" s="7"/>
      <c r="BI114" s="30"/>
    </row>
    <row r="115" spans="54:61" x14ac:dyDescent="0.2">
      <c r="BB115" s="7"/>
      <c r="BC115" s="30"/>
      <c r="BD115" s="30"/>
      <c r="BE115" s="30"/>
      <c r="BG115" s="7"/>
      <c r="BI115" s="30"/>
    </row>
    <row r="120" spans="54:61" x14ac:dyDescent="0.2">
      <c r="BB120" s="39"/>
      <c r="BC120" s="11"/>
      <c r="BD120" s="32"/>
      <c r="BG120" s="39"/>
      <c r="BI120" s="32"/>
    </row>
    <row r="121" spans="54:61" x14ac:dyDescent="0.2">
      <c r="BB121" s="5"/>
      <c r="BC121" s="11"/>
      <c r="BD121" s="32"/>
      <c r="BG121" s="5"/>
      <c r="BI121" s="32"/>
    </row>
    <row r="122" spans="54:61" x14ac:dyDescent="0.2">
      <c r="BD122" s="32"/>
      <c r="BI122" s="32"/>
    </row>
    <row r="123" spans="54:61" x14ac:dyDescent="0.2">
      <c r="BD123" s="31"/>
      <c r="BI123" s="31"/>
    </row>
    <row r="124" spans="54:61" x14ac:dyDescent="0.2">
      <c r="BD124" s="31"/>
      <c r="BI124" s="31"/>
    </row>
    <row r="125" spans="54:61" x14ac:dyDescent="0.2">
      <c r="BB125" s="43"/>
      <c r="BC125" s="11"/>
      <c r="BD125" s="31"/>
      <c r="BG125" s="43"/>
      <c r="BI125" s="31"/>
    </row>
    <row r="126" spans="54:61" x14ac:dyDescent="0.2">
      <c r="BB126" s="39"/>
      <c r="BC126" s="30"/>
      <c r="BD126" s="31"/>
      <c r="BE126" s="30"/>
      <c r="BG126" s="39"/>
      <c r="BI126" s="31"/>
    </row>
    <row r="128" spans="54:61" x14ac:dyDescent="0.2">
      <c r="BC128" s="30"/>
      <c r="BD128" s="30"/>
      <c r="BE128" s="30"/>
      <c r="BI128" s="30"/>
    </row>
    <row r="129" spans="54:61" x14ac:dyDescent="0.2">
      <c r="BB129" s="7"/>
      <c r="BC129" s="30"/>
      <c r="BD129" s="30"/>
      <c r="BE129" s="30"/>
      <c r="BG129" s="7"/>
      <c r="BI129" s="30"/>
    </row>
    <row r="130" spans="54:61" x14ac:dyDescent="0.2">
      <c r="BC130" s="30"/>
      <c r="BD130" s="30"/>
      <c r="BE130" s="30"/>
      <c r="BI130" s="30"/>
    </row>
    <row r="131" spans="54:61" x14ac:dyDescent="0.2">
      <c r="BB131" s="7"/>
      <c r="BC131" s="30"/>
      <c r="BD131" s="30"/>
      <c r="BE131" s="30"/>
      <c r="BG131" s="7"/>
      <c r="BI131" s="30"/>
    </row>
    <row r="132" spans="54:61" x14ac:dyDescent="0.2">
      <c r="BC132" s="30"/>
      <c r="BD132" s="30"/>
      <c r="BE132" s="30"/>
      <c r="BI132" s="30"/>
    </row>
    <row r="133" spans="54:61" x14ac:dyDescent="0.2">
      <c r="BB133" s="7"/>
      <c r="BC133" s="30"/>
      <c r="BD133" s="30"/>
      <c r="BE133" s="30"/>
      <c r="BG133" s="7"/>
      <c r="BI133" s="30"/>
    </row>
    <row r="134" spans="54:61" x14ac:dyDescent="0.2">
      <c r="BB134" s="7"/>
      <c r="BC134" s="30"/>
      <c r="BD134" s="30"/>
      <c r="BE134" s="30"/>
      <c r="BG134" s="7"/>
      <c r="BI134" s="30"/>
    </row>
    <row r="135" spans="54:61" x14ac:dyDescent="0.2">
      <c r="BC135" s="30"/>
    </row>
    <row r="136" spans="54:61" x14ac:dyDescent="0.2">
      <c r="BC136" s="30"/>
    </row>
    <row r="141" spans="54:61" x14ac:dyDescent="0.2">
      <c r="BB141" s="39"/>
      <c r="BC141" s="11"/>
      <c r="BD141" s="32"/>
      <c r="BG141" s="39"/>
      <c r="BI141" s="32"/>
    </row>
    <row r="142" spans="54:61" x14ac:dyDescent="0.2">
      <c r="BB142" s="5"/>
      <c r="BC142" s="11"/>
      <c r="BD142" s="32"/>
      <c r="BG142" s="5"/>
      <c r="BI142" s="32"/>
    </row>
    <row r="143" spans="54:61" x14ac:dyDescent="0.2">
      <c r="BB143" s="5"/>
      <c r="BC143" s="11"/>
      <c r="BD143" s="32"/>
      <c r="BG143" s="5"/>
      <c r="BI143" s="32"/>
    </row>
    <row r="144" spans="54:61" x14ac:dyDescent="0.2">
      <c r="BD144" s="31"/>
      <c r="BI144" s="31"/>
    </row>
    <row r="145" spans="54:61" x14ac:dyDescent="0.2">
      <c r="BD145" s="31"/>
      <c r="BI145" s="31"/>
    </row>
    <row r="146" spans="54:61" x14ac:dyDescent="0.2">
      <c r="BB146" s="43"/>
      <c r="BC146" s="11"/>
      <c r="BD146" s="31"/>
      <c r="BG146" s="43"/>
      <c r="BI146" s="31"/>
    </row>
    <row r="147" spans="54:61" x14ac:dyDescent="0.2">
      <c r="BB147" s="39"/>
      <c r="BC147" s="30"/>
      <c r="BD147" s="30"/>
      <c r="BE147" s="30"/>
      <c r="BG147" s="39"/>
      <c r="BI147" s="30"/>
    </row>
    <row r="148" spans="54:61" x14ac:dyDescent="0.2">
      <c r="BB148" s="7"/>
      <c r="BC148" s="30"/>
      <c r="BD148" s="30"/>
      <c r="BE148" s="30"/>
      <c r="BG148" s="7"/>
      <c r="BI148" s="30"/>
    </row>
    <row r="149" spans="54:61" x14ac:dyDescent="0.2">
      <c r="BC149" s="30"/>
      <c r="BD149" s="30"/>
      <c r="BE149" s="30"/>
      <c r="BI149" s="30"/>
    </row>
    <row r="150" spans="54:61" x14ac:dyDescent="0.2">
      <c r="BC150" s="30"/>
      <c r="BD150" s="30"/>
      <c r="BE150" s="30"/>
      <c r="BI150" s="30"/>
    </row>
    <row r="151" spans="54:61" x14ac:dyDescent="0.2">
      <c r="BC151" s="30"/>
      <c r="BD151" s="30"/>
      <c r="BE151" s="30"/>
      <c r="BI151" s="30"/>
    </row>
    <row r="152" spans="54:61" x14ac:dyDescent="0.2">
      <c r="BB152" s="7"/>
      <c r="BC152" s="30"/>
      <c r="BD152" s="30"/>
      <c r="BE152" s="30"/>
      <c r="BG152" s="7"/>
      <c r="BI152" s="30"/>
    </row>
    <row r="153" spans="54:61" x14ac:dyDescent="0.2">
      <c r="BB153" s="7"/>
      <c r="BC153" s="30"/>
      <c r="BD153" s="30"/>
      <c r="BE153" s="30"/>
      <c r="BG153" s="7"/>
      <c r="BI153" s="30"/>
    </row>
    <row r="154" spans="54:61" x14ac:dyDescent="0.2">
      <c r="BB154" s="7"/>
      <c r="BC154" s="30"/>
      <c r="BD154" s="30"/>
      <c r="BE154" s="30"/>
      <c r="BG154" s="7"/>
      <c r="BI154" s="30"/>
    </row>
    <row r="155" spans="54:61" x14ac:dyDescent="0.2">
      <c r="BC155" s="30"/>
      <c r="BD155" s="30"/>
      <c r="BE155" s="30"/>
      <c r="BI155" s="30"/>
    </row>
    <row r="156" spans="54:61" x14ac:dyDescent="0.2">
      <c r="BC156" s="30"/>
      <c r="BD156" s="30"/>
      <c r="BE156" s="30"/>
      <c r="BI156" s="30"/>
    </row>
    <row r="161" spans="54:61" x14ac:dyDescent="0.2">
      <c r="BB161" s="39"/>
      <c r="BC161" s="11"/>
      <c r="BD161" s="32"/>
      <c r="BG161" s="39"/>
      <c r="BI161" s="32"/>
    </row>
    <row r="162" spans="54:61" x14ac:dyDescent="0.2">
      <c r="BD162" s="32"/>
      <c r="BI162" s="32"/>
    </row>
    <row r="163" spans="54:61" x14ac:dyDescent="0.2">
      <c r="BB163" s="5"/>
      <c r="BC163" s="11"/>
      <c r="BD163" s="32"/>
      <c r="BG163" s="5"/>
      <c r="BI163" s="32"/>
    </row>
    <row r="164" spans="54:61" x14ac:dyDescent="0.2">
      <c r="BB164" s="5"/>
      <c r="BC164" s="11"/>
      <c r="BD164" s="32"/>
      <c r="BG164" s="5"/>
      <c r="BI164" s="32"/>
    </row>
    <row r="165" spans="54:61" x14ac:dyDescent="0.2">
      <c r="BD165" s="31"/>
      <c r="BI165" s="31"/>
    </row>
    <row r="166" spans="54:61" x14ac:dyDescent="0.2">
      <c r="BD166" s="31"/>
      <c r="BI166" s="31"/>
    </row>
    <row r="167" spans="54:61" x14ac:dyDescent="0.2">
      <c r="BB167" s="43"/>
      <c r="BC167" s="11"/>
      <c r="BD167" s="31"/>
      <c r="BG167" s="43"/>
      <c r="BI167" s="31"/>
    </row>
    <row r="168" spans="54:61" x14ac:dyDescent="0.2">
      <c r="BB168" s="39"/>
      <c r="BC168" s="30"/>
      <c r="BD168" s="30"/>
      <c r="BE168" s="30"/>
      <c r="BG168" s="39"/>
      <c r="BI168" s="30"/>
    </row>
    <row r="169" spans="54:61" x14ac:dyDescent="0.2">
      <c r="BB169" s="7"/>
      <c r="BC169" s="30"/>
      <c r="BD169" s="30"/>
      <c r="BE169" s="30"/>
      <c r="BG169" s="7"/>
      <c r="BI169" s="30"/>
    </row>
    <row r="170" spans="54:61" x14ac:dyDescent="0.2">
      <c r="BC170" s="30"/>
      <c r="BD170" s="30"/>
      <c r="BE170" s="30"/>
      <c r="BI170" s="30"/>
    </row>
    <row r="171" spans="54:61" x14ac:dyDescent="0.2">
      <c r="BC171" s="30"/>
      <c r="BD171" s="30"/>
      <c r="BE171" s="30"/>
      <c r="BI171" s="30"/>
    </row>
    <row r="172" spans="54:61" x14ac:dyDescent="0.2">
      <c r="BC172" s="30"/>
      <c r="BD172" s="30"/>
      <c r="BE172" s="30"/>
      <c r="BI172" s="30"/>
    </row>
    <row r="173" spans="54:61" x14ac:dyDescent="0.2">
      <c r="BB173" s="7"/>
      <c r="BC173" s="30"/>
      <c r="BD173" s="30"/>
      <c r="BE173" s="30"/>
      <c r="BG173" s="7"/>
      <c r="BI173" s="30"/>
    </row>
    <row r="174" spans="54:61" x14ac:dyDescent="0.2">
      <c r="BB174" s="7"/>
      <c r="BC174" s="30"/>
      <c r="BD174" s="30"/>
      <c r="BE174" s="30"/>
      <c r="BG174" s="7"/>
      <c r="BI174" s="30"/>
    </row>
    <row r="175" spans="54:61" x14ac:dyDescent="0.2">
      <c r="BB175" s="7"/>
      <c r="BC175" s="30"/>
      <c r="BD175" s="30"/>
      <c r="BE175" s="30"/>
      <c r="BG175" s="7"/>
      <c r="BI175" s="30"/>
    </row>
    <row r="176" spans="54:61" x14ac:dyDescent="0.2">
      <c r="BC176" s="30"/>
      <c r="BD176" s="30"/>
      <c r="BE176" s="30"/>
      <c r="BI176" s="30"/>
    </row>
    <row r="177" spans="54:61" x14ac:dyDescent="0.2">
      <c r="BC177" s="30"/>
      <c r="BD177" s="30"/>
      <c r="BE177" s="30"/>
      <c r="BI177" s="30"/>
    </row>
    <row r="182" spans="54:61" x14ac:dyDescent="0.2">
      <c r="BB182" s="39"/>
      <c r="BC182" s="11"/>
      <c r="BD182" s="32"/>
      <c r="BG182" s="39"/>
      <c r="BI182" s="32"/>
    </row>
    <row r="183" spans="54:61" x14ac:dyDescent="0.2">
      <c r="BB183" s="5"/>
      <c r="BC183" s="11"/>
      <c r="BD183" s="32"/>
      <c r="BG183" s="5"/>
      <c r="BI183" s="32"/>
    </row>
    <row r="184" spans="54:61" x14ac:dyDescent="0.2">
      <c r="BB184" s="5"/>
      <c r="BC184" s="11"/>
      <c r="BD184" s="32"/>
      <c r="BG184" s="5"/>
      <c r="BI184" s="32"/>
    </row>
    <row r="185" spans="54:61" x14ac:dyDescent="0.2">
      <c r="BD185" s="31"/>
      <c r="BI185" s="31"/>
    </row>
    <row r="186" spans="54:61" x14ac:dyDescent="0.2">
      <c r="BD186" s="31"/>
      <c r="BI186" s="31"/>
    </row>
    <row r="187" spans="54:61" x14ac:dyDescent="0.2">
      <c r="BB187" s="43"/>
      <c r="BC187" s="11"/>
      <c r="BD187" s="31"/>
      <c r="BG187" s="43"/>
      <c r="BI187" s="31"/>
    </row>
    <row r="188" spans="54:61" x14ac:dyDescent="0.2">
      <c r="BB188" s="39"/>
      <c r="BC188" s="30"/>
      <c r="BD188" s="31"/>
      <c r="BE188" s="30"/>
      <c r="BG188" s="39"/>
      <c r="BI188" s="31"/>
    </row>
    <row r="190" spans="54:61" x14ac:dyDescent="0.2">
      <c r="BB190" s="7"/>
      <c r="BC190" s="30"/>
      <c r="BD190" s="30"/>
      <c r="BE190" s="30"/>
      <c r="BG190" s="7"/>
      <c r="BI190" s="30"/>
    </row>
    <row r="191" spans="54:61" x14ac:dyDescent="0.2">
      <c r="BC191" s="30"/>
      <c r="BD191" s="30"/>
      <c r="BE191" s="30"/>
      <c r="BI191" s="30"/>
    </row>
    <row r="192" spans="54:61" x14ac:dyDescent="0.2">
      <c r="BC192" s="30"/>
      <c r="BD192" s="30"/>
      <c r="BE192" s="30"/>
      <c r="BI192" s="30"/>
    </row>
    <row r="193" spans="54:61" x14ac:dyDescent="0.2">
      <c r="BC193" s="30"/>
      <c r="BD193" s="30"/>
      <c r="BE193" s="30"/>
      <c r="BI193" s="30"/>
    </row>
    <row r="194" spans="54:61" x14ac:dyDescent="0.2">
      <c r="BB194" s="7"/>
      <c r="BC194" s="30"/>
      <c r="BD194" s="30"/>
      <c r="BE194" s="30"/>
      <c r="BG194" s="7"/>
      <c r="BI194" s="30"/>
    </row>
    <row r="195" spans="54:61" x14ac:dyDescent="0.2">
      <c r="BB195" s="7"/>
      <c r="BC195" s="30"/>
      <c r="BD195" s="30"/>
      <c r="BE195" s="30"/>
      <c r="BG195" s="7"/>
      <c r="BI195" s="30"/>
    </row>
    <row r="196" spans="54:61" x14ac:dyDescent="0.2">
      <c r="BB196" s="7"/>
      <c r="BC196" s="30"/>
      <c r="BD196" s="30"/>
      <c r="BE196" s="30"/>
      <c r="BG196" s="7"/>
      <c r="BI196" s="30"/>
    </row>
    <row r="197" spans="54:61" x14ac:dyDescent="0.2">
      <c r="BC197" s="30"/>
      <c r="BD197" s="30"/>
      <c r="BE197" s="30"/>
      <c r="BI197" s="30"/>
    </row>
    <row r="198" spans="54:61" x14ac:dyDescent="0.2">
      <c r="BC198" s="30"/>
      <c r="BD198" s="30"/>
      <c r="BE198" s="30"/>
      <c r="BI198" s="30"/>
    </row>
    <row r="203" spans="54:61" x14ac:dyDescent="0.2">
      <c r="BB203" s="39"/>
      <c r="BC203" s="11"/>
      <c r="BD203" s="32"/>
      <c r="BG203" s="39"/>
      <c r="BI203" s="32"/>
    </row>
    <row r="204" spans="54:61" x14ac:dyDescent="0.2">
      <c r="BB204" s="5"/>
      <c r="BC204" s="11"/>
      <c r="BD204" s="32"/>
      <c r="BG204" s="5"/>
      <c r="BI204" s="32"/>
    </row>
    <row r="205" spans="54:61" x14ac:dyDescent="0.2">
      <c r="BB205" s="5"/>
      <c r="BC205" s="11"/>
      <c r="BD205" s="32"/>
      <c r="BG205" s="5"/>
      <c r="BI205" s="32"/>
    </row>
    <row r="206" spans="54:61" x14ac:dyDescent="0.2">
      <c r="BD206" s="31"/>
      <c r="BI206" s="31"/>
    </row>
    <row r="207" spans="54:61" x14ac:dyDescent="0.2">
      <c r="BD207" s="31"/>
      <c r="BI207" s="31"/>
    </row>
    <row r="208" spans="54:61" x14ac:dyDescent="0.2">
      <c r="BB208" s="43"/>
      <c r="BC208" s="11"/>
      <c r="BD208" s="31"/>
      <c r="BG208" s="43"/>
      <c r="BI208" s="31"/>
    </row>
    <row r="209" spans="54:61" x14ac:dyDescent="0.2">
      <c r="BB209" s="39"/>
      <c r="BC209" s="30"/>
      <c r="BD209" s="31"/>
      <c r="BE209" s="30"/>
      <c r="BG209" s="39"/>
      <c r="BI209" s="31"/>
    </row>
    <row r="211" spans="54:61" x14ac:dyDescent="0.2">
      <c r="BB211" s="7"/>
      <c r="BC211" s="30"/>
      <c r="BD211" s="30"/>
      <c r="BE211" s="30"/>
      <c r="BG211" s="7"/>
      <c r="BI211" s="30"/>
    </row>
    <row r="212" spans="54:61" x14ac:dyDescent="0.2">
      <c r="BC212" s="30"/>
      <c r="BD212" s="30"/>
      <c r="BE212" s="30"/>
      <c r="BI212" s="30"/>
    </row>
    <row r="213" spans="54:61" x14ac:dyDescent="0.2">
      <c r="BC213" s="30"/>
      <c r="BD213" s="30"/>
      <c r="BE213" s="30"/>
      <c r="BI213" s="30"/>
    </row>
    <row r="214" spans="54:61" x14ac:dyDescent="0.2">
      <c r="BC214" s="30"/>
      <c r="BD214" s="30"/>
      <c r="BE214" s="30"/>
      <c r="BI214" s="30"/>
    </row>
    <row r="215" spans="54:61" x14ac:dyDescent="0.2">
      <c r="BB215" s="7"/>
      <c r="BC215" s="30"/>
      <c r="BD215" s="30"/>
      <c r="BE215" s="30"/>
      <c r="BG215" s="7"/>
      <c r="BI215" s="30"/>
    </row>
    <row r="216" spans="54:61" x14ac:dyDescent="0.2">
      <c r="BB216" s="7"/>
      <c r="BC216" s="30"/>
      <c r="BD216" s="30"/>
      <c r="BE216" s="30"/>
      <c r="BG216" s="7"/>
      <c r="BI216" s="30"/>
    </row>
    <row r="217" spans="54:61" x14ac:dyDescent="0.2">
      <c r="BB217" s="7"/>
      <c r="BC217" s="30"/>
      <c r="BD217" s="30"/>
      <c r="BE217" s="30"/>
      <c r="BG217" s="7"/>
      <c r="BI217" s="30"/>
    </row>
    <row r="218" spans="54:61" x14ac:dyDescent="0.2">
      <c r="BC218" s="30"/>
      <c r="BD218" s="30"/>
      <c r="BE218" s="30"/>
      <c r="BI218" s="30"/>
    </row>
    <row r="219" spans="54:61" x14ac:dyDescent="0.2">
      <c r="BC219" s="30"/>
      <c r="BD219" s="30"/>
      <c r="BE219" s="30"/>
      <c r="BI219" s="30"/>
    </row>
    <row r="220" spans="54:61" x14ac:dyDescent="0.2">
      <c r="BC220" s="30"/>
    </row>
    <row r="221" spans="54:61" x14ac:dyDescent="0.2">
      <c r="BC221" s="30"/>
    </row>
    <row r="222" spans="54:61" x14ac:dyDescent="0.2">
      <c r="BC222" s="30"/>
    </row>
    <row r="224" spans="54:61" x14ac:dyDescent="0.2">
      <c r="BB224" s="39"/>
      <c r="BC224" s="11"/>
      <c r="BD224" s="32"/>
      <c r="BG224" s="39"/>
      <c r="BI224" s="32"/>
    </row>
    <row r="225" spans="54:61" x14ac:dyDescent="0.2">
      <c r="BB225" s="5"/>
      <c r="BC225" s="11"/>
      <c r="BD225" s="32"/>
      <c r="BG225" s="5"/>
      <c r="BI225" s="32"/>
    </row>
    <row r="226" spans="54:61" x14ac:dyDescent="0.2">
      <c r="BB226" s="5"/>
      <c r="BC226" s="11"/>
      <c r="BD226" s="32"/>
      <c r="BG226" s="5"/>
      <c r="BI226" s="32"/>
    </row>
    <row r="227" spans="54:61" x14ac:dyDescent="0.2">
      <c r="BD227" s="31"/>
      <c r="BI227" s="31"/>
    </row>
    <row r="228" spans="54:61" x14ac:dyDescent="0.2">
      <c r="BD228" s="31"/>
      <c r="BI228" s="31"/>
    </row>
    <row r="229" spans="54:61" x14ac:dyDescent="0.2">
      <c r="BB229" s="43"/>
      <c r="BC229" s="11"/>
      <c r="BD229" s="31"/>
      <c r="BG229" s="43"/>
      <c r="BI229" s="31"/>
    </row>
    <row r="230" spans="54:61" x14ac:dyDescent="0.2">
      <c r="BB230" s="39"/>
      <c r="BC230" s="30"/>
      <c r="BD230" s="31"/>
      <c r="BE230" s="30"/>
      <c r="BG230" s="39"/>
      <c r="BI230" s="31"/>
    </row>
    <row r="232" spans="54:61" x14ac:dyDescent="0.2">
      <c r="BB232" s="7"/>
      <c r="BC232" s="30"/>
      <c r="BD232" s="30"/>
      <c r="BE232" s="30"/>
      <c r="BG232" s="7"/>
      <c r="BI232" s="30"/>
    </row>
    <row r="233" spans="54:61" x14ac:dyDescent="0.2">
      <c r="BC233" s="30"/>
      <c r="BD233" s="30"/>
      <c r="BE233" s="30"/>
      <c r="BI233" s="30"/>
    </row>
    <row r="234" spans="54:61" x14ac:dyDescent="0.2">
      <c r="BC234" s="30"/>
      <c r="BD234" s="30"/>
      <c r="BE234" s="30"/>
      <c r="BI234" s="30"/>
    </row>
    <row r="235" spans="54:61" x14ac:dyDescent="0.2">
      <c r="BC235" s="30"/>
      <c r="BD235" s="30"/>
      <c r="BE235" s="30"/>
      <c r="BI235" s="30"/>
    </row>
    <row r="236" spans="54:61" x14ac:dyDescent="0.2">
      <c r="BB236" s="7"/>
      <c r="BC236" s="30"/>
      <c r="BD236" s="30"/>
      <c r="BE236" s="30"/>
      <c r="BG236" s="7"/>
      <c r="BI236" s="30"/>
    </row>
    <row r="237" spans="54:61" x14ac:dyDescent="0.2">
      <c r="BB237" s="7"/>
      <c r="BC237" s="30"/>
      <c r="BD237" s="30"/>
      <c r="BE237" s="30"/>
      <c r="BG237" s="7"/>
      <c r="BI237" s="30"/>
    </row>
    <row r="238" spans="54:61" x14ac:dyDescent="0.2">
      <c r="BB238" s="7"/>
      <c r="BC238" s="30"/>
      <c r="BD238" s="30"/>
      <c r="BE238" s="30"/>
      <c r="BG238" s="7"/>
      <c r="BI238" s="30"/>
    </row>
    <row r="239" spans="54:61" x14ac:dyDescent="0.2">
      <c r="BC239" s="30"/>
      <c r="BD239" s="30"/>
      <c r="BE239" s="30"/>
      <c r="BI239" s="30"/>
    </row>
    <row r="240" spans="54:61" x14ac:dyDescent="0.2">
      <c r="BC240" s="30"/>
      <c r="BD240" s="30"/>
      <c r="BE240" s="30"/>
      <c r="BI240" s="30"/>
    </row>
    <row r="241" spans="55:55" x14ac:dyDescent="0.2">
      <c r="BC241" s="30"/>
    </row>
    <row r="242" spans="55:55" x14ac:dyDescent="0.2">
      <c r="BC242" s="30"/>
    </row>
    <row r="243" spans="55:55" x14ac:dyDescent="0.2">
      <c r="BC243" s="30"/>
    </row>
  </sheetData>
  <mergeCells count="14">
    <mergeCell ref="AC1:AE1"/>
    <mergeCell ref="N1:P1"/>
    <mergeCell ref="Q1:S1"/>
    <mergeCell ref="T1:V1"/>
    <mergeCell ref="W1:Y1"/>
    <mergeCell ref="Z1:AB1"/>
    <mergeCell ref="BB1:BE1"/>
    <mergeCell ref="BG1:BJ1"/>
    <mergeCell ref="AF1:AH1"/>
    <mergeCell ref="AI1:AK1"/>
    <mergeCell ref="AL1:AN1"/>
    <mergeCell ref="AO1:AQ1"/>
    <mergeCell ref="AR1:AT1"/>
    <mergeCell ref="AU1:AW1"/>
  </mergeCells>
  <hyperlinks>
    <hyperlink ref="A1" location="Information!A1" display="I" xr:uid="{371963B9-82B4-4B0F-8398-59AA27F402D5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9" orientation="landscape" r:id="rId1"/>
  <headerFooter>
    <oddHeader>&amp;L&amp;9Södertälje fotbollen&amp;C&amp;24 2000 - Div 4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165DA-BE32-47E5-9D02-45151AD1437E}">
  <sheetPr>
    <pageSetUpPr fitToPage="1"/>
  </sheetPr>
  <dimension ref="A1:AY66"/>
  <sheetViews>
    <sheetView view="pageLayout" zoomScaleNormal="100" workbookViewId="0">
      <selection activeCell="P19" sqref="P19"/>
    </sheetView>
  </sheetViews>
  <sheetFormatPr defaultColWidth="9.140625" defaultRowHeight="12" x14ac:dyDescent="0.2"/>
  <cols>
    <col min="1" max="1" width="2" style="3" bestFit="1" customWidth="1"/>
    <col min="2" max="2" width="20.7109375" style="3" customWidth="1"/>
    <col min="3" max="3" width="3.5703125" style="3" bestFit="1" customWidth="1"/>
    <col min="4" max="6" width="3" style="3" bestFit="1" customWidth="1"/>
    <col min="7" max="7" width="3.5703125" style="3" bestFit="1" customWidth="1"/>
    <col min="8" max="8" width="1.5703125" style="3" bestFit="1" customWidth="1"/>
    <col min="9" max="9" width="3.5703125" style="3" bestFit="1" customWidth="1"/>
    <col min="10" max="10" width="4" style="3" bestFit="1" customWidth="1"/>
    <col min="11" max="11" width="5.28515625" style="3" bestFit="1" customWidth="1"/>
    <col min="12" max="12" width="2" style="3" bestFit="1" customWidth="1"/>
    <col min="13" max="13" width="14.5703125" style="3" bestFit="1" customWidth="1"/>
    <col min="14" max="14" width="1.85546875" style="3" bestFit="1" customWidth="1"/>
    <col min="15" max="15" width="1.5703125" style="8" bestFit="1" customWidth="1"/>
    <col min="16" max="17" width="2.7109375" style="8" bestFit="1" customWidth="1"/>
    <col min="18" max="18" width="1.5703125" style="8" bestFit="1" customWidth="1"/>
    <col min="19" max="20" width="2.7109375" style="8" bestFit="1" customWidth="1"/>
    <col min="21" max="21" width="1.5703125" style="8" bestFit="1" customWidth="1"/>
    <col min="22" max="23" width="2.7109375" style="8" bestFit="1" customWidth="1"/>
    <col min="24" max="24" width="1.5703125" style="8" bestFit="1" customWidth="1"/>
    <col min="25" max="26" width="2.7109375" style="8" bestFit="1" customWidth="1"/>
    <col min="27" max="27" width="1.5703125" style="8" bestFit="1" customWidth="1"/>
    <col min="28" max="29" width="2.7109375" style="8" bestFit="1" customWidth="1"/>
    <col min="30" max="30" width="1.5703125" style="8" bestFit="1" customWidth="1"/>
    <col min="31" max="32" width="2.7109375" style="8" bestFit="1" customWidth="1"/>
    <col min="33" max="33" width="1.5703125" style="8" bestFit="1" customWidth="1"/>
    <col min="34" max="35" width="2.7109375" style="8" bestFit="1" customWidth="1"/>
    <col min="36" max="36" width="1.5703125" style="8" bestFit="1" customWidth="1"/>
    <col min="37" max="37" width="1.85546875" style="8" bestFit="1" customWidth="1"/>
    <col min="38" max="38" width="3.5703125" style="8" bestFit="1" customWidth="1"/>
    <col min="39" max="39" width="1.5703125" style="8" bestFit="1" customWidth="1"/>
    <col min="40" max="40" width="3.5703125" style="8" bestFit="1" customWidth="1"/>
    <col min="41" max="41" width="2.7109375" style="3" customWidth="1"/>
    <col min="42" max="42" width="19" style="3" bestFit="1" customWidth="1"/>
    <col min="43" max="43" width="1.85546875" style="3" bestFit="1" customWidth="1"/>
    <col min="44" max="44" width="1.5703125" style="3" bestFit="1" customWidth="1"/>
    <col min="45" max="45" width="1.85546875" style="3" bestFit="1" customWidth="1"/>
    <col min="46" max="46" width="2.7109375" style="3" customWidth="1"/>
    <col min="47" max="47" width="19" style="3" bestFit="1" customWidth="1"/>
    <col min="48" max="48" width="2" style="3" bestFit="1" customWidth="1"/>
    <col min="49" max="49" width="1.5703125" style="3" bestFit="1" customWidth="1"/>
    <col min="50" max="50" width="2" style="3" bestFit="1" customWidth="1"/>
    <col min="51" max="51" width="2.7109375" style="8" customWidth="1"/>
    <col min="52" max="16384" width="9.140625" style="3"/>
  </cols>
  <sheetData>
    <row r="1" spans="1:50" s="11" customFormat="1" ht="75" customHeight="1" x14ac:dyDescent="0.25">
      <c r="A1" s="24" t="s">
        <v>119</v>
      </c>
      <c r="B1" s="57" t="s">
        <v>566</v>
      </c>
      <c r="L1" s="13"/>
      <c r="M1" s="61"/>
      <c r="N1" s="199" t="s">
        <v>5</v>
      </c>
      <c r="O1" s="199"/>
      <c r="P1" s="199"/>
      <c r="Q1" s="199" t="s">
        <v>18</v>
      </c>
      <c r="R1" s="199"/>
      <c r="S1" s="199"/>
      <c r="T1" s="199" t="s">
        <v>15</v>
      </c>
      <c r="U1" s="199"/>
      <c r="V1" s="199"/>
      <c r="W1" s="199" t="s">
        <v>7</v>
      </c>
      <c r="X1" s="199"/>
      <c r="Y1" s="199"/>
      <c r="Z1" s="199" t="s">
        <v>13</v>
      </c>
      <c r="AA1" s="199"/>
      <c r="AB1" s="199"/>
      <c r="AC1" s="199" t="s">
        <v>16</v>
      </c>
      <c r="AD1" s="199"/>
      <c r="AE1" s="199"/>
      <c r="AF1" s="199" t="s">
        <v>19</v>
      </c>
      <c r="AG1" s="199"/>
      <c r="AH1" s="199"/>
      <c r="AI1" s="199" t="s">
        <v>17</v>
      </c>
      <c r="AJ1" s="199"/>
      <c r="AK1" s="199"/>
      <c r="AL1" s="44"/>
      <c r="AM1" s="44"/>
      <c r="AN1" s="44"/>
      <c r="AP1" s="198" t="s">
        <v>567</v>
      </c>
      <c r="AQ1" s="198"/>
      <c r="AR1" s="198"/>
      <c r="AS1" s="198"/>
      <c r="AU1" s="198" t="s">
        <v>568</v>
      </c>
      <c r="AV1" s="198"/>
      <c r="AW1" s="198"/>
      <c r="AX1" s="198"/>
    </row>
    <row r="2" spans="1:50" x14ac:dyDescent="0.2">
      <c r="A2" s="11">
        <v>1</v>
      </c>
      <c r="B2" s="5" t="s">
        <v>5</v>
      </c>
      <c r="C2" s="5">
        <v>14</v>
      </c>
      <c r="D2" s="5">
        <v>13</v>
      </c>
      <c r="E2" s="5">
        <v>1</v>
      </c>
      <c r="F2" s="5">
        <v>0</v>
      </c>
      <c r="G2" s="5">
        <v>63</v>
      </c>
      <c r="H2" s="11" t="s">
        <v>9</v>
      </c>
      <c r="I2" s="5">
        <v>13</v>
      </c>
      <c r="J2" s="5">
        <f t="shared" ref="J2:J9" si="0">SUM(2*D2+E2)</f>
        <v>27</v>
      </c>
      <c r="K2" s="5" t="s">
        <v>43</v>
      </c>
      <c r="L2" s="11">
        <v>1</v>
      </c>
      <c r="M2" s="5" t="s">
        <v>5</v>
      </c>
      <c r="N2" s="58"/>
      <c r="O2" s="4"/>
      <c r="P2" s="4"/>
      <c r="Q2" s="36">
        <v>2</v>
      </c>
      <c r="R2" s="36" t="s">
        <v>9</v>
      </c>
      <c r="S2" s="36">
        <v>2</v>
      </c>
      <c r="T2" s="36">
        <v>2</v>
      </c>
      <c r="U2" s="36" t="s">
        <v>9</v>
      </c>
      <c r="V2" s="36">
        <v>0</v>
      </c>
      <c r="W2" s="36">
        <v>5</v>
      </c>
      <c r="X2" s="36" t="s">
        <v>9</v>
      </c>
      <c r="Y2" s="36">
        <v>3</v>
      </c>
      <c r="Z2" s="36">
        <v>8</v>
      </c>
      <c r="AA2" s="36" t="s">
        <v>9</v>
      </c>
      <c r="AB2" s="36">
        <v>1</v>
      </c>
      <c r="AC2" s="36">
        <v>5</v>
      </c>
      <c r="AD2" s="36" t="s">
        <v>9</v>
      </c>
      <c r="AE2" s="36">
        <v>0</v>
      </c>
      <c r="AF2" s="36">
        <v>6</v>
      </c>
      <c r="AG2" s="36" t="s">
        <v>9</v>
      </c>
      <c r="AH2" s="36">
        <v>0</v>
      </c>
      <c r="AI2" s="36">
        <v>7</v>
      </c>
      <c r="AJ2" s="36" t="s">
        <v>9</v>
      </c>
      <c r="AK2" s="36">
        <v>0</v>
      </c>
      <c r="AL2" s="35">
        <f>SUM(N2+Q2+T2+W2+Z2+AC2+AF2+AI2)</f>
        <v>35</v>
      </c>
      <c r="AM2" s="36" t="s">
        <v>9</v>
      </c>
      <c r="AN2" s="35">
        <f>SUM(P2+S2+V2+Y2+AB2+AE2+AH2+AK2)</f>
        <v>6</v>
      </c>
      <c r="AP2" s="39" t="s">
        <v>569</v>
      </c>
      <c r="AR2" s="36"/>
      <c r="AU2" s="39" t="s">
        <v>570</v>
      </c>
      <c r="AW2" s="36"/>
    </row>
    <row r="3" spans="1:50" x14ac:dyDescent="0.2">
      <c r="A3" s="11">
        <v>2</v>
      </c>
      <c r="B3" s="5" t="s">
        <v>18</v>
      </c>
      <c r="C3" s="5">
        <v>14</v>
      </c>
      <c r="D3" s="5">
        <v>8</v>
      </c>
      <c r="E3" s="5">
        <v>3</v>
      </c>
      <c r="F3" s="5">
        <v>3</v>
      </c>
      <c r="G3" s="5">
        <v>38</v>
      </c>
      <c r="H3" s="11" t="s">
        <v>9</v>
      </c>
      <c r="I3" s="5">
        <v>25</v>
      </c>
      <c r="J3" s="5">
        <f t="shared" si="0"/>
        <v>19</v>
      </c>
      <c r="K3" s="5"/>
      <c r="L3" s="11">
        <v>2</v>
      </c>
      <c r="M3" s="5" t="s">
        <v>18</v>
      </c>
      <c r="N3" s="36">
        <v>2</v>
      </c>
      <c r="O3" s="36" t="s">
        <v>9</v>
      </c>
      <c r="P3" s="36">
        <v>5</v>
      </c>
      <c r="Q3" s="4"/>
      <c r="R3" s="4"/>
      <c r="S3" s="4"/>
      <c r="T3" s="36">
        <v>3</v>
      </c>
      <c r="U3" s="36" t="s">
        <v>9</v>
      </c>
      <c r="V3" s="36">
        <v>2</v>
      </c>
      <c r="W3" s="36">
        <v>5</v>
      </c>
      <c r="X3" s="36" t="s">
        <v>9</v>
      </c>
      <c r="Y3" s="36">
        <v>3</v>
      </c>
      <c r="Z3" s="36">
        <v>1</v>
      </c>
      <c r="AA3" s="36" t="s">
        <v>9</v>
      </c>
      <c r="AB3" s="36">
        <v>0</v>
      </c>
      <c r="AC3" s="36">
        <v>1</v>
      </c>
      <c r="AD3" s="36" t="s">
        <v>9</v>
      </c>
      <c r="AE3" s="36">
        <v>3</v>
      </c>
      <c r="AF3" s="36">
        <v>8</v>
      </c>
      <c r="AG3" s="36" t="s">
        <v>9</v>
      </c>
      <c r="AH3" s="36">
        <v>1</v>
      </c>
      <c r="AI3" s="36">
        <v>5</v>
      </c>
      <c r="AJ3" s="36" t="s">
        <v>9</v>
      </c>
      <c r="AK3" s="36">
        <v>0</v>
      </c>
      <c r="AL3" s="35">
        <f t="shared" ref="AL3:AL9" si="1">SUM(N3+Q3+T3+W3+Z3+AC3+AF3+AI3)</f>
        <v>25</v>
      </c>
      <c r="AM3" s="36" t="s">
        <v>9</v>
      </c>
      <c r="AN3" s="35">
        <f t="shared" ref="AN3:AN9" si="2">SUM(P3+S3+V3+Y3+AB3+AE3+AH3+AK3)</f>
        <v>14</v>
      </c>
      <c r="AP3" s="3" t="s">
        <v>539</v>
      </c>
      <c r="AQ3" s="3">
        <v>5</v>
      </c>
      <c r="AR3" s="36" t="s">
        <v>9</v>
      </c>
      <c r="AS3" s="3">
        <v>3</v>
      </c>
      <c r="AU3" s="3" t="s">
        <v>571</v>
      </c>
      <c r="AV3" s="3">
        <v>5</v>
      </c>
      <c r="AW3" s="36" t="s">
        <v>9</v>
      </c>
      <c r="AX3" s="3">
        <v>3</v>
      </c>
    </row>
    <row r="4" spans="1:50" x14ac:dyDescent="0.2">
      <c r="A4" s="11">
        <v>3</v>
      </c>
      <c r="B4" s="5" t="s">
        <v>15</v>
      </c>
      <c r="C4" s="5">
        <v>14</v>
      </c>
      <c r="D4" s="5">
        <v>9</v>
      </c>
      <c r="E4" s="5">
        <v>0</v>
      </c>
      <c r="F4" s="5">
        <v>5</v>
      </c>
      <c r="G4" s="5">
        <v>35</v>
      </c>
      <c r="H4" s="11" t="s">
        <v>9</v>
      </c>
      <c r="I4" s="5">
        <v>28</v>
      </c>
      <c r="J4" s="5">
        <f t="shared" si="0"/>
        <v>18</v>
      </c>
      <c r="K4" s="5"/>
      <c r="L4" s="11">
        <v>3</v>
      </c>
      <c r="M4" s="5" t="s">
        <v>15</v>
      </c>
      <c r="N4" s="36">
        <v>0</v>
      </c>
      <c r="O4" s="36" t="s">
        <v>9</v>
      </c>
      <c r="P4" s="36">
        <v>4</v>
      </c>
      <c r="Q4" s="36">
        <v>1</v>
      </c>
      <c r="R4" s="36" t="s">
        <v>9</v>
      </c>
      <c r="S4" s="36">
        <v>0</v>
      </c>
      <c r="T4" s="4"/>
      <c r="U4" s="4"/>
      <c r="V4" s="4"/>
      <c r="W4" s="36">
        <v>0</v>
      </c>
      <c r="X4" s="36" t="s">
        <v>9</v>
      </c>
      <c r="Y4" s="36">
        <v>1</v>
      </c>
      <c r="Z4" s="36">
        <v>4</v>
      </c>
      <c r="AA4" s="36" t="s">
        <v>9</v>
      </c>
      <c r="AB4" s="36">
        <v>1</v>
      </c>
      <c r="AC4" s="36">
        <v>3</v>
      </c>
      <c r="AD4" s="36" t="s">
        <v>9</v>
      </c>
      <c r="AE4" s="36">
        <v>1</v>
      </c>
      <c r="AF4" s="36">
        <v>4</v>
      </c>
      <c r="AG4" s="36" t="s">
        <v>9</v>
      </c>
      <c r="AH4" s="36">
        <v>2</v>
      </c>
      <c r="AI4" s="36">
        <v>3</v>
      </c>
      <c r="AJ4" s="36" t="s">
        <v>9</v>
      </c>
      <c r="AK4" s="36">
        <v>1</v>
      </c>
      <c r="AL4" s="35">
        <f t="shared" si="1"/>
        <v>15</v>
      </c>
      <c r="AM4" s="36" t="s">
        <v>9</v>
      </c>
      <c r="AN4" s="35">
        <f t="shared" si="2"/>
        <v>10</v>
      </c>
      <c r="AP4" s="3" t="s">
        <v>572</v>
      </c>
      <c r="AQ4" s="3">
        <v>5</v>
      </c>
      <c r="AR4" s="36" t="s">
        <v>9</v>
      </c>
      <c r="AS4" s="3">
        <v>3</v>
      </c>
      <c r="AU4" s="3" t="s">
        <v>555</v>
      </c>
      <c r="AV4" s="3">
        <v>2</v>
      </c>
      <c r="AW4" s="36" t="s">
        <v>9</v>
      </c>
      <c r="AX4" s="3">
        <v>5</v>
      </c>
    </row>
    <row r="5" spans="1:50" x14ac:dyDescent="0.2">
      <c r="A5" s="11">
        <v>4</v>
      </c>
      <c r="B5" s="26" t="s">
        <v>7</v>
      </c>
      <c r="C5" s="26">
        <v>14</v>
      </c>
      <c r="D5" s="26">
        <v>7</v>
      </c>
      <c r="E5" s="26">
        <v>0</v>
      </c>
      <c r="F5" s="26">
        <v>7</v>
      </c>
      <c r="G5" s="26">
        <v>31</v>
      </c>
      <c r="H5" s="29" t="s">
        <v>9</v>
      </c>
      <c r="I5" s="26">
        <v>34</v>
      </c>
      <c r="J5" s="26">
        <f t="shared" si="0"/>
        <v>14</v>
      </c>
      <c r="K5" s="5"/>
      <c r="L5" s="11">
        <v>4</v>
      </c>
      <c r="M5" s="26" t="s">
        <v>7</v>
      </c>
      <c r="N5" s="36">
        <v>1</v>
      </c>
      <c r="O5" s="36" t="s">
        <v>9</v>
      </c>
      <c r="P5" s="36">
        <v>3</v>
      </c>
      <c r="Q5" s="36">
        <v>1</v>
      </c>
      <c r="R5" s="36" t="s">
        <v>9</v>
      </c>
      <c r="S5" s="36">
        <v>2</v>
      </c>
      <c r="T5" s="36">
        <v>1</v>
      </c>
      <c r="U5" s="36" t="s">
        <v>9</v>
      </c>
      <c r="V5" s="36">
        <v>4</v>
      </c>
      <c r="W5" s="4"/>
      <c r="X5" s="4"/>
      <c r="Y5" s="4"/>
      <c r="Z5" s="36">
        <v>1</v>
      </c>
      <c r="AA5" s="36" t="s">
        <v>9</v>
      </c>
      <c r="AB5" s="36">
        <v>3</v>
      </c>
      <c r="AC5" s="36">
        <v>3</v>
      </c>
      <c r="AD5" s="36" t="s">
        <v>9</v>
      </c>
      <c r="AE5" s="36">
        <v>1</v>
      </c>
      <c r="AF5" s="36">
        <v>6</v>
      </c>
      <c r="AG5" s="36" t="s">
        <v>9</v>
      </c>
      <c r="AH5" s="36">
        <v>3</v>
      </c>
      <c r="AI5" s="36">
        <v>2</v>
      </c>
      <c r="AJ5" s="36" t="s">
        <v>9</v>
      </c>
      <c r="AK5" s="36">
        <v>0</v>
      </c>
      <c r="AL5" s="35">
        <f t="shared" si="1"/>
        <v>15</v>
      </c>
      <c r="AM5" s="36" t="s">
        <v>9</v>
      </c>
      <c r="AN5" s="35">
        <f t="shared" si="2"/>
        <v>16</v>
      </c>
      <c r="AP5" s="3" t="s">
        <v>573</v>
      </c>
      <c r="AQ5" s="3">
        <v>8</v>
      </c>
      <c r="AR5" s="36" t="s">
        <v>9</v>
      </c>
      <c r="AS5" s="3">
        <v>1</v>
      </c>
      <c r="AU5" s="3" t="s">
        <v>574</v>
      </c>
      <c r="AV5" s="3">
        <v>5</v>
      </c>
      <c r="AW5" s="36" t="s">
        <v>9</v>
      </c>
      <c r="AX5" s="3">
        <v>0</v>
      </c>
    </row>
    <row r="6" spans="1:50" x14ac:dyDescent="0.2">
      <c r="A6" s="11">
        <v>5</v>
      </c>
      <c r="B6" s="26" t="s">
        <v>13</v>
      </c>
      <c r="C6" s="26">
        <v>14</v>
      </c>
      <c r="D6" s="26">
        <v>4</v>
      </c>
      <c r="E6" s="26">
        <v>3</v>
      </c>
      <c r="F6" s="26">
        <v>7</v>
      </c>
      <c r="G6" s="26">
        <v>31</v>
      </c>
      <c r="H6" s="29" t="s">
        <v>9</v>
      </c>
      <c r="I6" s="26">
        <v>43</v>
      </c>
      <c r="J6" s="26">
        <f t="shared" si="0"/>
        <v>11</v>
      </c>
      <c r="K6" s="5"/>
      <c r="L6" s="11">
        <v>5</v>
      </c>
      <c r="M6" s="26" t="s">
        <v>13</v>
      </c>
      <c r="N6" s="36">
        <v>2</v>
      </c>
      <c r="O6" s="36" t="s">
        <v>9</v>
      </c>
      <c r="P6" s="36">
        <v>3</v>
      </c>
      <c r="Q6" s="36">
        <v>2</v>
      </c>
      <c r="R6" s="36" t="s">
        <v>9</v>
      </c>
      <c r="S6" s="36">
        <v>2</v>
      </c>
      <c r="T6" s="36">
        <v>3</v>
      </c>
      <c r="U6" s="36" t="s">
        <v>9</v>
      </c>
      <c r="V6" s="36">
        <v>2</v>
      </c>
      <c r="W6" s="36">
        <v>0</v>
      </c>
      <c r="X6" s="36" t="s">
        <v>9</v>
      </c>
      <c r="Y6" s="36">
        <v>1</v>
      </c>
      <c r="Z6" s="4"/>
      <c r="AA6" s="4"/>
      <c r="AB6" s="4"/>
      <c r="AC6" s="36">
        <v>5</v>
      </c>
      <c r="AD6" s="36" t="s">
        <v>9</v>
      </c>
      <c r="AE6" s="36">
        <v>3</v>
      </c>
      <c r="AF6" s="36">
        <v>3</v>
      </c>
      <c r="AG6" s="36" t="s">
        <v>9</v>
      </c>
      <c r="AH6" s="36">
        <v>2</v>
      </c>
      <c r="AI6" s="36">
        <v>2</v>
      </c>
      <c r="AJ6" s="36" t="s">
        <v>9</v>
      </c>
      <c r="AK6" s="36">
        <v>5</v>
      </c>
      <c r="AL6" s="35">
        <f t="shared" si="1"/>
        <v>17</v>
      </c>
      <c r="AM6" s="36" t="s">
        <v>9</v>
      </c>
      <c r="AN6" s="35">
        <f t="shared" si="2"/>
        <v>18</v>
      </c>
      <c r="AP6" s="3" t="s">
        <v>535</v>
      </c>
      <c r="AQ6" s="3">
        <v>3</v>
      </c>
      <c r="AR6" s="36" t="s">
        <v>9</v>
      </c>
      <c r="AS6" s="3">
        <v>1</v>
      </c>
      <c r="AU6" s="39" t="s">
        <v>575</v>
      </c>
      <c r="AW6" s="36"/>
    </row>
    <row r="7" spans="1:50" x14ac:dyDescent="0.2">
      <c r="A7" s="11">
        <v>6</v>
      </c>
      <c r="B7" s="26" t="s">
        <v>16</v>
      </c>
      <c r="C7" s="26">
        <v>14</v>
      </c>
      <c r="D7" s="26">
        <v>3</v>
      </c>
      <c r="E7" s="26">
        <v>3</v>
      </c>
      <c r="F7" s="26">
        <v>8</v>
      </c>
      <c r="G7" s="26">
        <v>35</v>
      </c>
      <c r="H7" s="29" t="s">
        <v>9</v>
      </c>
      <c r="I7" s="26">
        <v>43</v>
      </c>
      <c r="J7" s="26">
        <f t="shared" si="0"/>
        <v>9</v>
      </c>
      <c r="K7" s="5"/>
      <c r="L7" s="11">
        <v>6</v>
      </c>
      <c r="M7" s="26" t="s">
        <v>16</v>
      </c>
      <c r="N7" s="36">
        <v>0</v>
      </c>
      <c r="O7" s="36" t="s">
        <v>9</v>
      </c>
      <c r="P7" s="36">
        <v>4</v>
      </c>
      <c r="Q7" s="36">
        <v>1</v>
      </c>
      <c r="R7" s="36" t="s">
        <v>9</v>
      </c>
      <c r="S7" s="36">
        <v>2</v>
      </c>
      <c r="T7" s="36">
        <v>4</v>
      </c>
      <c r="U7" s="36" t="s">
        <v>9</v>
      </c>
      <c r="V7" s="36">
        <v>5</v>
      </c>
      <c r="W7" s="36">
        <v>4</v>
      </c>
      <c r="X7" s="36" t="s">
        <v>9</v>
      </c>
      <c r="Y7" s="36">
        <v>1</v>
      </c>
      <c r="Z7" s="36">
        <v>3</v>
      </c>
      <c r="AA7" s="36" t="s">
        <v>9</v>
      </c>
      <c r="AB7" s="36">
        <v>3</v>
      </c>
      <c r="AC7" s="4"/>
      <c r="AD7" s="4"/>
      <c r="AE7" s="4"/>
      <c r="AF7" s="36">
        <v>4</v>
      </c>
      <c r="AG7" s="36" t="s">
        <v>9</v>
      </c>
      <c r="AH7" s="36">
        <v>4</v>
      </c>
      <c r="AI7" s="36">
        <v>6</v>
      </c>
      <c r="AJ7" s="36" t="s">
        <v>9</v>
      </c>
      <c r="AK7" s="36">
        <v>0</v>
      </c>
      <c r="AL7" s="35">
        <f t="shared" si="1"/>
        <v>22</v>
      </c>
      <c r="AM7" s="36" t="s">
        <v>9</v>
      </c>
      <c r="AN7" s="35">
        <f t="shared" si="2"/>
        <v>19</v>
      </c>
      <c r="AP7" s="39" t="s">
        <v>576</v>
      </c>
      <c r="AU7" s="3" t="s">
        <v>527</v>
      </c>
      <c r="AV7" s="3">
        <v>2</v>
      </c>
      <c r="AW7" s="36" t="s">
        <v>9</v>
      </c>
      <c r="AX7" s="3">
        <v>0</v>
      </c>
    </row>
    <row r="8" spans="1:50" x14ac:dyDescent="0.2">
      <c r="A8" s="11">
        <v>7</v>
      </c>
      <c r="B8" s="26" t="s">
        <v>19</v>
      </c>
      <c r="C8" s="26">
        <v>14</v>
      </c>
      <c r="D8" s="26">
        <v>3</v>
      </c>
      <c r="E8" s="26">
        <v>2</v>
      </c>
      <c r="F8" s="26">
        <v>9</v>
      </c>
      <c r="G8" s="26">
        <v>32</v>
      </c>
      <c r="H8" s="29" t="s">
        <v>9</v>
      </c>
      <c r="I8" s="26">
        <v>58</v>
      </c>
      <c r="J8" s="26">
        <f t="shared" si="0"/>
        <v>8</v>
      </c>
      <c r="K8" s="5" t="s">
        <v>44</v>
      </c>
      <c r="L8" s="11">
        <v>7</v>
      </c>
      <c r="M8" s="26" t="s">
        <v>19</v>
      </c>
      <c r="N8" s="36">
        <v>1</v>
      </c>
      <c r="O8" s="36" t="s">
        <v>9</v>
      </c>
      <c r="P8" s="36">
        <v>6</v>
      </c>
      <c r="Q8" s="36">
        <v>2</v>
      </c>
      <c r="R8" s="36" t="s">
        <v>9</v>
      </c>
      <c r="S8" s="36">
        <v>2</v>
      </c>
      <c r="T8" s="36">
        <v>4</v>
      </c>
      <c r="U8" s="36" t="s">
        <v>9</v>
      </c>
      <c r="V8" s="36">
        <v>5</v>
      </c>
      <c r="W8" s="36">
        <v>0</v>
      </c>
      <c r="X8" s="36" t="s">
        <v>9</v>
      </c>
      <c r="Y8" s="36">
        <v>2</v>
      </c>
      <c r="Z8" s="36">
        <v>5</v>
      </c>
      <c r="AA8" s="36" t="s">
        <v>9</v>
      </c>
      <c r="AB8" s="36">
        <v>3</v>
      </c>
      <c r="AC8" s="36">
        <v>5</v>
      </c>
      <c r="AD8" s="36" t="s">
        <v>9</v>
      </c>
      <c r="AE8" s="36">
        <v>3</v>
      </c>
      <c r="AF8" s="4"/>
      <c r="AG8" s="4"/>
      <c r="AH8" s="4"/>
      <c r="AI8" s="36">
        <v>1</v>
      </c>
      <c r="AJ8" s="36" t="s">
        <v>9</v>
      </c>
      <c r="AK8" s="36">
        <v>0</v>
      </c>
      <c r="AL8" s="35">
        <f t="shared" si="1"/>
        <v>18</v>
      </c>
      <c r="AM8" s="36" t="s">
        <v>9</v>
      </c>
      <c r="AN8" s="35">
        <f t="shared" si="2"/>
        <v>21</v>
      </c>
      <c r="AP8" s="3" t="s">
        <v>577</v>
      </c>
      <c r="AQ8" s="3">
        <v>1</v>
      </c>
      <c r="AR8" s="36" t="s">
        <v>9</v>
      </c>
      <c r="AS8" s="3">
        <v>2</v>
      </c>
      <c r="AU8" s="3" t="s">
        <v>578</v>
      </c>
      <c r="AV8" s="3">
        <v>1</v>
      </c>
      <c r="AW8" s="36" t="s">
        <v>9</v>
      </c>
      <c r="AX8" s="3">
        <v>6</v>
      </c>
    </row>
    <row r="9" spans="1:50" x14ac:dyDescent="0.2">
      <c r="A9" s="11">
        <v>8</v>
      </c>
      <c r="B9" s="5" t="s">
        <v>17</v>
      </c>
      <c r="C9" s="5">
        <v>14</v>
      </c>
      <c r="D9" s="5">
        <v>2</v>
      </c>
      <c r="E9" s="5">
        <v>2</v>
      </c>
      <c r="F9" s="5">
        <v>10</v>
      </c>
      <c r="G9" s="5">
        <v>25</v>
      </c>
      <c r="H9" s="11" t="s">
        <v>9</v>
      </c>
      <c r="I9" s="5">
        <v>46</v>
      </c>
      <c r="J9" s="5">
        <f t="shared" si="0"/>
        <v>6</v>
      </c>
      <c r="K9" s="5" t="s">
        <v>44</v>
      </c>
      <c r="L9" s="11">
        <v>8</v>
      </c>
      <c r="M9" s="5" t="s">
        <v>17</v>
      </c>
      <c r="N9" s="11">
        <v>1</v>
      </c>
      <c r="O9" s="36" t="s">
        <v>9</v>
      </c>
      <c r="P9" s="11">
        <v>3</v>
      </c>
      <c r="Q9" s="11">
        <v>2</v>
      </c>
      <c r="R9" s="36" t="s">
        <v>9</v>
      </c>
      <c r="S9" s="11">
        <v>3</v>
      </c>
      <c r="T9" s="11">
        <v>1</v>
      </c>
      <c r="U9" s="36" t="s">
        <v>9</v>
      </c>
      <c r="V9" s="36">
        <v>2</v>
      </c>
      <c r="W9" s="36">
        <v>4</v>
      </c>
      <c r="X9" s="36" t="s">
        <v>9</v>
      </c>
      <c r="Y9" s="36">
        <v>5</v>
      </c>
      <c r="Z9" s="36">
        <v>3</v>
      </c>
      <c r="AA9" s="36" t="s">
        <v>9</v>
      </c>
      <c r="AB9" s="36">
        <v>3</v>
      </c>
      <c r="AC9" s="36">
        <v>2</v>
      </c>
      <c r="AD9" s="36" t="s">
        <v>9</v>
      </c>
      <c r="AE9" s="11">
        <v>2</v>
      </c>
      <c r="AF9" s="36">
        <v>6</v>
      </c>
      <c r="AG9" s="36" t="s">
        <v>9</v>
      </c>
      <c r="AH9" s="36">
        <v>2</v>
      </c>
      <c r="AI9" s="4"/>
      <c r="AJ9" s="4"/>
      <c r="AK9" s="4"/>
      <c r="AL9" s="35">
        <f t="shared" si="1"/>
        <v>19</v>
      </c>
      <c r="AM9" s="36" t="s">
        <v>9</v>
      </c>
      <c r="AN9" s="35">
        <f t="shared" si="2"/>
        <v>20</v>
      </c>
      <c r="AP9" s="3" t="s">
        <v>529</v>
      </c>
      <c r="AQ9" s="3">
        <v>0</v>
      </c>
      <c r="AR9" s="36" t="s">
        <v>9</v>
      </c>
      <c r="AS9" s="3">
        <v>4</v>
      </c>
      <c r="AU9" s="3" t="s">
        <v>579</v>
      </c>
      <c r="AV9" s="3">
        <v>2</v>
      </c>
      <c r="AW9" s="36" t="s">
        <v>9</v>
      </c>
      <c r="AX9" s="3">
        <v>2</v>
      </c>
    </row>
    <row r="10" spans="1:50" x14ac:dyDescent="0.2">
      <c r="A10" s="11"/>
      <c r="B10" s="5"/>
      <c r="C10" s="5">
        <f>SUM(C2:C9)</f>
        <v>112</v>
      </c>
      <c r="D10" s="5">
        <f>SUM(D2:D9)</f>
        <v>49</v>
      </c>
      <c r="E10" s="5">
        <f>SUM(E2:E9)</f>
        <v>14</v>
      </c>
      <c r="F10" s="5">
        <f>SUM(F2:F9)</f>
        <v>49</v>
      </c>
      <c r="G10" s="5">
        <f>SUM(G2:G9)</f>
        <v>290</v>
      </c>
      <c r="H10" s="56" t="s">
        <v>9</v>
      </c>
      <c r="I10" s="5">
        <f>SUM(I2:I9)</f>
        <v>290</v>
      </c>
      <c r="J10" s="5">
        <f>SUM(J2:J9)</f>
        <v>112</v>
      </c>
      <c r="K10" s="5"/>
      <c r="L10" s="5"/>
      <c r="M10" s="5"/>
      <c r="N10" s="35">
        <f>SUM(N1:N9)</f>
        <v>7</v>
      </c>
      <c r="O10" s="35" t="s">
        <v>9</v>
      </c>
      <c r="P10" s="35">
        <f>SUM(P1:P9)</f>
        <v>28</v>
      </c>
      <c r="Q10" s="35">
        <f>SUM(Q1:Q9)</f>
        <v>11</v>
      </c>
      <c r="R10" s="35" t="s">
        <v>9</v>
      </c>
      <c r="S10" s="35">
        <f>SUM(S1:S9)</f>
        <v>13</v>
      </c>
      <c r="T10" s="35">
        <f>SUM(T1:T9)</f>
        <v>18</v>
      </c>
      <c r="U10" s="35" t="s">
        <v>9</v>
      </c>
      <c r="V10" s="35">
        <f>SUM(V1:V9)</f>
        <v>20</v>
      </c>
      <c r="W10" s="35">
        <f>SUM(W1:W9)</f>
        <v>18</v>
      </c>
      <c r="X10" s="35" t="s">
        <v>9</v>
      </c>
      <c r="Y10" s="35">
        <f>SUM(Y1:Y9)</f>
        <v>16</v>
      </c>
      <c r="Z10" s="35">
        <f>SUM(Z1:Z9)</f>
        <v>25</v>
      </c>
      <c r="AA10" s="35" t="s">
        <v>9</v>
      </c>
      <c r="AB10" s="35">
        <f>SUM(AB1:AB9)</f>
        <v>14</v>
      </c>
      <c r="AC10" s="35">
        <f>SUM(AC1:AC9)</f>
        <v>24</v>
      </c>
      <c r="AD10" s="35" t="s">
        <v>9</v>
      </c>
      <c r="AE10" s="35">
        <f>SUM(AE1:AE9)</f>
        <v>13</v>
      </c>
      <c r="AF10" s="35">
        <f>SUM(AF1:AF9)</f>
        <v>37</v>
      </c>
      <c r="AG10" s="35" t="s">
        <v>9</v>
      </c>
      <c r="AH10" s="35">
        <f>SUM(AH1:AH9)</f>
        <v>14</v>
      </c>
      <c r="AI10" s="35">
        <f>SUM(AI1:AI9)</f>
        <v>26</v>
      </c>
      <c r="AJ10" s="35" t="s">
        <v>9</v>
      </c>
      <c r="AK10" s="35">
        <f>SUM(AK1:AK9)</f>
        <v>6</v>
      </c>
      <c r="AL10" s="35">
        <f>SUM(AL2:AL9)</f>
        <v>166</v>
      </c>
      <c r="AM10" s="36" t="s">
        <v>9</v>
      </c>
      <c r="AN10" s="35">
        <f>SUM(AN2:AN9)</f>
        <v>124</v>
      </c>
      <c r="AP10" s="3" t="s">
        <v>551</v>
      </c>
      <c r="AQ10" s="3">
        <v>3</v>
      </c>
      <c r="AR10" s="36" t="s">
        <v>9</v>
      </c>
      <c r="AS10" s="3">
        <v>3</v>
      </c>
      <c r="AU10" s="3" t="s">
        <v>560</v>
      </c>
      <c r="AV10" s="3">
        <v>3</v>
      </c>
      <c r="AW10" s="36" t="s">
        <v>9</v>
      </c>
      <c r="AX10" s="3">
        <v>1</v>
      </c>
    </row>
    <row r="11" spans="1:50" x14ac:dyDescent="0.2">
      <c r="AP11" s="3" t="s">
        <v>408</v>
      </c>
      <c r="AQ11" s="3">
        <v>4</v>
      </c>
      <c r="AR11" s="36" t="s">
        <v>9</v>
      </c>
      <c r="AS11" s="3">
        <v>2</v>
      </c>
      <c r="AU11" s="39" t="s">
        <v>580</v>
      </c>
      <c r="AW11" s="36"/>
    </row>
    <row r="12" spans="1:50" x14ac:dyDescent="0.2">
      <c r="B12" s="39" t="s">
        <v>5672</v>
      </c>
      <c r="M12" s="39"/>
      <c r="N12" s="62"/>
      <c r="AP12" s="39" t="s">
        <v>581</v>
      </c>
      <c r="AU12" s="3" t="s">
        <v>326</v>
      </c>
      <c r="AV12" s="3">
        <v>4</v>
      </c>
      <c r="AW12" s="36" t="s">
        <v>9</v>
      </c>
      <c r="AX12" s="3">
        <v>5</v>
      </c>
    </row>
    <row r="13" spans="1:50" x14ac:dyDescent="0.2">
      <c r="A13" s="11">
        <v>1</v>
      </c>
      <c r="B13" s="5" t="s">
        <v>5</v>
      </c>
      <c r="C13" s="5">
        <v>14</v>
      </c>
      <c r="D13" s="5">
        <v>13</v>
      </c>
      <c r="E13" s="5">
        <v>1</v>
      </c>
      <c r="F13" s="5">
        <v>0</v>
      </c>
      <c r="G13" s="5">
        <v>63</v>
      </c>
      <c r="H13" s="11" t="s">
        <v>9</v>
      </c>
      <c r="I13" s="5">
        <v>13</v>
      </c>
      <c r="J13" s="5">
        <f t="shared" ref="J13:J20" si="3">SUM(2*D13+E13)</f>
        <v>27</v>
      </c>
      <c r="AL13" s="35"/>
      <c r="AM13" s="36"/>
      <c r="AN13" s="35"/>
      <c r="AP13" s="3" t="s">
        <v>562</v>
      </c>
      <c r="AQ13" s="3">
        <v>7</v>
      </c>
      <c r="AR13" s="36" t="s">
        <v>9</v>
      </c>
      <c r="AS13" s="3">
        <v>0</v>
      </c>
      <c r="AU13" s="39" t="s">
        <v>582</v>
      </c>
      <c r="AW13" s="36"/>
    </row>
    <row r="14" spans="1:50" x14ac:dyDescent="0.2">
      <c r="A14" s="11">
        <v>2</v>
      </c>
      <c r="B14" s="63" t="s">
        <v>18</v>
      </c>
      <c r="C14" s="5">
        <v>14</v>
      </c>
      <c r="D14" s="5">
        <v>8</v>
      </c>
      <c r="E14" s="5">
        <v>3</v>
      </c>
      <c r="F14" s="5">
        <v>3</v>
      </c>
      <c r="G14" s="5">
        <v>38</v>
      </c>
      <c r="H14" s="11" t="s">
        <v>9</v>
      </c>
      <c r="I14" s="63">
        <v>24</v>
      </c>
      <c r="J14" s="5">
        <f t="shared" si="3"/>
        <v>19</v>
      </c>
      <c r="N14" s="62"/>
      <c r="AL14" s="35"/>
      <c r="AM14" s="36"/>
      <c r="AN14" s="35"/>
      <c r="AP14" s="3" t="s">
        <v>583</v>
      </c>
      <c r="AQ14" s="3">
        <v>0</v>
      </c>
      <c r="AR14" s="36" t="s">
        <v>9</v>
      </c>
      <c r="AS14" s="3">
        <v>2</v>
      </c>
      <c r="AU14" s="3" t="s">
        <v>533</v>
      </c>
      <c r="AV14" s="3">
        <v>8</v>
      </c>
      <c r="AW14" s="36" t="s">
        <v>9</v>
      </c>
      <c r="AX14" s="3">
        <v>1</v>
      </c>
    </row>
    <row r="15" spans="1:50" x14ac:dyDescent="0.2">
      <c r="A15" s="11">
        <v>3</v>
      </c>
      <c r="B15" s="5" t="s">
        <v>15</v>
      </c>
      <c r="C15" s="5">
        <v>14</v>
      </c>
      <c r="D15" s="5">
        <v>9</v>
      </c>
      <c r="E15" s="5">
        <v>0</v>
      </c>
      <c r="F15" s="5">
        <v>5</v>
      </c>
      <c r="G15" s="5">
        <v>35</v>
      </c>
      <c r="H15" s="11" t="s">
        <v>9</v>
      </c>
      <c r="I15" s="5">
        <v>28</v>
      </c>
      <c r="J15" s="5">
        <f t="shared" si="3"/>
        <v>18</v>
      </c>
      <c r="AL15" s="35"/>
      <c r="AM15" s="36"/>
      <c r="AN15" s="35"/>
      <c r="AP15" s="3" t="s">
        <v>505</v>
      </c>
      <c r="AQ15" s="3">
        <v>3</v>
      </c>
      <c r="AR15" s="36" t="s">
        <v>9</v>
      </c>
      <c r="AS15" s="3">
        <v>2</v>
      </c>
      <c r="AU15" s="3" t="s">
        <v>493</v>
      </c>
      <c r="AV15" s="3">
        <v>0</v>
      </c>
      <c r="AW15" s="36" t="s">
        <v>9</v>
      </c>
      <c r="AX15" s="3">
        <v>1</v>
      </c>
    </row>
    <row r="16" spans="1:50" x14ac:dyDescent="0.2">
      <c r="A16" s="11">
        <v>4</v>
      </c>
      <c r="B16" s="26" t="s">
        <v>7</v>
      </c>
      <c r="C16" s="26">
        <v>14</v>
      </c>
      <c r="D16" s="26">
        <v>7</v>
      </c>
      <c r="E16" s="26">
        <v>0</v>
      </c>
      <c r="F16" s="26">
        <v>7</v>
      </c>
      <c r="G16" s="26">
        <v>31</v>
      </c>
      <c r="H16" s="29" t="s">
        <v>9</v>
      </c>
      <c r="I16" s="26">
        <v>34</v>
      </c>
      <c r="J16" s="26">
        <f t="shared" si="3"/>
        <v>14</v>
      </c>
      <c r="AL16" s="35"/>
      <c r="AM16" s="36"/>
      <c r="AN16" s="35"/>
      <c r="AP16" s="39" t="s">
        <v>584</v>
      </c>
      <c r="AU16" s="3" t="s">
        <v>585</v>
      </c>
      <c r="AV16" s="3">
        <v>1</v>
      </c>
      <c r="AW16" s="36" t="s">
        <v>9</v>
      </c>
      <c r="AX16" s="3">
        <v>0</v>
      </c>
    </row>
    <row r="17" spans="1:50" x14ac:dyDescent="0.2">
      <c r="A17" s="11">
        <v>5</v>
      </c>
      <c r="B17" s="64" t="s">
        <v>13</v>
      </c>
      <c r="C17" s="26">
        <v>14</v>
      </c>
      <c r="D17" s="26">
        <v>4</v>
      </c>
      <c r="E17" s="26">
        <v>3</v>
      </c>
      <c r="F17" s="26">
        <v>7</v>
      </c>
      <c r="G17" s="64">
        <v>28</v>
      </c>
      <c r="H17" s="29" t="s">
        <v>9</v>
      </c>
      <c r="I17" s="64">
        <v>41</v>
      </c>
      <c r="J17" s="26">
        <f t="shared" si="3"/>
        <v>11</v>
      </c>
      <c r="AL17" s="35"/>
      <c r="AM17" s="36"/>
      <c r="AN17" s="35"/>
      <c r="AP17" s="3" t="s">
        <v>482</v>
      </c>
      <c r="AQ17" s="3">
        <v>1</v>
      </c>
      <c r="AR17" s="36" t="s">
        <v>9</v>
      </c>
      <c r="AS17" s="3">
        <v>3</v>
      </c>
      <c r="AU17" s="39" t="s">
        <v>586</v>
      </c>
    </row>
    <row r="18" spans="1:50" x14ac:dyDescent="0.2">
      <c r="A18" s="11">
        <v>6</v>
      </c>
      <c r="B18" s="26" t="s">
        <v>16</v>
      </c>
      <c r="C18" s="26">
        <v>14</v>
      </c>
      <c r="D18" s="26">
        <v>3</v>
      </c>
      <c r="E18" s="26">
        <v>3</v>
      </c>
      <c r="F18" s="26">
        <v>8</v>
      </c>
      <c r="G18" s="26">
        <v>35</v>
      </c>
      <c r="H18" s="29" t="s">
        <v>9</v>
      </c>
      <c r="I18" s="26">
        <v>43</v>
      </c>
      <c r="J18" s="26">
        <f t="shared" si="3"/>
        <v>9</v>
      </c>
      <c r="AL18" s="35"/>
      <c r="AM18" s="36"/>
      <c r="AN18" s="35"/>
      <c r="AP18" s="3" t="s">
        <v>544</v>
      </c>
      <c r="AQ18" s="3">
        <v>0</v>
      </c>
      <c r="AR18" s="36" t="s">
        <v>9</v>
      </c>
      <c r="AS18" s="3">
        <v>4</v>
      </c>
      <c r="AU18" s="3" t="s">
        <v>520</v>
      </c>
      <c r="AV18" s="3">
        <v>3</v>
      </c>
      <c r="AW18" s="36" t="s">
        <v>9</v>
      </c>
      <c r="AX18" s="3">
        <v>3</v>
      </c>
    </row>
    <row r="19" spans="1:50" x14ac:dyDescent="0.2">
      <c r="A19" s="11">
        <v>7</v>
      </c>
      <c r="B19" s="26" t="s">
        <v>19</v>
      </c>
      <c r="C19" s="26">
        <v>14</v>
      </c>
      <c r="D19" s="26">
        <v>3</v>
      </c>
      <c r="E19" s="26">
        <v>2</v>
      </c>
      <c r="F19" s="26">
        <v>9</v>
      </c>
      <c r="G19" s="26">
        <v>32</v>
      </c>
      <c r="H19" s="29" t="s">
        <v>9</v>
      </c>
      <c r="I19" s="26">
        <v>58</v>
      </c>
      <c r="J19" s="26">
        <f t="shared" si="3"/>
        <v>8</v>
      </c>
      <c r="AL19" s="35"/>
      <c r="AM19" s="36"/>
      <c r="AN19" s="35"/>
      <c r="AP19" s="3" t="s">
        <v>587</v>
      </c>
      <c r="AQ19" s="3">
        <v>2</v>
      </c>
      <c r="AR19" s="36" t="s">
        <v>9</v>
      </c>
      <c r="AS19" s="3">
        <v>3</v>
      </c>
      <c r="AU19" s="3" t="s">
        <v>540</v>
      </c>
      <c r="AV19" s="3">
        <v>1</v>
      </c>
      <c r="AW19" s="36" t="s">
        <v>9</v>
      </c>
      <c r="AX19" s="3">
        <v>3</v>
      </c>
    </row>
    <row r="20" spans="1:50" x14ac:dyDescent="0.2">
      <c r="A20" s="11">
        <v>8</v>
      </c>
      <c r="B20" s="5" t="s">
        <v>17</v>
      </c>
      <c r="C20" s="5">
        <v>14</v>
      </c>
      <c r="D20" s="5">
        <v>2</v>
      </c>
      <c r="E20" s="5">
        <v>2</v>
      </c>
      <c r="F20" s="5">
        <v>10</v>
      </c>
      <c r="G20" s="5">
        <v>25</v>
      </c>
      <c r="H20" s="11" t="s">
        <v>9</v>
      </c>
      <c r="I20" s="5">
        <v>46</v>
      </c>
      <c r="J20" s="5">
        <f t="shared" si="3"/>
        <v>6</v>
      </c>
      <c r="AL20" s="35"/>
      <c r="AM20" s="36"/>
      <c r="AN20" s="35"/>
      <c r="AP20" s="3" t="s">
        <v>588</v>
      </c>
      <c r="AQ20" s="3">
        <v>5</v>
      </c>
      <c r="AR20" s="36" t="s">
        <v>9</v>
      </c>
      <c r="AS20" s="3">
        <v>3</v>
      </c>
      <c r="AU20" s="3" t="s">
        <v>528</v>
      </c>
      <c r="AV20" s="3">
        <v>1</v>
      </c>
      <c r="AW20" s="36" t="s">
        <v>9</v>
      </c>
      <c r="AX20" s="3">
        <v>2</v>
      </c>
    </row>
    <row r="21" spans="1:50" x14ac:dyDescent="0.2">
      <c r="A21" s="11"/>
      <c r="B21" s="5"/>
      <c r="C21" s="5">
        <f>SUM(C13:C20)</f>
        <v>112</v>
      </c>
      <c r="D21" s="5">
        <f>SUM(D13:D20)</f>
        <v>49</v>
      </c>
      <c r="E21" s="5">
        <f>SUM(E13:E20)</f>
        <v>14</v>
      </c>
      <c r="F21" s="5">
        <f>SUM(F13:F20)</f>
        <v>49</v>
      </c>
      <c r="G21" s="5">
        <f>SUM(G13:G20)</f>
        <v>287</v>
      </c>
      <c r="H21" s="56" t="s">
        <v>9</v>
      </c>
      <c r="I21" s="5">
        <f>SUM(I13:I20)</f>
        <v>287</v>
      </c>
      <c r="J21" s="5">
        <f>SUM(J13:J20)</f>
        <v>112</v>
      </c>
      <c r="AL21" s="35"/>
      <c r="AM21" s="36"/>
      <c r="AN21" s="35"/>
      <c r="AP21" s="39" t="s">
        <v>589</v>
      </c>
      <c r="AU21" s="3" t="s">
        <v>590</v>
      </c>
      <c r="AV21" s="3">
        <v>2</v>
      </c>
      <c r="AW21" s="36" t="s">
        <v>9</v>
      </c>
      <c r="AX21" s="3">
        <v>2</v>
      </c>
    </row>
    <row r="22" spans="1:50" x14ac:dyDescent="0.2">
      <c r="AP22" s="3" t="s">
        <v>546</v>
      </c>
      <c r="AQ22" s="3">
        <v>4</v>
      </c>
      <c r="AR22" s="36" t="s">
        <v>9</v>
      </c>
      <c r="AS22" s="3">
        <v>5</v>
      </c>
      <c r="AU22" s="39" t="s">
        <v>591</v>
      </c>
      <c r="AW22" s="36"/>
    </row>
    <row r="23" spans="1:50" x14ac:dyDescent="0.2">
      <c r="AP23" s="3" t="s">
        <v>592</v>
      </c>
      <c r="AQ23" s="3">
        <v>6</v>
      </c>
      <c r="AR23" s="36" t="s">
        <v>9</v>
      </c>
      <c r="AS23" s="3">
        <v>0</v>
      </c>
      <c r="AU23" s="3" t="s">
        <v>564</v>
      </c>
      <c r="AV23" s="3">
        <v>1</v>
      </c>
      <c r="AW23" s="36" t="s">
        <v>9</v>
      </c>
      <c r="AX23" s="3">
        <v>3</v>
      </c>
    </row>
    <row r="24" spans="1:50" x14ac:dyDescent="0.2">
      <c r="AP24" s="3" t="s">
        <v>593</v>
      </c>
      <c r="AQ24" s="3">
        <v>1</v>
      </c>
      <c r="AR24" s="36" t="s">
        <v>9</v>
      </c>
      <c r="AS24" s="3">
        <v>0</v>
      </c>
      <c r="AU24" s="3" t="s">
        <v>594</v>
      </c>
      <c r="AV24" s="3">
        <v>6</v>
      </c>
      <c r="AW24" s="36" t="s">
        <v>9</v>
      </c>
      <c r="AX24" s="3">
        <v>3</v>
      </c>
    </row>
    <row r="25" spans="1:50" x14ac:dyDescent="0.2">
      <c r="AP25" s="3" t="s">
        <v>506</v>
      </c>
      <c r="AQ25" s="3">
        <v>4</v>
      </c>
      <c r="AR25" s="36" t="s">
        <v>9</v>
      </c>
      <c r="AS25" s="3">
        <v>5</v>
      </c>
      <c r="AU25" s="3" t="s">
        <v>514</v>
      </c>
      <c r="AV25" s="3">
        <v>4</v>
      </c>
      <c r="AW25" s="36" t="s">
        <v>9</v>
      </c>
      <c r="AX25" s="3">
        <v>1</v>
      </c>
    </row>
    <row r="26" spans="1:50" x14ac:dyDescent="0.2">
      <c r="AP26" s="39" t="s">
        <v>595</v>
      </c>
      <c r="AU26" s="3" t="s">
        <v>596</v>
      </c>
      <c r="AV26" s="3">
        <v>1</v>
      </c>
      <c r="AW26" s="36" t="s">
        <v>9</v>
      </c>
      <c r="AX26" s="3">
        <v>2</v>
      </c>
    </row>
    <row r="27" spans="1:50" x14ac:dyDescent="0.2">
      <c r="AP27" s="3" t="s">
        <v>597</v>
      </c>
      <c r="AQ27" s="3">
        <v>1</v>
      </c>
      <c r="AR27" s="36" t="s">
        <v>9</v>
      </c>
      <c r="AS27" s="3">
        <v>3</v>
      </c>
      <c r="AU27" s="39" t="s">
        <v>598</v>
      </c>
      <c r="AW27" s="36"/>
    </row>
    <row r="28" spans="1:50" x14ac:dyDescent="0.2">
      <c r="AP28" s="3" t="s">
        <v>501</v>
      </c>
      <c r="AQ28" s="3">
        <v>1</v>
      </c>
      <c r="AR28" s="36" t="s">
        <v>9</v>
      </c>
      <c r="AS28" s="3">
        <v>4</v>
      </c>
      <c r="AU28" s="3" t="s">
        <v>599</v>
      </c>
      <c r="AV28" s="3">
        <v>2</v>
      </c>
      <c r="AW28" s="36" t="s">
        <v>9</v>
      </c>
      <c r="AX28" s="3">
        <v>5</v>
      </c>
    </row>
    <row r="29" spans="1:50" x14ac:dyDescent="0.2">
      <c r="AP29" s="3" t="s">
        <v>600</v>
      </c>
      <c r="AQ29" s="3">
        <v>6</v>
      </c>
      <c r="AR29" s="36" t="s">
        <v>9</v>
      </c>
      <c r="AS29" s="3">
        <v>2</v>
      </c>
      <c r="AU29" s="3" t="s">
        <v>601</v>
      </c>
      <c r="AV29" s="3">
        <v>3</v>
      </c>
      <c r="AW29" s="36" t="s">
        <v>9</v>
      </c>
      <c r="AX29" s="3">
        <v>2</v>
      </c>
    </row>
    <row r="30" spans="1:50" x14ac:dyDescent="0.2">
      <c r="AP30" s="3" t="s">
        <v>602</v>
      </c>
      <c r="AQ30" s="3">
        <v>2</v>
      </c>
      <c r="AR30" s="36" t="s">
        <v>9</v>
      </c>
      <c r="AS30" s="3">
        <v>3</v>
      </c>
      <c r="AU30" s="3" t="s">
        <v>500</v>
      </c>
      <c r="AV30" s="3">
        <v>3</v>
      </c>
      <c r="AW30" s="36" t="s">
        <v>9</v>
      </c>
      <c r="AX30" s="3">
        <v>1</v>
      </c>
    </row>
    <row r="31" spans="1:50" x14ac:dyDescent="0.2">
      <c r="AP31" s="39" t="s">
        <v>603</v>
      </c>
      <c r="AU31" s="39" t="s">
        <v>604</v>
      </c>
      <c r="AW31" s="36"/>
    </row>
    <row r="32" spans="1:50" x14ac:dyDescent="0.2">
      <c r="AP32" s="3" t="s">
        <v>605</v>
      </c>
      <c r="AQ32" s="3">
        <v>2</v>
      </c>
      <c r="AR32" s="36" t="s">
        <v>9</v>
      </c>
      <c r="AS32" s="3">
        <v>2</v>
      </c>
      <c r="AU32" s="3" t="s">
        <v>534</v>
      </c>
      <c r="AV32" s="3">
        <v>2</v>
      </c>
      <c r="AW32" s="36"/>
      <c r="AX32" s="3">
        <v>0</v>
      </c>
    </row>
    <row r="33" spans="1:50" x14ac:dyDescent="0.2">
      <c r="AP33" s="3" t="s">
        <v>606</v>
      </c>
      <c r="AQ33" s="3">
        <v>5</v>
      </c>
      <c r="AR33" s="36" t="s">
        <v>9</v>
      </c>
      <c r="AS33" s="3">
        <v>3</v>
      </c>
      <c r="AU33" s="3" t="s">
        <v>607</v>
      </c>
      <c r="AV33" s="3">
        <v>4</v>
      </c>
      <c r="AW33" s="36" t="s">
        <v>9</v>
      </c>
      <c r="AX33" s="3">
        <v>4</v>
      </c>
    </row>
    <row r="34" spans="1:50" x14ac:dyDescent="0.2">
      <c r="AP34" s="3" t="s">
        <v>510</v>
      </c>
      <c r="AQ34" s="3">
        <v>4</v>
      </c>
      <c r="AR34" s="36" t="s">
        <v>9</v>
      </c>
      <c r="AS34" s="3">
        <v>1</v>
      </c>
      <c r="AU34" s="3" t="s">
        <v>608</v>
      </c>
      <c r="AV34" s="3">
        <v>5</v>
      </c>
      <c r="AW34" s="36" t="s">
        <v>9</v>
      </c>
      <c r="AX34" s="3">
        <v>0</v>
      </c>
    </row>
    <row r="35" spans="1:50" x14ac:dyDescent="0.2">
      <c r="AP35" s="39" t="s">
        <v>609</v>
      </c>
      <c r="AU35" s="3" t="s">
        <v>479</v>
      </c>
      <c r="AV35" s="3">
        <v>0</v>
      </c>
      <c r="AW35" s="36" t="s">
        <v>9</v>
      </c>
      <c r="AX35" s="3">
        <v>1</v>
      </c>
    </row>
    <row r="36" spans="1:50" x14ac:dyDescent="0.2">
      <c r="AP36" s="3" t="s">
        <v>610</v>
      </c>
      <c r="AQ36" s="3">
        <v>1</v>
      </c>
      <c r="AR36" s="36" t="s">
        <v>9</v>
      </c>
      <c r="AS36" s="3">
        <v>0</v>
      </c>
      <c r="AU36" s="39" t="s">
        <v>611</v>
      </c>
      <c r="AW36" s="36"/>
    </row>
    <row r="37" spans="1:50" x14ac:dyDescent="0.2">
      <c r="AP37" s="3" t="s">
        <v>541</v>
      </c>
      <c r="AQ37" s="3">
        <v>2</v>
      </c>
      <c r="AR37" s="36" t="s">
        <v>9</v>
      </c>
      <c r="AS37" s="3">
        <v>2</v>
      </c>
      <c r="AU37" s="3" t="s">
        <v>612</v>
      </c>
      <c r="AV37" s="3">
        <v>3</v>
      </c>
      <c r="AW37" s="36" t="s">
        <v>9</v>
      </c>
      <c r="AX37" s="3">
        <v>2</v>
      </c>
    </row>
    <row r="38" spans="1:50" x14ac:dyDescent="0.2">
      <c r="AU38" s="3" t="s">
        <v>613</v>
      </c>
      <c r="AV38" s="3">
        <v>6</v>
      </c>
      <c r="AW38" s="36" t="s">
        <v>9</v>
      </c>
      <c r="AX38" s="3">
        <v>0</v>
      </c>
    </row>
    <row r="40" spans="1:50" x14ac:dyDescent="0.2">
      <c r="AR40" s="36"/>
    </row>
    <row r="41" spans="1:50" x14ac:dyDescent="0.2">
      <c r="AR41" s="36"/>
      <c r="AU41" s="39"/>
      <c r="AW41" s="36"/>
    </row>
    <row r="43" spans="1:50" x14ac:dyDescent="0.2">
      <c r="AW43" s="36"/>
    </row>
    <row r="44" spans="1:50" x14ac:dyDescent="0.2">
      <c r="AW44" s="36"/>
    </row>
    <row r="45" spans="1:50" x14ac:dyDescent="0.2">
      <c r="AW45" s="36"/>
    </row>
    <row r="46" spans="1:50" x14ac:dyDescent="0.2">
      <c r="A46" s="39"/>
      <c r="B46" s="39"/>
    </row>
    <row r="47" spans="1:50" x14ac:dyDescent="0.2">
      <c r="H47" s="11"/>
      <c r="I47" s="5"/>
      <c r="J47" s="5"/>
    </row>
    <row r="48" spans="1:50" x14ac:dyDescent="0.2">
      <c r="H48" s="11"/>
      <c r="I48" s="5"/>
      <c r="J48" s="5"/>
    </row>
    <row r="49" spans="1:10" x14ac:dyDescent="0.2">
      <c r="H49" s="29"/>
      <c r="I49" s="26"/>
      <c r="J49" s="26"/>
    </row>
    <row r="50" spans="1:10" x14ac:dyDescent="0.2">
      <c r="H50" s="11"/>
      <c r="I50" s="5"/>
      <c r="J50" s="5"/>
    </row>
    <row r="51" spans="1:10" x14ac:dyDescent="0.2">
      <c r="H51" s="29"/>
      <c r="I51" s="26"/>
      <c r="J51" s="26"/>
    </row>
    <row r="52" spans="1:10" x14ac:dyDescent="0.2">
      <c r="H52" s="29"/>
      <c r="I52" s="26"/>
      <c r="J52" s="26"/>
    </row>
    <row r="53" spans="1:10" x14ac:dyDescent="0.2">
      <c r="H53" s="29"/>
      <c r="I53" s="26"/>
      <c r="J53" s="26"/>
    </row>
    <row r="54" spans="1:10" x14ac:dyDescent="0.2">
      <c r="H54" s="11"/>
      <c r="I54" s="5"/>
      <c r="J54" s="5"/>
    </row>
    <row r="55" spans="1:10" x14ac:dyDescent="0.2">
      <c r="G55" s="5"/>
      <c r="H55" s="56"/>
      <c r="I55" s="5"/>
      <c r="J55" s="5"/>
    </row>
    <row r="57" spans="1:10" x14ac:dyDescent="0.2">
      <c r="A57" s="39"/>
      <c r="B57" s="39"/>
    </row>
    <row r="58" spans="1:10" x14ac:dyDescent="0.2">
      <c r="H58" s="11"/>
      <c r="I58" s="5"/>
      <c r="J58" s="5"/>
    </row>
    <row r="59" spans="1:10" x14ac:dyDescent="0.2">
      <c r="H59" s="11"/>
      <c r="I59" s="5"/>
      <c r="J59" s="5"/>
    </row>
    <row r="60" spans="1:10" x14ac:dyDescent="0.2">
      <c r="H60" s="11"/>
      <c r="I60" s="5"/>
      <c r="J60" s="5"/>
    </row>
    <row r="61" spans="1:10" x14ac:dyDescent="0.2">
      <c r="H61" s="29"/>
      <c r="I61" s="26"/>
      <c r="J61" s="26"/>
    </row>
    <row r="62" spans="1:10" x14ac:dyDescent="0.2">
      <c r="H62" s="29"/>
      <c r="I62" s="26"/>
      <c r="J62" s="26"/>
    </row>
    <row r="63" spans="1:10" x14ac:dyDescent="0.2">
      <c r="H63" s="29"/>
      <c r="I63" s="26"/>
      <c r="J63" s="26"/>
    </row>
    <row r="64" spans="1:10" x14ac:dyDescent="0.2">
      <c r="H64" s="29"/>
      <c r="I64" s="26"/>
      <c r="J64" s="26"/>
    </row>
    <row r="65" spans="7:10" x14ac:dyDescent="0.2">
      <c r="H65" s="11"/>
      <c r="I65" s="5"/>
      <c r="J65" s="5"/>
    </row>
    <row r="66" spans="7:10" x14ac:dyDescent="0.2">
      <c r="G66" s="5"/>
      <c r="H66" s="56"/>
      <c r="I66" s="5"/>
      <c r="J66" s="5"/>
    </row>
  </sheetData>
  <mergeCells count="10">
    <mergeCell ref="AP1:AS1"/>
    <mergeCell ref="AU1:AX1"/>
    <mergeCell ref="AF1:AH1"/>
    <mergeCell ref="AI1:AK1"/>
    <mergeCell ref="N1:P1"/>
    <mergeCell ref="Q1:S1"/>
    <mergeCell ref="T1:V1"/>
    <mergeCell ref="W1:Y1"/>
    <mergeCell ref="Z1:AB1"/>
    <mergeCell ref="AC1:AE1"/>
  </mergeCells>
  <hyperlinks>
    <hyperlink ref="A1" location="Information!A1" display="I" xr:uid="{09839E2F-8E30-4BC1-A11C-5632037B2EDE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76" orientation="landscape" r:id="rId1"/>
  <headerFooter>
    <oddHeader>&amp;L&amp;9Södertäljefotbollen&amp;C&amp;24 1930/31 - Östsvenska serien div 2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B00B1-B73E-4C32-A5C0-3A1392363F2B}">
  <sheetPr>
    <pageSetUpPr fitToPage="1"/>
  </sheetPr>
  <dimension ref="A1:BK232"/>
  <sheetViews>
    <sheetView view="pageLayout" zoomScaleNormal="100" workbookViewId="0">
      <selection activeCell="AX1" sqref="AX1:BJ1"/>
    </sheetView>
  </sheetViews>
  <sheetFormatPr defaultColWidth="9.140625" defaultRowHeight="12" x14ac:dyDescent="0.2"/>
  <cols>
    <col min="1" max="1" width="3" style="3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7109375" style="3" bestFit="1" customWidth="1"/>
    <col min="13" max="13" width="14.42578125" style="3" bestFit="1" customWidth="1"/>
    <col min="14" max="14" width="2.71093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1.855468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22.85546875" style="3" bestFit="1" customWidth="1"/>
    <col min="55" max="55" width="1.85546875" style="3" bestFit="1" customWidth="1"/>
    <col min="56" max="56" width="1.5703125" style="3" bestFit="1" customWidth="1"/>
    <col min="57" max="57" width="1.85546875" style="3" bestFit="1" customWidth="1"/>
    <col min="58" max="58" width="2.7109375" style="3" customWidth="1"/>
    <col min="59" max="59" width="22.140625" style="3" bestFit="1" customWidth="1"/>
    <col min="60" max="60" width="1.85546875" style="3" bestFit="1" customWidth="1"/>
    <col min="61" max="61" width="1.5703125" style="3" bestFit="1" customWidth="1"/>
    <col min="62" max="62" width="1.85546875" style="3" bestFit="1" customWidth="1"/>
    <col min="63" max="63" width="2.7109375" style="3" customWidth="1"/>
    <col min="64" max="16384" width="9.140625" style="3"/>
  </cols>
  <sheetData>
    <row r="1" spans="1:63" s="11" customFormat="1" ht="75" customHeight="1" x14ac:dyDescent="0.2">
      <c r="A1" s="24" t="s">
        <v>119</v>
      </c>
      <c r="B1" s="99" t="s">
        <v>4134</v>
      </c>
      <c r="N1" s="199" t="s">
        <v>2789</v>
      </c>
      <c r="O1" s="199"/>
      <c r="P1" s="199"/>
      <c r="Q1" s="199" t="s">
        <v>31</v>
      </c>
      <c r="R1" s="199"/>
      <c r="S1" s="199"/>
      <c r="T1" s="199" t="s">
        <v>1500</v>
      </c>
      <c r="U1" s="199"/>
      <c r="V1" s="199"/>
      <c r="W1" s="199" t="s">
        <v>90</v>
      </c>
      <c r="X1" s="199"/>
      <c r="Y1" s="199"/>
      <c r="Z1" s="199" t="s">
        <v>4036</v>
      </c>
      <c r="AA1" s="199"/>
      <c r="AB1" s="199"/>
      <c r="AC1" s="199" t="s">
        <v>36</v>
      </c>
      <c r="AD1" s="199"/>
      <c r="AE1" s="199"/>
      <c r="AF1" s="199" t="s">
        <v>17</v>
      </c>
      <c r="AG1" s="199"/>
      <c r="AH1" s="199"/>
      <c r="AI1" s="199" t="s">
        <v>3527</v>
      </c>
      <c r="AJ1" s="199"/>
      <c r="AK1" s="199"/>
      <c r="AL1" s="199" t="s">
        <v>101</v>
      </c>
      <c r="AM1" s="199"/>
      <c r="AN1" s="199"/>
      <c r="AO1" s="199" t="s">
        <v>50</v>
      </c>
      <c r="AP1" s="199"/>
      <c r="AQ1" s="199"/>
      <c r="AR1" s="199" t="s">
        <v>5</v>
      </c>
      <c r="AS1" s="199"/>
      <c r="AT1" s="199"/>
      <c r="AU1" s="199" t="s">
        <v>28</v>
      </c>
      <c r="AV1" s="199"/>
      <c r="AW1" s="199"/>
      <c r="AX1" s="160"/>
      <c r="AY1" s="160"/>
      <c r="AZ1" s="160"/>
      <c r="BA1" s="3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3" x14ac:dyDescent="0.2">
      <c r="A2" s="30">
        <v>1</v>
      </c>
      <c r="B2" s="7" t="s">
        <v>2789</v>
      </c>
      <c r="C2" s="7">
        <v>22</v>
      </c>
      <c r="D2" s="7">
        <v>16</v>
      </c>
      <c r="E2" s="7">
        <v>2</v>
      </c>
      <c r="F2" s="7">
        <v>4</v>
      </c>
      <c r="G2" s="7">
        <v>54</v>
      </c>
      <c r="H2" s="6" t="s">
        <v>9</v>
      </c>
      <c r="I2" s="7">
        <v>23</v>
      </c>
      <c r="J2" s="7">
        <f>SUM(3*D2+E2)</f>
        <v>50</v>
      </c>
      <c r="K2" s="5" t="s">
        <v>43</v>
      </c>
      <c r="L2" s="8">
        <v>1</v>
      </c>
      <c r="M2" s="7" t="s">
        <v>2789</v>
      </c>
      <c r="N2" s="34"/>
      <c r="O2" s="34"/>
      <c r="P2" s="34"/>
      <c r="Q2" s="32">
        <v>3</v>
      </c>
      <c r="R2" s="32" t="s">
        <v>9</v>
      </c>
      <c r="S2" s="32">
        <v>2</v>
      </c>
      <c r="T2" s="32">
        <v>1</v>
      </c>
      <c r="U2" s="32" t="s">
        <v>9</v>
      </c>
      <c r="V2" s="32">
        <v>2</v>
      </c>
      <c r="W2" s="32">
        <v>3</v>
      </c>
      <c r="X2" s="32" t="s">
        <v>9</v>
      </c>
      <c r="Y2" s="32">
        <v>0</v>
      </c>
      <c r="Z2" s="32">
        <v>4</v>
      </c>
      <c r="AA2" s="32" t="s">
        <v>9</v>
      </c>
      <c r="AB2" s="32">
        <v>0</v>
      </c>
      <c r="AC2" s="32">
        <v>4</v>
      </c>
      <c r="AD2" s="32" t="s">
        <v>9</v>
      </c>
      <c r="AE2" s="32">
        <v>1</v>
      </c>
      <c r="AF2" s="32">
        <v>0</v>
      </c>
      <c r="AG2" s="32" t="s">
        <v>9</v>
      </c>
      <c r="AH2" s="32">
        <v>1</v>
      </c>
      <c r="AI2" s="32">
        <v>2</v>
      </c>
      <c r="AJ2" s="32" t="s">
        <v>9</v>
      </c>
      <c r="AK2" s="32">
        <v>2</v>
      </c>
      <c r="AL2" s="32">
        <v>3</v>
      </c>
      <c r="AM2" s="32" t="s">
        <v>9</v>
      </c>
      <c r="AN2" s="32">
        <v>1</v>
      </c>
      <c r="AO2" s="32">
        <v>2</v>
      </c>
      <c r="AP2" s="32" t="s">
        <v>9</v>
      </c>
      <c r="AQ2" s="32">
        <v>1</v>
      </c>
      <c r="AR2" s="32">
        <v>4</v>
      </c>
      <c r="AS2" s="32" t="s">
        <v>9</v>
      </c>
      <c r="AT2" s="32">
        <v>2</v>
      </c>
      <c r="AU2" s="32">
        <v>4</v>
      </c>
      <c r="AV2" s="32" t="s">
        <v>9</v>
      </c>
      <c r="AW2" s="32">
        <v>0</v>
      </c>
      <c r="AX2" s="31">
        <f>SUM(N2+Q2+T2+W2+Z2+AC2+AF2+AI2+AL2+AO2+AR2+AU2)</f>
        <v>30</v>
      </c>
      <c r="AY2" s="32" t="s">
        <v>9</v>
      </c>
      <c r="AZ2" s="31">
        <f>SUM(P2+S2+V2+Y2+AB2+AE2+AH2+AK2+AN2+AQ2+AT2+AW2)</f>
        <v>12</v>
      </c>
      <c r="BB2" s="39" t="s">
        <v>1056</v>
      </c>
      <c r="BC2" s="8"/>
      <c r="BD2" s="8"/>
      <c r="BE2" s="8"/>
      <c r="BG2" s="39" t="s">
        <v>311</v>
      </c>
      <c r="BH2" s="39"/>
      <c r="BI2" s="39"/>
      <c r="BJ2" s="39"/>
    </row>
    <row r="3" spans="1:63" x14ac:dyDescent="0.2">
      <c r="A3" s="30">
        <v>2</v>
      </c>
      <c r="B3" s="7" t="s">
        <v>31</v>
      </c>
      <c r="C3" s="7">
        <v>22</v>
      </c>
      <c r="D3" s="7">
        <v>13</v>
      </c>
      <c r="E3" s="7">
        <v>8</v>
      </c>
      <c r="F3" s="7">
        <v>1</v>
      </c>
      <c r="G3" s="7">
        <v>52</v>
      </c>
      <c r="H3" s="6" t="s">
        <v>9</v>
      </c>
      <c r="I3" s="7">
        <v>22</v>
      </c>
      <c r="J3" s="7">
        <f t="shared" ref="J3:J13" si="0">SUM(3*D3+E3)</f>
        <v>47</v>
      </c>
      <c r="K3" s="5"/>
      <c r="L3" s="8">
        <v>2</v>
      </c>
      <c r="M3" s="7" t="s">
        <v>31</v>
      </c>
      <c r="N3" s="32">
        <v>1</v>
      </c>
      <c r="O3" s="32" t="s">
        <v>9</v>
      </c>
      <c r="P3" s="32">
        <v>0</v>
      </c>
      <c r="Q3" s="34"/>
      <c r="R3" s="34"/>
      <c r="S3" s="34"/>
      <c r="T3" s="32">
        <v>2</v>
      </c>
      <c r="U3" s="32" t="s">
        <v>9</v>
      </c>
      <c r="V3" s="32">
        <v>1</v>
      </c>
      <c r="W3" s="32">
        <v>2</v>
      </c>
      <c r="X3" s="32" t="s">
        <v>9</v>
      </c>
      <c r="Y3" s="32">
        <v>2</v>
      </c>
      <c r="Z3" s="32">
        <v>3</v>
      </c>
      <c r="AA3" s="32" t="s">
        <v>9</v>
      </c>
      <c r="AB3" s="32">
        <v>0</v>
      </c>
      <c r="AC3" s="32">
        <v>2</v>
      </c>
      <c r="AD3" s="32" t="s">
        <v>9</v>
      </c>
      <c r="AE3" s="32">
        <v>1</v>
      </c>
      <c r="AF3" s="32">
        <v>4</v>
      </c>
      <c r="AG3" s="32" t="s">
        <v>9</v>
      </c>
      <c r="AH3" s="32">
        <v>2</v>
      </c>
      <c r="AI3" s="32">
        <v>2</v>
      </c>
      <c r="AJ3" s="32" t="s">
        <v>9</v>
      </c>
      <c r="AK3" s="32">
        <v>0</v>
      </c>
      <c r="AL3" s="32">
        <v>3</v>
      </c>
      <c r="AM3" s="32" t="s">
        <v>9</v>
      </c>
      <c r="AN3" s="32">
        <v>3</v>
      </c>
      <c r="AO3" s="32">
        <v>6</v>
      </c>
      <c r="AP3" s="32" t="s">
        <v>9</v>
      </c>
      <c r="AQ3" s="32">
        <v>0</v>
      </c>
      <c r="AR3" s="32">
        <v>6</v>
      </c>
      <c r="AS3" s="32" t="s">
        <v>9</v>
      </c>
      <c r="AT3" s="32">
        <v>1</v>
      </c>
      <c r="AU3" s="32">
        <v>1</v>
      </c>
      <c r="AV3" s="32" t="s">
        <v>9</v>
      </c>
      <c r="AW3" s="32">
        <v>1</v>
      </c>
      <c r="AX3" s="31">
        <f t="shared" ref="AX3:AX13" si="1">SUM(N3+Q3+T3+W3+Z3+AC3+AF3+AI3+AL3+AO3+AR3+AU3)</f>
        <v>32</v>
      </c>
      <c r="AY3" s="32" t="s">
        <v>9</v>
      </c>
      <c r="AZ3" s="31">
        <f t="shared" ref="AZ3:AZ13" si="2">SUM(P3+S3+V3+Y3+AB3+AE3+AH3+AK3+AN3+AQ3+AT3+AW3)</f>
        <v>11</v>
      </c>
      <c r="BA3" s="1"/>
      <c r="BB3" s="3" t="s">
        <v>4135</v>
      </c>
      <c r="BC3" s="3">
        <v>0</v>
      </c>
      <c r="BD3" s="3" t="s">
        <v>9</v>
      </c>
      <c r="BE3" s="3">
        <v>1</v>
      </c>
      <c r="BG3" s="3" t="s">
        <v>4136</v>
      </c>
      <c r="BH3" s="3">
        <v>4</v>
      </c>
      <c r="BI3" s="3" t="s">
        <v>9</v>
      </c>
      <c r="BJ3" s="3">
        <v>1</v>
      </c>
    </row>
    <row r="4" spans="1:63" x14ac:dyDescent="0.2">
      <c r="A4" s="30">
        <v>3</v>
      </c>
      <c r="B4" s="7" t="s">
        <v>1500</v>
      </c>
      <c r="C4" s="7">
        <v>22</v>
      </c>
      <c r="D4" s="7">
        <v>13</v>
      </c>
      <c r="E4" s="7">
        <v>7</v>
      </c>
      <c r="F4" s="7">
        <v>2</v>
      </c>
      <c r="G4" s="7">
        <v>56</v>
      </c>
      <c r="H4" s="6" t="s">
        <v>9</v>
      </c>
      <c r="I4" s="7">
        <v>18</v>
      </c>
      <c r="J4" s="7">
        <f t="shared" si="0"/>
        <v>46</v>
      </c>
      <c r="K4" s="5"/>
      <c r="L4" s="8">
        <v>3</v>
      </c>
      <c r="M4" s="7" t="s">
        <v>1500</v>
      </c>
      <c r="N4" s="32">
        <v>2</v>
      </c>
      <c r="O4" s="32" t="s">
        <v>9</v>
      </c>
      <c r="P4" s="32">
        <v>2</v>
      </c>
      <c r="Q4" s="32">
        <v>0</v>
      </c>
      <c r="R4" s="32" t="s">
        <v>9</v>
      </c>
      <c r="S4" s="32">
        <v>0</v>
      </c>
      <c r="T4" s="34"/>
      <c r="U4" s="34"/>
      <c r="V4" s="34"/>
      <c r="W4" s="32">
        <v>3</v>
      </c>
      <c r="X4" s="32" t="s">
        <v>9</v>
      </c>
      <c r="Y4" s="32">
        <v>0</v>
      </c>
      <c r="Z4" s="32">
        <v>3</v>
      </c>
      <c r="AA4" s="32" t="s">
        <v>9</v>
      </c>
      <c r="AB4" s="32">
        <v>2</v>
      </c>
      <c r="AC4" s="32">
        <v>3</v>
      </c>
      <c r="AD4" s="32" t="s">
        <v>9</v>
      </c>
      <c r="AE4" s="32">
        <v>1</v>
      </c>
      <c r="AF4" s="32">
        <v>0</v>
      </c>
      <c r="AG4" s="32" t="s">
        <v>9</v>
      </c>
      <c r="AH4" s="32">
        <v>0</v>
      </c>
      <c r="AI4" s="32">
        <v>2</v>
      </c>
      <c r="AJ4" s="32" t="s">
        <v>9</v>
      </c>
      <c r="AK4" s="32">
        <v>0</v>
      </c>
      <c r="AL4" s="32">
        <v>8</v>
      </c>
      <c r="AM4" s="32" t="s">
        <v>9</v>
      </c>
      <c r="AN4" s="32">
        <v>0</v>
      </c>
      <c r="AO4" s="32">
        <v>3</v>
      </c>
      <c r="AP4" s="32" t="s">
        <v>9</v>
      </c>
      <c r="AQ4" s="32">
        <v>0</v>
      </c>
      <c r="AR4" s="32">
        <v>6</v>
      </c>
      <c r="AS4" s="32" t="s">
        <v>9</v>
      </c>
      <c r="AT4" s="32">
        <v>1</v>
      </c>
      <c r="AU4" s="32">
        <v>2</v>
      </c>
      <c r="AV4" s="32" t="s">
        <v>9</v>
      </c>
      <c r="AW4" s="32">
        <v>0</v>
      </c>
      <c r="AX4" s="31">
        <f t="shared" si="1"/>
        <v>32</v>
      </c>
      <c r="AY4" s="32" t="s">
        <v>9</v>
      </c>
      <c r="AZ4" s="31">
        <f t="shared" si="2"/>
        <v>6</v>
      </c>
      <c r="BA4" s="1"/>
      <c r="BB4" s="3" t="s">
        <v>4137</v>
      </c>
      <c r="BC4" s="3">
        <v>0</v>
      </c>
      <c r="BD4" s="3" t="s">
        <v>9</v>
      </c>
      <c r="BE4" s="3">
        <v>8</v>
      </c>
      <c r="BG4" s="3" t="s">
        <v>418</v>
      </c>
      <c r="BH4" s="3">
        <v>0</v>
      </c>
      <c r="BI4" s="3" t="s">
        <v>9</v>
      </c>
      <c r="BJ4" s="3">
        <v>2</v>
      </c>
    </row>
    <row r="5" spans="1:63" x14ac:dyDescent="0.2">
      <c r="A5" s="30">
        <v>4</v>
      </c>
      <c r="B5" s="7" t="s">
        <v>90</v>
      </c>
      <c r="C5" s="7">
        <v>22</v>
      </c>
      <c r="D5" s="7">
        <v>12</v>
      </c>
      <c r="E5" s="7">
        <v>4</v>
      </c>
      <c r="F5" s="7">
        <v>6</v>
      </c>
      <c r="G5" s="7">
        <v>57</v>
      </c>
      <c r="H5" s="6" t="s">
        <v>9</v>
      </c>
      <c r="I5" s="7">
        <v>30</v>
      </c>
      <c r="J5" s="7">
        <f t="shared" si="0"/>
        <v>40</v>
      </c>
      <c r="K5" s="5"/>
      <c r="L5" s="8">
        <v>4</v>
      </c>
      <c r="M5" s="7" t="s">
        <v>90</v>
      </c>
      <c r="N5" s="32">
        <v>1</v>
      </c>
      <c r="O5" s="32" t="s">
        <v>9</v>
      </c>
      <c r="P5" s="32">
        <v>2</v>
      </c>
      <c r="Q5" s="32">
        <v>1</v>
      </c>
      <c r="R5" s="32" t="s">
        <v>9</v>
      </c>
      <c r="S5" s="32">
        <v>4</v>
      </c>
      <c r="T5" s="32">
        <v>1</v>
      </c>
      <c r="U5" s="32" t="s">
        <v>9</v>
      </c>
      <c r="V5" s="32">
        <v>3</v>
      </c>
      <c r="W5" s="34"/>
      <c r="X5" s="34"/>
      <c r="Y5" s="34"/>
      <c r="Z5" s="32">
        <v>3</v>
      </c>
      <c r="AA5" s="32" t="s">
        <v>9</v>
      </c>
      <c r="AB5" s="32">
        <v>1</v>
      </c>
      <c r="AC5" s="32">
        <v>5</v>
      </c>
      <c r="AD5" s="32" t="s">
        <v>9</v>
      </c>
      <c r="AE5" s="32">
        <v>0</v>
      </c>
      <c r="AF5" s="32">
        <v>4</v>
      </c>
      <c r="AG5" s="32" t="s">
        <v>9</v>
      </c>
      <c r="AH5" s="32">
        <v>1</v>
      </c>
      <c r="AI5" s="32">
        <v>3</v>
      </c>
      <c r="AJ5" s="32" t="s">
        <v>9</v>
      </c>
      <c r="AK5" s="32">
        <v>0</v>
      </c>
      <c r="AL5" s="32">
        <v>3</v>
      </c>
      <c r="AM5" s="32" t="s">
        <v>9</v>
      </c>
      <c r="AN5" s="32">
        <v>0</v>
      </c>
      <c r="AO5" s="32">
        <v>3</v>
      </c>
      <c r="AP5" s="32" t="s">
        <v>9</v>
      </c>
      <c r="AQ5" s="32">
        <v>1</v>
      </c>
      <c r="AR5" s="32">
        <v>4</v>
      </c>
      <c r="AS5" s="32" t="s">
        <v>9</v>
      </c>
      <c r="AT5" s="32">
        <v>0</v>
      </c>
      <c r="AU5" s="32">
        <v>7</v>
      </c>
      <c r="AV5" s="32" t="s">
        <v>9</v>
      </c>
      <c r="AW5" s="32">
        <v>0</v>
      </c>
      <c r="AX5" s="31">
        <f t="shared" si="1"/>
        <v>35</v>
      </c>
      <c r="AY5" s="32" t="s">
        <v>9</v>
      </c>
      <c r="AZ5" s="31">
        <f t="shared" si="2"/>
        <v>12</v>
      </c>
      <c r="BA5" s="1"/>
      <c r="BB5" s="3" t="s">
        <v>3845</v>
      </c>
      <c r="BC5" s="3">
        <v>2</v>
      </c>
      <c r="BD5" s="3" t="s">
        <v>9</v>
      </c>
      <c r="BE5" s="3">
        <v>3</v>
      </c>
      <c r="BG5" s="3" t="s">
        <v>4138</v>
      </c>
      <c r="BH5" s="3">
        <v>3</v>
      </c>
      <c r="BI5" s="3" t="s">
        <v>9</v>
      </c>
      <c r="BJ5" s="3">
        <v>0</v>
      </c>
    </row>
    <row r="6" spans="1:63" x14ac:dyDescent="0.2">
      <c r="A6" s="30">
        <v>5</v>
      </c>
      <c r="B6" s="7" t="s">
        <v>4036</v>
      </c>
      <c r="C6" s="7">
        <v>22</v>
      </c>
      <c r="D6" s="7">
        <v>9</v>
      </c>
      <c r="E6" s="7">
        <v>5</v>
      </c>
      <c r="F6" s="7">
        <v>8</v>
      </c>
      <c r="G6" s="7">
        <v>44</v>
      </c>
      <c r="H6" s="6" t="s">
        <v>9</v>
      </c>
      <c r="I6" s="7">
        <v>55</v>
      </c>
      <c r="J6" s="7">
        <f t="shared" si="0"/>
        <v>32</v>
      </c>
      <c r="K6" s="5"/>
      <c r="L6" s="8">
        <v>5</v>
      </c>
      <c r="M6" s="7" t="s">
        <v>4036</v>
      </c>
      <c r="N6" s="32">
        <v>1</v>
      </c>
      <c r="O6" s="32" t="s">
        <v>9</v>
      </c>
      <c r="P6" s="32">
        <v>4</v>
      </c>
      <c r="Q6" s="32">
        <v>1</v>
      </c>
      <c r="R6" s="32" t="s">
        <v>9</v>
      </c>
      <c r="S6" s="32">
        <v>1</v>
      </c>
      <c r="T6" s="32">
        <v>1</v>
      </c>
      <c r="U6" s="32" t="s">
        <v>9</v>
      </c>
      <c r="V6" s="32">
        <v>7</v>
      </c>
      <c r="W6" s="32">
        <v>3</v>
      </c>
      <c r="X6" s="32" t="s">
        <v>9</v>
      </c>
      <c r="Y6" s="32">
        <v>3</v>
      </c>
      <c r="Z6" s="34"/>
      <c r="AA6" s="34"/>
      <c r="AB6" s="34"/>
      <c r="AC6" s="32">
        <v>3</v>
      </c>
      <c r="AD6" s="32" t="s">
        <v>9</v>
      </c>
      <c r="AE6" s="32">
        <v>2</v>
      </c>
      <c r="AF6" s="32">
        <v>2</v>
      </c>
      <c r="AG6" s="32" t="s">
        <v>9</v>
      </c>
      <c r="AH6" s="32">
        <v>1</v>
      </c>
      <c r="AI6" s="32">
        <v>6</v>
      </c>
      <c r="AJ6" s="32" t="s">
        <v>9</v>
      </c>
      <c r="AK6" s="32">
        <v>1</v>
      </c>
      <c r="AL6" s="32">
        <v>4</v>
      </c>
      <c r="AM6" s="32" t="s">
        <v>9</v>
      </c>
      <c r="AN6" s="32">
        <v>3</v>
      </c>
      <c r="AO6" s="32">
        <v>1</v>
      </c>
      <c r="AP6" s="32" t="s">
        <v>9</v>
      </c>
      <c r="AQ6" s="32">
        <v>1</v>
      </c>
      <c r="AR6" s="32">
        <v>1</v>
      </c>
      <c r="AS6" s="32" t="s">
        <v>9</v>
      </c>
      <c r="AT6" s="32">
        <v>3</v>
      </c>
      <c r="AU6" s="32">
        <v>3</v>
      </c>
      <c r="AV6" s="32" t="s">
        <v>9</v>
      </c>
      <c r="AW6" s="32">
        <v>2</v>
      </c>
      <c r="AX6" s="31">
        <f t="shared" si="1"/>
        <v>26</v>
      </c>
      <c r="AY6" s="32" t="s">
        <v>9</v>
      </c>
      <c r="AZ6" s="31">
        <f t="shared" si="2"/>
        <v>28</v>
      </c>
      <c r="BA6" s="1"/>
      <c r="BB6" s="3" t="s">
        <v>132</v>
      </c>
      <c r="BC6" s="3">
        <v>1</v>
      </c>
      <c r="BD6" s="3" t="s">
        <v>9</v>
      </c>
      <c r="BE6" s="3">
        <v>1</v>
      </c>
      <c r="BG6" s="3" t="s">
        <v>1396</v>
      </c>
      <c r="BH6" s="3">
        <v>0</v>
      </c>
      <c r="BI6" s="3" t="s">
        <v>9</v>
      </c>
      <c r="BJ6" s="3">
        <v>6</v>
      </c>
    </row>
    <row r="7" spans="1:63" x14ac:dyDescent="0.2">
      <c r="A7" s="30">
        <v>6</v>
      </c>
      <c r="B7" s="7" t="s">
        <v>36</v>
      </c>
      <c r="C7" s="7">
        <v>22</v>
      </c>
      <c r="D7" s="7">
        <v>7</v>
      </c>
      <c r="E7" s="7">
        <v>4</v>
      </c>
      <c r="F7" s="7">
        <v>11</v>
      </c>
      <c r="G7" s="7">
        <v>41</v>
      </c>
      <c r="H7" s="6" t="s">
        <v>9</v>
      </c>
      <c r="I7" s="7">
        <v>49</v>
      </c>
      <c r="J7" s="7">
        <f t="shared" si="0"/>
        <v>25</v>
      </c>
      <c r="K7" s="5"/>
      <c r="L7" s="8">
        <v>6</v>
      </c>
      <c r="M7" s="7" t="s">
        <v>36</v>
      </c>
      <c r="N7" s="32">
        <v>1</v>
      </c>
      <c r="O7" s="32" t="s">
        <v>9</v>
      </c>
      <c r="P7" s="32">
        <v>3</v>
      </c>
      <c r="Q7" s="32">
        <v>2</v>
      </c>
      <c r="R7" s="32" t="s">
        <v>9</v>
      </c>
      <c r="S7" s="32">
        <v>6</v>
      </c>
      <c r="T7" s="32">
        <v>1</v>
      </c>
      <c r="U7" s="32" t="s">
        <v>9</v>
      </c>
      <c r="V7" s="32">
        <v>1</v>
      </c>
      <c r="W7" s="32">
        <v>0</v>
      </c>
      <c r="X7" s="32" t="s">
        <v>9</v>
      </c>
      <c r="Y7" s="32">
        <v>1</v>
      </c>
      <c r="Z7" s="32">
        <v>1</v>
      </c>
      <c r="AA7" s="32" t="s">
        <v>9</v>
      </c>
      <c r="AB7" s="32">
        <v>1</v>
      </c>
      <c r="AC7" s="34"/>
      <c r="AD7" s="34"/>
      <c r="AE7" s="34"/>
      <c r="AF7" s="8">
        <v>3</v>
      </c>
      <c r="AG7" s="32" t="s">
        <v>9</v>
      </c>
      <c r="AH7" s="8">
        <v>0</v>
      </c>
      <c r="AI7" s="32">
        <v>2</v>
      </c>
      <c r="AJ7" s="32" t="s">
        <v>9</v>
      </c>
      <c r="AK7" s="32">
        <v>0</v>
      </c>
      <c r="AL7" s="32">
        <v>4</v>
      </c>
      <c r="AM7" s="32" t="s">
        <v>9</v>
      </c>
      <c r="AN7" s="32">
        <v>4</v>
      </c>
      <c r="AO7" s="32">
        <v>4</v>
      </c>
      <c r="AP7" s="32" t="s">
        <v>9</v>
      </c>
      <c r="AQ7" s="32">
        <v>0</v>
      </c>
      <c r="AR7" s="32">
        <v>0</v>
      </c>
      <c r="AS7" s="32" t="s">
        <v>9</v>
      </c>
      <c r="AT7" s="32">
        <v>4</v>
      </c>
      <c r="AU7" s="32">
        <v>3</v>
      </c>
      <c r="AV7" s="32" t="s">
        <v>9</v>
      </c>
      <c r="AW7" s="32">
        <v>1</v>
      </c>
      <c r="AX7" s="31">
        <f t="shared" si="1"/>
        <v>21</v>
      </c>
      <c r="AY7" s="32" t="s">
        <v>9</v>
      </c>
      <c r="AZ7" s="31">
        <f t="shared" si="2"/>
        <v>21</v>
      </c>
      <c r="BA7" s="1"/>
      <c r="BB7" s="3" t="s">
        <v>4139</v>
      </c>
      <c r="BC7" s="3">
        <v>3</v>
      </c>
      <c r="BD7" s="3" t="s">
        <v>9</v>
      </c>
      <c r="BE7" s="3">
        <v>1</v>
      </c>
      <c r="BG7" s="3" t="s">
        <v>4140</v>
      </c>
      <c r="BH7" s="3">
        <v>3</v>
      </c>
      <c r="BI7" s="3" t="s">
        <v>9</v>
      </c>
      <c r="BJ7" s="3">
        <v>2</v>
      </c>
    </row>
    <row r="8" spans="1:63" x14ac:dyDescent="0.2">
      <c r="A8" s="30">
        <v>7</v>
      </c>
      <c r="B8" s="7" t="s">
        <v>17</v>
      </c>
      <c r="C8" s="7">
        <v>22</v>
      </c>
      <c r="D8" s="7">
        <v>6</v>
      </c>
      <c r="E8" s="7">
        <v>6</v>
      </c>
      <c r="F8" s="7">
        <v>10</v>
      </c>
      <c r="G8" s="7">
        <v>32</v>
      </c>
      <c r="H8" s="6" t="s">
        <v>9</v>
      </c>
      <c r="I8" s="7">
        <v>57</v>
      </c>
      <c r="J8" s="7">
        <f t="shared" si="0"/>
        <v>24</v>
      </c>
      <c r="K8" s="5"/>
      <c r="L8" s="8">
        <v>7</v>
      </c>
      <c r="M8" s="7" t="s">
        <v>17</v>
      </c>
      <c r="N8" s="32">
        <v>0</v>
      </c>
      <c r="O8" s="32" t="s">
        <v>9</v>
      </c>
      <c r="P8" s="32">
        <v>4</v>
      </c>
      <c r="Q8" s="32">
        <v>1</v>
      </c>
      <c r="R8" s="32" t="s">
        <v>9</v>
      </c>
      <c r="S8" s="32">
        <v>1</v>
      </c>
      <c r="T8" s="32">
        <v>1</v>
      </c>
      <c r="U8" s="32" t="s">
        <v>9</v>
      </c>
      <c r="V8" s="32">
        <v>1</v>
      </c>
      <c r="W8" s="32">
        <v>0</v>
      </c>
      <c r="X8" s="32" t="s">
        <v>9</v>
      </c>
      <c r="Y8" s="32">
        <v>8</v>
      </c>
      <c r="Z8" s="32">
        <v>3</v>
      </c>
      <c r="AA8" s="32" t="s">
        <v>9</v>
      </c>
      <c r="AB8" s="32">
        <v>3</v>
      </c>
      <c r="AC8" s="119">
        <v>0</v>
      </c>
      <c r="AD8" s="32" t="s">
        <v>9</v>
      </c>
      <c r="AE8" s="119">
        <v>3</v>
      </c>
      <c r="AF8" s="34"/>
      <c r="AG8" s="34"/>
      <c r="AH8" s="34"/>
      <c r="AI8" s="32">
        <v>2</v>
      </c>
      <c r="AJ8" s="32" t="s">
        <v>9</v>
      </c>
      <c r="AK8" s="32">
        <v>2</v>
      </c>
      <c r="AL8" s="32">
        <v>1</v>
      </c>
      <c r="AM8" s="32" t="s">
        <v>9</v>
      </c>
      <c r="AN8" s="32">
        <v>4</v>
      </c>
      <c r="AO8" s="32">
        <v>2</v>
      </c>
      <c r="AP8" s="32" t="s">
        <v>9</v>
      </c>
      <c r="AQ8" s="32">
        <v>2</v>
      </c>
      <c r="AR8" s="32">
        <v>3</v>
      </c>
      <c r="AS8" s="32" t="s">
        <v>9</v>
      </c>
      <c r="AT8" s="32">
        <v>2</v>
      </c>
      <c r="AU8" s="32">
        <v>2</v>
      </c>
      <c r="AV8" s="32" t="s">
        <v>9</v>
      </c>
      <c r="AW8" s="32">
        <v>1</v>
      </c>
      <c r="AX8" s="31">
        <f t="shared" si="1"/>
        <v>15</v>
      </c>
      <c r="AY8" s="32" t="s">
        <v>9</v>
      </c>
      <c r="AZ8" s="31">
        <f t="shared" si="2"/>
        <v>31</v>
      </c>
      <c r="BA8" s="1"/>
      <c r="BB8" s="3" t="s">
        <v>4141</v>
      </c>
      <c r="BC8" s="3">
        <v>3</v>
      </c>
      <c r="BD8" s="3" t="s">
        <v>9</v>
      </c>
      <c r="BE8" s="3">
        <v>1</v>
      </c>
      <c r="BG8" s="3" t="s">
        <v>3697</v>
      </c>
      <c r="BH8" s="3">
        <v>3</v>
      </c>
      <c r="BI8" s="3" t="s">
        <v>9</v>
      </c>
      <c r="BJ8" s="3">
        <v>0</v>
      </c>
    </row>
    <row r="9" spans="1:63" x14ac:dyDescent="0.2">
      <c r="A9" s="30">
        <v>8</v>
      </c>
      <c r="B9" s="7" t="s">
        <v>3527</v>
      </c>
      <c r="C9" s="7">
        <v>22</v>
      </c>
      <c r="D9" s="7">
        <v>6</v>
      </c>
      <c r="E9" s="7">
        <v>5</v>
      </c>
      <c r="F9" s="7">
        <v>11</v>
      </c>
      <c r="G9" s="7">
        <v>28</v>
      </c>
      <c r="H9" s="6" t="s">
        <v>9</v>
      </c>
      <c r="I9" s="7">
        <v>39</v>
      </c>
      <c r="J9" s="7">
        <f t="shared" si="0"/>
        <v>23</v>
      </c>
      <c r="K9" s="5"/>
      <c r="L9" s="8">
        <v>8</v>
      </c>
      <c r="M9" s="7" t="s">
        <v>3527</v>
      </c>
      <c r="N9" s="32">
        <v>0</v>
      </c>
      <c r="O9" s="32" t="s">
        <v>9</v>
      </c>
      <c r="P9" s="32">
        <v>1</v>
      </c>
      <c r="Q9" s="32">
        <v>0</v>
      </c>
      <c r="R9" s="32" t="s">
        <v>9</v>
      </c>
      <c r="S9" s="32">
        <v>1</v>
      </c>
      <c r="T9" s="32">
        <v>0</v>
      </c>
      <c r="U9" s="32" t="s">
        <v>9</v>
      </c>
      <c r="V9" s="32">
        <v>2</v>
      </c>
      <c r="W9" s="32">
        <v>2</v>
      </c>
      <c r="X9" s="32" t="s">
        <v>9</v>
      </c>
      <c r="Y9" s="32">
        <v>2</v>
      </c>
      <c r="Z9" s="32">
        <v>2</v>
      </c>
      <c r="AA9" s="32" t="s">
        <v>9</v>
      </c>
      <c r="AB9" s="32">
        <v>3</v>
      </c>
      <c r="AC9" s="32">
        <v>3</v>
      </c>
      <c r="AD9" s="32" t="s">
        <v>9</v>
      </c>
      <c r="AE9" s="32">
        <v>0</v>
      </c>
      <c r="AF9" s="32">
        <v>4</v>
      </c>
      <c r="AG9" s="32" t="s">
        <v>9</v>
      </c>
      <c r="AH9" s="32">
        <v>1</v>
      </c>
      <c r="AI9" s="34"/>
      <c r="AJ9" s="34"/>
      <c r="AK9" s="34"/>
      <c r="AL9" s="32">
        <v>2</v>
      </c>
      <c r="AM9" s="32" t="s">
        <v>9</v>
      </c>
      <c r="AN9" s="32">
        <v>1</v>
      </c>
      <c r="AO9" s="32">
        <v>2</v>
      </c>
      <c r="AP9" s="32" t="s">
        <v>9</v>
      </c>
      <c r="AQ9" s="32">
        <v>1</v>
      </c>
      <c r="AR9" s="32">
        <v>2</v>
      </c>
      <c r="AS9" s="32" t="s">
        <v>9</v>
      </c>
      <c r="AT9" s="32">
        <v>0</v>
      </c>
      <c r="AU9" s="32">
        <v>1</v>
      </c>
      <c r="AV9" s="32" t="s">
        <v>9</v>
      </c>
      <c r="AW9" s="32">
        <v>0</v>
      </c>
      <c r="AX9" s="31">
        <f t="shared" si="1"/>
        <v>18</v>
      </c>
      <c r="AY9" s="32" t="s">
        <v>9</v>
      </c>
      <c r="AZ9" s="31">
        <f t="shared" si="2"/>
        <v>12</v>
      </c>
      <c r="BA9" s="1"/>
      <c r="BB9" s="39" t="s">
        <v>322</v>
      </c>
      <c r="BC9" s="39"/>
      <c r="BD9" s="39"/>
      <c r="BE9" s="39"/>
      <c r="BF9" s="39"/>
      <c r="BG9" s="115" t="s">
        <v>4142</v>
      </c>
      <c r="BH9" s="8"/>
      <c r="BJ9" s="8"/>
      <c r="BK9" s="39"/>
    </row>
    <row r="10" spans="1:63" x14ac:dyDescent="0.2">
      <c r="A10" s="30">
        <v>9</v>
      </c>
      <c r="B10" s="7" t="s">
        <v>101</v>
      </c>
      <c r="C10" s="7">
        <v>22</v>
      </c>
      <c r="D10" s="7">
        <v>6</v>
      </c>
      <c r="E10" s="7">
        <v>5</v>
      </c>
      <c r="F10" s="7">
        <v>11</v>
      </c>
      <c r="G10" s="7">
        <v>45</v>
      </c>
      <c r="H10" s="6" t="s">
        <v>9</v>
      </c>
      <c r="I10" s="7">
        <v>57</v>
      </c>
      <c r="J10" s="7">
        <f t="shared" si="0"/>
        <v>23</v>
      </c>
      <c r="K10" s="5"/>
      <c r="L10" s="8">
        <v>9</v>
      </c>
      <c r="M10" s="7" t="s">
        <v>101</v>
      </c>
      <c r="N10" s="32">
        <v>0</v>
      </c>
      <c r="O10" s="32" t="s">
        <v>9</v>
      </c>
      <c r="P10" s="32">
        <v>1</v>
      </c>
      <c r="Q10" s="32">
        <v>3</v>
      </c>
      <c r="R10" s="32" t="s">
        <v>9</v>
      </c>
      <c r="S10" s="32">
        <v>3</v>
      </c>
      <c r="T10" s="32">
        <v>1</v>
      </c>
      <c r="U10" s="32" t="s">
        <v>9</v>
      </c>
      <c r="V10" s="32">
        <v>1</v>
      </c>
      <c r="W10" s="32">
        <v>2</v>
      </c>
      <c r="X10" s="32" t="s">
        <v>9</v>
      </c>
      <c r="Y10" s="32">
        <v>1</v>
      </c>
      <c r="Z10" s="32">
        <v>2</v>
      </c>
      <c r="AA10" s="32" t="s">
        <v>9</v>
      </c>
      <c r="AB10" s="32">
        <v>4</v>
      </c>
      <c r="AC10" s="32">
        <v>3</v>
      </c>
      <c r="AD10" s="32" t="s">
        <v>9</v>
      </c>
      <c r="AE10" s="32">
        <v>3</v>
      </c>
      <c r="AF10" s="32">
        <v>1</v>
      </c>
      <c r="AG10" s="32" t="s">
        <v>9</v>
      </c>
      <c r="AH10" s="32">
        <v>4</v>
      </c>
      <c r="AI10" s="32">
        <v>3</v>
      </c>
      <c r="AJ10" s="32" t="s">
        <v>9</v>
      </c>
      <c r="AK10" s="32">
        <v>2</v>
      </c>
      <c r="AL10" s="34"/>
      <c r="AM10" s="34"/>
      <c r="AN10" s="34"/>
      <c r="AO10" s="32">
        <v>2</v>
      </c>
      <c r="AP10" s="32" t="s">
        <v>9</v>
      </c>
      <c r="AQ10" s="32">
        <v>1</v>
      </c>
      <c r="AR10" s="32">
        <v>4</v>
      </c>
      <c r="AS10" s="32" t="s">
        <v>9</v>
      </c>
      <c r="AT10" s="32">
        <v>1</v>
      </c>
      <c r="AU10" s="32">
        <v>1</v>
      </c>
      <c r="AV10" s="32" t="s">
        <v>9</v>
      </c>
      <c r="AW10" s="32">
        <v>2</v>
      </c>
      <c r="AX10" s="31">
        <f t="shared" si="1"/>
        <v>22</v>
      </c>
      <c r="AY10" s="32" t="s">
        <v>9</v>
      </c>
      <c r="AZ10" s="31">
        <f t="shared" si="2"/>
        <v>23</v>
      </c>
      <c r="BA10" s="1"/>
      <c r="BB10" s="3" t="s">
        <v>4143</v>
      </c>
      <c r="BC10" s="3">
        <v>2</v>
      </c>
      <c r="BD10" s="3" t="s">
        <v>9</v>
      </c>
      <c r="BE10" s="3">
        <v>1</v>
      </c>
      <c r="BG10" s="3" t="s">
        <v>2832</v>
      </c>
      <c r="BH10" s="3">
        <v>1</v>
      </c>
      <c r="BI10" s="3" t="s">
        <v>9</v>
      </c>
      <c r="BJ10" s="3">
        <v>3</v>
      </c>
    </row>
    <row r="11" spans="1:63" x14ac:dyDescent="0.2">
      <c r="A11" s="30">
        <v>10</v>
      </c>
      <c r="B11" s="7" t="s">
        <v>50</v>
      </c>
      <c r="C11" s="7">
        <v>22</v>
      </c>
      <c r="D11" s="7">
        <v>5</v>
      </c>
      <c r="E11" s="7">
        <v>5</v>
      </c>
      <c r="F11" s="7">
        <v>12</v>
      </c>
      <c r="G11" s="7">
        <v>31</v>
      </c>
      <c r="H11" s="6" t="s">
        <v>9</v>
      </c>
      <c r="I11" s="7">
        <v>43</v>
      </c>
      <c r="J11" s="7">
        <f t="shared" si="0"/>
        <v>20</v>
      </c>
      <c r="K11" s="5"/>
      <c r="L11" s="8">
        <v>10</v>
      </c>
      <c r="M11" s="7" t="s">
        <v>50</v>
      </c>
      <c r="N11" s="32">
        <v>2</v>
      </c>
      <c r="O11" s="32" t="s">
        <v>9</v>
      </c>
      <c r="P11" s="32">
        <v>0</v>
      </c>
      <c r="Q11" s="32">
        <v>0</v>
      </c>
      <c r="R11" s="32" t="s">
        <v>9</v>
      </c>
      <c r="S11" s="32">
        <v>1</v>
      </c>
      <c r="T11" s="32">
        <v>1</v>
      </c>
      <c r="U11" s="32" t="s">
        <v>9</v>
      </c>
      <c r="V11" s="32">
        <v>4</v>
      </c>
      <c r="W11" s="32">
        <v>1</v>
      </c>
      <c r="X11" s="32" t="s">
        <v>9</v>
      </c>
      <c r="Y11" s="32">
        <v>2</v>
      </c>
      <c r="Z11" s="32">
        <v>1</v>
      </c>
      <c r="AA11" s="32" t="s">
        <v>9</v>
      </c>
      <c r="AB11" s="32">
        <v>2</v>
      </c>
      <c r="AC11" s="32">
        <v>2</v>
      </c>
      <c r="AD11" s="32" t="s">
        <v>9</v>
      </c>
      <c r="AE11" s="32">
        <v>3</v>
      </c>
      <c r="AF11" s="32">
        <v>6</v>
      </c>
      <c r="AG11" s="32" t="s">
        <v>9</v>
      </c>
      <c r="AH11" s="32">
        <v>0</v>
      </c>
      <c r="AI11" s="32">
        <v>1</v>
      </c>
      <c r="AJ11" s="32" t="s">
        <v>9</v>
      </c>
      <c r="AK11" s="32">
        <v>1</v>
      </c>
      <c r="AL11" s="32">
        <v>3</v>
      </c>
      <c r="AM11" s="32" t="s">
        <v>9</v>
      </c>
      <c r="AN11" s="32">
        <v>1</v>
      </c>
      <c r="AO11" s="34"/>
      <c r="AP11" s="34"/>
      <c r="AQ11" s="34"/>
      <c r="AR11" s="32">
        <v>2</v>
      </c>
      <c r="AS11" s="32" t="s">
        <v>9</v>
      </c>
      <c r="AT11" s="32">
        <v>0</v>
      </c>
      <c r="AU11" s="32">
        <v>1</v>
      </c>
      <c r="AV11" s="32" t="s">
        <v>9</v>
      </c>
      <c r="AW11" s="32">
        <v>1</v>
      </c>
      <c r="AX11" s="31">
        <f t="shared" si="1"/>
        <v>20</v>
      </c>
      <c r="AY11" s="32" t="s">
        <v>9</v>
      </c>
      <c r="AZ11" s="31">
        <f t="shared" si="2"/>
        <v>15</v>
      </c>
      <c r="BA11" s="1"/>
      <c r="BB11" s="3" t="s">
        <v>4144</v>
      </c>
      <c r="BC11" s="3">
        <v>1</v>
      </c>
      <c r="BD11" s="3" t="s">
        <v>9</v>
      </c>
      <c r="BE11" s="3">
        <v>2</v>
      </c>
      <c r="BG11" s="3" t="s">
        <v>3534</v>
      </c>
      <c r="BH11" s="3">
        <v>2</v>
      </c>
      <c r="BI11" s="3" t="s">
        <v>9</v>
      </c>
      <c r="BJ11" s="3">
        <v>0</v>
      </c>
    </row>
    <row r="12" spans="1:63" x14ac:dyDescent="0.2">
      <c r="A12" s="30">
        <v>11</v>
      </c>
      <c r="B12" s="7" t="s">
        <v>5</v>
      </c>
      <c r="C12" s="7">
        <v>22</v>
      </c>
      <c r="D12" s="7">
        <v>5</v>
      </c>
      <c r="E12" s="7">
        <v>4</v>
      </c>
      <c r="F12" s="7">
        <v>13</v>
      </c>
      <c r="G12" s="7">
        <v>32</v>
      </c>
      <c r="H12" s="6" t="s">
        <v>9</v>
      </c>
      <c r="I12" s="7">
        <v>50</v>
      </c>
      <c r="J12" s="7">
        <f t="shared" si="0"/>
        <v>19</v>
      </c>
      <c r="K12" s="5" t="s">
        <v>44</v>
      </c>
      <c r="L12" s="8">
        <v>11</v>
      </c>
      <c r="M12" s="7" t="s">
        <v>5</v>
      </c>
      <c r="N12" s="32">
        <v>1</v>
      </c>
      <c r="O12" s="32" t="s">
        <v>9</v>
      </c>
      <c r="P12" s="32">
        <v>2</v>
      </c>
      <c r="Q12" s="32">
        <v>0</v>
      </c>
      <c r="R12" s="32" t="s">
        <v>9</v>
      </c>
      <c r="S12" s="32">
        <v>1</v>
      </c>
      <c r="T12" s="32">
        <v>1</v>
      </c>
      <c r="U12" s="32" t="s">
        <v>9</v>
      </c>
      <c r="V12" s="32">
        <v>1</v>
      </c>
      <c r="W12" s="32">
        <v>1</v>
      </c>
      <c r="X12" s="32" t="s">
        <v>9</v>
      </c>
      <c r="Y12" s="32">
        <v>1</v>
      </c>
      <c r="Z12" s="32">
        <v>5</v>
      </c>
      <c r="AA12" s="32" t="s">
        <v>9</v>
      </c>
      <c r="AB12" s="32">
        <v>0</v>
      </c>
      <c r="AC12" s="32">
        <v>0</v>
      </c>
      <c r="AD12" s="32" t="s">
        <v>9</v>
      </c>
      <c r="AE12" s="32">
        <v>6</v>
      </c>
      <c r="AF12" s="32">
        <v>1</v>
      </c>
      <c r="AG12" s="32" t="s">
        <v>9</v>
      </c>
      <c r="AH12" s="32">
        <v>2</v>
      </c>
      <c r="AI12" s="32">
        <v>1</v>
      </c>
      <c r="AJ12" s="32" t="s">
        <v>9</v>
      </c>
      <c r="AK12" s="32">
        <v>1</v>
      </c>
      <c r="AL12" s="32">
        <v>1</v>
      </c>
      <c r="AM12" s="32" t="s">
        <v>9</v>
      </c>
      <c r="AN12" s="32">
        <v>0</v>
      </c>
      <c r="AO12" s="32">
        <v>2</v>
      </c>
      <c r="AP12" s="32" t="s">
        <v>9</v>
      </c>
      <c r="AQ12" s="32">
        <v>3</v>
      </c>
      <c r="AR12" s="34"/>
      <c r="AS12" s="34"/>
      <c r="AT12" s="34"/>
      <c r="AU12" s="32">
        <v>1</v>
      </c>
      <c r="AV12" s="32" t="s">
        <v>9</v>
      </c>
      <c r="AW12" s="32">
        <v>1</v>
      </c>
      <c r="AX12" s="31">
        <f t="shared" si="1"/>
        <v>14</v>
      </c>
      <c r="AY12" s="32" t="s">
        <v>9</v>
      </c>
      <c r="AZ12" s="31">
        <f t="shared" si="2"/>
        <v>18</v>
      </c>
      <c r="BA12" s="1"/>
      <c r="BB12" s="3" t="s">
        <v>535</v>
      </c>
      <c r="BC12" s="3">
        <v>2</v>
      </c>
      <c r="BD12" s="3" t="s">
        <v>9</v>
      </c>
      <c r="BE12" s="3">
        <v>1</v>
      </c>
      <c r="BG12" s="3" t="s">
        <v>855</v>
      </c>
      <c r="BH12" s="3">
        <v>1</v>
      </c>
      <c r="BI12" s="3" t="s">
        <v>9</v>
      </c>
      <c r="BJ12" s="3">
        <v>5</v>
      </c>
    </row>
    <row r="13" spans="1:63" x14ac:dyDescent="0.2">
      <c r="A13" s="30">
        <v>12</v>
      </c>
      <c r="B13" s="7" t="s">
        <v>28</v>
      </c>
      <c r="C13" s="7">
        <v>22</v>
      </c>
      <c r="D13" s="7">
        <v>4</v>
      </c>
      <c r="E13" s="7">
        <v>5</v>
      </c>
      <c r="F13" s="7">
        <v>13</v>
      </c>
      <c r="G13" s="7">
        <v>24</v>
      </c>
      <c r="H13" s="6" t="s">
        <v>9</v>
      </c>
      <c r="I13" s="7">
        <v>53</v>
      </c>
      <c r="J13" s="7">
        <f t="shared" si="0"/>
        <v>17</v>
      </c>
      <c r="K13" s="5" t="s">
        <v>44</v>
      </c>
      <c r="L13" s="8">
        <v>12</v>
      </c>
      <c r="M13" s="7" t="s">
        <v>28</v>
      </c>
      <c r="N13" s="32">
        <v>2</v>
      </c>
      <c r="O13" s="32" t="s">
        <v>9</v>
      </c>
      <c r="P13" s="32">
        <v>5</v>
      </c>
      <c r="Q13" s="32">
        <v>0</v>
      </c>
      <c r="R13" s="32" t="s">
        <v>9</v>
      </c>
      <c r="S13" s="32">
        <v>0</v>
      </c>
      <c r="T13" s="32">
        <v>2</v>
      </c>
      <c r="U13" s="32" t="s">
        <v>9</v>
      </c>
      <c r="V13" s="32">
        <v>1</v>
      </c>
      <c r="W13" s="32">
        <v>1</v>
      </c>
      <c r="X13" s="32" t="s">
        <v>9</v>
      </c>
      <c r="Y13" s="32">
        <v>2</v>
      </c>
      <c r="Z13" s="32">
        <v>0</v>
      </c>
      <c r="AA13" s="32" t="s">
        <v>9</v>
      </c>
      <c r="AB13" s="32">
        <v>2</v>
      </c>
      <c r="AC13" s="32">
        <v>3</v>
      </c>
      <c r="AD13" s="32" t="s">
        <v>9</v>
      </c>
      <c r="AE13" s="32">
        <v>0</v>
      </c>
      <c r="AF13" s="32">
        <v>1</v>
      </c>
      <c r="AG13" s="32" t="s">
        <v>9</v>
      </c>
      <c r="AH13" s="32">
        <v>5</v>
      </c>
      <c r="AI13" s="32">
        <v>3</v>
      </c>
      <c r="AJ13" s="32" t="s">
        <v>9</v>
      </c>
      <c r="AK13" s="32">
        <v>1</v>
      </c>
      <c r="AL13" s="32">
        <v>2</v>
      </c>
      <c r="AM13" s="32" t="s">
        <v>9</v>
      </c>
      <c r="AN13" s="32">
        <v>6</v>
      </c>
      <c r="AO13" s="32">
        <v>1</v>
      </c>
      <c r="AP13" s="32" t="s">
        <v>9</v>
      </c>
      <c r="AQ13" s="32">
        <v>1</v>
      </c>
      <c r="AR13" s="32">
        <v>0</v>
      </c>
      <c r="AS13" s="32" t="s">
        <v>9</v>
      </c>
      <c r="AT13" s="32">
        <v>4</v>
      </c>
      <c r="AU13" s="34"/>
      <c r="AV13" s="34"/>
      <c r="AW13" s="34"/>
      <c r="AX13" s="31">
        <f t="shared" si="1"/>
        <v>15</v>
      </c>
      <c r="AY13" s="32" t="s">
        <v>9</v>
      </c>
      <c r="AZ13" s="31">
        <f t="shared" si="2"/>
        <v>27</v>
      </c>
      <c r="BA13" s="1"/>
      <c r="BB13" s="3" t="s">
        <v>4145</v>
      </c>
      <c r="BC13" s="3">
        <v>1</v>
      </c>
      <c r="BD13" s="3" t="s">
        <v>9</v>
      </c>
      <c r="BE13" s="3">
        <v>1</v>
      </c>
      <c r="BG13" s="3" t="s">
        <v>406</v>
      </c>
      <c r="BH13" s="3">
        <v>3</v>
      </c>
      <c r="BI13" s="3" t="s">
        <v>9</v>
      </c>
      <c r="BJ13" s="3">
        <v>3</v>
      </c>
    </row>
    <row r="14" spans="1:63" x14ac:dyDescent="0.2">
      <c r="A14" s="30"/>
      <c r="B14" s="7"/>
      <c r="C14" s="7">
        <f>SUM(C2:C13)</f>
        <v>264</v>
      </c>
      <c r="D14" s="7">
        <f>SUM(D2:D13)</f>
        <v>102</v>
      </c>
      <c r="E14" s="7">
        <f>SUM(E2:E13)</f>
        <v>60</v>
      </c>
      <c r="F14" s="7">
        <f>SUM(F2:F13)</f>
        <v>102</v>
      </c>
      <c r="G14" s="7">
        <f>SUM(G2:G13)</f>
        <v>496</v>
      </c>
      <c r="H14" s="10" t="s">
        <v>9</v>
      </c>
      <c r="I14" s="7">
        <f>SUM(I2:I13)</f>
        <v>496</v>
      </c>
      <c r="J14" s="7">
        <f>SUM(J2:J13)</f>
        <v>366</v>
      </c>
      <c r="L14" s="8"/>
      <c r="N14" s="31">
        <f>SUM(N2:N13)</f>
        <v>11</v>
      </c>
      <c r="O14" s="31" t="s">
        <v>9</v>
      </c>
      <c r="P14" s="31">
        <f>SUM(P2:P13)</f>
        <v>24</v>
      </c>
      <c r="Q14" s="31">
        <f>SUM(Q2:Q13)</f>
        <v>11</v>
      </c>
      <c r="R14" s="31" t="s">
        <v>9</v>
      </c>
      <c r="S14" s="31">
        <f>SUM(S2:S13)</f>
        <v>20</v>
      </c>
      <c r="T14" s="31">
        <f>SUM(T2:T13)</f>
        <v>12</v>
      </c>
      <c r="U14" s="31" t="s">
        <v>9</v>
      </c>
      <c r="V14" s="31">
        <f>SUM(V2:V13)</f>
        <v>24</v>
      </c>
      <c r="W14" s="31">
        <f>SUM(W2:W13)</f>
        <v>18</v>
      </c>
      <c r="X14" s="31" t="s">
        <v>9</v>
      </c>
      <c r="Y14" s="31">
        <f>SUM(Y2:Y13)</f>
        <v>22</v>
      </c>
      <c r="Z14" s="31">
        <f>SUM(Z2:Z13)</f>
        <v>27</v>
      </c>
      <c r="AA14" s="31" t="s">
        <v>9</v>
      </c>
      <c r="AB14" s="31">
        <f>SUM(AB2:AB13)</f>
        <v>18</v>
      </c>
      <c r="AC14" s="31">
        <f>SUM(AC2:AC13)</f>
        <v>28</v>
      </c>
      <c r="AD14" s="31" t="s">
        <v>9</v>
      </c>
      <c r="AE14" s="31">
        <f>SUM(AE2:AE13)</f>
        <v>20</v>
      </c>
      <c r="AF14" s="31">
        <f>SUM(AF2:AF13)</f>
        <v>26</v>
      </c>
      <c r="AG14" s="31" t="s">
        <v>9</v>
      </c>
      <c r="AH14" s="31">
        <f>SUM(AH2:AH13)</f>
        <v>17</v>
      </c>
      <c r="AI14" s="31">
        <f>SUM(AI2:AI13)</f>
        <v>27</v>
      </c>
      <c r="AJ14" s="31" t="s">
        <v>9</v>
      </c>
      <c r="AK14" s="31">
        <f>SUM(AK2:AK13)</f>
        <v>10</v>
      </c>
      <c r="AL14" s="31">
        <f>SUM(AL2:AL13)</f>
        <v>34</v>
      </c>
      <c r="AM14" s="31" t="s">
        <v>9</v>
      </c>
      <c r="AN14" s="31">
        <f>SUM(AN2:AN13)</f>
        <v>23</v>
      </c>
      <c r="AO14" s="31">
        <f>SUM(AO2:AO13)</f>
        <v>28</v>
      </c>
      <c r="AP14" s="31" t="s">
        <v>9</v>
      </c>
      <c r="AQ14" s="31">
        <f>SUM(AQ2:AQ13)</f>
        <v>11</v>
      </c>
      <c r="AR14" s="31">
        <f>SUM(AR2:AR13)</f>
        <v>32</v>
      </c>
      <c r="AS14" s="31" t="s">
        <v>9</v>
      </c>
      <c r="AT14" s="31">
        <f>SUM(AT2:AT13)</f>
        <v>18</v>
      </c>
      <c r="AU14" s="31">
        <f>SUM(AU2:AU13)</f>
        <v>26</v>
      </c>
      <c r="AV14" s="31" t="s">
        <v>9</v>
      </c>
      <c r="AW14" s="31">
        <f>SUM(AW2:AW13)</f>
        <v>9</v>
      </c>
      <c r="AX14" s="31">
        <f>SUM(AX2:AX13)</f>
        <v>280</v>
      </c>
      <c r="AY14" s="31" t="s">
        <v>9</v>
      </c>
      <c r="AZ14" s="31">
        <f>SUM(AZ2:AZ13)</f>
        <v>216</v>
      </c>
      <c r="BA14" s="1"/>
      <c r="BB14" s="3" t="s">
        <v>2823</v>
      </c>
      <c r="BC14" s="3">
        <v>3</v>
      </c>
      <c r="BD14" s="3" t="s">
        <v>9</v>
      </c>
      <c r="BE14" s="3">
        <v>1</v>
      </c>
      <c r="BG14" s="3" t="s">
        <v>4146</v>
      </c>
      <c r="BH14" s="3">
        <v>2</v>
      </c>
      <c r="BI14" s="3" t="s">
        <v>9</v>
      </c>
      <c r="BJ14" s="3">
        <v>2</v>
      </c>
    </row>
    <row r="15" spans="1:63" x14ac:dyDescent="0.2">
      <c r="BA15" s="1"/>
      <c r="BB15" s="3" t="s">
        <v>695</v>
      </c>
      <c r="BC15" s="3">
        <v>4</v>
      </c>
      <c r="BD15" s="3" t="s">
        <v>9</v>
      </c>
      <c r="BE15" s="3">
        <v>1</v>
      </c>
      <c r="BG15" s="3" t="s">
        <v>4147</v>
      </c>
      <c r="BH15" s="3">
        <v>1</v>
      </c>
      <c r="BI15" s="3" t="s">
        <v>9</v>
      </c>
      <c r="BJ15" s="3">
        <v>7</v>
      </c>
    </row>
    <row r="16" spans="1:63" x14ac:dyDescent="0.2">
      <c r="L16" s="12"/>
      <c r="M16" s="39"/>
      <c r="BB16" s="39" t="s">
        <v>330</v>
      </c>
      <c r="BC16" s="39"/>
      <c r="BD16" s="39"/>
      <c r="BE16" s="39"/>
      <c r="BF16" s="39"/>
      <c r="BG16" s="39" t="s">
        <v>331</v>
      </c>
      <c r="BK16" s="39"/>
    </row>
    <row r="17" spans="1:63" x14ac:dyDescent="0.2">
      <c r="B17" s="39"/>
      <c r="M17" s="39" t="s">
        <v>151</v>
      </c>
      <c r="N17" s="62" t="s">
        <v>4148</v>
      </c>
      <c r="BB17" s="3" t="s">
        <v>4149</v>
      </c>
      <c r="BC17" s="3">
        <v>3</v>
      </c>
      <c r="BD17" s="3" t="s">
        <v>9</v>
      </c>
      <c r="BE17" s="3">
        <v>0</v>
      </c>
      <c r="BG17" s="3" t="s">
        <v>4150</v>
      </c>
      <c r="BH17" s="3">
        <v>2</v>
      </c>
      <c r="BI17" s="3" t="s">
        <v>9</v>
      </c>
      <c r="BJ17" s="3">
        <v>1</v>
      </c>
    </row>
    <row r="18" spans="1:63" x14ac:dyDescent="0.2">
      <c r="A18" s="14"/>
      <c r="B18" s="14"/>
      <c r="C18" s="14"/>
      <c r="D18" s="14"/>
      <c r="E18" s="14"/>
      <c r="F18" s="14"/>
      <c r="G18" s="14"/>
      <c r="H18" s="6"/>
      <c r="I18" s="14"/>
      <c r="J18" s="7"/>
      <c r="L18" s="8"/>
      <c r="BB18" s="3" t="s">
        <v>3838</v>
      </c>
      <c r="BC18" s="3">
        <v>3</v>
      </c>
      <c r="BD18" s="3" t="s">
        <v>9</v>
      </c>
      <c r="BE18" s="3">
        <v>3</v>
      </c>
      <c r="BG18" s="3" t="s">
        <v>3875</v>
      </c>
      <c r="BH18" s="3">
        <v>1</v>
      </c>
      <c r="BI18" s="3" t="s">
        <v>9</v>
      </c>
      <c r="BJ18" s="3">
        <v>4</v>
      </c>
    </row>
    <row r="19" spans="1:63" x14ac:dyDescent="0.2">
      <c r="A19" s="14"/>
      <c r="B19" s="14"/>
      <c r="C19" s="14"/>
      <c r="D19" s="14"/>
      <c r="E19" s="14"/>
      <c r="F19" s="14"/>
      <c r="G19" s="14"/>
      <c r="H19" s="6"/>
      <c r="I19" s="14"/>
      <c r="J19" s="7"/>
      <c r="L19" s="8"/>
      <c r="BB19" s="3" t="s">
        <v>2808</v>
      </c>
      <c r="BC19" s="3">
        <v>1</v>
      </c>
      <c r="BD19" s="3" t="s">
        <v>9</v>
      </c>
      <c r="BE19" s="3">
        <v>2</v>
      </c>
      <c r="BG19" s="3" t="s">
        <v>4151</v>
      </c>
      <c r="BH19" s="3">
        <v>1</v>
      </c>
      <c r="BI19" s="3" t="s">
        <v>9</v>
      </c>
      <c r="BJ19" s="3">
        <v>1</v>
      </c>
    </row>
    <row r="20" spans="1:63" x14ac:dyDescent="0.2">
      <c r="A20" s="14"/>
      <c r="B20" s="14"/>
      <c r="C20" s="14"/>
      <c r="D20" s="14"/>
      <c r="E20" s="14"/>
      <c r="F20" s="14"/>
      <c r="G20" s="14"/>
      <c r="H20" s="6"/>
      <c r="I20" s="14"/>
      <c r="J20" s="7"/>
      <c r="L20" s="8"/>
      <c r="BB20" s="3" t="s">
        <v>4152</v>
      </c>
      <c r="BC20" s="3">
        <v>8</v>
      </c>
      <c r="BD20" s="3" t="s">
        <v>9</v>
      </c>
      <c r="BE20" s="3">
        <v>0</v>
      </c>
      <c r="BG20" s="3" t="s">
        <v>4153</v>
      </c>
      <c r="BH20" s="3">
        <v>3</v>
      </c>
      <c r="BI20" s="3" t="s">
        <v>9</v>
      </c>
      <c r="BJ20" s="3">
        <v>1</v>
      </c>
    </row>
    <row r="21" spans="1:63" x14ac:dyDescent="0.2">
      <c r="A21" s="14"/>
      <c r="B21" s="14"/>
      <c r="C21" s="14"/>
      <c r="D21" s="14"/>
      <c r="E21" s="14"/>
      <c r="F21" s="14"/>
      <c r="G21" s="14"/>
      <c r="H21" s="6"/>
      <c r="I21" s="14"/>
      <c r="J21" s="7"/>
      <c r="L21" s="8"/>
      <c r="BB21" s="3" t="s">
        <v>395</v>
      </c>
      <c r="BC21" s="3">
        <v>0</v>
      </c>
      <c r="BD21" s="3" t="s">
        <v>9</v>
      </c>
      <c r="BE21" s="3">
        <v>0</v>
      </c>
      <c r="BG21" s="3" t="s">
        <v>1050</v>
      </c>
      <c r="BH21" s="3">
        <v>3</v>
      </c>
      <c r="BI21" s="3" t="s">
        <v>9</v>
      </c>
      <c r="BJ21" s="3">
        <v>3</v>
      </c>
    </row>
    <row r="22" spans="1:63" x14ac:dyDescent="0.2">
      <c r="A22" s="14"/>
      <c r="B22" s="14"/>
      <c r="C22" s="14"/>
      <c r="D22" s="14"/>
      <c r="E22" s="14"/>
      <c r="F22" s="14"/>
      <c r="G22" s="14"/>
      <c r="H22" s="6"/>
      <c r="I22" s="14"/>
      <c r="J22" s="7"/>
      <c r="L22" s="8"/>
      <c r="BB22" s="3" t="s">
        <v>4154</v>
      </c>
      <c r="BC22" s="3">
        <v>2</v>
      </c>
      <c r="BD22" s="3" t="s">
        <v>9</v>
      </c>
      <c r="BE22" s="3">
        <v>2</v>
      </c>
      <c r="BG22" s="3" t="s">
        <v>4155</v>
      </c>
      <c r="BH22" s="3">
        <v>5</v>
      </c>
      <c r="BI22" s="3" t="s">
        <v>9</v>
      </c>
      <c r="BJ22" s="3">
        <v>0</v>
      </c>
    </row>
    <row r="23" spans="1:63" x14ac:dyDescent="0.2">
      <c r="A23" s="14"/>
      <c r="B23" s="14"/>
      <c r="C23" s="14"/>
      <c r="D23" s="14"/>
      <c r="E23" s="14"/>
      <c r="F23" s="14"/>
      <c r="G23" s="14"/>
      <c r="H23" s="6"/>
      <c r="I23" s="14"/>
      <c r="J23" s="7"/>
      <c r="L23" s="12"/>
      <c r="M23" s="39"/>
      <c r="BB23" s="39" t="s">
        <v>341</v>
      </c>
      <c r="BC23" s="39"/>
      <c r="BD23" s="39"/>
      <c r="BE23" s="39"/>
      <c r="BF23" s="39"/>
      <c r="BG23" s="39" t="s">
        <v>342</v>
      </c>
      <c r="BK23" s="39"/>
    </row>
    <row r="24" spans="1:63" x14ac:dyDescent="0.2">
      <c r="A24" s="14"/>
      <c r="B24" s="14"/>
      <c r="C24" s="14"/>
      <c r="D24" s="14"/>
      <c r="E24" s="14"/>
      <c r="F24" s="14"/>
      <c r="G24" s="14"/>
      <c r="H24" s="6"/>
      <c r="I24" s="14"/>
      <c r="J24" s="7"/>
      <c r="L24" s="8"/>
      <c r="BB24" s="3" t="s">
        <v>387</v>
      </c>
      <c r="BC24" s="3">
        <v>1</v>
      </c>
      <c r="BD24" s="3" t="s">
        <v>9</v>
      </c>
      <c r="BE24" s="3">
        <v>2</v>
      </c>
      <c r="BG24" s="3" t="s">
        <v>4156</v>
      </c>
      <c r="BH24" s="3">
        <v>3</v>
      </c>
      <c r="BI24" s="3" t="s">
        <v>9</v>
      </c>
      <c r="BJ24" s="3">
        <v>1</v>
      </c>
    </row>
    <row r="25" spans="1:63" x14ac:dyDescent="0.2">
      <c r="A25" s="14"/>
      <c r="B25" s="14"/>
      <c r="C25" s="14"/>
      <c r="D25" s="14"/>
      <c r="E25" s="14"/>
      <c r="F25" s="14"/>
      <c r="G25" s="14"/>
      <c r="H25" s="6"/>
      <c r="I25" s="14"/>
      <c r="J25" s="7"/>
      <c r="L25" s="8"/>
      <c r="BB25" s="3" t="s">
        <v>3708</v>
      </c>
      <c r="BC25" s="3">
        <v>4</v>
      </c>
      <c r="BD25" s="3" t="s">
        <v>9</v>
      </c>
      <c r="BE25" s="3">
        <v>0</v>
      </c>
      <c r="BG25" s="3" t="s">
        <v>1681</v>
      </c>
      <c r="BH25" s="3">
        <v>3</v>
      </c>
      <c r="BI25" s="3" t="s">
        <v>9</v>
      </c>
      <c r="BJ25" s="3">
        <v>2</v>
      </c>
    </row>
    <row r="26" spans="1:63" x14ac:dyDescent="0.2">
      <c r="A26" s="14"/>
      <c r="B26" s="14"/>
      <c r="C26" s="14"/>
      <c r="D26" s="14"/>
      <c r="E26" s="14"/>
      <c r="F26" s="14"/>
      <c r="G26" s="14"/>
      <c r="H26" s="6"/>
      <c r="I26" s="14"/>
      <c r="J26" s="7"/>
      <c r="L26" s="8"/>
      <c r="BB26" s="3" t="s">
        <v>347</v>
      </c>
      <c r="BC26" s="3">
        <v>1</v>
      </c>
      <c r="BD26" s="3" t="s">
        <v>9</v>
      </c>
      <c r="BE26" s="3">
        <v>2</v>
      </c>
      <c r="BG26" s="3" t="s">
        <v>3674</v>
      </c>
      <c r="BH26" s="3">
        <v>1</v>
      </c>
      <c r="BI26" s="3" t="s">
        <v>9</v>
      </c>
      <c r="BJ26" s="3">
        <v>2</v>
      </c>
    </row>
    <row r="27" spans="1:63" x14ac:dyDescent="0.2">
      <c r="A27" s="14"/>
      <c r="B27" s="14"/>
      <c r="C27" s="14"/>
      <c r="D27" s="14"/>
      <c r="E27" s="14"/>
      <c r="F27" s="14"/>
      <c r="G27" s="14"/>
      <c r="H27" s="6"/>
      <c r="I27" s="14"/>
      <c r="J27" s="7"/>
      <c r="L27" s="8"/>
      <c r="BB27" s="3" t="s">
        <v>1008</v>
      </c>
      <c r="BC27" s="3">
        <v>3</v>
      </c>
      <c r="BD27" s="3" t="s">
        <v>9</v>
      </c>
      <c r="BE27" s="3">
        <v>0</v>
      </c>
      <c r="BG27" s="3" t="s">
        <v>4157</v>
      </c>
      <c r="BH27" s="3">
        <v>0</v>
      </c>
      <c r="BI27" s="3" t="s">
        <v>9</v>
      </c>
      <c r="BJ27" s="3">
        <v>2</v>
      </c>
    </row>
    <row r="28" spans="1:63" x14ac:dyDescent="0.2">
      <c r="A28" s="14"/>
      <c r="B28" s="14"/>
      <c r="C28" s="14"/>
      <c r="D28" s="14"/>
      <c r="E28" s="14"/>
      <c r="F28" s="14"/>
      <c r="G28" s="14"/>
      <c r="H28" s="6"/>
      <c r="I28" s="14"/>
      <c r="J28" s="7"/>
      <c r="L28" s="8"/>
      <c r="BB28" s="3" t="s">
        <v>4158</v>
      </c>
      <c r="BC28" s="3">
        <v>2</v>
      </c>
      <c r="BD28" s="3" t="s">
        <v>9</v>
      </c>
      <c r="BE28" s="3">
        <v>0</v>
      </c>
      <c r="BG28" s="3" t="s">
        <v>1035</v>
      </c>
      <c r="BH28" s="3">
        <v>2</v>
      </c>
      <c r="BI28" s="3" t="s">
        <v>9</v>
      </c>
      <c r="BJ28" s="3">
        <v>6</v>
      </c>
    </row>
    <row r="29" spans="1:63" x14ac:dyDescent="0.2">
      <c r="A29" s="14"/>
      <c r="B29" s="14"/>
      <c r="C29" s="14"/>
      <c r="D29" s="14"/>
      <c r="E29" s="14"/>
      <c r="F29" s="14"/>
      <c r="G29" s="14"/>
      <c r="H29" s="6"/>
      <c r="I29" s="14"/>
      <c r="J29" s="7"/>
      <c r="L29" s="8"/>
      <c r="BB29" s="3" t="s">
        <v>4159</v>
      </c>
      <c r="BC29" s="3">
        <v>1</v>
      </c>
      <c r="BD29" s="3" t="s">
        <v>9</v>
      </c>
      <c r="BE29" s="3">
        <v>2</v>
      </c>
      <c r="BG29" s="3" t="s">
        <v>4160</v>
      </c>
      <c r="BH29" s="3">
        <v>1</v>
      </c>
      <c r="BI29" s="3" t="s">
        <v>9</v>
      </c>
      <c r="BJ29" s="3">
        <v>4</v>
      </c>
    </row>
    <row r="30" spans="1:63" x14ac:dyDescent="0.2">
      <c r="C30" s="7"/>
      <c r="D30" s="7"/>
      <c r="E30" s="7"/>
      <c r="F30" s="7"/>
      <c r="G30" s="7"/>
      <c r="H30" s="10"/>
      <c r="I30" s="7"/>
      <c r="J30" s="7"/>
      <c r="L30" s="12"/>
      <c r="M30" s="39"/>
      <c r="BB30" s="39" t="s">
        <v>353</v>
      </c>
      <c r="BC30" s="39"/>
      <c r="BD30" s="39"/>
      <c r="BE30" s="39"/>
      <c r="BF30" s="39"/>
      <c r="BG30" s="39" t="s">
        <v>354</v>
      </c>
      <c r="BK30" s="39"/>
    </row>
    <row r="31" spans="1:63" x14ac:dyDescent="0.2">
      <c r="A31" s="12"/>
      <c r="B31" s="39"/>
      <c r="L31" s="8"/>
      <c r="BB31" s="3" t="s">
        <v>4161</v>
      </c>
      <c r="BC31" s="3">
        <v>2</v>
      </c>
      <c r="BD31" s="3" t="s">
        <v>9</v>
      </c>
      <c r="BE31" s="3">
        <v>5</v>
      </c>
      <c r="BG31" s="3" t="s">
        <v>4162</v>
      </c>
      <c r="BH31" s="3">
        <v>0</v>
      </c>
      <c r="BI31" s="3" t="s">
        <v>9</v>
      </c>
      <c r="BJ31" s="3">
        <v>1</v>
      </c>
    </row>
    <row r="32" spans="1:63" x14ac:dyDescent="0.2">
      <c r="A32" s="30"/>
      <c r="B32" s="7"/>
      <c r="C32" s="7"/>
      <c r="D32" s="7"/>
      <c r="E32" s="7"/>
      <c r="F32" s="7"/>
      <c r="G32" s="7"/>
      <c r="H32" s="6"/>
      <c r="I32" s="7"/>
      <c r="J32" s="7"/>
      <c r="L32" s="8"/>
      <c r="BB32" s="3" t="s">
        <v>3787</v>
      </c>
      <c r="BC32" s="3">
        <v>2</v>
      </c>
      <c r="BD32" s="3" t="s">
        <v>9</v>
      </c>
      <c r="BE32" s="3">
        <v>1</v>
      </c>
      <c r="BG32" s="3" t="s">
        <v>414</v>
      </c>
      <c r="BH32" s="3">
        <v>6</v>
      </c>
      <c r="BI32" s="3" t="s">
        <v>9</v>
      </c>
      <c r="BJ32" s="3">
        <v>0</v>
      </c>
    </row>
    <row r="33" spans="1:63" x14ac:dyDescent="0.2">
      <c r="A33" s="30"/>
      <c r="B33" s="7"/>
      <c r="C33" s="7"/>
      <c r="D33" s="7"/>
      <c r="E33" s="7"/>
      <c r="F33" s="7"/>
      <c r="G33" s="7"/>
      <c r="H33" s="6"/>
      <c r="I33" s="7"/>
      <c r="J33" s="7"/>
      <c r="L33" s="8"/>
      <c r="BB33" s="3" t="s">
        <v>3700</v>
      </c>
      <c r="BC33" s="3">
        <v>1</v>
      </c>
      <c r="BD33" s="3" t="s">
        <v>9</v>
      </c>
      <c r="BE33" s="3">
        <v>2</v>
      </c>
      <c r="BG33" s="3" t="s">
        <v>4163</v>
      </c>
      <c r="BH33" s="3">
        <v>5</v>
      </c>
      <c r="BI33" s="3" t="s">
        <v>9</v>
      </c>
      <c r="BJ33" s="3">
        <v>0</v>
      </c>
    </row>
    <row r="34" spans="1:63" x14ac:dyDescent="0.2">
      <c r="A34" s="30"/>
      <c r="B34" s="7"/>
      <c r="C34" s="7"/>
      <c r="D34" s="7"/>
      <c r="E34" s="7"/>
      <c r="F34" s="7"/>
      <c r="G34" s="7"/>
      <c r="H34" s="6"/>
      <c r="I34" s="7"/>
      <c r="J34" s="7"/>
      <c r="L34" s="8"/>
      <c r="BB34" s="3" t="s">
        <v>4164</v>
      </c>
      <c r="BC34" s="3">
        <v>6</v>
      </c>
      <c r="BD34" s="3" t="s">
        <v>9</v>
      </c>
      <c r="BE34" s="3">
        <v>1</v>
      </c>
      <c r="BG34" s="3" t="s">
        <v>4165</v>
      </c>
      <c r="BH34" s="3">
        <v>2</v>
      </c>
      <c r="BI34" s="3" t="s">
        <v>9</v>
      </c>
      <c r="BJ34" s="3">
        <v>4</v>
      </c>
    </row>
    <row r="35" spans="1:63" x14ac:dyDescent="0.2">
      <c r="A35" s="30"/>
      <c r="B35" s="7"/>
      <c r="C35" s="7"/>
      <c r="D35" s="7"/>
      <c r="E35" s="7"/>
      <c r="F35" s="7"/>
      <c r="G35" s="7"/>
      <c r="H35" s="6"/>
      <c r="I35" s="7"/>
      <c r="J35" s="7"/>
      <c r="L35" s="8"/>
      <c r="BB35" s="3" t="s">
        <v>4166</v>
      </c>
      <c r="BC35" s="3">
        <v>1</v>
      </c>
      <c r="BD35" s="3" t="s">
        <v>9</v>
      </c>
      <c r="BE35" s="3">
        <v>1</v>
      </c>
      <c r="BG35" s="3" t="s">
        <v>4167</v>
      </c>
      <c r="BH35" s="3">
        <v>2</v>
      </c>
      <c r="BI35" s="3" t="s">
        <v>9</v>
      </c>
      <c r="BJ35" s="3">
        <v>0</v>
      </c>
    </row>
    <row r="36" spans="1:63" x14ac:dyDescent="0.2">
      <c r="A36" s="30"/>
      <c r="B36" s="7"/>
      <c r="C36" s="7"/>
      <c r="D36" s="7"/>
      <c r="E36" s="7"/>
      <c r="F36" s="7"/>
      <c r="G36" s="7"/>
      <c r="H36" s="6"/>
      <c r="I36" s="7"/>
      <c r="J36" s="7"/>
      <c r="L36" s="8"/>
      <c r="BB36" s="3" t="s">
        <v>4168</v>
      </c>
      <c r="BC36" s="3">
        <v>1</v>
      </c>
      <c r="BD36" s="3" t="s">
        <v>9</v>
      </c>
      <c r="BE36" s="3">
        <v>1</v>
      </c>
      <c r="BG36" s="3" t="s">
        <v>4169</v>
      </c>
      <c r="BH36" s="3">
        <v>1</v>
      </c>
      <c r="BI36" s="3" t="s">
        <v>9</v>
      </c>
      <c r="BJ36" s="3">
        <v>1</v>
      </c>
    </row>
    <row r="37" spans="1:63" x14ac:dyDescent="0.2">
      <c r="A37" s="30"/>
      <c r="B37" s="7"/>
      <c r="C37" s="7"/>
      <c r="D37" s="7"/>
      <c r="E37" s="7"/>
      <c r="F37" s="7"/>
      <c r="G37" s="7"/>
      <c r="H37" s="6"/>
      <c r="I37" s="7"/>
      <c r="J37" s="7"/>
      <c r="BB37" s="39" t="s">
        <v>363</v>
      </c>
      <c r="BC37" s="39"/>
      <c r="BD37" s="39"/>
      <c r="BE37" s="39"/>
      <c r="BF37" s="39"/>
      <c r="BG37" s="39" t="s">
        <v>364</v>
      </c>
      <c r="BK37" s="39"/>
    </row>
    <row r="38" spans="1:63" x14ac:dyDescent="0.2">
      <c r="A38" s="30"/>
      <c r="B38" s="7"/>
      <c r="C38" s="7"/>
      <c r="D38" s="7"/>
      <c r="E38" s="7"/>
      <c r="F38" s="7"/>
      <c r="G38" s="7"/>
      <c r="H38" s="6"/>
      <c r="I38" s="7"/>
      <c r="J38" s="7"/>
      <c r="BB38" s="3" t="s">
        <v>4170</v>
      </c>
      <c r="BC38" s="3">
        <v>2</v>
      </c>
      <c r="BD38" s="3" t="s">
        <v>9</v>
      </c>
      <c r="BE38" s="3">
        <v>2</v>
      </c>
      <c r="BG38" s="3" t="s">
        <v>4171</v>
      </c>
      <c r="BH38" s="3">
        <v>2</v>
      </c>
      <c r="BI38" s="3" t="s">
        <v>9</v>
      </c>
      <c r="BJ38" s="3">
        <v>3</v>
      </c>
    </row>
    <row r="39" spans="1:63" x14ac:dyDescent="0.2">
      <c r="A39" s="30"/>
      <c r="B39" s="7"/>
      <c r="C39" s="7"/>
      <c r="D39" s="7"/>
      <c r="E39" s="7"/>
      <c r="F39" s="7"/>
      <c r="G39" s="7"/>
      <c r="H39" s="6"/>
      <c r="I39" s="7"/>
      <c r="J39" s="7"/>
      <c r="BB39" s="3" t="s">
        <v>4172</v>
      </c>
      <c r="BC39" s="3">
        <v>1</v>
      </c>
      <c r="BD39" s="3" t="s">
        <v>9</v>
      </c>
      <c r="BE39" s="3">
        <v>1</v>
      </c>
      <c r="BG39" s="3" t="s">
        <v>4173</v>
      </c>
      <c r="BH39" s="3">
        <v>0</v>
      </c>
      <c r="BI39" s="3" t="s">
        <v>9</v>
      </c>
      <c r="BJ39" s="3">
        <v>1</v>
      </c>
    </row>
    <row r="40" spans="1:63" x14ac:dyDescent="0.2">
      <c r="A40" s="30"/>
      <c r="B40" s="7"/>
      <c r="C40" s="7"/>
      <c r="D40" s="7"/>
      <c r="E40" s="7"/>
      <c r="F40" s="7"/>
      <c r="G40" s="7"/>
      <c r="H40" s="6"/>
      <c r="I40" s="7"/>
      <c r="J40" s="7"/>
      <c r="BB40" s="3" t="s">
        <v>397</v>
      </c>
      <c r="BC40" s="3">
        <v>3</v>
      </c>
      <c r="BD40" s="3" t="s">
        <v>9</v>
      </c>
      <c r="BE40" s="3">
        <v>0</v>
      </c>
      <c r="BG40" s="3" t="s">
        <v>4174</v>
      </c>
      <c r="BH40" s="3">
        <v>3</v>
      </c>
      <c r="BI40" s="3" t="s">
        <v>9</v>
      </c>
      <c r="BJ40" s="3">
        <v>0</v>
      </c>
    </row>
    <row r="41" spans="1:63" x14ac:dyDescent="0.2">
      <c r="A41" s="30"/>
      <c r="B41" s="7"/>
      <c r="C41" s="7"/>
      <c r="D41" s="7"/>
      <c r="E41" s="7"/>
      <c r="F41" s="7"/>
      <c r="G41" s="7"/>
      <c r="H41" s="6"/>
      <c r="I41" s="7"/>
      <c r="J41" s="7"/>
      <c r="BB41" s="3" t="s">
        <v>4175</v>
      </c>
      <c r="BC41" s="3">
        <v>1</v>
      </c>
      <c r="BD41" s="3" t="s">
        <v>9</v>
      </c>
      <c r="BE41" s="3">
        <v>3</v>
      </c>
      <c r="BG41" s="3" t="s">
        <v>600</v>
      </c>
      <c r="BH41" s="3">
        <v>1</v>
      </c>
      <c r="BI41" s="3" t="s">
        <v>9</v>
      </c>
      <c r="BJ41" s="3">
        <v>4</v>
      </c>
    </row>
    <row r="42" spans="1:63" x14ac:dyDescent="0.2">
      <c r="A42" s="30"/>
      <c r="B42" s="7"/>
      <c r="C42" s="7"/>
      <c r="D42" s="7"/>
      <c r="E42" s="7"/>
      <c r="F42" s="7"/>
      <c r="G42" s="7"/>
      <c r="H42" s="6"/>
      <c r="I42" s="7"/>
      <c r="J42" s="7"/>
      <c r="BB42" s="3" t="s">
        <v>585</v>
      </c>
      <c r="BC42" s="3">
        <v>1</v>
      </c>
      <c r="BD42" s="3" t="s">
        <v>9</v>
      </c>
      <c r="BE42" s="3">
        <v>4</v>
      </c>
      <c r="BG42" s="3" t="s">
        <v>2601</v>
      </c>
      <c r="BH42" s="3">
        <v>0</v>
      </c>
      <c r="BI42" s="3" t="s">
        <v>9</v>
      </c>
      <c r="BJ42" s="3">
        <v>4</v>
      </c>
    </row>
    <row r="43" spans="1:63" x14ac:dyDescent="0.2">
      <c r="A43" s="30"/>
      <c r="B43" s="7"/>
      <c r="C43" s="7"/>
      <c r="D43" s="7"/>
      <c r="E43" s="7"/>
      <c r="F43" s="7"/>
      <c r="G43" s="7"/>
      <c r="H43" s="6"/>
      <c r="I43" s="7"/>
      <c r="J43" s="7"/>
      <c r="BB43" s="3" t="s">
        <v>1279</v>
      </c>
      <c r="BC43" s="3">
        <v>4</v>
      </c>
      <c r="BD43" s="3" t="s">
        <v>9</v>
      </c>
      <c r="BE43" s="3">
        <v>0</v>
      </c>
      <c r="BG43" s="3" t="s">
        <v>4176</v>
      </c>
      <c r="BH43" s="3">
        <v>1</v>
      </c>
      <c r="BI43" s="3" t="s">
        <v>9</v>
      </c>
      <c r="BJ43" s="3">
        <v>1</v>
      </c>
    </row>
    <row r="44" spans="1:63" x14ac:dyDescent="0.2">
      <c r="A44" s="30"/>
      <c r="B44" s="7"/>
      <c r="C44" s="7"/>
      <c r="D44" s="7"/>
      <c r="E44" s="7"/>
      <c r="F44" s="7"/>
      <c r="G44" s="7"/>
      <c r="H44" s="10"/>
      <c r="I44" s="7"/>
      <c r="J44" s="7"/>
      <c r="BB44" s="39" t="s">
        <v>371</v>
      </c>
      <c r="BC44" s="39"/>
      <c r="BD44" s="39"/>
      <c r="BE44" s="39"/>
      <c r="BF44" s="39"/>
      <c r="BG44" s="39" t="s">
        <v>372</v>
      </c>
      <c r="BK44" s="39"/>
    </row>
    <row r="45" spans="1:63" x14ac:dyDescent="0.2">
      <c r="A45" s="30"/>
      <c r="B45" s="7"/>
      <c r="C45" s="7"/>
      <c r="D45" s="7"/>
      <c r="E45" s="7"/>
      <c r="F45" s="7"/>
      <c r="G45" s="7"/>
      <c r="H45" s="10"/>
      <c r="I45" s="7"/>
      <c r="J45" s="7"/>
      <c r="BB45" s="3" t="s">
        <v>4177</v>
      </c>
      <c r="BC45" s="3">
        <v>0</v>
      </c>
      <c r="BD45" s="3" t="s">
        <v>9</v>
      </c>
      <c r="BE45" s="3">
        <v>1</v>
      </c>
      <c r="BG45" s="3" t="s">
        <v>4178</v>
      </c>
      <c r="BH45" s="3">
        <v>1</v>
      </c>
      <c r="BI45" s="3" t="s">
        <v>9</v>
      </c>
      <c r="BJ45" s="3">
        <v>1</v>
      </c>
    </row>
    <row r="46" spans="1:63" x14ac:dyDescent="0.2">
      <c r="BB46" s="3" t="s">
        <v>3013</v>
      </c>
      <c r="BC46" s="3">
        <v>0</v>
      </c>
      <c r="BD46" s="3" t="s">
        <v>9</v>
      </c>
      <c r="BE46" s="3">
        <v>4</v>
      </c>
      <c r="BG46" s="3" t="s">
        <v>4179</v>
      </c>
      <c r="BH46" s="3">
        <v>4</v>
      </c>
      <c r="BI46" s="3" t="s">
        <v>9</v>
      </c>
      <c r="BJ46" s="3">
        <v>0</v>
      </c>
    </row>
    <row r="47" spans="1:63" x14ac:dyDescent="0.2">
      <c r="BB47" s="3" t="s">
        <v>408</v>
      </c>
      <c r="BC47" s="3">
        <v>4</v>
      </c>
      <c r="BD47" s="3" t="s">
        <v>9</v>
      </c>
      <c r="BE47" s="3">
        <v>3</v>
      </c>
      <c r="BG47" s="3" t="s">
        <v>4180</v>
      </c>
      <c r="BH47" s="3">
        <v>4</v>
      </c>
      <c r="BI47" s="3" t="s">
        <v>9</v>
      </c>
      <c r="BJ47" s="3">
        <v>2</v>
      </c>
    </row>
    <row r="48" spans="1:63" x14ac:dyDescent="0.2">
      <c r="BB48" s="3" t="s">
        <v>320</v>
      </c>
      <c r="BC48" s="3">
        <v>0</v>
      </c>
      <c r="BD48" s="3" t="s">
        <v>9</v>
      </c>
      <c r="BE48" s="3">
        <v>1</v>
      </c>
      <c r="BG48" s="3" t="s">
        <v>3728</v>
      </c>
      <c r="BH48" s="3">
        <v>3</v>
      </c>
      <c r="BI48" s="3" t="s">
        <v>9</v>
      </c>
      <c r="BJ48" s="3">
        <v>2</v>
      </c>
    </row>
    <row r="49" spans="54:63" x14ac:dyDescent="0.2">
      <c r="BB49" s="3" t="s">
        <v>4181</v>
      </c>
      <c r="BC49" s="3">
        <v>2</v>
      </c>
      <c r="BD49" s="3" t="s">
        <v>9</v>
      </c>
      <c r="BE49" s="3">
        <v>1</v>
      </c>
      <c r="BG49" s="3" t="s">
        <v>3653</v>
      </c>
      <c r="BH49" s="3">
        <v>3</v>
      </c>
      <c r="BI49" s="3" t="s">
        <v>9</v>
      </c>
      <c r="BJ49" s="3">
        <v>1</v>
      </c>
    </row>
    <row r="50" spans="54:63" x14ac:dyDescent="0.2">
      <c r="BB50" s="3" t="s">
        <v>3765</v>
      </c>
      <c r="BC50" s="3">
        <v>2</v>
      </c>
      <c r="BD50" s="3" t="s">
        <v>9</v>
      </c>
      <c r="BE50" s="3">
        <v>0</v>
      </c>
      <c r="BG50" s="3" t="s">
        <v>4182</v>
      </c>
      <c r="BH50" s="3">
        <v>3</v>
      </c>
      <c r="BI50" s="3" t="s">
        <v>9</v>
      </c>
      <c r="BJ50" s="3">
        <v>2</v>
      </c>
    </row>
    <row r="51" spans="54:63" x14ac:dyDescent="0.2">
      <c r="BB51" s="39" t="s">
        <v>381</v>
      </c>
      <c r="BC51" s="39"/>
      <c r="BD51" s="39"/>
      <c r="BE51" s="39"/>
      <c r="BF51" s="39"/>
      <c r="BG51" s="39" t="s">
        <v>2612</v>
      </c>
      <c r="BK51" s="39"/>
    </row>
    <row r="52" spans="54:63" x14ac:dyDescent="0.2">
      <c r="BB52" s="3" t="s">
        <v>4183</v>
      </c>
      <c r="BC52" s="3">
        <v>2</v>
      </c>
      <c r="BD52" s="3" t="s">
        <v>9</v>
      </c>
      <c r="BE52" s="3">
        <v>0</v>
      </c>
      <c r="BG52" s="3" t="s">
        <v>4184</v>
      </c>
      <c r="BH52" s="3">
        <v>2</v>
      </c>
      <c r="BI52" s="3" t="s">
        <v>9</v>
      </c>
      <c r="BJ52" s="3">
        <v>2</v>
      </c>
    </row>
    <row r="53" spans="54:63" x14ac:dyDescent="0.2">
      <c r="BB53" s="3" t="s">
        <v>4185</v>
      </c>
      <c r="BC53" s="3">
        <v>2</v>
      </c>
      <c r="BD53" s="3" t="s">
        <v>9</v>
      </c>
      <c r="BE53" s="3">
        <v>1</v>
      </c>
      <c r="BG53" s="3" t="s">
        <v>4186</v>
      </c>
      <c r="BH53" s="3">
        <v>1</v>
      </c>
      <c r="BI53" s="3" t="s">
        <v>9</v>
      </c>
      <c r="BJ53" s="3">
        <v>1</v>
      </c>
    </row>
    <row r="54" spans="54:63" x14ac:dyDescent="0.2">
      <c r="BB54" s="3" t="s">
        <v>4187</v>
      </c>
      <c r="BC54" s="3">
        <v>7</v>
      </c>
      <c r="BD54" s="3" t="s">
        <v>9</v>
      </c>
      <c r="BE54" s="3">
        <v>0</v>
      </c>
      <c r="BG54" s="3" t="s">
        <v>1014</v>
      </c>
      <c r="BH54" s="119">
        <v>0</v>
      </c>
      <c r="BI54" s="3" t="s">
        <v>9</v>
      </c>
      <c r="BJ54" s="119">
        <v>3</v>
      </c>
    </row>
    <row r="55" spans="54:63" x14ac:dyDescent="0.2">
      <c r="BB55" s="3" t="s">
        <v>4188</v>
      </c>
      <c r="BC55" s="3">
        <v>2</v>
      </c>
      <c r="BD55" s="3" t="s">
        <v>9</v>
      </c>
      <c r="BE55" s="3">
        <v>1</v>
      </c>
      <c r="BG55" s="3" t="s">
        <v>3640</v>
      </c>
      <c r="BH55" s="3">
        <v>1</v>
      </c>
      <c r="BI55" s="3" t="s">
        <v>9</v>
      </c>
      <c r="BJ55" s="3">
        <v>1</v>
      </c>
    </row>
    <row r="56" spans="54:63" x14ac:dyDescent="0.2">
      <c r="BB56" s="3" t="s">
        <v>4189</v>
      </c>
      <c r="BC56" s="3">
        <v>1</v>
      </c>
      <c r="BD56" s="3" t="s">
        <v>9</v>
      </c>
      <c r="BE56" s="3">
        <v>2</v>
      </c>
      <c r="BG56" s="3" t="s">
        <v>348</v>
      </c>
      <c r="BH56" s="3">
        <v>2</v>
      </c>
      <c r="BI56" s="3" t="s">
        <v>9</v>
      </c>
      <c r="BJ56" s="3">
        <v>6</v>
      </c>
    </row>
    <row r="57" spans="54:63" x14ac:dyDescent="0.2">
      <c r="BB57" s="3" t="s">
        <v>4190</v>
      </c>
      <c r="BC57" s="3">
        <v>4</v>
      </c>
      <c r="BD57" s="3" t="s">
        <v>9</v>
      </c>
      <c r="BE57" s="3">
        <v>0</v>
      </c>
      <c r="BG57" s="3" t="s">
        <v>4191</v>
      </c>
      <c r="BH57" s="3">
        <v>0</v>
      </c>
      <c r="BI57" s="3" t="s">
        <v>9</v>
      </c>
      <c r="BJ57" s="3">
        <v>1</v>
      </c>
    </row>
    <row r="58" spans="54:63" x14ac:dyDescent="0.2">
      <c r="BB58" s="39" t="s">
        <v>393</v>
      </c>
      <c r="BC58" s="39"/>
      <c r="BD58" s="39"/>
      <c r="BE58" s="39"/>
      <c r="BF58" s="39"/>
      <c r="BG58" s="39" t="s">
        <v>394</v>
      </c>
      <c r="BK58" s="39"/>
    </row>
    <row r="59" spans="54:63" x14ac:dyDescent="0.2">
      <c r="BB59" s="3" t="s">
        <v>4192</v>
      </c>
      <c r="BC59" s="3">
        <v>0</v>
      </c>
      <c r="BD59" s="3" t="s">
        <v>9</v>
      </c>
      <c r="BE59" s="3">
        <v>0</v>
      </c>
      <c r="BG59" s="3" t="s">
        <v>4193</v>
      </c>
      <c r="BH59" s="3">
        <v>1</v>
      </c>
      <c r="BI59" s="3" t="s">
        <v>9</v>
      </c>
      <c r="BJ59" s="3">
        <v>1</v>
      </c>
    </row>
    <row r="60" spans="54:63" x14ac:dyDescent="0.2">
      <c r="BB60" s="3" t="s">
        <v>3840</v>
      </c>
      <c r="BC60" s="3">
        <v>1</v>
      </c>
      <c r="BD60" s="3" t="s">
        <v>9</v>
      </c>
      <c r="BE60" s="3">
        <v>0</v>
      </c>
      <c r="BG60" s="3" t="s">
        <v>4194</v>
      </c>
      <c r="BH60" s="3">
        <v>1</v>
      </c>
      <c r="BI60" s="3" t="s">
        <v>9</v>
      </c>
      <c r="BJ60" s="3">
        <v>1</v>
      </c>
    </row>
    <row r="61" spans="54:63" x14ac:dyDescent="0.2">
      <c r="BB61" s="3" t="s">
        <v>2582</v>
      </c>
      <c r="BC61" s="3">
        <v>1</v>
      </c>
      <c r="BD61" s="3" t="s">
        <v>9</v>
      </c>
      <c r="BE61" s="3">
        <v>3</v>
      </c>
      <c r="BG61" s="3" t="s">
        <v>2799</v>
      </c>
      <c r="BH61" s="3">
        <v>4</v>
      </c>
      <c r="BI61" s="3" t="s">
        <v>9</v>
      </c>
      <c r="BJ61" s="3">
        <v>2</v>
      </c>
    </row>
    <row r="62" spans="54:63" x14ac:dyDescent="0.2">
      <c r="BB62" s="3" t="s">
        <v>3543</v>
      </c>
      <c r="BC62" s="3">
        <v>2</v>
      </c>
      <c r="BD62" s="3" t="s">
        <v>9</v>
      </c>
      <c r="BE62" s="3">
        <v>0</v>
      </c>
      <c r="BG62" s="3" t="s">
        <v>4195</v>
      </c>
      <c r="BH62" s="3">
        <v>2</v>
      </c>
      <c r="BI62" s="3" t="s">
        <v>9</v>
      </c>
      <c r="BJ62" s="3">
        <v>0</v>
      </c>
    </row>
    <row r="63" spans="54:63" x14ac:dyDescent="0.2">
      <c r="BB63" s="3" t="s">
        <v>3878</v>
      </c>
      <c r="BC63" s="3">
        <v>2</v>
      </c>
      <c r="BD63" s="3" t="s">
        <v>9</v>
      </c>
      <c r="BE63" s="3">
        <v>2</v>
      </c>
      <c r="BG63" s="3" t="s">
        <v>4196</v>
      </c>
      <c r="BH63" s="3">
        <v>6</v>
      </c>
      <c r="BI63" s="3" t="s">
        <v>9</v>
      </c>
      <c r="BJ63" s="3">
        <v>0</v>
      </c>
    </row>
    <row r="64" spans="54:63" x14ac:dyDescent="0.2">
      <c r="BB64" s="3" t="s">
        <v>4197</v>
      </c>
      <c r="BC64" s="3">
        <v>4</v>
      </c>
      <c r="BD64" s="3" t="s">
        <v>9</v>
      </c>
      <c r="BE64" s="3">
        <v>4</v>
      </c>
      <c r="BG64" s="3" t="s">
        <v>3844</v>
      </c>
      <c r="BH64" s="3">
        <v>3</v>
      </c>
      <c r="BI64" s="3" t="s">
        <v>9</v>
      </c>
      <c r="BJ64" s="3">
        <v>1</v>
      </c>
    </row>
    <row r="65" spans="54:63" x14ac:dyDescent="0.2">
      <c r="BB65" s="39" t="s">
        <v>403</v>
      </c>
      <c r="BC65" s="39"/>
      <c r="BD65" s="39"/>
      <c r="BE65" s="39"/>
      <c r="BF65" s="39"/>
      <c r="BG65" s="39" t="s">
        <v>404</v>
      </c>
      <c r="BK65" s="39"/>
    </row>
    <row r="66" spans="54:63" x14ac:dyDescent="0.2">
      <c r="BB66" s="3" t="s">
        <v>4198</v>
      </c>
      <c r="BC66" s="3">
        <v>4</v>
      </c>
      <c r="BD66" s="3" t="s">
        <v>9</v>
      </c>
      <c r="BE66" s="3">
        <v>1</v>
      </c>
      <c r="BG66" s="3" t="s">
        <v>4199</v>
      </c>
      <c r="BH66" s="3">
        <v>2</v>
      </c>
      <c r="BI66" s="3" t="s">
        <v>9</v>
      </c>
      <c r="BJ66" s="3">
        <v>1</v>
      </c>
    </row>
    <row r="67" spans="54:63" x14ac:dyDescent="0.2">
      <c r="BB67" s="3" t="s">
        <v>860</v>
      </c>
      <c r="BC67" s="3">
        <v>2</v>
      </c>
      <c r="BD67" s="3" t="s">
        <v>9</v>
      </c>
      <c r="BE67" s="3">
        <v>1</v>
      </c>
      <c r="BG67" s="3" t="s">
        <v>2848</v>
      </c>
      <c r="BH67" s="3">
        <v>3</v>
      </c>
      <c r="BI67" s="3" t="s">
        <v>9</v>
      </c>
      <c r="BJ67" s="3">
        <v>0</v>
      </c>
    </row>
    <row r="68" spans="54:63" x14ac:dyDescent="0.2">
      <c r="BB68" s="3" t="s">
        <v>4200</v>
      </c>
      <c r="BC68" s="3">
        <v>3</v>
      </c>
      <c r="BD68" s="3" t="s">
        <v>9</v>
      </c>
      <c r="BE68" s="3">
        <v>0</v>
      </c>
      <c r="BG68" s="3" t="s">
        <v>4201</v>
      </c>
      <c r="BH68" s="3">
        <v>3</v>
      </c>
      <c r="BI68" s="3" t="s">
        <v>9</v>
      </c>
      <c r="BJ68" s="3">
        <v>0</v>
      </c>
    </row>
    <row r="69" spans="54:63" x14ac:dyDescent="0.2">
      <c r="BB69" s="3" t="s">
        <v>327</v>
      </c>
      <c r="BC69" s="3">
        <v>3</v>
      </c>
      <c r="BD69" s="3" t="s">
        <v>9</v>
      </c>
      <c r="BE69" s="3">
        <v>3</v>
      </c>
      <c r="BG69" s="3" t="s">
        <v>4202</v>
      </c>
      <c r="BH69" s="3">
        <v>0</v>
      </c>
      <c r="BI69" s="3" t="s">
        <v>9</v>
      </c>
      <c r="BJ69" s="3">
        <v>0</v>
      </c>
    </row>
    <row r="70" spans="54:63" x14ac:dyDescent="0.2">
      <c r="BB70" s="3" t="s">
        <v>3650</v>
      </c>
      <c r="BC70" s="3">
        <v>2</v>
      </c>
      <c r="BD70" s="3" t="s">
        <v>9</v>
      </c>
      <c r="BE70" s="3">
        <v>3</v>
      </c>
      <c r="BG70" s="3" t="s">
        <v>528</v>
      </c>
      <c r="BH70" s="3">
        <v>3</v>
      </c>
      <c r="BI70" s="3" t="s">
        <v>9</v>
      </c>
      <c r="BJ70" s="3">
        <v>3</v>
      </c>
    </row>
    <row r="71" spans="54:63" x14ac:dyDescent="0.2">
      <c r="BB71" s="3" t="s">
        <v>4203</v>
      </c>
      <c r="BC71" s="3">
        <v>3</v>
      </c>
      <c r="BD71" s="3" t="s">
        <v>9</v>
      </c>
      <c r="BE71" s="3">
        <v>2</v>
      </c>
      <c r="BG71" s="3" t="s">
        <v>699</v>
      </c>
      <c r="BH71" s="3">
        <v>1</v>
      </c>
      <c r="BI71" s="3" t="s">
        <v>9</v>
      </c>
      <c r="BJ71" s="3">
        <v>0</v>
      </c>
    </row>
    <row r="72" spans="54:63" x14ac:dyDescent="0.2">
      <c r="BB72" s="39" t="s">
        <v>411</v>
      </c>
      <c r="BC72" s="39"/>
      <c r="BD72" s="39"/>
      <c r="BE72" s="39"/>
      <c r="BF72" s="39"/>
      <c r="BG72" s="39" t="s">
        <v>4204</v>
      </c>
      <c r="BK72" s="39"/>
    </row>
    <row r="73" spans="54:63" x14ac:dyDescent="0.2">
      <c r="BB73" s="3" t="s">
        <v>4205</v>
      </c>
      <c r="BC73" s="3">
        <v>2</v>
      </c>
      <c r="BD73" s="3" t="s">
        <v>9</v>
      </c>
      <c r="BE73" s="3">
        <v>2</v>
      </c>
      <c r="BG73" s="3" t="s">
        <v>4206</v>
      </c>
      <c r="BH73" s="3">
        <v>6</v>
      </c>
      <c r="BI73" s="3" t="s">
        <v>9</v>
      </c>
      <c r="BJ73" s="3">
        <v>1</v>
      </c>
    </row>
    <row r="74" spans="54:63" x14ac:dyDescent="0.2">
      <c r="BB74" s="3" t="s">
        <v>317</v>
      </c>
      <c r="BC74" s="3">
        <v>3</v>
      </c>
      <c r="BD74" s="3" t="s">
        <v>9</v>
      </c>
      <c r="BE74" s="3">
        <v>2</v>
      </c>
      <c r="BG74" s="3" t="s">
        <v>3847</v>
      </c>
      <c r="BH74" s="3">
        <v>6</v>
      </c>
      <c r="BI74" s="3" t="s">
        <v>9</v>
      </c>
      <c r="BJ74" s="3">
        <v>1</v>
      </c>
    </row>
    <row r="75" spans="54:63" x14ac:dyDescent="0.2">
      <c r="BB75" s="3" t="s">
        <v>4207</v>
      </c>
      <c r="BC75" s="3">
        <v>1</v>
      </c>
      <c r="BD75" s="3" t="s">
        <v>9</v>
      </c>
      <c r="BE75" s="3">
        <v>4</v>
      </c>
      <c r="BG75" s="3" t="s">
        <v>3812</v>
      </c>
      <c r="BH75" s="3">
        <v>4</v>
      </c>
      <c r="BI75" s="3" t="s">
        <v>9</v>
      </c>
      <c r="BJ75" s="3">
        <v>1</v>
      </c>
    </row>
    <row r="76" spans="54:63" x14ac:dyDescent="0.2">
      <c r="BB76" s="3" t="s">
        <v>1383</v>
      </c>
      <c r="BC76" s="3">
        <v>0</v>
      </c>
      <c r="BD76" s="3" t="s">
        <v>9</v>
      </c>
      <c r="BE76" s="3">
        <v>4</v>
      </c>
      <c r="BG76" s="3" t="s">
        <v>265</v>
      </c>
      <c r="BH76" s="3">
        <v>1</v>
      </c>
      <c r="BI76" s="3" t="s">
        <v>9</v>
      </c>
      <c r="BJ76" s="3">
        <v>1</v>
      </c>
    </row>
    <row r="77" spans="54:63" x14ac:dyDescent="0.2">
      <c r="BB77" s="3" t="s">
        <v>4208</v>
      </c>
      <c r="BC77" s="3">
        <v>1</v>
      </c>
      <c r="BD77" s="3" t="s">
        <v>9</v>
      </c>
      <c r="BE77" s="3">
        <v>0</v>
      </c>
      <c r="BG77" s="3" t="s">
        <v>3567</v>
      </c>
      <c r="BH77" s="3">
        <v>0</v>
      </c>
      <c r="BI77" s="3" t="s">
        <v>9</v>
      </c>
      <c r="BJ77" s="3">
        <v>1</v>
      </c>
    </row>
    <row r="78" spans="54:63" x14ac:dyDescent="0.2">
      <c r="BB78" s="3" t="s">
        <v>3655</v>
      </c>
      <c r="BC78" s="3">
        <v>2</v>
      </c>
      <c r="BD78" s="3" t="s">
        <v>9</v>
      </c>
      <c r="BE78" s="3">
        <v>1</v>
      </c>
      <c r="BG78" s="3" t="s">
        <v>4209</v>
      </c>
      <c r="BH78" s="3">
        <v>1</v>
      </c>
      <c r="BI78" s="3" t="s">
        <v>9</v>
      </c>
      <c r="BJ78" s="3">
        <v>1</v>
      </c>
    </row>
    <row r="79" spans="54:63" x14ac:dyDescent="0.2">
      <c r="BF79" s="30"/>
      <c r="BG79" s="39"/>
      <c r="BK79" s="30"/>
    </row>
    <row r="80" spans="54:63" x14ac:dyDescent="0.2">
      <c r="BF80" s="30"/>
      <c r="BK80" s="30"/>
    </row>
    <row r="81" spans="54:63" x14ac:dyDescent="0.2">
      <c r="BF81" s="30"/>
      <c r="BK81" s="30"/>
    </row>
    <row r="82" spans="54:63" x14ac:dyDescent="0.2">
      <c r="BF82" s="30"/>
      <c r="BK82" s="30"/>
    </row>
    <row r="84" spans="54:63" x14ac:dyDescent="0.2">
      <c r="BF84" s="8"/>
      <c r="BK84" s="8"/>
    </row>
    <row r="85" spans="54:63" x14ac:dyDescent="0.2">
      <c r="BF85" s="8"/>
      <c r="BG85" s="32"/>
      <c r="BK85" s="8"/>
    </row>
    <row r="86" spans="54:63" x14ac:dyDescent="0.2">
      <c r="BC86" s="8"/>
      <c r="BD86" s="8"/>
      <c r="BE86" s="8"/>
      <c r="BF86" s="8"/>
      <c r="BG86" s="32"/>
      <c r="BK86" s="8"/>
    </row>
    <row r="87" spans="54:63" x14ac:dyDescent="0.2">
      <c r="BB87" s="39"/>
      <c r="BC87" s="39"/>
      <c r="BD87" s="39"/>
      <c r="BE87" s="39"/>
      <c r="BF87" s="39"/>
      <c r="BG87" s="39"/>
      <c r="BK87" s="39"/>
    </row>
    <row r="88" spans="54:63" x14ac:dyDescent="0.2">
      <c r="BC88" s="8"/>
      <c r="BD88" s="32"/>
      <c r="BE88" s="8"/>
    </row>
    <row r="89" spans="54:63" x14ac:dyDescent="0.2">
      <c r="BC89" s="8"/>
      <c r="BD89" s="32"/>
      <c r="BE89" s="8"/>
    </row>
    <row r="90" spans="54:63" x14ac:dyDescent="0.2">
      <c r="BC90" s="8"/>
      <c r="BD90" s="31"/>
      <c r="BE90" s="8"/>
    </row>
    <row r="91" spans="54:63" x14ac:dyDescent="0.2">
      <c r="BC91" s="8"/>
      <c r="BD91" s="31"/>
      <c r="BE91" s="8"/>
    </row>
    <row r="92" spans="54:63" x14ac:dyDescent="0.2">
      <c r="BB92" s="43"/>
      <c r="BC92" s="8"/>
      <c r="BD92" s="31"/>
      <c r="BE92" s="8"/>
    </row>
    <row r="93" spans="54:63" x14ac:dyDescent="0.2">
      <c r="BB93" s="39"/>
      <c r="BD93" s="31"/>
    </row>
    <row r="95" spans="54:63" x14ac:dyDescent="0.2">
      <c r="BC95" s="30"/>
      <c r="BD95" s="30"/>
      <c r="BE95" s="30"/>
      <c r="BF95" s="30"/>
      <c r="BG95" s="32"/>
      <c r="BK95" s="30"/>
    </row>
    <row r="96" spans="54:63" x14ac:dyDescent="0.2">
      <c r="BC96" s="30"/>
      <c r="BD96" s="30"/>
      <c r="BE96" s="30"/>
      <c r="BF96" s="30"/>
      <c r="BG96" s="32"/>
      <c r="BK96" s="30"/>
    </row>
    <row r="97" spans="54:63" x14ac:dyDescent="0.2">
      <c r="BB97" s="7"/>
      <c r="BC97" s="30"/>
      <c r="BD97" s="30"/>
      <c r="BE97" s="30"/>
      <c r="BF97" s="30"/>
      <c r="BG97" s="32"/>
      <c r="BK97" s="30"/>
    </row>
    <row r="98" spans="54:63" x14ac:dyDescent="0.2">
      <c r="BB98" s="7"/>
      <c r="BC98" s="30"/>
      <c r="BD98" s="30"/>
      <c r="BE98" s="30"/>
      <c r="BF98" s="30"/>
      <c r="BG98" s="32"/>
      <c r="BK98" s="30"/>
    </row>
    <row r="99" spans="54:63" x14ac:dyDescent="0.2">
      <c r="BC99" s="30"/>
      <c r="BD99" s="30"/>
      <c r="BE99" s="30"/>
      <c r="BF99" s="30"/>
      <c r="BG99" s="32"/>
      <c r="BK99" s="30"/>
    </row>
    <row r="100" spans="54:63" x14ac:dyDescent="0.2">
      <c r="BB100" s="7"/>
      <c r="BC100" s="30"/>
      <c r="BD100" s="30"/>
      <c r="BE100" s="30"/>
      <c r="BF100" s="30"/>
      <c r="BG100" s="32"/>
      <c r="BK100" s="30"/>
    </row>
    <row r="101" spans="54:63" x14ac:dyDescent="0.2">
      <c r="BB101" s="7"/>
      <c r="BC101" s="30"/>
      <c r="BD101" s="30"/>
      <c r="BE101" s="30"/>
      <c r="BF101" s="30"/>
      <c r="BG101" s="32"/>
      <c r="BK101" s="30"/>
    </row>
    <row r="102" spans="54:63" x14ac:dyDescent="0.2">
      <c r="BB102" s="7"/>
      <c r="BC102" s="30"/>
      <c r="BD102" s="30"/>
      <c r="BE102" s="30"/>
      <c r="BF102" s="30"/>
      <c r="BG102" s="32"/>
      <c r="BK102" s="30"/>
    </row>
    <row r="103" spans="54:63" x14ac:dyDescent="0.2">
      <c r="BB103" s="7"/>
      <c r="BC103" s="30"/>
      <c r="BD103" s="30"/>
      <c r="BE103" s="30"/>
      <c r="BF103" s="30"/>
      <c r="BG103" s="32"/>
      <c r="BK103" s="30"/>
    </row>
    <row r="104" spans="54:63" x14ac:dyDescent="0.2">
      <c r="BC104" s="30"/>
      <c r="BG104" s="32"/>
    </row>
    <row r="105" spans="54:63" x14ac:dyDescent="0.2">
      <c r="BC105" s="30"/>
      <c r="BD105" s="8"/>
      <c r="BE105" s="8"/>
      <c r="BF105" s="8"/>
      <c r="BG105" s="32"/>
      <c r="BK105" s="8"/>
    </row>
    <row r="106" spans="54:63" x14ac:dyDescent="0.2">
      <c r="BC106" s="30"/>
      <c r="BD106" s="8"/>
      <c r="BE106" s="8"/>
      <c r="BF106" s="8"/>
      <c r="BG106" s="32"/>
      <c r="BK106" s="8"/>
    </row>
    <row r="107" spans="54:63" x14ac:dyDescent="0.2">
      <c r="BC107" s="8"/>
      <c r="BD107" s="8"/>
      <c r="BE107" s="8"/>
      <c r="BF107" s="8"/>
      <c r="BG107" s="32"/>
      <c r="BK107" s="8"/>
    </row>
    <row r="108" spans="54:63" x14ac:dyDescent="0.2">
      <c r="BB108" s="39"/>
    </row>
    <row r="109" spans="54:63" x14ac:dyDescent="0.2">
      <c r="BC109" s="8"/>
      <c r="BD109" s="32"/>
      <c r="BE109" s="8"/>
    </row>
    <row r="110" spans="54:63" x14ac:dyDescent="0.2">
      <c r="BC110" s="8"/>
      <c r="BD110" s="32"/>
      <c r="BE110" s="8"/>
    </row>
    <row r="111" spans="54:63" x14ac:dyDescent="0.2">
      <c r="BC111" s="8"/>
      <c r="BD111" s="31"/>
      <c r="BG111" s="9"/>
    </row>
    <row r="112" spans="54:63" x14ac:dyDescent="0.2">
      <c r="BC112" s="8"/>
      <c r="BD112" s="31"/>
    </row>
    <row r="113" spans="54:63" x14ac:dyDescent="0.2">
      <c r="BB113" s="43"/>
      <c r="BD113" s="31"/>
    </row>
    <row r="114" spans="54:63" x14ac:dyDescent="0.2">
      <c r="BB114" s="39"/>
      <c r="BD114" s="31"/>
    </row>
    <row r="116" spans="54:63" x14ac:dyDescent="0.2">
      <c r="BC116" s="30"/>
      <c r="BD116" s="30"/>
      <c r="BE116" s="30"/>
      <c r="BF116" s="30"/>
      <c r="BG116" s="32"/>
      <c r="BK116" s="30"/>
    </row>
    <row r="117" spans="54:63" x14ac:dyDescent="0.2">
      <c r="BC117" s="30"/>
      <c r="BD117" s="30"/>
      <c r="BE117" s="30"/>
      <c r="BF117" s="30"/>
      <c r="BG117" s="32"/>
      <c r="BK117" s="30"/>
    </row>
    <row r="118" spans="54:63" x14ac:dyDescent="0.2">
      <c r="BB118" s="7"/>
      <c r="BC118" s="30"/>
      <c r="BD118" s="30"/>
      <c r="BE118" s="30"/>
      <c r="BF118" s="30"/>
      <c r="BG118" s="32"/>
      <c r="BK118" s="30"/>
    </row>
    <row r="119" spans="54:63" x14ac:dyDescent="0.2">
      <c r="BB119" s="7"/>
      <c r="BC119" s="30"/>
      <c r="BD119" s="30"/>
      <c r="BE119" s="30"/>
      <c r="BF119" s="30"/>
      <c r="BG119" s="32"/>
      <c r="BK119" s="30"/>
    </row>
    <row r="120" spans="54:63" x14ac:dyDescent="0.2">
      <c r="BB120" s="7"/>
      <c r="BC120" s="30"/>
      <c r="BD120" s="30"/>
      <c r="BE120" s="30"/>
      <c r="BF120" s="30"/>
      <c r="BG120" s="32"/>
      <c r="BK120" s="30"/>
    </row>
    <row r="121" spans="54:63" x14ac:dyDescent="0.2">
      <c r="BC121" s="30"/>
      <c r="BD121" s="30"/>
      <c r="BE121" s="30"/>
      <c r="BF121" s="30"/>
      <c r="BG121" s="32"/>
      <c r="BK121" s="30"/>
    </row>
    <row r="122" spans="54:63" x14ac:dyDescent="0.2">
      <c r="BB122" s="7"/>
      <c r="BC122" s="30"/>
      <c r="BD122" s="30"/>
      <c r="BE122" s="30"/>
      <c r="BF122" s="30"/>
      <c r="BG122" s="32"/>
      <c r="BK122" s="30"/>
    </row>
    <row r="123" spans="54:63" x14ac:dyDescent="0.2">
      <c r="BC123" s="30"/>
      <c r="BD123" s="30"/>
      <c r="BE123" s="30"/>
      <c r="BF123" s="30"/>
      <c r="BG123" s="32"/>
      <c r="BK123" s="30"/>
    </row>
    <row r="124" spans="54:63" x14ac:dyDescent="0.2">
      <c r="BC124" s="30"/>
      <c r="BD124" s="30"/>
      <c r="BE124" s="30"/>
      <c r="BF124" s="30"/>
      <c r="BG124" s="32"/>
      <c r="BK124" s="30"/>
    </row>
    <row r="125" spans="54:63" x14ac:dyDescent="0.2">
      <c r="BC125" s="30"/>
      <c r="BG125" s="32"/>
    </row>
    <row r="126" spans="54:63" x14ac:dyDescent="0.2">
      <c r="BC126" s="30"/>
      <c r="BD126" s="8"/>
      <c r="BE126" s="8"/>
      <c r="BF126" s="8"/>
      <c r="BG126" s="32"/>
      <c r="BK126" s="8"/>
    </row>
    <row r="127" spans="54:63" x14ac:dyDescent="0.2">
      <c r="BC127" s="30"/>
      <c r="BD127" s="8"/>
      <c r="BE127" s="8"/>
      <c r="BF127" s="8"/>
      <c r="BG127" s="32"/>
      <c r="BK127" s="8"/>
    </row>
    <row r="128" spans="54:63" x14ac:dyDescent="0.2">
      <c r="BC128" s="8"/>
      <c r="BD128" s="8"/>
      <c r="BE128" s="8"/>
      <c r="BF128" s="8"/>
      <c r="BG128" s="32"/>
      <c r="BK128" s="8"/>
    </row>
    <row r="129" spans="54:63" x14ac:dyDescent="0.2">
      <c r="BB129" s="39"/>
    </row>
    <row r="130" spans="54:63" x14ac:dyDescent="0.2">
      <c r="BC130" s="8"/>
      <c r="BD130" s="32"/>
      <c r="BE130" s="8"/>
    </row>
    <row r="131" spans="54:63" x14ac:dyDescent="0.2">
      <c r="BC131" s="8"/>
      <c r="BD131" s="32"/>
      <c r="BE131" s="8"/>
    </row>
    <row r="132" spans="54:63" x14ac:dyDescent="0.2">
      <c r="BC132" s="8"/>
      <c r="BD132" s="31"/>
      <c r="BE132" s="8"/>
    </row>
    <row r="133" spans="54:63" x14ac:dyDescent="0.2">
      <c r="BD133" s="31"/>
    </row>
    <row r="134" spans="54:63" x14ac:dyDescent="0.2">
      <c r="BB134" s="43"/>
      <c r="BC134" s="8"/>
      <c r="BD134" s="31"/>
      <c r="BE134" s="8"/>
      <c r="BF134" s="1"/>
      <c r="BG134" s="9"/>
      <c r="BK134" s="1"/>
    </row>
    <row r="135" spans="54:63" x14ac:dyDescent="0.2">
      <c r="BB135" s="39"/>
    </row>
    <row r="136" spans="54:63" x14ac:dyDescent="0.2">
      <c r="BC136" s="30"/>
      <c r="BD136" s="30"/>
      <c r="BE136" s="30"/>
      <c r="BF136" s="30"/>
      <c r="BG136" s="32"/>
      <c r="BK136" s="30"/>
    </row>
    <row r="137" spans="54:63" x14ac:dyDescent="0.2">
      <c r="BC137" s="30"/>
      <c r="BD137" s="30"/>
      <c r="BE137" s="30"/>
      <c r="BF137" s="30"/>
      <c r="BG137" s="32"/>
      <c r="BK137" s="30"/>
    </row>
    <row r="138" spans="54:63" x14ac:dyDescent="0.2">
      <c r="BB138" s="7"/>
      <c r="BC138" s="30"/>
      <c r="BD138" s="30"/>
      <c r="BE138" s="30"/>
      <c r="BF138" s="30"/>
      <c r="BG138" s="32"/>
      <c r="BK138" s="30"/>
    </row>
    <row r="139" spans="54:63" x14ac:dyDescent="0.2">
      <c r="BB139" s="7"/>
      <c r="BC139" s="30"/>
      <c r="BD139" s="30"/>
      <c r="BE139" s="30"/>
      <c r="BF139" s="30"/>
      <c r="BG139" s="32"/>
      <c r="BK139" s="30"/>
    </row>
    <row r="140" spans="54:63" x14ac:dyDescent="0.2">
      <c r="BC140" s="30"/>
      <c r="BD140" s="30"/>
      <c r="BE140" s="30"/>
      <c r="BF140" s="30"/>
      <c r="BG140" s="32"/>
      <c r="BK140" s="30"/>
    </row>
    <row r="141" spans="54:63" x14ac:dyDescent="0.2">
      <c r="BB141" s="7"/>
      <c r="BC141" s="30"/>
      <c r="BD141" s="30"/>
      <c r="BE141" s="30"/>
      <c r="BF141" s="30"/>
      <c r="BG141" s="32"/>
      <c r="BK141" s="30"/>
    </row>
    <row r="142" spans="54:63" x14ac:dyDescent="0.2">
      <c r="BB142" s="7"/>
      <c r="BC142" s="30"/>
      <c r="BD142" s="30"/>
      <c r="BE142" s="30"/>
      <c r="BF142" s="30"/>
      <c r="BG142" s="32"/>
      <c r="BK142" s="30"/>
    </row>
    <row r="143" spans="54:63" x14ac:dyDescent="0.2">
      <c r="BC143" s="30"/>
      <c r="BD143" s="30"/>
      <c r="BE143" s="30"/>
      <c r="BF143" s="30"/>
      <c r="BG143" s="32"/>
      <c r="BK143" s="30"/>
    </row>
    <row r="144" spans="54:63" x14ac:dyDescent="0.2">
      <c r="BC144" s="30"/>
      <c r="BD144" s="30"/>
      <c r="BE144" s="30"/>
      <c r="BF144" s="30"/>
      <c r="BG144" s="32"/>
      <c r="BK144" s="30"/>
    </row>
    <row r="145" spans="54:63" x14ac:dyDescent="0.2">
      <c r="BC145" s="30"/>
      <c r="BG145" s="32"/>
    </row>
    <row r="146" spans="54:63" x14ac:dyDescent="0.2">
      <c r="BC146" s="30"/>
      <c r="BD146" s="8"/>
      <c r="BE146" s="8"/>
      <c r="BF146" s="8"/>
      <c r="BG146" s="32"/>
      <c r="BK146" s="8"/>
    </row>
    <row r="147" spans="54:63" x14ac:dyDescent="0.2">
      <c r="BC147" s="30"/>
      <c r="BD147" s="8"/>
      <c r="BE147" s="8"/>
      <c r="BF147" s="8"/>
      <c r="BG147" s="32"/>
      <c r="BK147" s="8"/>
    </row>
    <row r="148" spans="54:63" x14ac:dyDescent="0.2">
      <c r="BC148" s="8"/>
      <c r="BD148" s="8"/>
      <c r="BE148" s="8"/>
      <c r="BF148" s="8"/>
      <c r="BG148" s="32"/>
      <c r="BK148" s="8"/>
    </row>
    <row r="149" spans="54:63" x14ac:dyDescent="0.2">
      <c r="BB149" s="39"/>
    </row>
    <row r="150" spans="54:63" x14ac:dyDescent="0.2">
      <c r="BD150" s="32"/>
    </row>
    <row r="151" spans="54:63" x14ac:dyDescent="0.2">
      <c r="BC151" s="8"/>
      <c r="BD151" s="32"/>
      <c r="BE151" s="8"/>
    </row>
    <row r="152" spans="54:63" x14ac:dyDescent="0.2">
      <c r="BC152" s="8"/>
      <c r="BD152" s="32"/>
      <c r="BE152" s="8"/>
    </row>
    <row r="153" spans="54:63" x14ac:dyDescent="0.2">
      <c r="BC153" s="8"/>
      <c r="BD153" s="31"/>
      <c r="BE153" s="8"/>
    </row>
    <row r="154" spans="54:63" x14ac:dyDescent="0.2">
      <c r="BD154" s="31"/>
    </row>
    <row r="155" spans="54:63" x14ac:dyDescent="0.2">
      <c r="BB155" s="43"/>
      <c r="BC155" s="8"/>
      <c r="BD155" s="31"/>
      <c r="BE155" s="8"/>
      <c r="BF155" s="1"/>
      <c r="BG155" s="9"/>
      <c r="BK155" s="1"/>
    </row>
    <row r="156" spans="54:63" x14ac:dyDescent="0.2">
      <c r="BB156" s="39"/>
    </row>
    <row r="157" spans="54:63" x14ac:dyDescent="0.2">
      <c r="BC157" s="30"/>
      <c r="BD157" s="30"/>
      <c r="BE157" s="30"/>
      <c r="BF157" s="30"/>
      <c r="BG157" s="32"/>
      <c r="BK157" s="30"/>
    </row>
    <row r="158" spans="54:63" x14ac:dyDescent="0.2">
      <c r="BC158" s="30"/>
      <c r="BD158" s="30"/>
      <c r="BE158" s="30"/>
      <c r="BF158" s="30"/>
      <c r="BG158" s="32"/>
      <c r="BK158" s="30"/>
    </row>
    <row r="159" spans="54:63" x14ac:dyDescent="0.2">
      <c r="BB159" s="7"/>
      <c r="BC159" s="30"/>
      <c r="BD159" s="30"/>
      <c r="BE159" s="30"/>
      <c r="BF159" s="30"/>
      <c r="BG159" s="32"/>
      <c r="BK159" s="30"/>
    </row>
    <row r="160" spans="54:63" x14ac:dyDescent="0.2">
      <c r="BB160" s="7"/>
      <c r="BC160" s="30"/>
      <c r="BD160" s="30"/>
      <c r="BE160" s="30"/>
      <c r="BF160" s="30"/>
      <c r="BG160" s="32"/>
      <c r="BK160" s="30"/>
    </row>
    <row r="161" spans="54:63" x14ac:dyDescent="0.2">
      <c r="BC161" s="30"/>
      <c r="BD161" s="30"/>
      <c r="BE161" s="30"/>
      <c r="BF161" s="30"/>
      <c r="BG161" s="32"/>
      <c r="BK161" s="30"/>
    </row>
    <row r="162" spans="54:63" x14ac:dyDescent="0.2">
      <c r="BB162" s="7"/>
      <c r="BC162" s="30"/>
      <c r="BD162" s="30"/>
      <c r="BE162" s="30"/>
      <c r="BF162" s="30"/>
      <c r="BG162" s="32"/>
      <c r="BK162" s="30"/>
    </row>
    <row r="163" spans="54:63" x14ac:dyDescent="0.2">
      <c r="BB163" s="7"/>
      <c r="BC163" s="30"/>
      <c r="BD163" s="30"/>
      <c r="BE163" s="30"/>
      <c r="BF163" s="30"/>
      <c r="BG163" s="32"/>
      <c r="BK163" s="30"/>
    </row>
    <row r="164" spans="54:63" x14ac:dyDescent="0.2">
      <c r="BC164" s="30"/>
      <c r="BD164" s="30"/>
      <c r="BE164" s="30"/>
      <c r="BF164" s="30"/>
      <c r="BG164" s="32"/>
      <c r="BK164" s="30"/>
    </row>
    <row r="165" spans="54:63" x14ac:dyDescent="0.2">
      <c r="BC165" s="30"/>
      <c r="BD165" s="30"/>
      <c r="BE165" s="30"/>
      <c r="BF165" s="30"/>
      <c r="BG165" s="32"/>
      <c r="BK165" s="30"/>
    </row>
    <row r="166" spans="54:63" x14ac:dyDescent="0.2">
      <c r="BC166" s="30"/>
      <c r="BG166" s="32"/>
    </row>
    <row r="167" spans="54:63" x14ac:dyDescent="0.2">
      <c r="BC167" s="30"/>
      <c r="BD167" s="8"/>
      <c r="BE167" s="8"/>
      <c r="BF167" s="8"/>
      <c r="BG167" s="32"/>
      <c r="BK167" s="8"/>
    </row>
    <row r="168" spans="54:63" x14ac:dyDescent="0.2">
      <c r="BC168" s="30"/>
      <c r="BD168" s="8"/>
      <c r="BE168" s="8"/>
      <c r="BF168" s="8"/>
      <c r="BG168" s="32"/>
      <c r="BK168" s="8"/>
    </row>
    <row r="169" spans="54:63" x14ac:dyDescent="0.2">
      <c r="BC169" s="8"/>
      <c r="BD169" s="8"/>
      <c r="BE169" s="8"/>
      <c r="BF169" s="8"/>
      <c r="BG169" s="32"/>
      <c r="BK169" s="8"/>
    </row>
    <row r="170" spans="54:63" x14ac:dyDescent="0.2">
      <c r="BB170" s="39"/>
    </row>
    <row r="171" spans="54:63" x14ac:dyDescent="0.2">
      <c r="BC171" s="8"/>
      <c r="BD171" s="32"/>
      <c r="BE171" s="8"/>
    </row>
    <row r="172" spans="54:63" x14ac:dyDescent="0.2">
      <c r="BC172" s="8"/>
      <c r="BD172" s="32"/>
      <c r="BE172" s="8"/>
    </row>
    <row r="173" spans="54:63" x14ac:dyDescent="0.2">
      <c r="BC173" s="8"/>
      <c r="BD173" s="31"/>
      <c r="BE173" s="8"/>
    </row>
    <row r="174" spans="54:63" x14ac:dyDescent="0.2">
      <c r="BD174" s="31"/>
    </row>
    <row r="175" spans="54:63" x14ac:dyDescent="0.2">
      <c r="BB175" s="43"/>
      <c r="BC175" s="8"/>
      <c r="BD175" s="31"/>
      <c r="BE175" s="8"/>
      <c r="BF175" s="1"/>
      <c r="BG175" s="9"/>
      <c r="BK175" s="1"/>
    </row>
    <row r="176" spans="54:63" x14ac:dyDescent="0.2">
      <c r="BB176" s="39"/>
      <c r="BD176" s="31"/>
    </row>
    <row r="178" spans="54:63" x14ac:dyDescent="0.2">
      <c r="BC178" s="30"/>
      <c r="BD178" s="30"/>
      <c r="BE178" s="30"/>
      <c r="BF178" s="30"/>
      <c r="BG178" s="32"/>
      <c r="BK178" s="30"/>
    </row>
    <row r="179" spans="54:63" x14ac:dyDescent="0.2">
      <c r="BC179" s="30"/>
      <c r="BD179" s="30"/>
      <c r="BE179" s="30"/>
      <c r="BF179" s="30"/>
      <c r="BG179" s="32"/>
      <c r="BK179" s="30"/>
    </row>
    <row r="180" spans="54:63" x14ac:dyDescent="0.2">
      <c r="BB180" s="7"/>
      <c r="BC180" s="30"/>
      <c r="BD180" s="30"/>
      <c r="BE180" s="30"/>
      <c r="BF180" s="30"/>
      <c r="BG180" s="32"/>
      <c r="BK180" s="30"/>
    </row>
    <row r="181" spans="54:63" x14ac:dyDescent="0.2">
      <c r="BB181" s="7"/>
      <c r="BC181" s="30"/>
      <c r="BD181" s="30"/>
      <c r="BE181" s="30"/>
      <c r="BF181" s="30"/>
      <c r="BG181" s="32"/>
      <c r="BK181" s="30"/>
    </row>
    <row r="182" spans="54:63" x14ac:dyDescent="0.2">
      <c r="BC182" s="30"/>
      <c r="BD182" s="30"/>
      <c r="BE182" s="30"/>
      <c r="BF182" s="30"/>
      <c r="BG182" s="32"/>
      <c r="BK182" s="30"/>
    </row>
    <row r="183" spans="54:63" x14ac:dyDescent="0.2">
      <c r="BB183" s="7"/>
      <c r="BC183" s="30"/>
      <c r="BD183" s="30"/>
      <c r="BE183" s="30"/>
      <c r="BF183" s="30"/>
      <c r="BG183" s="32"/>
      <c r="BK183" s="30"/>
    </row>
    <row r="184" spans="54:63" x14ac:dyDescent="0.2">
      <c r="BB184" s="7"/>
      <c r="BC184" s="30"/>
      <c r="BD184" s="30"/>
      <c r="BE184" s="30"/>
      <c r="BF184" s="30"/>
      <c r="BG184" s="32"/>
      <c r="BK184" s="30"/>
    </row>
    <row r="185" spans="54:63" x14ac:dyDescent="0.2">
      <c r="BC185" s="30"/>
      <c r="BD185" s="30"/>
      <c r="BE185" s="30"/>
      <c r="BF185" s="30"/>
      <c r="BG185" s="32"/>
      <c r="BK185" s="30"/>
    </row>
    <row r="186" spans="54:63" x14ac:dyDescent="0.2">
      <c r="BC186" s="30"/>
      <c r="BD186" s="30"/>
      <c r="BE186" s="30"/>
      <c r="BF186" s="30"/>
      <c r="BG186" s="32"/>
      <c r="BK186" s="30"/>
    </row>
    <row r="187" spans="54:63" x14ac:dyDescent="0.2">
      <c r="BC187" s="30"/>
      <c r="BG187" s="32"/>
    </row>
    <row r="188" spans="54:63" x14ac:dyDescent="0.2">
      <c r="BC188" s="30"/>
      <c r="BD188" s="8"/>
      <c r="BE188" s="8"/>
      <c r="BF188" s="8"/>
      <c r="BG188" s="32"/>
      <c r="BK188" s="8"/>
    </row>
    <row r="189" spans="54:63" x14ac:dyDescent="0.2">
      <c r="BC189" s="30"/>
      <c r="BD189" s="8"/>
      <c r="BE189" s="8"/>
      <c r="BF189" s="8"/>
      <c r="BG189" s="32"/>
      <c r="BK189" s="8"/>
    </row>
    <row r="190" spans="54:63" x14ac:dyDescent="0.2">
      <c r="BC190" s="8"/>
      <c r="BD190" s="8"/>
      <c r="BE190" s="8"/>
      <c r="BF190" s="8"/>
      <c r="BG190" s="32"/>
      <c r="BK190" s="8"/>
    </row>
    <row r="191" spans="54:63" x14ac:dyDescent="0.2">
      <c r="BB191" s="39"/>
    </row>
    <row r="192" spans="54:63" x14ac:dyDescent="0.2">
      <c r="BC192" s="8"/>
      <c r="BD192" s="32"/>
      <c r="BE192" s="8"/>
    </row>
    <row r="193" spans="54:63" x14ac:dyDescent="0.2">
      <c r="BC193" s="8"/>
      <c r="BD193" s="32"/>
      <c r="BE193" s="8"/>
    </row>
    <row r="194" spans="54:63" x14ac:dyDescent="0.2">
      <c r="BC194" s="8"/>
      <c r="BD194" s="31"/>
      <c r="BE194" s="8"/>
    </row>
    <row r="195" spans="54:63" x14ac:dyDescent="0.2">
      <c r="BD195" s="31"/>
    </row>
    <row r="196" spans="54:63" x14ac:dyDescent="0.2">
      <c r="BB196" s="43"/>
      <c r="BC196" s="8"/>
      <c r="BD196" s="31"/>
      <c r="BE196" s="8"/>
      <c r="BF196" s="1"/>
      <c r="BG196" s="9"/>
      <c r="BK196" s="1"/>
    </row>
    <row r="197" spans="54:63" x14ac:dyDescent="0.2">
      <c r="BB197" s="39"/>
      <c r="BD197" s="31"/>
    </row>
    <row r="199" spans="54:63" x14ac:dyDescent="0.2">
      <c r="BC199" s="30"/>
      <c r="BD199" s="30"/>
      <c r="BE199" s="30"/>
      <c r="BF199" s="30"/>
      <c r="BG199" s="32"/>
      <c r="BK199" s="30"/>
    </row>
    <row r="200" spans="54:63" x14ac:dyDescent="0.2">
      <c r="BC200" s="30"/>
      <c r="BD200" s="30"/>
      <c r="BE200" s="30"/>
      <c r="BF200" s="30"/>
      <c r="BG200" s="32"/>
      <c r="BK200" s="30"/>
    </row>
    <row r="201" spans="54:63" x14ac:dyDescent="0.2">
      <c r="BB201" s="7"/>
      <c r="BC201" s="30"/>
      <c r="BD201" s="30"/>
      <c r="BE201" s="30"/>
      <c r="BF201" s="30"/>
      <c r="BG201" s="32"/>
      <c r="BK201" s="30"/>
    </row>
    <row r="202" spans="54:63" x14ac:dyDescent="0.2">
      <c r="BB202" s="7"/>
      <c r="BC202" s="30"/>
      <c r="BD202" s="30"/>
      <c r="BE202" s="30"/>
      <c r="BF202" s="30"/>
      <c r="BG202" s="32"/>
      <c r="BK202" s="30"/>
    </row>
    <row r="203" spans="54:63" x14ac:dyDescent="0.2">
      <c r="BC203" s="30"/>
      <c r="BD203" s="30"/>
      <c r="BE203" s="30"/>
      <c r="BF203" s="30"/>
      <c r="BG203" s="32"/>
      <c r="BK203" s="30"/>
    </row>
    <row r="204" spans="54:63" x14ac:dyDescent="0.2">
      <c r="BB204" s="7"/>
      <c r="BC204" s="30"/>
      <c r="BD204" s="30"/>
      <c r="BE204" s="30"/>
      <c r="BF204" s="30"/>
      <c r="BG204" s="32"/>
      <c r="BK204" s="30"/>
    </row>
    <row r="205" spans="54:63" x14ac:dyDescent="0.2">
      <c r="BB205" s="7"/>
      <c r="BC205" s="30"/>
      <c r="BD205" s="30"/>
      <c r="BE205" s="30"/>
      <c r="BF205" s="30"/>
      <c r="BG205" s="32"/>
      <c r="BK205" s="30"/>
    </row>
    <row r="206" spans="54:63" x14ac:dyDescent="0.2">
      <c r="BC206" s="30"/>
      <c r="BD206" s="30"/>
      <c r="BE206" s="30"/>
      <c r="BF206" s="30"/>
      <c r="BG206" s="32"/>
      <c r="BK206" s="30"/>
    </row>
    <row r="207" spans="54:63" x14ac:dyDescent="0.2">
      <c r="BC207" s="30"/>
      <c r="BD207" s="30"/>
      <c r="BE207" s="30"/>
      <c r="BF207" s="30"/>
      <c r="BG207" s="32"/>
      <c r="BK207" s="30"/>
    </row>
    <row r="208" spans="54:63" x14ac:dyDescent="0.2">
      <c r="BC208" s="30"/>
      <c r="BG208" s="32"/>
    </row>
    <row r="209" spans="54:63" x14ac:dyDescent="0.2">
      <c r="BC209" s="30"/>
      <c r="BD209" s="8"/>
      <c r="BE209" s="8"/>
      <c r="BF209" s="8"/>
      <c r="BG209" s="32"/>
      <c r="BK209" s="8"/>
    </row>
    <row r="210" spans="54:63" x14ac:dyDescent="0.2">
      <c r="BC210" s="30"/>
      <c r="BD210" s="8"/>
      <c r="BE210" s="8"/>
      <c r="BF210" s="8"/>
      <c r="BG210" s="32"/>
      <c r="BK210" s="8"/>
    </row>
    <row r="211" spans="54:63" x14ac:dyDescent="0.2">
      <c r="BC211" s="8"/>
      <c r="BD211" s="8"/>
      <c r="BE211" s="8"/>
      <c r="BF211" s="8"/>
      <c r="BG211" s="32"/>
      <c r="BK211" s="8"/>
    </row>
    <row r="212" spans="54:63" x14ac:dyDescent="0.2">
      <c r="BB212" s="39"/>
    </row>
    <row r="213" spans="54:63" x14ac:dyDescent="0.2">
      <c r="BC213" s="8"/>
      <c r="BD213" s="32"/>
      <c r="BE213" s="8"/>
    </row>
    <row r="214" spans="54:63" x14ac:dyDescent="0.2">
      <c r="BC214" s="8"/>
      <c r="BD214" s="32"/>
      <c r="BE214" s="8"/>
    </row>
    <row r="215" spans="54:63" x14ac:dyDescent="0.2">
      <c r="BC215" s="8"/>
      <c r="BD215" s="31"/>
      <c r="BE215" s="8"/>
    </row>
    <row r="216" spans="54:63" x14ac:dyDescent="0.2">
      <c r="BD216" s="31"/>
    </row>
    <row r="217" spans="54:63" x14ac:dyDescent="0.2">
      <c r="BB217" s="43"/>
      <c r="BC217" s="8"/>
      <c r="BD217" s="31"/>
      <c r="BE217" s="8"/>
      <c r="BF217" s="1"/>
      <c r="BG217" s="9"/>
      <c r="BK217" s="1"/>
    </row>
    <row r="218" spans="54:63" x14ac:dyDescent="0.2">
      <c r="BB218" s="39"/>
      <c r="BD218" s="31"/>
    </row>
    <row r="220" spans="54:63" x14ac:dyDescent="0.2">
      <c r="BC220" s="30"/>
      <c r="BD220" s="30"/>
      <c r="BE220" s="30"/>
      <c r="BF220" s="30"/>
      <c r="BG220" s="32"/>
      <c r="BK220" s="30"/>
    </row>
    <row r="221" spans="54:63" x14ac:dyDescent="0.2">
      <c r="BC221" s="30"/>
      <c r="BD221" s="30"/>
      <c r="BE221" s="30"/>
      <c r="BF221" s="30"/>
      <c r="BG221" s="32"/>
      <c r="BK221" s="30"/>
    </row>
    <row r="222" spans="54:63" x14ac:dyDescent="0.2">
      <c r="BB222" s="7"/>
      <c r="BC222" s="30"/>
      <c r="BD222" s="30"/>
      <c r="BE222" s="30"/>
      <c r="BF222" s="30"/>
      <c r="BG222" s="32"/>
      <c r="BK222" s="30"/>
    </row>
    <row r="223" spans="54:63" x14ac:dyDescent="0.2">
      <c r="BB223" s="7"/>
      <c r="BC223" s="30"/>
      <c r="BD223" s="30"/>
      <c r="BE223" s="30"/>
      <c r="BF223" s="30"/>
      <c r="BG223" s="32"/>
      <c r="BK223" s="30"/>
    </row>
    <row r="224" spans="54:63" x14ac:dyDescent="0.2">
      <c r="BC224" s="30"/>
      <c r="BD224" s="30"/>
      <c r="BE224" s="30"/>
      <c r="BF224" s="30"/>
      <c r="BG224" s="32"/>
      <c r="BK224" s="30"/>
    </row>
    <row r="225" spans="54:63" x14ac:dyDescent="0.2">
      <c r="BB225" s="7"/>
      <c r="BC225" s="30"/>
      <c r="BD225" s="30"/>
      <c r="BE225" s="30"/>
      <c r="BF225" s="30"/>
      <c r="BG225" s="32"/>
      <c r="BK225" s="30"/>
    </row>
    <row r="226" spans="54:63" x14ac:dyDescent="0.2">
      <c r="BB226" s="7"/>
      <c r="BC226" s="30"/>
      <c r="BD226" s="30"/>
      <c r="BE226" s="30"/>
      <c r="BF226" s="30"/>
      <c r="BG226" s="32"/>
      <c r="BK226" s="30"/>
    </row>
    <row r="227" spans="54:63" x14ac:dyDescent="0.2">
      <c r="BC227" s="30"/>
      <c r="BD227" s="30"/>
      <c r="BE227" s="30"/>
      <c r="BF227" s="30"/>
      <c r="BG227" s="32"/>
      <c r="BK227" s="30"/>
    </row>
    <row r="228" spans="54:63" x14ac:dyDescent="0.2">
      <c r="BC228" s="30"/>
      <c r="BD228" s="30"/>
      <c r="BE228" s="30"/>
      <c r="BF228" s="30"/>
      <c r="BG228" s="32"/>
      <c r="BK228" s="30"/>
    </row>
    <row r="229" spans="54:63" x14ac:dyDescent="0.2">
      <c r="BC229" s="30"/>
      <c r="BG229" s="32"/>
    </row>
    <row r="230" spans="54:63" x14ac:dyDescent="0.2">
      <c r="BC230" s="30"/>
      <c r="BD230" s="8"/>
      <c r="BE230" s="8"/>
      <c r="BF230" s="8"/>
      <c r="BG230" s="32"/>
      <c r="BK230" s="8"/>
    </row>
    <row r="231" spans="54:63" x14ac:dyDescent="0.2">
      <c r="BC231" s="30"/>
      <c r="BD231" s="8"/>
      <c r="BE231" s="8"/>
      <c r="BF231" s="8"/>
      <c r="BG231" s="32"/>
      <c r="BK231" s="8"/>
    </row>
    <row r="232" spans="54:63" x14ac:dyDescent="0.2">
      <c r="BC232" s="8"/>
      <c r="BD232" s="8"/>
      <c r="BE232" s="8"/>
      <c r="BF232" s="8"/>
      <c r="BG232" s="32"/>
      <c r="BK232" s="8"/>
    </row>
  </sheetData>
  <mergeCells count="14">
    <mergeCell ref="AC1:AE1"/>
    <mergeCell ref="N1:P1"/>
    <mergeCell ref="Q1:S1"/>
    <mergeCell ref="T1:V1"/>
    <mergeCell ref="W1:Y1"/>
    <mergeCell ref="Z1:AB1"/>
    <mergeCell ref="BB1:BE1"/>
    <mergeCell ref="BG1:BJ1"/>
    <mergeCell ref="AF1:AH1"/>
    <mergeCell ref="AI1:AK1"/>
    <mergeCell ref="AL1:AN1"/>
    <mergeCell ref="AO1:AQ1"/>
    <mergeCell ref="AR1:AT1"/>
    <mergeCell ref="AU1:AW1"/>
  </mergeCells>
  <hyperlinks>
    <hyperlink ref="A1" location="Information!A1" display="I" xr:uid="{FE0DEE10-E606-474E-ACDD-AE75B0FBE19C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2001 - Div 4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C81F4-39F2-4FD5-97C9-F361686CD97A}">
  <sheetPr>
    <pageSetUpPr fitToPage="1"/>
  </sheetPr>
  <dimension ref="A1:BJ232"/>
  <sheetViews>
    <sheetView view="pageLayout" zoomScaleNormal="100" workbookViewId="0">
      <selection activeCell="AX1" sqref="AX1:BJ1"/>
    </sheetView>
  </sheetViews>
  <sheetFormatPr defaultColWidth="9.140625" defaultRowHeight="12" x14ac:dyDescent="0.2"/>
  <cols>
    <col min="1" max="1" width="2.7109375" style="3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7109375" style="3" bestFit="1" customWidth="1"/>
    <col min="13" max="13" width="12.42578125" style="3" bestFit="1" customWidth="1"/>
    <col min="14" max="14" width="2.71093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2.71093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28" style="3" bestFit="1" customWidth="1"/>
    <col min="55" max="55" width="1.85546875" style="8" bestFit="1" customWidth="1"/>
    <col min="56" max="56" width="1.5703125" style="8" bestFit="1" customWidth="1"/>
    <col min="57" max="57" width="1.85546875" style="8" bestFit="1" customWidth="1"/>
    <col min="58" max="58" width="2.7109375" style="3" customWidth="1"/>
    <col min="59" max="59" width="28.7109375" style="3" bestFit="1" customWidth="1"/>
    <col min="60" max="60" width="1.85546875" style="3" bestFit="1" customWidth="1"/>
    <col min="61" max="61" width="1.5703125" style="3" bestFit="1" customWidth="1"/>
    <col min="62" max="62" width="1.85546875" style="3" bestFit="1" customWidth="1"/>
    <col min="63" max="16384" width="9.140625" style="3"/>
  </cols>
  <sheetData>
    <row r="1" spans="1:62" s="5" customFormat="1" ht="75" customHeight="1" x14ac:dyDescent="0.2">
      <c r="A1" s="24" t="s">
        <v>119</v>
      </c>
      <c r="B1" s="99" t="s">
        <v>4210</v>
      </c>
      <c r="H1" s="11"/>
      <c r="L1" s="11"/>
      <c r="N1" s="199" t="s">
        <v>90</v>
      </c>
      <c r="O1" s="199"/>
      <c r="P1" s="199"/>
      <c r="Q1" s="199" t="s">
        <v>31</v>
      </c>
      <c r="R1" s="199"/>
      <c r="S1" s="199"/>
      <c r="T1" s="199" t="s">
        <v>101</v>
      </c>
      <c r="U1" s="199"/>
      <c r="V1" s="199"/>
      <c r="W1" s="199" t="s">
        <v>1500</v>
      </c>
      <c r="X1" s="199"/>
      <c r="Y1" s="199"/>
      <c r="Z1" s="199" t="s">
        <v>46</v>
      </c>
      <c r="AA1" s="199"/>
      <c r="AB1" s="199"/>
      <c r="AC1" s="199" t="s">
        <v>50</v>
      </c>
      <c r="AD1" s="199"/>
      <c r="AE1" s="199"/>
      <c r="AF1" s="199" t="s">
        <v>21</v>
      </c>
      <c r="AG1" s="199"/>
      <c r="AH1" s="199"/>
      <c r="AI1" s="199" t="s">
        <v>36</v>
      </c>
      <c r="AJ1" s="199"/>
      <c r="AK1" s="199"/>
      <c r="AL1" s="199" t="s">
        <v>17</v>
      </c>
      <c r="AM1" s="199"/>
      <c r="AN1" s="199"/>
      <c r="AO1" s="199" t="s">
        <v>1498</v>
      </c>
      <c r="AP1" s="199"/>
      <c r="AQ1" s="199"/>
      <c r="AR1" s="199" t="s">
        <v>3527</v>
      </c>
      <c r="AS1" s="199"/>
      <c r="AT1" s="199"/>
      <c r="AU1" s="199" t="s">
        <v>4036</v>
      </c>
      <c r="AV1" s="199"/>
      <c r="AW1" s="199"/>
      <c r="AX1" s="160"/>
      <c r="AY1" s="160"/>
      <c r="AZ1" s="160"/>
      <c r="BA1" s="3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7" t="s">
        <v>90</v>
      </c>
      <c r="C2" s="7">
        <v>22</v>
      </c>
      <c r="D2" s="7">
        <v>13</v>
      </c>
      <c r="E2" s="7">
        <v>5</v>
      </c>
      <c r="F2" s="7">
        <v>4</v>
      </c>
      <c r="G2" s="7">
        <v>59</v>
      </c>
      <c r="H2" s="6" t="s">
        <v>9</v>
      </c>
      <c r="I2" s="7">
        <v>24</v>
      </c>
      <c r="J2" s="7">
        <f>SUM(3*D2+E2)</f>
        <v>44</v>
      </c>
      <c r="K2" s="5" t="s">
        <v>43</v>
      </c>
      <c r="L2" s="8">
        <v>1</v>
      </c>
      <c r="M2" s="7" t="s">
        <v>90</v>
      </c>
      <c r="N2" s="34"/>
      <c r="O2" s="34"/>
      <c r="P2" s="34"/>
      <c r="Q2" s="32">
        <v>1</v>
      </c>
      <c r="R2" s="32" t="s">
        <v>9</v>
      </c>
      <c r="S2" s="32">
        <v>1</v>
      </c>
      <c r="T2" s="32">
        <v>1</v>
      </c>
      <c r="U2" s="32" t="s">
        <v>9</v>
      </c>
      <c r="V2" s="32">
        <v>0</v>
      </c>
      <c r="W2" s="32">
        <v>3</v>
      </c>
      <c r="X2" s="32" t="s">
        <v>9</v>
      </c>
      <c r="Y2" s="32">
        <v>1</v>
      </c>
      <c r="Z2" s="32">
        <v>2</v>
      </c>
      <c r="AA2" s="32" t="s">
        <v>9</v>
      </c>
      <c r="AB2" s="32">
        <v>3</v>
      </c>
      <c r="AC2" s="32">
        <v>3</v>
      </c>
      <c r="AD2" s="32" t="s">
        <v>9</v>
      </c>
      <c r="AE2" s="32">
        <v>3</v>
      </c>
      <c r="AF2" s="32">
        <v>7</v>
      </c>
      <c r="AG2" s="32" t="s">
        <v>9</v>
      </c>
      <c r="AH2" s="32">
        <v>0</v>
      </c>
      <c r="AI2" s="32">
        <v>3</v>
      </c>
      <c r="AJ2" s="32" t="s">
        <v>9</v>
      </c>
      <c r="AK2" s="32">
        <v>4</v>
      </c>
      <c r="AL2" s="32">
        <v>6</v>
      </c>
      <c r="AM2" s="32" t="s">
        <v>9</v>
      </c>
      <c r="AN2" s="32">
        <v>0</v>
      </c>
      <c r="AO2" s="32">
        <v>2</v>
      </c>
      <c r="AP2" s="32" t="s">
        <v>9</v>
      </c>
      <c r="AQ2" s="32">
        <v>0</v>
      </c>
      <c r="AR2" s="32">
        <v>2</v>
      </c>
      <c r="AS2" s="32" t="s">
        <v>9</v>
      </c>
      <c r="AT2" s="32">
        <v>1</v>
      </c>
      <c r="AU2" s="32">
        <v>3</v>
      </c>
      <c r="AV2" s="32" t="s">
        <v>9</v>
      </c>
      <c r="AW2" s="32">
        <v>0</v>
      </c>
      <c r="AX2" s="31">
        <f>SUM(N2+Q2+T2+W2+Z2+AC2+AF2+AI2+AL2+AO2+AR2+AU2)</f>
        <v>33</v>
      </c>
      <c r="AY2" s="32" t="s">
        <v>9</v>
      </c>
      <c r="AZ2" s="31">
        <f>SUM(P2+S2+V2+Y2+AB2+AE2+AH2+AK2+AN2+AQ2+AT2+AW2)</f>
        <v>13</v>
      </c>
      <c r="BB2" s="65" t="s">
        <v>3273</v>
      </c>
      <c r="BG2" s="65" t="s">
        <v>3240</v>
      </c>
      <c r="BH2" s="127"/>
      <c r="BI2" s="127"/>
      <c r="BJ2" s="127"/>
    </row>
    <row r="3" spans="1:62" x14ac:dyDescent="0.2">
      <c r="A3" s="30">
        <v>2</v>
      </c>
      <c r="B3" s="7" t="s">
        <v>31</v>
      </c>
      <c r="C3" s="7">
        <v>22</v>
      </c>
      <c r="D3" s="7">
        <v>13</v>
      </c>
      <c r="E3" s="7">
        <v>5</v>
      </c>
      <c r="F3" s="7">
        <v>4</v>
      </c>
      <c r="G3" s="7">
        <v>52</v>
      </c>
      <c r="H3" s="6" t="s">
        <v>9</v>
      </c>
      <c r="I3" s="7">
        <v>30</v>
      </c>
      <c r="J3" s="7">
        <f t="shared" ref="J3:J13" si="0">SUM(3*D3+E3)</f>
        <v>44</v>
      </c>
      <c r="K3" s="5"/>
      <c r="L3" s="8">
        <v>2</v>
      </c>
      <c r="M3" s="7" t="s">
        <v>31</v>
      </c>
      <c r="N3" s="32">
        <v>3</v>
      </c>
      <c r="O3" s="32" t="s">
        <v>9</v>
      </c>
      <c r="P3" s="32">
        <v>0</v>
      </c>
      <c r="Q3" s="34"/>
      <c r="R3" s="34"/>
      <c r="S3" s="34"/>
      <c r="T3" s="32">
        <v>0</v>
      </c>
      <c r="U3" s="32" t="s">
        <v>9</v>
      </c>
      <c r="V3" s="32">
        <v>0</v>
      </c>
      <c r="W3" s="32">
        <v>1</v>
      </c>
      <c r="X3" s="32" t="s">
        <v>9</v>
      </c>
      <c r="Y3" s="32">
        <v>6</v>
      </c>
      <c r="Z3" s="32">
        <v>2</v>
      </c>
      <c r="AA3" s="32" t="s">
        <v>9</v>
      </c>
      <c r="AB3" s="32">
        <v>1</v>
      </c>
      <c r="AC3" s="32">
        <v>2</v>
      </c>
      <c r="AD3" s="32" t="s">
        <v>9</v>
      </c>
      <c r="AE3" s="32">
        <v>1</v>
      </c>
      <c r="AF3" s="32">
        <v>1</v>
      </c>
      <c r="AG3" s="32" t="s">
        <v>9</v>
      </c>
      <c r="AH3" s="32">
        <v>1</v>
      </c>
      <c r="AI3" s="32">
        <v>1</v>
      </c>
      <c r="AJ3" s="32" t="s">
        <v>9</v>
      </c>
      <c r="AK3" s="32">
        <v>0</v>
      </c>
      <c r="AL3" s="32">
        <v>0</v>
      </c>
      <c r="AM3" s="32" t="s">
        <v>9</v>
      </c>
      <c r="AN3" s="32">
        <v>1</v>
      </c>
      <c r="AO3" s="32">
        <v>3</v>
      </c>
      <c r="AP3" s="32" t="s">
        <v>9</v>
      </c>
      <c r="AQ3" s="32">
        <v>3</v>
      </c>
      <c r="AR3" s="32">
        <v>5</v>
      </c>
      <c r="AS3" s="32" t="s">
        <v>9</v>
      </c>
      <c r="AT3" s="32">
        <v>1</v>
      </c>
      <c r="AU3" s="32">
        <v>4</v>
      </c>
      <c r="AV3" s="32" t="s">
        <v>9</v>
      </c>
      <c r="AW3" s="32">
        <v>0</v>
      </c>
      <c r="AX3" s="31">
        <f t="shared" ref="AX3:AX13" si="1">SUM(N3+Q3+T3+W3+Z3+AC3+AF3+AI3+AL3+AO3+AR3+AU3)</f>
        <v>22</v>
      </c>
      <c r="AY3" s="32" t="s">
        <v>9</v>
      </c>
      <c r="AZ3" s="31">
        <f t="shared" ref="AZ3:AZ13" si="2">SUM(P3+S3+V3+Y3+AB3+AE3+AH3+AK3+AN3+AQ3+AT3+AW3)</f>
        <v>14</v>
      </c>
      <c r="BA3" s="1"/>
      <c r="BB3" s="121" t="s">
        <v>4211</v>
      </c>
      <c r="BC3" s="101">
        <v>3</v>
      </c>
      <c r="BD3" s="101" t="s">
        <v>9</v>
      </c>
      <c r="BE3" s="101">
        <v>4</v>
      </c>
      <c r="BF3" s="102"/>
      <c r="BG3" s="113" t="s">
        <v>4212</v>
      </c>
      <c r="BH3" s="11">
        <v>0</v>
      </c>
      <c r="BI3" s="11" t="s">
        <v>9</v>
      </c>
      <c r="BJ3" s="11">
        <v>2</v>
      </c>
    </row>
    <row r="4" spans="1:62" x14ac:dyDescent="0.2">
      <c r="A4" s="30">
        <v>3</v>
      </c>
      <c r="B4" s="7" t="s">
        <v>101</v>
      </c>
      <c r="C4" s="7">
        <v>22</v>
      </c>
      <c r="D4" s="7">
        <v>12</v>
      </c>
      <c r="E4" s="7">
        <v>3</v>
      </c>
      <c r="F4" s="7">
        <v>7</v>
      </c>
      <c r="G4" s="7">
        <v>55</v>
      </c>
      <c r="H4" s="6" t="s">
        <v>9</v>
      </c>
      <c r="I4" s="7">
        <v>28</v>
      </c>
      <c r="J4" s="7">
        <f t="shared" si="0"/>
        <v>39</v>
      </c>
      <c r="K4" s="5"/>
      <c r="L4" s="8">
        <v>3</v>
      </c>
      <c r="M4" s="7" t="s">
        <v>101</v>
      </c>
      <c r="N4" s="32">
        <v>0</v>
      </c>
      <c r="O4" s="32" t="s">
        <v>9</v>
      </c>
      <c r="P4" s="32">
        <v>2</v>
      </c>
      <c r="Q4" s="32">
        <v>4</v>
      </c>
      <c r="R4" s="32" t="s">
        <v>9</v>
      </c>
      <c r="S4" s="32">
        <v>1</v>
      </c>
      <c r="T4" s="34"/>
      <c r="U4" s="34"/>
      <c r="V4" s="34"/>
      <c r="W4" s="32">
        <v>0</v>
      </c>
      <c r="X4" s="32" t="s">
        <v>9</v>
      </c>
      <c r="Y4" s="32">
        <v>1</v>
      </c>
      <c r="Z4" s="32">
        <v>5</v>
      </c>
      <c r="AA4" s="32" t="s">
        <v>9</v>
      </c>
      <c r="AB4" s="32">
        <v>1</v>
      </c>
      <c r="AC4" s="32">
        <v>2</v>
      </c>
      <c r="AD4" s="32" t="s">
        <v>9</v>
      </c>
      <c r="AE4" s="32">
        <v>2</v>
      </c>
      <c r="AF4" s="32">
        <v>4</v>
      </c>
      <c r="AG4" s="32" t="s">
        <v>9</v>
      </c>
      <c r="AH4" s="32">
        <v>1</v>
      </c>
      <c r="AI4" s="32">
        <v>1</v>
      </c>
      <c r="AJ4" s="32" t="s">
        <v>9</v>
      </c>
      <c r="AK4" s="32">
        <v>3</v>
      </c>
      <c r="AL4" s="32">
        <v>0</v>
      </c>
      <c r="AM4" s="32" t="s">
        <v>9</v>
      </c>
      <c r="AN4" s="32">
        <v>1</v>
      </c>
      <c r="AO4" s="32">
        <v>3</v>
      </c>
      <c r="AP4" s="32" t="s">
        <v>9</v>
      </c>
      <c r="AQ4" s="32">
        <v>3</v>
      </c>
      <c r="AR4" s="32">
        <v>4</v>
      </c>
      <c r="AS4" s="32" t="s">
        <v>9</v>
      </c>
      <c r="AT4" s="32">
        <v>1</v>
      </c>
      <c r="AU4" s="32">
        <v>9</v>
      </c>
      <c r="AV4" s="32" t="s">
        <v>9</v>
      </c>
      <c r="AW4" s="32">
        <v>1</v>
      </c>
      <c r="AX4" s="31">
        <f t="shared" si="1"/>
        <v>32</v>
      </c>
      <c r="AY4" s="32" t="s">
        <v>9</v>
      </c>
      <c r="AZ4" s="31">
        <f t="shared" si="2"/>
        <v>17</v>
      </c>
      <c r="BA4" s="1"/>
      <c r="BB4" s="121" t="s">
        <v>4213</v>
      </c>
      <c r="BC4" s="8">
        <v>0</v>
      </c>
      <c r="BD4" s="8" t="s">
        <v>9</v>
      </c>
      <c r="BE4" s="8">
        <v>1</v>
      </c>
      <c r="BG4" s="113" t="s">
        <v>4214</v>
      </c>
      <c r="BH4" s="11">
        <v>0</v>
      </c>
      <c r="BI4" s="11" t="s">
        <v>9</v>
      </c>
      <c r="BJ4" s="11">
        <v>6</v>
      </c>
    </row>
    <row r="5" spans="1:62" x14ac:dyDescent="0.2">
      <c r="A5" s="30">
        <v>4</v>
      </c>
      <c r="B5" s="7" t="s">
        <v>1500</v>
      </c>
      <c r="C5" s="7">
        <v>22</v>
      </c>
      <c r="D5" s="7">
        <v>12</v>
      </c>
      <c r="E5" s="7">
        <v>3</v>
      </c>
      <c r="F5" s="7">
        <v>7</v>
      </c>
      <c r="G5" s="7">
        <v>53</v>
      </c>
      <c r="H5" s="6" t="s">
        <v>9</v>
      </c>
      <c r="I5" s="7">
        <v>34</v>
      </c>
      <c r="J5" s="7">
        <f t="shared" si="0"/>
        <v>39</v>
      </c>
      <c r="K5" s="5"/>
      <c r="L5" s="8">
        <v>4</v>
      </c>
      <c r="M5" s="7" t="s">
        <v>1500</v>
      </c>
      <c r="N5" s="32">
        <v>1</v>
      </c>
      <c r="O5" s="32" t="s">
        <v>9</v>
      </c>
      <c r="P5" s="32">
        <v>3</v>
      </c>
      <c r="Q5" s="32">
        <v>0</v>
      </c>
      <c r="R5" s="32" t="s">
        <v>9</v>
      </c>
      <c r="S5" s="32">
        <v>3</v>
      </c>
      <c r="T5" s="32">
        <v>4</v>
      </c>
      <c r="U5" s="32" t="s">
        <v>9</v>
      </c>
      <c r="V5" s="32">
        <v>2</v>
      </c>
      <c r="W5" s="34"/>
      <c r="X5" s="34"/>
      <c r="Y5" s="34"/>
      <c r="Z5" s="32">
        <v>2</v>
      </c>
      <c r="AA5" s="32" t="s">
        <v>9</v>
      </c>
      <c r="AB5" s="32">
        <v>2</v>
      </c>
      <c r="AC5" s="32">
        <v>2</v>
      </c>
      <c r="AD5" s="32" t="s">
        <v>9</v>
      </c>
      <c r="AE5" s="32">
        <v>3</v>
      </c>
      <c r="AF5" s="32">
        <v>4</v>
      </c>
      <c r="AG5" s="32" t="s">
        <v>9</v>
      </c>
      <c r="AH5" s="32">
        <v>1</v>
      </c>
      <c r="AI5" s="32">
        <v>1</v>
      </c>
      <c r="AJ5" s="32" t="s">
        <v>9</v>
      </c>
      <c r="AK5" s="32">
        <v>1</v>
      </c>
      <c r="AL5" s="32">
        <v>0</v>
      </c>
      <c r="AM5" s="32" t="s">
        <v>9</v>
      </c>
      <c r="AN5" s="32">
        <v>1</v>
      </c>
      <c r="AO5" s="32">
        <v>3</v>
      </c>
      <c r="AP5" s="32" t="s">
        <v>9</v>
      </c>
      <c r="AQ5" s="32">
        <v>0</v>
      </c>
      <c r="AR5" s="32">
        <v>1</v>
      </c>
      <c r="AS5" s="32" t="s">
        <v>9</v>
      </c>
      <c r="AT5" s="32">
        <v>1</v>
      </c>
      <c r="AU5" s="32">
        <v>6</v>
      </c>
      <c r="AV5" s="32" t="s">
        <v>9</v>
      </c>
      <c r="AW5" s="32">
        <v>2</v>
      </c>
      <c r="AX5" s="31">
        <f t="shared" si="1"/>
        <v>24</v>
      </c>
      <c r="AY5" s="32" t="s">
        <v>9</v>
      </c>
      <c r="AZ5" s="31">
        <f t="shared" si="2"/>
        <v>19</v>
      </c>
      <c r="BA5" s="1"/>
      <c r="BB5" s="3" t="s">
        <v>3939</v>
      </c>
      <c r="BC5" s="101">
        <v>5</v>
      </c>
      <c r="BD5" s="101" t="s">
        <v>9</v>
      </c>
      <c r="BE5" s="101">
        <v>0</v>
      </c>
      <c r="BF5" s="102"/>
      <c r="BG5" s="113" t="s">
        <v>4215</v>
      </c>
      <c r="BH5" s="11">
        <v>3</v>
      </c>
      <c r="BI5" s="11" t="s">
        <v>9</v>
      </c>
      <c r="BJ5" s="11">
        <v>2</v>
      </c>
    </row>
    <row r="6" spans="1:62" x14ac:dyDescent="0.2">
      <c r="A6" s="30">
        <v>5</v>
      </c>
      <c r="B6" s="7" t="s">
        <v>46</v>
      </c>
      <c r="C6" s="7">
        <v>22</v>
      </c>
      <c r="D6" s="7">
        <v>11</v>
      </c>
      <c r="E6" s="7">
        <v>4</v>
      </c>
      <c r="F6" s="7">
        <v>7</v>
      </c>
      <c r="G6" s="7">
        <v>52</v>
      </c>
      <c r="H6" s="6" t="s">
        <v>9</v>
      </c>
      <c r="I6" s="7">
        <v>35</v>
      </c>
      <c r="J6" s="7">
        <f t="shared" si="0"/>
        <v>37</v>
      </c>
      <c r="K6" s="5"/>
      <c r="L6" s="8">
        <v>5</v>
      </c>
      <c r="M6" s="7" t="s">
        <v>46</v>
      </c>
      <c r="N6" s="32">
        <v>2</v>
      </c>
      <c r="O6" s="32" t="s">
        <v>9</v>
      </c>
      <c r="P6" s="32">
        <v>2</v>
      </c>
      <c r="Q6" s="32">
        <v>1</v>
      </c>
      <c r="R6" s="32" t="s">
        <v>9</v>
      </c>
      <c r="S6" s="32">
        <v>2</v>
      </c>
      <c r="T6" s="32">
        <v>1</v>
      </c>
      <c r="U6" s="32" t="s">
        <v>9</v>
      </c>
      <c r="V6" s="32">
        <v>3</v>
      </c>
      <c r="W6" s="32">
        <v>3</v>
      </c>
      <c r="X6" s="32" t="s">
        <v>9</v>
      </c>
      <c r="Y6" s="32">
        <v>0</v>
      </c>
      <c r="Z6" s="34"/>
      <c r="AA6" s="34"/>
      <c r="AB6" s="34"/>
      <c r="AC6" s="32">
        <v>1</v>
      </c>
      <c r="AD6" s="32" t="s">
        <v>9</v>
      </c>
      <c r="AE6" s="32">
        <v>1</v>
      </c>
      <c r="AF6" s="32">
        <v>1</v>
      </c>
      <c r="AG6" s="32" t="s">
        <v>9</v>
      </c>
      <c r="AH6" s="32">
        <v>3</v>
      </c>
      <c r="AI6" s="32">
        <v>3</v>
      </c>
      <c r="AJ6" s="32" t="s">
        <v>9</v>
      </c>
      <c r="AK6" s="32">
        <v>1</v>
      </c>
      <c r="AL6" s="32">
        <v>7</v>
      </c>
      <c r="AM6" s="32" t="s">
        <v>9</v>
      </c>
      <c r="AN6" s="32">
        <v>0</v>
      </c>
      <c r="AO6" s="32">
        <v>0</v>
      </c>
      <c r="AP6" s="32" t="s">
        <v>9</v>
      </c>
      <c r="AQ6" s="32">
        <v>1</v>
      </c>
      <c r="AR6" s="32">
        <v>4</v>
      </c>
      <c r="AS6" s="32" t="s">
        <v>9</v>
      </c>
      <c r="AT6" s="32">
        <v>0</v>
      </c>
      <c r="AU6" s="32">
        <v>6</v>
      </c>
      <c r="AV6" s="32" t="s">
        <v>9</v>
      </c>
      <c r="AW6" s="32">
        <v>0</v>
      </c>
      <c r="AX6" s="31">
        <f t="shared" si="1"/>
        <v>29</v>
      </c>
      <c r="AY6" s="32" t="s">
        <v>9</v>
      </c>
      <c r="AZ6" s="31">
        <f t="shared" si="2"/>
        <v>13</v>
      </c>
      <c r="BA6" s="1"/>
      <c r="BB6" s="3" t="s">
        <v>1584</v>
      </c>
      <c r="BC6" s="101">
        <v>1</v>
      </c>
      <c r="BD6" s="101" t="s">
        <v>9</v>
      </c>
      <c r="BE6" s="101">
        <v>6</v>
      </c>
      <c r="BF6" s="102"/>
      <c r="BG6" s="113" t="s">
        <v>4216</v>
      </c>
      <c r="BH6" s="11">
        <v>2</v>
      </c>
      <c r="BI6" s="11" t="s">
        <v>9</v>
      </c>
      <c r="BJ6" s="11">
        <v>3</v>
      </c>
    </row>
    <row r="7" spans="1:62" x14ac:dyDescent="0.2">
      <c r="A7" s="30">
        <v>6</v>
      </c>
      <c r="B7" s="7" t="s">
        <v>50</v>
      </c>
      <c r="C7" s="7">
        <v>22</v>
      </c>
      <c r="D7" s="7">
        <v>10</v>
      </c>
      <c r="E7" s="7">
        <v>5</v>
      </c>
      <c r="F7" s="7">
        <v>7</v>
      </c>
      <c r="G7" s="7">
        <v>51</v>
      </c>
      <c r="H7" s="6" t="s">
        <v>9</v>
      </c>
      <c r="I7" s="7">
        <v>36</v>
      </c>
      <c r="J7" s="7">
        <f t="shared" si="0"/>
        <v>35</v>
      </c>
      <c r="K7" s="5"/>
      <c r="L7" s="8">
        <v>6</v>
      </c>
      <c r="M7" s="7" t="s">
        <v>50</v>
      </c>
      <c r="N7" s="32">
        <v>2</v>
      </c>
      <c r="O7" s="32" t="s">
        <v>9</v>
      </c>
      <c r="P7" s="32">
        <v>0</v>
      </c>
      <c r="Q7" s="32">
        <v>2</v>
      </c>
      <c r="R7" s="32" t="s">
        <v>9</v>
      </c>
      <c r="S7" s="32">
        <v>4</v>
      </c>
      <c r="T7" s="32">
        <v>1</v>
      </c>
      <c r="U7" s="32" t="s">
        <v>9</v>
      </c>
      <c r="V7" s="32">
        <v>0</v>
      </c>
      <c r="W7" s="32">
        <v>0</v>
      </c>
      <c r="X7" s="32" t="s">
        <v>9</v>
      </c>
      <c r="Y7" s="32">
        <v>1</v>
      </c>
      <c r="Z7" s="32">
        <v>1</v>
      </c>
      <c r="AA7" s="32" t="s">
        <v>9</v>
      </c>
      <c r="AB7" s="32">
        <v>4</v>
      </c>
      <c r="AC7" s="34"/>
      <c r="AD7" s="34"/>
      <c r="AE7" s="34"/>
      <c r="AF7" s="8">
        <v>1</v>
      </c>
      <c r="AG7" s="32" t="s">
        <v>9</v>
      </c>
      <c r="AH7" s="8">
        <v>2</v>
      </c>
      <c r="AI7" s="32">
        <v>4</v>
      </c>
      <c r="AJ7" s="32" t="s">
        <v>9</v>
      </c>
      <c r="AK7" s="32">
        <v>2</v>
      </c>
      <c r="AL7" s="32">
        <v>4</v>
      </c>
      <c r="AM7" s="32" t="s">
        <v>9</v>
      </c>
      <c r="AN7" s="32">
        <v>0</v>
      </c>
      <c r="AO7" s="32">
        <v>5</v>
      </c>
      <c r="AP7" s="32" t="s">
        <v>9</v>
      </c>
      <c r="AQ7" s="32">
        <v>0</v>
      </c>
      <c r="AR7" s="32">
        <v>4</v>
      </c>
      <c r="AS7" s="32" t="s">
        <v>9</v>
      </c>
      <c r="AT7" s="32">
        <v>1</v>
      </c>
      <c r="AU7" s="32">
        <v>5</v>
      </c>
      <c r="AV7" s="32" t="s">
        <v>9</v>
      </c>
      <c r="AW7" s="32">
        <v>0</v>
      </c>
      <c r="AX7" s="31">
        <f t="shared" si="1"/>
        <v>29</v>
      </c>
      <c r="AY7" s="32" t="s">
        <v>9</v>
      </c>
      <c r="AZ7" s="31">
        <f t="shared" si="2"/>
        <v>14</v>
      </c>
      <c r="BA7" s="1"/>
      <c r="BB7" s="3" t="s">
        <v>4217</v>
      </c>
      <c r="BC7" s="101">
        <v>3</v>
      </c>
      <c r="BD7" s="101" t="s">
        <v>9</v>
      </c>
      <c r="BE7" s="101">
        <v>2</v>
      </c>
      <c r="BF7" s="102"/>
      <c r="BG7" s="113" t="s">
        <v>4218</v>
      </c>
      <c r="BH7" s="11">
        <v>4</v>
      </c>
      <c r="BI7" s="11" t="s">
        <v>9</v>
      </c>
      <c r="BJ7" s="11">
        <v>0</v>
      </c>
    </row>
    <row r="8" spans="1:62" x14ac:dyDescent="0.2">
      <c r="A8" s="30">
        <v>7</v>
      </c>
      <c r="B8" s="7" t="s">
        <v>21</v>
      </c>
      <c r="C8" s="7">
        <v>22</v>
      </c>
      <c r="D8" s="7">
        <v>10</v>
      </c>
      <c r="E8" s="7">
        <v>4</v>
      </c>
      <c r="F8" s="7">
        <v>8</v>
      </c>
      <c r="G8" s="7">
        <v>56</v>
      </c>
      <c r="H8" s="6" t="s">
        <v>9</v>
      </c>
      <c r="I8" s="7">
        <v>44</v>
      </c>
      <c r="J8" s="7">
        <f t="shared" si="0"/>
        <v>34</v>
      </c>
      <c r="K8" s="5"/>
      <c r="L8" s="8">
        <v>7</v>
      </c>
      <c r="M8" s="7" t="s">
        <v>21</v>
      </c>
      <c r="N8" s="32">
        <v>1</v>
      </c>
      <c r="O8" s="32" t="s">
        <v>9</v>
      </c>
      <c r="P8" s="32">
        <v>1</v>
      </c>
      <c r="Q8" s="32">
        <v>2</v>
      </c>
      <c r="R8" s="32" t="s">
        <v>9</v>
      </c>
      <c r="S8" s="32">
        <v>3</v>
      </c>
      <c r="T8" s="32">
        <v>1</v>
      </c>
      <c r="U8" s="32" t="s">
        <v>9</v>
      </c>
      <c r="V8" s="32">
        <v>2</v>
      </c>
      <c r="W8" s="32">
        <v>4</v>
      </c>
      <c r="X8" s="32" t="s">
        <v>9</v>
      </c>
      <c r="Y8" s="32">
        <v>0</v>
      </c>
      <c r="Z8" s="32">
        <v>6</v>
      </c>
      <c r="AA8" s="32" t="s">
        <v>9</v>
      </c>
      <c r="AB8" s="32">
        <v>2</v>
      </c>
      <c r="AC8" s="32">
        <v>2</v>
      </c>
      <c r="AD8" s="32" t="s">
        <v>9</v>
      </c>
      <c r="AE8" s="32">
        <v>2</v>
      </c>
      <c r="AF8" s="34"/>
      <c r="AG8" s="34"/>
      <c r="AH8" s="34"/>
      <c r="AI8" s="32">
        <v>2</v>
      </c>
      <c r="AJ8" s="32" t="s">
        <v>9</v>
      </c>
      <c r="AK8" s="32">
        <v>4</v>
      </c>
      <c r="AL8" s="32">
        <v>6</v>
      </c>
      <c r="AM8" s="32" t="s">
        <v>9</v>
      </c>
      <c r="AN8" s="32">
        <v>1</v>
      </c>
      <c r="AO8" s="32">
        <v>3</v>
      </c>
      <c r="AP8" s="32" t="s">
        <v>9</v>
      </c>
      <c r="AQ8" s="32">
        <v>1</v>
      </c>
      <c r="AR8" s="32">
        <v>4</v>
      </c>
      <c r="AS8" s="32" t="s">
        <v>9</v>
      </c>
      <c r="AT8" s="32">
        <v>0</v>
      </c>
      <c r="AU8" s="32">
        <v>4</v>
      </c>
      <c r="AV8" s="32" t="s">
        <v>9</v>
      </c>
      <c r="AW8" s="32">
        <v>0</v>
      </c>
      <c r="AX8" s="31">
        <f t="shared" si="1"/>
        <v>35</v>
      </c>
      <c r="AY8" s="32" t="s">
        <v>9</v>
      </c>
      <c r="AZ8" s="31">
        <f t="shared" si="2"/>
        <v>16</v>
      </c>
      <c r="BA8" s="1"/>
      <c r="BB8" s="3" t="s">
        <v>4219</v>
      </c>
      <c r="BC8" s="101">
        <v>2</v>
      </c>
      <c r="BD8" s="101" t="s">
        <v>9</v>
      </c>
      <c r="BE8" s="101">
        <v>2</v>
      </c>
      <c r="BF8" s="102"/>
      <c r="BG8" s="113" t="s">
        <v>4220</v>
      </c>
      <c r="BH8" s="11">
        <v>3</v>
      </c>
      <c r="BI8" s="11" t="s">
        <v>9</v>
      </c>
      <c r="BJ8" s="11">
        <v>3</v>
      </c>
    </row>
    <row r="9" spans="1:62" x14ac:dyDescent="0.2">
      <c r="A9" s="30">
        <v>8</v>
      </c>
      <c r="B9" s="7" t="s">
        <v>36</v>
      </c>
      <c r="C9" s="7">
        <v>22</v>
      </c>
      <c r="D9" s="7">
        <v>9</v>
      </c>
      <c r="E9" s="7">
        <v>3</v>
      </c>
      <c r="F9" s="7">
        <v>10</v>
      </c>
      <c r="G9" s="7">
        <v>47</v>
      </c>
      <c r="H9" s="6" t="s">
        <v>9</v>
      </c>
      <c r="I9" s="7">
        <v>47</v>
      </c>
      <c r="J9" s="7">
        <f t="shared" si="0"/>
        <v>30</v>
      </c>
      <c r="K9" s="5"/>
      <c r="L9" s="8">
        <v>8</v>
      </c>
      <c r="M9" s="7" t="s">
        <v>36</v>
      </c>
      <c r="N9" s="32">
        <v>0</v>
      </c>
      <c r="O9" s="32" t="s">
        <v>9</v>
      </c>
      <c r="P9" s="32">
        <v>7</v>
      </c>
      <c r="Q9" s="32">
        <v>2</v>
      </c>
      <c r="R9" s="32" t="s">
        <v>9</v>
      </c>
      <c r="S9" s="32">
        <v>2</v>
      </c>
      <c r="T9" s="32">
        <v>1</v>
      </c>
      <c r="U9" s="32" t="s">
        <v>9</v>
      </c>
      <c r="V9" s="32">
        <v>2</v>
      </c>
      <c r="W9" s="32">
        <v>1</v>
      </c>
      <c r="X9" s="32" t="s">
        <v>9</v>
      </c>
      <c r="Y9" s="32">
        <v>4</v>
      </c>
      <c r="Z9" s="32">
        <v>2</v>
      </c>
      <c r="AA9" s="32" t="s">
        <v>9</v>
      </c>
      <c r="AB9" s="32">
        <v>3</v>
      </c>
      <c r="AC9" s="32">
        <v>2</v>
      </c>
      <c r="AD9" s="32" t="s">
        <v>9</v>
      </c>
      <c r="AE9" s="32">
        <v>0</v>
      </c>
      <c r="AF9" s="32">
        <v>0</v>
      </c>
      <c r="AG9" s="32" t="s">
        <v>9</v>
      </c>
      <c r="AH9" s="32">
        <v>3</v>
      </c>
      <c r="AI9" s="34"/>
      <c r="AJ9" s="34"/>
      <c r="AK9" s="34"/>
      <c r="AL9" s="32">
        <v>4</v>
      </c>
      <c r="AM9" s="32" t="s">
        <v>9</v>
      </c>
      <c r="AN9" s="32">
        <v>2</v>
      </c>
      <c r="AO9" s="32">
        <v>5</v>
      </c>
      <c r="AP9" s="32" t="s">
        <v>9</v>
      </c>
      <c r="AQ9" s="32">
        <v>1</v>
      </c>
      <c r="AR9" s="32">
        <v>2</v>
      </c>
      <c r="AS9" s="32" t="s">
        <v>9</v>
      </c>
      <c r="AT9" s="32">
        <v>2</v>
      </c>
      <c r="AU9" s="32">
        <v>6</v>
      </c>
      <c r="AV9" s="32" t="s">
        <v>9</v>
      </c>
      <c r="AW9" s="32">
        <v>1</v>
      </c>
      <c r="AX9" s="31">
        <f t="shared" si="1"/>
        <v>25</v>
      </c>
      <c r="AY9" s="32" t="s">
        <v>9</v>
      </c>
      <c r="AZ9" s="31">
        <f t="shared" si="2"/>
        <v>27</v>
      </c>
      <c r="BA9" s="1"/>
      <c r="BB9" s="65" t="s">
        <v>3400</v>
      </c>
      <c r="BC9" s="101"/>
      <c r="BD9" s="101"/>
      <c r="BE9" s="101"/>
      <c r="BF9" s="102"/>
      <c r="BG9" s="65" t="s">
        <v>4221</v>
      </c>
      <c r="BH9" s="128"/>
    </row>
    <row r="10" spans="1:62" x14ac:dyDescent="0.2">
      <c r="A10" s="30">
        <v>9</v>
      </c>
      <c r="B10" s="7" t="s">
        <v>17</v>
      </c>
      <c r="C10" s="7">
        <v>22</v>
      </c>
      <c r="D10" s="7">
        <v>8</v>
      </c>
      <c r="E10" s="7">
        <v>2</v>
      </c>
      <c r="F10" s="7">
        <v>12</v>
      </c>
      <c r="G10" s="7">
        <v>30</v>
      </c>
      <c r="H10" s="6" t="s">
        <v>9</v>
      </c>
      <c r="I10" s="7">
        <v>59</v>
      </c>
      <c r="J10" s="7">
        <f t="shared" si="0"/>
        <v>26</v>
      </c>
      <c r="K10" s="5"/>
      <c r="L10" s="8">
        <v>9</v>
      </c>
      <c r="M10" s="7" t="s">
        <v>17</v>
      </c>
      <c r="N10" s="32">
        <v>1</v>
      </c>
      <c r="O10" s="32" t="s">
        <v>9</v>
      </c>
      <c r="P10" s="32">
        <v>1</v>
      </c>
      <c r="Q10" s="32">
        <v>3</v>
      </c>
      <c r="R10" s="32" t="s">
        <v>9</v>
      </c>
      <c r="S10" s="32">
        <v>0</v>
      </c>
      <c r="T10" s="32">
        <v>2</v>
      </c>
      <c r="U10" s="32" t="s">
        <v>9</v>
      </c>
      <c r="V10" s="32">
        <v>4</v>
      </c>
      <c r="W10" s="32">
        <v>1</v>
      </c>
      <c r="X10" s="32" t="s">
        <v>9</v>
      </c>
      <c r="Y10" s="32">
        <v>3</v>
      </c>
      <c r="Z10" s="32">
        <v>0</v>
      </c>
      <c r="AA10" s="32" t="s">
        <v>9</v>
      </c>
      <c r="AB10" s="32">
        <v>2</v>
      </c>
      <c r="AC10" s="32">
        <v>1</v>
      </c>
      <c r="AD10" s="32" t="s">
        <v>9</v>
      </c>
      <c r="AE10" s="32">
        <v>4</v>
      </c>
      <c r="AF10" s="32">
        <v>2</v>
      </c>
      <c r="AG10" s="32" t="s">
        <v>9</v>
      </c>
      <c r="AH10" s="32">
        <v>2</v>
      </c>
      <c r="AI10" s="32">
        <v>3</v>
      </c>
      <c r="AJ10" s="32" t="s">
        <v>9</v>
      </c>
      <c r="AK10" s="32">
        <v>2</v>
      </c>
      <c r="AL10" s="34"/>
      <c r="AM10" s="34"/>
      <c r="AN10" s="34"/>
      <c r="AO10" s="32">
        <v>2</v>
      </c>
      <c r="AP10" s="32" t="s">
        <v>9</v>
      </c>
      <c r="AQ10" s="32">
        <v>3</v>
      </c>
      <c r="AR10" s="32">
        <v>0</v>
      </c>
      <c r="AS10" s="32" t="s">
        <v>9</v>
      </c>
      <c r="AT10" s="32">
        <v>6</v>
      </c>
      <c r="AU10" s="32">
        <v>2</v>
      </c>
      <c r="AV10" s="32" t="s">
        <v>9</v>
      </c>
      <c r="AW10" s="32">
        <v>1</v>
      </c>
      <c r="AX10" s="31">
        <f t="shared" si="1"/>
        <v>17</v>
      </c>
      <c r="AY10" s="32" t="s">
        <v>9</v>
      </c>
      <c r="AZ10" s="31">
        <f t="shared" si="2"/>
        <v>28</v>
      </c>
      <c r="BA10" s="1"/>
      <c r="BB10" s="3" t="s">
        <v>4222</v>
      </c>
      <c r="BC10" s="101">
        <v>6</v>
      </c>
      <c r="BD10" s="101" t="s">
        <v>9</v>
      </c>
      <c r="BE10" s="101">
        <v>0</v>
      </c>
      <c r="BF10" s="102"/>
      <c r="BG10" s="121" t="s">
        <v>4223</v>
      </c>
      <c r="BH10" s="5">
        <v>3</v>
      </c>
      <c r="BI10" s="3" t="s">
        <v>9</v>
      </c>
      <c r="BJ10" s="3">
        <v>3</v>
      </c>
    </row>
    <row r="11" spans="1:62" x14ac:dyDescent="0.2">
      <c r="A11" s="30">
        <v>10</v>
      </c>
      <c r="B11" s="7" t="s">
        <v>1498</v>
      </c>
      <c r="C11" s="7">
        <v>22</v>
      </c>
      <c r="D11" s="7">
        <v>6</v>
      </c>
      <c r="E11" s="7">
        <v>2</v>
      </c>
      <c r="F11" s="7">
        <v>14</v>
      </c>
      <c r="G11" s="7">
        <v>32</v>
      </c>
      <c r="H11" s="6" t="s">
        <v>9</v>
      </c>
      <c r="I11" s="7">
        <v>59</v>
      </c>
      <c r="J11" s="7">
        <f t="shared" si="0"/>
        <v>20</v>
      </c>
      <c r="K11" s="5" t="s">
        <v>44</v>
      </c>
      <c r="L11" s="8">
        <v>10</v>
      </c>
      <c r="M11" s="7" t="s">
        <v>1498</v>
      </c>
      <c r="N11" s="32">
        <v>0</v>
      </c>
      <c r="O11" s="32" t="s">
        <v>9</v>
      </c>
      <c r="P11" s="32">
        <v>4</v>
      </c>
      <c r="Q11" s="32">
        <v>0</v>
      </c>
      <c r="R11" s="32" t="s">
        <v>9</v>
      </c>
      <c r="S11" s="32">
        <v>5</v>
      </c>
      <c r="T11" s="32">
        <v>0</v>
      </c>
      <c r="U11" s="32" t="s">
        <v>9</v>
      </c>
      <c r="V11" s="32">
        <v>4</v>
      </c>
      <c r="W11" s="32">
        <v>2</v>
      </c>
      <c r="X11" s="32" t="s">
        <v>9</v>
      </c>
      <c r="Y11" s="32">
        <v>3</v>
      </c>
      <c r="Z11" s="32">
        <v>0</v>
      </c>
      <c r="AA11" s="32" t="s">
        <v>9</v>
      </c>
      <c r="AB11" s="32">
        <v>1</v>
      </c>
      <c r="AC11" s="32">
        <v>5</v>
      </c>
      <c r="AD11" s="32" t="s">
        <v>9</v>
      </c>
      <c r="AE11" s="32">
        <v>0</v>
      </c>
      <c r="AF11" s="32">
        <v>2</v>
      </c>
      <c r="AG11" s="32" t="s">
        <v>9</v>
      </c>
      <c r="AH11" s="32">
        <v>4</v>
      </c>
      <c r="AI11" s="32">
        <v>0</v>
      </c>
      <c r="AJ11" s="32" t="s">
        <v>9</v>
      </c>
      <c r="AK11" s="32">
        <v>2</v>
      </c>
      <c r="AL11" s="32">
        <v>0</v>
      </c>
      <c r="AM11" s="32" t="s">
        <v>9</v>
      </c>
      <c r="AN11" s="32">
        <v>2</v>
      </c>
      <c r="AO11" s="34"/>
      <c r="AP11" s="34"/>
      <c r="AQ11" s="34"/>
      <c r="AR11" s="32">
        <v>2</v>
      </c>
      <c r="AS11" s="32" t="s">
        <v>9</v>
      </c>
      <c r="AT11" s="32">
        <v>1</v>
      </c>
      <c r="AU11" s="32">
        <v>2</v>
      </c>
      <c r="AV11" s="32" t="s">
        <v>9</v>
      </c>
      <c r="AW11" s="32">
        <v>3</v>
      </c>
      <c r="AX11" s="31">
        <f t="shared" si="1"/>
        <v>13</v>
      </c>
      <c r="AY11" s="32" t="s">
        <v>9</v>
      </c>
      <c r="AZ11" s="31">
        <f t="shared" si="2"/>
        <v>29</v>
      </c>
      <c r="BA11" s="1"/>
      <c r="BB11" s="3" t="s">
        <v>4224</v>
      </c>
      <c r="BC11" s="101">
        <v>2</v>
      </c>
      <c r="BD11" s="101" t="s">
        <v>9</v>
      </c>
      <c r="BE11" s="101">
        <v>3</v>
      </c>
      <c r="BF11" s="102"/>
      <c r="BG11" s="121" t="s">
        <v>4225</v>
      </c>
      <c r="BH11" s="5">
        <v>1</v>
      </c>
      <c r="BI11" s="3" t="s">
        <v>9</v>
      </c>
      <c r="BJ11" s="3">
        <v>3</v>
      </c>
    </row>
    <row r="12" spans="1:62" x14ac:dyDescent="0.2">
      <c r="A12" s="30">
        <v>11</v>
      </c>
      <c r="B12" s="7" t="s">
        <v>3527</v>
      </c>
      <c r="C12" s="7">
        <v>22</v>
      </c>
      <c r="D12" s="7">
        <v>5</v>
      </c>
      <c r="E12" s="7">
        <v>4</v>
      </c>
      <c r="F12" s="7">
        <v>13</v>
      </c>
      <c r="G12" s="7">
        <v>32</v>
      </c>
      <c r="H12" s="6" t="s">
        <v>9</v>
      </c>
      <c r="I12" s="7">
        <v>57</v>
      </c>
      <c r="J12" s="7">
        <f t="shared" si="0"/>
        <v>19</v>
      </c>
      <c r="K12" s="5" t="s">
        <v>44</v>
      </c>
      <c r="L12" s="8">
        <v>11</v>
      </c>
      <c r="M12" s="7" t="s">
        <v>3527</v>
      </c>
      <c r="N12" s="32">
        <v>1</v>
      </c>
      <c r="O12" s="32" t="s">
        <v>9</v>
      </c>
      <c r="P12" s="32">
        <v>2</v>
      </c>
      <c r="Q12" s="32">
        <v>0</v>
      </c>
      <c r="R12" s="32" t="s">
        <v>9</v>
      </c>
      <c r="S12" s="32">
        <v>5</v>
      </c>
      <c r="T12" s="32">
        <v>0</v>
      </c>
      <c r="U12" s="32" t="s">
        <v>9</v>
      </c>
      <c r="V12" s="32">
        <v>3</v>
      </c>
      <c r="W12" s="32">
        <v>0</v>
      </c>
      <c r="X12" s="32" t="s">
        <v>9</v>
      </c>
      <c r="Y12" s="32">
        <v>4</v>
      </c>
      <c r="Z12" s="32">
        <v>2</v>
      </c>
      <c r="AA12" s="32" t="s">
        <v>9</v>
      </c>
      <c r="AB12" s="32">
        <v>2</v>
      </c>
      <c r="AC12" s="32">
        <v>0</v>
      </c>
      <c r="AD12" s="32" t="s">
        <v>9</v>
      </c>
      <c r="AE12" s="32">
        <v>4</v>
      </c>
      <c r="AF12" s="32">
        <v>3</v>
      </c>
      <c r="AG12" s="32" t="s">
        <v>9</v>
      </c>
      <c r="AH12" s="32">
        <v>2</v>
      </c>
      <c r="AI12" s="32">
        <v>2</v>
      </c>
      <c r="AJ12" s="32" t="s">
        <v>9</v>
      </c>
      <c r="AK12" s="32">
        <v>1</v>
      </c>
      <c r="AL12" s="32">
        <v>4</v>
      </c>
      <c r="AM12" s="32" t="s">
        <v>9</v>
      </c>
      <c r="AN12" s="32">
        <v>0</v>
      </c>
      <c r="AO12" s="32">
        <v>2</v>
      </c>
      <c r="AP12" s="32" t="s">
        <v>9</v>
      </c>
      <c r="AQ12" s="32">
        <v>3</v>
      </c>
      <c r="AR12" s="34"/>
      <c r="AS12" s="34"/>
      <c r="AT12" s="34"/>
      <c r="AU12" s="32">
        <v>2</v>
      </c>
      <c r="AV12" s="32" t="s">
        <v>9</v>
      </c>
      <c r="AW12" s="32">
        <v>2</v>
      </c>
      <c r="AX12" s="31">
        <f t="shared" si="1"/>
        <v>16</v>
      </c>
      <c r="AY12" s="32" t="s">
        <v>9</v>
      </c>
      <c r="AZ12" s="31">
        <f t="shared" si="2"/>
        <v>28</v>
      </c>
      <c r="BA12" s="1"/>
      <c r="BB12" s="3" t="s">
        <v>4007</v>
      </c>
      <c r="BC12" s="101">
        <v>2</v>
      </c>
      <c r="BD12" s="101" t="s">
        <v>9</v>
      </c>
      <c r="BE12" s="101">
        <v>2</v>
      </c>
      <c r="BF12" s="102"/>
      <c r="BG12" s="121" t="s">
        <v>4226</v>
      </c>
      <c r="BH12" s="5">
        <v>6</v>
      </c>
      <c r="BI12" s="3" t="s">
        <v>9</v>
      </c>
      <c r="BJ12" s="3">
        <v>2</v>
      </c>
    </row>
    <row r="13" spans="1:62" x14ac:dyDescent="0.2">
      <c r="A13" s="30">
        <v>12</v>
      </c>
      <c r="B13" s="7" t="s">
        <v>4036</v>
      </c>
      <c r="C13" s="7">
        <v>22</v>
      </c>
      <c r="D13" s="7">
        <v>2</v>
      </c>
      <c r="E13" s="7">
        <v>2</v>
      </c>
      <c r="F13" s="7">
        <v>18</v>
      </c>
      <c r="G13" s="7">
        <v>19</v>
      </c>
      <c r="H13" s="6" t="s">
        <v>9</v>
      </c>
      <c r="I13" s="7">
        <v>85</v>
      </c>
      <c r="J13" s="7">
        <f t="shared" si="0"/>
        <v>8</v>
      </c>
      <c r="K13" s="5" t="s">
        <v>44</v>
      </c>
      <c r="L13" s="8">
        <v>12</v>
      </c>
      <c r="M13" s="7" t="s">
        <v>4036</v>
      </c>
      <c r="N13" s="32">
        <v>0</v>
      </c>
      <c r="O13" s="32" t="s">
        <v>9</v>
      </c>
      <c r="P13" s="32">
        <v>4</v>
      </c>
      <c r="Q13" s="32">
        <v>1</v>
      </c>
      <c r="R13" s="32" t="s">
        <v>9</v>
      </c>
      <c r="S13" s="32">
        <v>4</v>
      </c>
      <c r="T13" s="32">
        <v>0</v>
      </c>
      <c r="U13" s="32" t="s">
        <v>9</v>
      </c>
      <c r="V13" s="32">
        <v>3</v>
      </c>
      <c r="W13" s="32">
        <v>0</v>
      </c>
      <c r="X13" s="32" t="s">
        <v>9</v>
      </c>
      <c r="Y13" s="32">
        <v>6</v>
      </c>
      <c r="Z13" s="32">
        <v>0</v>
      </c>
      <c r="AA13" s="32" t="s">
        <v>9</v>
      </c>
      <c r="AB13" s="32">
        <v>2</v>
      </c>
      <c r="AC13" s="32">
        <v>2</v>
      </c>
      <c r="AD13" s="32" t="s">
        <v>9</v>
      </c>
      <c r="AE13" s="32">
        <v>2</v>
      </c>
      <c r="AF13" s="32">
        <v>3</v>
      </c>
      <c r="AG13" s="32" t="s">
        <v>9</v>
      </c>
      <c r="AH13" s="32">
        <v>2</v>
      </c>
      <c r="AI13" s="32">
        <v>0</v>
      </c>
      <c r="AJ13" s="32" t="s">
        <v>9</v>
      </c>
      <c r="AK13" s="32">
        <v>2</v>
      </c>
      <c r="AL13" s="32">
        <v>0</v>
      </c>
      <c r="AM13" s="32" t="s">
        <v>9</v>
      </c>
      <c r="AN13" s="32">
        <v>5</v>
      </c>
      <c r="AO13" s="32">
        <v>2</v>
      </c>
      <c r="AP13" s="32" t="s">
        <v>9</v>
      </c>
      <c r="AQ13" s="32">
        <v>4</v>
      </c>
      <c r="AR13" s="32">
        <v>1</v>
      </c>
      <c r="AS13" s="32" t="s">
        <v>9</v>
      </c>
      <c r="AT13" s="32">
        <v>2</v>
      </c>
      <c r="AU13" s="34"/>
      <c r="AV13" s="34"/>
      <c r="AW13" s="34"/>
      <c r="AX13" s="31">
        <f t="shared" si="1"/>
        <v>9</v>
      </c>
      <c r="AY13" s="32" t="s">
        <v>9</v>
      </c>
      <c r="AZ13" s="31">
        <f t="shared" si="2"/>
        <v>36</v>
      </c>
      <c r="BA13" s="1"/>
      <c r="BB13" s="3" t="s">
        <v>4227</v>
      </c>
      <c r="BC13" s="101">
        <v>2</v>
      </c>
      <c r="BD13" s="101" t="s">
        <v>9</v>
      </c>
      <c r="BE13" s="101">
        <v>3</v>
      </c>
      <c r="BF13" s="102"/>
      <c r="BG13" s="113" t="s">
        <v>4228</v>
      </c>
      <c r="BH13" s="5">
        <v>1</v>
      </c>
      <c r="BI13" s="3" t="s">
        <v>9</v>
      </c>
      <c r="BJ13" s="3">
        <v>1</v>
      </c>
    </row>
    <row r="14" spans="1:62" x14ac:dyDescent="0.2">
      <c r="A14" s="30"/>
      <c r="B14" s="1"/>
      <c r="C14" s="1">
        <f>SUM(C2:C13)</f>
        <v>264</v>
      </c>
      <c r="D14" s="1">
        <f>SUM(D2:D13)</f>
        <v>111</v>
      </c>
      <c r="E14" s="1">
        <f>SUM(E2:E13)</f>
        <v>42</v>
      </c>
      <c r="F14" s="1">
        <f>SUM(F2:F13)</f>
        <v>111</v>
      </c>
      <c r="G14" s="1">
        <f>SUM(G2:G13)</f>
        <v>538</v>
      </c>
      <c r="H14" s="9" t="s">
        <v>9</v>
      </c>
      <c r="I14" s="1">
        <f>SUM(I2:I13)</f>
        <v>538</v>
      </c>
      <c r="J14" s="1">
        <f>SUM(J2:J13)</f>
        <v>375</v>
      </c>
      <c r="L14" s="8"/>
      <c r="N14" s="31">
        <f>SUM(N2:N13)</f>
        <v>11</v>
      </c>
      <c r="O14" s="31" t="s">
        <v>9</v>
      </c>
      <c r="P14" s="31">
        <f>SUM(P2:P13)</f>
        <v>26</v>
      </c>
      <c r="Q14" s="31">
        <f>SUM(Q2:Q13)</f>
        <v>16</v>
      </c>
      <c r="R14" s="31" t="s">
        <v>9</v>
      </c>
      <c r="S14" s="31">
        <f>SUM(S2:S13)</f>
        <v>30</v>
      </c>
      <c r="T14" s="31">
        <f>SUM(T2:T13)</f>
        <v>11</v>
      </c>
      <c r="U14" s="31" t="s">
        <v>9</v>
      </c>
      <c r="V14" s="31">
        <f>SUM(V2:V13)</f>
        <v>23</v>
      </c>
      <c r="W14" s="31">
        <f>SUM(W2:W13)</f>
        <v>15</v>
      </c>
      <c r="X14" s="31" t="s">
        <v>9</v>
      </c>
      <c r="Y14" s="31">
        <f>SUM(Y2:Y13)</f>
        <v>29</v>
      </c>
      <c r="Z14" s="31">
        <f>SUM(Z2:Z13)</f>
        <v>22</v>
      </c>
      <c r="AA14" s="31" t="s">
        <v>9</v>
      </c>
      <c r="AB14" s="31">
        <f>SUM(AB2:AB13)</f>
        <v>23</v>
      </c>
      <c r="AC14" s="31">
        <f>SUM(AC2:AC13)</f>
        <v>22</v>
      </c>
      <c r="AD14" s="31" t="s">
        <v>9</v>
      </c>
      <c r="AE14" s="31">
        <f>SUM(AE2:AE13)</f>
        <v>22</v>
      </c>
      <c r="AF14" s="31">
        <f>SUM(AF2:AF13)</f>
        <v>28</v>
      </c>
      <c r="AG14" s="31" t="s">
        <v>9</v>
      </c>
      <c r="AH14" s="31">
        <f>SUM(AH2:AH13)</f>
        <v>21</v>
      </c>
      <c r="AI14" s="31">
        <f>SUM(AI2:AI13)</f>
        <v>20</v>
      </c>
      <c r="AJ14" s="31" t="s">
        <v>9</v>
      </c>
      <c r="AK14" s="31">
        <f>SUM(AK2:AK13)</f>
        <v>22</v>
      </c>
      <c r="AL14" s="31">
        <f>SUM(AL2:AL13)</f>
        <v>31</v>
      </c>
      <c r="AM14" s="31" t="s">
        <v>9</v>
      </c>
      <c r="AN14" s="31">
        <f>SUM(AN2:AN13)</f>
        <v>13</v>
      </c>
      <c r="AO14" s="31">
        <f>SUM(AO2:AO13)</f>
        <v>30</v>
      </c>
      <c r="AP14" s="31" t="s">
        <v>9</v>
      </c>
      <c r="AQ14" s="31">
        <f>SUM(AQ2:AQ13)</f>
        <v>19</v>
      </c>
      <c r="AR14" s="31">
        <f>SUM(AR2:AR13)</f>
        <v>29</v>
      </c>
      <c r="AS14" s="31" t="s">
        <v>9</v>
      </c>
      <c r="AT14" s="31">
        <f>SUM(AT2:AT13)</f>
        <v>16</v>
      </c>
      <c r="AU14" s="31">
        <f>SUM(AU2:AU13)</f>
        <v>49</v>
      </c>
      <c r="AV14" s="31" t="s">
        <v>9</v>
      </c>
      <c r="AW14" s="31">
        <f>SUM(AW2:AW13)</f>
        <v>10</v>
      </c>
      <c r="AX14" s="31">
        <f>SUM(AX2:AX13)</f>
        <v>284</v>
      </c>
      <c r="AY14" s="31" t="s">
        <v>9</v>
      </c>
      <c r="AZ14" s="31">
        <f>SUM(AZ2:AZ13)</f>
        <v>254</v>
      </c>
      <c r="BA14" s="1"/>
      <c r="BB14" s="3" t="s">
        <v>4229</v>
      </c>
      <c r="BC14" s="101">
        <v>0</v>
      </c>
      <c r="BD14" s="101" t="s">
        <v>9</v>
      </c>
      <c r="BE14" s="101">
        <v>1</v>
      </c>
      <c r="BF14" s="102"/>
      <c r="BG14" s="113" t="s">
        <v>4230</v>
      </c>
      <c r="BH14" s="5">
        <v>2</v>
      </c>
      <c r="BI14" s="3" t="s">
        <v>9</v>
      </c>
      <c r="BJ14" s="3">
        <v>3</v>
      </c>
    </row>
    <row r="15" spans="1:62" x14ac:dyDescent="0.2">
      <c r="BA15" s="1"/>
      <c r="BB15" s="3" t="s">
        <v>4231</v>
      </c>
      <c r="BC15" s="101">
        <v>1</v>
      </c>
      <c r="BD15" s="101" t="s">
        <v>9</v>
      </c>
      <c r="BE15" s="101">
        <v>1</v>
      </c>
      <c r="BF15" s="102"/>
      <c r="BG15" s="113" t="s">
        <v>4232</v>
      </c>
      <c r="BH15" s="5">
        <v>3</v>
      </c>
      <c r="BI15" s="3" t="s">
        <v>9</v>
      </c>
      <c r="BJ15" s="3">
        <v>0</v>
      </c>
    </row>
    <row r="16" spans="1:62" x14ac:dyDescent="0.2">
      <c r="BB16" s="65" t="s">
        <v>4233</v>
      </c>
      <c r="BC16" s="129"/>
      <c r="BD16" s="129"/>
      <c r="BE16" s="129"/>
      <c r="BF16" s="130"/>
      <c r="BG16" s="65" t="s">
        <v>4234</v>
      </c>
      <c r="BH16" s="128"/>
    </row>
    <row r="17" spans="13:62" x14ac:dyDescent="0.2">
      <c r="M17" s="39"/>
      <c r="BB17" s="121" t="s">
        <v>4235</v>
      </c>
      <c r="BC17" s="11">
        <v>0</v>
      </c>
      <c r="BD17" s="11" t="s">
        <v>9</v>
      </c>
      <c r="BE17" s="11">
        <v>1</v>
      </c>
      <c r="BF17" s="113"/>
      <c r="BG17" s="121" t="s">
        <v>4236</v>
      </c>
      <c r="BH17" s="5">
        <v>1</v>
      </c>
      <c r="BI17" s="3" t="s">
        <v>9</v>
      </c>
      <c r="BJ17" s="3">
        <v>0</v>
      </c>
    </row>
    <row r="18" spans="13:62" x14ac:dyDescent="0.2">
      <c r="BB18" s="113" t="s">
        <v>4237</v>
      </c>
      <c r="BC18" s="11">
        <v>2</v>
      </c>
      <c r="BD18" s="11" t="s">
        <v>9</v>
      </c>
      <c r="BE18" s="11">
        <v>0</v>
      </c>
      <c r="BF18" s="113"/>
      <c r="BG18" s="121" t="s">
        <v>4238</v>
      </c>
      <c r="BH18" s="5">
        <v>2</v>
      </c>
      <c r="BI18" s="3" t="s">
        <v>9</v>
      </c>
      <c r="BJ18" s="3">
        <v>3</v>
      </c>
    </row>
    <row r="19" spans="13:62" x14ac:dyDescent="0.2">
      <c r="BB19" s="113" t="s">
        <v>4239</v>
      </c>
      <c r="BC19" s="11">
        <v>1</v>
      </c>
      <c r="BD19" s="11" t="s">
        <v>9</v>
      </c>
      <c r="BE19" s="11">
        <v>2</v>
      </c>
      <c r="BF19" s="113"/>
      <c r="BG19" s="121" t="s">
        <v>4240</v>
      </c>
      <c r="BH19" s="5">
        <v>3</v>
      </c>
      <c r="BI19" s="3" t="s">
        <v>9</v>
      </c>
      <c r="BJ19" s="3">
        <v>0</v>
      </c>
    </row>
    <row r="20" spans="13:62" x14ac:dyDescent="0.2">
      <c r="BB20" s="113" t="s">
        <v>4241</v>
      </c>
      <c r="BC20" s="11">
        <v>2</v>
      </c>
      <c r="BD20" s="11" t="s">
        <v>9</v>
      </c>
      <c r="BE20" s="11">
        <v>1</v>
      </c>
      <c r="BF20" s="113"/>
      <c r="BG20" s="113" t="s">
        <v>4242</v>
      </c>
      <c r="BH20" s="5">
        <v>3</v>
      </c>
      <c r="BI20" s="3" t="s">
        <v>9</v>
      </c>
      <c r="BJ20" s="3">
        <v>0</v>
      </c>
    </row>
    <row r="21" spans="13:62" x14ac:dyDescent="0.2">
      <c r="BB21" s="113" t="s">
        <v>4243</v>
      </c>
      <c r="BC21" s="11">
        <v>1</v>
      </c>
      <c r="BD21" s="11" t="s">
        <v>9</v>
      </c>
      <c r="BE21" s="11">
        <v>2</v>
      </c>
      <c r="BF21" s="113"/>
      <c r="BG21" s="113" t="s">
        <v>4244</v>
      </c>
      <c r="BH21" s="5">
        <v>0</v>
      </c>
      <c r="BI21" s="3" t="s">
        <v>9</v>
      </c>
      <c r="BJ21" s="3">
        <v>5</v>
      </c>
    </row>
    <row r="22" spans="13:62" x14ac:dyDescent="0.2">
      <c r="BB22" s="113" t="s">
        <v>4245</v>
      </c>
      <c r="BC22" s="11">
        <v>3</v>
      </c>
      <c r="BD22" s="11" t="s">
        <v>9</v>
      </c>
      <c r="BE22" s="11">
        <v>2</v>
      </c>
      <c r="BF22" s="113"/>
      <c r="BG22" s="113" t="s">
        <v>4246</v>
      </c>
      <c r="BH22" s="5">
        <v>0</v>
      </c>
      <c r="BI22" s="3" t="s">
        <v>9</v>
      </c>
      <c r="BJ22" s="3">
        <v>3</v>
      </c>
    </row>
    <row r="23" spans="13:62" x14ac:dyDescent="0.2">
      <c r="BB23" s="65" t="s">
        <v>4247</v>
      </c>
      <c r="BC23" s="127"/>
      <c r="BD23" s="127"/>
      <c r="BE23" s="127"/>
      <c r="BF23" s="131"/>
      <c r="BG23" s="65" t="s">
        <v>3444</v>
      </c>
      <c r="BH23" s="128"/>
    </row>
    <row r="24" spans="13:62" x14ac:dyDescent="0.2">
      <c r="BB24" s="113" t="s">
        <v>4248</v>
      </c>
      <c r="BC24" s="11">
        <v>0</v>
      </c>
      <c r="BD24" s="11" t="s">
        <v>9</v>
      </c>
      <c r="BE24" s="11">
        <v>5</v>
      </c>
      <c r="BF24" s="113"/>
      <c r="BG24" s="113" t="s">
        <v>4249</v>
      </c>
      <c r="BH24" s="5">
        <v>4</v>
      </c>
      <c r="BI24" s="3" t="s">
        <v>9</v>
      </c>
      <c r="BJ24" s="3">
        <v>1</v>
      </c>
    </row>
    <row r="25" spans="13:62" x14ac:dyDescent="0.2">
      <c r="BB25" s="113" t="s">
        <v>4250</v>
      </c>
      <c r="BC25" s="11">
        <v>1</v>
      </c>
      <c r="BD25" s="11" t="s">
        <v>9</v>
      </c>
      <c r="BE25" s="11">
        <v>1</v>
      </c>
      <c r="BF25" s="113"/>
      <c r="BG25" s="113" t="s">
        <v>4251</v>
      </c>
      <c r="BH25" s="5">
        <v>4</v>
      </c>
      <c r="BI25" s="3" t="s">
        <v>9</v>
      </c>
      <c r="BJ25" s="3">
        <v>2</v>
      </c>
    </row>
    <row r="26" spans="13:62" x14ac:dyDescent="0.2">
      <c r="BB26" s="113" t="s">
        <v>4252</v>
      </c>
      <c r="BC26" s="11">
        <v>1</v>
      </c>
      <c r="BD26" s="11" t="s">
        <v>9</v>
      </c>
      <c r="BE26" s="11">
        <v>2</v>
      </c>
      <c r="BF26" s="113"/>
      <c r="BG26" s="113" t="s">
        <v>4253</v>
      </c>
      <c r="BH26" s="5">
        <v>4</v>
      </c>
      <c r="BI26" s="3" t="s">
        <v>9</v>
      </c>
      <c r="BJ26" s="3">
        <v>1</v>
      </c>
    </row>
    <row r="27" spans="13:62" x14ac:dyDescent="0.2">
      <c r="BB27" s="113" t="s">
        <v>4254</v>
      </c>
      <c r="BC27" s="11">
        <v>1</v>
      </c>
      <c r="BD27" s="11" t="s">
        <v>9</v>
      </c>
      <c r="BE27" s="11">
        <v>3</v>
      </c>
      <c r="BF27" s="113"/>
      <c r="BG27" s="113" t="s">
        <v>4255</v>
      </c>
      <c r="BH27" s="5">
        <v>0</v>
      </c>
      <c r="BI27" s="3" t="s">
        <v>9</v>
      </c>
      <c r="BJ27" s="3">
        <v>1</v>
      </c>
    </row>
    <row r="28" spans="13:62" x14ac:dyDescent="0.2">
      <c r="BB28" s="113" t="s">
        <v>4256</v>
      </c>
      <c r="BC28" s="11">
        <v>0</v>
      </c>
      <c r="BD28" s="11" t="s">
        <v>9</v>
      </c>
      <c r="BE28" s="11">
        <v>2</v>
      </c>
      <c r="BF28" s="113"/>
      <c r="BG28" s="113" t="s">
        <v>4257</v>
      </c>
      <c r="BH28" s="5">
        <v>0</v>
      </c>
      <c r="BI28" s="3" t="s">
        <v>9</v>
      </c>
      <c r="BJ28" s="3">
        <v>6</v>
      </c>
    </row>
    <row r="29" spans="13:62" x14ac:dyDescent="0.2">
      <c r="BB29" s="113" t="s">
        <v>4258</v>
      </c>
      <c r="BC29" s="11">
        <v>6</v>
      </c>
      <c r="BD29" s="11" t="s">
        <v>9</v>
      </c>
      <c r="BE29" s="11">
        <v>1</v>
      </c>
      <c r="BF29" s="113"/>
      <c r="BG29" s="113" t="s">
        <v>4259</v>
      </c>
      <c r="BH29" s="5">
        <v>3</v>
      </c>
      <c r="BI29" s="3" t="s">
        <v>9</v>
      </c>
      <c r="BJ29" s="3">
        <v>0</v>
      </c>
    </row>
    <row r="30" spans="13:62" x14ac:dyDescent="0.2">
      <c r="BB30" s="65" t="s">
        <v>2767</v>
      </c>
      <c r="BC30" s="127"/>
      <c r="BD30" s="127"/>
      <c r="BE30" s="127"/>
      <c r="BF30" s="131"/>
      <c r="BG30" s="65" t="s">
        <v>3204</v>
      </c>
      <c r="BH30" s="128"/>
    </row>
    <row r="31" spans="13:62" x14ac:dyDescent="0.2">
      <c r="BB31" s="121" t="s">
        <v>4260</v>
      </c>
      <c r="BC31" s="11">
        <v>1</v>
      </c>
      <c r="BD31" s="11" t="s">
        <v>9</v>
      </c>
      <c r="BE31" s="11">
        <v>1</v>
      </c>
      <c r="BF31" s="113"/>
      <c r="BG31" s="113" t="s">
        <v>4261</v>
      </c>
      <c r="BH31" s="5">
        <v>2</v>
      </c>
      <c r="BI31" s="3" t="s">
        <v>9</v>
      </c>
      <c r="BJ31" s="3">
        <v>1</v>
      </c>
    </row>
    <row r="32" spans="13:62" x14ac:dyDescent="0.2">
      <c r="BB32" s="113" t="s">
        <v>4262</v>
      </c>
      <c r="BC32" s="11">
        <v>2</v>
      </c>
      <c r="BD32" s="11" t="s">
        <v>9</v>
      </c>
      <c r="BE32" s="11">
        <v>1</v>
      </c>
      <c r="BF32" s="113"/>
      <c r="BG32" s="113" t="s">
        <v>4263</v>
      </c>
      <c r="BH32" s="5">
        <v>0</v>
      </c>
      <c r="BI32" s="3" t="s">
        <v>9</v>
      </c>
      <c r="BJ32" s="3">
        <v>3</v>
      </c>
    </row>
    <row r="33" spans="54:62" x14ac:dyDescent="0.2">
      <c r="BB33" s="113" t="s">
        <v>4264</v>
      </c>
      <c r="BC33" s="11">
        <v>2</v>
      </c>
      <c r="BD33" s="11" t="s">
        <v>9</v>
      </c>
      <c r="BE33" s="11">
        <v>4</v>
      </c>
      <c r="BF33" s="113"/>
      <c r="BG33" s="113" t="s">
        <v>4265</v>
      </c>
      <c r="BH33" s="5">
        <v>1</v>
      </c>
      <c r="BI33" s="3" t="s">
        <v>9</v>
      </c>
      <c r="BJ33" s="3">
        <v>2</v>
      </c>
    </row>
    <row r="34" spans="54:62" x14ac:dyDescent="0.2">
      <c r="BB34" s="113" t="s">
        <v>4266</v>
      </c>
      <c r="BC34" s="11">
        <v>0</v>
      </c>
      <c r="BD34" s="11" t="s">
        <v>9</v>
      </c>
      <c r="BE34" s="11">
        <v>2</v>
      </c>
      <c r="BF34" s="113"/>
      <c r="BG34" s="113" t="s">
        <v>4267</v>
      </c>
      <c r="BH34" s="5">
        <v>7</v>
      </c>
      <c r="BI34" s="3" t="s">
        <v>9</v>
      </c>
      <c r="BJ34" s="3">
        <v>0</v>
      </c>
    </row>
    <row r="35" spans="54:62" x14ac:dyDescent="0.2">
      <c r="BB35" s="113" t="s">
        <v>4268</v>
      </c>
      <c r="BC35" s="11">
        <v>9</v>
      </c>
      <c r="BD35" s="11" t="s">
        <v>9</v>
      </c>
      <c r="BE35" s="11">
        <v>1</v>
      </c>
      <c r="BF35" s="113"/>
      <c r="BG35" s="121" t="s">
        <v>4269</v>
      </c>
      <c r="BH35" s="5">
        <v>3</v>
      </c>
      <c r="BI35" s="3" t="s">
        <v>9</v>
      </c>
      <c r="BJ35" s="3">
        <v>1</v>
      </c>
    </row>
    <row r="36" spans="54:62" x14ac:dyDescent="0.2">
      <c r="BB36" s="113" t="s">
        <v>4270</v>
      </c>
      <c r="BC36" s="11">
        <v>2</v>
      </c>
      <c r="BD36" s="11" t="s">
        <v>9</v>
      </c>
      <c r="BE36" s="11">
        <v>4</v>
      </c>
      <c r="BF36" s="113"/>
      <c r="BG36" s="121" t="s">
        <v>4271</v>
      </c>
      <c r="BH36" s="5">
        <v>1</v>
      </c>
      <c r="BI36" s="3" t="s">
        <v>9</v>
      </c>
      <c r="BJ36" s="3">
        <v>4</v>
      </c>
    </row>
    <row r="37" spans="54:62" x14ac:dyDescent="0.2">
      <c r="BB37" s="65" t="s">
        <v>3448</v>
      </c>
      <c r="BC37" s="127"/>
      <c r="BD37" s="127"/>
      <c r="BE37" s="127"/>
      <c r="BF37" s="131"/>
      <c r="BG37" s="65" t="s">
        <v>4272</v>
      </c>
      <c r="BH37" s="128"/>
    </row>
    <row r="38" spans="54:62" x14ac:dyDescent="0.2">
      <c r="BB38" s="113" t="s">
        <v>4273</v>
      </c>
      <c r="BC38" s="11">
        <v>0</v>
      </c>
      <c r="BD38" s="11" t="s">
        <v>9</v>
      </c>
      <c r="BE38" s="11">
        <v>0</v>
      </c>
      <c r="BF38" s="113"/>
      <c r="BG38" s="121" t="s">
        <v>4274</v>
      </c>
      <c r="BH38" s="5">
        <v>2</v>
      </c>
      <c r="BI38" s="3" t="s">
        <v>9</v>
      </c>
      <c r="BJ38" s="3">
        <v>3</v>
      </c>
    </row>
    <row r="39" spans="54:62" x14ac:dyDescent="0.2">
      <c r="BB39" s="113" t="s">
        <v>4275</v>
      </c>
      <c r="BC39" s="11">
        <v>0</v>
      </c>
      <c r="BD39" s="11" t="s">
        <v>9</v>
      </c>
      <c r="BE39" s="11">
        <v>4</v>
      </c>
      <c r="BF39" s="113"/>
      <c r="BG39" s="113" t="s">
        <v>4276</v>
      </c>
      <c r="BH39" s="5">
        <v>2</v>
      </c>
      <c r="BI39" s="3" t="s">
        <v>9</v>
      </c>
      <c r="BJ39" s="3">
        <v>3</v>
      </c>
    </row>
    <row r="40" spans="54:62" x14ac:dyDescent="0.2">
      <c r="BB40" s="113" t="s">
        <v>4277</v>
      </c>
      <c r="BC40" s="11">
        <v>0</v>
      </c>
      <c r="BD40" s="11" t="s">
        <v>9</v>
      </c>
      <c r="BE40" s="11">
        <v>1</v>
      </c>
      <c r="BF40" s="113"/>
      <c r="BG40" s="113" t="s">
        <v>4278</v>
      </c>
      <c r="BH40" s="5">
        <v>4</v>
      </c>
      <c r="BI40" s="3" t="s">
        <v>9</v>
      </c>
      <c r="BJ40" s="3">
        <v>1</v>
      </c>
    </row>
    <row r="41" spans="54:62" x14ac:dyDescent="0.2">
      <c r="BB41" s="113" t="s">
        <v>4279</v>
      </c>
      <c r="BC41" s="11">
        <v>2</v>
      </c>
      <c r="BD41" s="11" t="s">
        <v>9</v>
      </c>
      <c r="BE41" s="11">
        <v>0</v>
      </c>
      <c r="BF41" s="113"/>
      <c r="BG41" s="113" t="s">
        <v>4280</v>
      </c>
      <c r="BH41" s="5">
        <v>5</v>
      </c>
      <c r="BI41" s="3" t="s">
        <v>9</v>
      </c>
      <c r="BJ41" s="3">
        <v>0</v>
      </c>
    </row>
    <row r="42" spans="54:62" x14ac:dyDescent="0.2">
      <c r="BB42" s="121" t="s">
        <v>4281</v>
      </c>
      <c r="BC42" s="11">
        <v>4</v>
      </c>
      <c r="BD42" s="11" t="s">
        <v>9</v>
      </c>
      <c r="BE42" s="11">
        <v>0</v>
      </c>
      <c r="BF42" s="113"/>
      <c r="BG42" s="113" t="s">
        <v>4282</v>
      </c>
      <c r="BH42" s="5">
        <v>1</v>
      </c>
      <c r="BI42" s="3" t="s">
        <v>9</v>
      </c>
      <c r="BJ42" s="3">
        <v>0</v>
      </c>
    </row>
    <row r="43" spans="54:62" x14ac:dyDescent="0.2">
      <c r="BB43" s="121" t="s">
        <v>4283</v>
      </c>
      <c r="BC43" s="11">
        <v>4</v>
      </c>
      <c r="BD43" s="11" t="s">
        <v>9</v>
      </c>
      <c r="BE43" s="11">
        <v>0</v>
      </c>
      <c r="BF43" s="113"/>
      <c r="BG43" s="113" t="s">
        <v>4284</v>
      </c>
      <c r="BH43" s="5">
        <v>2</v>
      </c>
      <c r="BI43" s="3" t="s">
        <v>9</v>
      </c>
      <c r="BJ43" s="3">
        <v>2</v>
      </c>
    </row>
    <row r="44" spans="54:62" x14ac:dyDescent="0.2">
      <c r="BB44" s="65" t="s">
        <v>3454</v>
      </c>
      <c r="BC44" s="127"/>
      <c r="BD44" s="127"/>
      <c r="BE44" s="127"/>
      <c r="BF44" s="131"/>
      <c r="BG44" s="65" t="s">
        <v>4285</v>
      </c>
      <c r="BH44" s="128"/>
    </row>
    <row r="45" spans="54:62" x14ac:dyDescent="0.2">
      <c r="BB45" s="121" t="s">
        <v>4286</v>
      </c>
      <c r="BC45" s="11">
        <v>5</v>
      </c>
      <c r="BD45" s="11" t="s">
        <v>9</v>
      </c>
      <c r="BE45" s="11">
        <v>1</v>
      </c>
      <c r="BF45" s="113"/>
      <c r="BG45" s="121" t="s">
        <v>4287</v>
      </c>
      <c r="BH45" s="5">
        <v>5</v>
      </c>
      <c r="BI45" s="3" t="s">
        <v>9</v>
      </c>
      <c r="BJ45" s="3">
        <v>1</v>
      </c>
    </row>
    <row r="46" spans="54:62" x14ac:dyDescent="0.2">
      <c r="BB46" s="121" t="s">
        <v>4288</v>
      </c>
      <c r="BC46" s="11">
        <v>4</v>
      </c>
      <c r="BD46" s="11" t="s">
        <v>9</v>
      </c>
      <c r="BE46" s="11">
        <v>1</v>
      </c>
      <c r="BF46" s="113"/>
      <c r="BG46" s="121" t="s">
        <v>4289</v>
      </c>
      <c r="BH46" s="5">
        <v>1</v>
      </c>
      <c r="BI46" s="3" t="s">
        <v>9</v>
      </c>
      <c r="BJ46" s="3">
        <v>3</v>
      </c>
    </row>
    <row r="47" spans="54:62" x14ac:dyDescent="0.2">
      <c r="BB47" s="121" t="s">
        <v>4290</v>
      </c>
      <c r="BC47" s="11">
        <v>0</v>
      </c>
      <c r="BD47" s="11" t="s">
        <v>9</v>
      </c>
      <c r="BE47" s="11">
        <v>2</v>
      </c>
      <c r="BF47" s="113"/>
      <c r="BG47" s="113" t="s">
        <v>4291</v>
      </c>
      <c r="BH47" s="5">
        <v>1</v>
      </c>
      <c r="BI47" s="3" t="s">
        <v>9</v>
      </c>
      <c r="BJ47" s="3">
        <v>4</v>
      </c>
    </row>
    <row r="48" spans="54:62" x14ac:dyDescent="0.2">
      <c r="BB48" s="113" t="s">
        <v>4292</v>
      </c>
      <c r="BC48" s="11">
        <v>7</v>
      </c>
      <c r="BD48" s="11" t="s">
        <v>9</v>
      </c>
      <c r="BE48" s="11">
        <v>0</v>
      </c>
      <c r="BF48" s="113"/>
      <c r="BG48" s="113" t="s">
        <v>4293</v>
      </c>
      <c r="BH48" s="5">
        <v>0</v>
      </c>
      <c r="BI48" s="3" t="s">
        <v>9</v>
      </c>
      <c r="BJ48" s="3">
        <v>4</v>
      </c>
    </row>
    <row r="49" spans="54:62" x14ac:dyDescent="0.2">
      <c r="BB49" s="113" t="s">
        <v>4294</v>
      </c>
      <c r="BC49" s="11">
        <v>4</v>
      </c>
      <c r="BD49" s="11" t="s">
        <v>9</v>
      </c>
      <c r="BE49" s="11">
        <v>0</v>
      </c>
      <c r="BF49" s="113"/>
      <c r="BG49" s="113" t="s">
        <v>4295</v>
      </c>
      <c r="BH49" s="5">
        <v>0</v>
      </c>
      <c r="BI49" s="3" t="s">
        <v>9</v>
      </c>
      <c r="BJ49" s="3">
        <v>1</v>
      </c>
    </row>
    <row r="50" spans="54:62" x14ac:dyDescent="0.2">
      <c r="BB50" s="113" t="s">
        <v>4296</v>
      </c>
      <c r="BC50" s="11">
        <v>1</v>
      </c>
      <c r="BD50" s="11" t="s">
        <v>9</v>
      </c>
      <c r="BE50" s="11">
        <v>3</v>
      </c>
      <c r="BF50" s="113"/>
      <c r="BG50" s="121" t="s">
        <v>4297</v>
      </c>
      <c r="BH50" s="5">
        <v>1</v>
      </c>
      <c r="BI50" s="3" t="s">
        <v>9</v>
      </c>
      <c r="BJ50" s="3">
        <v>1</v>
      </c>
    </row>
    <row r="51" spans="54:62" x14ac:dyDescent="0.2">
      <c r="BB51" s="65" t="s">
        <v>220</v>
      </c>
      <c r="BC51" s="127"/>
      <c r="BD51" s="127"/>
      <c r="BE51" s="127"/>
      <c r="BF51" s="131"/>
      <c r="BG51" s="65" t="s">
        <v>4298</v>
      </c>
      <c r="BH51" s="128"/>
    </row>
    <row r="52" spans="54:62" x14ac:dyDescent="0.2">
      <c r="BB52" s="121" t="s">
        <v>4299</v>
      </c>
      <c r="BC52" s="11">
        <v>2</v>
      </c>
      <c r="BD52" s="11" t="s">
        <v>9</v>
      </c>
      <c r="BE52" s="11">
        <v>2</v>
      </c>
      <c r="BF52" s="113"/>
      <c r="BG52" s="113" t="s">
        <v>4300</v>
      </c>
      <c r="BH52" s="5">
        <v>4</v>
      </c>
      <c r="BI52" s="3" t="s">
        <v>9</v>
      </c>
      <c r="BJ52" s="3">
        <v>1</v>
      </c>
    </row>
    <row r="53" spans="54:62" x14ac:dyDescent="0.2">
      <c r="BB53" s="113" t="s">
        <v>4301</v>
      </c>
      <c r="BC53" s="11">
        <v>2</v>
      </c>
      <c r="BD53" s="11" t="s">
        <v>9</v>
      </c>
      <c r="BE53" s="11">
        <v>2</v>
      </c>
      <c r="BF53" s="113"/>
      <c r="BG53" s="113" t="s">
        <v>4302</v>
      </c>
      <c r="BH53" s="5">
        <v>1</v>
      </c>
      <c r="BI53" s="3" t="s">
        <v>9</v>
      </c>
      <c r="BJ53" s="3">
        <v>4</v>
      </c>
    </row>
    <row r="54" spans="54:62" x14ac:dyDescent="0.2">
      <c r="BB54" s="113" t="s">
        <v>4303</v>
      </c>
      <c r="BC54" s="11">
        <v>0</v>
      </c>
      <c r="BD54" s="11" t="s">
        <v>9</v>
      </c>
      <c r="BE54" s="11">
        <v>3</v>
      </c>
      <c r="BF54" s="113"/>
      <c r="BG54" s="113" t="s">
        <v>4304</v>
      </c>
      <c r="BH54" s="5">
        <v>3</v>
      </c>
      <c r="BI54" s="3" t="s">
        <v>9</v>
      </c>
      <c r="BJ54" s="3">
        <v>1</v>
      </c>
    </row>
    <row r="55" spans="54:62" x14ac:dyDescent="0.2">
      <c r="BB55" s="113" t="s">
        <v>4305</v>
      </c>
      <c r="BC55" s="11">
        <v>2</v>
      </c>
      <c r="BD55" s="11" t="s">
        <v>9</v>
      </c>
      <c r="BE55" s="11">
        <v>2</v>
      </c>
      <c r="BF55" s="113"/>
      <c r="BG55" s="121" t="s">
        <v>4306</v>
      </c>
      <c r="BH55" s="5">
        <v>5</v>
      </c>
      <c r="BI55" s="3" t="s">
        <v>9</v>
      </c>
      <c r="BJ55" s="3">
        <v>1</v>
      </c>
    </row>
    <row r="56" spans="54:62" x14ac:dyDescent="0.2">
      <c r="BB56" s="113" t="s">
        <v>4307</v>
      </c>
      <c r="BC56" s="11">
        <v>6</v>
      </c>
      <c r="BD56" s="11" t="s">
        <v>9</v>
      </c>
      <c r="BE56" s="11">
        <v>1</v>
      </c>
      <c r="BF56" s="113"/>
      <c r="BG56" s="121" t="s">
        <v>4308</v>
      </c>
      <c r="BH56" s="5">
        <v>0</v>
      </c>
      <c r="BI56" s="3" t="s">
        <v>9</v>
      </c>
      <c r="BJ56" s="3">
        <v>2</v>
      </c>
    </row>
    <row r="57" spans="54:62" x14ac:dyDescent="0.2">
      <c r="BB57" s="113" t="s">
        <v>4309</v>
      </c>
      <c r="BC57" s="11">
        <v>3</v>
      </c>
      <c r="BD57" s="11" t="s">
        <v>9</v>
      </c>
      <c r="BE57" s="11">
        <v>0</v>
      </c>
      <c r="BF57" s="113"/>
      <c r="BG57" s="121" t="s">
        <v>4310</v>
      </c>
      <c r="BH57" s="5">
        <v>2</v>
      </c>
      <c r="BI57" s="3" t="s">
        <v>9</v>
      </c>
      <c r="BJ57" s="3">
        <v>3</v>
      </c>
    </row>
    <row r="58" spans="54:62" x14ac:dyDescent="0.2">
      <c r="BB58" s="65" t="s">
        <v>2897</v>
      </c>
      <c r="BC58" s="127"/>
      <c r="BD58" s="127"/>
      <c r="BE58" s="127"/>
      <c r="BF58" s="131"/>
      <c r="BG58" s="65" t="s">
        <v>4311</v>
      </c>
      <c r="BH58" s="128"/>
    </row>
    <row r="59" spans="54:62" x14ac:dyDescent="0.2">
      <c r="BB59" s="113" t="s">
        <v>4312</v>
      </c>
      <c r="BC59" s="11">
        <v>2</v>
      </c>
      <c r="BD59" s="11" t="s">
        <v>9</v>
      </c>
      <c r="BE59" s="11">
        <v>2</v>
      </c>
      <c r="BF59" s="113"/>
      <c r="BG59" s="113" t="s">
        <v>4313</v>
      </c>
      <c r="BH59" s="5">
        <v>2</v>
      </c>
      <c r="BI59" s="3" t="s">
        <v>9</v>
      </c>
      <c r="BJ59" s="3">
        <v>2</v>
      </c>
    </row>
    <row r="60" spans="54:62" x14ac:dyDescent="0.2">
      <c r="BB60" s="113" t="s">
        <v>4314</v>
      </c>
      <c r="BC60" s="11">
        <v>1</v>
      </c>
      <c r="BD60" s="11" t="s">
        <v>9</v>
      </c>
      <c r="BE60" s="11">
        <v>1</v>
      </c>
      <c r="BF60" s="113"/>
      <c r="BG60" s="113" t="s">
        <v>4315</v>
      </c>
      <c r="BH60" s="5">
        <v>1</v>
      </c>
      <c r="BI60" s="3" t="s">
        <v>9</v>
      </c>
      <c r="BJ60" s="3">
        <v>2</v>
      </c>
    </row>
    <row r="61" spans="54:62" x14ac:dyDescent="0.2">
      <c r="BB61" s="113" t="s">
        <v>4316</v>
      </c>
      <c r="BC61" s="11">
        <v>2</v>
      </c>
      <c r="BD61" s="11" t="s">
        <v>9</v>
      </c>
      <c r="BE61" s="11">
        <v>2</v>
      </c>
      <c r="BF61" s="113"/>
      <c r="BG61" s="113" t="s">
        <v>4317</v>
      </c>
      <c r="BH61" s="5">
        <v>2</v>
      </c>
      <c r="BI61" s="3" t="s">
        <v>9</v>
      </c>
      <c r="BJ61" s="3">
        <v>2</v>
      </c>
    </row>
    <row r="62" spans="54:62" x14ac:dyDescent="0.2">
      <c r="BB62" s="113" t="s">
        <v>4318</v>
      </c>
      <c r="BC62" s="11">
        <v>2</v>
      </c>
      <c r="BD62" s="11" t="s">
        <v>9</v>
      </c>
      <c r="BE62" s="11">
        <v>1</v>
      </c>
      <c r="BF62" s="113"/>
      <c r="BG62" s="113" t="s">
        <v>4319</v>
      </c>
      <c r="BH62" s="5">
        <v>4</v>
      </c>
      <c r="BI62" s="3" t="s">
        <v>9</v>
      </c>
      <c r="BJ62" s="3">
        <v>2</v>
      </c>
    </row>
    <row r="63" spans="54:62" x14ac:dyDescent="0.2">
      <c r="BB63" s="121" t="s">
        <v>4320</v>
      </c>
      <c r="BC63" s="11">
        <v>2</v>
      </c>
      <c r="BD63" s="11" t="s">
        <v>9</v>
      </c>
      <c r="BE63" s="11">
        <v>4</v>
      </c>
      <c r="BF63" s="113"/>
      <c r="BG63" s="113" t="s">
        <v>4321</v>
      </c>
      <c r="BH63" s="5">
        <v>0</v>
      </c>
      <c r="BI63" s="3" t="s">
        <v>9</v>
      </c>
      <c r="BJ63" s="3">
        <v>4</v>
      </c>
    </row>
    <row r="64" spans="54:62" x14ac:dyDescent="0.2">
      <c r="BB64" s="121" t="s">
        <v>4322</v>
      </c>
      <c r="BC64" s="11">
        <v>2</v>
      </c>
      <c r="BD64" s="11" t="s">
        <v>9</v>
      </c>
      <c r="BE64" s="11">
        <v>1</v>
      </c>
      <c r="BF64" s="113"/>
      <c r="BG64" s="113" t="s">
        <v>4323</v>
      </c>
      <c r="BH64" s="5">
        <v>4</v>
      </c>
      <c r="BI64" s="3" t="s">
        <v>9</v>
      </c>
      <c r="BJ64" s="3">
        <v>2</v>
      </c>
    </row>
    <row r="65" spans="54:62" x14ac:dyDescent="0.2">
      <c r="BB65" s="65" t="s">
        <v>3336</v>
      </c>
      <c r="BC65" s="127"/>
      <c r="BD65" s="127"/>
      <c r="BE65" s="127"/>
      <c r="BF65" s="131"/>
      <c r="BG65" s="65" t="s">
        <v>4324</v>
      </c>
      <c r="BH65" s="128"/>
    </row>
    <row r="66" spans="54:62" x14ac:dyDescent="0.2">
      <c r="BB66" s="121" t="s">
        <v>4325</v>
      </c>
      <c r="BC66" s="11">
        <v>2</v>
      </c>
      <c r="BD66" s="11" t="s">
        <v>9</v>
      </c>
      <c r="BE66" s="11">
        <v>4</v>
      </c>
      <c r="BF66" s="113"/>
      <c r="BG66" s="113" t="s">
        <v>4326</v>
      </c>
      <c r="BH66" s="5">
        <v>3</v>
      </c>
      <c r="BI66" s="3" t="s">
        <v>9</v>
      </c>
      <c r="BJ66" s="3">
        <v>3</v>
      </c>
    </row>
    <row r="67" spans="54:62" x14ac:dyDescent="0.2">
      <c r="BB67" s="121" t="s">
        <v>4327</v>
      </c>
      <c r="BC67" s="11">
        <v>1</v>
      </c>
      <c r="BD67" s="11" t="s">
        <v>9</v>
      </c>
      <c r="BE67" s="11">
        <v>3</v>
      </c>
      <c r="BF67" s="113"/>
      <c r="BG67" s="113" t="s">
        <v>4328</v>
      </c>
      <c r="BH67" s="5">
        <v>0</v>
      </c>
      <c r="BI67" s="3" t="s">
        <v>9</v>
      </c>
      <c r="BJ67" s="3">
        <v>1</v>
      </c>
    </row>
    <row r="68" spans="54:62" x14ac:dyDescent="0.2">
      <c r="BB68" s="113" t="s">
        <v>4329</v>
      </c>
      <c r="BC68" s="11">
        <v>2</v>
      </c>
      <c r="BD68" s="11" t="s">
        <v>9</v>
      </c>
      <c r="BE68" s="11">
        <v>0</v>
      </c>
      <c r="BF68" s="113"/>
      <c r="BG68" s="113" t="s">
        <v>4330</v>
      </c>
      <c r="BH68" s="5">
        <v>1</v>
      </c>
      <c r="BI68" s="3" t="s">
        <v>9</v>
      </c>
      <c r="BJ68" s="3">
        <v>1</v>
      </c>
    </row>
    <row r="69" spans="54:62" x14ac:dyDescent="0.2">
      <c r="BB69" s="113" t="s">
        <v>4331</v>
      </c>
      <c r="BC69" s="11">
        <v>0</v>
      </c>
      <c r="BD69" s="11" t="s">
        <v>9</v>
      </c>
      <c r="BE69" s="11">
        <v>1</v>
      </c>
      <c r="BF69" s="113"/>
      <c r="BG69" s="113" t="s">
        <v>4332</v>
      </c>
      <c r="BH69" s="5">
        <v>0</v>
      </c>
      <c r="BI69" s="3" t="s">
        <v>9</v>
      </c>
      <c r="BJ69" s="3">
        <v>2</v>
      </c>
    </row>
    <row r="70" spans="54:62" x14ac:dyDescent="0.2">
      <c r="BB70" s="113" t="s">
        <v>4333</v>
      </c>
      <c r="BC70" s="11">
        <v>0</v>
      </c>
      <c r="BD70" s="11" t="s">
        <v>9</v>
      </c>
      <c r="BE70" s="11">
        <v>4</v>
      </c>
      <c r="BF70" s="113"/>
      <c r="BG70" s="113" t="s">
        <v>4334</v>
      </c>
      <c r="BH70" s="5">
        <v>2</v>
      </c>
      <c r="BI70" s="3" t="s">
        <v>9</v>
      </c>
      <c r="BJ70" s="3">
        <v>1</v>
      </c>
    </row>
    <row r="71" spans="54:62" x14ac:dyDescent="0.2">
      <c r="BB71" s="121" t="s">
        <v>4335</v>
      </c>
      <c r="BC71" s="11">
        <v>1</v>
      </c>
      <c r="BD71" s="11" t="s">
        <v>9</v>
      </c>
      <c r="BE71" s="11">
        <v>2</v>
      </c>
      <c r="BF71" s="113"/>
      <c r="BG71" s="113" t="s">
        <v>4336</v>
      </c>
      <c r="BH71" s="5">
        <v>6</v>
      </c>
      <c r="BI71" s="3" t="s">
        <v>9</v>
      </c>
      <c r="BJ71" s="3">
        <v>0</v>
      </c>
    </row>
    <row r="72" spans="54:62" x14ac:dyDescent="0.2">
      <c r="BB72" s="65" t="s">
        <v>3503</v>
      </c>
      <c r="BC72" s="127"/>
      <c r="BD72" s="127"/>
      <c r="BE72" s="127"/>
      <c r="BF72" s="131"/>
      <c r="BG72" s="65" t="s">
        <v>1623</v>
      </c>
    </row>
    <row r="73" spans="54:62" x14ac:dyDescent="0.2">
      <c r="BB73" s="113" t="s">
        <v>4337</v>
      </c>
      <c r="BC73" s="11">
        <v>1</v>
      </c>
      <c r="BD73" s="11" t="s">
        <v>9</v>
      </c>
      <c r="BE73" s="11">
        <v>0</v>
      </c>
      <c r="BF73" s="113"/>
      <c r="BG73" s="3" t="s">
        <v>4338</v>
      </c>
      <c r="BH73" s="3">
        <v>4</v>
      </c>
      <c r="BI73" s="3" t="s">
        <v>9</v>
      </c>
      <c r="BJ73" s="3">
        <v>0</v>
      </c>
    </row>
    <row r="74" spans="54:62" x14ac:dyDescent="0.2">
      <c r="BB74" s="113" t="s">
        <v>4339</v>
      </c>
      <c r="BC74" s="11">
        <v>3</v>
      </c>
      <c r="BD74" s="11" t="s">
        <v>9</v>
      </c>
      <c r="BE74" s="11">
        <v>1</v>
      </c>
      <c r="BF74" s="113"/>
      <c r="BG74" s="3" t="s">
        <v>4340</v>
      </c>
      <c r="BH74" s="3">
        <v>4</v>
      </c>
      <c r="BI74" s="3" t="s">
        <v>9</v>
      </c>
      <c r="BJ74" s="3">
        <v>0</v>
      </c>
    </row>
    <row r="75" spans="54:62" x14ac:dyDescent="0.2">
      <c r="BB75" s="113" t="s">
        <v>4341</v>
      </c>
      <c r="BC75" s="11">
        <v>4</v>
      </c>
      <c r="BD75" s="11" t="s">
        <v>9</v>
      </c>
      <c r="BE75" s="11">
        <v>0</v>
      </c>
      <c r="BF75" s="113"/>
      <c r="BG75" s="3" t="s">
        <v>1579</v>
      </c>
      <c r="BH75" s="3">
        <v>0</v>
      </c>
      <c r="BI75" s="3" t="s">
        <v>9</v>
      </c>
      <c r="BJ75" s="3">
        <v>3</v>
      </c>
    </row>
    <row r="76" spans="54:62" x14ac:dyDescent="0.2">
      <c r="BB76" s="113" t="s">
        <v>4342</v>
      </c>
      <c r="BC76" s="11">
        <v>6</v>
      </c>
      <c r="BD76" s="11" t="s">
        <v>9</v>
      </c>
      <c r="BE76" s="11">
        <v>2</v>
      </c>
      <c r="BF76" s="113"/>
      <c r="BG76" s="3" t="s">
        <v>4002</v>
      </c>
      <c r="BH76" s="3">
        <v>5</v>
      </c>
      <c r="BI76" s="3" t="s">
        <v>9</v>
      </c>
      <c r="BJ76" s="3">
        <v>0</v>
      </c>
    </row>
    <row r="77" spans="54:62" x14ac:dyDescent="0.2">
      <c r="BB77" s="113" t="s">
        <v>4343</v>
      </c>
      <c r="BC77" s="11">
        <v>0</v>
      </c>
      <c r="BD77" s="11" t="s">
        <v>9</v>
      </c>
      <c r="BE77" s="11">
        <v>5</v>
      </c>
      <c r="BF77" s="113"/>
      <c r="BG77" s="3" t="s">
        <v>4344</v>
      </c>
      <c r="BH77" s="102">
        <v>2</v>
      </c>
      <c r="BI77" s="3" t="s">
        <v>9</v>
      </c>
      <c r="BJ77" s="3">
        <v>4</v>
      </c>
    </row>
    <row r="78" spans="54:62" x14ac:dyDescent="0.2">
      <c r="BB78" s="113" t="s">
        <v>4345</v>
      </c>
      <c r="BC78" s="11">
        <v>1</v>
      </c>
      <c r="BD78" s="11" t="s">
        <v>9</v>
      </c>
      <c r="BE78" s="11">
        <v>4</v>
      </c>
      <c r="BF78" s="113"/>
      <c r="BG78" s="3" t="s">
        <v>3989</v>
      </c>
      <c r="BH78" s="3">
        <v>0</v>
      </c>
      <c r="BI78" s="3" t="s">
        <v>9</v>
      </c>
      <c r="BJ78" s="3">
        <v>7</v>
      </c>
    </row>
    <row r="79" spans="54:62" x14ac:dyDescent="0.2">
      <c r="BF79" s="131"/>
    </row>
    <row r="80" spans="54:62" x14ac:dyDescent="0.2">
      <c r="BF80" s="113"/>
      <c r="BG80" s="32"/>
      <c r="BH80" s="42"/>
    </row>
    <row r="81" spans="54:60" x14ac:dyDescent="0.2">
      <c r="BF81" s="113"/>
      <c r="BG81" s="32"/>
      <c r="BH81" s="42"/>
    </row>
    <row r="82" spans="54:60" x14ac:dyDescent="0.2">
      <c r="BF82" s="113"/>
      <c r="BG82" s="32"/>
      <c r="BH82" s="42"/>
    </row>
    <row r="83" spans="54:60" x14ac:dyDescent="0.2">
      <c r="BF83" s="113"/>
      <c r="BG83" s="32"/>
      <c r="BH83" s="42"/>
    </row>
    <row r="84" spans="54:60" x14ac:dyDescent="0.2">
      <c r="BF84" s="113"/>
      <c r="BG84" s="32"/>
      <c r="BH84" s="42"/>
    </row>
    <row r="85" spans="54:60" x14ac:dyDescent="0.2">
      <c r="BF85" s="113"/>
      <c r="BG85" s="32"/>
      <c r="BH85" s="42"/>
    </row>
    <row r="86" spans="54:60" x14ac:dyDescent="0.2">
      <c r="BF86" s="8"/>
      <c r="BG86" s="32"/>
      <c r="BH86" s="42"/>
    </row>
    <row r="87" spans="54:60" x14ac:dyDescent="0.2">
      <c r="BB87" s="39"/>
      <c r="BC87" s="12"/>
      <c r="BD87" s="12"/>
      <c r="BE87" s="12"/>
      <c r="BF87" s="39"/>
      <c r="BG87" s="39"/>
      <c r="BH87" s="39"/>
    </row>
    <row r="88" spans="54:60" x14ac:dyDescent="0.2">
      <c r="BF88" s="8"/>
    </row>
    <row r="89" spans="54:60" x14ac:dyDescent="0.2">
      <c r="BF89" s="8"/>
    </row>
    <row r="90" spans="54:60" x14ac:dyDescent="0.2">
      <c r="BF90" s="8"/>
    </row>
    <row r="91" spans="54:60" x14ac:dyDescent="0.2">
      <c r="BF91" s="8"/>
    </row>
    <row r="92" spans="54:60" x14ac:dyDescent="0.2">
      <c r="BB92" s="43"/>
      <c r="BF92" s="8"/>
    </row>
    <row r="93" spans="54:60" x14ac:dyDescent="0.2">
      <c r="BB93" s="39"/>
    </row>
    <row r="95" spans="54:60" x14ac:dyDescent="0.2">
      <c r="BC95" s="30"/>
      <c r="BD95" s="30"/>
      <c r="BE95" s="30"/>
      <c r="BF95" s="30"/>
      <c r="BG95" s="32"/>
      <c r="BH95" s="42"/>
    </row>
    <row r="96" spans="54:60" x14ac:dyDescent="0.2">
      <c r="BC96" s="30"/>
      <c r="BD96" s="30"/>
      <c r="BE96" s="30"/>
      <c r="BF96" s="30"/>
      <c r="BG96" s="32"/>
      <c r="BH96" s="42"/>
    </row>
    <row r="97" spans="54:60" x14ac:dyDescent="0.2">
      <c r="BB97" s="7"/>
      <c r="BC97" s="30"/>
      <c r="BD97" s="30"/>
      <c r="BE97" s="30"/>
      <c r="BF97" s="30"/>
      <c r="BG97" s="32"/>
      <c r="BH97" s="42"/>
    </row>
    <row r="98" spans="54:60" x14ac:dyDescent="0.2">
      <c r="BB98" s="7"/>
      <c r="BC98" s="30"/>
      <c r="BD98" s="30"/>
      <c r="BE98" s="30"/>
      <c r="BF98" s="30"/>
      <c r="BG98" s="32"/>
      <c r="BH98" s="42"/>
    </row>
    <row r="99" spans="54:60" x14ac:dyDescent="0.2">
      <c r="BC99" s="30"/>
      <c r="BD99" s="30"/>
      <c r="BE99" s="30"/>
      <c r="BF99" s="30"/>
      <c r="BG99" s="32"/>
      <c r="BH99" s="42"/>
    </row>
    <row r="100" spans="54:60" x14ac:dyDescent="0.2">
      <c r="BB100" s="7"/>
      <c r="BC100" s="30"/>
      <c r="BD100" s="30"/>
      <c r="BE100" s="30"/>
      <c r="BF100" s="30"/>
      <c r="BG100" s="32"/>
      <c r="BH100" s="42"/>
    </row>
    <row r="101" spans="54:60" x14ac:dyDescent="0.2">
      <c r="BB101" s="7"/>
      <c r="BC101" s="30"/>
      <c r="BD101" s="30"/>
      <c r="BE101" s="30"/>
      <c r="BF101" s="30"/>
      <c r="BG101" s="32"/>
      <c r="BH101" s="42"/>
    </row>
    <row r="102" spans="54:60" x14ac:dyDescent="0.2">
      <c r="BB102" s="7"/>
      <c r="BC102" s="30"/>
      <c r="BD102" s="30"/>
      <c r="BE102" s="30"/>
      <c r="BF102" s="30"/>
      <c r="BG102" s="32"/>
      <c r="BH102" s="42"/>
    </row>
    <row r="103" spans="54:60" x14ac:dyDescent="0.2">
      <c r="BB103" s="7"/>
      <c r="BC103" s="30"/>
      <c r="BD103" s="30"/>
      <c r="BE103" s="30"/>
      <c r="BF103" s="30"/>
      <c r="BG103" s="32"/>
      <c r="BH103" s="42"/>
    </row>
    <row r="104" spans="54:60" x14ac:dyDescent="0.2">
      <c r="BC104" s="30"/>
      <c r="BD104" s="30"/>
      <c r="BE104" s="30"/>
      <c r="BF104" s="30"/>
      <c r="BG104" s="32"/>
      <c r="BH104" s="42"/>
    </row>
    <row r="105" spans="54:60" x14ac:dyDescent="0.2">
      <c r="BC105" s="30"/>
      <c r="BD105" s="30"/>
      <c r="BE105" s="30"/>
      <c r="BF105" s="30"/>
      <c r="BG105" s="32"/>
      <c r="BH105" s="42"/>
    </row>
    <row r="106" spans="54:60" x14ac:dyDescent="0.2">
      <c r="BC106" s="30"/>
      <c r="BD106" s="30"/>
      <c r="BE106" s="30"/>
      <c r="BF106" s="30"/>
      <c r="BG106" s="32"/>
      <c r="BH106" s="42"/>
    </row>
    <row r="107" spans="54:60" x14ac:dyDescent="0.2">
      <c r="BF107" s="8"/>
      <c r="BG107" s="32"/>
      <c r="BH107" s="42"/>
    </row>
    <row r="108" spans="54:60" x14ac:dyDescent="0.2">
      <c r="BB108" s="39"/>
    </row>
    <row r="109" spans="54:60" x14ac:dyDescent="0.2">
      <c r="BF109" s="8"/>
    </row>
    <row r="110" spans="54:60" x14ac:dyDescent="0.2">
      <c r="BF110" s="8"/>
    </row>
    <row r="111" spans="54:60" x14ac:dyDescent="0.2">
      <c r="BF111" s="8"/>
      <c r="BG111" s="9"/>
      <c r="BH111" s="103"/>
    </row>
    <row r="112" spans="54:60" x14ac:dyDescent="0.2">
      <c r="BF112" s="8"/>
    </row>
    <row r="113" spans="54:60" x14ac:dyDescent="0.2">
      <c r="BB113" s="43"/>
    </row>
    <row r="114" spans="54:60" x14ac:dyDescent="0.2">
      <c r="BB114" s="39"/>
    </row>
    <row r="116" spans="54:60" x14ac:dyDescent="0.2">
      <c r="BC116" s="30"/>
      <c r="BD116" s="30"/>
      <c r="BE116" s="30"/>
      <c r="BF116" s="30"/>
      <c r="BG116" s="32"/>
      <c r="BH116" s="42"/>
    </row>
    <row r="117" spans="54:60" x14ac:dyDescent="0.2">
      <c r="BC117" s="30"/>
      <c r="BD117" s="30"/>
      <c r="BE117" s="30"/>
      <c r="BF117" s="30"/>
      <c r="BG117" s="32"/>
      <c r="BH117" s="42"/>
    </row>
    <row r="118" spans="54:60" x14ac:dyDescent="0.2">
      <c r="BB118" s="7"/>
      <c r="BC118" s="30"/>
      <c r="BD118" s="30"/>
      <c r="BE118" s="30"/>
      <c r="BF118" s="30"/>
      <c r="BG118" s="32"/>
      <c r="BH118" s="42"/>
    </row>
    <row r="119" spans="54:60" x14ac:dyDescent="0.2">
      <c r="BB119" s="7"/>
      <c r="BC119" s="30"/>
      <c r="BD119" s="30"/>
      <c r="BE119" s="30"/>
      <c r="BF119" s="30"/>
      <c r="BG119" s="32"/>
      <c r="BH119" s="42"/>
    </row>
    <row r="120" spans="54:60" x14ac:dyDescent="0.2">
      <c r="BB120" s="7"/>
      <c r="BC120" s="30"/>
      <c r="BD120" s="30"/>
      <c r="BE120" s="30"/>
      <c r="BF120" s="30"/>
      <c r="BG120" s="32"/>
      <c r="BH120" s="42"/>
    </row>
    <row r="121" spans="54:60" x14ac:dyDescent="0.2">
      <c r="BC121" s="30"/>
      <c r="BD121" s="30"/>
      <c r="BE121" s="30"/>
      <c r="BF121" s="30"/>
      <c r="BG121" s="32"/>
      <c r="BH121" s="42"/>
    </row>
    <row r="122" spans="54:60" x14ac:dyDescent="0.2">
      <c r="BB122" s="7"/>
      <c r="BC122" s="30"/>
      <c r="BD122" s="30"/>
      <c r="BE122" s="30"/>
      <c r="BF122" s="30"/>
      <c r="BG122" s="32"/>
      <c r="BH122" s="42"/>
    </row>
    <row r="123" spans="54:60" x14ac:dyDescent="0.2">
      <c r="BC123" s="30"/>
      <c r="BD123" s="30"/>
      <c r="BE123" s="30"/>
      <c r="BF123" s="30"/>
      <c r="BG123" s="32"/>
      <c r="BH123" s="42"/>
    </row>
    <row r="124" spans="54:60" x14ac:dyDescent="0.2">
      <c r="BC124" s="30"/>
      <c r="BD124" s="30"/>
      <c r="BE124" s="30"/>
      <c r="BF124" s="30"/>
      <c r="BG124" s="32"/>
      <c r="BH124" s="42"/>
    </row>
    <row r="125" spans="54:60" x14ac:dyDescent="0.2">
      <c r="BC125" s="30"/>
      <c r="BD125" s="30"/>
      <c r="BE125" s="30"/>
      <c r="BF125" s="30"/>
      <c r="BG125" s="32"/>
      <c r="BH125" s="42"/>
    </row>
    <row r="126" spans="54:60" x14ac:dyDescent="0.2">
      <c r="BC126" s="30"/>
      <c r="BD126" s="30"/>
      <c r="BE126" s="30"/>
      <c r="BF126" s="30"/>
      <c r="BG126" s="32"/>
      <c r="BH126" s="42"/>
    </row>
    <row r="127" spans="54:60" x14ac:dyDescent="0.2">
      <c r="BC127" s="30"/>
      <c r="BD127" s="30"/>
      <c r="BE127" s="30"/>
      <c r="BF127" s="30"/>
      <c r="BG127" s="32"/>
      <c r="BH127" s="42"/>
    </row>
    <row r="128" spans="54:60" x14ac:dyDescent="0.2">
      <c r="BF128" s="8"/>
      <c r="BG128" s="32"/>
      <c r="BH128" s="42"/>
    </row>
    <row r="129" spans="54:60" x14ac:dyDescent="0.2">
      <c r="BB129" s="39"/>
    </row>
    <row r="130" spans="54:60" x14ac:dyDescent="0.2">
      <c r="BF130" s="8"/>
    </row>
    <row r="131" spans="54:60" x14ac:dyDescent="0.2">
      <c r="BF131" s="8"/>
    </row>
    <row r="132" spans="54:60" x14ac:dyDescent="0.2">
      <c r="BF132" s="8"/>
    </row>
    <row r="134" spans="54:60" x14ac:dyDescent="0.2">
      <c r="BB134" s="43"/>
      <c r="BF134" s="8"/>
      <c r="BG134" s="9"/>
      <c r="BH134" s="103"/>
    </row>
    <row r="135" spans="54:60" x14ac:dyDescent="0.2">
      <c r="BB135" s="39"/>
    </row>
    <row r="136" spans="54:60" x14ac:dyDescent="0.2">
      <c r="BC136" s="30"/>
      <c r="BD136" s="30"/>
      <c r="BE136" s="30"/>
      <c r="BF136" s="30"/>
      <c r="BG136" s="32"/>
      <c r="BH136" s="42"/>
    </row>
    <row r="137" spans="54:60" x14ac:dyDescent="0.2">
      <c r="BC137" s="30"/>
      <c r="BD137" s="30"/>
      <c r="BE137" s="30"/>
      <c r="BF137" s="30"/>
      <c r="BG137" s="32"/>
      <c r="BH137" s="42"/>
    </row>
    <row r="138" spans="54:60" x14ac:dyDescent="0.2">
      <c r="BB138" s="7"/>
      <c r="BC138" s="30"/>
      <c r="BD138" s="30"/>
      <c r="BE138" s="30"/>
      <c r="BF138" s="30"/>
      <c r="BG138" s="32"/>
      <c r="BH138" s="42"/>
    </row>
    <row r="139" spans="54:60" x14ac:dyDescent="0.2">
      <c r="BB139" s="7"/>
      <c r="BC139" s="30"/>
      <c r="BD139" s="30"/>
      <c r="BE139" s="30"/>
      <c r="BF139" s="30"/>
      <c r="BG139" s="32"/>
      <c r="BH139" s="42"/>
    </row>
    <row r="140" spans="54:60" x14ac:dyDescent="0.2">
      <c r="BC140" s="30"/>
      <c r="BD140" s="30"/>
      <c r="BE140" s="30"/>
      <c r="BF140" s="30"/>
      <c r="BG140" s="32"/>
      <c r="BH140" s="42"/>
    </row>
    <row r="141" spans="54:60" x14ac:dyDescent="0.2">
      <c r="BB141" s="7"/>
      <c r="BC141" s="30"/>
      <c r="BD141" s="30"/>
      <c r="BE141" s="30"/>
      <c r="BF141" s="30"/>
      <c r="BG141" s="32"/>
      <c r="BH141" s="42"/>
    </row>
    <row r="142" spans="54:60" x14ac:dyDescent="0.2">
      <c r="BB142" s="7"/>
      <c r="BC142" s="30"/>
      <c r="BD142" s="30"/>
      <c r="BE142" s="30"/>
      <c r="BF142" s="30"/>
      <c r="BG142" s="32"/>
      <c r="BH142" s="42"/>
    </row>
    <row r="143" spans="54:60" x14ac:dyDescent="0.2">
      <c r="BC143" s="30"/>
      <c r="BD143" s="30"/>
      <c r="BE143" s="30"/>
      <c r="BF143" s="30"/>
      <c r="BG143" s="32"/>
      <c r="BH143" s="42"/>
    </row>
    <row r="144" spans="54:60" x14ac:dyDescent="0.2">
      <c r="BC144" s="30"/>
      <c r="BD144" s="30"/>
      <c r="BE144" s="30"/>
      <c r="BF144" s="30"/>
      <c r="BG144" s="32"/>
      <c r="BH144" s="42"/>
    </row>
    <row r="145" spans="54:60" x14ac:dyDescent="0.2">
      <c r="BC145" s="30"/>
      <c r="BD145" s="30"/>
      <c r="BE145" s="30"/>
      <c r="BF145" s="30"/>
      <c r="BG145" s="32"/>
      <c r="BH145" s="42"/>
    </row>
    <row r="146" spans="54:60" x14ac:dyDescent="0.2">
      <c r="BC146" s="30"/>
      <c r="BD146" s="30"/>
      <c r="BE146" s="30"/>
      <c r="BF146" s="30"/>
      <c r="BG146" s="32"/>
      <c r="BH146" s="42"/>
    </row>
    <row r="147" spans="54:60" x14ac:dyDescent="0.2">
      <c r="BC147" s="30"/>
      <c r="BD147" s="30"/>
      <c r="BE147" s="30"/>
      <c r="BF147" s="30"/>
      <c r="BG147" s="32"/>
      <c r="BH147" s="42"/>
    </row>
    <row r="148" spans="54:60" x14ac:dyDescent="0.2">
      <c r="BF148" s="8"/>
      <c r="BG148" s="32"/>
      <c r="BH148" s="42"/>
    </row>
    <row r="149" spans="54:60" x14ac:dyDescent="0.2">
      <c r="BB149" s="39"/>
    </row>
    <row r="151" spans="54:60" x14ac:dyDescent="0.2">
      <c r="BF151" s="8"/>
    </row>
    <row r="152" spans="54:60" x14ac:dyDescent="0.2">
      <c r="BF152" s="8"/>
    </row>
    <row r="153" spans="54:60" x14ac:dyDescent="0.2">
      <c r="BF153" s="8"/>
    </row>
    <row r="155" spans="54:60" x14ac:dyDescent="0.2">
      <c r="BB155" s="43"/>
      <c r="BF155" s="8"/>
      <c r="BG155" s="9"/>
      <c r="BH155" s="103"/>
    </row>
    <row r="156" spans="54:60" x14ac:dyDescent="0.2">
      <c r="BB156" s="39"/>
    </row>
    <row r="157" spans="54:60" x14ac:dyDescent="0.2">
      <c r="BC157" s="30"/>
      <c r="BD157" s="30"/>
      <c r="BE157" s="30"/>
      <c r="BF157" s="30"/>
      <c r="BG157" s="32"/>
      <c r="BH157" s="42"/>
    </row>
    <row r="158" spans="54:60" x14ac:dyDescent="0.2">
      <c r="BC158" s="30"/>
      <c r="BD158" s="30"/>
      <c r="BE158" s="30"/>
      <c r="BF158" s="30"/>
      <c r="BG158" s="32"/>
      <c r="BH158" s="42"/>
    </row>
    <row r="159" spans="54:60" x14ac:dyDescent="0.2">
      <c r="BB159" s="7"/>
      <c r="BC159" s="30"/>
      <c r="BD159" s="30"/>
      <c r="BE159" s="30"/>
      <c r="BF159" s="30"/>
      <c r="BG159" s="32"/>
      <c r="BH159" s="42"/>
    </row>
    <row r="160" spans="54:60" x14ac:dyDescent="0.2">
      <c r="BB160" s="7"/>
      <c r="BC160" s="30"/>
      <c r="BD160" s="30"/>
      <c r="BE160" s="30"/>
      <c r="BF160" s="30"/>
      <c r="BG160" s="32"/>
      <c r="BH160" s="42"/>
    </row>
    <row r="161" spans="54:60" x14ac:dyDescent="0.2">
      <c r="BC161" s="30"/>
      <c r="BD161" s="30"/>
      <c r="BE161" s="30"/>
      <c r="BF161" s="30"/>
      <c r="BG161" s="32"/>
      <c r="BH161" s="42"/>
    </row>
    <row r="162" spans="54:60" x14ac:dyDescent="0.2">
      <c r="BB162" s="7"/>
      <c r="BC162" s="30"/>
      <c r="BD162" s="30"/>
      <c r="BE162" s="30"/>
      <c r="BF162" s="30"/>
      <c r="BG162" s="32"/>
      <c r="BH162" s="42"/>
    </row>
    <row r="163" spans="54:60" x14ac:dyDescent="0.2">
      <c r="BB163" s="7"/>
      <c r="BC163" s="30"/>
      <c r="BD163" s="30"/>
      <c r="BE163" s="30"/>
      <c r="BF163" s="30"/>
      <c r="BG163" s="32"/>
      <c r="BH163" s="42"/>
    </row>
    <row r="164" spans="54:60" x14ac:dyDescent="0.2">
      <c r="BC164" s="30"/>
      <c r="BD164" s="30"/>
      <c r="BE164" s="30"/>
      <c r="BF164" s="30"/>
      <c r="BG164" s="32"/>
      <c r="BH164" s="42"/>
    </row>
    <row r="165" spans="54:60" x14ac:dyDescent="0.2">
      <c r="BC165" s="30"/>
      <c r="BD165" s="30"/>
      <c r="BE165" s="30"/>
      <c r="BF165" s="30"/>
      <c r="BG165" s="32"/>
      <c r="BH165" s="42"/>
    </row>
    <row r="166" spans="54:60" x14ac:dyDescent="0.2">
      <c r="BC166" s="30"/>
      <c r="BD166" s="30"/>
      <c r="BE166" s="30"/>
      <c r="BF166" s="30"/>
      <c r="BG166" s="32"/>
      <c r="BH166" s="42"/>
    </row>
    <row r="167" spans="54:60" x14ac:dyDescent="0.2">
      <c r="BC167" s="30"/>
      <c r="BD167" s="30"/>
      <c r="BE167" s="30"/>
      <c r="BF167" s="30"/>
      <c r="BG167" s="32"/>
      <c r="BH167" s="42"/>
    </row>
    <row r="168" spans="54:60" x14ac:dyDescent="0.2">
      <c r="BC168" s="30"/>
      <c r="BD168" s="30"/>
      <c r="BE168" s="30"/>
      <c r="BF168" s="30"/>
      <c r="BG168" s="32"/>
      <c r="BH168" s="42"/>
    </row>
    <row r="169" spans="54:60" x14ac:dyDescent="0.2">
      <c r="BF169" s="8"/>
      <c r="BG169" s="32"/>
      <c r="BH169" s="42"/>
    </row>
    <row r="170" spans="54:60" x14ac:dyDescent="0.2">
      <c r="BB170" s="39"/>
    </row>
    <row r="171" spans="54:60" x14ac:dyDescent="0.2">
      <c r="BF171" s="8"/>
    </row>
    <row r="172" spans="54:60" x14ac:dyDescent="0.2">
      <c r="BF172" s="8"/>
    </row>
    <row r="173" spans="54:60" x14ac:dyDescent="0.2">
      <c r="BF173" s="8"/>
    </row>
    <row r="175" spans="54:60" x14ac:dyDescent="0.2">
      <c r="BB175" s="43"/>
      <c r="BF175" s="8"/>
      <c r="BG175" s="9"/>
      <c r="BH175" s="103"/>
    </row>
    <row r="176" spans="54:60" x14ac:dyDescent="0.2">
      <c r="BB176" s="39"/>
    </row>
    <row r="178" spans="54:60" x14ac:dyDescent="0.2">
      <c r="BC178" s="30"/>
      <c r="BD178" s="30"/>
      <c r="BE178" s="30"/>
      <c r="BF178" s="30"/>
      <c r="BG178" s="32"/>
      <c r="BH178" s="42"/>
    </row>
    <row r="179" spans="54:60" x14ac:dyDescent="0.2">
      <c r="BC179" s="30"/>
      <c r="BD179" s="30"/>
      <c r="BE179" s="30"/>
      <c r="BF179" s="30"/>
      <c r="BG179" s="32"/>
      <c r="BH179" s="42"/>
    </row>
    <row r="180" spans="54:60" x14ac:dyDescent="0.2">
      <c r="BB180" s="7"/>
      <c r="BC180" s="30"/>
      <c r="BD180" s="30"/>
      <c r="BE180" s="30"/>
      <c r="BF180" s="30"/>
      <c r="BG180" s="32"/>
      <c r="BH180" s="42"/>
    </row>
    <row r="181" spans="54:60" x14ac:dyDescent="0.2">
      <c r="BB181" s="7"/>
      <c r="BC181" s="30"/>
      <c r="BD181" s="30"/>
      <c r="BE181" s="30"/>
      <c r="BF181" s="30"/>
      <c r="BG181" s="32"/>
      <c r="BH181" s="42"/>
    </row>
    <row r="182" spans="54:60" x14ac:dyDescent="0.2">
      <c r="BC182" s="30"/>
      <c r="BD182" s="30"/>
      <c r="BE182" s="30"/>
      <c r="BF182" s="30"/>
      <c r="BG182" s="32"/>
      <c r="BH182" s="42"/>
    </row>
    <row r="183" spans="54:60" x14ac:dyDescent="0.2">
      <c r="BB183" s="7"/>
      <c r="BC183" s="30"/>
      <c r="BD183" s="30"/>
      <c r="BE183" s="30"/>
      <c r="BF183" s="30"/>
      <c r="BG183" s="32"/>
      <c r="BH183" s="42"/>
    </row>
    <row r="184" spans="54:60" x14ac:dyDescent="0.2">
      <c r="BB184" s="7"/>
      <c r="BC184" s="30"/>
      <c r="BD184" s="30"/>
      <c r="BE184" s="30"/>
      <c r="BF184" s="30"/>
      <c r="BG184" s="32"/>
      <c r="BH184" s="42"/>
    </row>
    <row r="185" spans="54:60" x14ac:dyDescent="0.2">
      <c r="BC185" s="30"/>
      <c r="BD185" s="30"/>
      <c r="BE185" s="30"/>
      <c r="BF185" s="30"/>
      <c r="BG185" s="32"/>
      <c r="BH185" s="42"/>
    </row>
    <row r="186" spans="54:60" x14ac:dyDescent="0.2">
      <c r="BC186" s="30"/>
      <c r="BD186" s="30"/>
      <c r="BE186" s="30"/>
      <c r="BF186" s="30"/>
      <c r="BG186" s="32"/>
      <c r="BH186" s="42"/>
    </row>
    <row r="187" spans="54:60" x14ac:dyDescent="0.2">
      <c r="BC187" s="30"/>
      <c r="BD187" s="30"/>
      <c r="BE187" s="30"/>
      <c r="BF187" s="30"/>
      <c r="BG187" s="32"/>
      <c r="BH187" s="42"/>
    </row>
    <row r="188" spans="54:60" x14ac:dyDescent="0.2">
      <c r="BC188" s="30"/>
      <c r="BD188" s="30"/>
      <c r="BE188" s="30"/>
      <c r="BF188" s="30"/>
      <c r="BG188" s="32"/>
      <c r="BH188" s="42"/>
    </row>
    <row r="189" spans="54:60" x14ac:dyDescent="0.2">
      <c r="BC189" s="30"/>
      <c r="BD189" s="30"/>
      <c r="BE189" s="30"/>
      <c r="BF189" s="30"/>
      <c r="BG189" s="32"/>
      <c r="BH189" s="42"/>
    </row>
    <row r="190" spans="54:60" x14ac:dyDescent="0.2">
      <c r="BF190" s="8"/>
      <c r="BG190" s="32"/>
      <c r="BH190" s="42"/>
    </row>
    <row r="191" spans="54:60" x14ac:dyDescent="0.2">
      <c r="BB191" s="39"/>
    </row>
    <row r="192" spans="54:60" x14ac:dyDescent="0.2">
      <c r="BF192" s="8"/>
    </row>
    <row r="193" spans="54:60" x14ac:dyDescent="0.2">
      <c r="BF193" s="8"/>
    </row>
    <row r="194" spans="54:60" x14ac:dyDescent="0.2">
      <c r="BF194" s="8"/>
    </row>
    <row r="196" spans="54:60" x14ac:dyDescent="0.2">
      <c r="BB196" s="43"/>
      <c r="BF196" s="8"/>
      <c r="BG196" s="9"/>
      <c r="BH196" s="103"/>
    </row>
    <row r="197" spans="54:60" x14ac:dyDescent="0.2">
      <c r="BB197" s="39"/>
    </row>
    <row r="199" spans="54:60" x14ac:dyDescent="0.2">
      <c r="BC199" s="30"/>
      <c r="BD199" s="30"/>
      <c r="BE199" s="30"/>
      <c r="BF199" s="30"/>
      <c r="BG199" s="32"/>
      <c r="BH199" s="42"/>
    </row>
    <row r="200" spans="54:60" x14ac:dyDescent="0.2">
      <c r="BC200" s="30"/>
      <c r="BD200" s="30"/>
      <c r="BE200" s="30"/>
      <c r="BF200" s="30"/>
      <c r="BG200" s="32"/>
      <c r="BH200" s="42"/>
    </row>
    <row r="201" spans="54:60" x14ac:dyDescent="0.2">
      <c r="BB201" s="7"/>
      <c r="BC201" s="30"/>
      <c r="BD201" s="30"/>
      <c r="BE201" s="30"/>
      <c r="BF201" s="30"/>
      <c r="BG201" s="32"/>
      <c r="BH201" s="42"/>
    </row>
    <row r="202" spans="54:60" x14ac:dyDescent="0.2">
      <c r="BB202" s="7"/>
      <c r="BC202" s="30"/>
      <c r="BD202" s="30"/>
      <c r="BE202" s="30"/>
      <c r="BF202" s="30"/>
      <c r="BG202" s="32"/>
      <c r="BH202" s="42"/>
    </row>
    <row r="203" spans="54:60" x14ac:dyDescent="0.2">
      <c r="BC203" s="30"/>
      <c r="BD203" s="30"/>
      <c r="BE203" s="30"/>
      <c r="BF203" s="30"/>
      <c r="BG203" s="32"/>
      <c r="BH203" s="42"/>
    </row>
    <row r="204" spans="54:60" x14ac:dyDescent="0.2">
      <c r="BB204" s="7"/>
      <c r="BC204" s="30"/>
      <c r="BD204" s="30"/>
      <c r="BE204" s="30"/>
      <c r="BF204" s="30"/>
      <c r="BG204" s="32"/>
      <c r="BH204" s="42"/>
    </row>
    <row r="205" spans="54:60" x14ac:dyDescent="0.2">
      <c r="BB205" s="7"/>
      <c r="BC205" s="30"/>
      <c r="BD205" s="30"/>
      <c r="BE205" s="30"/>
      <c r="BF205" s="30"/>
      <c r="BG205" s="32"/>
      <c r="BH205" s="42"/>
    </row>
    <row r="206" spans="54:60" x14ac:dyDescent="0.2">
      <c r="BC206" s="30"/>
      <c r="BD206" s="30"/>
      <c r="BE206" s="30"/>
      <c r="BF206" s="30"/>
      <c r="BG206" s="32"/>
      <c r="BH206" s="42"/>
    </row>
    <row r="207" spans="54:60" x14ac:dyDescent="0.2">
      <c r="BC207" s="30"/>
      <c r="BD207" s="30"/>
      <c r="BE207" s="30"/>
      <c r="BF207" s="30"/>
      <c r="BG207" s="32"/>
      <c r="BH207" s="42"/>
    </row>
    <row r="208" spans="54:60" x14ac:dyDescent="0.2">
      <c r="BC208" s="30"/>
      <c r="BD208" s="30"/>
      <c r="BE208" s="30"/>
      <c r="BF208" s="30"/>
      <c r="BG208" s="32"/>
      <c r="BH208" s="42"/>
    </row>
    <row r="209" spans="54:60" x14ac:dyDescent="0.2">
      <c r="BC209" s="30"/>
      <c r="BD209" s="30"/>
      <c r="BE209" s="30"/>
      <c r="BF209" s="30"/>
      <c r="BG209" s="32"/>
      <c r="BH209" s="42"/>
    </row>
    <row r="210" spans="54:60" x14ac:dyDescent="0.2">
      <c r="BC210" s="30"/>
      <c r="BD210" s="30"/>
      <c r="BE210" s="30"/>
      <c r="BF210" s="30"/>
      <c r="BG210" s="32"/>
      <c r="BH210" s="42"/>
    </row>
    <row r="211" spans="54:60" x14ac:dyDescent="0.2">
      <c r="BF211" s="8"/>
      <c r="BG211" s="32"/>
      <c r="BH211" s="42"/>
    </row>
    <row r="212" spans="54:60" x14ac:dyDescent="0.2">
      <c r="BB212" s="39"/>
    </row>
    <row r="213" spans="54:60" x14ac:dyDescent="0.2">
      <c r="BF213" s="8"/>
    </row>
    <row r="214" spans="54:60" x14ac:dyDescent="0.2">
      <c r="BF214" s="8"/>
    </row>
    <row r="215" spans="54:60" x14ac:dyDescent="0.2">
      <c r="BF215" s="8"/>
    </row>
    <row r="217" spans="54:60" x14ac:dyDescent="0.2">
      <c r="BB217" s="43"/>
      <c r="BF217" s="8"/>
      <c r="BG217" s="9"/>
      <c r="BH217" s="103"/>
    </row>
    <row r="218" spans="54:60" x14ac:dyDescent="0.2">
      <c r="BB218" s="39"/>
    </row>
    <row r="220" spans="54:60" x14ac:dyDescent="0.2">
      <c r="BC220" s="30"/>
      <c r="BD220" s="30"/>
      <c r="BE220" s="30"/>
      <c r="BF220" s="30"/>
      <c r="BG220" s="32"/>
      <c r="BH220" s="42"/>
    </row>
    <row r="221" spans="54:60" x14ac:dyDescent="0.2">
      <c r="BC221" s="30"/>
      <c r="BD221" s="30"/>
      <c r="BE221" s="30"/>
      <c r="BF221" s="30"/>
      <c r="BG221" s="32"/>
      <c r="BH221" s="42"/>
    </row>
    <row r="222" spans="54:60" x14ac:dyDescent="0.2">
      <c r="BB222" s="7"/>
      <c r="BC222" s="30"/>
      <c r="BD222" s="30"/>
      <c r="BE222" s="30"/>
      <c r="BF222" s="30"/>
      <c r="BG222" s="32"/>
      <c r="BH222" s="42"/>
    </row>
    <row r="223" spans="54:60" x14ac:dyDescent="0.2">
      <c r="BB223" s="7"/>
      <c r="BC223" s="30"/>
      <c r="BD223" s="30"/>
      <c r="BE223" s="30"/>
      <c r="BF223" s="30"/>
      <c r="BG223" s="32"/>
      <c r="BH223" s="42"/>
    </row>
    <row r="224" spans="54:60" x14ac:dyDescent="0.2">
      <c r="BC224" s="30"/>
      <c r="BD224" s="30"/>
      <c r="BE224" s="30"/>
      <c r="BF224" s="30"/>
      <c r="BG224" s="32"/>
      <c r="BH224" s="42"/>
    </row>
    <row r="225" spans="54:60" x14ac:dyDescent="0.2">
      <c r="BB225" s="7"/>
      <c r="BC225" s="30"/>
      <c r="BD225" s="30"/>
      <c r="BE225" s="30"/>
      <c r="BF225" s="30"/>
      <c r="BG225" s="32"/>
      <c r="BH225" s="42"/>
    </row>
    <row r="226" spans="54:60" x14ac:dyDescent="0.2">
      <c r="BB226" s="7"/>
      <c r="BC226" s="30"/>
      <c r="BD226" s="30"/>
      <c r="BE226" s="30"/>
      <c r="BF226" s="30"/>
      <c r="BG226" s="32"/>
      <c r="BH226" s="42"/>
    </row>
    <row r="227" spans="54:60" x14ac:dyDescent="0.2">
      <c r="BC227" s="30"/>
      <c r="BD227" s="30"/>
      <c r="BE227" s="30"/>
      <c r="BF227" s="30"/>
      <c r="BG227" s="32"/>
      <c r="BH227" s="42"/>
    </row>
    <row r="228" spans="54:60" x14ac:dyDescent="0.2">
      <c r="BC228" s="30"/>
      <c r="BD228" s="30"/>
      <c r="BE228" s="30"/>
      <c r="BF228" s="30"/>
      <c r="BG228" s="32"/>
      <c r="BH228" s="42"/>
    </row>
    <row r="229" spans="54:60" x14ac:dyDescent="0.2">
      <c r="BC229" s="30"/>
      <c r="BD229" s="30"/>
      <c r="BE229" s="30"/>
      <c r="BF229" s="30"/>
      <c r="BG229" s="32"/>
      <c r="BH229" s="42"/>
    </row>
    <row r="230" spans="54:60" x14ac:dyDescent="0.2">
      <c r="BC230" s="30"/>
      <c r="BD230" s="30"/>
      <c r="BE230" s="30"/>
      <c r="BF230" s="30"/>
      <c r="BG230" s="32"/>
      <c r="BH230" s="42"/>
    </row>
    <row r="231" spans="54:60" x14ac:dyDescent="0.2">
      <c r="BC231" s="30"/>
      <c r="BD231" s="30"/>
      <c r="BE231" s="30"/>
      <c r="BF231" s="30"/>
      <c r="BG231" s="32"/>
      <c r="BH231" s="42"/>
    </row>
    <row r="232" spans="54:60" x14ac:dyDescent="0.2">
      <c r="BF232" s="8"/>
      <c r="BG232" s="32"/>
      <c r="BH232" s="42"/>
    </row>
  </sheetData>
  <mergeCells count="14">
    <mergeCell ref="AC1:AE1"/>
    <mergeCell ref="N1:P1"/>
    <mergeCell ref="Q1:S1"/>
    <mergeCell ref="T1:V1"/>
    <mergeCell ref="W1:Y1"/>
    <mergeCell ref="Z1:AB1"/>
    <mergeCell ref="BB1:BE1"/>
    <mergeCell ref="BG1:BJ1"/>
    <mergeCell ref="AF1:AH1"/>
    <mergeCell ref="AI1:AK1"/>
    <mergeCell ref="AL1:AN1"/>
    <mergeCell ref="AO1:AQ1"/>
    <mergeCell ref="AR1:AT1"/>
    <mergeCell ref="AU1:AW1"/>
  </mergeCells>
  <hyperlinks>
    <hyperlink ref="A1" location="Information!A1" display="I" xr:uid="{57B3B36D-313F-44BC-BCE5-5D1EFE6E4004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2002 - Div 4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3DC41-3B1C-4E18-8C18-E49BE7FB8907}">
  <sheetPr>
    <pageSetUpPr fitToPage="1"/>
  </sheetPr>
  <dimension ref="A1:BK231"/>
  <sheetViews>
    <sheetView view="pageLayout" zoomScaleNormal="100" workbookViewId="0">
      <selection activeCell="M21" sqref="M21"/>
    </sheetView>
  </sheetViews>
  <sheetFormatPr defaultColWidth="9.140625" defaultRowHeight="12" x14ac:dyDescent="0.2"/>
  <cols>
    <col min="1" max="1" width="2.7109375" style="3" bestFit="1" customWidth="1"/>
    <col min="2" max="2" width="20.570312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7109375" style="3" bestFit="1" customWidth="1"/>
    <col min="13" max="13" width="13.7109375" style="3" bestFit="1" customWidth="1"/>
    <col min="14" max="14" width="2.7109375" style="8" bestFit="1" customWidth="1"/>
    <col min="15" max="15" width="1.5703125" style="3" bestFit="1" customWidth="1"/>
    <col min="16" max="16" width="2.7109375" style="8" bestFit="1" customWidth="1"/>
    <col min="17" max="17" width="1.855468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8" width="2.7109375" style="3" bestFit="1" customWidth="1"/>
    <col min="29" max="29" width="2.7109375" style="8" bestFit="1" customWidth="1"/>
    <col min="30" max="30" width="1.5703125" style="3" bestFit="1" customWidth="1"/>
    <col min="31" max="32" width="2.7109375" style="8" bestFit="1" customWidth="1"/>
    <col min="33" max="33" width="1.5703125" style="8" bestFit="1" customWidth="1"/>
    <col min="34" max="34" width="2.7109375" style="8" bestFit="1" customWidth="1"/>
    <col min="35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6" width="1.85546875" style="3" bestFit="1" customWidth="1"/>
    <col min="47" max="47" width="2.7109375" style="3" bestFit="1" customWidth="1"/>
    <col min="48" max="48" width="1.5703125" style="3" bestFit="1" customWidth="1"/>
    <col min="49" max="49" width="2.71093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20.7109375" style="102" bestFit="1" customWidth="1"/>
    <col min="55" max="55" width="1.85546875" style="101" bestFit="1" customWidth="1"/>
    <col min="56" max="56" width="1.5703125" style="101" bestFit="1" customWidth="1"/>
    <col min="57" max="57" width="1.85546875" style="101" bestFit="1" customWidth="1"/>
    <col min="58" max="58" width="2.7109375" style="102" customWidth="1"/>
    <col min="59" max="59" width="20.7109375" style="102" bestFit="1" customWidth="1"/>
    <col min="60" max="60" width="1.85546875" style="102" bestFit="1" customWidth="1"/>
    <col min="61" max="61" width="1.5703125" style="102" bestFit="1" customWidth="1"/>
    <col min="62" max="62" width="1.85546875" style="102" bestFit="1" customWidth="1"/>
    <col min="63" max="16384" width="9.140625" style="3"/>
  </cols>
  <sheetData>
    <row r="1" spans="1:63" ht="75" customHeight="1" x14ac:dyDescent="0.2">
      <c r="A1" s="24" t="s">
        <v>119</v>
      </c>
      <c r="B1" s="99" t="s">
        <v>4346</v>
      </c>
      <c r="C1" s="1"/>
      <c r="D1" s="1"/>
      <c r="E1" s="1"/>
      <c r="F1" s="1"/>
      <c r="G1" s="1"/>
      <c r="H1" s="30"/>
      <c r="I1" s="1"/>
      <c r="J1" s="1"/>
      <c r="L1" s="8"/>
      <c r="M1" s="39"/>
      <c r="N1" s="199" t="s">
        <v>8</v>
      </c>
      <c r="O1" s="199"/>
      <c r="P1" s="199"/>
      <c r="Q1" s="199" t="s">
        <v>13</v>
      </c>
      <c r="R1" s="199"/>
      <c r="S1" s="199"/>
      <c r="T1" s="199" t="s">
        <v>31</v>
      </c>
      <c r="U1" s="199"/>
      <c r="V1" s="199"/>
      <c r="W1" s="199" t="s">
        <v>1500</v>
      </c>
      <c r="X1" s="199"/>
      <c r="Y1" s="199"/>
      <c r="Z1" s="199" t="s">
        <v>2789</v>
      </c>
      <c r="AA1" s="199"/>
      <c r="AB1" s="199"/>
      <c r="AC1" s="199" t="s">
        <v>3634</v>
      </c>
      <c r="AD1" s="199"/>
      <c r="AE1" s="199"/>
      <c r="AF1" s="199" t="s">
        <v>46</v>
      </c>
      <c r="AG1" s="199"/>
      <c r="AH1" s="199"/>
      <c r="AI1" s="199" t="s">
        <v>21</v>
      </c>
      <c r="AJ1" s="199"/>
      <c r="AK1" s="199"/>
      <c r="AL1" s="199" t="s">
        <v>101</v>
      </c>
      <c r="AM1" s="199"/>
      <c r="AN1" s="199"/>
      <c r="AO1" s="199" t="s">
        <v>36</v>
      </c>
      <c r="AP1" s="199"/>
      <c r="AQ1" s="199"/>
      <c r="AR1" s="199" t="s">
        <v>17</v>
      </c>
      <c r="AS1" s="199"/>
      <c r="AT1" s="199"/>
      <c r="AU1" s="199" t="s">
        <v>50</v>
      </c>
      <c r="AV1" s="199"/>
      <c r="AW1" s="199"/>
      <c r="AX1" s="160"/>
      <c r="AY1" s="160"/>
      <c r="AZ1" s="160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3" x14ac:dyDescent="0.2">
      <c r="A2" s="30">
        <v>1</v>
      </c>
      <c r="B2" s="7" t="s">
        <v>8</v>
      </c>
      <c r="C2" s="1">
        <v>22</v>
      </c>
      <c r="D2" s="1">
        <v>15</v>
      </c>
      <c r="E2" s="1">
        <v>6</v>
      </c>
      <c r="F2" s="1">
        <v>1</v>
      </c>
      <c r="G2" s="1">
        <v>73</v>
      </c>
      <c r="H2" s="30" t="s">
        <v>9</v>
      </c>
      <c r="I2" s="1">
        <v>23</v>
      </c>
      <c r="J2" s="1">
        <f>SUM(3*D2+E2)</f>
        <v>51</v>
      </c>
      <c r="K2" s="30" t="s">
        <v>43</v>
      </c>
      <c r="L2" s="8">
        <v>1</v>
      </c>
      <c r="M2" s="7" t="s">
        <v>8</v>
      </c>
      <c r="N2" s="34"/>
      <c r="O2" s="34"/>
      <c r="P2" s="34"/>
      <c r="Q2" s="32">
        <v>3</v>
      </c>
      <c r="R2" s="32" t="s">
        <v>9</v>
      </c>
      <c r="S2" s="32">
        <v>1</v>
      </c>
      <c r="T2" s="32">
        <v>4</v>
      </c>
      <c r="U2" s="32" t="s">
        <v>9</v>
      </c>
      <c r="V2" s="32">
        <v>2</v>
      </c>
      <c r="W2" s="32">
        <v>2</v>
      </c>
      <c r="X2" s="32" t="s">
        <v>9</v>
      </c>
      <c r="Y2" s="32">
        <v>2</v>
      </c>
      <c r="Z2" s="32">
        <v>0</v>
      </c>
      <c r="AA2" s="32" t="s">
        <v>9</v>
      </c>
      <c r="AB2" s="32">
        <v>3</v>
      </c>
      <c r="AC2" s="32">
        <v>3</v>
      </c>
      <c r="AD2" s="32" t="s">
        <v>9</v>
      </c>
      <c r="AE2" s="32">
        <v>0</v>
      </c>
      <c r="AF2" s="32">
        <v>6</v>
      </c>
      <c r="AG2" s="32" t="s">
        <v>9</v>
      </c>
      <c r="AH2" s="32">
        <v>1</v>
      </c>
      <c r="AI2" s="32">
        <v>6</v>
      </c>
      <c r="AJ2" s="32" t="s">
        <v>9</v>
      </c>
      <c r="AK2" s="32">
        <v>0</v>
      </c>
      <c r="AL2" s="32">
        <v>3</v>
      </c>
      <c r="AM2" s="32" t="s">
        <v>9</v>
      </c>
      <c r="AN2" s="32">
        <v>1</v>
      </c>
      <c r="AO2" s="32">
        <v>3</v>
      </c>
      <c r="AP2" s="32" t="s">
        <v>9</v>
      </c>
      <c r="AQ2" s="32">
        <v>0</v>
      </c>
      <c r="AR2" s="32">
        <v>5</v>
      </c>
      <c r="AS2" s="32" t="s">
        <v>9</v>
      </c>
      <c r="AT2" s="32">
        <v>1</v>
      </c>
      <c r="AU2" s="32">
        <v>4</v>
      </c>
      <c r="AV2" s="32" t="s">
        <v>9</v>
      </c>
      <c r="AW2" s="32">
        <v>0</v>
      </c>
      <c r="AX2" s="31">
        <f t="shared" ref="AX2:AX14" si="0">SUM(N2+Q2+T2+W2+Z2+AC2+AF2+AI2+AL2+AO2+AR2+AU2)</f>
        <v>39</v>
      </c>
      <c r="AY2" s="32" t="s">
        <v>9</v>
      </c>
      <c r="AZ2" s="31">
        <f t="shared" ref="AZ2:AZ14" si="1">SUM(P2+S2+V2+Y2+AB2+AE2+AH2+AK2+AN2+AQ2+AT2+AW2)</f>
        <v>11</v>
      </c>
      <c r="BB2" s="132" t="s">
        <v>3582</v>
      </c>
      <c r="BG2" s="132" t="s">
        <v>311</v>
      </c>
      <c r="BH2" s="101"/>
      <c r="BI2" s="101"/>
      <c r="BJ2" s="101"/>
      <c r="BK2" s="102"/>
    </row>
    <row r="3" spans="1:63" x14ac:dyDescent="0.2">
      <c r="A3" s="30">
        <v>2</v>
      </c>
      <c r="B3" s="7" t="s">
        <v>13</v>
      </c>
      <c r="C3" s="1">
        <v>22</v>
      </c>
      <c r="D3" s="1">
        <v>13</v>
      </c>
      <c r="E3" s="1">
        <v>5</v>
      </c>
      <c r="F3" s="1">
        <v>4</v>
      </c>
      <c r="G3" s="1">
        <v>49</v>
      </c>
      <c r="H3" s="30" t="s">
        <v>9</v>
      </c>
      <c r="I3" s="1">
        <v>28</v>
      </c>
      <c r="J3" s="1">
        <f t="shared" ref="J3:J13" si="2">SUM(3*D3+E3)</f>
        <v>44</v>
      </c>
      <c r="K3" s="30"/>
      <c r="L3" s="8">
        <v>2</v>
      </c>
      <c r="M3" s="7" t="s">
        <v>13</v>
      </c>
      <c r="N3" s="32">
        <v>2</v>
      </c>
      <c r="O3" s="32" t="s">
        <v>9</v>
      </c>
      <c r="P3" s="32">
        <v>2</v>
      </c>
      <c r="Q3" s="34"/>
      <c r="R3" s="34"/>
      <c r="S3" s="34"/>
      <c r="T3" s="32">
        <v>2</v>
      </c>
      <c r="U3" s="32" t="s">
        <v>9</v>
      </c>
      <c r="V3" s="32">
        <v>4</v>
      </c>
      <c r="W3" s="32">
        <v>4</v>
      </c>
      <c r="X3" s="32" t="s">
        <v>9</v>
      </c>
      <c r="Y3" s="32">
        <v>3</v>
      </c>
      <c r="Z3" s="32">
        <v>2</v>
      </c>
      <c r="AA3" s="32" t="s">
        <v>9</v>
      </c>
      <c r="AB3" s="32">
        <v>1</v>
      </c>
      <c r="AC3" s="32">
        <v>0</v>
      </c>
      <c r="AD3" s="32" t="s">
        <v>9</v>
      </c>
      <c r="AE3" s="32">
        <v>0</v>
      </c>
      <c r="AF3" s="32">
        <v>2</v>
      </c>
      <c r="AG3" s="32" t="s">
        <v>9</v>
      </c>
      <c r="AH3" s="32">
        <v>2</v>
      </c>
      <c r="AI3" s="32">
        <v>6</v>
      </c>
      <c r="AJ3" s="32" t="s">
        <v>9</v>
      </c>
      <c r="AK3" s="32">
        <v>1</v>
      </c>
      <c r="AL3" s="32">
        <v>2</v>
      </c>
      <c r="AM3" s="32" t="s">
        <v>9</v>
      </c>
      <c r="AN3" s="32">
        <v>2</v>
      </c>
      <c r="AO3" s="32">
        <v>2</v>
      </c>
      <c r="AP3" s="32" t="s">
        <v>9</v>
      </c>
      <c r="AQ3" s="32">
        <v>3</v>
      </c>
      <c r="AR3" s="32">
        <v>5</v>
      </c>
      <c r="AS3" s="32" t="s">
        <v>9</v>
      </c>
      <c r="AT3" s="32">
        <v>1</v>
      </c>
      <c r="AU3" s="32">
        <v>1</v>
      </c>
      <c r="AV3" s="32" t="s">
        <v>9</v>
      </c>
      <c r="AW3" s="32">
        <v>0</v>
      </c>
      <c r="AX3" s="31">
        <f t="shared" si="0"/>
        <v>28</v>
      </c>
      <c r="AY3" s="32" t="s">
        <v>9</v>
      </c>
      <c r="AZ3" s="31">
        <f t="shared" si="1"/>
        <v>19</v>
      </c>
      <c r="BB3" s="102" t="s">
        <v>127</v>
      </c>
      <c r="BC3" s="101">
        <v>2</v>
      </c>
      <c r="BD3" s="101" t="s">
        <v>9</v>
      </c>
      <c r="BE3" s="101">
        <v>2</v>
      </c>
      <c r="BG3" s="102" t="s">
        <v>1942</v>
      </c>
      <c r="BH3" s="101">
        <v>1</v>
      </c>
      <c r="BI3" s="101" t="s">
        <v>9</v>
      </c>
      <c r="BJ3" s="101">
        <v>5</v>
      </c>
      <c r="BK3" s="102"/>
    </row>
    <row r="4" spans="1:63" x14ac:dyDescent="0.2">
      <c r="A4" s="30">
        <v>3</v>
      </c>
      <c r="B4" s="7" t="s">
        <v>31</v>
      </c>
      <c r="C4" s="1">
        <v>22</v>
      </c>
      <c r="D4" s="1">
        <v>13</v>
      </c>
      <c r="E4" s="1">
        <v>4</v>
      </c>
      <c r="F4" s="1">
        <v>5</v>
      </c>
      <c r="G4" s="1">
        <v>51</v>
      </c>
      <c r="H4" s="30" t="s">
        <v>9</v>
      </c>
      <c r="I4" s="1">
        <v>28</v>
      </c>
      <c r="J4" s="1">
        <f t="shared" si="2"/>
        <v>43</v>
      </c>
      <c r="K4" s="30"/>
      <c r="L4" s="8">
        <v>3</v>
      </c>
      <c r="M4" s="7" t="s">
        <v>31</v>
      </c>
      <c r="N4" s="32">
        <v>1</v>
      </c>
      <c r="O4" s="32" t="s">
        <v>9</v>
      </c>
      <c r="P4" s="32">
        <v>1</v>
      </c>
      <c r="Q4" s="32">
        <v>0</v>
      </c>
      <c r="R4" s="32" t="s">
        <v>9</v>
      </c>
      <c r="S4" s="32">
        <v>1</v>
      </c>
      <c r="T4" s="34"/>
      <c r="U4" s="34"/>
      <c r="V4" s="34"/>
      <c r="W4" s="32">
        <v>1</v>
      </c>
      <c r="X4" s="32" t="s">
        <v>9</v>
      </c>
      <c r="Y4" s="32">
        <v>2</v>
      </c>
      <c r="Z4" s="32">
        <v>6</v>
      </c>
      <c r="AA4" s="32" t="s">
        <v>9</v>
      </c>
      <c r="AB4" s="32">
        <v>1</v>
      </c>
      <c r="AC4" s="32">
        <v>3</v>
      </c>
      <c r="AD4" s="32" t="s">
        <v>9</v>
      </c>
      <c r="AE4" s="32">
        <v>0</v>
      </c>
      <c r="AF4" s="32">
        <v>1</v>
      </c>
      <c r="AG4" s="32" t="s">
        <v>9</v>
      </c>
      <c r="AH4" s="32">
        <v>1</v>
      </c>
      <c r="AI4" s="32">
        <v>2</v>
      </c>
      <c r="AJ4" s="32" t="s">
        <v>9</v>
      </c>
      <c r="AK4" s="32">
        <v>0</v>
      </c>
      <c r="AL4" s="32">
        <v>1</v>
      </c>
      <c r="AM4" s="32" t="s">
        <v>9</v>
      </c>
      <c r="AN4" s="32">
        <v>0</v>
      </c>
      <c r="AO4" s="32">
        <v>3</v>
      </c>
      <c r="AP4" s="32" t="s">
        <v>9</v>
      </c>
      <c r="AQ4" s="32">
        <v>1</v>
      </c>
      <c r="AR4" s="32">
        <v>1</v>
      </c>
      <c r="AS4" s="32" t="s">
        <v>9</v>
      </c>
      <c r="AT4" s="32">
        <v>0</v>
      </c>
      <c r="AU4" s="32">
        <v>3</v>
      </c>
      <c r="AV4" s="32" t="s">
        <v>9</v>
      </c>
      <c r="AW4" s="32">
        <v>1</v>
      </c>
      <c r="AX4" s="31">
        <f t="shared" si="0"/>
        <v>22</v>
      </c>
      <c r="AY4" s="32" t="s">
        <v>9</v>
      </c>
      <c r="AZ4" s="31">
        <f t="shared" si="1"/>
        <v>8</v>
      </c>
      <c r="BB4" s="102" t="s">
        <v>931</v>
      </c>
      <c r="BC4" s="101">
        <v>2</v>
      </c>
      <c r="BD4" s="101" t="s">
        <v>9</v>
      </c>
      <c r="BE4" s="101">
        <v>4</v>
      </c>
      <c r="BG4" s="102" t="s">
        <v>4347</v>
      </c>
      <c r="BH4" s="101">
        <v>1</v>
      </c>
      <c r="BI4" s="101" t="s">
        <v>9</v>
      </c>
      <c r="BJ4" s="101">
        <v>0</v>
      </c>
      <c r="BK4" s="102"/>
    </row>
    <row r="5" spans="1:63" x14ac:dyDescent="0.2">
      <c r="A5" s="30">
        <v>4</v>
      </c>
      <c r="B5" s="7" t="s">
        <v>1500</v>
      </c>
      <c r="C5" s="1">
        <v>22</v>
      </c>
      <c r="D5" s="1">
        <v>10</v>
      </c>
      <c r="E5" s="1">
        <v>5</v>
      </c>
      <c r="F5" s="1">
        <v>7</v>
      </c>
      <c r="G5" s="1">
        <v>46</v>
      </c>
      <c r="H5" s="30" t="s">
        <v>9</v>
      </c>
      <c r="I5" s="1">
        <v>39</v>
      </c>
      <c r="J5" s="1">
        <f t="shared" si="2"/>
        <v>35</v>
      </c>
      <c r="K5" s="30"/>
      <c r="L5" s="8">
        <v>4</v>
      </c>
      <c r="M5" s="7" t="s">
        <v>1500</v>
      </c>
      <c r="N5" s="32">
        <v>0</v>
      </c>
      <c r="O5" s="32" t="s">
        <v>9</v>
      </c>
      <c r="P5" s="32">
        <v>4</v>
      </c>
      <c r="Q5" s="32">
        <v>1</v>
      </c>
      <c r="R5" s="32" t="s">
        <v>9</v>
      </c>
      <c r="S5" s="32">
        <v>2</v>
      </c>
      <c r="T5" s="32">
        <v>2</v>
      </c>
      <c r="U5" s="32" t="s">
        <v>9</v>
      </c>
      <c r="V5" s="32">
        <v>0</v>
      </c>
      <c r="W5" s="34"/>
      <c r="X5" s="34"/>
      <c r="Y5" s="34"/>
      <c r="Z5" s="32">
        <v>1</v>
      </c>
      <c r="AA5" s="32" t="s">
        <v>9</v>
      </c>
      <c r="AB5" s="32">
        <v>1</v>
      </c>
      <c r="AC5" s="32">
        <v>2</v>
      </c>
      <c r="AD5" s="32" t="s">
        <v>9</v>
      </c>
      <c r="AE5" s="32">
        <v>2</v>
      </c>
      <c r="AF5" s="32">
        <v>2</v>
      </c>
      <c r="AG5" s="32" t="s">
        <v>9</v>
      </c>
      <c r="AH5" s="32">
        <v>2</v>
      </c>
      <c r="AI5" s="32">
        <v>2</v>
      </c>
      <c r="AJ5" s="32" t="s">
        <v>9</v>
      </c>
      <c r="AK5" s="32">
        <v>1</v>
      </c>
      <c r="AL5" s="32">
        <v>4</v>
      </c>
      <c r="AM5" s="32" t="s">
        <v>9</v>
      </c>
      <c r="AN5" s="32">
        <v>1</v>
      </c>
      <c r="AO5" s="32">
        <v>3</v>
      </c>
      <c r="AP5" s="32" t="s">
        <v>9</v>
      </c>
      <c r="AQ5" s="32">
        <v>1</v>
      </c>
      <c r="AR5" s="32">
        <v>2</v>
      </c>
      <c r="AS5" s="32" t="s">
        <v>9</v>
      </c>
      <c r="AT5" s="32">
        <v>1</v>
      </c>
      <c r="AU5" s="32">
        <v>6</v>
      </c>
      <c r="AV5" s="32" t="s">
        <v>9</v>
      </c>
      <c r="AW5" s="32">
        <v>4</v>
      </c>
      <c r="AX5" s="31">
        <f t="shared" si="0"/>
        <v>25</v>
      </c>
      <c r="AY5" s="32" t="s">
        <v>9</v>
      </c>
      <c r="AZ5" s="31">
        <f t="shared" si="1"/>
        <v>19</v>
      </c>
      <c r="BB5" s="102" t="s">
        <v>4348</v>
      </c>
      <c r="BC5" s="101">
        <v>2</v>
      </c>
      <c r="BD5" s="101" t="s">
        <v>9</v>
      </c>
      <c r="BE5" s="101">
        <v>1</v>
      </c>
      <c r="BG5" s="102" t="s">
        <v>551</v>
      </c>
      <c r="BH5" s="101">
        <v>1</v>
      </c>
      <c r="BI5" s="101" t="s">
        <v>9</v>
      </c>
      <c r="BJ5" s="101">
        <v>2</v>
      </c>
      <c r="BK5" s="102"/>
    </row>
    <row r="6" spans="1:63" x14ac:dyDescent="0.2">
      <c r="A6" s="30">
        <v>5</v>
      </c>
      <c r="B6" s="7" t="s">
        <v>2789</v>
      </c>
      <c r="C6" s="1">
        <v>22</v>
      </c>
      <c r="D6" s="1">
        <v>10</v>
      </c>
      <c r="E6" s="1">
        <v>5</v>
      </c>
      <c r="F6" s="1">
        <v>7</v>
      </c>
      <c r="G6" s="1">
        <v>40</v>
      </c>
      <c r="H6" s="30" t="s">
        <v>9</v>
      </c>
      <c r="I6" s="1">
        <v>36</v>
      </c>
      <c r="J6" s="1">
        <f t="shared" si="2"/>
        <v>35</v>
      </c>
      <c r="K6" s="30"/>
      <c r="L6" s="8">
        <v>5</v>
      </c>
      <c r="M6" s="7" t="s">
        <v>2789</v>
      </c>
      <c r="N6" s="32">
        <v>0</v>
      </c>
      <c r="O6" s="32" t="s">
        <v>9</v>
      </c>
      <c r="P6" s="32">
        <v>2</v>
      </c>
      <c r="Q6" s="32">
        <v>1</v>
      </c>
      <c r="R6" s="32" t="s">
        <v>9</v>
      </c>
      <c r="S6" s="32">
        <v>1</v>
      </c>
      <c r="T6" s="32">
        <v>3</v>
      </c>
      <c r="U6" s="32" t="s">
        <v>9</v>
      </c>
      <c r="V6" s="32">
        <v>3</v>
      </c>
      <c r="W6" s="32">
        <v>3</v>
      </c>
      <c r="X6" s="32" t="s">
        <v>9</v>
      </c>
      <c r="Y6" s="32">
        <v>2</v>
      </c>
      <c r="Z6" s="34"/>
      <c r="AA6" s="34"/>
      <c r="AB6" s="34"/>
      <c r="AC6" s="32">
        <v>0</v>
      </c>
      <c r="AD6" s="32" t="s">
        <v>9</v>
      </c>
      <c r="AE6" s="32">
        <v>3</v>
      </c>
      <c r="AF6" s="32">
        <v>3</v>
      </c>
      <c r="AG6" s="32" t="s">
        <v>9</v>
      </c>
      <c r="AH6" s="32">
        <v>1</v>
      </c>
      <c r="AI6" s="32">
        <v>2</v>
      </c>
      <c r="AJ6" s="32" t="s">
        <v>9</v>
      </c>
      <c r="AK6" s="32">
        <v>0</v>
      </c>
      <c r="AL6" s="32">
        <v>3</v>
      </c>
      <c r="AM6" s="32" t="s">
        <v>9</v>
      </c>
      <c r="AN6" s="32">
        <v>0</v>
      </c>
      <c r="AO6" s="32">
        <v>5</v>
      </c>
      <c r="AP6" s="32" t="s">
        <v>9</v>
      </c>
      <c r="AQ6" s="32">
        <v>1</v>
      </c>
      <c r="AR6" s="32">
        <v>2</v>
      </c>
      <c r="AS6" s="32" t="s">
        <v>9</v>
      </c>
      <c r="AT6" s="32">
        <v>1</v>
      </c>
      <c r="AU6" s="32">
        <v>3</v>
      </c>
      <c r="AV6" s="32" t="s">
        <v>9</v>
      </c>
      <c r="AW6" s="32">
        <v>0</v>
      </c>
      <c r="AX6" s="31">
        <f t="shared" si="0"/>
        <v>25</v>
      </c>
      <c r="AY6" s="32" t="s">
        <v>9</v>
      </c>
      <c r="AZ6" s="31">
        <f t="shared" si="1"/>
        <v>14</v>
      </c>
      <c r="BB6" s="102" t="s">
        <v>1077</v>
      </c>
      <c r="BC6" s="101">
        <v>3</v>
      </c>
      <c r="BD6" s="101" t="s">
        <v>9</v>
      </c>
      <c r="BE6" s="101">
        <v>1</v>
      </c>
      <c r="BG6" s="102" t="s">
        <v>1279</v>
      </c>
      <c r="BH6" s="101">
        <v>2</v>
      </c>
      <c r="BI6" s="101" t="s">
        <v>9</v>
      </c>
      <c r="BJ6" s="101">
        <v>0</v>
      </c>
      <c r="BK6" s="102"/>
    </row>
    <row r="7" spans="1:63" x14ac:dyDescent="0.2">
      <c r="A7" s="30">
        <v>6</v>
      </c>
      <c r="B7" s="7" t="s">
        <v>3634</v>
      </c>
      <c r="C7" s="1">
        <v>22</v>
      </c>
      <c r="D7" s="1">
        <v>9</v>
      </c>
      <c r="E7" s="1">
        <v>4</v>
      </c>
      <c r="F7" s="1">
        <v>9</v>
      </c>
      <c r="G7" s="1">
        <v>48</v>
      </c>
      <c r="H7" s="30" t="s">
        <v>9</v>
      </c>
      <c r="I7" s="1">
        <v>37</v>
      </c>
      <c r="J7" s="1">
        <f t="shared" si="2"/>
        <v>31</v>
      </c>
      <c r="K7" s="30"/>
      <c r="L7" s="8">
        <v>6</v>
      </c>
      <c r="M7" s="7" t="s">
        <v>3634</v>
      </c>
      <c r="N7" s="32">
        <v>2</v>
      </c>
      <c r="O7" s="32" t="s">
        <v>9</v>
      </c>
      <c r="P7" s="32">
        <v>2</v>
      </c>
      <c r="Q7" s="32">
        <v>0</v>
      </c>
      <c r="R7" s="32" t="s">
        <v>9</v>
      </c>
      <c r="S7" s="32">
        <v>1</v>
      </c>
      <c r="T7" s="32">
        <v>1</v>
      </c>
      <c r="U7" s="32" t="s">
        <v>9</v>
      </c>
      <c r="V7" s="32">
        <v>4</v>
      </c>
      <c r="W7" s="32">
        <v>1</v>
      </c>
      <c r="X7" s="32" t="s">
        <v>9</v>
      </c>
      <c r="Y7" s="32">
        <v>0</v>
      </c>
      <c r="Z7" s="32">
        <v>4</v>
      </c>
      <c r="AA7" s="32" t="s">
        <v>9</v>
      </c>
      <c r="AB7" s="32">
        <v>0</v>
      </c>
      <c r="AC7" s="34"/>
      <c r="AD7" s="34"/>
      <c r="AE7" s="34"/>
      <c r="AF7" s="8">
        <v>1</v>
      </c>
      <c r="AG7" s="32" t="s">
        <v>9</v>
      </c>
      <c r="AH7" s="8">
        <v>2</v>
      </c>
      <c r="AI7" s="32">
        <v>0</v>
      </c>
      <c r="AJ7" s="32" t="s">
        <v>9</v>
      </c>
      <c r="AK7" s="32">
        <v>2</v>
      </c>
      <c r="AL7" s="32">
        <v>0</v>
      </c>
      <c r="AM7" s="32" t="s">
        <v>9</v>
      </c>
      <c r="AN7" s="32">
        <v>1</v>
      </c>
      <c r="AO7" s="32">
        <v>4</v>
      </c>
      <c r="AP7" s="32" t="s">
        <v>9</v>
      </c>
      <c r="AQ7" s="32">
        <v>3</v>
      </c>
      <c r="AR7" s="32">
        <v>3</v>
      </c>
      <c r="AS7" s="32" t="s">
        <v>9</v>
      </c>
      <c r="AT7" s="32">
        <v>0</v>
      </c>
      <c r="AU7" s="32">
        <v>2</v>
      </c>
      <c r="AV7" s="32" t="s">
        <v>9</v>
      </c>
      <c r="AW7" s="32">
        <v>2</v>
      </c>
      <c r="AX7" s="31">
        <f t="shared" si="0"/>
        <v>18</v>
      </c>
      <c r="AY7" s="32" t="s">
        <v>9</v>
      </c>
      <c r="AZ7" s="31">
        <f t="shared" si="1"/>
        <v>17</v>
      </c>
      <c r="BB7" s="102" t="s">
        <v>3572</v>
      </c>
      <c r="BC7" s="101">
        <v>1</v>
      </c>
      <c r="BD7" s="101" t="s">
        <v>9</v>
      </c>
      <c r="BE7" s="101">
        <v>1</v>
      </c>
      <c r="BG7" s="102" t="s">
        <v>355</v>
      </c>
      <c r="BH7" s="101">
        <v>2</v>
      </c>
      <c r="BI7" s="101" t="s">
        <v>9</v>
      </c>
      <c r="BJ7" s="101">
        <v>1</v>
      </c>
      <c r="BK7" s="102"/>
    </row>
    <row r="8" spans="1:63" x14ac:dyDescent="0.2">
      <c r="A8" s="30">
        <v>7</v>
      </c>
      <c r="B8" s="7" t="s">
        <v>46</v>
      </c>
      <c r="C8" s="1">
        <v>22</v>
      </c>
      <c r="D8" s="1">
        <v>8</v>
      </c>
      <c r="E8" s="1">
        <v>6</v>
      </c>
      <c r="F8" s="1">
        <v>8</v>
      </c>
      <c r="G8" s="1">
        <v>44</v>
      </c>
      <c r="H8" s="30" t="s">
        <v>9</v>
      </c>
      <c r="I8" s="1">
        <v>49</v>
      </c>
      <c r="J8" s="1">
        <f t="shared" si="2"/>
        <v>30</v>
      </c>
      <c r="K8" s="30"/>
      <c r="L8" s="8">
        <v>7</v>
      </c>
      <c r="M8" s="7" t="s">
        <v>46</v>
      </c>
      <c r="N8" s="32">
        <v>1</v>
      </c>
      <c r="O8" s="32" t="s">
        <v>9</v>
      </c>
      <c r="P8" s="32">
        <v>5</v>
      </c>
      <c r="Q8" s="32">
        <v>1</v>
      </c>
      <c r="R8" s="32" t="s">
        <v>9</v>
      </c>
      <c r="S8" s="32">
        <v>3</v>
      </c>
      <c r="T8" s="32">
        <v>1</v>
      </c>
      <c r="U8" s="32" t="s">
        <v>9</v>
      </c>
      <c r="V8" s="32">
        <v>4</v>
      </c>
      <c r="W8" s="32">
        <v>0</v>
      </c>
      <c r="X8" s="32" t="s">
        <v>9</v>
      </c>
      <c r="Y8" s="32">
        <v>0</v>
      </c>
      <c r="Z8" s="32">
        <v>3</v>
      </c>
      <c r="AA8" s="32" t="s">
        <v>9</v>
      </c>
      <c r="AB8" s="32">
        <v>3</v>
      </c>
      <c r="AC8" s="32">
        <v>3</v>
      </c>
      <c r="AD8" s="32" t="s">
        <v>9</v>
      </c>
      <c r="AE8" s="32">
        <v>2</v>
      </c>
      <c r="AF8" s="34"/>
      <c r="AG8" s="34"/>
      <c r="AH8" s="34"/>
      <c r="AI8" s="32">
        <v>1</v>
      </c>
      <c r="AJ8" s="32" t="s">
        <v>9</v>
      </c>
      <c r="AK8" s="32">
        <v>3</v>
      </c>
      <c r="AL8" s="32">
        <v>2</v>
      </c>
      <c r="AM8" s="32" t="s">
        <v>9</v>
      </c>
      <c r="AN8" s="32">
        <v>3</v>
      </c>
      <c r="AO8" s="32">
        <v>6</v>
      </c>
      <c r="AP8" s="32" t="s">
        <v>9</v>
      </c>
      <c r="AQ8" s="32">
        <v>0</v>
      </c>
      <c r="AR8" s="32">
        <v>0</v>
      </c>
      <c r="AS8" s="32" t="s">
        <v>9</v>
      </c>
      <c r="AT8" s="32">
        <v>0</v>
      </c>
      <c r="AU8" s="32">
        <v>4</v>
      </c>
      <c r="AV8" s="32" t="s">
        <v>9</v>
      </c>
      <c r="AW8" s="32">
        <v>0</v>
      </c>
      <c r="AX8" s="31">
        <f t="shared" si="0"/>
        <v>22</v>
      </c>
      <c r="AY8" s="32" t="s">
        <v>9</v>
      </c>
      <c r="AZ8" s="31">
        <f t="shared" si="1"/>
        <v>23</v>
      </c>
      <c r="BB8" s="102" t="s">
        <v>3593</v>
      </c>
      <c r="BC8" s="101">
        <v>3</v>
      </c>
      <c r="BD8" s="101" t="s">
        <v>9</v>
      </c>
      <c r="BE8" s="101">
        <v>3</v>
      </c>
      <c r="BG8" s="102" t="s">
        <v>4208</v>
      </c>
      <c r="BH8" s="101">
        <v>6</v>
      </c>
      <c r="BI8" s="101" t="s">
        <v>9</v>
      </c>
      <c r="BJ8" s="101">
        <v>1</v>
      </c>
      <c r="BK8" s="102"/>
    </row>
    <row r="9" spans="1:63" x14ac:dyDescent="0.2">
      <c r="A9" s="30">
        <v>8</v>
      </c>
      <c r="B9" s="7" t="s">
        <v>21</v>
      </c>
      <c r="C9" s="1">
        <v>22</v>
      </c>
      <c r="D9" s="1">
        <v>7</v>
      </c>
      <c r="E9" s="1">
        <v>3</v>
      </c>
      <c r="F9" s="1">
        <v>12</v>
      </c>
      <c r="G9" s="1">
        <v>34</v>
      </c>
      <c r="H9" s="30" t="s">
        <v>9</v>
      </c>
      <c r="I9" s="1">
        <v>48</v>
      </c>
      <c r="J9" s="1">
        <f t="shared" si="2"/>
        <v>24</v>
      </c>
      <c r="K9" s="30"/>
      <c r="L9" s="8">
        <v>8</v>
      </c>
      <c r="M9" s="7" t="s">
        <v>21</v>
      </c>
      <c r="N9" s="32">
        <v>1</v>
      </c>
      <c r="O9" s="32" t="s">
        <v>9</v>
      </c>
      <c r="P9" s="32">
        <v>1</v>
      </c>
      <c r="Q9" s="32">
        <v>0</v>
      </c>
      <c r="R9" s="32" t="s">
        <v>9</v>
      </c>
      <c r="S9" s="32">
        <v>1</v>
      </c>
      <c r="T9" s="32">
        <v>2</v>
      </c>
      <c r="U9" s="32" t="s">
        <v>9</v>
      </c>
      <c r="V9" s="32">
        <v>2</v>
      </c>
      <c r="W9" s="32">
        <v>1</v>
      </c>
      <c r="X9" s="32" t="s">
        <v>9</v>
      </c>
      <c r="Y9" s="32">
        <v>4</v>
      </c>
      <c r="Z9" s="32">
        <v>3</v>
      </c>
      <c r="AA9" s="32" t="s">
        <v>9</v>
      </c>
      <c r="AB9" s="32">
        <v>1</v>
      </c>
      <c r="AC9" s="32">
        <v>2</v>
      </c>
      <c r="AD9" s="32" t="s">
        <v>9</v>
      </c>
      <c r="AE9" s="32">
        <v>0</v>
      </c>
      <c r="AF9" s="32">
        <v>1</v>
      </c>
      <c r="AG9" s="32" t="s">
        <v>9</v>
      </c>
      <c r="AH9" s="32">
        <v>2</v>
      </c>
      <c r="AI9" s="34"/>
      <c r="AJ9" s="34"/>
      <c r="AK9" s="34"/>
      <c r="AL9" s="32">
        <v>2</v>
      </c>
      <c r="AM9" s="32" t="s">
        <v>9</v>
      </c>
      <c r="AN9" s="32">
        <v>1</v>
      </c>
      <c r="AO9" s="32">
        <v>5</v>
      </c>
      <c r="AP9" s="32" t="s">
        <v>9</v>
      </c>
      <c r="AQ9" s="32">
        <v>1</v>
      </c>
      <c r="AR9" s="32">
        <v>0</v>
      </c>
      <c r="AS9" s="32" t="s">
        <v>9</v>
      </c>
      <c r="AT9" s="32">
        <v>1</v>
      </c>
      <c r="AU9" s="32">
        <v>1</v>
      </c>
      <c r="AV9" s="32" t="s">
        <v>9</v>
      </c>
      <c r="AW9" s="32">
        <v>1</v>
      </c>
      <c r="AX9" s="31">
        <f t="shared" si="0"/>
        <v>18</v>
      </c>
      <c r="AY9" s="32" t="s">
        <v>9</v>
      </c>
      <c r="AZ9" s="31">
        <f t="shared" si="1"/>
        <v>15</v>
      </c>
      <c r="BB9" s="132" t="s">
        <v>322</v>
      </c>
      <c r="BG9" s="132" t="s">
        <v>323</v>
      </c>
      <c r="BH9" s="101"/>
      <c r="BI9" s="101"/>
      <c r="BJ9" s="101"/>
      <c r="BK9" s="102"/>
    </row>
    <row r="10" spans="1:63" x14ac:dyDescent="0.2">
      <c r="A10" s="30">
        <v>9</v>
      </c>
      <c r="B10" s="7" t="s">
        <v>101</v>
      </c>
      <c r="C10" s="1">
        <v>22</v>
      </c>
      <c r="D10" s="1">
        <v>7</v>
      </c>
      <c r="E10" s="1">
        <v>3</v>
      </c>
      <c r="F10" s="1">
        <v>12</v>
      </c>
      <c r="G10" s="1">
        <v>36</v>
      </c>
      <c r="H10" s="30" t="s">
        <v>9</v>
      </c>
      <c r="I10" s="1">
        <v>51</v>
      </c>
      <c r="J10" s="1">
        <f t="shared" si="2"/>
        <v>24</v>
      </c>
      <c r="K10" s="30"/>
      <c r="L10" s="8">
        <v>9</v>
      </c>
      <c r="M10" s="7" t="s">
        <v>101</v>
      </c>
      <c r="N10" s="32">
        <v>0</v>
      </c>
      <c r="O10" s="32" t="s">
        <v>9</v>
      </c>
      <c r="P10" s="32">
        <v>7</v>
      </c>
      <c r="Q10" s="32">
        <v>1</v>
      </c>
      <c r="R10" s="32" t="s">
        <v>9</v>
      </c>
      <c r="S10" s="32">
        <v>0</v>
      </c>
      <c r="T10" s="32">
        <v>1</v>
      </c>
      <c r="U10" s="32" t="s">
        <v>9</v>
      </c>
      <c r="V10" s="32">
        <v>2</v>
      </c>
      <c r="W10" s="32">
        <v>3</v>
      </c>
      <c r="X10" s="32" t="s">
        <v>9</v>
      </c>
      <c r="Y10" s="32">
        <v>4</v>
      </c>
      <c r="Z10" s="32">
        <v>2</v>
      </c>
      <c r="AA10" s="32" t="s">
        <v>9</v>
      </c>
      <c r="AB10" s="32">
        <v>1</v>
      </c>
      <c r="AC10" s="32">
        <v>1</v>
      </c>
      <c r="AD10" s="32" t="s">
        <v>9</v>
      </c>
      <c r="AE10" s="32">
        <v>5</v>
      </c>
      <c r="AF10" s="32">
        <v>0</v>
      </c>
      <c r="AG10" s="32" t="s">
        <v>9</v>
      </c>
      <c r="AH10" s="32">
        <v>2</v>
      </c>
      <c r="AI10" s="32">
        <v>7</v>
      </c>
      <c r="AJ10" s="32" t="s">
        <v>9</v>
      </c>
      <c r="AK10" s="32">
        <v>4</v>
      </c>
      <c r="AL10" s="34"/>
      <c r="AM10" s="34"/>
      <c r="AN10" s="34"/>
      <c r="AO10" s="32">
        <v>2</v>
      </c>
      <c r="AP10" s="32" t="s">
        <v>9</v>
      </c>
      <c r="AQ10" s="32">
        <v>2</v>
      </c>
      <c r="AR10" s="32">
        <v>2</v>
      </c>
      <c r="AS10" s="32" t="s">
        <v>9</v>
      </c>
      <c r="AT10" s="32">
        <v>0</v>
      </c>
      <c r="AU10" s="32">
        <v>5</v>
      </c>
      <c r="AV10" s="32" t="s">
        <v>9</v>
      </c>
      <c r="AW10" s="32">
        <v>1</v>
      </c>
      <c r="AX10" s="31">
        <f t="shared" si="0"/>
        <v>24</v>
      </c>
      <c r="AY10" s="32" t="s">
        <v>9</v>
      </c>
      <c r="AZ10" s="31">
        <f t="shared" si="1"/>
        <v>28</v>
      </c>
      <c r="BB10" s="102" t="s">
        <v>4349</v>
      </c>
      <c r="BC10" s="101">
        <v>2</v>
      </c>
      <c r="BD10" s="101" t="s">
        <v>9</v>
      </c>
      <c r="BE10" s="101">
        <v>0</v>
      </c>
      <c r="BG10" s="102" t="s">
        <v>1836</v>
      </c>
      <c r="BH10" s="101">
        <v>0</v>
      </c>
      <c r="BI10" s="101" t="s">
        <v>9</v>
      </c>
      <c r="BJ10" s="101">
        <v>2</v>
      </c>
      <c r="BK10" s="102"/>
    </row>
    <row r="11" spans="1:63" x14ac:dyDescent="0.2">
      <c r="A11" s="30">
        <v>10</v>
      </c>
      <c r="B11" s="7" t="s">
        <v>36</v>
      </c>
      <c r="C11" s="1">
        <v>22</v>
      </c>
      <c r="D11" s="1">
        <v>7</v>
      </c>
      <c r="E11" s="1">
        <v>2</v>
      </c>
      <c r="F11" s="1">
        <v>13</v>
      </c>
      <c r="G11" s="1">
        <v>47</v>
      </c>
      <c r="H11" s="30" t="s">
        <v>9</v>
      </c>
      <c r="I11" s="1">
        <v>72</v>
      </c>
      <c r="J11" s="1">
        <f t="shared" si="2"/>
        <v>23</v>
      </c>
      <c r="K11" s="30"/>
      <c r="L11" s="8">
        <v>10</v>
      </c>
      <c r="M11" s="7" t="s">
        <v>36</v>
      </c>
      <c r="N11" s="32">
        <v>3</v>
      </c>
      <c r="O11" s="32" t="s">
        <v>9</v>
      </c>
      <c r="P11" s="32">
        <v>7</v>
      </c>
      <c r="Q11" s="32">
        <v>1</v>
      </c>
      <c r="R11" s="32" t="s">
        <v>9</v>
      </c>
      <c r="S11" s="32">
        <v>4</v>
      </c>
      <c r="T11" s="32">
        <v>0</v>
      </c>
      <c r="U11" s="32" t="s">
        <v>9</v>
      </c>
      <c r="V11" s="32">
        <v>5</v>
      </c>
      <c r="W11" s="32">
        <v>2</v>
      </c>
      <c r="X11" s="32" t="s">
        <v>9</v>
      </c>
      <c r="Y11" s="32">
        <v>1</v>
      </c>
      <c r="Z11" s="32">
        <v>0</v>
      </c>
      <c r="AA11" s="32" t="s">
        <v>9</v>
      </c>
      <c r="AB11" s="32">
        <v>0</v>
      </c>
      <c r="AC11" s="32">
        <v>2</v>
      </c>
      <c r="AD11" s="32" t="s">
        <v>9</v>
      </c>
      <c r="AE11" s="32">
        <v>6</v>
      </c>
      <c r="AF11" s="32">
        <v>4</v>
      </c>
      <c r="AG11" s="32" t="s">
        <v>9</v>
      </c>
      <c r="AH11" s="32">
        <v>6</v>
      </c>
      <c r="AI11" s="32">
        <v>3</v>
      </c>
      <c r="AJ11" s="32" t="s">
        <v>9</v>
      </c>
      <c r="AK11" s="32">
        <v>2</v>
      </c>
      <c r="AL11" s="32">
        <v>3</v>
      </c>
      <c r="AM11" s="32" t="s">
        <v>9</v>
      </c>
      <c r="AN11" s="32">
        <v>1</v>
      </c>
      <c r="AO11" s="34"/>
      <c r="AP11" s="34"/>
      <c r="AQ11" s="34"/>
      <c r="AR11" s="32">
        <v>6</v>
      </c>
      <c r="AS11" s="32" t="s">
        <v>9</v>
      </c>
      <c r="AT11" s="32">
        <v>0</v>
      </c>
      <c r="AU11" s="32">
        <v>2</v>
      </c>
      <c r="AV11" s="32" t="s">
        <v>9</v>
      </c>
      <c r="AW11" s="32">
        <v>0</v>
      </c>
      <c r="AX11" s="31">
        <f t="shared" si="0"/>
        <v>26</v>
      </c>
      <c r="AY11" s="32" t="s">
        <v>9</v>
      </c>
      <c r="AZ11" s="31">
        <f t="shared" si="1"/>
        <v>32</v>
      </c>
      <c r="BB11" s="102" t="s">
        <v>1396</v>
      </c>
      <c r="BC11" s="101">
        <v>3</v>
      </c>
      <c r="BD11" s="101" t="s">
        <v>9</v>
      </c>
      <c r="BE11" s="101">
        <v>0</v>
      </c>
      <c r="BG11" s="102" t="s">
        <v>716</v>
      </c>
      <c r="BH11" s="101">
        <v>0</v>
      </c>
      <c r="BI11" s="101" t="s">
        <v>9</v>
      </c>
      <c r="BJ11" s="101">
        <v>0</v>
      </c>
      <c r="BK11" s="102"/>
    </row>
    <row r="12" spans="1:63" x14ac:dyDescent="0.2">
      <c r="A12" s="30">
        <v>11</v>
      </c>
      <c r="B12" s="7" t="s">
        <v>17</v>
      </c>
      <c r="C12" s="1">
        <v>22</v>
      </c>
      <c r="D12" s="1">
        <v>5</v>
      </c>
      <c r="E12" s="1">
        <v>3</v>
      </c>
      <c r="F12" s="1">
        <v>14</v>
      </c>
      <c r="G12" s="1">
        <v>26</v>
      </c>
      <c r="H12" s="30" t="s">
        <v>9</v>
      </c>
      <c r="I12" s="1">
        <v>50</v>
      </c>
      <c r="J12" s="1">
        <f t="shared" si="2"/>
        <v>18</v>
      </c>
      <c r="K12" s="30" t="s">
        <v>44</v>
      </c>
      <c r="L12" s="8">
        <v>11</v>
      </c>
      <c r="M12" s="7" t="s">
        <v>17</v>
      </c>
      <c r="N12" s="32">
        <v>1</v>
      </c>
      <c r="O12" s="32" t="s">
        <v>9</v>
      </c>
      <c r="P12" s="32">
        <v>1</v>
      </c>
      <c r="Q12" s="32">
        <v>1</v>
      </c>
      <c r="R12" s="32" t="s">
        <v>9</v>
      </c>
      <c r="S12" s="32">
        <v>2</v>
      </c>
      <c r="T12" s="32">
        <v>1</v>
      </c>
      <c r="U12" s="32" t="s">
        <v>9</v>
      </c>
      <c r="V12" s="32">
        <v>3</v>
      </c>
      <c r="W12" s="32">
        <v>2</v>
      </c>
      <c r="X12" s="32" t="s">
        <v>9</v>
      </c>
      <c r="Y12" s="32">
        <v>1</v>
      </c>
      <c r="Z12" s="32">
        <v>0</v>
      </c>
      <c r="AA12" s="32" t="s">
        <v>9</v>
      </c>
      <c r="AB12" s="32">
        <v>2</v>
      </c>
      <c r="AC12" s="32">
        <v>1</v>
      </c>
      <c r="AD12" s="32" t="s">
        <v>9</v>
      </c>
      <c r="AE12" s="32">
        <v>4</v>
      </c>
      <c r="AF12" s="32">
        <v>5</v>
      </c>
      <c r="AG12" s="32" t="s">
        <v>9</v>
      </c>
      <c r="AH12" s="32">
        <v>0</v>
      </c>
      <c r="AI12" s="32">
        <v>0</v>
      </c>
      <c r="AJ12" s="32" t="s">
        <v>9</v>
      </c>
      <c r="AK12" s="32">
        <v>1</v>
      </c>
      <c r="AL12" s="32">
        <v>3</v>
      </c>
      <c r="AM12" s="32" t="s">
        <v>9</v>
      </c>
      <c r="AN12" s="32">
        <v>2</v>
      </c>
      <c r="AO12" s="32">
        <v>2</v>
      </c>
      <c r="AP12" s="32" t="s">
        <v>9</v>
      </c>
      <c r="AQ12" s="32">
        <v>5</v>
      </c>
      <c r="AR12" s="34"/>
      <c r="AS12" s="34"/>
      <c r="AT12" s="34"/>
      <c r="AU12" s="32">
        <v>3</v>
      </c>
      <c r="AV12" s="32" t="s">
        <v>9</v>
      </c>
      <c r="AW12" s="32">
        <v>1</v>
      </c>
      <c r="AX12" s="31">
        <f t="shared" si="0"/>
        <v>19</v>
      </c>
      <c r="AY12" s="32" t="s">
        <v>9</v>
      </c>
      <c r="AZ12" s="31">
        <f t="shared" si="1"/>
        <v>22</v>
      </c>
      <c r="BB12" s="102" t="s">
        <v>4196</v>
      </c>
      <c r="BC12" s="101">
        <v>2</v>
      </c>
      <c r="BD12" s="101" t="s">
        <v>9</v>
      </c>
      <c r="BE12" s="101">
        <v>2</v>
      </c>
      <c r="BG12" s="102" t="s">
        <v>886</v>
      </c>
      <c r="BH12" s="101">
        <v>1</v>
      </c>
      <c r="BI12" s="101" t="s">
        <v>9</v>
      </c>
      <c r="BJ12" s="101">
        <v>3</v>
      </c>
      <c r="BK12" s="102"/>
    </row>
    <row r="13" spans="1:63" x14ac:dyDescent="0.2">
      <c r="A13" s="30">
        <v>12</v>
      </c>
      <c r="B13" s="7" t="s">
        <v>50</v>
      </c>
      <c r="C13" s="1">
        <v>22</v>
      </c>
      <c r="D13" s="1">
        <v>3</v>
      </c>
      <c r="E13" s="1">
        <v>4</v>
      </c>
      <c r="F13" s="1">
        <v>15</v>
      </c>
      <c r="G13" s="1">
        <v>31</v>
      </c>
      <c r="H13" s="30" t="s">
        <v>9</v>
      </c>
      <c r="I13" s="1">
        <v>64</v>
      </c>
      <c r="J13" s="1">
        <f t="shared" si="2"/>
        <v>13</v>
      </c>
      <c r="K13" s="30" t="s">
        <v>44</v>
      </c>
      <c r="L13" s="8">
        <v>12</v>
      </c>
      <c r="M13" s="7" t="s">
        <v>50</v>
      </c>
      <c r="N13" s="32">
        <v>1</v>
      </c>
      <c r="O13" s="32" t="s">
        <v>9</v>
      </c>
      <c r="P13" s="32">
        <v>2</v>
      </c>
      <c r="Q13" s="32">
        <v>0</v>
      </c>
      <c r="R13" s="32" t="s">
        <v>9</v>
      </c>
      <c r="S13" s="32">
        <v>5</v>
      </c>
      <c r="T13" s="32">
        <v>3</v>
      </c>
      <c r="U13" s="32" t="s">
        <v>9</v>
      </c>
      <c r="V13" s="32">
        <v>0</v>
      </c>
      <c r="W13" s="32">
        <v>1</v>
      </c>
      <c r="X13" s="32" t="s">
        <v>9</v>
      </c>
      <c r="Y13" s="32">
        <v>2</v>
      </c>
      <c r="Z13" s="32">
        <v>1</v>
      </c>
      <c r="AA13" s="32" t="s">
        <v>9</v>
      </c>
      <c r="AB13" s="32">
        <v>2</v>
      </c>
      <c r="AC13" s="32">
        <v>3</v>
      </c>
      <c r="AD13" s="32" t="s">
        <v>9</v>
      </c>
      <c r="AE13" s="32">
        <v>8</v>
      </c>
      <c r="AF13" s="32">
        <v>1</v>
      </c>
      <c r="AG13" s="32" t="s">
        <v>9</v>
      </c>
      <c r="AH13" s="32">
        <v>3</v>
      </c>
      <c r="AI13" s="32">
        <v>4</v>
      </c>
      <c r="AJ13" s="32" t="s">
        <v>9</v>
      </c>
      <c r="AK13" s="32">
        <v>2</v>
      </c>
      <c r="AL13" s="32">
        <v>0</v>
      </c>
      <c r="AM13" s="32" t="s">
        <v>9</v>
      </c>
      <c r="AN13" s="32">
        <v>0</v>
      </c>
      <c r="AO13" s="32">
        <v>5</v>
      </c>
      <c r="AP13" s="32" t="s">
        <v>9</v>
      </c>
      <c r="AQ13" s="32">
        <v>4</v>
      </c>
      <c r="AR13" s="32">
        <v>2</v>
      </c>
      <c r="AS13" s="32" t="s">
        <v>9</v>
      </c>
      <c r="AT13" s="32">
        <v>2</v>
      </c>
      <c r="AU13" s="34"/>
      <c r="AV13" s="34"/>
      <c r="AW13" s="34"/>
      <c r="AX13" s="31">
        <f t="shared" si="0"/>
        <v>21</v>
      </c>
      <c r="AY13" s="32" t="s">
        <v>9</v>
      </c>
      <c r="AZ13" s="31">
        <f t="shared" si="1"/>
        <v>30</v>
      </c>
      <c r="BB13" s="102" t="s">
        <v>4350</v>
      </c>
      <c r="BC13" s="101">
        <v>1</v>
      </c>
      <c r="BD13" s="101" t="s">
        <v>9</v>
      </c>
      <c r="BE13" s="101">
        <v>2</v>
      </c>
      <c r="BG13" s="102" t="s">
        <v>2808</v>
      </c>
      <c r="BH13" s="101">
        <v>0</v>
      </c>
      <c r="BI13" s="101" t="s">
        <v>9</v>
      </c>
      <c r="BJ13" s="101">
        <v>3</v>
      </c>
      <c r="BK13" s="102"/>
    </row>
    <row r="14" spans="1:63" x14ac:dyDescent="0.2">
      <c r="A14" s="30"/>
      <c r="B14" s="1"/>
      <c r="C14" s="1">
        <f>SUM(C2:C13)</f>
        <v>264</v>
      </c>
      <c r="D14" s="1">
        <f>SUM(D2:D13)</f>
        <v>107</v>
      </c>
      <c r="E14" s="1">
        <f>SUM(E2:E13)</f>
        <v>50</v>
      </c>
      <c r="F14" s="1">
        <f>SUM(F2:F13)</f>
        <v>107</v>
      </c>
      <c r="G14" s="1">
        <f>SUM(G2:G13)</f>
        <v>525</v>
      </c>
      <c r="H14" s="9" t="s">
        <v>9</v>
      </c>
      <c r="I14" s="1">
        <f>SUM(I2:I13)</f>
        <v>525</v>
      </c>
      <c r="J14" s="1">
        <f>SUM(J2:J13)</f>
        <v>371</v>
      </c>
      <c r="K14" s="8"/>
      <c r="L14" s="8"/>
      <c r="N14" s="31">
        <f>SUM(N2:N13)</f>
        <v>12</v>
      </c>
      <c r="O14" s="31" t="s">
        <v>9</v>
      </c>
      <c r="P14" s="31">
        <f>SUM(P2:P13)</f>
        <v>34</v>
      </c>
      <c r="Q14" s="31">
        <f>SUM(Q2:Q13)</f>
        <v>9</v>
      </c>
      <c r="R14" s="31" t="s">
        <v>9</v>
      </c>
      <c r="S14" s="31">
        <f>SUM(S2:S13)</f>
        <v>21</v>
      </c>
      <c r="T14" s="31">
        <f>SUM(T2:T13)</f>
        <v>20</v>
      </c>
      <c r="U14" s="31" t="s">
        <v>9</v>
      </c>
      <c r="V14" s="31">
        <f>SUM(V2:V13)</f>
        <v>29</v>
      </c>
      <c r="W14" s="31">
        <f>SUM(W2:W13)</f>
        <v>20</v>
      </c>
      <c r="X14" s="31" t="s">
        <v>9</v>
      </c>
      <c r="Y14" s="31">
        <f>SUM(Y2:Y13)</f>
        <v>21</v>
      </c>
      <c r="Z14" s="31">
        <f>SUM(Z2:Z13)</f>
        <v>22</v>
      </c>
      <c r="AA14" s="31" t="s">
        <v>9</v>
      </c>
      <c r="AB14" s="31">
        <f>SUM(AB2:AB13)</f>
        <v>15</v>
      </c>
      <c r="AC14" s="31">
        <f>SUM(AC2:AC13)</f>
        <v>20</v>
      </c>
      <c r="AD14" s="31" t="s">
        <v>9</v>
      </c>
      <c r="AE14" s="31">
        <f>SUM(AE2:AE13)</f>
        <v>30</v>
      </c>
      <c r="AF14" s="31">
        <f>SUM(AF2:AF13)</f>
        <v>26</v>
      </c>
      <c r="AG14" s="31" t="s">
        <v>9</v>
      </c>
      <c r="AH14" s="31">
        <f>SUM(AH2:AH13)</f>
        <v>22</v>
      </c>
      <c r="AI14" s="31">
        <f>SUM(AI2:AI13)</f>
        <v>33</v>
      </c>
      <c r="AJ14" s="31" t="s">
        <v>9</v>
      </c>
      <c r="AK14" s="31">
        <f>SUM(AK2:AK13)</f>
        <v>16</v>
      </c>
      <c r="AL14" s="31">
        <f>SUM(AL2:AL13)</f>
        <v>23</v>
      </c>
      <c r="AM14" s="31" t="s">
        <v>9</v>
      </c>
      <c r="AN14" s="31">
        <f>SUM(AN2:AN13)</f>
        <v>12</v>
      </c>
      <c r="AO14" s="31">
        <f>SUM(AO2:AO13)</f>
        <v>40</v>
      </c>
      <c r="AP14" s="31" t="s">
        <v>9</v>
      </c>
      <c r="AQ14" s="31">
        <f>SUM(AQ2:AQ13)</f>
        <v>21</v>
      </c>
      <c r="AR14" s="31">
        <f>SUM(AR2:AR13)</f>
        <v>28</v>
      </c>
      <c r="AS14" s="31" t="s">
        <v>9</v>
      </c>
      <c r="AT14" s="31">
        <f>SUM(AT2:AT13)</f>
        <v>7</v>
      </c>
      <c r="AU14" s="31">
        <f>SUM(AU2:AU13)</f>
        <v>34</v>
      </c>
      <c r="AV14" s="31" t="s">
        <v>9</v>
      </c>
      <c r="AW14" s="31">
        <f>SUM(AW2:AW13)</f>
        <v>10</v>
      </c>
      <c r="AX14" s="31">
        <f t="shared" si="0"/>
        <v>287</v>
      </c>
      <c r="AY14" s="32" t="s">
        <v>9</v>
      </c>
      <c r="AZ14" s="31">
        <f t="shared" si="1"/>
        <v>238</v>
      </c>
      <c r="BB14" s="102" t="s">
        <v>362</v>
      </c>
      <c r="BC14" s="101">
        <v>1</v>
      </c>
      <c r="BD14" s="101" t="s">
        <v>9</v>
      </c>
      <c r="BE14" s="101">
        <v>5</v>
      </c>
      <c r="BG14" s="102" t="s">
        <v>359</v>
      </c>
      <c r="BH14" s="101">
        <v>4</v>
      </c>
      <c r="BI14" s="101" t="s">
        <v>9</v>
      </c>
      <c r="BJ14" s="101">
        <v>2</v>
      </c>
      <c r="BK14" s="102"/>
    </row>
    <row r="15" spans="1:63" x14ac:dyDescent="0.2">
      <c r="O15" s="8"/>
      <c r="R15" s="12"/>
      <c r="S15" s="39"/>
      <c r="T15" s="39"/>
      <c r="U15" s="39"/>
      <c r="V15" s="39"/>
      <c r="W15" s="39"/>
      <c r="X15" s="39"/>
      <c r="Y15" s="39"/>
      <c r="Z15" s="39"/>
      <c r="AA15" s="39"/>
      <c r="AB15" s="39"/>
      <c r="AX15" s="1"/>
      <c r="AY15" s="1"/>
      <c r="AZ15" s="9"/>
      <c r="BB15" s="102" t="s">
        <v>4351</v>
      </c>
      <c r="BC15" s="101">
        <v>1</v>
      </c>
      <c r="BD15" s="101" t="s">
        <v>9</v>
      </c>
      <c r="BE15" s="101">
        <v>1</v>
      </c>
      <c r="BG15" s="102" t="s">
        <v>4352</v>
      </c>
      <c r="BH15" s="101">
        <v>3</v>
      </c>
      <c r="BI15" s="101" t="s">
        <v>9</v>
      </c>
      <c r="BJ15" s="101">
        <v>1</v>
      </c>
      <c r="BK15" s="102"/>
    </row>
    <row r="16" spans="1:63" x14ac:dyDescent="0.2">
      <c r="K16" s="8"/>
      <c r="O16" s="32"/>
      <c r="AD16" s="32"/>
      <c r="BB16" s="132" t="s">
        <v>330</v>
      </c>
      <c r="BG16" s="132" t="s">
        <v>331</v>
      </c>
      <c r="BH16" s="101"/>
      <c r="BI16" s="101"/>
      <c r="BJ16" s="101"/>
      <c r="BK16" s="102"/>
    </row>
    <row r="17" spans="11:63" x14ac:dyDescent="0.2">
      <c r="K17" s="8"/>
      <c r="M17" s="39"/>
      <c r="O17" s="32"/>
      <c r="AD17" s="32"/>
      <c r="BB17" s="102" t="s">
        <v>2765</v>
      </c>
      <c r="BC17" s="101">
        <v>2</v>
      </c>
      <c r="BD17" s="101" t="s">
        <v>9</v>
      </c>
      <c r="BE17" s="101">
        <v>2</v>
      </c>
      <c r="BG17" s="102" t="s">
        <v>3591</v>
      </c>
      <c r="BH17" s="101">
        <v>3</v>
      </c>
      <c r="BI17" s="101" t="s">
        <v>9</v>
      </c>
      <c r="BJ17" s="101">
        <v>0</v>
      </c>
      <c r="BK17" s="102"/>
    </row>
    <row r="18" spans="11:63" x14ac:dyDescent="0.2">
      <c r="M18" s="102"/>
      <c r="N18" s="101"/>
      <c r="O18" s="101"/>
      <c r="P18" s="101"/>
      <c r="AD18" s="31"/>
      <c r="BB18" s="102" t="s">
        <v>1262</v>
      </c>
      <c r="BC18" s="101">
        <v>1</v>
      </c>
      <c r="BD18" s="101" t="s">
        <v>9</v>
      </c>
      <c r="BE18" s="101">
        <v>0</v>
      </c>
      <c r="BG18" s="102" t="s">
        <v>738</v>
      </c>
      <c r="BH18" s="101">
        <v>3</v>
      </c>
      <c r="BI18" s="101" t="s">
        <v>9</v>
      </c>
      <c r="BJ18" s="101">
        <v>0</v>
      </c>
      <c r="BK18" s="102"/>
    </row>
    <row r="19" spans="11:63" x14ac:dyDescent="0.2">
      <c r="M19" s="102"/>
      <c r="N19" s="101"/>
      <c r="O19" s="101"/>
      <c r="P19" s="101"/>
      <c r="AD19" s="31"/>
      <c r="BB19" s="102" t="s">
        <v>600</v>
      </c>
      <c r="BC19" s="101">
        <v>3</v>
      </c>
      <c r="BD19" s="101" t="s">
        <v>9</v>
      </c>
      <c r="BE19" s="101">
        <v>2</v>
      </c>
      <c r="BG19" s="102" t="s">
        <v>227</v>
      </c>
      <c r="BH19" s="101">
        <v>4</v>
      </c>
      <c r="BI19" s="101" t="s">
        <v>9</v>
      </c>
      <c r="BJ19" s="101">
        <v>0</v>
      </c>
      <c r="BK19" s="102"/>
    </row>
    <row r="20" spans="11:63" x14ac:dyDescent="0.2">
      <c r="M20" s="102"/>
      <c r="N20" s="101"/>
      <c r="O20" s="101"/>
      <c r="P20" s="101"/>
      <c r="R20" s="39"/>
      <c r="S20" s="43"/>
      <c r="T20" s="43"/>
      <c r="U20" s="43"/>
      <c r="V20" s="43"/>
      <c r="W20" s="43"/>
      <c r="X20" s="43"/>
      <c r="Y20" s="43"/>
      <c r="Z20" s="43"/>
      <c r="AA20" s="43"/>
      <c r="AB20" s="43"/>
      <c r="AD20" s="31"/>
      <c r="BB20" s="102" t="s">
        <v>2832</v>
      </c>
      <c r="BC20" s="101">
        <v>0</v>
      </c>
      <c r="BD20" s="101" t="s">
        <v>9</v>
      </c>
      <c r="BE20" s="101">
        <v>0</v>
      </c>
      <c r="BG20" s="102" t="s">
        <v>1015</v>
      </c>
      <c r="BH20" s="101">
        <v>1</v>
      </c>
      <c r="BI20" s="101" t="s">
        <v>9</v>
      </c>
      <c r="BJ20" s="101">
        <v>4</v>
      </c>
      <c r="BK20" s="102"/>
    </row>
    <row r="21" spans="11:63" x14ac:dyDescent="0.2">
      <c r="M21" s="102"/>
      <c r="N21" s="101"/>
      <c r="O21" s="101"/>
      <c r="P21" s="101"/>
      <c r="S21" s="43"/>
      <c r="T21" s="43"/>
      <c r="U21" s="43"/>
      <c r="V21" s="43"/>
      <c r="W21" s="43"/>
      <c r="X21" s="43"/>
      <c r="Y21" s="43"/>
      <c r="Z21" s="43"/>
      <c r="AA21" s="43"/>
      <c r="AB21" s="43"/>
      <c r="AD21" s="31"/>
      <c r="BB21" s="102" t="s">
        <v>4353</v>
      </c>
      <c r="BC21" s="101">
        <v>2</v>
      </c>
      <c r="BD21" s="101" t="s">
        <v>9</v>
      </c>
      <c r="BE21" s="101">
        <v>0</v>
      </c>
      <c r="BG21" s="102" t="s">
        <v>4354</v>
      </c>
      <c r="BH21" s="101">
        <v>1</v>
      </c>
      <c r="BI21" s="101" t="s">
        <v>9</v>
      </c>
      <c r="BJ21" s="101">
        <v>4</v>
      </c>
      <c r="BK21" s="102"/>
    </row>
    <row r="22" spans="11:63" x14ac:dyDescent="0.2">
      <c r="M22" s="102"/>
      <c r="N22" s="101"/>
      <c r="O22" s="101"/>
      <c r="P22" s="101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D22" s="32"/>
      <c r="BB22" s="102" t="s">
        <v>4355</v>
      </c>
      <c r="BC22" s="101">
        <v>1</v>
      </c>
      <c r="BD22" s="101" t="s">
        <v>9</v>
      </c>
      <c r="BE22" s="101">
        <v>2</v>
      </c>
      <c r="BG22" s="102" t="s">
        <v>4206</v>
      </c>
      <c r="BH22" s="101">
        <v>1</v>
      </c>
      <c r="BI22" s="101" t="s">
        <v>9</v>
      </c>
      <c r="BJ22" s="101">
        <v>1</v>
      </c>
      <c r="BK22" s="102"/>
    </row>
    <row r="23" spans="11:63" x14ac:dyDescent="0.2">
      <c r="M23" s="102"/>
      <c r="N23" s="101"/>
      <c r="O23" s="101"/>
      <c r="P23" s="101"/>
      <c r="AD23" s="32"/>
      <c r="BB23" s="132" t="s">
        <v>341</v>
      </c>
      <c r="BG23" s="132" t="s">
        <v>342</v>
      </c>
      <c r="BH23" s="101"/>
      <c r="BI23" s="101"/>
      <c r="BJ23" s="101"/>
      <c r="BK23" s="102"/>
    </row>
    <row r="24" spans="11:63" x14ac:dyDescent="0.2">
      <c r="M24" s="132"/>
      <c r="N24" s="101"/>
      <c r="O24" s="101"/>
      <c r="P24" s="101"/>
      <c r="AD24" s="32"/>
      <c r="BB24" s="102" t="s">
        <v>2795</v>
      </c>
      <c r="BC24" s="101">
        <v>0</v>
      </c>
      <c r="BD24" s="101" t="s">
        <v>9</v>
      </c>
      <c r="BE24" s="101">
        <v>3</v>
      </c>
      <c r="BG24" s="102" t="s">
        <v>620</v>
      </c>
      <c r="BH24" s="101">
        <v>6</v>
      </c>
      <c r="BI24" s="101" t="s">
        <v>9</v>
      </c>
      <c r="BJ24" s="101">
        <v>1</v>
      </c>
      <c r="BK24" s="102"/>
    </row>
    <row r="25" spans="11:63" x14ac:dyDescent="0.2">
      <c r="M25" s="102"/>
      <c r="N25" s="101"/>
      <c r="O25" s="101"/>
      <c r="P25" s="101"/>
      <c r="AC25" s="3"/>
      <c r="AD25" s="31"/>
      <c r="AE25" s="3"/>
      <c r="BB25" s="102" t="s">
        <v>1452</v>
      </c>
      <c r="BC25" s="101">
        <v>5</v>
      </c>
      <c r="BD25" s="101" t="s">
        <v>9</v>
      </c>
      <c r="BE25" s="101">
        <v>1</v>
      </c>
      <c r="BG25" s="102" t="s">
        <v>1014</v>
      </c>
      <c r="BH25" s="101">
        <v>2</v>
      </c>
      <c r="BI25" s="101" t="s">
        <v>9</v>
      </c>
      <c r="BJ25" s="101">
        <v>5</v>
      </c>
      <c r="BK25" s="102"/>
    </row>
    <row r="26" spans="11:63" x14ac:dyDescent="0.2">
      <c r="M26" s="102"/>
      <c r="N26" s="101"/>
      <c r="O26" s="101"/>
      <c r="P26" s="101"/>
      <c r="R26" s="39"/>
      <c r="S26" s="43"/>
      <c r="T26" s="43"/>
      <c r="U26" s="43"/>
      <c r="V26" s="43"/>
      <c r="W26" s="43"/>
      <c r="X26" s="43"/>
      <c r="Y26" s="43"/>
      <c r="Z26" s="43"/>
      <c r="AA26" s="43"/>
      <c r="AB26" s="43"/>
      <c r="AD26" s="31"/>
      <c r="BB26" s="102" t="s">
        <v>606</v>
      </c>
      <c r="BC26" s="101">
        <v>1</v>
      </c>
      <c r="BD26" s="101" t="s">
        <v>9</v>
      </c>
      <c r="BE26" s="101">
        <v>0</v>
      </c>
      <c r="BG26" s="102" t="s">
        <v>695</v>
      </c>
      <c r="BH26" s="101">
        <v>0</v>
      </c>
      <c r="BI26" s="101" t="s">
        <v>9</v>
      </c>
      <c r="BJ26" s="101">
        <v>7</v>
      </c>
      <c r="BK26" s="102"/>
    </row>
    <row r="27" spans="11:63" x14ac:dyDescent="0.2">
      <c r="M27" s="102"/>
      <c r="N27" s="101"/>
      <c r="O27" s="101"/>
      <c r="P27" s="101"/>
      <c r="S27" s="39"/>
      <c r="T27" s="39"/>
      <c r="U27" s="39"/>
      <c r="V27" s="39"/>
      <c r="W27" s="39"/>
      <c r="X27" s="39"/>
      <c r="Y27" s="39"/>
      <c r="Z27" s="39"/>
      <c r="AA27" s="39"/>
      <c r="AB27" s="39"/>
      <c r="AD27" s="31"/>
      <c r="BB27" s="102" t="s">
        <v>4356</v>
      </c>
      <c r="BC27" s="101">
        <v>1</v>
      </c>
      <c r="BD27" s="101" t="s">
        <v>9</v>
      </c>
      <c r="BE27" s="101">
        <v>2</v>
      </c>
      <c r="BG27" s="102" t="s">
        <v>3543</v>
      </c>
      <c r="BH27" s="101">
        <v>1</v>
      </c>
      <c r="BI27" s="101" t="s">
        <v>9</v>
      </c>
      <c r="BJ27" s="101">
        <v>2</v>
      </c>
      <c r="BK27" s="102"/>
    </row>
    <row r="28" spans="11:63" x14ac:dyDescent="0.2">
      <c r="K28" s="30"/>
      <c r="M28" s="102"/>
      <c r="N28" s="101"/>
      <c r="O28" s="101"/>
      <c r="P28" s="101"/>
      <c r="AD28" s="31"/>
      <c r="BB28" s="102" t="s">
        <v>367</v>
      </c>
      <c r="BC28" s="101">
        <v>2</v>
      </c>
      <c r="BD28" s="101" t="s">
        <v>9</v>
      </c>
      <c r="BE28" s="101">
        <v>0</v>
      </c>
      <c r="BG28" s="102" t="s">
        <v>4357</v>
      </c>
      <c r="BH28" s="101">
        <v>2</v>
      </c>
      <c r="BI28" s="101" t="s">
        <v>9</v>
      </c>
      <c r="BJ28" s="101">
        <v>2</v>
      </c>
      <c r="BK28" s="102"/>
    </row>
    <row r="29" spans="11:63" x14ac:dyDescent="0.2">
      <c r="K29" s="30"/>
      <c r="M29" s="102"/>
      <c r="N29" s="101"/>
      <c r="O29" s="101"/>
      <c r="P29" s="101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D29" s="32"/>
      <c r="BB29" s="102" t="s">
        <v>1861</v>
      </c>
      <c r="BC29" s="101">
        <v>6</v>
      </c>
      <c r="BD29" s="101" t="s">
        <v>9</v>
      </c>
      <c r="BE29" s="101">
        <v>0</v>
      </c>
      <c r="BG29" s="102" t="s">
        <v>352</v>
      </c>
      <c r="BH29" s="101">
        <v>1</v>
      </c>
      <c r="BI29" s="101" t="s">
        <v>9</v>
      </c>
      <c r="BJ29" s="101">
        <v>4</v>
      </c>
      <c r="BK29" s="102"/>
    </row>
    <row r="30" spans="11:63" x14ac:dyDescent="0.2">
      <c r="K30" s="30"/>
      <c r="M30" s="102"/>
      <c r="N30" s="101"/>
      <c r="O30" s="101"/>
      <c r="P30" s="101"/>
      <c r="AD30" s="31"/>
      <c r="BB30" s="132" t="s">
        <v>353</v>
      </c>
      <c r="BG30" s="132" t="s">
        <v>354</v>
      </c>
      <c r="BH30" s="101"/>
      <c r="BI30" s="101"/>
      <c r="BJ30" s="101"/>
      <c r="BK30" s="102"/>
    </row>
    <row r="31" spans="11:63" x14ac:dyDescent="0.2">
      <c r="K31" s="30"/>
      <c r="AC31" s="3"/>
      <c r="AD31" s="32"/>
      <c r="BB31" s="102" t="s">
        <v>232</v>
      </c>
      <c r="BC31" s="101">
        <v>1</v>
      </c>
      <c r="BD31" s="101" t="s">
        <v>9</v>
      </c>
      <c r="BE31" s="101">
        <v>2</v>
      </c>
      <c r="BG31" s="102" t="s">
        <v>2841</v>
      </c>
      <c r="BH31" s="101">
        <v>2</v>
      </c>
      <c r="BI31" s="101" t="s">
        <v>9</v>
      </c>
      <c r="BJ31" s="101">
        <v>6</v>
      </c>
      <c r="BK31" s="102"/>
    </row>
    <row r="32" spans="11:63" x14ac:dyDescent="0.2">
      <c r="K32" s="30"/>
      <c r="R32" s="39"/>
      <c r="S32" s="43"/>
      <c r="T32" s="43"/>
      <c r="U32" s="43"/>
      <c r="V32" s="43"/>
      <c r="W32" s="43"/>
      <c r="X32" s="43"/>
      <c r="Y32" s="43"/>
      <c r="Z32" s="43"/>
      <c r="AA32" s="43"/>
      <c r="AB32" s="43"/>
      <c r="AD32" s="31"/>
      <c r="BB32" s="102" t="s">
        <v>4358</v>
      </c>
      <c r="BC32" s="101">
        <v>4</v>
      </c>
      <c r="BD32" s="101" t="s">
        <v>9</v>
      </c>
      <c r="BE32" s="101">
        <v>1</v>
      </c>
      <c r="BG32" s="102" t="s">
        <v>4359</v>
      </c>
      <c r="BH32" s="101">
        <v>0</v>
      </c>
      <c r="BI32" s="101" t="s">
        <v>9</v>
      </c>
      <c r="BJ32" s="101">
        <v>1</v>
      </c>
      <c r="BK32" s="102"/>
    </row>
    <row r="33" spans="11:63" x14ac:dyDescent="0.2">
      <c r="K33" s="30"/>
      <c r="S33" s="39"/>
      <c r="T33" s="39"/>
      <c r="U33" s="39"/>
      <c r="V33" s="39"/>
      <c r="W33" s="39"/>
      <c r="X33" s="39"/>
      <c r="Y33" s="39"/>
      <c r="Z33" s="39"/>
      <c r="AA33" s="39"/>
      <c r="AB33" s="39"/>
      <c r="AD33" s="31"/>
      <c r="BB33" s="102" t="s">
        <v>688</v>
      </c>
      <c r="BC33" s="101">
        <v>2</v>
      </c>
      <c r="BD33" s="101" t="s">
        <v>9</v>
      </c>
      <c r="BE33" s="101">
        <v>2</v>
      </c>
      <c r="BG33" s="102" t="s">
        <v>2382</v>
      </c>
      <c r="BH33" s="101">
        <v>1</v>
      </c>
      <c r="BI33" s="101" t="s">
        <v>9</v>
      </c>
      <c r="BJ33" s="101">
        <v>3</v>
      </c>
      <c r="BK33" s="102"/>
    </row>
    <row r="34" spans="11:63" x14ac:dyDescent="0.2">
      <c r="K34" s="30"/>
      <c r="AD34" s="31"/>
      <c r="BB34" s="102" t="s">
        <v>3013</v>
      </c>
      <c r="BC34" s="101">
        <v>0</v>
      </c>
      <c r="BD34" s="101" t="s">
        <v>9</v>
      </c>
      <c r="BE34" s="101">
        <v>2</v>
      </c>
      <c r="BG34" s="102" t="s">
        <v>3650</v>
      </c>
      <c r="BH34" s="101">
        <v>4</v>
      </c>
      <c r="BI34" s="101" t="s">
        <v>9</v>
      </c>
      <c r="BJ34" s="101">
        <v>0</v>
      </c>
      <c r="BK34" s="102"/>
    </row>
    <row r="35" spans="11:63" x14ac:dyDescent="0.2">
      <c r="K35" s="30"/>
      <c r="AD35" s="31"/>
      <c r="BB35" s="102" t="s">
        <v>4360</v>
      </c>
      <c r="BC35" s="101">
        <v>3</v>
      </c>
      <c r="BD35" s="101" t="s">
        <v>9</v>
      </c>
      <c r="BE35" s="101">
        <v>2</v>
      </c>
      <c r="BG35" s="102" t="s">
        <v>406</v>
      </c>
      <c r="BH35" s="101">
        <v>1</v>
      </c>
      <c r="BI35" s="101" t="s">
        <v>9</v>
      </c>
      <c r="BJ35" s="101">
        <v>0</v>
      </c>
      <c r="BK35" s="102"/>
    </row>
    <row r="36" spans="11:63" x14ac:dyDescent="0.2">
      <c r="K36" s="30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D36" s="32"/>
      <c r="BB36" s="102" t="s">
        <v>320</v>
      </c>
      <c r="BC36" s="101">
        <v>3</v>
      </c>
      <c r="BD36" s="101" t="s">
        <v>9</v>
      </c>
      <c r="BE36" s="101">
        <v>0</v>
      </c>
      <c r="BG36" s="102" t="s">
        <v>4361</v>
      </c>
      <c r="BH36" s="101">
        <v>3</v>
      </c>
      <c r="BI36" s="101" t="s">
        <v>9</v>
      </c>
      <c r="BJ36" s="101">
        <v>2</v>
      </c>
      <c r="BK36" s="102"/>
    </row>
    <row r="37" spans="11:63" x14ac:dyDescent="0.2">
      <c r="K37" s="8"/>
      <c r="AC37" s="3"/>
      <c r="AD37" s="32"/>
      <c r="BB37" s="132" t="s">
        <v>363</v>
      </c>
      <c r="BG37" s="132" t="s">
        <v>364</v>
      </c>
      <c r="BH37" s="101"/>
      <c r="BI37" s="101"/>
      <c r="BJ37" s="101"/>
      <c r="BK37" s="102"/>
    </row>
    <row r="38" spans="11:63" x14ac:dyDescent="0.2">
      <c r="R38" s="39"/>
      <c r="S38" s="43"/>
      <c r="T38" s="43"/>
      <c r="U38" s="43"/>
      <c r="V38" s="43"/>
      <c r="W38" s="43"/>
      <c r="X38" s="43"/>
      <c r="Y38" s="43"/>
      <c r="Z38" s="43"/>
      <c r="AA38" s="43"/>
      <c r="AB38" s="43"/>
      <c r="AD38" s="32"/>
      <c r="BB38" s="102" t="s">
        <v>1851</v>
      </c>
      <c r="BC38" s="101">
        <v>0</v>
      </c>
      <c r="BD38" s="101" t="s">
        <v>9</v>
      </c>
      <c r="BE38" s="101">
        <v>0</v>
      </c>
      <c r="BG38" s="102" t="s">
        <v>2800</v>
      </c>
      <c r="BH38" s="101">
        <v>1</v>
      </c>
      <c r="BI38" s="101" t="s">
        <v>9</v>
      </c>
      <c r="BJ38" s="101">
        <v>1</v>
      </c>
      <c r="BK38" s="102"/>
    </row>
    <row r="39" spans="11:63" x14ac:dyDescent="0.2">
      <c r="K39" s="30"/>
      <c r="S39" s="39"/>
      <c r="T39" s="39"/>
      <c r="U39" s="39"/>
      <c r="V39" s="39"/>
      <c r="W39" s="39"/>
      <c r="X39" s="39"/>
      <c r="Y39" s="39"/>
      <c r="Z39" s="39"/>
      <c r="AA39" s="39"/>
      <c r="AB39" s="39"/>
      <c r="AD39" s="31"/>
      <c r="BB39" s="102" t="s">
        <v>415</v>
      </c>
      <c r="BC39" s="101">
        <v>5</v>
      </c>
      <c r="BD39" s="101" t="s">
        <v>9</v>
      </c>
      <c r="BE39" s="101">
        <v>1</v>
      </c>
      <c r="BG39" s="102" t="s">
        <v>1844</v>
      </c>
      <c r="BH39" s="101">
        <v>5</v>
      </c>
      <c r="BI39" s="101" t="s">
        <v>9</v>
      </c>
      <c r="BJ39" s="101">
        <v>0</v>
      </c>
      <c r="BK39" s="102"/>
    </row>
    <row r="40" spans="11:63" x14ac:dyDescent="0.2">
      <c r="K40" s="30"/>
      <c r="AD40" s="31"/>
      <c r="BB40" s="102" t="s">
        <v>333</v>
      </c>
      <c r="BC40" s="101">
        <v>2</v>
      </c>
      <c r="BD40" s="101" t="s">
        <v>9</v>
      </c>
      <c r="BE40" s="101">
        <v>0</v>
      </c>
      <c r="BG40" s="102" t="s">
        <v>400</v>
      </c>
      <c r="BH40" s="101">
        <v>0</v>
      </c>
      <c r="BI40" s="101" t="s">
        <v>9</v>
      </c>
      <c r="BJ40" s="101">
        <v>2</v>
      </c>
      <c r="BK40" s="102"/>
    </row>
    <row r="41" spans="11:63" x14ac:dyDescent="0.2">
      <c r="K41" s="30"/>
      <c r="AD41" s="31"/>
      <c r="BB41" s="102" t="s">
        <v>2811</v>
      </c>
      <c r="BC41" s="101">
        <v>2</v>
      </c>
      <c r="BD41" s="101" t="s">
        <v>9</v>
      </c>
      <c r="BE41" s="101">
        <v>1</v>
      </c>
      <c r="BG41" s="102" t="s">
        <v>1035</v>
      </c>
      <c r="BH41" s="101">
        <v>0</v>
      </c>
      <c r="BI41" s="101" t="s">
        <v>9</v>
      </c>
      <c r="BJ41" s="101">
        <v>5</v>
      </c>
      <c r="BK41" s="102"/>
    </row>
    <row r="42" spans="11:63" x14ac:dyDescent="0.2">
      <c r="K42" s="30"/>
      <c r="AD42" s="31"/>
      <c r="BB42" s="102" t="s">
        <v>1041</v>
      </c>
      <c r="BC42" s="101">
        <v>3</v>
      </c>
      <c r="BD42" s="101" t="s">
        <v>9</v>
      </c>
      <c r="BE42" s="101">
        <v>1</v>
      </c>
      <c r="BG42" s="102" t="s">
        <v>321</v>
      </c>
      <c r="BH42" s="101">
        <v>0</v>
      </c>
      <c r="BI42" s="101" t="s">
        <v>9</v>
      </c>
      <c r="BJ42" s="101">
        <v>0</v>
      </c>
      <c r="BK42" s="102"/>
    </row>
    <row r="43" spans="11:63" x14ac:dyDescent="0.2">
      <c r="K43" s="30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"/>
      <c r="AD43" s="32"/>
      <c r="BB43" s="102" t="s">
        <v>4362</v>
      </c>
      <c r="BC43" s="101">
        <v>2</v>
      </c>
      <c r="BD43" s="101" t="s">
        <v>9</v>
      </c>
      <c r="BE43" s="101">
        <v>2</v>
      </c>
      <c r="BG43" s="102" t="s">
        <v>4363</v>
      </c>
      <c r="BH43" s="101">
        <v>0</v>
      </c>
      <c r="BI43" s="101" t="s">
        <v>9</v>
      </c>
      <c r="BJ43" s="101">
        <v>4</v>
      </c>
      <c r="BK43" s="102"/>
    </row>
    <row r="44" spans="11:63" x14ac:dyDescent="0.2">
      <c r="K44" s="30"/>
      <c r="R44" s="39"/>
      <c r="S44" s="43"/>
      <c r="T44" s="43"/>
      <c r="U44" s="43"/>
      <c r="V44" s="43"/>
      <c r="W44" s="43"/>
      <c r="X44" s="43"/>
      <c r="Y44" s="43"/>
      <c r="Z44" s="43"/>
      <c r="AA44" s="43"/>
      <c r="AB44" s="43"/>
      <c r="AD44" s="32"/>
      <c r="BB44" s="132" t="s">
        <v>371</v>
      </c>
      <c r="BG44" s="132" t="s">
        <v>372</v>
      </c>
      <c r="BH44" s="101"/>
      <c r="BI44" s="101"/>
      <c r="BJ44" s="101"/>
      <c r="BK44" s="102"/>
    </row>
    <row r="45" spans="11:63" x14ac:dyDescent="0.2">
      <c r="K45" s="30"/>
      <c r="S45" s="39"/>
      <c r="T45" s="39"/>
      <c r="U45" s="39"/>
      <c r="V45" s="39"/>
      <c r="W45" s="39"/>
      <c r="X45" s="39"/>
      <c r="Y45" s="39"/>
      <c r="Z45" s="39"/>
      <c r="AA45" s="39"/>
      <c r="AB45" s="39"/>
      <c r="AD45" s="32"/>
      <c r="BB45" s="102" t="s">
        <v>3534</v>
      </c>
      <c r="BC45" s="101">
        <v>1</v>
      </c>
      <c r="BD45" s="101" t="s">
        <v>9</v>
      </c>
      <c r="BE45" s="101">
        <v>2</v>
      </c>
      <c r="BG45" s="102" t="s">
        <v>169</v>
      </c>
      <c r="BH45" s="101">
        <v>3</v>
      </c>
      <c r="BI45" s="101" t="s">
        <v>9</v>
      </c>
      <c r="BJ45" s="101">
        <v>2</v>
      </c>
      <c r="BK45" s="102"/>
    </row>
    <row r="46" spans="11:63" x14ac:dyDescent="0.2">
      <c r="K46" s="30"/>
      <c r="AD46" s="31"/>
      <c r="BB46" s="102" t="s">
        <v>4364</v>
      </c>
      <c r="BC46" s="101">
        <v>0</v>
      </c>
      <c r="BD46" s="101" t="s">
        <v>9</v>
      </c>
      <c r="BE46" s="101">
        <v>1</v>
      </c>
      <c r="BG46" s="102" t="s">
        <v>658</v>
      </c>
      <c r="BH46" s="101">
        <v>3</v>
      </c>
      <c r="BI46" s="101" t="s">
        <v>9</v>
      </c>
      <c r="BJ46" s="101">
        <v>1</v>
      </c>
      <c r="BK46" s="102"/>
    </row>
    <row r="47" spans="11:63" x14ac:dyDescent="0.2">
      <c r="K47" s="30"/>
      <c r="AD47" s="31"/>
      <c r="BB47" s="102" t="s">
        <v>327</v>
      </c>
      <c r="BC47" s="101">
        <v>1</v>
      </c>
      <c r="BD47" s="101" t="s">
        <v>9</v>
      </c>
      <c r="BE47" s="101">
        <v>2</v>
      </c>
      <c r="BG47" s="102" t="s">
        <v>4365</v>
      </c>
      <c r="BH47" s="101">
        <v>3</v>
      </c>
      <c r="BI47" s="101" t="s">
        <v>9</v>
      </c>
      <c r="BJ47" s="101">
        <v>4</v>
      </c>
      <c r="BK47" s="102"/>
    </row>
    <row r="48" spans="11:63" x14ac:dyDescent="0.2">
      <c r="K48" s="30"/>
      <c r="AD48" s="31"/>
      <c r="BB48" s="102" t="s">
        <v>2830</v>
      </c>
      <c r="BC48" s="101">
        <v>4</v>
      </c>
      <c r="BD48" s="101" t="s">
        <v>9</v>
      </c>
      <c r="BE48" s="101">
        <v>3</v>
      </c>
      <c r="BG48" s="102" t="s">
        <v>414</v>
      </c>
      <c r="BH48" s="101">
        <v>3</v>
      </c>
      <c r="BI48" s="101" t="s">
        <v>9</v>
      </c>
      <c r="BJ48" s="101">
        <v>1</v>
      </c>
      <c r="BK48" s="102"/>
    </row>
    <row r="49" spans="11:63" x14ac:dyDescent="0.2">
      <c r="K49" s="30"/>
      <c r="AC49" s="3"/>
      <c r="AD49" s="31"/>
      <c r="BB49" s="102" t="s">
        <v>2340</v>
      </c>
      <c r="BC49" s="101">
        <v>2</v>
      </c>
      <c r="BD49" s="101" t="s">
        <v>9</v>
      </c>
      <c r="BE49" s="101">
        <v>2</v>
      </c>
      <c r="BG49" s="102" t="s">
        <v>4366</v>
      </c>
      <c r="BH49" s="101">
        <v>5</v>
      </c>
      <c r="BI49" s="101" t="s">
        <v>9</v>
      </c>
      <c r="BJ49" s="101">
        <v>1</v>
      </c>
      <c r="BK49" s="102"/>
    </row>
    <row r="50" spans="11:63" x14ac:dyDescent="0.2">
      <c r="K50" s="8"/>
      <c r="S50" s="39"/>
      <c r="T50" s="39"/>
      <c r="U50" s="39"/>
      <c r="V50" s="39"/>
      <c r="W50" s="39"/>
      <c r="X50" s="39"/>
      <c r="Y50" s="39"/>
      <c r="Z50" s="39"/>
      <c r="AA50" s="39"/>
      <c r="AB50" s="39"/>
      <c r="AD50" s="32"/>
      <c r="BB50" s="102" t="s">
        <v>4367</v>
      </c>
      <c r="BC50" s="101">
        <v>1</v>
      </c>
      <c r="BD50" s="101" t="s">
        <v>9</v>
      </c>
      <c r="BE50" s="101">
        <v>1</v>
      </c>
      <c r="BG50" s="102" t="s">
        <v>2932</v>
      </c>
      <c r="BH50" s="101">
        <v>2</v>
      </c>
      <c r="BI50" s="101" t="s">
        <v>9</v>
      </c>
      <c r="BJ50" s="101">
        <v>1</v>
      </c>
      <c r="BK50" s="102"/>
    </row>
    <row r="51" spans="11:63" x14ac:dyDescent="0.2">
      <c r="S51" s="39"/>
      <c r="T51" s="39"/>
      <c r="U51" s="39"/>
      <c r="V51" s="39"/>
      <c r="W51" s="39"/>
      <c r="X51" s="39"/>
      <c r="Y51" s="39"/>
      <c r="Z51" s="39"/>
      <c r="AA51" s="39"/>
      <c r="AB51" s="39"/>
      <c r="AD51" s="32"/>
      <c r="BB51" s="132" t="s">
        <v>381</v>
      </c>
      <c r="BG51" s="132" t="s">
        <v>382</v>
      </c>
      <c r="BH51" s="101"/>
      <c r="BI51" s="101"/>
      <c r="BJ51" s="101"/>
      <c r="BK51" s="102"/>
    </row>
    <row r="52" spans="11:63" x14ac:dyDescent="0.2">
      <c r="K52" s="39"/>
      <c r="N52" s="11"/>
      <c r="O52" s="32"/>
      <c r="AD52" s="32"/>
      <c r="BB52" s="102" t="s">
        <v>3594</v>
      </c>
      <c r="BC52" s="101">
        <v>3</v>
      </c>
      <c r="BD52" s="101" t="s">
        <v>9</v>
      </c>
      <c r="BE52" s="101">
        <v>0</v>
      </c>
      <c r="BG52" s="102" t="s">
        <v>601</v>
      </c>
      <c r="BH52" s="101">
        <v>2</v>
      </c>
      <c r="BI52" s="101" t="s">
        <v>9</v>
      </c>
      <c r="BJ52" s="101">
        <v>2</v>
      </c>
      <c r="BK52" s="102"/>
    </row>
    <row r="53" spans="11:63" x14ac:dyDescent="0.2">
      <c r="O53" s="31"/>
      <c r="AD53" s="31"/>
      <c r="BB53" s="102" t="s">
        <v>699</v>
      </c>
      <c r="BC53" s="101">
        <v>3</v>
      </c>
      <c r="BD53" s="101" t="s">
        <v>9</v>
      </c>
      <c r="BE53" s="101">
        <v>1</v>
      </c>
      <c r="BG53" s="102" t="s">
        <v>1681</v>
      </c>
      <c r="BH53" s="101">
        <v>1</v>
      </c>
      <c r="BI53" s="101" t="s">
        <v>9</v>
      </c>
      <c r="BJ53" s="101">
        <v>1</v>
      </c>
      <c r="BK53" s="102"/>
    </row>
    <row r="54" spans="11:63" x14ac:dyDescent="0.2">
      <c r="N54" s="3"/>
      <c r="O54" s="31"/>
      <c r="AD54" s="31"/>
      <c r="BB54" s="102" t="s">
        <v>1008</v>
      </c>
      <c r="BC54" s="101">
        <v>6</v>
      </c>
      <c r="BD54" s="101" t="s">
        <v>9</v>
      </c>
      <c r="BE54" s="101">
        <v>0</v>
      </c>
      <c r="BG54" s="102" t="s">
        <v>2806</v>
      </c>
      <c r="BH54" s="101">
        <v>4</v>
      </c>
      <c r="BI54" s="101" t="s">
        <v>9</v>
      </c>
      <c r="BJ54" s="101">
        <v>0</v>
      </c>
      <c r="BK54" s="102"/>
    </row>
    <row r="55" spans="11:63" x14ac:dyDescent="0.2">
      <c r="N55" s="11"/>
      <c r="O55" s="31"/>
      <c r="AC55" s="3"/>
      <c r="AD55" s="31"/>
      <c r="BB55" s="102" t="s">
        <v>621</v>
      </c>
      <c r="BC55" s="101">
        <v>0</v>
      </c>
      <c r="BD55" s="101" t="s">
        <v>9</v>
      </c>
      <c r="BE55" s="101">
        <v>1</v>
      </c>
      <c r="BG55" s="102" t="s">
        <v>1870</v>
      </c>
      <c r="BH55" s="101">
        <v>4</v>
      </c>
      <c r="BI55" s="101" t="s">
        <v>9</v>
      </c>
      <c r="BJ55" s="101">
        <v>6</v>
      </c>
      <c r="BK55" s="102"/>
    </row>
    <row r="56" spans="11:63" x14ac:dyDescent="0.2">
      <c r="O56" s="31"/>
      <c r="S56" s="43"/>
      <c r="T56" s="43"/>
      <c r="U56" s="43"/>
      <c r="V56" s="43"/>
      <c r="W56" s="43"/>
      <c r="X56" s="43"/>
      <c r="Y56" s="43"/>
      <c r="Z56" s="43"/>
      <c r="AA56" s="43"/>
      <c r="AB56" s="43"/>
      <c r="AD56" s="31"/>
      <c r="BB56" s="102" t="s">
        <v>4368</v>
      </c>
      <c r="BC56" s="101">
        <v>0</v>
      </c>
      <c r="BD56" s="101" t="s">
        <v>9</v>
      </c>
      <c r="BE56" s="101">
        <v>0</v>
      </c>
      <c r="BG56" s="102" t="s">
        <v>366</v>
      </c>
      <c r="BH56" s="101">
        <v>2</v>
      </c>
      <c r="BI56" s="101" t="s">
        <v>9</v>
      </c>
      <c r="BJ56" s="101">
        <v>2</v>
      </c>
      <c r="BK56" s="102"/>
    </row>
    <row r="57" spans="11:63" x14ac:dyDescent="0.2">
      <c r="N57" s="11"/>
      <c r="O57" s="32"/>
      <c r="P57" s="3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D57" s="32"/>
      <c r="BB57" s="102" t="s">
        <v>385</v>
      </c>
      <c r="BC57" s="101">
        <v>3</v>
      </c>
      <c r="BD57" s="101" t="s">
        <v>9</v>
      </c>
      <c r="BE57" s="101">
        <v>0</v>
      </c>
      <c r="BG57" s="102" t="s">
        <v>4369</v>
      </c>
      <c r="BH57" s="101">
        <v>6</v>
      </c>
      <c r="BI57" s="101" t="s">
        <v>9</v>
      </c>
      <c r="BJ57" s="101">
        <v>4</v>
      </c>
      <c r="BK57" s="102"/>
    </row>
    <row r="58" spans="11:63" x14ac:dyDescent="0.2">
      <c r="N58" s="11"/>
      <c r="O58" s="32"/>
      <c r="AD58" s="32"/>
      <c r="BB58" s="132" t="s">
        <v>393</v>
      </c>
      <c r="BG58" s="132" t="s">
        <v>394</v>
      </c>
      <c r="BH58" s="101"/>
      <c r="BI58" s="101"/>
      <c r="BJ58" s="101"/>
      <c r="BK58" s="102"/>
    </row>
    <row r="59" spans="11:63" x14ac:dyDescent="0.2">
      <c r="N59" s="11"/>
      <c r="O59" s="32"/>
      <c r="AD59" s="32"/>
      <c r="BB59" s="102" t="s">
        <v>743</v>
      </c>
      <c r="BC59" s="101">
        <v>1</v>
      </c>
      <c r="BD59" s="101" t="s">
        <v>9</v>
      </c>
      <c r="BE59" s="101">
        <v>4</v>
      </c>
      <c r="BG59" s="102" t="s">
        <v>4370</v>
      </c>
      <c r="BH59" s="101">
        <v>1</v>
      </c>
      <c r="BI59" s="101" t="s">
        <v>9</v>
      </c>
      <c r="BJ59" s="101">
        <v>3</v>
      </c>
      <c r="BK59" s="102"/>
    </row>
    <row r="60" spans="11:63" x14ac:dyDescent="0.2">
      <c r="K60" s="30"/>
      <c r="O60" s="31"/>
      <c r="AD60" s="31"/>
      <c r="BB60" s="102" t="s">
        <v>168</v>
      </c>
      <c r="BC60" s="101">
        <v>1</v>
      </c>
      <c r="BD60" s="101" t="s">
        <v>9</v>
      </c>
      <c r="BE60" s="101">
        <v>3</v>
      </c>
      <c r="BG60" s="102" t="s">
        <v>682</v>
      </c>
      <c r="BH60" s="101">
        <v>3</v>
      </c>
      <c r="BI60" s="101" t="s">
        <v>9</v>
      </c>
      <c r="BJ60" s="101">
        <v>0</v>
      </c>
      <c r="BK60" s="102"/>
    </row>
    <row r="61" spans="11:63" x14ac:dyDescent="0.2">
      <c r="K61" s="30"/>
      <c r="N61" s="3"/>
      <c r="O61" s="31"/>
      <c r="AC61" s="3"/>
      <c r="AD61" s="31"/>
      <c r="BB61" s="102" t="s">
        <v>4371</v>
      </c>
      <c r="BC61" s="101">
        <v>2</v>
      </c>
      <c r="BD61" s="101" t="s">
        <v>9</v>
      </c>
      <c r="BE61" s="101">
        <v>1</v>
      </c>
      <c r="BG61" s="102" t="s">
        <v>585</v>
      </c>
      <c r="BH61" s="101">
        <v>2</v>
      </c>
      <c r="BI61" s="101" t="s">
        <v>9</v>
      </c>
      <c r="BJ61" s="101">
        <v>0</v>
      </c>
      <c r="BK61" s="102"/>
    </row>
    <row r="62" spans="11:63" x14ac:dyDescent="0.2">
      <c r="K62" s="30"/>
      <c r="N62" s="11"/>
      <c r="O62" s="31"/>
      <c r="S62" s="43"/>
      <c r="T62" s="43"/>
      <c r="U62" s="43"/>
      <c r="V62" s="43"/>
      <c r="W62" s="43"/>
      <c r="X62" s="43"/>
      <c r="Y62" s="43"/>
      <c r="Z62" s="43"/>
      <c r="AA62" s="43"/>
      <c r="AB62" s="43"/>
      <c r="AD62" s="31"/>
      <c r="BB62" s="102" t="s">
        <v>1003</v>
      </c>
      <c r="BC62" s="101">
        <v>2</v>
      </c>
      <c r="BD62" s="101" t="s">
        <v>9</v>
      </c>
      <c r="BE62" s="101">
        <v>3</v>
      </c>
      <c r="BG62" s="102" t="s">
        <v>1273</v>
      </c>
      <c r="BH62" s="101">
        <v>0</v>
      </c>
      <c r="BI62" s="101" t="s">
        <v>9</v>
      </c>
      <c r="BJ62" s="101">
        <v>5</v>
      </c>
      <c r="BK62" s="102"/>
    </row>
    <row r="63" spans="11:63" x14ac:dyDescent="0.2">
      <c r="K63" s="30"/>
      <c r="O63" s="31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D63" s="31"/>
      <c r="BB63" s="102" t="s">
        <v>3567</v>
      </c>
      <c r="BC63" s="101">
        <v>2</v>
      </c>
      <c r="BD63" s="101" t="s">
        <v>9</v>
      </c>
      <c r="BE63" s="101">
        <v>1</v>
      </c>
      <c r="BG63" s="102" t="s">
        <v>4372</v>
      </c>
      <c r="BH63" s="101">
        <v>1</v>
      </c>
      <c r="BI63" s="101" t="s">
        <v>9</v>
      </c>
      <c r="BJ63" s="101">
        <v>2</v>
      </c>
      <c r="BK63" s="102"/>
    </row>
    <row r="64" spans="11:63" x14ac:dyDescent="0.2">
      <c r="K64" s="30"/>
      <c r="N64" s="11"/>
      <c r="O64" s="32"/>
      <c r="P64" s="3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D64" s="32"/>
      <c r="BB64" s="102" t="s">
        <v>4135</v>
      </c>
      <c r="BC64" s="101">
        <v>4</v>
      </c>
      <c r="BD64" s="101" t="s">
        <v>9</v>
      </c>
      <c r="BE64" s="101">
        <v>2</v>
      </c>
      <c r="BG64" s="102" t="s">
        <v>2838</v>
      </c>
      <c r="BH64" s="101">
        <v>5</v>
      </c>
      <c r="BI64" s="101" t="s">
        <v>9</v>
      </c>
      <c r="BJ64" s="101">
        <v>1</v>
      </c>
      <c r="BK64" s="102"/>
    </row>
    <row r="65" spans="11:63" x14ac:dyDescent="0.2">
      <c r="K65" s="30"/>
      <c r="N65" s="11"/>
      <c r="O65" s="32"/>
      <c r="AD65" s="32"/>
      <c r="BB65" s="132" t="s">
        <v>403</v>
      </c>
      <c r="BG65" s="132" t="s">
        <v>404</v>
      </c>
      <c r="BH65" s="101"/>
      <c r="BI65" s="101"/>
      <c r="BJ65" s="101"/>
      <c r="BK65" s="102"/>
    </row>
    <row r="66" spans="11:63" x14ac:dyDescent="0.2">
      <c r="K66" s="30"/>
      <c r="N66" s="11"/>
      <c r="O66" s="32"/>
      <c r="AD66" s="32"/>
      <c r="BB66" s="102" t="s">
        <v>4373</v>
      </c>
      <c r="BC66" s="101">
        <v>2</v>
      </c>
      <c r="BD66" s="101" t="s">
        <v>9</v>
      </c>
      <c r="BE66" s="101">
        <v>1</v>
      </c>
      <c r="BG66" s="102" t="s">
        <v>4154</v>
      </c>
      <c r="BH66" s="101">
        <v>3</v>
      </c>
      <c r="BI66" s="101" t="s">
        <v>9</v>
      </c>
      <c r="BJ66" s="101">
        <v>1</v>
      </c>
      <c r="BK66" s="102"/>
    </row>
    <row r="67" spans="11:63" x14ac:dyDescent="0.2">
      <c r="K67" s="30"/>
      <c r="O67" s="31"/>
      <c r="AC67" s="3"/>
      <c r="AD67" s="31"/>
      <c r="BB67" s="102" t="s">
        <v>2799</v>
      </c>
      <c r="BC67" s="101">
        <v>0</v>
      </c>
      <c r="BD67" s="101" t="s">
        <v>9</v>
      </c>
      <c r="BE67" s="101">
        <v>2</v>
      </c>
      <c r="BG67" s="102" t="s">
        <v>375</v>
      </c>
      <c r="BH67" s="101">
        <v>0</v>
      </c>
      <c r="BI67" s="101" t="s">
        <v>9</v>
      </c>
      <c r="BJ67" s="101">
        <v>1</v>
      </c>
      <c r="BK67" s="102"/>
    </row>
    <row r="68" spans="11:63" x14ac:dyDescent="0.2">
      <c r="K68" s="30"/>
      <c r="N68" s="3"/>
      <c r="O68" s="31"/>
      <c r="S68" s="43"/>
      <c r="T68" s="43"/>
      <c r="U68" s="43"/>
      <c r="V68" s="43"/>
      <c r="W68" s="43"/>
      <c r="X68" s="43"/>
      <c r="Y68" s="43"/>
      <c r="Z68" s="43"/>
      <c r="AA68" s="43"/>
      <c r="AB68" s="43"/>
      <c r="AD68" s="31"/>
      <c r="BB68" s="102" t="s">
        <v>919</v>
      </c>
      <c r="BC68" s="101">
        <v>1</v>
      </c>
      <c r="BD68" s="101" t="s">
        <v>9</v>
      </c>
      <c r="BE68" s="101">
        <v>0</v>
      </c>
      <c r="BG68" s="102" t="s">
        <v>1383</v>
      </c>
      <c r="BH68" s="101">
        <v>3</v>
      </c>
      <c r="BI68" s="101" t="s">
        <v>9</v>
      </c>
      <c r="BJ68" s="101">
        <v>7</v>
      </c>
      <c r="BK68" s="102"/>
    </row>
    <row r="69" spans="11:63" x14ac:dyDescent="0.2">
      <c r="K69" s="30"/>
      <c r="N69" s="11"/>
      <c r="O69" s="31"/>
      <c r="AD69" s="31"/>
      <c r="BB69" s="102" t="s">
        <v>1859</v>
      </c>
      <c r="BC69" s="101">
        <v>2</v>
      </c>
      <c r="BD69" s="101" t="s">
        <v>9</v>
      </c>
      <c r="BE69" s="101">
        <v>3</v>
      </c>
      <c r="BG69" s="102" t="s">
        <v>3538</v>
      </c>
      <c r="BH69" s="101">
        <v>3</v>
      </c>
      <c r="BI69" s="101" t="s">
        <v>9</v>
      </c>
      <c r="BJ69" s="101">
        <v>1</v>
      </c>
      <c r="BK69" s="102"/>
    </row>
    <row r="70" spans="11:63" x14ac:dyDescent="0.2">
      <c r="K70" s="30"/>
      <c r="O70" s="31"/>
      <c r="P70" s="3"/>
      <c r="AD70" s="31"/>
      <c r="BB70" s="102" t="s">
        <v>693</v>
      </c>
      <c r="BC70" s="101">
        <v>0</v>
      </c>
      <c r="BD70" s="101" t="s">
        <v>9</v>
      </c>
      <c r="BE70" s="101">
        <v>1</v>
      </c>
      <c r="BG70" s="102" t="s">
        <v>4374</v>
      </c>
      <c r="BH70" s="101">
        <v>1</v>
      </c>
      <c r="BI70" s="101" t="s">
        <v>9</v>
      </c>
      <c r="BJ70" s="101">
        <v>4</v>
      </c>
      <c r="BK70" s="102"/>
    </row>
    <row r="71" spans="11:63" x14ac:dyDescent="0.2">
      <c r="K71" s="30"/>
      <c r="N71" s="11"/>
      <c r="O71" s="32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D71" s="32"/>
      <c r="BB71" s="102" t="s">
        <v>377</v>
      </c>
      <c r="BC71" s="101">
        <v>1</v>
      </c>
      <c r="BD71" s="101" t="s">
        <v>9</v>
      </c>
      <c r="BE71" s="101">
        <v>1</v>
      </c>
      <c r="BG71" s="102" t="s">
        <v>4375</v>
      </c>
      <c r="BH71" s="101">
        <v>4</v>
      </c>
      <c r="BI71" s="101" t="s">
        <v>9</v>
      </c>
      <c r="BJ71" s="101">
        <v>3</v>
      </c>
      <c r="BK71" s="102"/>
    </row>
    <row r="72" spans="11:63" x14ac:dyDescent="0.2">
      <c r="K72" s="30"/>
      <c r="N72" s="11"/>
      <c r="O72" s="32"/>
      <c r="S72" s="43"/>
      <c r="T72" s="43"/>
      <c r="U72" s="43"/>
      <c r="V72" s="43"/>
      <c r="W72" s="43"/>
      <c r="X72" s="43"/>
      <c r="Y72" s="43"/>
      <c r="Z72" s="43"/>
      <c r="AA72" s="43"/>
      <c r="AB72" s="43"/>
      <c r="AD72" s="32"/>
      <c r="BB72" s="132" t="s">
        <v>411</v>
      </c>
      <c r="BG72" s="132" t="s">
        <v>412</v>
      </c>
      <c r="BH72" s="101"/>
      <c r="BI72" s="101"/>
      <c r="BJ72" s="101"/>
      <c r="BK72" s="102"/>
    </row>
    <row r="73" spans="11:63" x14ac:dyDescent="0.2">
      <c r="K73" s="30"/>
      <c r="N73" s="11"/>
      <c r="O73" s="32"/>
      <c r="S73" s="43"/>
      <c r="T73" s="43"/>
      <c r="U73" s="43"/>
      <c r="V73" s="43"/>
      <c r="W73" s="43"/>
      <c r="X73" s="43"/>
      <c r="Y73" s="43"/>
      <c r="Z73" s="43"/>
      <c r="AA73" s="43"/>
      <c r="AB73" s="43"/>
      <c r="AD73" s="32"/>
      <c r="BB73" s="102" t="s">
        <v>555</v>
      </c>
      <c r="BC73" s="101">
        <v>5</v>
      </c>
      <c r="BD73" s="101" t="s">
        <v>9</v>
      </c>
      <c r="BE73" s="101">
        <v>1</v>
      </c>
      <c r="BG73" s="102" t="s">
        <v>3620</v>
      </c>
      <c r="BH73" s="101">
        <v>3</v>
      </c>
      <c r="BI73" s="101" t="s">
        <v>9</v>
      </c>
      <c r="BJ73" s="101">
        <v>1</v>
      </c>
      <c r="BK73" s="102"/>
    </row>
    <row r="74" spans="11:63" x14ac:dyDescent="0.2">
      <c r="K74" s="8"/>
      <c r="O74" s="31"/>
      <c r="S74" s="43"/>
      <c r="T74" s="43"/>
      <c r="U74" s="43"/>
      <c r="V74" s="43"/>
      <c r="W74" s="43"/>
      <c r="X74" s="43"/>
      <c r="Y74" s="43"/>
      <c r="Z74" s="43"/>
      <c r="AA74" s="43"/>
      <c r="AB74" s="43"/>
      <c r="AD74" s="31"/>
      <c r="BB74" s="102" t="s">
        <v>4140</v>
      </c>
      <c r="BC74" s="101">
        <v>3</v>
      </c>
      <c r="BD74" s="101" t="s">
        <v>9</v>
      </c>
      <c r="BE74" s="101">
        <v>3</v>
      </c>
      <c r="BG74" s="102" t="s">
        <v>4376</v>
      </c>
      <c r="BH74" s="101">
        <v>6</v>
      </c>
      <c r="BI74" s="101" t="s">
        <v>9</v>
      </c>
      <c r="BJ74" s="101">
        <v>0</v>
      </c>
      <c r="BK74" s="102"/>
    </row>
    <row r="75" spans="11:63" x14ac:dyDescent="0.2">
      <c r="K75" s="39"/>
      <c r="N75" s="3"/>
      <c r="O75" s="31"/>
      <c r="S75" s="43"/>
      <c r="T75" s="43"/>
      <c r="U75" s="43"/>
      <c r="V75" s="43"/>
      <c r="W75" s="43"/>
      <c r="X75" s="43"/>
      <c r="Y75" s="43"/>
      <c r="Z75" s="43"/>
      <c r="AA75" s="43"/>
      <c r="AB75" s="43"/>
      <c r="AD75" s="31"/>
      <c r="BB75" s="102" t="s">
        <v>1972</v>
      </c>
      <c r="BC75" s="101">
        <v>6</v>
      </c>
      <c r="BD75" s="101" t="s">
        <v>9</v>
      </c>
      <c r="BE75" s="101">
        <v>1</v>
      </c>
      <c r="BG75" s="102" t="s">
        <v>1050</v>
      </c>
      <c r="BH75" s="101">
        <v>2</v>
      </c>
      <c r="BI75" s="101" t="s">
        <v>9</v>
      </c>
      <c r="BJ75" s="101">
        <v>2</v>
      </c>
      <c r="BK75" s="102"/>
    </row>
    <row r="76" spans="11:63" x14ac:dyDescent="0.2">
      <c r="N76" s="11"/>
      <c r="O76" s="31"/>
      <c r="S76" s="43"/>
      <c r="T76" s="43"/>
      <c r="U76" s="43"/>
      <c r="V76" s="43"/>
      <c r="W76" s="43"/>
      <c r="X76" s="43"/>
      <c r="Y76" s="43"/>
      <c r="Z76" s="43"/>
      <c r="AA76" s="43"/>
      <c r="AB76" s="43"/>
      <c r="AD76" s="31"/>
      <c r="BB76" s="102" t="s">
        <v>380</v>
      </c>
      <c r="BC76" s="101">
        <v>7</v>
      </c>
      <c r="BD76" s="101" t="s">
        <v>9</v>
      </c>
      <c r="BE76" s="101">
        <v>4</v>
      </c>
      <c r="BG76" s="102" t="s">
        <v>266</v>
      </c>
      <c r="BH76" s="101">
        <v>3</v>
      </c>
      <c r="BI76" s="101" t="s">
        <v>9</v>
      </c>
      <c r="BJ76" s="101">
        <v>8</v>
      </c>
      <c r="BK76" s="102"/>
    </row>
    <row r="77" spans="11:63" x14ac:dyDescent="0.2">
      <c r="O77" s="31"/>
      <c r="S77" s="43"/>
      <c r="T77" s="43"/>
      <c r="U77" s="43"/>
      <c r="V77" s="43"/>
      <c r="W77" s="43"/>
      <c r="X77" s="43"/>
      <c r="Y77" s="43"/>
      <c r="Z77" s="43"/>
      <c r="AA77" s="43"/>
      <c r="AB77" s="43"/>
      <c r="AD77" s="31"/>
      <c r="BB77" s="102" t="s">
        <v>1302</v>
      </c>
      <c r="BC77" s="101">
        <v>5</v>
      </c>
      <c r="BD77" s="101" t="s">
        <v>9</v>
      </c>
      <c r="BE77" s="101">
        <v>4</v>
      </c>
      <c r="BG77" s="102" t="s">
        <v>4377</v>
      </c>
      <c r="BH77" s="101">
        <v>2</v>
      </c>
      <c r="BI77" s="101" t="s">
        <v>9</v>
      </c>
      <c r="BJ77" s="101">
        <v>1</v>
      </c>
      <c r="BK77" s="102"/>
    </row>
    <row r="78" spans="11:63" x14ac:dyDescent="0.2">
      <c r="N78" s="11"/>
      <c r="O78" s="32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D78" s="32"/>
      <c r="BB78" s="102" t="s">
        <v>4378</v>
      </c>
      <c r="BC78" s="101">
        <v>2</v>
      </c>
      <c r="BD78" s="101" t="s">
        <v>9</v>
      </c>
      <c r="BE78" s="101">
        <v>2</v>
      </c>
      <c r="BG78" s="102" t="s">
        <v>885</v>
      </c>
      <c r="BH78" s="101">
        <v>0</v>
      </c>
      <c r="BI78" s="101" t="s">
        <v>9</v>
      </c>
      <c r="BJ78" s="101">
        <v>1</v>
      </c>
      <c r="BK78" s="102"/>
    </row>
    <row r="79" spans="11:63" x14ac:dyDescent="0.2">
      <c r="K79" s="30"/>
    </row>
    <row r="80" spans="11:63" x14ac:dyDescent="0.2">
      <c r="K80" s="30"/>
    </row>
    <row r="81" spans="11:11" x14ac:dyDescent="0.2">
      <c r="K81" s="30"/>
    </row>
    <row r="82" spans="11:11" x14ac:dyDescent="0.2">
      <c r="K82" s="30"/>
    </row>
    <row r="83" spans="11:11" x14ac:dyDescent="0.2">
      <c r="K83" s="30"/>
    </row>
    <row r="84" spans="11:11" x14ac:dyDescent="0.2">
      <c r="K84" s="30"/>
    </row>
    <row r="85" spans="11:11" x14ac:dyDescent="0.2">
      <c r="K85" s="8"/>
    </row>
    <row r="86" spans="11:11" x14ac:dyDescent="0.2">
      <c r="K86" s="39"/>
    </row>
    <row r="94" spans="11:11" x14ac:dyDescent="0.2">
      <c r="K94" s="30"/>
    </row>
    <row r="95" spans="11:11" x14ac:dyDescent="0.2">
      <c r="K95" s="30"/>
    </row>
    <row r="96" spans="11:11" x14ac:dyDescent="0.2">
      <c r="K96" s="30"/>
    </row>
    <row r="97" spans="11:11" x14ac:dyDescent="0.2">
      <c r="K97" s="30"/>
    </row>
    <row r="98" spans="11:11" x14ac:dyDescent="0.2">
      <c r="K98" s="30"/>
    </row>
    <row r="99" spans="11:11" x14ac:dyDescent="0.2">
      <c r="K99" s="30"/>
    </row>
    <row r="100" spans="11:11" x14ac:dyDescent="0.2">
      <c r="K100" s="30"/>
    </row>
    <row r="101" spans="11:11" x14ac:dyDescent="0.2">
      <c r="K101" s="30"/>
    </row>
    <row r="102" spans="11:11" x14ac:dyDescent="0.2">
      <c r="K102" s="30"/>
    </row>
    <row r="103" spans="11:11" x14ac:dyDescent="0.2">
      <c r="K103" s="30"/>
    </row>
    <row r="104" spans="11:11" x14ac:dyDescent="0.2">
      <c r="K104" s="30"/>
    </row>
    <row r="105" spans="11:11" x14ac:dyDescent="0.2">
      <c r="K105" s="30"/>
    </row>
    <row r="106" spans="11:11" x14ac:dyDescent="0.2">
      <c r="K106" s="8"/>
    </row>
    <row r="110" spans="11:11" x14ac:dyDescent="0.2">
      <c r="K110" s="1"/>
    </row>
    <row r="115" spans="11:11" x14ac:dyDescent="0.2">
      <c r="K115" s="30"/>
    </row>
    <row r="116" spans="11:11" x14ac:dyDescent="0.2">
      <c r="K116" s="30"/>
    </row>
    <row r="117" spans="11:11" x14ac:dyDescent="0.2">
      <c r="K117" s="30"/>
    </row>
    <row r="118" spans="11:11" x14ac:dyDescent="0.2">
      <c r="K118" s="30"/>
    </row>
    <row r="119" spans="11:11" x14ac:dyDescent="0.2">
      <c r="K119" s="30"/>
    </row>
    <row r="120" spans="11:11" x14ac:dyDescent="0.2">
      <c r="K120" s="30"/>
    </row>
    <row r="121" spans="11:11" x14ac:dyDescent="0.2">
      <c r="K121" s="30"/>
    </row>
    <row r="122" spans="11:11" x14ac:dyDescent="0.2">
      <c r="K122" s="30"/>
    </row>
    <row r="123" spans="11:11" x14ac:dyDescent="0.2">
      <c r="K123" s="30"/>
    </row>
    <row r="124" spans="11:11" x14ac:dyDescent="0.2">
      <c r="K124" s="30"/>
    </row>
    <row r="125" spans="11:11" x14ac:dyDescent="0.2">
      <c r="K125" s="30"/>
    </row>
    <row r="126" spans="11:11" x14ac:dyDescent="0.2">
      <c r="K126" s="30"/>
    </row>
    <row r="127" spans="11:11" x14ac:dyDescent="0.2">
      <c r="K127" s="8"/>
    </row>
    <row r="133" spans="11:11" x14ac:dyDescent="0.2">
      <c r="K133" s="1"/>
    </row>
    <row r="135" spans="11:11" x14ac:dyDescent="0.2">
      <c r="K135" s="30"/>
    </row>
    <row r="136" spans="11:11" x14ac:dyDescent="0.2">
      <c r="K136" s="30"/>
    </row>
    <row r="137" spans="11:11" x14ac:dyDescent="0.2">
      <c r="K137" s="30"/>
    </row>
    <row r="138" spans="11:11" x14ac:dyDescent="0.2">
      <c r="K138" s="30"/>
    </row>
    <row r="139" spans="11:11" x14ac:dyDescent="0.2">
      <c r="K139" s="30"/>
    </row>
    <row r="140" spans="11:11" x14ac:dyDescent="0.2">
      <c r="K140" s="30"/>
    </row>
    <row r="141" spans="11:11" x14ac:dyDescent="0.2">
      <c r="K141" s="30"/>
    </row>
    <row r="142" spans="11:11" x14ac:dyDescent="0.2">
      <c r="K142" s="30"/>
    </row>
    <row r="143" spans="11:11" x14ac:dyDescent="0.2">
      <c r="K143" s="30"/>
    </row>
    <row r="144" spans="11:11" x14ac:dyDescent="0.2">
      <c r="K144" s="30"/>
    </row>
    <row r="145" spans="11:11" x14ac:dyDescent="0.2">
      <c r="K145" s="30"/>
    </row>
    <row r="146" spans="11:11" x14ac:dyDescent="0.2">
      <c r="K146" s="30"/>
    </row>
    <row r="147" spans="11:11" x14ac:dyDescent="0.2">
      <c r="K147" s="8"/>
    </row>
    <row r="154" spans="11:11" x14ac:dyDescent="0.2">
      <c r="K154" s="1"/>
    </row>
    <row r="156" spans="11:11" x14ac:dyDescent="0.2">
      <c r="K156" s="30"/>
    </row>
    <row r="157" spans="11:11" x14ac:dyDescent="0.2">
      <c r="K157" s="30"/>
    </row>
    <row r="158" spans="11:11" x14ac:dyDescent="0.2">
      <c r="K158" s="30"/>
    </row>
    <row r="159" spans="11:11" x14ac:dyDescent="0.2">
      <c r="K159" s="30"/>
    </row>
    <row r="160" spans="11:11" x14ac:dyDescent="0.2">
      <c r="K160" s="30"/>
    </row>
    <row r="161" spans="11:11" x14ac:dyDescent="0.2">
      <c r="K161" s="30"/>
    </row>
    <row r="162" spans="11:11" x14ac:dyDescent="0.2">
      <c r="K162" s="30"/>
    </row>
    <row r="163" spans="11:11" x14ac:dyDescent="0.2">
      <c r="K163" s="30"/>
    </row>
    <row r="164" spans="11:11" x14ac:dyDescent="0.2">
      <c r="K164" s="30"/>
    </row>
    <row r="165" spans="11:11" x14ac:dyDescent="0.2">
      <c r="K165" s="30"/>
    </row>
    <row r="166" spans="11:11" x14ac:dyDescent="0.2">
      <c r="K166" s="30"/>
    </row>
    <row r="167" spans="11:11" x14ac:dyDescent="0.2">
      <c r="K167" s="30"/>
    </row>
    <row r="168" spans="11:11" x14ac:dyDescent="0.2">
      <c r="K168" s="8"/>
    </row>
    <row r="174" spans="11:11" x14ac:dyDescent="0.2">
      <c r="K174" s="1"/>
    </row>
    <row r="177" spans="11:11" x14ac:dyDescent="0.2">
      <c r="K177" s="30"/>
    </row>
    <row r="178" spans="11:11" x14ac:dyDescent="0.2">
      <c r="K178" s="30"/>
    </row>
    <row r="179" spans="11:11" x14ac:dyDescent="0.2">
      <c r="K179" s="30"/>
    </row>
    <row r="180" spans="11:11" x14ac:dyDescent="0.2">
      <c r="K180" s="30"/>
    </row>
    <row r="181" spans="11:11" x14ac:dyDescent="0.2">
      <c r="K181" s="30"/>
    </row>
    <row r="182" spans="11:11" x14ac:dyDescent="0.2">
      <c r="K182" s="30"/>
    </row>
    <row r="183" spans="11:11" x14ac:dyDescent="0.2">
      <c r="K183" s="30"/>
    </row>
    <row r="184" spans="11:11" x14ac:dyDescent="0.2">
      <c r="K184" s="30"/>
    </row>
    <row r="185" spans="11:11" x14ac:dyDescent="0.2">
      <c r="K185" s="30"/>
    </row>
    <row r="186" spans="11:11" x14ac:dyDescent="0.2">
      <c r="K186" s="30"/>
    </row>
    <row r="187" spans="11:11" x14ac:dyDescent="0.2">
      <c r="K187" s="30"/>
    </row>
    <row r="188" spans="11:11" x14ac:dyDescent="0.2">
      <c r="K188" s="30"/>
    </row>
    <row r="189" spans="11:11" x14ac:dyDescent="0.2">
      <c r="K189" s="8"/>
    </row>
    <row r="195" spans="11:11" x14ac:dyDescent="0.2">
      <c r="K195" s="1"/>
    </row>
    <row r="198" spans="11:11" x14ac:dyDescent="0.2">
      <c r="K198" s="30"/>
    </row>
    <row r="199" spans="11:11" x14ac:dyDescent="0.2">
      <c r="K199" s="30"/>
    </row>
    <row r="200" spans="11:11" x14ac:dyDescent="0.2">
      <c r="K200" s="30"/>
    </row>
    <row r="201" spans="11:11" x14ac:dyDescent="0.2">
      <c r="K201" s="30"/>
    </row>
    <row r="202" spans="11:11" x14ac:dyDescent="0.2">
      <c r="K202" s="30"/>
    </row>
    <row r="203" spans="11:11" x14ac:dyDescent="0.2">
      <c r="K203" s="30"/>
    </row>
    <row r="204" spans="11:11" x14ac:dyDescent="0.2">
      <c r="K204" s="30"/>
    </row>
    <row r="205" spans="11:11" x14ac:dyDescent="0.2">
      <c r="K205" s="30"/>
    </row>
    <row r="206" spans="11:11" x14ac:dyDescent="0.2">
      <c r="K206" s="30"/>
    </row>
    <row r="207" spans="11:11" x14ac:dyDescent="0.2">
      <c r="K207" s="30"/>
    </row>
    <row r="208" spans="11:11" x14ac:dyDescent="0.2">
      <c r="K208" s="30"/>
    </row>
    <row r="209" spans="11:11" x14ac:dyDescent="0.2">
      <c r="K209" s="30"/>
    </row>
    <row r="210" spans="11:11" x14ac:dyDescent="0.2">
      <c r="K210" s="8"/>
    </row>
    <row r="216" spans="11:11" x14ac:dyDescent="0.2">
      <c r="K216" s="1"/>
    </row>
    <row r="219" spans="11:11" x14ac:dyDescent="0.2">
      <c r="K219" s="30"/>
    </row>
    <row r="220" spans="11:11" x14ac:dyDescent="0.2">
      <c r="K220" s="30"/>
    </row>
    <row r="221" spans="11:11" x14ac:dyDescent="0.2">
      <c r="K221" s="30"/>
    </row>
    <row r="222" spans="11:11" x14ac:dyDescent="0.2">
      <c r="K222" s="30"/>
    </row>
    <row r="223" spans="11:11" x14ac:dyDescent="0.2">
      <c r="K223" s="30"/>
    </row>
    <row r="224" spans="11:11" x14ac:dyDescent="0.2">
      <c r="K224" s="30"/>
    </row>
    <row r="225" spans="11:11" x14ac:dyDescent="0.2">
      <c r="K225" s="30"/>
    </row>
    <row r="226" spans="11:11" x14ac:dyDescent="0.2">
      <c r="K226" s="30"/>
    </row>
    <row r="227" spans="11:11" x14ac:dyDescent="0.2">
      <c r="K227" s="30"/>
    </row>
    <row r="228" spans="11:11" x14ac:dyDescent="0.2">
      <c r="K228" s="30"/>
    </row>
    <row r="229" spans="11:11" x14ac:dyDescent="0.2">
      <c r="K229" s="30"/>
    </row>
    <row r="230" spans="11:11" x14ac:dyDescent="0.2">
      <c r="K230" s="30"/>
    </row>
    <row r="231" spans="11:11" x14ac:dyDescent="0.2">
      <c r="K231" s="8"/>
    </row>
  </sheetData>
  <mergeCells count="14">
    <mergeCell ref="AC1:AE1"/>
    <mergeCell ref="N1:P1"/>
    <mergeCell ref="Q1:S1"/>
    <mergeCell ref="T1:V1"/>
    <mergeCell ref="W1:Y1"/>
    <mergeCell ref="Z1:AB1"/>
    <mergeCell ref="BB1:BE1"/>
    <mergeCell ref="BG1:BJ1"/>
    <mergeCell ref="AF1:AH1"/>
    <mergeCell ref="AI1:AK1"/>
    <mergeCell ref="AL1:AN1"/>
    <mergeCell ref="AO1:AQ1"/>
    <mergeCell ref="AR1:AT1"/>
    <mergeCell ref="AU1:AW1"/>
  </mergeCells>
  <hyperlinks>
    <hyperlink ref="A1" location="Information!A1" display="I" xr:uid="{8CC1FE02-95E8-4F2A-ADA5-74B78B10DEE1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2003 - Div 4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B301F-A147-4E02-8AD1-0199FA8B804E}">
  <sheetPr>
    <pageSetUpPr fitToPage="1"/>
  </sheetPr>
  <dimension ref="A1:BJ78"/>
  <sheetViews>
    <sheetView view="pageLayout" zoomScaleNormal="100" workbookViewId="0">
      <selection activeCell="W22" sqref="W22"/>
    </sheetView>
  </sheetViews>
  <sheetFormatPr defaultColWidth="9.140625" defaultRowHeight="12" x14ac:dyDescent="0.2"/>
  <cols>
    <col min="1" max="1" width="2.7109375" style="3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7109375" style="3" bestFit="1" customWidth="1"/>
    <col min="13" max="13" width="13.5703125" style="3" bestFit="1" customWidth="1"/>
    <col min="14" max="14" width="2.7109375" style="8" customWidth="1"/>
    <col min="15" max="15" width="1.5703125" style="3" bestFit="1" customWidth="1"/>
    <col min="16" max="16" width="2.7109375" style="8" bestFit="1" customWidth="1"/>
    <col min="17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8" width="2.7109375" style="3" bestFit="1" customWidth="1"/>
    <col min="29" max="29" width="2.7109375" style="8" bestFit="1" customWidth="1"/>
    <col min="30" max="30" width="1.5703125" style="3" bestFit="1" customWidth="1"/>
    <col min="31" max="32" width="2.7109375" style="8" bestFit="1" customWidth="1"/>
    <col min="33" max="33" width="1.5703125" style="8" bestFit="1" customWidth="1"/>
    <col min="34" max="34" width="2.7109375" style="8" bestFit="1" customWidth="1"/>
    <col min="35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2.71093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26.85546875" style="102" bestFit="1" customWidth="1"/>
    <col min="55" max="55" width="2.7109375" style="101" bestFit="1" customWidth="1"/>
    <col min="56" max="56" width="1.5703125" style="101" bestFit="1" customWidth="1"/>
    <col min="57" max="57" width="1.85546875" style="101" bestFit="1" customWidth="1"/>
    <col min="58" max="58" width="2.7109375" style="102" customWidth="1"/>
    <col min="59" max="59" width="26.85546875" style="102" bestFit="1" customWidth="1"/>
    <col min="60" max="60" width="2.7109375" style="3" bestFit="1" customWidth="1"/>
    <col min="61" max="61" width="1.5703125" style="3" bestFit="1" customWidth="1"/>
    <col min="62" max="62" width="1.85546875" style="3" bestFit="1" customWidth="1"/>
    <col min="63" max="16384" width="9.140625" style="3"/>
  </cols>
  <sheetData>
    <row r="1" spans="1:62" ht="75" customHeight="1" x14ac:dyDescent="0.2">
      <c r="A1" s="24" t="s">
        <v>119</v>
      </c>
      <c r="B1" s="99" t="s">
        <v>4379</v>
      </c>
      <c r="C1" s="1"/>
      <c r="D1" s="1"/>
      <c r="E1" s="1"/>
      <c r="F1" s="1"/>
      <c r="G1" s="1"/>
      <c r="H1" s="30"/>
      <c r="I1" s="1"/>
      <c r="J1" s="1"/>
      <c r="L1" s="8"/>
      <c r="M1" s="39"/>
      <c r="N1" s="199" t="s">
        <v>31</v>
      </c>
      <c r="O1" s="199"/>
      <c r="P1" s="199"/>
      <c r="Q1" s="199" t="s">
        <v>1500</v>
      </c>
      <c r="R1" s="199"/>
      <c r="S1" s="199"/>
      <c r="T1" s="199" t="s">
        <v>46</v>
      </c>
      <c r="U1" s="199"/>
      <c r="V1" s="199"/>
      <c r="W1" s="199" t="s">
        <v>3634</v>
      </c>
      <c r="X1" s="199"/>
      <c r="Y1" s="199"/>
      <c r="Z1" s="199" t="s">
        <v>13</v>
      </c>
      <c r="AA1" s="199"/>
      <c r="AB1" s="199"/>
      <c r="AC1" s="199" t="s">
        <v>2789</v>
      </c>
      <c r="AD1" s="199"/>
      <c r="AE1" s="199"/>
      <c r="AF1" s="199" t="s">
        <v>21</v>
      </c>
      <c r="AG1" s="199"/>
      <c r="AH1" s="199"/>
      <c r="AI1" s="199" t="s">
        <v>101</v>
      </c>
      <c r="AJ1" s="199"/>
      <c r="AK1" s="199"/>
      <c r="AL1" s="199" t="s">
        <v>1497</v>
      </c>
      <c r="AM1" s="199"/>
      <c r="AN1" s="199"/>
      <c r="AO1" s="199" t="s">
        <v>3527</v>
      </c>
      <c r="AP1" s="199"/>
      <c r="AQ1" s="199"/>
      <c r="AR1" s="199" t="s">
        <v>28</v>
      </c>
      <c r="AS1" s="199"/>
      <c r="AT1" s="199"/>
      <c r="AU1" s="199" t="s">
        <v>36</v>
      </c>
      <c r="AV1" s="199"/>
      <c r="AW1" s="199"/>
      <c r="AX1" s="160"/>
      <c r="AY1" s="160"/>
      <c r="AZ1" s="160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7" t="s">
        <v>31</v>
      </c>
      <c r="C2" s="1">
        <v>22</v>
      </c>
      <c r="D2" s="1">
        <v>15</v>
      </c>
      <c r="E2" s="1">
        <v>1</v>
      </c>
      <c r="F2" s="1">
        <v>6</v>
      </c>
      <c r="G2" s="1">
        <v>60</v>
      </c>
      <c r="H2" s="30" t="s">
        <v>9</v>
      </c>
      <c r="I2" s="1">
        <v>41</v>
      </c>
      <c r="J2" s="1">
        <f>SUM(3*D2+E2)</f>
        <v>46</v>
      </c>
      <c r="K2" s="3" t="s">
        <v>43</v>
      </c>
      <c r="L2" s="8">
        <v>1</v>
      </c>
      <c r="M2" s="7" t="s">
        <v>31</v>
      </c>
      <c r="N2" s="34"/>
      <c r="O2" s="34"/>
      <c r="P2" s="34"/>
      <c r="Q2" s="32">
        <v>0</v>
      </c>
      <c r="R2" s="32" t="s">
        <v>9</v>
      </c>
      <c r="S2" s="32">
        <v>2</v>
      </c>
      <c r="T2" s="32">
        <v>2</v>
      </c>
      <c r="U2" s="32" t="s">
        <v>9</v>
      </c>
      <c r="V2" s="32">
        <v>2</v>
      </c>
      <c r="W2" s="32">
        <v>1</v>
      </c>
      <c r="X2" s="32" t="s">
        <v>9</v>
      </c>
      <c r="Y2" s="32">
        <v>0</v>
      </c>
      <c r="Z2" s="32">
        <v>5</v>
      </c>
      <c r="AA2" s="32" t="s">
        <v>9</v>
      </c>
      <c r="AB2" s="32">
        <v>2</v>
      </c>
      <c r="AC2" s="32">
        <v>4</v>
      </c>
      <c r="AD2" s="32" t="s">
        <v>9</v>
      </c>
      <c r="AE2" s="32">
        <v>3</v>
      </c>
      <c r="AF2" s="32">
        <v>3</v>
      </c>
      <c r="AG2" s="32" t="s">
        <v>9</v>
      </c>
      <c r="AH2" s="32">
        <v>1</v>
      </c>
      <c r="AI2" s="32">
        <v>5</v>
      </c>
      <c r="AJ2" s="32" t="s">
        <v>9</v>
      </c>
      <c r="AK2" s="32">
        <v>1</v>
      </c>
      <c r="AL2" s="32">
        <v>3</v>
      </c>
      <c r="AM2" s="32" t="s">
        <v>9</v>
      </c>
      <c r="AN2" s="32">
        <v>1</v>
      </c>
      <c r="AO2" s="32">
        <v>3</v>
      </c>
      <c r="AP2" s="32" t="s">
        <v>9</v>
      </c>
      <c r="AQ2" s="32">
        <v>0</v>
      </c>
      <c r="AR2" s="32">
        <v>4</v>
      </c>
      <c r="AS2" s="32" t="s">
        <v>9</v>
      </c>
      <c r="AT2" s="32">
        <v>3</v>
      </c>
      <c r="AU2" s="32">
        <v>5</v>
      </c>
      <c r="AV2" s="32" t="s">
        <v>9</v>
      </c>
      <c r="AW2" s="32">
        <v>1</v>
      </c>
      <c r="AX2" s="31">
        <f t="shared" ref="AX2:AX14" si="0">SUM(N2+Q2+T2+W2+Z2+AC2+AF2+AI2+AL2+AO2+AR2+AU2)</f>
        <v>35</v>
      </c>
      <c r="AY2" s="32" t="s">
        <v>9</v>
      </c>
      <c r="AZ2" s="31">
        <f t="shared" ref="AZ2:AZ14" si="1">SUM(P2+S2+V2+Y2+AB2+AE2+AH2+AK2+AN2+AQ2+AT2+AW2)</f>
        <v>16</v>
      </c>
      <c r="BB2" s="132" t="s">
        <v>3397</v>
      </c>
      <c r="BG2" s="132" t="s">
        <v>121</v>
      </c>
      <c r="BH2" s="101"/>
      <c r="BI2" s="101"/>
      <c r="BJ2" s="101"/>
    </row>
    <row r="3" spans="1:62" x14ac:dyDescent="0.2">
      <c r="A3" s="30">
        <v>2</v>
      </c>
      <c r="B3" s="7" t="s">
        <v>1500</v>
      </c>
      <c r="C3" s="1">
        <v>22</v>
      </c>
      <c r="D3" s="1">
        <v>12</v>
      </c>
      <c r="E3" s="1">
        <v>6</v>
      </c>
      <c r="F3" s="1">
        <v>4</v>
      </c>
      <c r="G3" s="1">
        <v>38</v>
      </c>
      <c r="H3" s="30" t="s">
        <v>9</v>
      </c>
      <c r="I3" s="1">
        <v>28</v>
      </c>
      <c r="J3" s="1">
        <f t="shared" ref="J3:J13" si="2">SUM(3*D3+E3)</f>
        <v>42</v>
      </c>
      <c r="L3" s="8">
        <v>2</v>
      </c>
      <c r="M3" s="7" t="s">
        <v>1500</v>
      </c>
      <c r="N3" s="32">
        <v>0</v>
      </c>
      <c r="O3" s="32" t="s">
        <v>9</v>
      </c>
      <c r="P3" s="32">
        <v>4</v>
      </c>
      <c r="Q3" s="34"/>
      <c r="R3" s="34"/>
      <c r="S3" s="34"/>
      <c r="T3" s="32">
        <v>2</v>
      </c>
      <c r="U3" s="32" t="s">
        <v>9</v>
      </c>
      <c r="V3" s="32">
        <v>1</v>
      </c>
      <c r="W3" s="32">
        <v>2</v>
      </c>
      <c r="X3" s="32" t="s">
        <v>9</v>
      </c>
      <c r="Y3" s="32">
        <v>1</v>
      </c>
      <c r="Z3" s="32">
        <v>0</v>
      </c>
      <c r="AA3" s="32" t="s">
        <v>9</v>
      </c>
      <c r="AB3" s="32">
        <v>0</v>
      </c>
      <c r="AC3" s="32">
        <v>2</v>
      </c>
      <c r="AD3" s="32" t="s">
        <v>9</v>
      </c>
      <c r="AE3" s="32">
        <v>2</v>
      </c>
      <c r="AF3" s="32">
        <v>3</v>
      </c>
      <c r="AG3" s="32" t="s">
        <v>9</v>
      </c>
      <c r="AH3" s="32">
        <v>0</v>
      </c>
      <c r="AI3" s="32">
        <v>1</v>
      </c>
      <c r="AJ3" s="32" t="s">
        <v>9</v>
      </c>
      <c r="AK3" s="32">
        <v>1</v>
      </c>
      <c r="AL3" s="32">
        <v>0</v>
      </c>
      <c r="AM3" s="32" t="s">
        <v>9</v>
      </c>
      <c r="AN3" s="32">
        <v>2</v>
      </c>
      <c r="AO3" s="32">
        <v>4</v>
      </c>
      <c r="AP3" s="32" t="s">
        <v>9</v>
      </c>
      <c r="AQ3" s="32">
        <v>2</v>
      </c>
      <c r="AR3" s="32">
        <v>1</v>
      </c>
      <c r="AS3" s="32" t="s">
        <v>9</v>
      </c>
      <c r="AT3" s="32">
        <v>1</v>
      </c>
      <c r="AU3" s="32">
        <v>2</v>
      </c>
      <c r="AV3" s="32" t="s">
        <v>9</v>
      </c>
      <c r="AW3" s="32">
        <v>2</v>
      </c>
      <c r="AX3" s="31">
        <f t="shared" si="0"/>
        <v>17</v>
      </c>
      <c r="AY3" s="32" t="s">
        <v>9</v>
      </c>
      <c r="AZ3" s="31">
        <f t="shared" si="1"/>
        <v>16</v>
      </c>
      <c r="BB3" s="102" t="s">
        <v>4380</v>
      </c>
      <c r="BC3" s="101">
        <v>3</v>
      </c>
      <c r="BD3" s="101" t="s">
        <v>9</v>
      </c>
      <c r="BE3" s="101">
        <v>2</v>
      </c>
      <c r="BG3" s="102" t="s">
        <v>1600</v>
      </c>
      <c r="BH3" s="101">
        <v>4</v>
      </c>
      <c r="BI3" s="101" t="s">
        <v>9</v>
      </c>
      <c r="BJ3" s="101">
        <v>3</v>
      </c>
    </row>
    <row r="4" spans="1:62" x14ac:dyDescent="0.2">
      <c r="A4" s="30">
        <v>3</v>
      </c>
      <c r="B4" s="7" t="s">
        <v>46</v>
      </c>
      <c r="C4" s="1">
        <v>22</v>
      </c>
      <c r="D4" s="1">
        <v>12</v>
      </c>
      <c r="E4" s="1">
        <v>3</v>
      </c>
      <c r="F4" s="1">
        <v>7</v>
      </c>
      <c r="G4" s="1">
        <v>61</v>
      </c>
      <c r="H4" s="30" t="s">
        <v>9</v>
      </c>
      <c r="I4" s="1">
        <v>34</v>
      </c>
      <c r="J4" s="1">
        <f t="shared" si="2"/>
        <v>39</v>
      </c>
      <c r="L4" s="8">
        <v>3</v>
      </c>
      <c r="M4" s="7" t="s">
        <v>46</v>
      </c>
      <c r="N4" s="32">
        <v>1</v>
      </c>
      <c r="O4" s="32" t="s">
        <v>9</v>
      </c>
      <c r="P4" s="32">
        <v>2</v>
      </c>
      <c r="Q4" s="32">
        <v>0</v>
      </c>
      <c r="R4" s="32" t="s">
        <v>9</v>
      </c>
      <c r="S4" s="32">
        <v>2</v>
      </c>
      <c r="T4" s="34"/>
      <c r="U4" s="34"/>
      <c r="V4" s="34"/>
      <c r="W4" s="32">
        <v>2</v>
      </c>
      <c r="X4" s="32" t="s">
        <v>9</v>
      </c>
      <c r="Y4" s="32">
        <v>0</v>
      </c>
      <c r="Z4" s="32">
        <v>5</v>
      </c>
      <c r="AA4" s="32" t="s">
        <v>9</v>
      </c>
      <c r="AB4" s="32">
        <v>1</v>
      </c>
      <c r="AC4" s="32">
        <v>5</v>
      </c>
      <c r="AD4" s="32" t="s">
        <v>9</v>
      </c>
      <c r="AE4" s="32">
        <v>1</v>
      </c>
      <c r="AF4" s="32">
        <v>4</v>
      </c>
      <c r="AG4" s="32" t="s">
        <v>9</v>
      </c>
      <c r="AH4" s="32">
        <v>2</v>
      </c>
      <c r="AI4" s="32">
        <v>7</v>
      </c>
      <c r="AJ4" s="32" t="s">
        <v>9</v>
      </c>
      <c r="AK4" s="32">
        <v>4</v>
      </c>
      <c r="AL4" s="32">
        <v>2</v>
      </c>
      <c r="AM4" s="32" t="s">
        <v>9</v>
      </c>
      <c r="AN4" s="32">
        <v>0</v>
      </c>
      <c r="AO4" s="32">
        <v>2</v>
      </c>
      <c r="AP4" s="32" t="s">
        <v>9</v>
      </c>
      <c r="AQ4" s="32">
        <v>0</v>
      </c>
      <c r="AR4" s="32">
        <v>0</v>
      </c>
      <c r="AS4" s="32" t="s">
        <v>9</v>
      </c>
      <c r="AT4" s="32">
        <v>0</v>
      </c>
      <c r="AU4" s="32">
        <v>11</v>
      </c>
      <c r="AV4" s="32" t="s">
        <v>9</v>
      </c>
      <c r="AW4" s="32">
        <v>0</v>
      </c>
      <c r="AX4" s="31">
        <f t="shared" si="0"/>
        <v>39</v>
      </c>
      <c r="AY4" s="32" t="s">
        <v>9</v>
      </c>
      <c r="AZ4" s="31">
        <f t="shared" si="1"/>
        <v>12</v>
      </c>
      <c r="BB4" s="102" t="s">
        <v>4381</v>
      </c>
      <c r="BC4" s="101">
        <v>1</v>
      </c>
      <c r="BD4" s="101" t="s">
        <v>9</v>
      </c>
      <c r="BE4" s="101">
        <v>0</v>
      </c>
      <c r="BG4" s="102" t="s">
        <v>4382</v>
      </c>
      <c r="BH4" s="101">
        <v>3</v>
      </c>
      <c r="BI4" s="101" t="s">
        <v>9</v>
      </c>
      <c r="BJ4" s="101">
        <v>3</v>
      </c>
    </row>
    <row r="5" spans="1:62" x14ac:dyDescent="0.2">
      <c r="A5" s="30">
        <v>4</v>
      </c>
      <c r="B5" s="7" t="s">
        <v>4383</v>
      </c>
      <c r="C5" s="1">
        <v>22</v>
      </c>
      <c r="D5" s="1">
        <v>12</v>
      </c>
      <c r="E5" s="1">
        <v>3</v>
      </c>
      <c r="F5" s="1">
        <v>7</v>
      </c>
      <c r="G5" s="1">
        <v>51</v>
      </c>
      <c r="H5" s="30" t="s">
        <v>9</v>
      </c>
      <c r="I5" s="1">
        <v>33</v>
      </c>
      <c r="J5" s="1">
        <f t="shared" si="2"/>
        <v>39</v>
      </c>
      <c r="K5" s="3" t="s">
        <v>43</v>
      </c>
      <c r="L5" s="8">
        <v>4</v>
      </c>
      <c r="M5" s="7" t="s">
        <v>3634</v>
      </c>
      <c r="N5" s="32">
        <v>4</v>
      </c>
      <c r="O5" s="32" t="s">
        <v>9</v>
      </c>
      <c r="P5" s="32">
        <v>0</v>
      </c>
      <c r="Q5" s="32">
        <v>2</v>
      </c>
      <c r="R5" s="32" t="s">
        <v>9</v>
      </c>
      <c r="S5" s="32">
        <v>3</v>
      </c>
      <c r="T5" s="32">
        <v>3</v>
      </c>
      <c r="U5" s="32" t="s">
        <v>9</v>
      </c>
      <c r="V5" s="32">
        <v>0</v>
      </c>
      <c r="W5" s="34"/>
      <c r="X5" s="34"/>
      <c r="Y5" s="34"/>
      <c r="Z5" s="32">
        <v>3</v>
      </c>
      <c r="AA5" s="32" t="s">
        <v>9</v>
      </c>
      <c r="AB5" s="32">
        <v>2</v>
      </c>
      <c r="AC5" s="32">
        <v>1</v>
      </c>
      <c r="AD5" s="32" t="s">
        <v>9</v>
      </c>
      <c r="AE5" s="32">
        <v>4</v>
      </c>
      <c r="AF5" s="32">
        <v>1</v>
      </c>
      <c r="AG5" s="32" t="s">
        <v>9</v>
      </c>
      <c r="AH5" s="32">
        <v>3</v>
      </c>
      <c r="AI5" s="32">
        <v>2</v>
      </c>
      <c r="AJ5" s="32" t="s">
        <v>9</v>
      </c>
      <c r="AK5" s="32">
        <v>1</v>
      </c>
      <c r="AL5" s="32">
        <v>6</v>
      </c>
      <c r="AM5" s="32" t="s">
        <v>9</v>
      </c>
      <c r="AN5" s="32">
        <v>2</v>
      </c>
      <c r="AO5" s="32">
        <v>1</v>
      </c>
      <c r="AP5" s="32" t="s">
        <v>9</v>
      </c>
      <c r="AQ5" s="32">
        <v>0</v>
      </c>
      <c r="AR5" s="32">
        <v>1</v>
      </c>
      <c r="AS5" s="32" t="s">
        <v>9</v>
      </c>
      <c r="AT5" s="32">
        <v>0</v>
      </c>
      <c r="AU5" s="32">
        <v>2</v>
      </c>
      <c r="AV5" s="32" t="s">
        <v>9</v>
      </c>
      <c r="AW5" s="32">
        <v>1</v>
      </c>
      <c r="AX5" s="31">
        <f t="shared" si="0"/>
        <v>26</v>
      </c>
      <c r="AY5" s="32" t="s">
        <v>9</v>
      </c>
      <c r="AZ5" s="31">
        <f t="shared" si="1"/>
        <v>16</v>
      </c>
      <c r="BB5" s="102" t="s">
        <v>4025</v>
      </c>
      <c r="BC5" s="101">
        <v>0</v>
      </c>
      <c r="BD5" s="101" t="s">
        <v>9</v>
      </c>
      <c r="BE5" s="101">
        <v>3</v>
      </c>
      <c r="BG5" s="102" t="s">
        <v>4384</v>
      </c>
      <c r="BH5" s="101">
        <v>2</v>
      </c>
      <c r="BI5" s="101" t="s">
        <v>9</v>
      </c>
      <c r="BJ5" s="101">
        <v>1</v>
      </c>
    </row>
    <row r="6" spans="1:62" x14ac:dyDescent="0.2">
      <c r="A6" s="30">
        <v>5</v>
      </c>
      <c r="B6" s="7" t="s">
        <v>13</v>
      </c>
      <c r="C6" s="1">
        <v>22</v>
      </c>
      <c r="D6" s="1">
        <v>10</v>
      </c>
      <c r="E6" s="1">
        <v>7</v>
      </c>
      <c r="F6" s="1">
        <v>5</v>
      </c>
      <c r="G6" s="1">
        <v>46</v>
      </c>
      <c r="H6" s="30" t="s">
        <v>9</v>
      </c>
      <c r="I6" s="1">
        <v>30</v>
      </c>
      <c r="J6" s="1">
        <f t="shared" si="2"/>
        <v>37</v>
      </c>
      <c r="L6" s="8">
        <v>5</v>
      </c>
      <c r="M6" s="7" t="s">
        <v>13</v>
      </c>
      <c r="N6" s="32">
        <v>6</v>
      </c>
      <c r="O6" s="32" t="s">
        <v>9</v>
      </c>
      <c r="P6" s="32">
        <v>2</v>
      </c>
      <c r="Q6" s="32">
        <v>2</v>
      </c>
      <c r="R6" s="32" t="s">
        <v>9</v>
      </c>
      <c r="S6" s="32">
        <v>0</v>
      </c>
      <c r="T6" s="32">
        <v>1</v>
      </c>
      <c r="U6" s="32" t="s">
        <v>9</v>
      </c>
      <c r="V6" s="32">
        <v>0</v>
      </c>
      <c r="W6" s="32">
        <v>1</v>
      </c>
      <c r="X6" s="32" t="s">
        <v>9</v>
      </c>
      <c r="Y6" s="32">
        <v>1</v>
      </c>
      <c r="Z6" s="34"/>
      <c r="AA6" s="34"/>
      <c r="AB6" s="34"/>
      <c r="AC6" s="32">
        <v>3</v>
      </c>
      <c r="AD6" s="32" t="s">
        <v>9</v>
      </c>
      <c r="AE6" s="32">
        <v>4</v>
      </c>
      <c r="AF6" s="32">
        <v>0</v>
      </c>
      <c r="AG6" s="32" t="s">
        <v>9</v>
      </c>
      <c r="AH6" s="32">
        <v>0</v>
      </c>
      <c r="AI6" s="32">
        <v>0</v>
      </c>
      <c r="AJ6" s="32" t="s">
        <v>9</v>
      </c>
      <c r="AK6" s="32">
        <v>0</v>
      </c>
      <c r="AL6" s="32">
        <v>0</v>
      </c>
      <c r="AM6" s="32" t="s">
        <v>9</v>
      </c>
      <c r="AN6" s="32">
        <v>0</v>
      </c>
      <c r="AO6" s="32">
        <v>4</v>
      </c>
      <c r="AP6" s="32" t="s">
        <v>9</v>
      </c>
      <c r="AQ6" s="32">
        <v>1</v>
      </c>
      <c r="AR6" s="32">
        <v>3</v>
      </c>
      <c r="AS6" s="32" t="s">
        <v>9</v>
      </c>
      <c r="AT6" s="32">
        <v>1</v>
      </c>
      <c r="AU6" s="32">
        <v>2</v>
      </c>
      <c r="AV6" s="32" t="s">
        <v>9</v>
      </c>
      <c r="AW6" s="32">
        <v>1</v>
      </c>
      <c r="AX6" s="31">
        <f t="shared" si="0"/>
        <v>22</v>
      </c>
      <c r="AY6" s="32" t="s">
        <v>9</v>
      </c>
      <c r="AZ6" s="31">
        <f t="shared" si="1"/>
        <v>10</v>
      </c>
      <c r="BB6" s="102" t="s">
        <v>1553</v>
      </c>
      <c r="BC6" s="101">
        <v>0</v>
      </c>
      <c r="BD6" s="101" t="s">
        <v>9</v>
      </c>
      <c r="BE6" s="101">
        <v>0</v>
      </c>
      <c r="BG6" s="102" t="s">
        <v>4385</v>
      </c>
      <c r="BH6" s="101">
        <v>2</v>
      </c>
      <c r="BI6" s="101" t="s">
        <v>9</v>
      </c>
      <c r="BJ6" s="101">
        <v>2</v>
      </c>
    </row>
    <row r="7" spans="1:62" x14ac:dyDescent="0.2">
      <c r="A7" s="30">
        <v>6</v>
      </c>
      <c r="B7" s="7" t="s">
        <v>2789</v>
      </c>
      <c r="C7" s="1">
        <v>22</v>
      </c>
      <c r="D7" s="1">
        <v>11</v>
      </c>
      <c r="E7" s="1">
        <v>4</v>
      </c>
      <c r="F7" s="1">
        <v>7</v>
      </c>
      <c r="G7" s="1">
        <v>46</v>
      </c>
      <c r="H7" s="30" t="s">
        <v>9</v>
      </c>
      <c r="I7" s="1">
        <v>36</v>
      </c>
      <c r="J7" s="1">
        <f t="shared" si="2"/>
        <v>37</v>
      </c>
      <c r="L7" s="8">
        <v>6</v>
      </c>
      <c r="M7" s="7" t="s">
        <v>2789</v>
      </c>
      <c r="N7" s="32">
        <v>1</v>
      </c>
      <c r="O7" s="32" t="s">
        <v>9</v>
      </c>
      <c r="P7" s="32">
        <v>4</v>
      </c>
      <c r="Q7" s="32">
        <v>0</v>
      </c>
      <c r="R7" s="32" t="s">
        <v>9</v>
      </c>
      <c r="S7" s="32">
        <v>1</v>
      </c>
      <c r="T7" s="32">
        <v>4</v>
      </c>
      <c r="U7" s="32" t="s">
        <v>9</v>
      </c>
      <c r="V7" s="32">
        <v>0</v>
      </c>
      <c r="W7" s="32">
        <v>3</v>
      </c>
      <c r="X7" s="32" t="s">
        <v>9</v>
      </c>
      <c r="Y7" s="32">
        <v>2</v>
      </c>
      <c r="Z7" s="32">
        <v>1</v>
      </c>
      <c r="AA7" s="32" t="s">
        <v>9</v>
      </c>
      <c r="AB7" s="32">
        <v>0</v>
      </c>
      <c r="AC7" s="34"/>
      <c r="AD7" s="34"/>
      <c r="AE7" s="34"/>
      <c r="AF7" s="8">
        <v>3</v>
      </c>
      <c r="AG7" s="32" t="s">
        <v>9</v>
      </c>
      <c r="AH7" s="8">
        <v>2</v>
      </c>
      <c r="AI7" s="32">
        <v>2</v>
      </c>
      <c r="AJ7" s="32" t="s">
        <v>9</v>
      </c>
      <c r="AK7" s="32">
        <v>0</v>
      </c>
      <c r="AL7" s="32">
        <v>2</v>
      </c>
      <c r="AM7" s="32" t="s">
        <v>9</v>
      </c>
      <c r="AN7" s="32">
        <v>2</v>
      </c>
      <c r="AO7" s="32">
        <v>2</v>
      </c>
      <c r="AP7" s="32" t="s">
        <v>9</v>
      </c>
      <c r="AQ7" s="32">
        <v>0</v>
      </c>
      <c r="AR7" s="32">
        <v>3</v>
      </c>
      <c r="AS7" s="32" t="s">
        <v>9</v>
      </c>
      <c r="AT7" s="32">
        <v>0</v>
      </c>
      <c r="AU7" s="32">
        <v>3</v>
      </c>
      <c r="AV7" s="32" t="s">
        <v>9</v>
      </c>
      <c r="AW7" s="32">
        <v>0</v>
      </c>
      <c r="AX7" s="31">
        <f t="shared" si="0"/>
        <v>24</v>
      </c>
      <c r="AY7" s="32" t="s">
        <v>9</v>
      </c>
      <c r="AZ7" s="31">
        <f t="shared" si="1"/>
        <v>11</v>
      </c>
      <c r="BB7" s="102" t="s">
        <v>4386</v>
      </c>
      <c r="BC7" s="101">
        <v>0</v>
      </c>
      <c r="BD7" s="101" t="s">
        <v>9</v>
      </c>
      <c r="BE7" s="101">
        <v>5</v>
      </c>
      <c r="BG7" s="102" t="s">
        <v>3936</v>
      </c>
      <c r="BH7" s="101">
        <v>2</v>
      </c>
      <c r="BI7" s="101" t="s">
        <v>9</v>
      </c>
      <c r="BJ7" s="101">
        <v>4</v>
      </c>
    </row>
    <row r="8" spans="1:62" x14ac:dyDescent="0.2">
      <c r="A8" s="30">
        <v>7</v>
      </c>
      <c r="B8" s="7" t="s">
        <v>21</v>
      </c>
      <c r="C8" s="1">
        <v>22</v>
      </c>
      <c r="D8" s="1">
        <v>9</v>
      </c>
      <c r="E8" s="1">
        <v>5</v>
      </c>
      <c r="F8" s="1">
        <v>8</v>
      </c>
      <c r="G8" s="1">
        <v>45</v>
      </c>
      <c r="H8" s="30" t="s">
        <v>9</v>
      </c>
      <c r="I8" s="1">
        <v>38</v>
      </c>
      <c r="J8" s="1">
        <f t="shared" si="2"/>
        <v>32</v>
      </c>
      <c r="L8" s="8">
        <v>7</v>
      </c>
      <c r="M8" s="7" t="s">
        <v>21</v>
      </c>
      <c r="N8" s="32">
        <v>4</v>
      </c>
      <c r="O8" s="32" t="s">
        <v>9</v>
      </c>
      <c r="P8" s="32">
        <v>1</v>
      </c>
      <c r="Q8" s="32">
        <v>1</v>
      </c>
      <c r="R8" s="32" t="s">
        <v>9</v>
      </c>
      <c r="S8" s="32">
        <v>1</v>
      </c>
      <c r="T8" s="32">
        <v>2</v>
      </c>
      <c r="U8" s="32" t="s">
        <v>9</v>
      </c>
      <c r="V8" s="32">
        <v>2</v>
      </c>
      <c r="W8" s="32">
        <v>0</v>
      </c>
      <c r="X8" s="32" t="s">
        <v>9</v>
      </c>
      <c r="Y8" s="32">
        <v>2</v>
      </c>
      <c r="Z8" s="32">
        <v>2</v>
      </c>
      <c r="AA8" s="32" t="s">
        <v>9</v>
      </c>
      <c r="AB8" s="32">
        <v>6</v>
      </c>
      <c r="AC8" s="32">
        <v>3</v>
      </c>
      <c r="AD8" s="32" t="s">
        <v>9</v>
      </c>
      <c r="AE8" s="32">
        <v>0</v>
      </c>
      <c r="AF8" s="34"/>
      <c r="AG8" s="34"/>
      <c r="AH8" s="34"/>
      <c r="AI8" s="32">
        <v>0</v>
      </c>
      <c r="AJ8" s="32" t="s">
        <v>9</v>
      </c>
      <c r="AK8" s="32">
        <v>0</v>
      </c>
      <c r="AL8" s="32">
        <v>1</v>
      </c>
      <c r="AM8" s="32" t="s">
        <v>9</v>
      </c>
      <c r="AN8" s="32">
        <v>1</v>
      </c>
      <c r="AO8" s="32">
        <v>2</v>
      </c>
      <c r="AP8" s="32" t="s">
        <v>9</v>
      </c>
      <c r="AQ8" s="32">
        <v>0</v>
      </c>
      <c r="AR8" s="32">
        <v>3</v>
      </c>
      <c r="AS8" s="32" t="s">
        <v>9</v>
      </c>
      <c r="AT8" s="32">
        <v>0</v>
      </c>
      <c r="AU8" s="32">
        <v>4</v>
      </c>
      <c r="AV8" s="32" t="s">
        <v>9</v>
      </c>
      <c r="AW8" s="32">
        <v>1</v>
      </c>
      <c r="AX8" s="31">
        <f t="shared" si="0"/>
        <v>22</v>
      </c>
      <c r="AY8" s="32" t="s">
        <v>9</v>
      </c>
      <c r="AZ8" s="31">
        <f t="shared" si="1"/>
        <v>14</v>
      </c>
      <c r="BB8" s="102" t="s">
        <v>4031</v>
      </c>
      <c r="BC8" s="101">
        <v>1</v>
      </c>
      <c r="BD8" s="101" t="s">
        <v>9</v>
      </c>
      <c r="BE8" s="101">
        <v>0</v>
      </c>
      <c r="BG8" s="102" t="s">
        <v>1548</v>
      </c>
      <c r="BH8" s="101">
        <v>1</v>
      </c>
      <c r="BI8" s="101" t="s">
        <v>9</v>
      </c>
      <c r="BJ8" s="101">
        <v>1</v>
      </c>
    </row>
    <row r="9" spans="1:62" x14ac:dyDescent="0.2">
      <c r="A9" s="30">
        <v>8</v>
      </c>
      <c r="B9" s="7" t="s">
        <v>101</v>
      </c>
      <c r="C9" s="1">
        <v>22</v>
      </c>
      <c r="D9" s="1">
        <v>7</v>
      </c>
      <c r="E9" s="1">
        <v>6</v>
      </c>
      <c r="F9" s="1">
        <v>9</v>
      </c>
      <c r="G9" s="1">
        <v>31</v>
      </c>
      <c r="H9" s="30" t="s">
        <v>9</v>
      </c>
      <c r="I9" s="1">
        <v>40</v>
      </c>
      <c r="J9" s="1">
        <f t="shared" si="2"/>
        <v>27</v>
      </c>
      <c r="L9" s="8">
        <v>8</v>
      </c>
      <c r="M9" s="7" t="s">
        <v>101</v>
      </c>
      <c r="N9" s="32">
        <v>1</v>
      </c>
      <c r="O9" s="32" t="s">
        <v>9</v>
      </c>
      <c r="P9" s="32">
        <v>0</v>
      </c>
      <c r="Q9" s="32">
        <v>2</v>
      </c>
      <c r="R9" s="32" t="s">
        <v>9</v>
      </c>
      <c r="S9" s="32">
        <v>3</v>
      </c>
      <c r="T9" s="32">
        <v>0</v>
      </c>
      <c r="U9" s="32" t="s">
        <v>9</v>
      </c>
      <c r="V9" s="32">
        <v>5</v>
      </c>
      <c r="W9" s="32">
        <v>2</v>
      </c>
      <c r="X9" s="32" t="s">
        <v>9</v>
      </c>
      <c r="Y9" s="32">
        <v>4</v>
      </c>
      <c r="Z9" s="32">
        <v>1</v>
      </c>
      <c r="AA9" s="32" t="s">
        <v>9</v>
      </c>
      <c r="AB9" s="32">
        <v>1</v>
      </c>
      <c r="AC9" s="32">
        <v>1</v>
      </c>
      <c r="AD9" s="32" t="s">
        <v>9</v>
      </c>
      <c r="AE9" s="32">
        <v>1</v>
      </c>
      <c r="AF9" s="32">
        <v>4</v>
      </c>
      <c r="AG9" s="32" t="s">
        <v>9</v>
      </c>
      <c r="AH9" s="32">
        <v>3</v>
      </c>
      <c r="AI9" s="34"/>
      <c r="AJ9" s="34"/>
      <c r="AK9" s="34"/>
      <c r="AL9" s="32">
        <v>0</v>
      </c>
      <c r="AM9" s="32" t="s">
        <v>9</v>
      </c>
      <c r="AN9" s="32">
        <v>1</v>
      </c>
      <c r="AO9" s="32">
        <v>2</v>
      </c>
      <c r="AP9" s="32" t="s">
        <v>9</v>
      </c>
      <c r="AQ9" s="32">
        <v>0</v>
      </c>
      <c r="AR9" s="32">
        <v>2</v>
      </c>
      <c r="AS9" s="32" t="s">
        <v>9</v>
      </c>
      <c r="AT9" s="32">
        <v>2</v>
      </c>
      <c r="AU9" s="32">
        <v>1</v>
      </c>
      <c r="AV9" s="32" t="s">
        <v>9</v>
      </c>
      <c r="AW9" s="32">
        <v>0</v>
      </c>
      <c r="AX9" s="31">
        <f t="shared" si="0"/>
        <v>16</v>
      </c>
      <c r="AY9" s="32" t="s">
        <v>9</v>
      </c>
      <c r="AZ9" s="31">
        <f t="shared" si="1"/>
        <v>20</v>
      </c>
      <c r="BB9" s="132" t="s">
        <v>322</v>
      </c>
      <c r="BG9" s="132" t="s">
        <v>323</v>
      </c>
      <c r="BH9" s="101"/>
      <c r="BI9" s="101"/>
      <c r="BJ9" s="101"/>
    </row>
    <row r="10" spans="1:62" x14ac:dyDescent="0.2">
      <c r="A10" s="30">
        <v>9</v>
      </c>
      <c r="B10" s="7" t="s">
        <v>1497</v>
      </c>
      <c r="C10" s="1">
        <v>22</v>
      </c>
      <c r="D10" s="1">
        <v>6</v>
      </c>
      <c r="E10" s="1">
        <v>5</v>
      </c>
      <c r="F10" s="1">
        <v>11</v>
      </c>
      <c r="G10" s="1">
        <v>38</v>
      </c>
      <c r="H10" s="30" t="s">
        <v>9</v>
      </c>
      <c r="I10" s="1">
        <v>51</v>
      </c>
      <c r="J10" s="1">
        <f t="shared" si="2"/>
        <v>23</v>
      </c>
      <c r="L10" s="8">
        <v>9</v>
      </c>
      <c r="M10" s="7" t="s">
        <v>1497</v>
      </c>
      <c r="N10" s="32">
        <v>0</v>
      </c>
      <c r="O10" s="32" t="s">
        <v>9</v>
      </c>
      <c r="P10" s="32">
        <v>2</v>
      </c>
      <c r="Q10" s="32">
        <v>1</v>
      </c>
      <c r="R10" s="32" t="s">
        <v>9</v>
      </c>
      <c r="S10" s="32">
        <v>3</v>
      </c>
      <c r="T10" s="32">
        <v>3</v>
      </c>
      <c r="U10" s="32" t="s">
        <v>9</v>
      </c>
      <c r="V10" s="32">
        <v>4</v>
      </c>
      <c r="W10" s="32">
        <v>4</v>
      </c>
      <c r="X10" s="32" t="s">
        <v>9</v>
      </c>
      <c r="Y10" s="32">
        <v>4</v>
      </c>
      <c r="Z10" s="32">
        <v>2</v>
      </c>
      <c r="AA10" s="32" t="s">
        <v>9</v>
      </c>
      <c r="AB10" s="32">
        <v>5</v>
      </c>
      <c r="AC10" s="32">
        <v>3</v>
      </c>
      <c r="AD10" s="32" t="s">
        <v>9</v>
      </c>
      <c r="AE10" s="32">
        <v>3</v>
      </c>
      <c r="AF10" s="32">
        <v>3</v>
      </c>
      <c r="AG10" s="32" t="s">
        <v>9</v>
      </c>
      <c r="AH10" s="32">
        <v>2</v>
      </c>
      <c r="AI10" s="32">
        <v>0</v>
      </c>
      <c r="AJ10" s="32" t="s">
        <v>9</v>
      </c>
      <c r="AK10" s="32">
        <v>2</v>
      </c>
      <c r="AL10" s="34"/>
      <c r="AM10" s="34"/>
      <c r="AN10" s="34"/>
      <c r="AO10" s="32">
        <v>4</v>
      </c>
      <c r="AP10" s="32" t="s">
        <v>9</v>
      </c>
      <c r="AQ10" s="32">
        <v>3</v>
      </c>
      <c r="AR10" s="32">
        <v>3</v>
      </c>
      <c r="AS10" s="32" t="s">
        <v>9</v>
      </c>
      <c r="AT10" s="32">
        <v>1</v>
      </c>
      <c r="AU10" s="32">
        <v>1</v>
      </c>
      <c r="AV10" s="32" t="s">
        <v>9</v>
      </c>
      <c r="AW10" s="32">
        <v>0</v>
      </c>
      <c r="AX10" s="31">
        <f t="shared" si="0"/>
        <v>24</v>
      </c>
      <c r="AY10" s="32" t="s">
        <v>9</v>
      </c>
      <c r="AZ10" s="31">
        <f t="shared" si="1"/>
        <v>29</v>
      </c>
      <c r="BB10" s="102" t="s">
        <v>4387</v>
      </c>
      <c r="BC10" s="101">
        <v>0</v>
      </c>
      <c r="BD10" s="101" t="s">
        <v>9</v>
      </c>
      <c r="BE10" s="101">
        <v>2</v>
      </c>
      <c r="BG10" s="102" t="s">
        <v>3954</v>
      </c>
      <c r="BH10" s="101">
        <v>2</v>
      </c>
      <c r="BI10" s="101" t="s">
        <v>9</v>
      </c>
      <c r="BJ10" s="101">
        <v>0</v>
      </c>
    </row>
    <row r="11" spans="1:62" x14ac:dyDescent="0.2">
      <c r="A11" s="30">
        <v>10</v>
      </c>
      <c r="B11" s="7" t="s">
        <v>3527</v>
      </c>
      <c r="C11" s="1">
        <v>22</v>
      </c>
      <c r="D11" s="1">
        <v>6</v>
      </c>
      <c r="E11" s="1">
        <v>1</v>
      </c>
      <c r="F11" s="1">
        <v>15</v>
      </c>
      <c r="G11" s="1">
        <v>29</v>
      </c>
      <c r="H11" s="30" t="s">
        <v>9</v>
      </c>
      <c r="I11" s="1">
        <v>58</v>
      </c>
      <c r="J11" s="1">
        <f t="shared" si="2"/>
        <v>19</v>
      </c>
      <c r="L11" s="8">
        <v>10</v>
      </c>
      <c r="M11" s="7" t="s">
        <v>3527</v>
      </c>
      <c r="N11" s="32">
        <v>1</v>
      </c>
      <c r="O11" s="32" t="s">
        <v>9</v>
      </c>
      <c r="P11" s="32">
        <v>4</v>
      </c>
      <c r="Q11" s="32">
        <v>2</v>
      </c>
      <c r="R11" s="32" t="s">
        <v>9</v>
      </c>
      <c r="S11" s="32">
        <v>1</v>
      </c>
      <c r="T11" s="32">
        <v>4</v>
      </c>
      <c r="U11" s="32" t="s">
        <v>9</v>
      </c>
      <c r="V11" s="32">
        <v>3</v>
      </c>
      <c r="W11" s="32">
        <v>0</v>
      </c>
      <c r="X11" s="32" t="s">
        <v>9</v>
      </c>
      <c r="Y11" s="32">
        <v>4</v>
      </c>
      <c r="Z11" s="32">
        <v>0</v>
      </c>
      <c r="AA11" s="32" t="s">
        <v>9</v>
      </c>
      <c r="AB11" s="32">
        <v>0</v>
      </c>
      <c r="AC11" s="32">
        <v>2</v>
      </c>
      <c r="AD11" s="32" t="s">
        <v>9</v>
      </c>
      <c r="AE11" s="32">
        <v>1</v>
      </c>
      <c r="AF11" s="32">
        <v>2</v>
      </c>
      <c r="AG11" s="32" t="s">
        <v>9</v>
      </c>
      <c r="AH11" s="32">
        <v>3</v>
      </c>
      <c r="AI11" s="32">
        <v>1</v>
      </c>
      <c r="AJ11" s="32" t="s">
        <v>9</v>
      </c>
      <c r="AK11" s="32">
        <v>0</v>
      </c>
      <c r="AL11" s="32">
        <v>5</v>
      </c>
      <c r="AM11" s="32" t="s">
        <v>9</v>
      </c>
      <c r="AN11" s="32">
        <v>4</v>
      </c>
      <c r="AO11" s="34"/>
      <c r="AP11" s="34"/>
      <c r="AQ11" s="34"/>
      <c r="AR11" s="32">
        <v>0</v>
      </c>
      <c r="AS11" s="32" t="s">
        <v>9</v>
      </c>
      <c r="AT11" s="32">
        <v>3</v>
      </c>
      <c r="AU11" s="32">
        <v>2</v>
      </c>
      <c r="AV11" s="32" t="s">
        <v>9</v>
      </c>
      <c r="AW11" s="32">
        <v>4</v>
      </c>
      <c r="AX11" s="31">
        <f t="shared" si="0"/>
        <v>19</v>
      </c>
      <c r="AY11" s="32" t="s">
        <v>9</v>
      </c>
      <c r="AZ11" s="31">
        <f t="shared" si="1"/>
        <v>27</v>
      </c>
      <c r="BB11" s="102" t="s">
        <v>3923</v>
      </c>
      <c r="BC11" s="101">
        <v>1</v>
      </c>
      <c r="BD11" s="101" t="s">
        <v>9</v>
      </c>
      <c r="BE11" s="101">
        <v>0</v>
      </c>
      <c r="BG11" s="102" t="s">
        <v>4388</v>
      </c>
      <c r="BH11" s="101">
        <v>2</v>
      </c>
      <c r="BI11" s="101" t="s">
        <v>9</v>
      </c>
      <c r="BJ11" s="101">
        <v>1</v>
      </c>
    </row>
    <row r="12" spans="1:62" x14ac:dyDescent="0.2">
      <c r="A12" s="30">
        <v>11</v>
      </c>
      <c r="B12" s="7" t="s">
        <v>28</v>
      </c>
      <c r="C12" s="1">
        <v>22</v>
      </c>
      <c r="D12" s="1">
        <v>5</v>
      </c>
      <c r="E12" s="1">
        <v>3</v>
      </c>
      <c r="F12" s="1">
        <v>14</v>
      </c>
      <c r="G12" s="1">
        <v>27</v>
      </c>
      <c r="H12" s="30" t="s">
        <v>9</v>
      </c>
      <c r="I12" s="1">
        <v>47</v>
      </c>
      <c r="J12" s="1">
        <f t="shared" si="2"/>
        <v>18</v>
      </c>
      <c r="L12" s="8">
        <v>11</v>
      </c>
      <c r="M12" s="7" t="s">
        <v>28</v>
      </c>
      <c r="N12" s="32">
        <v>2</v>
      </c>
      <c r="O12" s="32" t="s">
        <v>9</v>
      </c>
      <c r="P12" s="32">
        <v>3</v>
      </c>
      <c r="Q12" s="32">
        <v>0</v>
      </c>
      <c r="R12" s="32" t="s">
        <v>9</v>
      </c>
      <c r="S12" s="32">
        <v>2</v>
      </c>
      <c r="T12" s="32">
        <v>0</v>
      </c>
      <c r="U12" s="32" t="s">
        <v>9</v>
      </c>
      <c r="V12" s="32">
        <v>2</v>
      </c>
      <c r="W12" s="32">
        <v>0</v>
      </c>
      <c r="X12" s="32" t="s">
        <v>9</v>
      </c>
      <c r="Y12" s="32">
        <v>5</v>
      </c>
      <c r="Z12" s="32">
        <v>0</v>
      </c>
      <c r="AA12" s="32" t="s">
        <v>9</v>
      </c>
      <c r="AB12" s="32">
        <v>2</v>
      </c>
      <c r="AC12" s="32">
        <v>1</v>
      </c>
      <c r="AD12" s="32" t="s">
        <v>9</v>
      </c>
      <c r="AE12" s="32">
        <v>0</v>
      </c>
      <c r="AF12" s="32">
        <v>0</v>
      </c>
      <c r="AG12" s="32" t="s">
        <v>9</v>
      </c>
      <c r="AH12" s="32">
        <v>2</v>
      </c>
      <c r="AI12" s="32">
        <v>1</v>
      </c>
      <c r="AJ12" s="32" t="s">
        <v>9</v>
      </c>
      <c r="AK12" s="32">
        <v>4</v>
      </c>
      <c r="AL12" s="32">
        <v>1</v>
      </c>
      <c r="AM12" s="32" t="s">
        <v>9</v>
      </c>
      <c r="AN12" s="32">
        <v>0</v>
      </c>
      <c r="AO12" s="32">
        <v>5</v>
      </c>
      <c r="AP12" s="32" t="s">
        <v>9</v>
      </c>
      <c r="AQ12" s="32">
        <v>1</v>
      </c>
      <c r="AR12" s="34"/>
      <c r="AS12" s="34"/>
      <c r="AT12" s="34"/>
      <c r="AU12" s="32">
        <v>1</v>
      </c>
      <c r="AV12" s="32" t="s">
        <v>9</v>
      </c>
      <c r="AW12" s="32">
        <v>4</v>
      </c>
      <c r="AX12" s="31">
        <f t="shared" si="0"/>
        <v>11</v>
      </c>
      <c r="AY12" s="32" t="s">
        <v>9</v>
      </c>
      <c r="AZ12" s="31">
        <f t="shared" si="1"/>
        <v>25</v>
      </c>
      <c r="BB12" s="102" t="s">
        <v>1504</v>
      </c>
      <c r="BC12" s="101">
        <v>1</v>
      </c>
      <c r="BD12" s="101" t="s">
        <v>9</v>
      </c>
      <c r="BE12" s="101">
        <v>0</v>
      </c>
      <c r="BG12" s="102" t="s">
        <v>1543</v>
      </c>
      <c r="BH12" s="101">
        <v>0</v>
      </c>
      <c r="BI12" s="101" t="s">
        <v>9</v>
      </c>
      <c r="BJ12" s="101">
        <v>2</v>
      </c>
    </row>
    <row r="13" spans="1:62" x14ac:dyDescent="0.2">
      <c r="A13" s="30">
        <v>12</v>
      </c>
      <c r="B13" s="7" t="s">
        <v>36</v>
      </c>
      <c r="C13" s="1">
        <v>22</v>
      </c>
      <c r="D13" s="1">
        <v>4</v>
      </c>
      <c r="E13" s="1">
        <v>2</v>
      </c>
      <c r="F13" s="1">
        <v>16</v>
      </c>
      <c r="G13" s="1">
        <v>33</v>
      </c>
      <c r="H13" s="30" t="s">
        <v>9</v>
      </c>
      <c r="I13" s="1">
        <v>69</v>
      </c>
      <c r="J13" s="1">
        <f t="shared" si="2"/>
        <v>14</v>
      </c>
      <c r="L13" s="8">
        <v>12</v>
      </c>
      <c r="M13" s="7" t="s">
        <v>36</v>
      </c>
      <c r="N13" s="32">
        <v>5</v>
      </c>
      <c r="O13" s="32" t="s">
        <v>9</v>
      </c>
      <c r="P13" s="32">
        <v>3</v>
      </c>
      <c r="Q13" s="32">
        <v>2</v>
      </c>
      <c r="R13" s="32" t="s">
        <v>9</v>
      </c>
      <c r="S13" s="32">
        <v>3</v>
      </c>
      <c r="T13" s="32">
        <v>1</v>
      </c>
      <c r="U13" s="32" t="s">
        <v>9</v>
      </c>
      <c r="V13" s="32">
        <v>3</v>
      </c>
      <c r="W13" s="32">
        <v>2</v>
      </c>
      <c r="X13" s="32" t="s">
        <v>9</v>
      </c>
      <c r="Y13" s="32">
        <v>2</v>
      </c>
      <c r="Z13" s="32">
        <v>1</v>
      </c>
      <c r="AA13" s="32" t="s">
        <v>9</v>
      </c>
      <c r="AB13" s="32">
        <v>5</v>
      </c>
      <c r="AC13" s="32">
        <v>0</v>
      </c>
      <c r="AD13" s="32" t="s">
        <v>9</v>
      </c>
      <c r="AE13" s="32">
        <v>3</v>
      </c>
      <c r="AF13" s="32">
        <v>1</v>
      </c>
      <c r="AG13" s="32" t="s">
        <v>9</v>
      </c>
      <c r="AH13" s="32">
        <v>5</v>
      </c>
      <c r="AI13" s="32">
        <v>1</v>
      </c>
      <c r="AJ13" s="32" t="s">
        <v>9</v>
      </c>
      <c r="AK13" s="32">
        <v>2</v>
      </c>
      <c r="AL13" s="32">
        <v>2</v>
      </c>
      <c r="AM13" s="32" t="s">
        <v>9</v>
      </c>
      <c r="AN13" s="32">
        <v>1</v>
      </c>
      <c r="AO13" s="32">
        <v>2</v>
      </c>
      <c r="AP13" s="32" t="s">
        <v>9</v>
      </c>
      <c r="AQ13" s="32">
        <v>3</v>
      </c>
      <c r="AR13" s="32">
        <v>2</v>
      </c>
      <c r="AS13" s="32" t="s">
        <v>9</v>
      </c>
      <c r="AT13" s="32">
        <v>5</v>
      </c>
      <c r="AU13" s="34"/>
      <c r="AV13" s="34"/>
      <c r="AW13" s="34"/>
      <c r="AX13" s="31">
        <f t="shared" si="0"/>
        <v>19</v>
      </c>
      <c r="AY13" s="32" t="s">
        <v>9</v>
      </c>
      <c r="AZ13" s="31">
        <f t="shared" si="1"/>
        <v>35</v>
      </c>
      <c r="BB13" s="102" t="s">
        <v>4000</v>
      </c>
      <c r="BC13" s="101">
        <v>0</v>
      </c>
      <c r="BD13" s="101" t="s">
        <v>9</v>
      </c>
      <c r="BE13" s="101">
        <v>3</v>
      </c>
      <c r="BG13" s="102" t="s">
        <v>4389</v>
      </c>
      <c r="BH13" s="101">
        <v>3</v>
      </c>
      <c r="BI13" s="101" t="s">
        <v>9</v>
      </c>
      <c r="BJ13" s="101">
        <v>2</v>
      </c>
    </row>
    <row r="14" spans="1:62" x14ac:dyDescent="0.2">
      <c r="A14" s="30"/>
      <c r="B14" s="1"/>
      <c r="C14" s="1">
        <f>SUM(C2:C13)</f>
        <v>264</v>
      </c>
      <c r="D14" s="1">
        <f>SUM(D2:D13)</f>
        <v>109</v>
      </c>
      <c r="E14" s="1">
        <f>SUM(E2:E13)</f>
        <v>46</v>
      </c>
      <c r="F14" s="1">
        <f>SUM(F2:F13)</f>
        <v>109</v>
      </c>
      <c r="G14" s="1">
        <f>SUM(G2:G13)</f>
        <v>505</v>
      </c>
      <c r="H14" s="9" t="s">
        <v>9</v>
      </c>
      <c r="I14" s="1">
        <f>SUM(I2:I13)</f>
        <v>505</v>
      </c>
      <c r="J14" s="1">
        <f>SUM(J2:J13)</f>
        <v>373</v>
      </c>
      <c r="L14" s="8"/>
      <c r="N14" s="31">
        <f>SUM(N2:N13)</f>
        <v>25</v>
      </c>
      <c r="O14" s="31" t="s">
        <v>9</v>
      </c>
      <c r="P14" s="31">
        <f>SUM(P2:P13)</f>
        <v>25</v>
      </c>
      <c r="Q14" s="31">
        <f>SUM(Q2:Q13)</f>
        <v>12</v>
      </c>
      <c r="R14" s="31" t="s">
        <v>9</v>
      </c>
      <c r="S14" s="31">
        <f>SUM(S2:S13)</f>
        <v>21</v>
      </c>
      <c r="T14" s="31">
        <f>SUM(T2:T13)</f>
        <v>22</v>
      </c>
      <c r="U14" s="31" t="s">
        <v>9</v>
      </c>
      <c r="V14" s="31">
        <f>SUM(V2:V13)</f>
        <v>22</v>
      </c>
      <c r="W14" s="31">
        <f>SUM(W2:W13)</f>
        <v>17</v>
      </c>
      <c r="X14" s="31" t="s">
        <v>9</v>
      </c>
      <c r="Y14" s="31">
        <f>SUM(Y2:Y13)</f>
        <v>25</v>
      </c>
      <c r="Z14" s="31">
        <f>SUM(Z2:Z13)</f>
        <v>20</v>
      </c>
      <c r="AA14" s="31" t="s">
        <v>9</v>
      </c>
      <c r="AB14" s="31">
        <f>SUM(AB2:AB13)</f>
        <v>24</v>
      </c>
      <c r="AC14" s="31">
        <f>SUM(AC2:AC13)</f>
        <v>25</v>
      </c>
      <c r="AD14" s="31" t="s">
        <v>9</v>
      </c>
      <c r="AE14" s="31">
        <f>SUM(AE2:AE13)</f>
        <v>22</v>
      </c>
      <c r="AF14" s="31">
        <f>SUM(AF2:AF13)</f>
        <v>24</v>
      </c>
      <c r="AG14" s="31" t="s">
        <v>9</v>
      </c>
      <c r="AH14" s="31">
        <f>SUM(AH2:AH13)</f>
        <v>23</v>
      </c>
      <c r="AI14" s="31">
        <f>SUM(AI2:AI13)</f>
        <v>20</v>
      </c>
      <c r="AJ14" s="31" t="s">
        <v>9</v>
      </c>
      <c r="AK14" s="31">
        <f>SUM(AK2:AK13)</f>
        <v>15</v>
      </c>
      <c r="AL14" s="31">
        <f>SUM(AL2:AL13)</f>
        <v>22</v>
      </c>
      <c r="AM14" s="31" t="s">
        <v>9</v>
      </c>
      <c r="AN14" s="31">
        <f>SUM(AN2:AN13)</f>
        <v>14</v>
      </c>
      <c r="AO14" s="31">
        <f>SUM(AO2:AO13)</f>
        <v>31</v>
      </c>
      <c r="AP14" s="31" t="s">
        <v>9</v>
      </c>
      <c r="AQ14" s="31">
        <f>SUM(AQ2:AQ13)</f>
        <v>10</v>
      </c>
      <c r="AR14" s="31">
        <f>SUM(AR2:AR13)</f>
        <v>22</v>
      </c>
      <c r="AS14" s="31" t="s">
        <v>9</v>
      </c>
      <c r="AT14" s="31">
        <f>SUM(AT2:AT13)</f>
        <v>16</v>
      </c>
      <c r="AU14" s="31">
        <f>SUM(AU2:AU13)</f>
        <v>34</v>
      </c>
      <c r="AV14" s="31" t="s">
        <v>9</v>
      </c>
      <c r="AW14" s="31">
        <f>SUM(AW2:AW13)</f>
        <v>14</v>
      </c>
      <c r="AX14" s="31">
        <f t="shared" si="0"/>
        <v>274</v>
      </c>
      <c r="AY14" s="32" t="s">
        <v>9</v>
      </c>
      <c r="AZ14" s="31">
        <f t="shared" si="1"/>
        <v>231</v>
      </c>
      <c r="BB14" s="102" t="s">
        <v>4390</v>
      </c>
      <c r="BC14" s="101">
        <v>0</v>
      </c>
      <c r="BD14" s="101" t="s">
        <v>9</v>
      </c>
      <c r="BE14" s="101">
        <v>0</v>
      </c>
      <c r="BG14" s="102" t="s">
        <v>4391</v>
      </c>
      <c r="BH14" s="101">
        <v>1</v>
      </c>
      <c r="BI14" s="101" t="s">
        <v>9</v>
      </c>
      <c r="BJ14" s="101">
        <v>0</v>
      </c>
    </row>
    <row r="15" spans="1:62" x14ac:dyDescent="0.2">
      <c r="O15" s="8"/>
      <c r="R15" s="12"/>
      <c r="S15" s="39"/>
      <c r="T15" s="39"/>
      <c r="U15" s="39"/>
      <c r="V15" s="39"/>
      <c r="W15" s="39"/>
      <c r="X15" s="39"/>
      <c r="Y15" s="39"/>
      <c r="Z15" s="39"/>
      <c r="AA15" s="39"/>
      <c r="AB15" s="39"/>
      <c r="AX15" s="1"/>
      <c r="AY15" s="1"/>
      <c r="AZ15" s="9"/>
      <c r="BB15" s="102" t="s">
        <v>1616</v>
      </c>
      <c r="BC15" s="101">
        <v>6</v>
      </c>
      <c r="BD15" s="101" t="s">
        <v>9</v>
      </c>
      <c r="BE15" s="101">
        <v>2</v>
      </c>
      <c r="BG15" s="102" t="s">
        <v>3968</v>
      </c>
      <c r="BH15" s="101">
        <v>5</v>
      </c>
      <c r="BI15" s="101" t="s">
        <v>9</v>
      </c>
      <c r="BJ15" s="101">
        <v>3</v>
      </c>
    </row>
    <row r="16" spans="1:62" x14ac:dyDescent="0.2">
      <c r="M16" s="39" t="s">
        <v>151</v>
      </c>
      <c r="N16" s="62" t="s">
        <v>4392</v>
      </c>
      <c r="O16" s="32"/>
      <c r="AD16" s="32"/>
      <c r="BB16" s="132" t="s">
        <v>330</v>
      </c>
      <c r="BG16" s="132" t="s">
        <v>331</v>
      </c>
      <c r="BH16" s="101"/>
      <c r="BI16" s="101"/>
      <c r="BJ16" s="101"/>
    </row>
    <row r="17" spans="13:62" x14ac:dyDescent="0.2">
      <c r="N17" s="62" t="s">
        <v>4394</v>
      </c>
      <c r="O17" s="31"/>
      <c r="AD17" s="32"/>
      <c r="BB17" s="102" t="s">
        <v>4020</v>
      </c>
      <c r="BC17" s="101">
        <v>3</v>
      </c>
      <c r="BD17" s="101" t="s">
        <v>9</v>
      </c>
      <c r="BE17" s="101">
        <v>0</v>
      </c>
      <c r="BG17" s="102" t="s">
        <v>4393</v>
      </c>
      <c r="BH17" s="101">
        <v>5</v>
      </c>
      <c r="BI17" s="101" t="s">
        <v>9</v>
      </c>
      <c r="BJ17" s="101">
        <v>4</v>
      </c>
    </row>
    <row r="18" spans="13:62" x14ac:dyDescent="0.2">
      <c r="AD18" s="31"/>
      <c r="BB18" s="102" t="s">
        <v>4395</v>
      </c>
      <c r="BC18" s="101">
        <v>4</v>
      </c>
      <c r="BD18" s="101" t="s">
        <v>9</v>
      </c>
      <c r="BE18" s="101">
        <v>4</v>
      </c>
      <c r="BG18" s="102" t="s">
        <v>4024</v>
      </c>
      <c r="BH18" s="101">
        <v>4</v>
      </c>
      <c r="BI18" s="101" t="s">
        <v>9</v>
      </c>
      <c r="BJ18" s="101">
        <v>3</v>
      </c>
    </row>
    <row r="19" spans="13:62" x14ac:dyDescent="0.2">
      <c r="M19" s="102"/>
      <c r="N19" s="101"/>
      <c r="O19" s="101"/>
      <c r="P19" s="101"/>
      <c r="AD19" s="31"/>
      <c r="BB19" s="102" t="s">
        <v>4396</v>
      </c>
      <c r="BC19" s="101">
        <v>0</v>
      </c>
      <c r="BD19" s="101" t="s">
        <v>9</v>
      </c>
      <c r="BE19" s="101">
        <v>0</v>
      </c>
      <c r="BG19" s="102" t="s">
        <v>4082</v>
      </c>
      <c r="BH19" s="101">
        <v>2</v>
      </c>
      <c r="BI19" s="101" t="s">
        <v>9</v>
      </c>
      <c r="BJ19" s="101">
        <v>2</v>
      </c>
    </row>
    <row r="20" spans="13:62" x14ac:dyDescent="0.2">
      <c r="M20" s="102"/>
      <c r="N20" s="101"/>
      <c r="O20" s="101"/>
      <c r="P20" s="101"/>
      <c r="S20" s="43"/>
      <c r="T20" s="43"/>
      <c r="U20" s="43"/>
      <c r="V20" s="43"/>
      <c r="W20" s="43"/>
      <c r="X20" s="43"/>
      <c r="Y20" s="43"/>
      <c r="Z20" s="43"/>
      <c r="AA20" s="43"/>
      <c r="AB20" s="43"/>
      <c r="AD20" s="31"/>
      <c r="BB20" s="102" t="s">
        <v>4397</v>
      </c>
      <c r="BC20" s="101">
        <v>2</v>
      </c>
      <c r="BD20" s="101" t="s">
        <v>9</v>
      </c>
      <c r="BE20" s="101">
        <v>2</v>
      </c>
      <c r="BG20" s="102" t="s">
        <v>1533</v>
      </c>
      <c r="BH20" s="101">
        <v>2</v>
      </c>
      <c r="BI20" s="101" t="s">
        <v>9</v>
      </c>
      <c r="BJ20" s="101">
        <v>2</v>
      </c>
    </row>
    <row r="21" spans="13:62" x14ac:dyDescent="0.2">
      <c r="M21" s="102"/>
      <c r="N21" s="101"/>
      <c r="O21" s="101"/>
      <c r="P21" s="101"/>
      <c r="S21" s="43"/>
      <c r="T21" s="43"/>
      <c r="U21" s="43"/>
      <c r="V21" s="43"/>
      <c r="W21" s="43"/>
      <c r="X21" s="43"/>
      <c r="Y21" s="43"/>
      <c r="Z21" s="43"/>
      <c r="AA21" s="43"/>
      <c r="AB21" s="43"/>
      <c r="AD21" s="31"/>
      <c r="BB21" s="102" t="s">
        <v>4398</v>
      </c>
      <c r="BC21" s="101">
        <v>1</v>
      </c>
      <c r="BD21" s="101" t="s">
        <v>9</v>
      </c>
      <c r="BE21" s="101">
        <v>5</v>
      </c>
      <c r="BG21" s="102" t="s">
        <v>4399</v>
      </c>
      <c r="BH21" s="101">
        <v>2</v>
      </c>
      <c r="BI21" s="101" t="s">
        <v>9</v>
      </c>
      <c r="BJ21" s="101">
        <v>0</v>
      </c>
    </row>
    <row r="22" spans="13:62" x14ac:dyDescent="0.2">
      <c r="M22" s="102"/>
      <c r="N22" s="101"/>
      <c r="O22" s="101"/>
      <c r="P22" s="101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D22" s="32"/>
      <c r="BB22" s="102" t="s">
        <v>1506</v>
      </c>
      <c r="BC22" s="101">
        <v>1</v>
      </c>
      <c r="BD22" s="101" t="s">
        <v>9</v>
      </c>
      <c r="BE22" s="101">
        <v>1</v>
      </c>
      <c r="BG22" s="102" t="s">
        <v>4400</v>
      </c>
      <c r="BH22" s="101">
        <v>2</v>
      </c>
      <c r="BI22" s="101" t="s">
        <v>9</v>
      </c>
      <c r="BJ22" s="101">
        <v>6</v>
      </c>
    </row>
    <row r="23" spans="13:62" x14ac:dyDescent="0.2">
      <c r="M23" s="102"/>
      <c r="N23" s="101"/>
      <c r="O23" s="101"/>
      <c r="P23" s="101"/>
      <c r="AD23" s="32"/>
      <c r="BB23" s="132" t="s">
        <v>341</v>
      </c>
      <c r="BG23" s="132" t="s">
        <v>342</v>
      </c>
      <c r="BH23" s="101"/>
      <c r="BI23" s="101"/>
      <c r="BJ23" s="101"/>
    </row>
    <row r="24" spans="13:62" x14ac:dyDescent="0.2">
      <c r="M24" s="102"/>
      <c r="N24" s="101"/>
      <c r="O24" s="101"/>
      <c r="P24" s="101"/>
      <c r="AD24" s="32"/>
      <c r="BB24" s="102" t="s">
        <v>3955</v>
      </c>
      <c r="BC24" s="101">
        <v>1</v>
      </c>
      <c r="BD24" s="101" t="s">
        <v>9</v>
      </c>
      <c r="BE24" s="101">
        <v>4</v>
      </c>
      <c r="BG24" s="102" t="s">
        <v>4047</v>
      </c>
      <c r="BH24" s="101">
        <v>0</v>
      </c>
      <c r="BI24" s="101" t="s">
        <v>9</v>
      </c>
      <c r="BJ24" s="101">
        <v>1</v>
      </c>
    </row>
    <row r="25" spans="13:62" x14ac:dyDescent="0.2">
      <c r="M25" s="132"/>
      <c r="N25" s="101"/>
      <c r="O25" s="101"/>
      <c r="P25" s="101"/>
      <c r="AC25" s="3"/>
      <c r="AD25" s="31"/>
      <c r="AE25" s="3"/>
      <c r="BB25" s="102" t="s">
        <v>1568</v>
      </c>
      <c r="BC25" s="101">
        <v>1</v>
      </c>
      <c r="BD25" s="101" t="s">
        <v>9</v>
      </c>
      <c r="BE25" s="101">
        <v>0</v>
      </c>
      <c r="BG25" s="102" t="s">
        <v>1542</v>
      </c>
      <c r="BH25" s="101">
        <v>0</v>
      </c>
      <c r="BI25" s="101" t="s">
        <v>9</v>
      </c>
      <c r="BJ25" s="101">
        <v>2</v>
      </c>
    </row>
    <row r="26" spans="13:62" x14ac:dyDescent="0.2">
      <c r="M26" s="102"/>
      <c r="N26" s="101"/>
      <c r="O26" s="101"/>
      <c r="P26" s="101"/>
      <c r="S26" s="43"/>
      <c r="T26" s="43"/>
      <c r="U26" s="43"/>
      <c r="V26" s="43"/>
      <c r="W26" s="43"/>
      <c r="X26" s="43"/>
      <c r="Y26" s="43"/>
      <c r="Z26" s="43"/>
      <c r="AA26" s="43"/>
      <c r="AB26" s="43"/>
      <c r="AD26" s="31"/>
      <c r="BB26" s="102" t="s">
        <v>1521</v>
      </c>
      <c r="BC26" s="101">
        <v>0</v>
      </c>
      <c r="BD26" s="101" t="s">
        <v>9</v>
      </c>
      <c r="BE26" s="101">
        <v>0</v>
      </c>
      <c r="BG26" s="102" t="s">
        <v>4401</v>
      </c>
      <c r="BH26" s="101">
        <v>2</v>
      </c>
      <c r="BI26" s="101" t="s">
        <v>9</v>
      </c>
      <c r="BJ26" s="101">
        <v>3</v>
      </c>
    </row>
    <row r="27" spans="13:62" x14ac:dyDescent="0.2">
      <c r="M27" s="102"/>
      <c r="N27" s="101"/>
      <c r="O27" s="101"/>
      <c r="P27" s="101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D27" s="31"/>
      <c r="BB27" s="102" t="s">
        <v>4338</v>
      </c>
      <c r="BC27" s="101">
        <v>2</v>
      </c>
      <c r="BD27" s="101" t="s">
        <v>9</v>
      </c>
      <c r="BE27" s="101">
        <v>0</v>
      </c>
      <c r="BG27" s="102" t="s">
        <v>4402</v>
      </c>
      <c r="BH27" s="101">
        <v>3</v>
      </c>
      <c r="BI27" s="101" t="s">
        <v>9</v>
      </c>
      <c r="BJ27" s="101">
        <v>2</v>
      </c>
    </row>
    <row r="28" spans="13:62" x14ac:dyDescent="0.2">
      <c r="M28" s="102"/>
      <c r="N28" s="101"/>
      <c r="O28" s="101"/>
      <c r="P28" s="101"/>
      <c r="AD28" s="31"/>
      <c r="BB28" s="102" t="s">
        <v>4009</v>
      </c>
      <c r="BC28" s="101">
        <v>1</v>
      </c>
      <c r="BD28" s="101" t="s">
        <v>9</v>
      </c>
      <c r="BE28" s="101">
        <v>4</v>
      </c>
      <c r="BG28" s="102" t="s">
        <v>4403</v>
      </c>
      <c r="BH28" s="101">
        <v>0</v>
      </c>
      <c r="BI28" s="101" t="s">
        <v>9</v>
      </c>
      <c r="BJ28" s="101">
        <v>2</v>
      </c>
    </row>
    <row r="29" spans="13:62" x14ac:dyDescent="0.2">
      <c r="M29" s="102"/>
      <c r="N29" s="101"/>
      <c r="O29" s="101"/>
      <c r="P29" s="101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D29" s="32"/>
      <c r="BB29" s="102" t="s">
        <v>4404</v>
      </c>
      <c r="BC29" s="101">
        <v>1</v>
      </c>
      <c r="BD29" s="101" t="s">
        <v>9</v>
      </c>
      <c r="BE29" s="101">
        <v>1</v>
      </c>
      <c r="BG29" s="102" t="s">
        <v>4130</v>
      </c>
      <c r="BH29" s="101">
        <v>1</v>
      </c>
      <c r="BI29" s="101" t="s">
        <v>9</v>
      </c>
      <c r="BJ29" s="101">
        <v>2</v>
      </c>
    </row>
    <row r="30" spans="13:62" x14ac:dyDescent="0.2">
      <c r="M30" s="102"/>
      <c r="N30" s="101"/>
      <c r="O30" s="101"/>
      <c r="P30" s="101"/>
      <c r="AD30" s="31"/>
      <c r="BB30" s="132" t="s">
        <v>353</v>
      </c>
      <c r="BG30" s="132" t="s">
        <v>354</v>
      </c>
      <c r="BH30" s="101"/>
      <c r="BI30" s="101"/>
      <c r="BJ30" s="101"/>
    </row>
    <row r="31" spans="13:62" x14ac:dyDescent="0.2">
      <c r="M31" s="102"/>
      <c r="N31" s="101"/>
      <c r="O31" s="101"/>
      <c r="P31" s="101"/>
      <c r="AC31" s="3"/>
      <c r="AD31" s="32"/>
      <c r="BB31" s="102" t="s">
        <v>4405</v>
      </c>
      <c r="BC31" s="101">
        <v>0</v>
      </c>
      <c r="BD31" s="101" t="s">
        <v>9</v>
      </c>
      <c r="BE31" s="101">
        <v>2</v>
      </c>
      <c r="BG31" s="102" t="s">
        <v>4055</v>
      </c>
      <c r="BH31" s="101">
        <v>1</v>
      </c>
      <c r="BI31" s="101" t="s">
        <v>9</v>
      </c>
      <c r="BJ31" s="101">
        <v>1</v>
      </c>
    </row>
    <row r="32" spans="13:62" x14ac:dyDescent="0.2">
      <c r="S32" s="43"/>
      <c r="T32" s="43"/>
      <c r="U32" s="43"/>
      <c r="V32" s="43"/>
      <c r="W32" s="43"/>
      <c r="X32" s="43"/>
      <c r="Y32" s="43"/>
      <c r="Z32" s="43"/>
      <c r="AA32" s="43"/>
      <c r="AB32" s="43"/>
      <c r="AD32" s="31"/>
      <c r="BB32" s="102" t="s">
        <v>3951</v>
      </c>
      <c r="BC32" s="101">
        <v>2</v>
      </c>
      <c r="BD32" s="101" t="s">
        <v>9</v>
      </c>
      <c r="BE32" s="101">
        <v>2</v>
      </c>
      <c r="BG32" s="102" t="s">
        <v>1582</v>
      </c>
      <c r="BH32" s="101">
        <v>3</v>
      </c>
      <c r="BI32" s="101" t="s">
        <v>9</v>
      </c>
      <c r="BJ32" s="101">
        <v>1</v>
      </c>
    </row>
    <row r="33" spans="18:62" x14ac:dyDescent="0.2"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D33" s="31"/>
      <c r="BB33" s="102" t="s">
        <v>4406</v>
      </c>
      <c r="BC33" s="101">
        <v>1</v>
      </c>
      <c r="BD33" s="101" t="s">
        <v>9</v>
      </c>
      <c r="BE33" s="101">
        <v>0</v>
      </c>
      <c r="BG33" s="102" t="s">
        <v>3935</v>
      </c>
      <c r="BH33" s="101">
        <v>3</v>
      </c>
      <c r="BI33" s="101" t="s">
        <v>9</v>
      </c>
      <c r="BJ33" s="101">
        <v>0</v>
      </c>
    </row>
    <row r="34" spans="18:62" x14ac:dyDescent="0.2">
      <c r="AD34" s="31"/>
      <c r="BB34" s="102" t="s">
        <v>4407</v>
      </c>
      <c r="BC34" s="101">
        <v>3</v>
      </c>
      <c r="BD34" s="101" t="s">
        <v>9</v>
      </c>
      <c r="BE34" s="101">
        <v>4</v>
      </c>
      <c r="BG34" s="102" t="s">
        <v>4408</v>
      </c>
      <c r="BH34" s="101">
        <v>11</v>
      </c>
      <c r="BI34" s="101" t="s">
        <v>9</v>
      </c>
      <c r="BJ34" s="101">
        <v>0</v>
      </c>
    </row>
    <row r="35" spans="18:62" x14ac:dyDescent="0.2">
      <c r="AD35" s="31"/>
      <c r="BB35" s="102" t="s">
        <v>4409</v>
      </c>
      <c r="BC35" s="101">
        <v>1</v>
      </c>
      <c r="BD35" s="101" t="s">
        <v>9</v>
      </c>
      <c r="BE35" s="101">
        <v>0</v>
      </c>
      <c r="BG35" s="102" t="s">
        <v>4410</v>
      </c>
      <c r="BH35" s="101">
        <v>0</v>
      </c>
      <c r="BI35" s="101" t="s">
        <v>9</v>
      </c>
      <c r="BJ35" s="101">
        <v>2</v>
      </c>
    </row>
    <row r="36" spans="18:62" x14ac:dyDescent="0.2"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D36" s="32"/>
      <c r="BB36" s="102" t="s">
        <v>1584</v>
      </c>
      <c r="BC36" s="101">
        <v>0</v>
      </c>
      <c r="BD36" s="101" t="s">
        <v>9</v>
      </c>
      <c r="BE36" s="101">
        <v>2</v>
      </c>
      <c r="BG36" s="102" t="s">
        <v>1614</v>
      </c>
      <c r="BH36" s="101">
        <v>0</v>
      </c>
      <c r="BI36" s="101" t="s">
        <v>9</v>
      </c>
      <c r="BJ36" s="101">
        <v>2</v>
      </c>
    </row>
    <row r="37" spans="18:62" x14ac:dyDescent="0.2">
      <c r="AC37" s="3"/>
      <c r="AD37" s="32"/>
      <c r="BB37" s="132" t="s">
        <v>363</v>
      </c>
      <c r="BG37" s="132" t="s">
        <v>364</v>
      </c>
      <c r="BH37" s="101"/>
      <c r="BI37" s="101"/>
      <c r="BJ37" s="101"/>
    </row>
    <row r="38" spans="18:62" x14ac:dyDescent="0.2">
      <c r="S38" s="43"/>
      <c r="T38" s="43"/>
      <c r="U38" s="43"/>
      <c r="V38" s="43"/>
      <c r="W38" s="43"/>
      <c r="X38" s="43"/>
      <c r="Y38" s="43"/>
      <c r="Z38" s="43"/>
      <c r="AA38" s="43"/>
      <c r="AB38" s="43"/>
      <c r="AD38" s="32"/>
      <c r="BB38" s="102" t="s">
        <v>4411</v>
      </c>
      <c r="BC38" s="101">
        <v>4</v>
      </c>
      <c r="BD38" s="101" t="s">
        <v>9</v>
      </c>
      <c r="BE38" s="101">
        <v>2</v>
      </c>
      <c r="BG38" s="102" t="s">
        <v>4412</v>
      </c>
      <c r="BH38" s="101">
        <v>1</v>
      </c>
      <c r="BI38" s="101" t="s">
        <v>9</v>
      </c>
      <c r="BJ38" s="101">
        <v>5</v>
      </c>
    </row>
    <row r="39" spans="18:62" x14ac:dyDescent="0.2"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D39" s="31"/>
      <c r="BB39" s="102" t="s">
        <v>1599</v>
      </c>
      <c r="BC39" s="101">
        <v>0</v>
      </c>
      <c r="BD39" s="101" t="s">
        <v>9</v>
      </c>
      <c r="BE39" s="101">
        <v>1</v>
      </c>
      <c r="BG39" s="102" t="s">
        <v>4028</v>
      </c>
      <c r="BH39" s="101">
        <v>0</v>
      </c>
      <c r="BI39" s="101" t="s">
        <v>9</v>
      </c>
      <c r="BJ39" s="101">
        <v>5</v>
      </c>
    </row>
    <row r="40" spans="18:62" x14ac:dyDescent="0.2">
      <c r="AD40" s="31"/>
      <c r="BB40" s="102" t="s">
        <v>3910</v>
      </c>
      <c r="BC40" s="101">
        <v>1</v>
      </c>
      <c r="BD40" s="101" t="s">
        <v>9</v>
      </c>
      <c r="BE40" s="101">
        <v>0</v>
      </c>
      <c r="BG40" s="102" t="s">
        <v>4413</v>
      </c>
      <c r="BH40" s="101">
        <v>4</v>
      </c>
      <c r="BI40" s="101" t="s">
        <v>9</v>
      </c>
      <c r="BJ40" s="101">
        <v>0</v>
      </c>
    </row>
    <row r="41" spans="18:62" x14ac:dyDescent="0.2">
      <c r="AD41" s="31"/>
      <c r="BB41" s="102" t="s">
        <v>4414</v>
      </c>
      <c r="BC41" s="101">
        <v>4</v>
      </c>
      <c r="BD41" s="101" t="s">
        <v>9</v>
      </c>
      <c r="BE41" s="101">
        <v>1</v>
      </c>
      <c r="BG41" s="102" t="s">
        <v>1604</v>
      </c>
      <c r="BH41" s="101">
        <v>0</v>
      </c>
      <c r="BI41" s="101" t="s">
        <v>9</v>
      </c>
      <c r="BJ41" s="101">
        <v>2</v>
      </c>
    </row>
    <row r="42" spans="18:62" x14ac:dyDescent="0.2">
      <c r="AD42" s="31"/>
      <c r="BB42" s="102" t="s">
        <v>4415</v>
      </c>
      <c r="BC42" s="101">
        <v>2</v>
      </c>
      <c r="BD42" s="101" t="s">
        <v>9</v>
      </c>
      <c r="BE42" s="101">
        <v>1</v>
      </c>
      <c r="BG42" s="102" t="s">
        <v>4416</v>
      </c>
      <c r="BH42" s="101">
        <v>3</v>
      </c>
      <c r="BI42" s="101" t="s">
        <v>9</v>
      </c>
      <c r="BJ42" s="101">
        <v>1</v>
      </c>
    </row>
    <row r="43" spans="18:62" x14ac:dyDescent="0.2"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"/>
      <c r="AD43" s="32"/>
      <c r="BB43" s="102" t="s">
        <v>4417</v>
      </c>
      <c r="BC43" s="101">
        <v>5</v>
      </c>
      <c r="BD43" s="101" t="s">
        <v>9</v>
      </c>
      <c r="BE43" s="101">
        <v>1</v>
      </c>
      <c r="BG43" s="102" t="s">
        <v>4418</v>
      </c>
      <c r="BH43" s="101">
        <v>2</v>
      </c>
      <c r="BI43" s="101" t="s">
        <v>9</v>
      </c>
      <c r="BJ43" s="101">
        <v>1</v>
      </c>
    </row>
    <row r="44" spans="18:62" x14ac:dyDescent="0.2">
      <c r="S44" s="43"/>
      <c r="T44" s="43"/>
      <c r="U44" s="43"/>
      <c r="V44" s="43"/>
      <c r="W44" s="43"/>
      <c r="X44" s="43"/>
      <c r="Y44" s="43"/>
      <c r="Z44" s="43"/>
      <c r="AA44" s="43"/>
      <c r="AB44" s="43"/>
      <c r="AD44" s="32"/>
      <c r="BB44" s="132" t="s">
        <v>371</v>
      </c>
      <c r="BG44" s="132" t="s">
        <v>372</v>
      </c>
      <c r="BH44" s="101"/>
      <c r="BI44" s="101"/>
      <c r="BJ44" s="101"/>
    </row>
    <row r="45" spans="18:62" x14ac:dyDescent="0.2"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D45" s="32"/>
      <c r="BB45" s="102" t="s">
        <v>4122</v>
      </c>
      <c r="BC45" s="101">
        <v>2</v>
      </c>
      <c r="BD45" s="101" t="s">
        <v>9</v>
      </c>
      <c r="BE45" s="101">
        <v>0</v>
      </c>
      <c r="BG45" s="102" t="s">
        <v>4419</v>
      </c>
      <c r="BH45" s="101">
        <v>2</v>
      </c>
      <c r="BI45" s="101" t="s">
        <v>9</v>
      </c>
      <c r="BJ45" s="101">
        <v>0</v>
      </c>
    </row>
    <row r="46" spans="18:62" x14ac:dyDescent="0.2">
      <c r="AD46" s="31"/>
      <c r="BB46" s="102" t="s">
        <v>4420</v>
      </c>
      <c r="BC46" s="101">
        <v>1</v>
      </c>
      <c r="BD46" s="101" t="s">
        <v>9</v>
      </c>
      <c r="BE46" s="101">
        <v>3</v>
      </c>
      <c r="BG46" s="102" t="s">
        <v>4421</v>
      </c>
      <c r="BH46" s="101">
        <v>3</v>
      </c>
      <c r="BI46" s="101" t="s">
        <v>9</v>
      </c>
      <c r="BJ46" s="101">
        <v>4</v>
      </c>
    </row>
    <row r="47" spans="18:62" x14ac:dyDescent="0.2">
      <c r="AD47" s="31"/>
      <c r="BB47" s="102" t="s">
        <v>1619</v>
      </c>
      <c r="BC47" s="101">
        <v>1</v>
      </c>
      <c r="BD47" s="101" t="s">
        <v>9</v>
      </c>
      <c r="BE47" s="101">
        <v>3</v>
      </c>
      <c r="BG47" s="102" t="s">
        <v>3992</v>
      </c>
      <c r="BH47" s="101">
        <v>2</v>
      </c>
      <c r="BI47" s="101" t="s">
        <v>9</v>
      </c>
      <c r="BJ47" s="101">
        <v>1</v>
      </c>
    </row>
    <row r="48" spans="18:62" x14ac:dyDescent="0.2">
      <c r="AD48" s="31"/>
      <c r="BB48" s="102" t="s">
        <v>4004</v>
      </c>
      <c r="BC48" s="101">
        <v>1</v>
      </c>
      <c r="BD48" s="101" t="s">
        <v>9</v>
      </c>
      <c r="BE48" s="101">
        <v>4</v>
      </c>
      <c r="BG48" s="102" t="s">
        <v>1579</v>
      </c>
      <c r="BH48" s="101">
        <v>0</v>
      </c>
      <c r="BI48" s="101" t="s">
        <v>9</v>
      </c>
      <c r="BJ48" s="101">
        <v>4</v>
      </c>
    </row>
    <row r="49" spans="13:62" x14ac:dyDescent="0.2">
      <c r="AC49" s="3"/>
      <c r="AD49" s="31"/>
      <c r="BB49" s="102" t="s">
        <v>4422</v>
      </c>
      <c r="BC49" s="101">
        <v>1</v>
      </c>
      <c r="BD49" s="101" t="s">
        <v>9</v>
      </c>
      <c r="BE49" s="101">
        <v>3</v>
      </c>
      <c r="BG49" s="102" t="s">
        <v>4423</v>
      </c>
      <c r="BH49" s="101">
        <v>3</v>
      </c>
      <c r="BI49" s="101" t="s">
        <v>9</v>
      </c>
      <c r="BJ49" s="101">
        <v>0</v>
      </c>
    </row>
    <row r="50" spans="13:62" x14ac:dyDescent="0.2"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D50" s="32"/>
      <c r="BB50" s="102" t="s">
        <v>1581</v>
      </c>
      <c r="BC50" s="101">
        <v>0</v>
      </c>
      <c r="BD50" s="101" t="s">
        <v>9</v>
      </c>
      <c r="BE50" s="101">
        <v>2</v>
      </c>
      <c r="BG50" s="102" t="s">
        <v>4424</v>
      </c>
      <c r="BH50" s="101">
        <v>2</v>
      </c>
      <c r="BI50" s="101" t="s">
        <v>9</v>
      </c>
      <c r="BJ50" s="101">
        <v>0</v>
      </c>
    </row>
    <row r="51" spans="13:62" x14ac:dyDescent="0.2"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D51" s="32"/>
      <c r="BB51" s="132" t="s">
        <v>381</v>
      </c>
      <c r="BG51" s="132" t="s">
        <v>382</v>
      </c>
      <c r="BH51" s="101"/>
      <c r="BI51" s="101"/>
      <c r="BJ51" s="101"/>
    </row>
    <row r="52" spans="13:62" x14ac:dyDescent="0.2">
      <c r="AD52" s="32"/>
      <c r="BB52" s="102" t="s">
        <v>4133</v>
      </c>
      <c r="BC52" s="101">
        <v>2</v>
      </c>
      <c r="BD52" s="101" t="s">
        <v>9</v>
      </c>
      <c r="BE52" s="101">
        <v>2</v>
      </c>
      <c r="BG52" s="102" t="s">
        <v>1520</v>
      </c>
      <c r="BH52" s="101">
        <v>2</v>
      </c>
      <c r="BI52" s="101" t="s">
        <v>9</v>
      </c>
      <c r="BJ52" s="101">
        <v>5</v>
      </c>
    </row>
    <row r="53" spans="13:62" x14ac:dyDescent="0.2">
      <c r="M53" s="102"/>
      <c r="N53" s="3"/>
      <c r="P53" s="3"/>
      <c r="AD53" s="31"/>
      <c r="BB53" s="102" t="s">
        <v>4045</v>
      </c>
      <c r="BC53" s="101">
        <v>1</v>
      </c>
      <c r="BD53" s="101" t="s">
        <v>9</v>
      </c>
      <c r="BE53" s="101">
        <v>0</v>
      </c>
      <c r="BG53" s="102" t="s">
        <v>4219</v>
      </c>
      <c r="BH53" s="101">
        <v>4</v>
      </c>
      <c r="BI53" s="101" t="s">
        <v>9</v>
      </c>
      <c r="BJ53" s="101">
        <v>3</v>
      </c>
    </row>
    <row r="54" spans="13:62" x14ac:dyDescent="0.2">
      <c r="N54" s="3"/>
      <c r="O54" s="31"/>
      <c r="AD54" s="31"/>
      <c r="BB54" s="102" t="s">
        <v>4425</v>
      </c>
      <c r="BC54" s="101">
        <v>1</v>
      </c>
      <c r="BD54" s="101" t="s">
        <v>9</v>
      </c>
      <c r="BE54" s="101">
        <v>1</v>
      </c>
      <c r="BG54" s="102" t="s">
        <v>1571</v>
      </c>
      <c r="BH54" s="101">
        <v>5</v>
      </c>
      <c r="BI54" s="101" t="s">
        <v>9</v>
      </c>
      <c r="BJ54" s="101">
        <v>1</v>
      </c>
    </row>
    <row r="55" spans="13:62" x14ac:dyDescent="0.2">
      <c r="N55" s="11"/>
      <c r="O55" s="31"/>
      <c r="AC55" s="3"/>
      <c r="AD55" s="31"/>
      <c r="BB55" s="102" t="s">
        <v>1547</v>
      </c>
      <c r="BC55" s="101">
        <v>3</v>
      </c>
      <c r="BD55" s="101" t="s">
        <v>9</v>
      </c>
      <c r="BE55" s="101">
        <v>1</v>
      </c>
      <c r="BG55" s="102" t="s">
        <v>4426</v>
      </c>
      <c r="BH55" s="101">
        <v>3</v>
      </c>
      <c r="BI55" s="101" t="s">
        <v>9</v>
      </c>
      <c r="BJ55" s="101">
        <v>0</v>
      </c>
    </row>
    <row r="56" spans="13:62" x14ac:dyDescent="0.2">
      <c r="O56" s="31"/>
      <c r="S56" s="43"/>
      <c r="T56" s="43"/>
      <c r="U56" s="43"/>
      <c r="V56" s="43"/>
      <c r="W56" s="43"/>
      <c r="X56" s="43"/>
      <c r="Y56" s="43"/>
      <c r="Z56" s="43"/>
      <c r="AA56" s="43"/>
      <c r="AB56" s="43"/>
      <c r="AD56" s="31"/>
      <c r="BB56" s="102" t="s">
        <v>4427</v>
      </c>
      <c r="BC56" s="101">
        <v>0</v>
      </c>
      <c r="BD56" s="101" t="s">
        <v>9</v>
      </c>
      <c r="BE56" s="101">
        <v>0</v>
      </c>
      <c r="BG56" s="102" t="s">
        <v>3977</v>
      </c>
      <c r="BH56" s="101">
        <v>2</v>
      </c>
      <c r="BI56" s="101" t="s">
        <v>9</v>
      </c>
      <c r="BJ56" s="101">
        <v>5</v>
      </c>
    </row>
    <row r="57" spans="13:62" x14ac:dyDescent="0.2">
      <c r="N57" s="11"/>
      <c r="O57" s="32"/>
      <c r="P57" s="3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D57" s="32"/>
      <c r="BB57" s="102" t="s">
        <v>4428</v>
      </c>
      <c r="BC57" s="101">
        <v>2</v>
      </c>
      <c r="BD57" s="101" t="s">
        <v>9</v>
      </c>
      <c r="BE57" s="101">
        <v>0</v>
      </c>
      <c r="BG57" s="102" t="s">
        <v>3940</v>
      </c>
      <c r="BH57" s="101">
        <v>3</v>
      </c>
      <c r="BI57" s="101" t="s">
        <v>9</v>
      </c>
      <c r="BJ57" s="101">
        <v>2</v>
      </c>
    </row>
    <row r="58" spans="13:62" x14ac:dyDescent="0.2">
      <c r="N58" s="11"/>
      <c r="O58" s="32"/>
      <c r="AD58" s="32"/>
      <c r="BB58" s="132" t="s">
        <v>393</v>
      </c>
      <c r="BG58" s="132" t="s">
        <v>394</v>
      </c>
      <c r="BH58" s="101"/>
      <c r="BI58" s="101"/>
      <c r="BJ58" s="101"/>
    </row>
    <row r="59" spans="13:62" x14ac:dyDescent="0.2">
      <c r="N59" s="11"/>
      <c r="O59" s="32"/>
      <c r="AD59" s="32"/>
      <c r="BB59" s="102" t="s">
        <v>3912</v>
      </c>
      <c r="BC59" s="101">
        <v>1</v>
      </c>
      <c r="BD59" s="101" t="s">
        <v>9</v>
      </c>
      <c r="BE59" s="101">
        <v>4</v>
      </c>
      <c r="BG59" s="102" t="s">
        <v>1505</v>
      </c>
      <c r="BH59" s="101">
        <v>2</v>
      </c>
      <c r="BI59" s="101" t="s">
        <v>9</v>
      </c>
      <c r="BJ59" s="101">
        <v>3</v>
      </c>
    </row>
    <row r="60" spans="13:62" x14ac:dyDescent="0.2">
      <c r="O60" s="31"/>
      <c r="AD60" s="31"/>
      <c r="BB60" s="102" t="s">
        <v>1532</v>
      </c>
      <c r="BC60" s="101">
        <v>1</v>
      </c>
      <c r="BD60" s="101" t="s">
        <v>9</v>
      </c>
      <c r="BE60" s="101">
        <v>4</v>
      </c>
      <c r="BG60" s="102" t="s">
        <v>4429</v>
      </c>
      <c r="BH60" s="101">
        <v>1</v>
      </c>
      <c r="BI60" s="101" t="s">
        <v>9</v>
      </c>
      <c r="BJ60" s="101">
        <v>2</v>
      </c>
    </row>
    <row r="61" spans="13:62" x14ac:dyDescent="0.2">
      <c r="N61" s="3"/>
      <c r="O61" s="31"/>
      <c r="AC61" s="3"/>
      <c r="AD61" s="31"/>
      <c r="BB61" s="102" t="s">
        <v>4430</v>
      </c>
      <c r="BC61" s="101">
        <v>3</v>
      </c>
      <c r="BD61" s="101" t="s">
        <v>9</v>
      </c>
      <c r="BE61" s="101">
        <v>0</v>
      </c>
      <c r="BG61" s="102" t="s">
        <v>4431</v>
      </c>
      <c r="BH61" s="101">
        <v>4</v>
      </c>
      <c r="BI61" s="101" t="s">
        <v>9</v>
      </c>
      <c r="BJ61" s="101">
        <v>1</v>
      </c>
    </row>
    <row r="62" spans="13:62" x14ac:dyDescent="0.2">
      <c r="N62" s="11"/>
      <c r="O62" s="31"/>
      <c r="S62" s="43"/>
      <c r="T62" s="43"/>
      <c r="U62" s="43"/>
      <c r="V62" s="43"/>
      <c r="W62" s="43"/>
      <c r="X62" s="43"/>
      <c r="Y62" s="43"/>
      <c r="Z62" s="43"/>
      <c r="AA62" s="43"/>
      <c r="AB62" s="43"/>
      <c r="AD62" s="31"/>
      <c r="BB62" s="102" t="s">
        <v>4432</v>
      </c>
      <c r="BC62" s="101">
        <v>0</v>
      </c>
      <c r="BD62" s="101" t="s">
        <v>9</v>
      </c>
      <c r="BE62" s="101">
        <v>0</v>
      </c>
      <c r="BG62" s="102" t="s">
        <v>3930</v>
      </c>
      <c r="BH62" s="101">
        <v>1</v>
      </c>
      <c r="BI62" s="101" t="s">
        <v>9</v>
      </c>
      <c r="BJ62" s="101">
        <v>0</v>
      </c>
    </row>
    <row r="63" spans="13:62" x14ac:dyDescent="0.2">
      <c r="O63" s="31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D63" s="31"/>
      <c r="BB63" s="102" t="s">
        <v>4085</v>
      </c>
      <c r="BC63" s="101">
        <v>2</v>
      </c>
      <c r="BD63" s="101" t="s">
        <v>9</v>
      </c>
      <c r="BE63" s="101">
        <v>3</v>
      </c>
      <c r="BG63" s="102" t="s">
        <v>4433</v>
      </c>
      <c r="BH63" s="101">
        <v>4</v>
      </c>
      <c r="BI63" s="101" t="s">
        <v>9</v>
      </c>
      <c r="BJ63" s="101">
        <v>1</v>
      </c>
    </row>
    <row r="64" spans="13:62" x14ac:dyDescent="0.2">
      <c r="N64" s="11"/>
      <c r="O64" s="32"/>
      <c r="P64" s="3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D64" s="32"/>
      <c r="BB64" s="102" t="s">
        <v>4434</v>
      </c>
      <c r="BC64" s="101">
        <v>4</v>
      </c>
      <c r="BD64" s="101" t="s">
        <v>9</v>
      </c>
      <c r="BE64" s="101">
        <v>3</v>
      </c>
      <c r="BG64" s="102" t="s">
        <v>4435</v>
      </c>
      <c r="BH64" s="101">
        <v>6</v>
      </c>
      <c r="BI64" s="101" t="s">
        <v>9</v>
      </c>
      <c r="BJ64" s="101">
        <v>2</v>
      </c>
    </row>
    <row r="65" spans="14:62" x14ac:dyDescent="0.2">
      <c r="N65" s="11"/>
      <c r="O65" s="32"/>
      <c r="AD65" s="32"/>
      <c r="BB65" s="132" t="s">
        <v>403</v>
      </c>
      <c r="BG65" s="132" t="s">
        <v>404</v>
      </c>
      <c r="BH65" s="101"/>
      <c r="BI65" s="101"/>
      <c r="BJ65" s="101"/>
    </row>
    <row r="66" spans="14:62" x14ac:dyDescent="0.2">
      <c r="N66" s="11"/>
      <c r="O66" s="32"/>
      <c r="AD66" s="32"/>
      <c r="BB66" s="102" t="s">
        <v>4436</v>
      </c>
      <c r="BC66" s="101">
        <v>2</v>
      </c>
      <c r="BD66" s="101" t="s">
        <v>9</v>
      </c>
      <c r="BE66" s="101">
        <v>4</v>
      </c>
      <c r="BG66" s="102" t="s">
        <v>1509</v>
      </c>
      <c r="BH66" s="101">
        <v>3</v>
      </c>
      <c r="BI66" s="101" t="s">
        <v>9</v>
      </c>
      <c r="BJ66" s="101">
        <v>1</v>
      </c>
    </row>
    <row r="67" spans="14:62" x14ac:dyDescent="0.2">
      <c r="O67" s="31"/>
      <c r="AC67" s="3"/>
      <c r="AD67" s="31"/>
      <c r="BB67" s="102" t="s">
        <v>3987</v>
      </c>
      <c r="BC67" s="101">
        <v>2</v>
      </c>
      <c r="BD67" s="101" t="s">
        <v>9</v>
      </c>
      <c r="BE67" s="101">
        <v>1</v>
      </c>
      <c r="BG67" s="102" t="s">
        <v>3933</v>
      </c>
      <c r="BH67" s="101">
        <v>3</v>
      </c>
      <c r="BI67" s="101" t="s">
        <v>9</v>
      </c>
      <c r="BJ67" s="101">
        <v>0</v>
      </c>
    </row>
    <row r="68" spans="14:62" x14ac:dyDescent="0.2">
      <c r="N68" s="3"/>
      <c r="O68" s="31"/>
      <c r="S68" s="43"/>
      <c r="T68" s="43"/>
      <c r="U68" s="43"/>
      <c r="V68" s="43"/>
      <c r="W68" s="43"/>
      <c r="X68" s="43"/>
      <c r="Y68" s="43"/>
      <c r="Z68" s="43"/>
      <c r="AA68" s="43"/>
      <c r="AB68" s="43"/>
      <c r="AD68" s="31"/>
      <c r="BB68" s="102" t="s">
        <v>3973</v>
      </c>
      <c r="BC68" s="101">
        <v>5</v>
      </c>
      <c r="BD68" s="101" t="s">
        <v>9</v>
      </c>
      <c r="BE68" s="101">
        <v>1</v>
      </c>
      <c r="BG68" s="102" t="s">
        <v>4015</v>
      </c>
      <c r="BH68" s="101">
        <v>0</v>
      </c>
      <c r="BI68" s="101" t="s">
        <v>9</v>
      </c>
      <c r="BJ68" s="101">
        <v>4</v>
      </c>
    </row>
    <row r="69" spans="14:62" x14ac:dyDescent="0.2">
      <c r="N69" s="11"/>
      <c r="O69" s="31"/>
      <c r="AD69" s="31"/>
      <c r="BB69" s="102" t="s">
        <v>4437</v>
      </c>
      <c r="BC69" s="101">
        <v>5</v>
      </c>
      <c r="BD69" s="101" t="s">
        <v>9</v>
      </c>
      <c r="BE69" s="101">
        <v>1</v>
      </c>
      <c r="BG69" s="102" t="s">
        <v>1621</v>
      </c>
      <c r="BH69" s="101">
        <v>5</v>
      </c>
      <c r="BI69" s="101" t="s">
        <v>9</v>
      </c>
      <c r="BJ69" s="101">
        <v>2</v>
      </c>
    </row>
    <row r="70" spans="14:62" x14ac:dyDescent="0.2">
      <c r="O70" s="31"/>
      <c r="P70" s="3"/>
      <c r="AD70" s="31"/>
      <c r="BB70" s="102" t="s">
        <v>4438</v>
      </c>
      <c r="BC70" s="101">
        <v>1</v>
      </c>
      <c r="BD70" s="101" t="s">
        <v>9</v>
      </c>
      <c r="BE70" s="101">
        <v>1</v>
      </c>
      <c r="BG70" s="102" t="s">
        <v>4439</v>
      </c>
      <c r="BH70" s="101">
        <v>4</v>
      </c>
      <c r="BI70" s="101" t="s">
        <v>9</v>
      </c>
      <c r="BJ70" s="101">
        <v>3</v>
      </c>
    </row>
    <row r="71" spans="14:62" x14ac:dyDescent="0.2">
      <c r="N71" s="11"/>
      <c r="O71" s="32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D71" s="32"/>
      <c r="BB71" s="102" t="s">
        <v>1544</v>
      </c>
      <c r="BC71" s="101">
        <v>1</v>
      </c>
      <c r="BD71" s="101" t="s">
        <v>9</v>
      </c>
      <c r="BE71" s="101">
        <v>1</v>
      </c>
      <c r="BG71" s="102" t="s">
        <v>4440</v>
      </c>
      <c r="BH71" s="101">
        <v>2</v>
      </c>
      <c r="BI71" s="101" t="s">
        <v>9</v>
      </c>
      <c r="BJ71" s="101">
        <v>1</v>
      </c>
    </row>
    <row r="72" spans="14:62" x14ac:dyDescent="0.2">
      <c r="N72" s="11"/>
      <c r="O72" s="32"/>
      <c r="S72" s="43"/>
      <c r="T72" s="43"/>
      <c r="U72" s="43"/>
      <c r="V72" s="43"/>
      <c r="W72" s="43"/>
      <c r="X72" s="43"/>
      <c r="Y72" s="43"/>
      <c r="Z72" s="43"/>
      <c r="AA72" s="43"/>
      <c r="AB72" s="43"/>
      <c r="AD72" s="32"/>
      <c r="BB72" s="132" t="s">
        <v>411</v>
      </c>
      <c r="BG72" s="132" t="s">
        <v>3465</v>
      </c>
      <c r="BH72" s="101"/>
      <c r="BI72" s="101"/>
      <c r="BJ72" s="101"/>
    </row>
    <row r="73" spans="14:62" x14ac:dyDescent="0.2">
      <c r="N73" s="11"/>
      <c r="O73" s="32"/>
      <c r="S73" s="43"/>
      <c r="T73" s="43"/>
      <c r="U73" s="43"/>
      <c r="V73" s="43"/>
      <c r="W73" s="43"/>
      <c r="X73" s="43"/>
      <c r="Y73" s="43"/>
      <c r="Z73" s="43"/>
      <c r="AA73" s="43"/>
      <c r="AB73" s="43"/>
      <c r="AD73" s="32"/>
      <c r="BB73" s="102" t="s">
        <v>4441</v>
      </c>
      <c r="BC73" s="101">
        <v>2</v>
      </c>
      <c r="BD73" s="101" t="s">
        <v>9</v>
      </c>
      <c r="BE73" s="101">
        <v>2</v>
      </c>
      <c r="BG73" s="102" t="s">
        <v>4442</v>
      </c>
      <c r="BH73" s="101">
        <v>7</v>
      </c>
      <c r="BI73" s="101" t="s">
        <v>9</v>
      </c>
      <c r="BJ73" s="101">
        <v>4</v>
      </c>
    </row>
    <row r="74" spans="14:62" x14ac:dyDescent="0.2">
      <c r="O74" s="31"/>
      <c r="S74" s="43"/>
      <c r="T74" s="43"/>
      <c r="U74" s="43"/>
      <c r="V74" s="43"/>
      <c r="W74" s="43"/>
      <c r="X74" s="43"/>
      <c r="Y74" s="43"/>
      <c r="Z74" s="43"/>
      <c r="AA74" s="43"/>
      <c r="AB74" s="43"/>
      <c r="AD74" s="31"/>
      <c r="BB74" s="102" t="s">
        <v>4443</v>
      </c>
      <c r="BC74" s="101">
        <v>4</v>
      </c>
      <c r="BD74" s="101" t="s">
        <v>9</v>
      </c>
      <c r="BE74" s="101">
        <v>2</v>
      </c>
      <c r="BG74" s="102" t="s">
        <v>1560</v>
      </c>
      <c r="BH74" s="101">
        <v>2</v>
      </c>
      <c r="BI74" s="101" t="s">
        <v>9</v>
      </c>
      <c r="BJ74" s="101">
        <v>0</v>
      </c>
    </row>
    <row r="75" spans="14:62" x14ac:dyDescent="0.2">
      <c r="N75" s="3"/>
      <c r="O75" s="31"/>
      <c r="S75" s="43"/>
      <c r="T75" s="43"/>
      <c r="U75" s="43"/>
      <c r="V75" s="43"/>
      <c r="W75" s="43"/>
      <c r="X75" s="43"/>
      <c r="Y75" s="43"/>
      <c r="Z75" s="43"/>
      <c r="AA75" s="43"/>
      <c r="AB75" s="43"/>
      <c r="AD75" s="31"/>
      <c r="BB75" s="102" t="s">
        <v>4444</v>
      </c>
      <c r="BC75" s="101">
        <v>2</v>
      </c>
      <c r="BD75" s="101" t="s">
        <v>9</v>
      </c>
      <c r="BE75" s="101">
        <v>3</v>
      </c>
      <c r="BG75" s="102" t="s">
        <v>3909</v>
      </c>
      <c r="BH75" s="101">
        <v>4</v>
      </c>
      <c r="BI75" s="101" t="s">
        <v>9</v>
      </c>
      <c r="BJ75" s="101">
        <v>0</v>
      </c>
    </row>
    <row r="76" spans="14:62" x14ac:dyDescent="0.2">
      <c r="N76" s="11"/>
      <c r="O76" s="31"/>
      <c r="S76" s="43"/>
      <c r="T76" s="43"/>
      <c r="U76" s="43"/>
      <c r="V76" s="43"/>
      <c r="W76" s="43"/>
      <c r="X76" s="43"/>
      <c r="Y76" s="43"/>
      <c r="Z76" s="43"/>
      <c r="AA76" s="43"/>
      <c r="AB76" s="43"/>
      <c r="AD76" s="31"/>
      <c r="BB76" s="102" t="s">
        <v>1609</v>
      </c>
      <c r="BC76" s="101">
        <v>2</v>
      </c>
      <c r="BD76" s="101" t="s">
        <v>9</v>
      </c>
      <c r="BE76" s="101">
        <v>3</v>
      </c>
      <c r="BG76" s="102" t="s">
        <v>3913</v>
      </c>
      <c r="BH76" s="101">
        <v>5</v>
      </c>
      <c r="BI76" s="101" t="s">
        <v>9</v>
      </c>
      <c r="BJ76" s="101">
        <v>1</v>
      </c>
    </row>
    <row r="77" spans="14:62" x14ac:dyDescent="0.2">
      <c r="O77" s="31"/>
      <c r="S77" s="43"/>
      <c r="T77" s="43"/>
      <c r="U77" s="43"/>
      <c r="V77" s="43"/>
      <c r="W77" s="43"/>
      <c r="X77" s="43"/>
      <c r="Y77" s="43"/>
      <c r="Z77" s="43"/>
      <c r="AA77" s="43"/>
      <c r="AB77" s="43"/>
      <c r="AD77" s="31"/>
      <c r="BB77" s="102" t="s">
        <v>1545</v>
      </c>
      <c r="BC77" s="101">
        <v>0</v>
      </c>
      <c r="BD77" s="101" t="s">
        <v>9</v>
      </c>
      <c r="BE77" s="101">
        <v>0</v>
      </c>
      <c r="BG77" s="102" t="s">
        <v>4445</v>
      </c>
      <c r="BH77" s="101">
        <v>2</v>
      </c>
      <c r="BI77" s="101" t="s">
        <v>9</v>
      </c>
      <c r="BJ77" s="101">
        <v>1</v>
      </c>
    </row>
    <row r="78" spans="14:62" x14ac:dyDescent="0.2">
      <c r="N78" s="11"/>
      <c r="O78" s="32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D78" s="32"/>
      <c r="BB78" s="102" t="s">
        <v>4007</v>
      </c>
      <c r="BC78" s="101">
        <v>2</v>
      </c>
      <c r="BD78" s="101" t="s">
        <v>9</v>
      </c>
      <c r="BE78" s="101">
        <v>3</v>
      </c>
      <c r="BG78" s="102" t="s">
        <v>4446</v>
      </c>
      <c r="BH78" s="101">
        <v>3</v>
      </c>
      <c r="BI78" s="101" t="s">
        <v>9</v>
      </c>
      <c r="BJ78" s="101">
        <v>0</v>
      </c>
    </row>
  </sheetData>
  <mergeCells count="14">
    <mergeCell ref="AC1:AE1"/>
    <mergeCell ref="N1:P1"/>
    <mergeCell ref="Q1:S1"/>
    <mergeCell ref="T1:V1"/>
    <mergeCell ref="W1:Y1"/>
    <mergeCell ref="Z1:AB1"/>
    <mergeCell ref="BB1:BE1"/>
    <mergeCell ref="BG1:BJ1"/>
    <mergeCell ref="AF1:AH1"/>
    <mergeCell ref="AI1:AK1"/>
    <mergeCell ref="AL1:AN1"/>
    <mergeCell ref="AO1:AQ1"/>
    <mergeCell ref="AR1:AT1"/>
    <mergeCell ref="AU1:AW1"/>
  </mergeCells>
  <hyperlinks>
    <hyperlink ref="A1" location="Information!A1" display="I" xr:uid="{2F0283CE-998E-4535-B031-D14ABA19D3CE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2004 - Div 4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B0814-F9DD-44EB-81E2-069118864B8C}">
  <sheetPr>
    <pageSetUpPr fitToPage="1"/>
  </sheetPr>
  <dimension ref="A1:BJ246"/>
  <sheetViews>
    <sheetView view="pageLayout" zoomScaleNormal="100" workbookViewId="0">
      <selection activeCell="L21" sqref="L21"/>
    </sheetView>
  </sheetViews>
  <sheetFormatPr defaultColWidth="9.140625" defaultRowHeight="12" x14ac:dyDescent="0.2"/>
  <cols>
    <col min="1" max="1" width="2.7109375" style="3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7109375" style="3" bestFit="1" customWidth="1"/>
    <col min="13" max="13" width="15.85546875" style="3" bestFit="1" customWidth="1"/>
    <col min="14" max="14" width="2.71093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3" width="1.85546875" style="3" bestFit="1" customWidth="1"/>
    <col min="44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2.71093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29.140625" style="3" bestFit="1" customWidth="1"/>
    <col min="55" max="55" width="1.85546875" style="8" bestFit="1" customWidth="1"/>
    <col min="56" max="56" width="1.5703125" style="8" bestFit="1" customWidth="1"/>
    <col min="57" max="57" width="1.85546875" style="8" bestFit="1" customWidth="1"/>
    <col min="58" max="58" width="2.7109375" style="8" customWidth="1"/>
    <col min="59" max="59" width="29.140625" style="3" bestFit="1" customWidth="1"/>
    <col min="60" max="60" width="1.85546875" style="3" bestFit="1" customWidth="1"/>
    <col min="61" max="61" width="1.5703125" style="3" bestFit="1" customWidth="1"/>
    <col min="62" max="62" width="1.85546875" style="3" bestFit="1" customWidth="1"/>
    <col min="63" max="16384" width="9.140625" style="3"/>
  </cols>
  <sheetData>
    <row r="1" spans="1:62" s="11" customFormat="1" ht="84" customHeight="1" x14ac:dyDescent="0.2">
      <c r="A1" s="24" t="s">
        <v>119</v>
      </c>
      <c r="B1" s="99" t="s">
        <v>4447</v>
      </c>
      <c r="N1" s="199" t="s">
        <v>13</v>
      </c>
      <c r="O1" s="199"/>
      <c r="P1" s="199"/>
      <c r="Q1" s="199" t="s">
        <v>1499</v>
      </c>
      <c r="R1" s="199"/>
      <c r="S1" s="199"/>
      <c r="T1" s="199" t="s">
        <v>4448</v>
      </c>
      <c r="U1" s="199"/>
      <c r="V1" s="199"/>
      <c r="W1" s="199" t="s">
        <v>46</v>
      </c>
      <c r="X1" s="199"/>
      <c r="Y1" s="199"/>
      <c r="Z1" s="199" t="s">
        <v>90</v>
      </c>
      <c r="AA1" s="199"/>
      <c r="AB1" s="199"/>
      <c r="AC1" s="199" t="s">
        <v>101</v>
      </c>
      <c r="AD1" s="199"/>
      <c r="AE1" s="199"/>
      <c r="AF1" s="199" t="s">
        <v>1500</v>
      </c>
      <c r="AG1" s="199"/>
      <c r="AH1" s="199"/>
      <c r="AI1" s="199" t="s">
        <v>4449</v>
      </c>
      <c r="AJ1" s="199"/>
      <c r="AK1" s="199"/>
      <c r="AL1" s="199" t="s">
        <v>50</v>
      </c>
      <c r="AM1" s="199"/>
      <c r="AN1" s="199"/>
      <c r="AO1" s="199" t="s">
        <v>2789</v>
      </c>
      <c r="AP1" s="199"/>
      <c r="AQ1" s="199"/>
      <c r="AR1" s="199" t="s">
        <v>1497</v>
      </c>
      <c r="AS1" s="199"/>
      <c r="AT1" s="199"/>
      <c r="AU1" s="199" t="s">
        <v>3527</v>
      </c>
      <c r="AV1" s="199"/>
      <c r="AW1" s="199"/>
      <c r="AX1" s="160"/>
      <c r="AY1" s="160"/>
      <c r="AZ1" s="160"/>
      <c r="BA1" s="3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7" t="s">
        <v>13</v>
      </c>
      <c r="C2" s="1">
        <v>22</v>
      </c>
      <c r="D2" s="1">
        <v>16</v>
      </c>
      <c r="E2" s="1">
        <v>3</v>
      </c>
      <c r="F2" s="1">
        <v>3</v>
      </c>
      <c r="G2" s="1">
        <v>63</v>
      </c>
      <c r="H2" s="30" t="s">
        <v>9</v>
      </c>
      <c r="I2" s="1">
        <v>30</v>
      </c>
      <c r="J2" s="1">
        <f>SUM(3*D2+E2)</f>
        <v>51</v>
      </c>
      <c r="K2" s="5" t="s">
        <v>43</v>
      </c>
      <c r="L2" s="8">
        <v>1</v>
      </c>
      <c r="M2" s="7" t="s">
        <v>13</v>
      </c>
      <c r="N2" s="34"/>
      <c r="O2" s="34"/>
      <c r="P2" s="34"/>
      <c r="Q2" s="32">
        <v>1</v>
      </c>
      <c r="R2" s="32" t="s">
        <v>9</v>
      </c>
      <c r="S2" s="32">
        <v>1</v>
      </c>
      <c r="T2" s="32">
        <v>2</v>
      </c>
      <c r="U2" s="32" t="s">
        <v>9</v>
      </c>
      <c r="V2" s="32">
        <v>0</v>
      </c>
      <c r="W2" s="32">
        <v>3</v>
      </c>
      <c r="X2" s="32" t="s">
        <v>9</v>
      </c>
      <c r="Y2" s="32">
        <v>2</v>
      </c>
      <c r="Z2" s="32">
        <v>3</v>
      </c>
      <c r="AA2" s="32" t="s">
        <v>9</v>
      </c>
      <c r="AB2" s="32">
        <v>2</v>
      </c>
      <c r="AC2" s="32">
        <v>4</v>
      </c>
      <c r="AD2" s="32" t="s">
        <v>9</v>
      </c>
      <c r="AE2" s="32">
        <v>0</v>
      </c>
      <c r="AF2" s="32">
        <v>3</v>
      </c>
      <c r="AG2" s="32" t="s">
        <v>9</v>
      </c>
      <c r="AH2" s="32">
        <v>2</v>
      </c>
      <c r="AI2" s="32">
        <v>2</v>
      </c>
      <c r="AJ2" s="32" t="s">
        <v>9</v>
      </c>
      <c r="AK2" s="32">
        <v>2</v>
      </c>
      <c r="AL2" s="32">
        <v>3</v>
      </c>
      <c r="AM2" s="32" t="s">
        <v>9</v>
      </c>
      <c r="AN2" s="32">
        <v>0</v>
      </c>
      <c r="AO2" s="32">
        <v>2</v>
      </c>
      <c r="AP2" s="32" t="s">
        <v>9</v>
      </c>
      <c r="AQ2" s="32">
        <v>1</v>
      </c>
      <c r="AR2" s="32">
        <v>6</v>
      </c>
      <c r="AS2" s="32" t="s">
        <v>9</v>
      </c>
      <c r="AT2" s="32">
        <v>0</v>
      </c>
      <c r="AU2" s="32">
        <v>4</v>
      </c>
      <c r="AV2" s="32" t="s">
        <v>9</v>
      </c>
      <c r="AW2" s="32">
        <v>1</v>
      </c>
      <c r="AX2" s="31">
        <f>SUM(N2+Q2+T2+W2+Z2+AC2+AF2+AI2+AL2+AO2+AR2+AU2)</f>
        <v>33</v>
      </c>
      <c r="AY2" s="32" t="s">
        <v>9</v>
      </c>
      <c r="AZ2" s="31">
        <f>SUM(P2+S2+V2+Y2+AB2+AE2+AH2+AK2+AN2+AQ2+AT2+AW2)</f>
        <v>11</v>
      </c>
      <c r="BB2" s="39" t="s">
        <v>2562</v>
      </c>
      <c r="BG2" s="39" t="s">
        <v>311</v>
      </c>
    </row>
    <row r="3" spans="1:62" x14ac:dyDescent="0.2">
      <c r="A3" s="30">
        <v>2</v>
      </c>
      <c r="B3" s="7" t="s">
        <v>1499</v>
      </c>
      <c r="C3" s="7">
        <v>22</v>
      </c>
      <c r="D3" s="7">
        <v>15</v>
      </c>
      <c r="E3" s="7">
        <v>5</v>
      </c>
      <c r="F3" s="7">
        <v>2</v>
      </c>
      <c r="G3" s="7">
        <v>77</v>
      </c>
      <c r="H3" s="6" t="s">
        <v>9</v>
      </c>
      <c r="I3" s="7">
        <v>26</v>
      </c>
      <c r="J3" s="1">
        <f t="shared" ref="J3:J13" si="0">SUM(3*D3+E3)</f>
        <v>50</v>
      </c>
      <c r="K3" s="5" t="s">
        <v>43</v>
      </c>
      <c r="L3" s="8">
        <v>2</v>
      </c>
      <c r="M3" s="7" t="s">
        <v>1499</v>
      </c>
      <c r="N3" s="32">
        <v>0</v>
      </c>
      <c r="O3" s="32" t="s">
        <v>9</v>
      </c>
      <c r="P3" s="32">
        <v>1</v>
      </c>
      <c r="Q3" s="34"/>
      <c r="R3" s="34"/>
      <c r="S3" s="34"/>
      <c r="T3" s="32">
        <v>5</v>
      </c>
      <c r="U3" s="32" t="s">
        <v>9</v>
      </c>
      <c r="V3" s="32">
        <v>1</v>
      </c>
      <c r="W3" s="32">
        <v>2</v>
      </c>
      <c r="X3" s="32" t="s">
        <v>9</v>
      </c>
      <c r="Y3" s="32">
        <v>4</v>
      </c>
      <c r="Z3" s="32">
        <v>5</v>
      </c>
      <c r="AA3" s="32" t="s">
        <v>9</v>
      </c>
      <c r="AB3" s="32">
        <v>2</v>
      </c>
      <c r="AC3" s="32">
        <v>6</v>
      </c>
      <c r="AD3" s="32" t="s">
        <v>9</v>
      </c>
      <c r="AE3" s="32">
        <v>0</v>
      </c>
      <c r="AF3" s="32">
        <v>7</v>
      </c>
      <c r="AG3" s="32" t="s">
        <v>9</v>
      </c>
      <c r="AH3" s="32">
        <v>1</v>
      </c>
      <c r="AI3" s="32">
        <v>4</v>
      </c>
      <c r="AJ3" s="32" t="s">
        <v>9</v>
      </c>
      <c r="AK3" s="32">
        <v>2</v>
      </c>
      <c r="AL3" s="32">
        <v>3</v>
      </c>
      <c r="AM3" s="32" t="s">
        <v>9</v>
      </c>
      <c r="AN3" s="32">
        <v>1</v>
      </c>
      <c r="AO3" s="32">
        <v>6</v>
      </c>
      <c r="AP3" s="32" t="s">
        <v>9</v>
      </c>
      <c r="AQ3" s="32">
        <v>1</v>
      </c>
      <c r="AR3" s="32">
        <v>5</v>
      </c>
      <c r="AS3" s="32" t="s">
        <v>9</v>
      </c>
      <c r="AT3" s="32">
        <v>0</v>
      </c>
      <c r="AU3" s="32">
        <v>5</v>
      </c>
      <c r="AV3" s="32" t="s">
        <v>9</v>
      </c>
      <c r="AW3" s="32">
        <v>2</v>
      </c>
      <c r="AX3" s="31">
        <f t="shared" ref="AX3:AX13" si="1">SUM(N3+Q3+T3+W3+Z3+AC3+AF3+AI3+AL3+AO3+AR3+AU3)</f>
        <v>48</v>
      </c>
      <c r="AY3" s="32" t="s">
        <v>9</v>
      </c>
      <c r="AZ3" s="31">
        <f t="shared" ref="AZ3:AZ13" si="2">SUM(P3+S3+V3+Y3+AB3+AE3+AH3+AK3+AN3+AQ3+AT3+AW3)</f>
        <v>15</v>
      </c>
      <c r="BA3" s="1"/>
      <c r="BB3" s="102" t="s">
        <v>1505</v>
      </c>
      <c r="BC3" s="102">
        <v>0</v>
      </c>
      <c r="BD3" s="102" t="s">
        <v>9</v>
      </c>
      <c r="BE3" s="102">
        <v>5</v>
      </c>
      <c r="BF3" s="30"/>
      <c r="BG3" s="102" t="s">
        <v>4407</v>
      </c>
      <c r="BH3" s="102">
        <v>1</v>
      </c>
      <c r="BI3" s="102" t="s">
        <v>9</v>
      </c>
      <c r="BJ3" s="102">
        <v>3</v>
      </c>
    </row>
    <row r="4" spans="1:62" x14ac:dyDescent="0.2">
      <c r="A4" s="30">
        <v>3</v>
      </c>
      <c r="B4" s="7" t="s">
        <v>4448</v>
      </c>
      <c r="C4" s="1">
        <v>22</v>
      </c>
      <c r="D4" s="1">
        <v>12</v>
      </c>
      <c r="E4" s="1">
        <v>4</v>
      </c>
      <c r="F4" s="1">
        <v>6</v>
      </c>
      <c r="G4" s="1">
        <v>55</v>
      </c>
      <c r="H4" s="30" t="s">
        <v>9</v>
      </c>
      <c r="I4" s="1">
        <v>46</v>
      </c>
      <c r="J4" s="1">
        <f t="shared" si="0"/>
        <v>40</v>
      </c>
      <c r="K4" s="5" t="s">
        <v>43</v>
      </c>
      <c r="L4" s="8">
        <v>3</v>
      </c>
      <c r="M4" s="7" t="s">
        <v>4448</v>
      </c>
      <c r="N4" s="32">
        <v>0</v>
      </c>
      <c r="O4" s="32" t="s">
        <v>9</v>
      </c>
      <c r="P4" s="32">
        <v>5</v>
      </c>
      <c r="Q4" s="32">
        <v>4</v>
      </c>
      <c r="R4" s="32" t="s">
        <v>9</v>
      </c>
      <c r="S4" s="32">
        <v>4</v>
      </c>
      <c r="T4" s="34"/>
      <c r="U4" s="34"/>
      <c r="V4" s="34"/>
      <c r="W4" s="32">
        <v>1</v>
      </c>
      <c r="X4" s="32" t="s">
        <v>9</v>
      </c>
      <c r="Y4" s="32">
        <v>1</v>
      </c>
      <c r="Z4" s="32">
        <v>3</v>
      </c>
      <c r="AA4" s="32" t="s">
        <v>9</v>
      </c>
      <c r="AB4" s="32">
        <v>2</v>
      </c>
      <c r="AC4" s="32">
        <v>5</v>
      </c>
      <c r="AD4" s="32" t="s">
        <v>9</v>
      </c>
      <c r="AE4" s="32">
        <v>1</v>
      </c>
      <c r="AF4" s="32">
        <v>1</v>
      </c>
      <c r="AG4" s="32" t="s">
        <v>9</v>
      </c>
      <c r="AH4" s="32">
        <v>3</v>
      </c>
      <c r="AI4" s="32">
        <v>3</v>
      </c>
      <c r="AJ4" s="32" t="s">
        <v>9</v>
      </c>
      <c r="AK4" s="32">
        <v>0</v>
      </c>
      <c r="AL4" s="32">
        <v>3</v>
      </c>
      <c r="AM4" s="32" t="s">
        <v>9</v>
      </c>
      <c r="AN4" s="32">
        <v>0</v>
      </c>
      <c r="AO4" s="32">
        <v>5</v>
      </c>
      <c r="AP4" s="32" t="s">
        <v>9</v>
      </c>
      <c r="AQ4" s="32">
        <v>1</v>
      </c>
      <c r="AR4" s="32">
        <v>4</v>
      </c>
      <c r="AS4" s="32" t="s">
        <v>9</v>
      </c>
      <c r="AT4" s="32">
        <v>2</v>
      </c>
      <c r="AU4" s="32">
        <v>4</v>
      </c>
      <c r="AV4" s="32" t="s">
        <v>9</v>
      </c>
      <c r="AW4" s="32">
        <v>1</v>
      </c>
      <c r="AX4" s="31">
        <f t="shared" si="1"/>
        <v>33</v>
      </c>
      <c r="AY4" s="32" t="s">
        <v>9</v>
      </c>
      <c r="AZ4" s="31">
        <f t="shared" si="2"/>
        <v>20</v>
      </c>
      <c r="BA4" s="1"/>
      <c r="BB4" s="102" t="s">
        <v>4450</v>
      </c>
      <c r="BC4" s="102">
        <v>1</v>
      </c>
      <c r="BD4" s="102" t="s">
        <v>9</v>
      </c>
      <c r="BE4" s="102">
        <v>3</v>
      </c>
      <c r="BF4" s="30"/>
      <c r="BG4" s="102" t="s">
        <v>1506</v>
      </c>
      <c r="BH4" s="102">
        <v>4</v>
      </c>
      <c r="BI4" s="102" t="s">
        <v>9</v>
      </c>
      <c r="BJ4" s="102">
        <v>5</v>
      </c>
    </row>
    <row r="5" spans="1:62" x14ac:dyDescent="0.2">
      <c r="A5" s="30">
        <v>4</v>
      </c>
      <c r="B5" s="7" t="s">
        <v>46</v>
      </c>
      <c r="C5" s="1">
        <v>22</v>
      </c>
      <c r="D5" s="1">
        <v>11</v>
      </c>
      <c r="E5" s="1">
        <v>4</v>
      </c>
      <c r="F5" s="1">
        <v>7</v>
      </c>
      <c r="G5" s="1">
        <v>60</v>
      </c>
      <c r="H5" s="30" t="s">
        <v>9</v>
      </c>
      <c r="I5" s="1">
        <v>42</v>
      </c>
      <c r="J5" s="1">
        <f t="shared" si="0"/>
        <v>37</v>
      </c>
      <c r="K5" s="5"/>
      <c r="L5" s="8">
        <v>4</v>
      </c>
      <c r="M5" s="7" t="s">
        <v>46</v>
      </c>
      <c r="N5" s="32">
        <v>1</v>
      </c>
      <c r="O5" s="32" t="s">
        <v>9</v>
      </c>
      <c r="P5" s="32">
        <v>2</v>
      </c>
      <c r="Q5" s="32">
        <v>2</v>
      </c>
      <c r="R5" s="32" t="s">
        <v>9</v>
      </c>
      <c r="S5" s="32">
        <v>3</v>
      </c>
      <c r="T5" s="32">
        <v>6</v>
      </c>
      <c r="U5" s="32" t="s">
        <v>9</v>
      </c>
      <c r="V5" s="32">
        <v>0</v>
      </c>
      <c r="W5" s="34"/>
      <c r="X5" s="34"/>
      <c r="Y5" s="34"/>
      <c r="Z5" s="32">
        <v>1</v>
      </c>
      <c r="AA5" s="32" t="s">
        <v>9</v>
      </c>
      <c r="AB5" s="32">
        <v>2</v>
      </c>
      <c r="AC5" s="32">
        <v>3</v>
      </c>
      <c r="AD5" s="32" t="s">
        <v>9</v>
      </c>
      <c r="AE5" s="32">
        <v>4</v>
      </c>
      <c r="AF5" s="32">
        <v>4</v>
      </c>
      <c r="AG5" s="32" t="s">
        <v>9</v>
      </c>
      <c r="AH5" s="32">
        <v>3</v>
      </c>
      <c r="AI5" s="32">
        <v>2</v>
      </c>
      <c r="AJ5" s="32" t="s">
        <v>9</v>
      </c>
      <c r="AK5" s="32">
        <v>4</v>
      </c>
      <c r="AL5" s="32">
        <v>2</v>
      </c>
      <c r="AM5" s="32" t="s">
        <v>9</v>
      </c>
      <c r="AN5" s="32">
        <v>1</v>
      </c>
      <c r="AO5" s="32">
        <v>5</v>
      </c>
      <c r="AP5" s="32" t="s">
        <v>9</v>
      </c>
      <c r="AQ5" s="32">
        <v>0</v>
      </c>
      <c r="AR5" s="32">
        <v>3</v>
      </c>
      <c r="AS5" s="32" t="s">
        <v>9</v>
      </c>
      <c r="AT5" s="32">
        <v>3</v>
      </c>
      <c r="AU5" s="32">
        <v>2</v>
      </c>
      <c r="AV5" s="32" t="s">
        <v>9</v>
      </c>
      <c r="AW5" s="32">
        <v>2</v>
      </c>
      <c r="AX5" s="31">
        <f t="shared" si="1"/>
        <v>31</v>
      </c>
      <c r="AY5" s="32" t="s">
        <v>9</v>
      </c>
      <c r="AZ5" s="31">
        <f t="shared" si="2"/>
        <v>24</v>
      </c>
      <c r="BA5" s="1"/>
      <c r="BB5" s="102" t="s">
        <v>1564</v>
      </c>
      <c r="BC5" s="102">
        <v>0</v>
      </c>
      <c r="BD5" s="102" t="s">
        <v>9</v>
      </c>
      <c r="BE5" s="102">
        <v>1</v>
      </c>
      <c r="BF5" s="30"/>
      <c r="BG5" s="102" t="s">
        <v>3976</v>
      </c>
      <c r="BH5" s="102">
        <v>1</v>
      </c>
      <c r="BI5" s="102" t="s">
        <v>9</v>
      </c>
      <c r="BJ5" s="102">
        <v>0</v>
      </c>
    </row>
    <row r="6" spans="1:62" x14ac:dyDescent="0.2">
      <c r="A6" s="30">
        <v>5</v>
      </c>
      <c r="B6" s="7" t="s">
        <v>90</v>
      </c>
      <c r="C6" s="1">
        <v>22</v>
      </c>
      <c r="D6" s="1">
        <v>11</v>
      </c>
      <c r="E6" s="1">
        <v>0</v>
      </c>
      <c r="F6" s="1">
        <v>11</v>
      </c>
      <c r="G6" s="1">
        <v>38</v>
      </c>
      <c r="H6" s="30" t="s">
        <v>9</v>
      </c>
      <c r="I6" s="1">
        <v>44</v>
      </c>
      <c r="J6" s="1">
        <f t="shared" si="0"/>
        <v>33</v>
      </c>
      <c r="K6" s="5"/>
      <c r="L6" s="8">
        <v>5</v>
      </c>
      <c r="M6" s="7" t="s">
        <v>90</v>
      </c>
      <c r="N6" s="32">
        <v>3</v>
      </c>
      <c r="O6" s="32" t="s">
        <v>9</v>
      </c>
      <c r="P6" s="32">
        <v>2</v>
      </c>
      <c r="Q6" s="32">
        <v>0</v>
      </c>
      <c r="R6" s="32" t="s">
        <v>9</v>
      </c>
      <c r="S6" s="32">
        <v>4</v>
      </c>
      <c r="T6" s="32">
        <v>0</v>
      </c>
      <c r="U6" s="32" t="s">
        <v>9</v>
      </c>
      <c r="V6" s="32">
        <v>2</v>
      </c>
      <c r="W6" s="32">
        <v>0</v>
      </c>
      <c r="X6" s="32" t="s">
        <v>9</v>
      </c>
      <c r="Y6" s="32">
        <v>4</v>
      </c>
      <c r="Z6" s="34"/>
      <c r="AA6" s="34"/>
      <c r="AB6" s="34"/>
      <c r="AC6" s="32">
        <v>3</v>
      </c>
      <c r="AD6" s="32" t="s">
        <v>9</v>
      </c>
      <c r="AE6" s="32">
        <v>0</v>
      </c>
      <c r="AF6" s="32">
        <v>4</v>
      </c>
      <c r="AG6" s="32" t="s">
        <v>9</v>
      </c>
      <c r="AH6" s="32">
        <v>2</v>
      </c>
      <c r="AI6" s="32">
        <v>2</v>
      </c>
      <c r="AJ6" s="32" t="s">
        <v>9</v>
      </c>
      <c r="AK6" s="32">
        <v>1</v>
      </c>
      <c r="AL6" s="32">
        <v>1</v>
      </c>
      <c r="AM6" s="32" t="s">
        <v>9</v>
      </c>
      <c r="AN6" s="32">
        <v>2</v>
      </c>
      <c r="AO6" s="32">
        <v>4</v>
      </c>
      <c r="AP6" s="32" t="s">
        <v>9</v>
      </c>
      <c r="AQ6" s="32">
        <v>2</v>
      </c>
      <c r="AR6" s="32">
        <v>5</v>
      </c>
      <c r="AS6" s="32" t="s">
        <v>9</v>
      </c>
      <c r="AT6" s="32">
        <v>1</v>
      </c>
      <c r="AU6" s="32">
        <v>1</v>
      </c>
      <c r="AV6" s="32" t="s">
        <v>9</v>
      </c>
      <c r="AW6" s="32">
        <v>0</v>
      </c>
      <c r="AX6" s="31">
        <f t="shared" si="1"/>
        <v>23</v>
      </c>
      <c r="AY6" s="32" t="s">
        <v>9</v>
      </c>
      <c r="AZ6" s="31">
        <f t="shared" si="2"/>
        <v>20</v>
      </c>
      <c r="BA6" s="1"/>
      <c r="BB6" s="102" t="s">
        <v>3983</v>
      </c>
      <c r="BC6" s="102">
        <v>2</v>
      </c>
      <c r="BD6" s="102" t="s">
        <v>9</v>
      </c>
      <c r="BE6" s="102">
        <v>2</v>
      </c>
      <c r="BF6" s="30"/>
      <c r="BG6" s="102" t="s">
        <v>4451</v>
      </c>
      <c r="BH6" s="102">
        <v>3</v>
      </c>
      <c r="BI6" s="102" t="s">
        <v>9</v>
      </c>
      <c r="BJ6" s="102">
        <v>0</v>
      </c>
    </row>
    <row r="7" spans="1:62" x14ac:dyDescent="0.2">
      <c r="A7" s="30">
        <v>6</v>
      </c>
      <c r="B7" s="7" t="s">
        <v>101</v>
      </c>
      <c r="C7" s="1">
        <v>22</v>
      </c>
      <c r="D7" s="1">
        <v>9</v>
      </c>
      <c r="E7" s="1">
        <v>3</v>
      </c>
      <c r="F7" s="1">
        <v>10</v>
      </c>
      <c r="G7" s="1">
        <v>46</v>
      </c>
      <c r="H7" s="30" t="s">
        <v>9</v>
      </c>
      <c r="I7" s="1">
        <v>58</v>
      </c>
      <c r="J7" s="1">
        <f t="shared" si="0"/>
        <v>30</v>
      </c>
      <c r="K7" s="5"/>
      <c r="L7" s="8">
        <v>6</v>
      </c>
      <c r="M7" s="7" t="s">
        <v>101</v>
      </c>
      <c r="N7" s="32">
        <v>1</v>
      </c>
      <c r="O7" s="32" t="s">
        <v>9</v>
      </c>
      <c r="P7" s="32">
        <v>2</v>
      </c>
      <c r="Q7" s="32">
        <v>2</v>
      </c>
      <c r="R7" s="32" t="s">
        <v>9</v>
      </c>
      <c r="S7" s="32">
        <v>2</v>
      </c>
      <c r="T7" s="32">
        <v>1</v>
      </c>
      <c r="U7" s="32" t="s">
        <v>9</v>
      </c>
      <c r="V7" s="32">
        <v>2</v>
      </c>
      <c r="W7" s="32">
        <v>2</v>
      </c>
      <c r="X7" s="32" t="s">
        <v>9</v>
      </c>
      <c r="Y7" s="32">
        <v>2</v>
      </c>
      <c r="Z7" s="32">
        <v>2</v>
      </c>
      <c r="AA7" s="32" t="s">
        <v>9</v>
      </c>
      <c r="AB7" s="32">
        <v>0</v>
      </c>
      <c r="AC7" s="34"/>
      <c r="AD7" s="34"/>
      <c r="AE7" s="34"/>
      <c r="AF7" s="8">
        <v>0</v>
      </c>
      <c r="AG7" s="32" t="s">
        <v>9</v>
      </c>
      <c r="AH7" s="8">
        <v>5</v>
      </c>
      <c r="AI7" s="32">
        <v>5</v>
      </c>
      <c r="AJ7" s="32" t="s">
        <v>9</v>
      </c>
      <c r="AK7" s="32">
        <v>3</v>
      </c>
      <c r="AL7" s="32">
        <v>1</v>
      </c>
      <c r="AM7" s="32" t="s">
        <v>9</v>
      </c>
      <c r="AN7" s="32">
        <v>0</v>
      </c>
      <c r="AO7" s="32">
        <v>2</v>
      </c>
      <c r="AP7" s="32" t="s">
        <v>9</v>
      </c>
      <c r="AQ7" s="32">
        <v>2</v>
      </c>
      <c r="AR7" s="32">
        <v>1</v>
      </c>
      <c r="AS7" s="32" t="s">
        <v>9</v>
      </c>
      <c r="AT7" s="32">
        <v>3</v>
      </c>
      <c r="AU7" s="32">
        <v>4</v>
      </c>
      <c r="AV7" s="32" t="s">
        <v>9</v>
      </c>
      <c r="AW7" s="32">
        <v>1</v>
      </c>
      <c r="AX7" s="31">
        <f t="shared" si="1"/>
        <v>21</v>
      </c>
      <c r="AY7" s="32" t="s">
        <v>9</v>
      </c>
      <c r="AZ7" s="31">
        <f t="shared" si="2"/>
        <v>22</v>
      </c>
      <c r="BA7" s="1"/>
      <c r="BB7" s="102" t="s">
        <v>4419</v>
      </c>
      <c r="BC7" s="102">
        <v>3</v>
      </c>
      <c r="BD7" s="102" t="s">
        <v>9</v>
      </c>
      <c r="BE7" s="102">
        <v>3</v>
      </c>
      <c r="BG7" s="102" t="s">
        <v>3956</v>
      </c>
      <c r="BH7" s="102">
        <v>2</v>
      </c>
      <c r="BI7" s="102" t="s">
        <v>9</v>
      </c>
      <c r="BJ7" s="102">
        <v>1</v>
      </c>
    </row>
    <row r="8" spans="1:62" x14ac:dyDescent="0.2">
      <c r="A8" s="30">
        <v>7</v>
      </c>
      <c r="B8" s="7" t="s">
        <v>1500</v>
      </c>
      <c r="C8" s="1">
        <v>22</v>
      </c>
      <c r="D8" s="1">
        <v>9</v>
      </c>
      <c r="E8" s="1">
        <v>2</v>
      </c>
      <c r="F8" s="1">
        <v>11</v>
      </c>
      <c r="G8" s="1">
        <v>48</v>
      </c>
      <c r="H8" s="30" t="s">
        <v>9</v>
      </c>
      <c r="I8" s="1">
        <v>51</v>
      </c>
      <c r="J8" s="1">
        <f t="shared" si="0"/>
        <v>29</v>
      </c>
      <c r="K8" s="5"/>
      <c r="L8" s="8">
        <v>7</v>
      </c>
      <c r="M8" s="7" t="s">
        <v>1500</v>
      </c>
      <c r="N8" s="32">
        <v>3</v>
      </c>
      <c r="O8" s="32" t="s">
        <v>9</v>
      </c>
      <c r="P8" s="32">
        <v>1</v>
      </c>
      <c r="Q8" s="32">
        <v>0</v>
      </c>
      <c r="R8" s="32" t="s">
        <v>9</v>
      </c>
      <c r="S8" s="32">
        <v>3</v>
      </c>
      <c r="T8" s="32">
        <v>1</v>
      </c>
      <c r="U8" s="32" t="s">
        <v>9</v>
      </c>
      <c r="V8" s="32">
        <v>3</v>
      </c>
      <c r="W8" s="32">
        <v>2</v>
      </c>
      <c r="X8" s="32" t="s">
        <v>9</v>
      </c>
      <c r="Y8" s="32">
        <v>3</v>
      </c>
      <c r="Z8" s="32">
        <v>0</v>
      </c>
      <c r="AA8" s="32" t="s">
        <v>9</v>
      </c>
      <c r="AB8" s="32">
        <v>4</v>
      </c>
      <c r="AC8" s="32">
        <v>4</v>
      </c>
      <c r="AD8" s="32" t="s">
        <v>9</v>
      </c>
      <c r="AE8" s="32">
        <v>5</v>
      </c>
      <c r="AF8" s="34"/>
      <c r="AG8" s="34"/>
      <c r="AH8" s="34"/>
      <c r="AI8" s="32">
        <v>4</v>
      </c>
      <c r="AJ8" s="32" t="s">
        <v>9</v>
      </c>
      <c r="AK8" s="32">
        <v>2</v>
      </c>
      <c r="AL8" s="32">
        <v>2</v>
      </c>
      <c r="AM8" s="32" t="s">
        <v>9</v>
      </c>
      <c r="AN8" s="32">
        <v>0</v>
      </c>
      <c r="AO8" s="32">
        <v>6</v>
      </c>
      <c r="AP8" s="32" t="s">
        <v>9</v>
      </c>
      <c r="AQ8" s="32">
        <v>0</v>
      </c>
      <c r="AR8" s="32">
        <v>1</v>
      </c>
      <c r="AS8" s="32" t="s">
        <v>9</v>
      </c>
      <c r="AT8" s="32">
        <v>1</v>
      </c>
      <c r="AU8" s="32">
        <v>1</v>
      </c>
      <c r="AV8" s="32" t="s">
        <v>9</v>
      </c>
      <c r="AW8" s="32">
        <v>0</v>
      </c>
      <c r="AX8" s="31">
        <f t="shared" si="1"/>
        <v>24</v>
      </c>
      <c r="AY8" s="32" t="s">
        <v>9</v>
      </c>
      <c r="AZ8" s="31">
        <f t="shared" si="2"/>
        <v>22</v>
      </c>
      <c r="BA8" s="1"/>
      <c r="BB8" s="102" t="s">
        <v>3963</v>
      </c>
      <c r="BC8" s="102">
        <v>0</v>
      </c>
      <c r="BD8" s="102" t="s">
        <v>9</v>
      </c>
      <c r="BE8" s="102">
        <v>1</v>
      </c>
      <c r="BF8" s="30"/>
      <c r="BG8" s="102" t="s">
        <v>1569</v>
      </c>
      <c r="BH8" s="102">
        <v>1</v>
      </c>
      <c r="BI8" s="102" t="s">
        <v>9</v>
      </c>
      <c r="BJ8" s="102">
        <v>1</v>
      </c>
    </row>
    <row r="9" spans="1:62" x14ac:dyDescent="0.2">
      <c r="A9" s="30">
        <v>8</v>
      </c>
      <c r="B9" s="7" t="s">
        <v>4449</v>
      </c>
      <c r="C9" s="1">
        <v>22</v>
      </c>
      <c r="D9" s="1">
        <v>8</v>
      </c>
      <c r="E9" s="1">
        <v>4</v>
      </c>
      <c r="F9" s="1">
        <v>10</v>
      </c>
      <c r="G9" s="1">
        <v>52</v>
      </c>
      <c r="H9" s="30" t="s">
        <v>9</v>
      </c>
      <c r="I9" s="1">
        <v>46</v>
      </c>
      <c r="J9" s="1">
        <f t="shared" si="0"/>
        <v>28</v>
      </c>
      <c r="K9" s="5"/>
      <c r="L9" s="8">
        <v>8</v>
      </c>
      <c r="M9" s="7" t="s">
        <v>4449</v>
      </c>
      <c r="N9" s="32">
        <v>2</v>
      </c>
      <c r="O9" s="32" t="s">
        <v>9</v>
      </c>
      <c r="P9" s="32">
        <v>5</v>
      </c>
      <c r="Q9" s="32">
        <v>1</v>
      </c>
      <c r="R9" s="32" t="s">
        <v>9</v>
      </c>
      <c r="S9" s="32">
        <v>3</v>
      </c>
      <c r="T9" s="32">
        <v>1</v>
      </c>
      <c r="U9" s="32" t="s">
        <v>9</v>
      </c>
      <c r="V9" s="32">
        <v>3</v>
      </c>
      <c r="W9" s="32">
        <v>4</v>
      </c>
      <c r="X9" s="32" t="s">
        <v>9</v>
      </c>
      <c r="Y9" s="32">
        <v>1</v>
      </c>
      <c r="Z9" s="32">
        <v>5</v>
      </c>
      <c r="AA9" s="32" t="s">
        <v>9</v>
      </c>
      <c r="AB9" s="32">
        <v>0</v>
      </c>
      <c r="AC9" s="32">
        <v>2</v>
      </c>
      <c r="AD9" s="32" t="s">
        <v>9</v>
      </c>
      <c r="AE9" s="32">
        <v>3</v>
      </c>
      <c r="AF9" s="32">
        <v>5</v>
      </c>
      <c r="AG9" s="32" t="s">
        <v>9</v>
      </c>
      <c r="AH9" s="32">
        <v>0</v>
      </c>
      <c r="AI9" s="34"/>
      <c r="AJ9" s="34"/>
      <c r="AK9" s="34"/>
      <c r="AL9" s="32">
        <v>1</v>
      </c>
      <c r="AM9" s="32" t="s">
        <v>9</v>
      </c>
      <c r="AN9" s="32">
        <v>1</v>
      </c>
      <c r="AO9" s="32">
        <v>2</v>
      </c>
      <c r="AP9" s="32" t="s">
        <v>9</v>
      </c>
      <c r="AQ9" s="32">
        <v>0</v>
      </c>
      <c r="AR9" s="32">
        <v>3</v>
      </c>
      <c r="AS9" s="32" t="s">
        <v>9</v>
      </c>
      <c r="AT9" s="32">
        <v>1</v>
      </c>
      <c r="AU9" s="32">
        <v>5</v>
      </c>
      <c r="AV9" s="32" t="s">
        <v>9</v>
      </c>
      <c r="AW9" s="32">
        <v>1</v>
      </c>
      <c r="AX9" s="31">
        <f t="shared" si="1"/>
        <v>31</v>
      </c>
      <c r="AY9" s="32" t="s">
        <v>9</v>
      </c>
      <c r="AZ9" s="31">
        <f t="shared" si="2"/>
        <v>18</v>
      </c>
      <c r="BA9" s="1"/>
      <c r="BB9" s="39" t="s">
        <v>322</v>
      </c>
      <c r="BD9" s="31" t="s">
        <v>9</v>
      </c>
      <c r="BG9" s="39" t="s">
        <v>323</v>
      </c>
    </row>
    <row r="10" spans="1:62" x14ac:dyDescent="0.2">
      <c r="A10" s="30">
        <v>9</v>
      </c>
      <c r="B10" s="7" t="s">
        <v>50</v>
      </c>
      <c r="C10" s="1">
        <v>22</v>
      </c>
      <c r="D10" s="1">
        <v>7</v>
      </c>
      <c r="E10" s="1">
        <v>5</v>
      </c>
      <c r="F10" s="1">
        <v>10</v>
      </c>
      <c r="G10" s="1">
        <v>28</v>
      </c>
      <c r="H10" s="30" t="s">
        <v>9</v>
      </c>
      <c r="I10" s="1">
        <v>38</v>
      </c>
      <c r="J10" s="1">
        <f t="shared" si="0"/>
        <v>26</v>
      </c>
      <c r="K10" s="5"/>
      <c r="L10" s="8">
        <v>9</v>
      </c>
      <c r="M10" s="7" t="s">
        <v>50</v>
      </c>
      <c r="N10" s="32">
        <v>3</v>
      </c>
      <c r="O10" s="32" t="s">
        <v>9</v>
      </c>
      <c r="P10" s="32">
        <v>2</v>
      </c>
      <c r="Q10" s="32">
        <v>0</v>
      </c>
      <c r="R10" s="32" t="s">
        <v>9</v>
      </c>
      <c r="S10" s="32">
        <v>3</v>
      </c>
      <c r="T10" s="32">
        <v>3</v>
      </c>
      <c r="U10" s="32" t="s">
        <v>9</v>
      </c>
      <c r="V10" s="32">
        <v>2</v>
      </c>
      <c r="W10" s="32">
        <v>0</v>
      </c>
      <c r="X10" s="32" t="s">
        <v>9</v>
      </c>
      <c r="Y10" s="32">
        <v>1</v>
      </c>
      <c r="Z10" s="32">
        <v>1</v>
      </c>
      <c r="AA10" s="32" t="s">
        <v>9</v>
      </c>
      <c r="AB10" s="32">
        <v>2</v>
      </c>
      <c r="AC10" s="32">
        <v>3</v>
      </c>
      <c r="AD10" s="32" t="s">
        <v>9</v>
      </c>
      <c r="AE10" s="32">
        <v>1</v>
      </c>
      <c r="AF10" s="32">
        <v>0</v>
      </c>
      <c r="AG10" s="32" t="s">
        <v>9</v>
      </c>
      <c r="AH10" s="32">
        <v>1</v>
      </c>
      <c r="AI10" s="32">
        <v>1</v>
      </c>
      <c r="AJ10" s="32" t="s">
        <v>9</v>
      </c>
      <c r="AK10" s="32">
        <v>1</v>
      </c>
      <c r="AL10" s="34"/>
      <c r="AM10" s="34"/>
      <c r="AN10" s="34"/>
      <c r="AO10" s="32">
        <v>2</v>
      </c>
      <c r="AP10" s="32" t="s">
        <v>9</v>
      </c>
      <c r="AQ10" s="32">
        <v>1</v>
      </c>
      <c r="AR10" s="32">
        <v>4</v>
      </c>
      <c r="AS10" s="32" t="s">
        <v>9</v>
      </c>
      <c r="AT10" s="32">
        <v>3</v>
      </c>
      <c r="AU10" s="32">
        <v>1</v>
      </c>
      <c r="AV10" s="32" t="s">
        <v>9</v>
      </c>
      <c r="AW10" s="32">
        <v>1</v>
      </c>
      <c r="AX10" s="31">
        <f t="shared" si="1"/>
        <v>18</v>
      </c>
      <c r="AY10" s="32" t="s">
        <v>9</v>
      </c>
      <c r="AZ10" s="31">
        <f t="shared" si="2"/>
        <v>18</v>
      </c>
      <c r="BA10" s="1"/>
      <c r="BB10" s="102" t="s">
        <v>4452</v>
      </c>
      <c r="BC10" s="102">
        <v>0</v>
      </c>
      <c r="BD10" s="102" t="s">
        <v>9</v>
      </c>
      <c r="BE10" s="102">
        <v>2</v>
      </c>
      <c r="BG10" s="102" t="s">
        <v>1530</v>
      </c>
      <c r="BH10" s="102">
        <v>7</v>
      </c>
      <c r="BI10" s="102" t="s">
        <v>9</v>
      </c>
      <c r="BJ10" s="102">
        <v>1</v>
      </c>
    </row>
    <row r="11" spans="1:62" x14ac:dyDescent="0.2">
      <c r="A11" s="30">
        <v>10</v>
      </c>
      <c r="B11" s="7" t="s">
        <v>2789</v>
      </c>
      <c r="C11" s="1">
        <v>22</v>
      </c>
      <c r="D11" s="1">
        <v>5</v>
      </c>
      <c r="E11" s="1">
        <v>5</v>
      </c>
      <c r="F11" s="1">
        <v>12</v>
      </c>
      <c r="G11" s="1">
        <v>34</v>
      </c>
      <c r="H11" s="30" t="s">
        <v>9</v>
      </c>
      <c r="I11" s="1">
        <v>60</v>
      </c>
      <c r="J11" s="1">
        <f t="shared" si="0"/>
        <v>20</v>
      </c>
      <c r="K11" s="5"/>
      <c r="L11" s="8">
        <v>10</v>
      </c>
      <c r="M11" s="7" t="s">
        <v>2789</v>
      </c>
      <c r="N11" s="32">
        <v>3</v>
      </c>
      <c r="O11" s="32" t="s">
        <v>9</v>
      </c>
      <c r="P11" s="32">
        <v>3</v>
      </c>
      <c r="Q11" s="32">
        <v>0</v>
      </c>
      <c r="R11" s="32" t="s">
        <v>9</v>
      </c>
      <c r="S11" s="32">
        <v>0</v>
      </c>
      <c r="T11" s="32">
        <v>3</v>
      </c>
      <c r="U11" s="32" t="s">
        <v>9</v>
      </c>
      <c r="V11" s="32">
        <v>3</v>
      </c>
      <c r="W11" s="32">
        <v>2</v>
      </c>
      <c r="X11" s="32" t="s">
        <v>9</v>
      </c>
      <c r="Y11" s="32">
        <v>3</v>
      </c>
      <c r="Z11" s="32">
        <v>1</v>
      </c>
      <c r="AA11" s="32" t="s">
        <v>9</v>
      </c>
      <c r="AB11" s="32">
        <v>0</v>
      </c>
      <c r="AC11" s="32">
        <v>2</v>
      </c>
      <c r="AD11" s="32" t="s">
        <v>9</v>
      </c>
      <c r="AE11" s="32">
        <v>4</v>
      </c>
      <c r="AF11" s="32">
        <v>3</v>
      </c>
      <c r="AG11" s="32" t="s">
        <v>9</v>
      </c>
      <c r="AH11" s="32">
        <v>1</v>
      </c>
      <c r="AI11" s="32">
        <v>2</v>
      </c>
      <c r="AJ11" s="32" t="s">
        <v>9</v>
      </c>
      <c r="AK11" s="32">
        <v>1</v>
      </c>
      <c r="AL11" s="32">
        <v>2</v>
      </c>
      <c r="AM11" s="32" t="s">
        <v>9</v>
      </c>
      <c r="AN11" s="32">
        <v>2</v>
      </c>
      <c r="AO11" s="34"/>
      <c r="AP11" s="34"/>
      <c r="AQ11" s="34"/>
      <c r="AR11" s="32">
        <v>4</v>
      </c>
      <c r="AS11" s="32" t="s">
        <v>9</v>
      </c>
      <c r="AT11" s="32">
        <v>0</v>
      </c>
      <c r="AU11" s="32">
        <v>4</v>
      </c>
      <c r="AV11" s="32" t="s">
        <v>9</v>
      </c>
      <c r="AW11" s="32">
        <v>1</v>
      </c>
      <c r="AX11" s="31">
        <f t="shared" si="1"/>
        <v>26</v>
      </c>
      <c r="AY11" s="32" t="s">
        <v>9</v>
      </c>
      <c r="AZ11" s="31">
        <f t="shared" si="2"/>
        <v>18</v>
      </c>
      <c r="BA11" s="1"/>
      <c r="BB11" s="102" t="s">
        <v>4421</v>
      </c>
      <c r="BC11" s="102">
        <v>2</v>
      </c>
      <c r="BD11" s="102" t="s">
        <v>9</v>
      </c>
      <c r="BE11" s="102">
        <v>1</v>
      </c>
      <c r="BF11" s="3"/>
      <c r="BG11" s="102" t="s">
        <v>4406</v>
      </c>
      <c r="BH11" s="102">
        <v>3</v>
      </c>
      <c r="BI11" s="102" t="s">
        <v>9</v>
      </c>
      <c r="BJ11" s="102">
        <v>3</v>
      </c>
    </row>
    <row r="12" spans="1:62" x14ac:dyDescent="0.2">
      <c r="A12" s="30">
        <v>11</v>
      </c>
      <c r="B12" s="7" t="s">
        <v>1497</v>
      </c>
      <c r="C12" s="1">
        <v>22</v>
      </c>
      <c r="D12" s="1">
        <v>5</v>
      </c>
      <c r="E12" s="1">
        <v>4</v>
      </c>
      <c r="F12" s="1">
        <v>13</v>
      </c>
      <c r="G12" s="1">
        <v>39</v>
      </c>
      <c r="H12" s="30" t="s">
        <v>9</v>
      </c>
      <c r="I12" s="1">
        <v>59</v>
      </c>
      <c r="J12" s="1">
        <f t="shared" si="0"/>
        <v>19</v>
      </c>
      <c r="K12" s="5" t="s">
        <v>44</v>
      </c>
      <c r="L12" s="8">
        <v>11</v>
      </c>
      <c r="M12" s="7" t="s">
        <v>1497</v>
      </c>
      <c r="N12" s="32">
        <v>2</v>
      </c>
      <c r="O12" s="32" t="s">
        <v>9</v>
      </c>
      <c r="P12" s="32">
        <v>4</v>
      </c>
      <c r="Q12" s="32">
        <v>1</v>
      </c>
      <c r="R12" s="32" t="s">
        <v>9</v>
      </c>
      <c r="S12" s="32">
        <v>1</v>
      </c>
      <c r="T12" s="32">
        <v>1</v>
      </c>
      <c r="U12" s="32" t="s">
        <v>9</v>
      </c>
      <c r="V12" s="32">
        <v>3</v>
      </c>
      <c r="W12" s="32">
        <v>1</v>
      </c>
      <c r="X12" s="32" t="s">
        <v>9</v>
      </c>
      <c r="Y12" s="32">
        <v>3</v>
      </c>
      <c r="Z12" s="32">
        <v>3</v>
      </c>
      <c r="AA12" s="32" t="s">
        <v>9</v>
      </c>
      <c r="AB12" s="32">
        <v>0</v>
      </c>
      <c r="AC12" s="32">
        <v>3</v>
      </c>
      <c r="AD12" s="32" t="s">
        <v>9</v>
      </c>
      <c r="AE12" s="32">
        <v>2</v>
      </c>
      <c r="AF12" s="32">
        <v>1</v>
      </c>
      <c r="AG12" s="32" t="s">
        <v>9</v>
      </c>
      <c r="AH12" s="32">
        <v>1</v>
      </c>
      <c r="AI12" s="32">
        <v>0</v>
      </c>
      <c r="AJ12" s="32" t="s">
        <v>9</v>
      </c>
      <c r="AK12" s="32">
        <v>2</v>
      </c>
      <c r="AL12" s="32">
        <v>2</v>
      </c>
      <c r="AM12" s="32" t="s">
        <v>9</v>
      </c>
      <c r="AN12" s="32">
        <v>3</v>
      </c>
      <c r="AO12" s="32">
        <v>6</v>
      </c>
      <c r="AP12" s="32" t="s">
        <v>9</v>
      </c>
      <c r="AQ12" s="32">
        <v>0</v>
      </c>
      <c r="AR12" s="34"/>
      <c r="AS12" s="34"/>
      <c r="AT12" s="34"/>
      <c r="AU12" s="32">
        <v>4</v>
      </c>
      <c r="AV12" s="32" t="s">
        <v>9</v>
      </c>
      <c r="AW12" s="32">
        <v>2</v>
      </c>
      <c r="AX12" s="31">
        <f t="shared" si="1"/>
        <v>24</v>
      </c>
      <c r="AY12" s="32" t="s">
        <v>9</v>
      </c>
      <c r="AZ12" s="31">
        <f t="shared" si="2"/>
        <v>21</v>
      </c>
      <c r="BA12" s="1"/>
      <c r="BB12" s="102" t="s">
        <v>4428</v>
      </c>
      <c r="BC12" s="102">
        <v>4</v>
      </c>
      <c r="BD12" s="102" t="s">
        <v>9</v>
      </c>
      <c r="BE12" s="102">
        <v>1</v>
      </c>
      <c r="BF12" s="30"/>
      <c r="BG12" s="102" t="s">
        <v>4453</v>
      </c>
      <c r="BH12" s="102">
        <v>3</v>
      </c>
      <c r="BI12" s="102" t="s">
        <v>9</v>
      </c>
      <c r="BJ12" s="102">
        <v>1</v>
      </c>
    </row>
    <row r="13" spans="1:62" x14ac:dyDescent="0.2">
      <c r="A13" s="30">
        <v>12</v>
      </c>
      <c r="B13" s="7" t="s">
        <v>3527</v>
      </c>
      <c r="C13" s="1">
        <v>22</v>
      </c>
      <c r="D13" s="1">
        <v>2</v>
      </c>
      <c r="E13" s="1">
        <v>5</v>
      </c>
      <c r="F13" s="1">
        <v>15</v>
      </c>
      <c r="G13" s="1">
        <v>26</v>
      </c>
      <c r="H13" s="30" t="s">
        <v>9</v>
      </c>
      <c r="I13" s="1">
        <v>66</v>
      </c>
      <c r="J13" s="1">
        <f t="shared" si="0"/>
        <v>11</v>
      </c>
      <c r="K13" s="5" t="s">
        <v>44</v>
      </c>
      <c r="L13" s="8">
        <v>12</v>
      </c>
      <c r="M13" s="7" t="s">
        <v>3527</v>
      </c>
      <c r="N13" s="32">
        <v>1</v>
      </c>
      <c r="O13" s="32" t="s">
        <v>9</v>
      </c>
      <c r="P13" s="32">
        <v>3</v>
      </c>
      <c r="Q13" s="32">
        <v>0</v>
      </c>
      <c r="R13" s="32" t="s">
        <v>9</v>
      </c>
      <c r="S13" s="32">
        <v>5</v>
      </c>
      <c r="T13" s="32">
        <v>3</v>
      </c>
      <c r="U13" s="32" t="s">
        <v>9</v>
      </c>
      <c r="V13" s="32">
        <v>3</v>
      </c>
      <c r="W13" s="32">
        <v>1</v>
      </c>
      <c r="X13" s="32" t="s">
        <v>9</v>
      </c>
      <c r="Y13" s="32">
        <v>5</v>
      </c>
      <c r="Z13" s="32">
        <v>0</v>
      </c>
      <c r="AA13" s="32" t="s">
        <v>9</v>
      </c>
      <c r="AB13" s="32">
        <v>1</v>
      </c>
      <c r="AC13" s="32">
        <v>1</v>
      </c>
      <c r="AD13" s="32" t="s">
        <v>9</v>
      </c>
      <c r="AE13" s="32">
        <v>5</v>
      </c>
      <c r="AF13" s="32">
        <v>1</v>
      </c>
      <c r="AG13" s="32" t="s">
        <v>9</v>
      </c>
      <c r="AH13" s="32">
        <v>5</v>
      </c>
      <c r="AI13" s="32">
        <v>3</v>
      </c>
      <c r="AJ13" s="32" t="s">
        <v>9</v>
      </c>
      <c r="AK13" s="32">
        <v>3</v>
      </c>
      <c r="AL13" s="32">
        <v>0</v>
      </c>
      <c r="AM13" s="32" t="s">
        <v>9</v>
      </c>
      <c r="AN13" s="32">
        <v>0</v>
      </c>
      <c r="AO13" s="32">
        <v>2</v>
      </c>
      <c r="AP13" s="32" t="s">
        <v>9</v>
      </c>
      <c r="AQ13" s="32">
        <v>0</v>
      </c>
      <c r="AR13" s="32">
        <v>2</v>
      </c>
      <c r="AS13" s="32" t="s">
        <v>9</v>
      </c>
      <c r="AT13" s="32">
        <v>1</v>
      </c>
      <c r="AU13" s="34"/>
      <c r="AV13" s="34"/>
      <c r="AW13" s="34"/>
      <c r="AX13" s="31">
        <f t="shared" si="1"/>
        <v>14</v>
      </c>
      <c r="AY13" s="32" t="s">
        <v>9</v>
      </c>
      <c r="AZ13" s="31">
        <f t="shared" si="2"/>
        <v>31</v>
      </c>
      <c r="BA13" s="1"/>
      <c r="BB13" s="102" t="s">
        <v>4454</v>
      </c>
      <c r="BC13" s="102">
        <v>0</v>
      </c>
      <c r="BD13" s="102" t="s">
        <v>9</v>
      </c>
      <c r="BE13" s="102">
        <v>1</v>
      </c>
      <c r="BF13" s="30"/>
      <c r="BG13" s="102" t="s">
        <v>4401</v>
      </c>
      <c r="BH13" s="102">
        <v>3</v>
      </c>
      <c r="BI13" s="102" t="s">
        <v>9</v>
      </c>
      <c r="BJ13" s="102">
        <v>3</v>
      </c>
    </row>
    <row r="14" spans="1:62" x14ac:dyDescent="0.2">
      <c r="A14" s="30"/>
      <c r="B14" s="1"/>
      <c r="C14" s="1">
        <f>SUM(C2:C13)</f>
        <v>264</v>
      </c>
      <c r="D14" s="1">
        <f>SUM(D2:D13)</f>
        <v>110</v>
      </c>
      <c r="E14" s="1">
        <f>SUM(E2:E13)</f>
        <v>44</v>
      </c>
      <c r="F14" s="1">
        <f>SUM(F2:F13)</f>
        <v>110</v>
      </c>
      <c r="G14" s="1">
        <f>SUM(G2:G13)</f>
        <v>566</v>
      </c>
      <c r="H14" s="9" t="s">
        <v>9</v>
      </c>
      <c r="I14" s="1">
        <f>SUM(I2:I13)</f>
        <v>566</v>
      </c>
      <c r="J14" s="1">
        <f>SUM(J2:J13)</f>
        <v>374</v>
      </c>
      <c r="L14" s="8"/>
      <c r="N14" s="31">
        <f>SUM(N2:N13)</f>
        <v>19</v>
      </c>
      <c r="O14" s="31" t="s">
        <v>9</v>
      </c>
      <c r="P14" s="31">
        <f>SUM(P2:P13)</f>
        <v>30</v>
      </c>
      <c r="Q14" s="31">
        <f>SUM(Q2:Q13)</f>
        <v>11</v>
      </c>
      <c r="R14" s="31" t="s">
        <v>9</v>
      </c>
      <c r="S14" s="31">
        <f>SUM(S2:S13)</f>
        <v>29</v>
      </c>
      <c r="T14" s="31">
        <f>SUM(T2:T13)</f>
        <v>26</v>
      </c>
      <c r="U14" s="31" t="s">
        <v>9</v>
      </c>
      <c r="V14" s="31">
        <f>SUM(V2:V13)</f>
        <v>22</v>
      </c>
      <c r="W14" s="31">
        <f>SUM(W2:W13)</f>
        <v>18</v>
      </c>
      <c r="X14" s="31" t="s">
        <v>9</v>
      </c>
      <c r="Y14" s="31">
        <f>SUM(Y2:Y13)</f>
        <v>29</v>
      </c>
      <c r="Z14" s="31">
        <f>SUM(Z2:Z13)</f>
        <v>24</v>
      </c>
      <c r="AA14" s="31" t="s">
        <v>9</v>
      </c>
      <c r="AB14" s="31">
        <f>SUM(AB2:AB13)</f>
        <v>15</v>
      </c>
      <c r="AC14" s="31">
        <f>SUM(AC2:AC13)</f>
        <v>36</v>
      </c>
      <c r="AD14" s="31" t="s">
        <v>9</v>
      </c>
      <c r="AE14" s="31">
        <f>SUM(AE2:AE13)</f>
        <v>25</v>
      </c>
      <c r="AF14" s="31">
        <f>SUM(AF2:AF13)</f>
        <v>29</v>
      </c>
      <c r="AG14" s="31" t="s">
        <v>9</v>
      </c>
      <c r="AH14" s="31">
        <f>SUM(AH2:AH13)</f>
        <v>24</v>
      </c>
      <c r="AI14" s="31">
        <f>SUM(AI2:AI13)</f>
        <v>28</v>
      </c>
      <c r="AJ14" s="31" t="s">
        <v>9</v>
      </c>
      <c r="AK14" s="31">
        <f>SUM(AK2:AK13)</f>
        <v>21</v>
      </c>
      <c r="AL14" s="31">
        <f>SUM(AL2:AL13)</f>
        <v>20</v>
      </c>
      <c r="AM14" s="31" t="s">
        <v>9</v>
      </c>
      <c r="AN14" s="31">
        <f>SUM(AN2:AN13)</f>
        <v>10</v>
      </c>
      <c r="AO14" s="31">
        <f>SUM(AO2:AO13)</f>
        <v>42</v>
      </c>
      <c r="AP14" s="31" t="s">
        <v>9</v>
      </c>
      <c r="AQ14" s="31">
        <f>SUM(AQ2:AQ13)</f>
        <v>8</v>
      </c>
      <c r="AR14" s="31">
        <f>SUM(AR2:AR13)</f>
        <v>38</v>
      </c>
      <c r="AS14" s="31" t="s">
        <v>9</v>
      </c>
      <c r="AT14" s="31">
        <f>SUM(AT2:AT13)</f>
        <v>15</v>
      </c>
      <c r="AU14" s="31">
        <f>SUM(AU2:AU13)</f>
        <v>35</v>
      </c>
      <c r="AV14" s="31" t="s">
        <v>9</v>
      </c>
      <c r="AW14" s="31">
        <f>SUM(AW2:AW13)</f>
        <v>12</v>
      </c>
      <c r="AX14" s="31">
        <f>SUM(AX2:AX13)</f>
        <v>326</v>
      </c>
      <c r="AY14" s="31" t="s">
        <v>9</v>
      </c>
      <c r="AZ14" s="31">
        <f>SUM(AZ2:AZ13)</f>
        <v>240</v>
      </c>
      <c r="BA14" s="1"/>
      <c r="BB14" s="102" t="s">
        <v>1535</v>
      </c>
      <c r="BC14" s="102">
        <v>0</v>
      </c>
      <c r="BD14" s="102" t="s">
        <v>9</v>
      </c>
      <c r="BE14" s="102">
        <v>3</v>
      </c>
      <c r="BF14" s="30"/>
      <c r="BG14" s="102" t="s">
        <v>4455</v>
      </c>
      <c r="BH14" s="102">
        <v>2</v>
      </c>
      <c r="BI14" s="102" t="s">
        <v>9</v>
      </c>
      <c r="BJ14" s="102">
        <v>0</v>
      </c>
    </row>
    <row r="15" spans="1:62" x14ac:dyDescent="0.2">
      <c r="BA15" s="1"/>
      <c r="BB15" s="102" t="s">
        <v>4456</v>
      </c>
      <c r="BC15" s="102">
        <v>3</v>
      </c>
      <c r="BD15" s="102" t="s">
        <v>9</v>
      </c>
      <c r="BE15" s="102">
        <v>0</v>
      </c>
      <c r="BF15" s="30"/>
      <c r="BG15" s="102" t="s">
        <v>4457</v>
      </c>
      <c r="BH15" s="102">
        <v>2</v>
      </c>
      <c r="BI15" s="102" t="s">
        <v>9</v>
      </c>
      <c r="BJ15" s="102">
        <v>1</v>
      </c>
    </row>
    <row r="16" spans="1:62" x14ac:dyDescent="0.2">
      <c r="BA16" s="1"/>
      <c r="BB16" s="39" t="s">
        <v>330</v>
      </c>
      <c r="BC16" s="11"/>
      <c r="BD16" s="31" t="s">
        <v>9</v>
      </c>
      <c r="BF16" s="30"/>
      <c r="BG16" s="39" t="s">
        <v>331</v>
      </c>
    </row>
    <row r="17" spans="13:62" x14ac:dyDescent="0.2">
      <c r="M17" s="39" t="s">
        <v>151</v>
      </c>
      <c r="N17" s="43" t="s">
        <v>4458</v>
      </c>
      <c r="BA17" s="1"/>
      <c r="BB17" s="102" t="s">
        <v>4459</v>
      </c>
      <c r="BC17" s="102">
        <v>0</v>
      </c>
      <c r="BD17" s="102" t="s">
        <v>9</v>
      </c>
      <c r="BE17" s="102">
        <v>0</v>
      </c>
      <c r="BF17" s="30"/>
      <c r="BG17" s="102" t="s">
        <v>4434</v>
      </c>
      <c r="BH17" s="102">
        <v>4</v>
      </c>
      <c r="BI17" s="102" t="s">
        <v>9</v>
      </c>
      <c r="BJ17" s="102">
        <v>2</v>
      </c>
    </row>
    <row r="18" spans="13:62" x14ac:dyDescent="0.2">
      <c r="BB18" s="102" t="s">
        <v>4437</v>
      </c>
      <c r="BC18" s="102">
        <v>1</v>
      </c>
      <c r="BD18" s="102" t="s">
        <v>9</v>
      </c>
      <c r="BE18" s="102">
        <v>2</v>
      </c>
      <c r="BF18" s="30"/>
      <c r="BG18" s="102" t="s">
        <v>4460</v>
      </c>
      <c r="BH18" s="102">
        <v>0</v>
      </c>
      <c r="BI18" s="102" t="s">
        <v>9</v>
      </c>
      <c r="BJ18" s="102">
        <v>4</v>
      </c>
    </row>
    <row r="19" spans="13:62" x14ac:dyDescent="0.2">
      <c r="BB19" s="102" t="s">
        <v>4461</v>
      </c>
      <c r="BC19" s="102">
        <v>1</v>
      </c>
      <c r="BD19" s="102" t="s">
        <v>9</v>
      </c>
      <c r="BE19" s="102">
        <v>1</v>
      </c>
      <c r="BF19" s="3"/>
      <c r="BG19" s="102" t="s">
        <v>4390</v>
      </c>
      <c r="BH19" s="102">
        <v>5</v>
      </c>
      <c r="BI19" s="102" t="s">
        <v>9</v>
      </c>
      <c r="BJ19" s="102">
        <v>1</v>
      </c>
    </row>
    <row r="20" spans="13:62" x14ac:dyDescent="0.2">
      <c r="BB20" s="102" t="s">
        <v>4439</v>
      </c>
      <c r="BC20" s="102">
        <v>1</v>
      </c>
      <c r="BD20" s="102" t="s">
        <v>9</v>
      </c>
      <c r="BE20" s="102">
        <v>2</v>
      </c>
      <c r="BF20" s="3"/>
      <c r="BG20" s="102" t="s">
        <v>4462</v>
      </c>
      <c r="BH20" s="102">
        <v>1</v>
      </c>
      <c r="BI20" s="102" t="s">
        <v>9</v>
      </c>
      <c r="BJ20" s="102">
        <v>1</v>
      </c>
    </row>
    <row r="21" spans="13:62" x14ac:dyDescent="0.2">
      <c r="BB21" s="102" t="s">
        <v>4393</v>
      </c>
      <c r="BC21" s="102">
        <v>2</v>
      </c>
      <c r="BD21" s="102" t="s">
        <v>9</v>
      </c>
      <c r="BE21" s="102">
        <v>1</v>
      </c>
      <c r="BF21" s="3"/>
      <c r="BG21" s="102" t="s">
        <v>4391</v>
      </c>
      <c r="BH21" s="102">
        <v>3</v>
      </c>
      <c r="BI21" s="102" t="s">
        <v>9</v>
      </c>
      <c r="BJ21" s="102">
        <v>2</v>
      </c>
    </row>
    <row r="22" spans="13:62" x14ac:dyDescent="0.2">
      <c r="BB22" s="102" t="s">
        <v>4463</v>
      </c>
      <c r="BC22" s="102">
        <v>4</v>
      </c>
      <c r="BD22" s="102" t="s">
        <v>9</v>
      </c>
      <c r="BE22" s="102">
        <v>2</v>
      </c>
      <c r="BG22" s="102" t="s">
        <v>4464</v>
      </c>
      <c r="BH22" s="102">
        <v>6</v>
      </c>
      <c r="BI22" s="102" t="s">
        <v>9</v>
      </c>
      <c r="BJ22" s="102">
        <v>1</v>
      </c>
    </row>
    <row r="23" spans="13:62" x14ac:dyDescent="0.2">
      <c r="BB23" s="39" t="s">
        <v>341</v>
      </c>
      <c r="BC23" s="11"/>
      <c r="BD23" s="31" t="s">
        <v>9</v>
      </c>
      <c r="BG23" s="39" t="s">
        <v>342</v>
      </c>
    </row>
    <row r="24" spans="13:62" x14ac:dyDescent="0.2">
      <c r="BB24" s="102" t="s">
        <v>4465</v>
      </c>
      <c r="BC24" s="102">
        <v>2</v>
      </c>
      <c r="BD24" s="102" t="s">
        <v>9</v>
      </c>
      <c r="BE24" s="102">
        <v>4</v>
      </c>
      <c r="BF24" s="3"/>
      <c r="BG24" s="102" t="s">
        <v>1599</v>
      </c>
      <c r="BH24" s="102">
        <v>1</v>
      </c>
      <c r="BI24" s="102" t="s">
        <v>9</v>
      </c>
      <c r="BJ24" s="102">
        <v>3</v>
      </c>
    </row>
    <row r="25" spans="13:62" x14ac:dyDescent="0.2">
      <c r="BB25" s="102" t="s">
        <v>4466</v>
      </c>
      <c r="BC25" s="102">
        <v>3</v>
      </c>
      <c r="BD25" s="102" t="s">
        <v>9</v>
      </c>
      <c r="BE25" s="102">
        <v>2</v>
      </c>
      <c r="BF25" s="3"/>
      <c r="BG25" s="102" t="s">
        <v>4467</v>
      </c>
      <c r="BH25" s="102">
        <v>2</v>
      </c>
      <c r="BI25" s="102" t="s">
        <v>9</v>
      </c>
      <c r="BJ25" s="102">
        <v>5</v>
      </c>
    </row>
    <row r="26" spans="13:62" x14ac:dyDescent="0.2">
      <c r="BB26" s="102" t="s">
        <v>1604</v>
      </c>
      <c r="BC26" s="102">
        <v>3</v>
      </c>
      <c r="BD26" s="102" t="s">
        <v>9</v>
      </c>
      <c r="BE26" s="102">
        <v>2</v>
      </c>
      <c r="BG26" s="102" t="s">
        <v>4047</v>
      </c>
      <c r="BH26" s="102">
        <v>3</v>
      </c>
      <c r="BI26" s="102" t="s">
        <v>9</v>
      </c>
      <c r="BJ26" s="102">
        <v>1</v>
      </c>
    </row>
    <row r="27" spans="13:62" x14ac:dyDescent="0.2">
      <c r="BB27" s="102" t="s">
        <v>3967</v>
      </c>
      <c r="BC27" s="102">
        <v>1</v>
      </c>
      <c r="BD27" s="102" t="s">
        <v>9</v>
      </c>
      <c r="BE27" s="102">
        <v>1</v>
      </c>
      <c r="BF27" s="3"/>
      <c r="BG27" s="102" t="s">
        <v>3966</v>
      </c>
      <c r="BH27" s="102">
        <v>0</v>
      </c>
      <c r="BI27" s="102" t="s">
        <v>9</v>
      </c>
      <c r="BJ27" s="102">
        <v>0</v>
      </c>
    </row>
    <row r="28" spans="13:62" x14ac:dyDescent="0.2">
      <c r="BB28" s="102" t="s">
        <v>4468</v>
      </c>
      <c r="BC28" s="102">
        <v>2</v>
      </c>
      <c r="BD28" s="102" t="s">
        <v>9</v>
      </c>
      <c r="BE28" s="102">
        <v>2</v>
      </c>
      <c r="BF28" s="30"/>
      <c r="BG28" s="102" t="s">
        <v>4469</v>
      </c>
      <c r="BH28" s="102">
        <v>0</v>
      </c>
      <c r="BI28" s="102" t="s">
        <v>9</v>
      </c>
      <c r="BJ28" s="102">
        <v>2</v>
      </c>
    </row>
    <row r="29" spans="13:62" x14ac:dyDescent="0.2">
      <c r="BB29" s="102" t="s">
        <v>4133</v>
      </c>
      <c r="BC29" s="102">
        <v>6</v>
      </c>
      <c r="BD29" s="102" t="s">
        <v>9</v>
      </c>
      <c r="BE29" s="102">
        <v>0</v>
      </c>
      <c r="BF29" s="3"/>
      <c r="BG29" s="102" t="s">
        <v>4470</v>
      </c>
      <c r="BH29" s="102">
        <v>2</v>
      </c>
      <c r="BI29" s="102" t="s">
        <v>9</v>
      </c>
      <c r="BJ29" s="102">
        <v>3</v>
      </c>
    </row>
    <row r="30" spans="13:62" x14ac:dyDescent="0.2">
      <c r="BB30" s="39" t="s">
        <v>353</v>
      </c>
      <c r="BC30" s="3"/>
      <c r="BD30" s="31" t="s">
        <v>9</v>
      </c>
      <c r="BF30" s="3"/>
      <c r="BG30" s="39" t="s">
        <v>354</v>
      </c>
    </row>
    <row r="31" spans="13:62" x14ac:dyDescent="0.2">
      <c r="BB31" s="102" t="s">
        <v>4471</v>
      </c>
      <c r="BC31" s="102">
        <v>1</v>
      </c>
      <c r="BD31" s="102" t="s">
        <v>9</v>
      </c>
      <c r="BE31" s="102">
        <v>3</v>
      </c>
      <c r="BF31" s="3"/>
      <c r="BG31" s="102" t="s">
        <v>4431</v>
      </c>
      <c r="BH31" s="102">
        <v>4</v>
      </c>
      <c r="BI31" s="102" t="s">
        <v>9</v>
      </c>
      <c r="BJ31" s="102">
        <v>1</v>
      </c>
    </row>
    <row r="32" spans="13:62" x14ac:dyDescent="0.2">
      <c r="BB32" s="102" t="s">
        <v>4417</v>
      </c>
      <c r="BC32" s="102">
        <v>5</v>
      </c>
      <c r="BD32" s="102" t="s">
        <v>9</v>
      </c>
      <c r="BE32" s="102">
        <v>0</v>
      </c>
      <c r="BF32" s="3"/>
      <c r="BG32" s="102" t="s">
        <v>4472</v>
      </c>
      <c r="BH32" s="102">
        <v>4</v>
      </c>
      <c r="BI32" s="102" t="s">
        <v>9</v>
      </c>
      <c r="BJ32" s="102">
        <v>2</v>
      </c>
    </row>
    <row r="33" spans="54:62" x14ac:dyDescent="0.2">
      <c r="BB33" s="102" t="s">
        <v>4396</v>
      </c>
      <c r="BC33" s="102">
        <v>1</v>
      </c>
      <c r="BD33" s="102" t="s">
        <v>9</v>
      </c>
      <c r="BE33" s="102">
        <v>3</v>
      </c>
      <c r="BG33" s="102" t="s">
        <v>4413</v>
      </c>
      <c r="BH33" s="102">
        <v>2</v>
      </c>
      <c r="BI33" s="102" t="s">
        <v>9</v>
      </c>
      <c r="BJ33" s="102">
        <v>3</v>
      </c>
    </row>
    <row r="34" spans="54:62" x14ac:dyDescent="0.2">
      <c r="BB34" s="102" t="s">
        <v>4066</v>
      </c>
      <c r="BC34" s="102">
        <v>1</v>
      </c>
      <c r="BD34" s="102" t="s">
        <v>9</v>
      </c>
      <c r="BE34" s="102">
        <v>0</v>
      </c>
      <c r="BG34" s="102" t="s">
        <v>4473</v>
      </c>
      <c r="BH34" s="102">
        <v>3</v>
      </c>
      <c r="BI34" s="102" t="s">
        <v>9</v>
      </c>
      <c r="BJ34" s="102">
        <v>0</v>
      </c>
    </row>
    <row r="35" spans="54:62" x14ac:dyDescent="0.2">
      <c r="BB35" s="102" t="s">
        <v>4474</v>
      </c>
      <c r="BC35" s="102">
        <v>5</v>
      </c>
      <c r="BD35" s="102" t="s">
        <v>9</v>
      </c>
      <c r="BE35" s="102">
        <v>1</v>
      </c>
      <c r="BF35" s="3"/>
      <c r="BG35" s="102" t="s">
        <v>4097</v>
      </c>
      <c r="BH35" s="102">
        <v>3</v>
      </c>
      <c r="BI35" s="102" t="s">
        <v>9</v>
      </c>
      <c r="BJ35" s="102">
        <v>1</v>
      </c>
    </row>
    <row r="36" spans="54:62" x14ac:dyDescent="0.2">
      <c r="BB36" s="102" t="s">
        <v>4404</v>
      </c>
      <c r="BC36" s="102">
        <v>1</v>
      </c>
      <c r="BD36" s="102" t="s">
        <v>9</v>
      </c>
      <c r="BE36" s="102">
        <v>3</v>
      </c>
      <c r="BF36" s="3"/>
      <c r="BG36" s="102" t="s">
        <v>4426</v>
      </c>
      <c r="BH36" s="102">
        <v>1</v>
      </c>
      <c r="BI36" s="102" t="s">
        <v>9</v>
      </c>
      <c r="BJ36" s="102">
        <v>3</v>
      </c>
    </row>
    <row r="37" spans="54:62" x14ac:dyDescent="0.2">
      <c r="BB37" s="39" t="s">
        <v>363</v>
      </c>
      <c r="BD37" s="31" t="s">
        <v>9</v>
      </c>
      <c r="BG37" s="39" t="s">
        <v>364</v>
      </c>
    </row>
    <row r="38" spans="54:62" x14ac:dyDescent="0.2">
      <c r="BB38" s="102" t="s">
        <v>4475</v>
      </c>
      <c r="BC38" s="102">
        <v>2</v>
      </c>
      <c r="BD38" s="102" t="s">
        <v>9</v>
      </c>
      <c r="BE38" s="102">
        <v>1</v>
      </c>
      <c r="BG38" s="102" t="s">
        <v>4476</v>
      </c>
      <c r="BH38" s="102">
        <v>2</v>
      </c>
      <c r="BI38" s="102" t="s">
        <v>9</v>
      </c>
      <c r="BJ38" s="102">
        <v>0</v>
      </c>
    </row>
    <row r="39" spans="54:62" x14ac:dyDescent="0.2">
      <c r="BB39" s="102" t="s">
        <v>4389</v>
      </c>
      <c r="BC39" s="102">
        <v>1</v>
      </c>
      <c r="BD39" s="102" t="s">
        <v>9</v>
      </c>
      <c r="BE39" s="102">
        <v>3</v>
      </c>
      <c r="BF39" s="30"/>
      <c r="BG39" s="102" t="s">
        <v>4387</v>
      </c>
      <c r="BH39" s="102">
        <v>4</v>
      </c>
      <c r="BI39" s="102" t="s">
        <v>9</v>
      </c>
      <c r="BJ39" s="102">
        <v>3</v>
      </c>
    </row>
    <row r="40" spans="54:62" x14ac:dyDescent="0.2">
      <c r="BB40" s="102" t="s">
        <v>1545</v>
      </c>
      <c r="BC40" s="102">
        <v>4</v>
      </c>
      <c r="BD40" s="102" t="s">
        <v>9</v>
      </c>
      <c r="BE40" s="102">
        <v>0</v>
      </c>
      <c r="BF40" s="30"/>
      <c r="BG40" s="102" t="s">
        <v>4477</v>
      </c>
      <c r="BH40" s="102">
        <v>0</v>
      </c>
      <c r="BI40" s="102" t="s">
        <v>9</v>
      </c>
      <c r="BJ40" s="102">
        <v>5</v>
      </c>
    </row>
    <row r="41" spans="54:62" x14ac:dyDescent="0.2">
      <c r="BB41" s="102" t="s">
        <v>3917</v>
      </c>
      <c r="BC41" s="102">
        <v>1</v>
      </c>
      <c r="BD41" s="102" t="s">
        <v>9</v>
      </c>
      <c r="BE41" s="102">
        <v>2</v>
      </c>
      <c r="BF41" s="30"/>
      <c r="BG41" s="102" t="s">
        <v>1548</v>
      </c>
      <c r="BH41" s="102">
        <v>1</v>
      </c>
      <c r="BI41" s="102" t="s">
        <v>9</v>
      </c>
      <c r="BJ41" s="102">
        <v>2</v>
      </c>
    </row>
    <row r="42" spans="54:62" x14ac:dyDescent="0.2">
      <c r="BB42" s="102" t="s">
        <v>4440</v>
      </c>
      <c r="BC42" s="102">
        <v>2</v>
      </c>
      <c r="BD42" s="102" t="s">
        <v>9</v>
      </c>
      <c r="BE42" s="102">
        <v>3</v>
      </c>
      <c r="BF42" s="30"/>
      <c r="BG42" s="102" t="s">
        <v>4029</v>
      </c>
      <c r="BH42" s="102">
        <v>1</v>
      </c>
      <c r="BI42" s="102" t="s">
        <v>9</v>
      </c>
      <c r="BJ42" s="102">
        <v>2</v>
      </c>
    </row>
    <row r="43" spans="54:62" x14ac:dyDescent="0.2">
      <c r="BB43" s="102" t="s">
        <v>4478</v>
      </c>
      <c r="BC43" s="102">
        <v>5</v>
      </c>
      <c r="BD43" s="102" t="s">
        <v>9</v>
      </c>
      <c r="BE43" s="102">
        <v>2</v>
      </c>
      <c r="BF43" s="30"/>
      <c r="BG43" s="102" t="s">
        <v>4438</v>
      </c>
      <c r="BH43" s="102">
        <v>4</v>
      </c>
      <c r="BI43" s="102" t="s">
        <v>9</v>
      </c>
      <c r="BJ43" s="102">
        <v>2</v>
      </c>
    </row>
    <row r="44" spans="54:62" x14ac:dyDescent="0.2">
      <c r="BB44" s="39" t="s">
        <v>371</v>
      </c>
      <c r="BC44" s="11"/>
      <c r="BD44" s="32" t="s">
        <v>9</v>
      </c>
      <c r="BF44" s="3"/>
      <c r="BG44" s="39" t="s">
        <v>372</v>
      </c>
    </row>
    <row r="45" spans="54:62" x14ac:dyDescent="0.2">
      <c r="BB45" s="102" t="s">
        <v>4479</v>
      </c>
      <c r="BC45" s="102">
        <v>4</v>
      </c>
      <c r="BD45" s="102" t="s">
        <v>9</v>
      </c>
      <c r="BE45" s="102">
        <v>1</v>
      </c>
      <c r="BF45" s="3"/>
      <c r="BG45" s="102" t="s">
        <v>3954</v>
      </c>
      <c r="BH45" s="102">
        <v>4</v>
      </c>
      <c r="BI45" s="102" t="s">
        <v>9</v>
      </c>
      <c r="BJ45" s="102">
        <v>1</v>
      </c>
    </row>
    <row r="46" spans="54:62" x14ac:dyDescent="0.2">
      <c r="BB46" s="102" t="s">
        <v>1516</v>
      </c>
      <c r="BC46" s="102">
        <v>2</v>
      </c>
      <c r="BD46" s="102" t="s">
        <v>9</v>
      </c>
      <c r="BE46" s="102">
        <v>2</v>
      </c>
      <c r="BF46" s="3"/>
      <c r="BG46" s="102" t="s">
        <v>4480</v>
      </c>
      <c r="BH46" s="102">
        <v>3</v>
      </c>
      <c r="BI46" s="102" t="s">
        <v>9</v>
      </c>
      <c r="BJ46" s="102">
        <v>2</v>
      </c>
    </row>
    <row r="47" spans="54:62" x14ac:dyDescent="0.2">
      <c r="BB47" s="102" t="s">
        <v>4481</v>
      </c>
      <c r="BC47" s="102">
        <v>3</v>
      </c>
      <c r="BD47" s="102" t="s">
        <v>9</v>
      </c>
      <c r="BE47" s="102">
        <v>0</v>
      </c>
      <c r="BG47" s="102" t="s">
        <v>4482</v>
      </c>
      <c r="BH47" s="102">
        <v>2</v>
      </c>
      <c r="BI47" s="102" t="s">
        <v>9</v>
      </c>
      <c r="BJ47" s="102">
        <v>4</v>
      </c>
    </row>
    <row r="48" spans="54:62" x14ac:dyDescent="0.2">
      <c r="BB48" s="102" t="s">
        <v>1619</v>
      </c>
      <c r="BC48" s="102">
        <v>1</v>
      </c>
      <c r="BD48" s="102" t="s">
        <v>9</v>
      </c>
      <c r="BE48" s="102">
        <v>1</v>
      </c>
      <c r="BG48" s="102" t="s">
        <v>1614</v>
      </c>
      <c r="BH48" s="102">
        <v>1</v>
      </c>
      <c r="BI48" s="102" t="s">
        <v>9</v>
      </c>
      <c r="BJ48" s="102">
        <v>1</v>
      </c>
    </row>
    <row r="49" spans="54:62" x14ac:dyDescent="0.2">
      <c r="BB49" s="102" t="s">
        <v>3987</v>
      </c>
      <c r="BC49" s="102">
        <v>2</v>
      </c>
      <c r="BD49" s="102" t="s">
        <v>9</v>
      </c>
      <c r="BE49" s="102">
        <v>0</v>
      </c>
      <c r="BG49" s="102" t="s">
        <v>4483</v>
      </c>
      <c r="BH49" s="102">
        <v>3</v>
      </c>
      <c r="BI49" s="102" t="s">
        <v>9</v>
      </c>
      <c r="BJ49" s="102">
        <v>2</v>
      </c>
    </row>
    <row r="50" spans="54:62" x14ac:dyDescent="0.2">
      <c r="BB50" s="102" t="s">
        <v>4484</v>
      </c>
      <c r="BC50" s="102">
        <v>3</v>
      </c>
      <c r="BD50" s="102" t="s">
        <v>9</v>
      </c>
      <c r="BE50" s="102">
        <v>2</v>
      </c>
      <c r="BG50" s="102" t="s">
        <v>1523</v>
      </c>
      <c r="BH50" s="102">
        <v>6</v>
      </c>
      <c r="BI50" s="102" t="s">
        <v>9</v>
      </c>
      <c r="BJ50" s="102">
        <v>0</v>
      </c>
    </row>
    <row r="51" spans="54:62" x14ac:dyDescent="0.2">
      <c r="BB51" s="39" t="s">
        <v>381</v>
      </c>
      <c r="BC51" s="11"/>
      <c r="BD51" s="32" t="s">
        <v>9</v>
      </c>
      <c r="BG51" s="39" t="s">
        <v>382</v>
      </c>
    </row>
    <row r="52" spans="54:62" x14ac:dyDescent="0.2">
      <c r="BB52" s="102" t="s">
        <v>4485</v>
      </c>
      <c r="BC52" s="102">
        <v>4</v>
      </c>
      <c r="BD52" s="102" t="s">
        <v>9</v>
      </c>
      <c r="BE52" s="102">
        <v>3</v>
      </c>
      <c r="BG52" s="102" t="s">
        <v>4486</v>
      </c>
      <c r="BH52" s="102">
        <v>2</v>
      </c>
      <c r="BI52" s="102" t="s">
        <v>9</v>
      </c>
      <c r="BJ52" s="102">
        <v>3</v>
      </c>
    </row>
    <row r="53" spans="54:62" x14ac:dyDescent="0.2">
      <c r="BB53" s="102" t="s">
        <v>4122</v>
      </c>
      <c r="BC53" s="102">
        <v>2</v>
      </c>
      <c r="BD53" s="102" t="s">
        <v>9</v>
      </c>
      <c r="BE53" s="102">
        <v>4</v>
      </c>
      <c r="BG53" s="102" t="s">
        <v>4487</v>
      </c>
      <c r="BH53" s="102">
        <v>5</v>
      </c>
      <c r="BI53" s="102" t="s">
        <v>9</v>
      </c>
      <c r="BJ53" s="102">
        <v>0</v>
      </c>
    </row>
    <row r="54" spans="54:62" x14ac:dyDescent="0.2">
      <c r="BB54" s="102" t="s">
        <v>4432</v>
      </c>
      <c r="BC54" s="102">
        <v>2</v>
      </c>
      <c r="BD54" s="102" t="s">
        <v>9</v>
      </c>
      <c r="BE54" s="102">
        <v>0</v>
      </c>
      <c r="BG54" s="102" t="s">
        <v>4219</v>
      </c>
      <c r="BH54" s="102">
        <v>1</v>
      </c>
      <c r="BI54" s="102" t="s">
        <v>9</v>
      </c>
      <c r="BJ54" s="102">
        <v>5</v>
      </c>
    </row>
    <row r="55" spans="54:62" x14ac:dyDescent="0.2">
      <c r="BB55" s="102" t="s">
        <v>4338</v>
      </c>
      <c r="BC55" s="102">
        <v>2</v>
      </c>
      <c r="BD55" s="102" t="s">
        <v>9</v>
      </c>
      <c r="BE55" s="102">
        <v>2</v>
      </c>
      <c r="BF55" s="30"/>
      <c r="BG55" s="102" t="s">
        <v>4488</v>
      </c>
      <c r="BH55" s="102">
        <v>0</v>
      </c>
      <c r="BI55" s="102" t="s">
        <v>9</v>
      </c>
      <c r="BJ55" s="102">
        <v>4</v>
      </c>
    </row>
    <row r="56" spans="54:62" x14ac:dyDescent="0.2">
      <c r="BB56" s="102" t="s">
        <v>4489</v>
      </c>
      <c r="BC56" s="102">
        <v>5</v>
      </c>
      <c r="BD56" s="102" t="s">
        <v>9</v>
      </c>
      <c r="BE56" s="102">
        <v>2</v>
      </c>
      <c r="BF56" s="30"/>
      <c r="BG56" s="102" t="s">
        <v>4400</v>
      </c>
      <c r="BH56" s="102">
        <v>0</v>
      </c>
      <c r="BI56" s="102" t="s">
        <v>9</v>
      </c>
      <c r="BJ56" s="102">
        <v>5</v>
      </c>
    </row>
    <row r="57" spans="54:62" x14ac:dyDescent="0.2">
      <c r="BB57" s="102" t="s">
        <v>4490</v>
      </c>
      <c r="BC57" s="102">
        <v>4</v>
      </c>
      <c r="BD57" s="102" t="s">
        <v>9</v>
      </c>
      <c r="BE57" s="102">
        <v>2</v>
      </c>
      <c r="BF57" s="3"/>
      <c r="BG57" s="102" t="s">
        <v>4055</v>
      </c>
      <c r="BH57" s="102">
        <v>2</v>
      </c>
      <c r="BI57" s="102" t="s">
        <v>9</v>
      </c>
      <c r="BJ57" s="102">
        <v>2</v>
      </c>
    </row>
    <row r="58" spans="54:62" x14ac:dyDescent="0.2">
      <c r="BB58" s="39" t="s">
        <v>393</v>
      </c>
      <c r="BC58" s="11"/>
      <c r="BD58" s="32"/>
      <c r="BE58" s="3"/>
      <c r="BF58" s="30"/>
      <c r="BG58" s="39" t="s">
        <v>394</v>
      </c>
    </row>
    <row r="59" spans="54:62" x14ac:dyDescent="0.2">
      <c r="BB59" s="102" t="s">
        <v>4491</v>
      </c>
      <c r="BC59" s="102">
        <v>3</v>
      </c>
      <c r="BD59" s="102" t="s">
        <v>9</v>
      </c>
      <c r="BE59" s="102">
        <v>3</v>
      </c>
      <c r="BF59" s="3"/>
      <c r="BG59" s="102" t="s">
        <v>4492</v>
      </c>
      <c r="BH59" s="102">
        <v>5</v>
      </c>
      <c r="BI59" s="102" t="s">
        <v>9</v>
      </c>
      <c r="BJ59" s="102">
        <v>1</v>
      </c>
    </row>
    <row r="60" spans="54:62" x14ac:dyDescent="0.2">
      <c r="BB60" s="102" t="s">
        <v>4059</v>
      </c>
      <c r="BC60" s="102">
        <v>0</v>
      </c>
      <c r="BD60" s="102" t="s">
        <v>9</v>
      </c>
      <c r="BE60" s="102">
        <v>1</v>
      </c>
      <c r="BF60" s="30"/>
      <c r="BG60" s="102" t="s">
        <v>4442</v>
      </c>
      <c r="BH60" s="102">
        <v>3</v>
      </c>
      <c r="BI60" s="102" t="s">
        <v>9</v>
      </c>
      <c r="BJ60" s="102">
        <v>4</v>
      </c>
    </row>
    <row r="61" spans="54:62" x14ac:dyDescent="0.2">
      <c r="BB61" s="102" t="s">
        <v>4493</v>
      </c>
      <c r="BC61" s="102">
        <v>4</v>
      </c>
      <c r="BD61" s="102" t="s">
        <v>9</v>
      </c>
      <c r="BE61" s="102">
        <v>4</v>
      </c>
      <c r="BF61" s="30"/>
      <c r="BG61" s="102" t="s">
        <v>1521</v>
      </c>
      <c r="BH61" s="102">
        <v>6</v>
      </c>
      <c r="BI61" s="102" t="s">
        <v>9</v>
      </c>
      <c r="BJ61" s="102">
        <v>0</v>
      </c>
    </row>
    <row r="62" spans="54:62" x14ac:dyDescent="0.2">
      <c r="BB62" s="102" t="s">
        <v>1520</v>
      </c>
      <c r="BC62" s="102">
        <v>2</v>
      </c>
      <c r="BD62" s="102" t="s">
        <v>9</v>
      </c>
      <c r="BE62" s="102">
        <v>4</v>
      </c>
      <c r="BF62" s="30"/>
      <c r="BG62" s="102" t="s">
        <v>4494</v>
      </c>
      <c r="BH62" s="102">
        <v>5</v>
      </c>
      <c r="BI62" s="102" t="s">
        <v>9</v>
      </c>
      <c r="BJ62" s="102">
        <v>1</v>
      </c>
    </row>
    <row r="63" spans="54:62" x14ac:dyDescent="0.2">
      <c r="BB63" s="102" t="s">
        <v>4386</v>
      </c>
      <c r="BC63" s="102">
        <v>2</v>
      </c>
      <c r="BD63" s="102" t="s">
        <v>9</v>
      </c>
      <c r="BE63" s="102">
        <v>2</v>
      </c>
      <c r="BF63" s="30"/>
      <c r="BG63" s="102" t="s">
        <v>4014</v>
      </c>
      <c r="BH63" s="102">
        <v>1</v>
      </c>
      <c r="BI63" s="102" t="s">
        <v>9</v>
      </c>
      <c r="BJ63" s="102">
        <v>0</v>
      </c>
    </row>
    <row r="64" spans="54:62" x14ac:dyDescent="0.2">
      <c r="BB64" s="102" t="s">
        <v>3927</v>
      </c>
      <c r="BC64" s="102">
        <v>4</v>
      </c>
      <c r="BD64" s="102" t="s">
        <v>9</v>
      </c>
      <c r="BE64" s="102">
        <v>2</v>
      </c>
      <c r="BF64" s="30"/>
      <c r="BG64" s="102" t="s">
        <v>4108</v>
      </c>
      <c r="BH64" s="102">
        <v>2</v>
      </c>
      <c r="BI64" s="102" t="s">
        <v>9</v>
      </c>
      <c r="BJ64" s="102">
        <v>0</v>
      </c>
    </row>
    <row r="65" spans="54:62" x14ac:dyDescent="0.2">
      <c r="BB65" s="39" t="s">
        <v>403</v>
      </c>
      <c r="BD65" s="31" t="s">
        <v>9</v>
      </c>
      <c r="BE65" s="3"/>
      <c r="BF65" s="30"/>
      <c r="BG65" s="39" t="s">
        <v>404</v>
      </c>
    </row>
    <row r="66" spans="54:62" x14ac:dyDescent="0.2">
      <c r="BB66" s="102" t="s">
        <v>4495</v>
      </c>
      <c r="BC66" s="102">
        <v>2</v>
      </c>
      <c r="BD66" s="102" t="s">
        <v>9</v>
      </c>
      <c r="BE66" s="102">
        <v>3</v>
      </c>
      <c r="BF66" s="30"/>
      <c r="BG66" s="102" t="s">
        <v>1627</v>
      </c>
      <c r="BH66" s="102">
        <v>1</v>
      </c>
      <c r="BI66" s="102" t="s">
        <v>9</v>
      </c>
      <c r="BJ66" s="102">
        <v>1</v>
      </c>
    </row>
    <row r="67" spans="54:62" x14ac:dyDescent="0.2">
      <c r="BB67" s="102" t="s">
        <v>1630</v>
      </c>
      <c r="BC67" s="102">
        <v>5</v>
      </c>
      <c r="BD67" s="102" t="s">
        <v>9</v>
      </c>
      <c r="BE67" s="102">
        <v>0</v>
      </c>
      <c r="BF67" s="30"/>
      <c r="BG67" s="102" t="s">
        <v>4496</v>
      </c>
      <c r="BH67" s="102">
        <v>0</v>
      </c>
      <c r="BI67" s="102" t="s">
        <v>9</v>
      </c>
      <c r="BJ67" s="102">
        <v>4</v>
      </c>
    </row>
    <row r="68" spans="54:62" x14ac:dyDescent="0.2">
      <c r="BB68" s="102" t="s">
        <v>4380</v>
      </c>
      <c r="BC68" s="102">
        <v>3</v>
      </c>
      <c r="BD68" s="102" t="s">
        <v>9</v>
      </c>
      <c r="BE68" s="102">
        <v>3</v>
      </c>
      <c r="BF68" s="3"/>
      <c r="BG68" s="102" t="s">
        <v>4446</v>
      </c>
      <c r="BH68" s="102">
        <v>5</v>
      </c>
      <c r="BI68" s="102" t="s">
        <v>9</v>
      </c>
      <c r="BJ68" s="102">
        <v>1</v>
      </c>
    </row>
    <row r="69" spans="54:62" x14ac:dyDescent="0.2">
      <c r="BB69" s="102" t="s">
        <v>4497</v>
      </c>
      <c r="BC69" s="102">
        <v>1</v>
      </c>
      <c r="BD69" s="102" t="s">
        <v>9</v>
      </c>
      <c r="BE69" s="102">
        <v>2</v>
      </c>
      <c r="BF69" s="3"/>
      <c r="BG69" s="102" t="s">
        <v>4498</v>
      </c>
      <c r="BH69" s="102">
        <v>3</v>
      </c>
      <c r="BI69" s="102" t="s">
        <v>9</v>
      </c>
      <c r="BJ69" s="102">
        <v>2</v>
      </c>
    </row>
    <row r="70" spans="54:62" x14ac:dyDescent="0.2">
      <c r="BB70" s="102" t="s">
        <v>4418</v>
      </c>
      <c r="BC70" s="102">
        <v>1</v>
      </c>
      <c r="BD70" s="102" t="s">
        <v>9</v>
      </c>
      <c r="BE70" s="102">
        <v>5</v>
      </c>
      <c r="BF70" s="3"/>
      <c r="BG70" s="102" t="s">
        <v>4411</v>
      </c>
      <c r="BH70" s="102">
        <v>1</v>
      </c>
      <c r="BI70" s="102" t="s">
        <v>9</v>
      </c>
      <c r="BJ70" s="102">
        <v>0</v>
      </c>
    </row>
    <row r="71" spans="54:62" x14ac:dyDescent="0.2">
      <c r="BB71" s="102" t="s">
        <v>4499</v>
      </c>
      <c r="BC71" s="102">
        <v>3</v>
      </c>
      <c r="BD71" s="102" t="s">
        <v>9</v>
      </c>
      <c r="BE71" s="102">
        <v>0</v>
      </c>
      <c r="BF71" s="3"/>
      <c r="BG71" s="102" t="s">
        <v>4500</v>
      </c>
      <c r="BH71" s="102">
        <v>5</v>
      </c>
      <c r="BI71" s="102" t="s">
        <v>9</v>
      </c>
      <c r="BJ71" s="102">
        <v>3</v>
      </c>
    </row>
    <row r="72" spans="54:62" x14ac:dyDescent="0.2">
      <c r="BB72" s="39" t="s">
        <v>411</v>
      </c>
      <c r="BC72" s="11"/>
      <c r="BD72" s="31" t="s">
        <v>9</v>
      </c>
      <c r="BG72" s="39" t="s">
        <v>2674</v>
      </c>
    </row>
    <row r="73" spans="54:62" x14ac:dyDescent="0.2">
      <c r="BB73" s="102" t="s">
        <v>4424</v>
      </c>
      <c r="BC73" s="102">
        <v>4</v>
      </c>
      <c r="BD73" s="102" t="s">
        <v>9</v>
      </c>
      <c r="BE73" s="102">
        <v>1</v>
      </c>
      <c r="BG73" s="102" t="s">
        <v>4409</v>
      </c>
      <c r="BH73" s="102">
        <v>1</v>
      </c>
      <c r="BI73" s="102" t="s">
        <v>9</v>
      </c>
      <c r="BJ73" s="102">
        <v>5</v>
      </c>
    </row>
    <row r="74" spans="54:62" x14ac:dyDescent="0.2">
      <c r="BB74" s="102" t="s">
        <v>4501</v>
      </c>
      <c r="BC74" s="102">
        <v>2</v>
      </c>
      <c r="BD74" s="102" t="s">
        <v>9</v>
      </c>
      <c r="BE74" s="102">
        <v>1</v>
      </c>
      <c r="BG74" s="102" t="s">
        <v>4502</v>
      </c>
      <c r="BH74" s="102">
        <v>3</v>
      </c>
      <c r="BI74" s="102" t="s">
        <v>9</v>
      </c>
      <c r="BJ74" s="102">
        <v>1</v>
      </c>
    </row>
    <row r="75" spans="54:62" x14ac:dyDescent="0.2">
      <c r="BB75" s="102" t="s">
        <v>4385</v>
      </c>
      <c r="BC75" s="102">
        <v>1</v>
      </c>
      <c r="BD75" s="102" t="s">
        <v>9</v>
      </c>
      <c r="BE75" s="102">
        <v>1</v>
      </c>
      <c r="BG75" s="102" t="s">
        <v>4441</v>
      </c>
      <c r="BH75" s="102">
        <v>4</v>
      </c>
      <c r="BI75" s="102" t="s">
        <v>9</v>
      </c>
      <c r="BJ75" s="102">
        <v>0</v>
      </c>
    </row>
    <row r="76" spans="54:62" x14ac:dyDescent="0.2">
      <c r="BB76" s="102" t="s">
        <v>4382</v>
      </c>
      <c r="BC76" s="102">
        <v>6</v>
      </c>
      <c r="BD76" s="102" t="s">
        <v>9</v>
      </c>
      <c r="BE76" s="102">
        <v>0</v>
      </c>
      <c r="BG76" s="102" t="s">
        <v>4443</v>
      </c>
      <c r="BH76" s="102">
        <v>6</v>
      </c>
      <c r="BI76" s="102" t="s">
        <v>9</v>
      </c>
      <c r="BJ76" s="102">
        <v>0</v>
      </c>
    </row>
    <row r="77" spans="54:62" x14ac:dyDescent="0.2">
      <c r="BB77" s="102" t="s">
        <v>4503</v>
      </c>
      <c r="BC77" s="102">
        <v>0</v>
      </c>
      <c r="BD77" s="102" t="s">
        <v>9</v>
      </c>
      <c r="BE77" s="102">
        <v>3</v>
      </c>
      <c r="BG77" s="102" t="s">
        <v>4504</v>
      </c>
      <c r="BH77" s="102">
        <v>5</v>
      </c>
      <c r="BI77" s="102" t="s">
        <v>9</v>
      </c>
      <c r="BJ77" s="102">
        <v>0</v>
      </c>
    </row>
    <row r="78" spans="54:62" x14ac:dyDescent="0.2">
      <c r="BB78" s="102" t="s">
        <v>1553</v>
      </c>
      <c r="BC78" s="102">
        <v>3</v>
      </c>
      <c r="BD78" s="102" t="s">
        <v>9</v>
      </c>
      <c r="BE78" s="102">
        <v>1</v>
      </c>
      <c r="BG78" s="102" t="s">
        <v>1560</v>
      </c>
      <c r="BH78" s="102">
        <v>3</v>
      </c>
      <c r="BI78" s="102" t="s">
        <v>9</v>
      </c>
      <c r="BJ78" s="102">
        <v>2</v>
      </c>
    </row>
    <row r="79" spans="54:62" x14ac:dyDescent="0.2">
      <c r="BB79" s="43"/>
      <c r="BC79" s="11"/>
      <c r="BD79" s="31" t="s">
        <v>9</v>
      </c>
      <c r="BF79" s="3"/>
      <c r="BG79" s="43"/>
    </row>
    <row r="80" spans="54:62" x14ac:dyDescent="0.2">
      <c r="BB80" s="43"/>
      <c r="BC80" s="11"/>
      <c r="BD80" s="31" t="s">
        <v>9</v>
      </c>
      <c r="BF80" s="3"/>
      <c r="BG80" s="43"/>
    </row>
    <row r="81" spans="54:59" x14ac:dyDescent="0.2">
      <c r="BB81" s="43"/>
      <c r="BD81" s="31"/>
      <c r="BG81" s="43"/>
    </row>
    <row r="82" spans="54:59" x14ac:dyDescent="0.2">
      <c r="BB82" s="39"/>
      <c r="BC82" s="11"/>
      <c r="BD82" s="32"/>
      <c r="BF82" s="30"/>
      <c r="BG82" s="39"/>
    </row>
    <row r="83" spans="54:59" x14ac:dyDescent="0.2">
      <c r="BB83" s="5"/>
      <c r="BC83" s="11"/>
      <c r="BD83" s="32"/>
      <c r="BG83" s="5"/>
    </row>
    <row r="84" spans="54:59" x14ac:dyDescent="0.2">
      <c r="BB84" s="5"/>
      <c r="BC84" s="11"/>
      <c r="BD84" s="32"/>
      <c r="BF84" s="30"/>
      <c r="BG84" s="5"/>
    </row>
    <row r="85" spans="54:59" x14ac:dyDescent="0.2">
      <c r="BD85" s="31"/>
      <c r="BF85" s="30"/>
    </row>
    <row r="86" spans="54:59" x14ac:dyDescent="0.2">
      <c r="BC86" s="3"/>
      <c r="BD86" s="31"/>
      <c r="BF86" s="30"/>
    </row>
    <row r="87" spans="54:59" x14ac:dyDescent="0.2">
      <c r="BB87" s="43"/>
      <c r="BC87" s="11"/>
      <c r="BD87" s="31"/>
      <c r="BF87" s="30"/>
      <c r="BG87" s="43"/>
    </row>
    <row r="88" spans="54:59" x14ac:dyDescent="0.2">
      <c r="BD88" s="31"/>
      <c r="BF88" s="30"/>
    </row>
    <row r="89" spans="54:59" x14ac:dyDescent="0.2">
      <c r="BB89" s="43"/>
      <c r="BD89" s="31"/>
      <c r="BF89" s="30"/>
      <c r="BG89" s="43"/>
    </row>
    <row r="90" spans="54:59" x14ac:dyDescent="0.2">
      <c r="BB90" s="39"/>
      <c r="BC90" s="39"/>
      <c r="BD90" s="39"/>
      <c r="BE90" s="39"/>
      <c r="BF90" s="30"/>
      <c r="BG90" s="39"/>
    </row>
    <row r="91" spans="54:59" x14ac:dyDescent="0.2">
      <c r="BD91" s="32"/>
      <c r="BF91" s="30"/>
    </row>
    <row r="92" spans="54:59" x14ac:dyDescent="0.2">
      <c r="BD92" s="32"/>
      <c r="BF92" s="30"/>
    </row>
    <row r="93" spans="54:59" x14ac:dyDescent="0.2">
      <c r="BD93" s="31"/>
      <c r="BF93" s="30"/>
    </row>
    <row r="94" spans="54:59" x14ac:dyDescent="0.2">
      <c r="BD94" s="31"/>
      <c r="BF94" s="3"/>
    </row>
    <row r="95" spans="54:59" x14ac:dyDescent="0.2">
      <c r="BD95" s="31"/>
      <c r="BF95" s="3"/>
    </row>
    <row r="96" spans="54:59" x14ac:dyDescent="0.2">
      <c r="BD96" s="31"/>
    </row>
    <row r="97" spans="54:59" x14ac:dyDescent="0.2">
      <c r="BB97" s="43"/>
      <c r="BD97" s="31"/>
      <c r="BG97" s="43"/>
    </row>
    <row r="98" spans="54:59" x14ac:dyDescent="0.2">
      <c r="BB98" s="39"/>
      <c r="BD98" s="3"/>
      <c r="BG98" s="39"/>
    </row>
    <row r="99" spans="54:59" x14ac:dyDescent="0.2">
      <c r="BD99" s="32"/>
    </row>
    <row r="100" spans="54:59" x14ac:dyDescent="0.2">
      <c r="BD100" s="32"/>
    </row>
    <row r="101" spans="54:59" x14ac:dyDescent="0.2">
      <c r="BD101" s="31"/>
    </row>
    <row r="102" spans="54:59" x14ac:dyDescent="0.2">
      <c r="BD102" s="31"/>
    </row>
    <row r="103" spans="54:59" x14ac:dyDescent="0.2">
      <c r="BD103" s="31"/>
    </row>
    <row r="104" spans="54:59" x14ac:dyDescent="0.2">
      <c r="BD104" s="31"/>
    </row>
    <row r="105" spans="54:59" x14ac:dyDescent="0.2">
      <c r="BB105" s="43"/>
      <c r="BD105" s="31"/>
      <c r="BF105" s="30"/>
      <c r="BG105" s="43"/>
    </row>
    <row r="106" spans="54:59" x14ac:dyDescent="0.2">
      <c r="BD106" s="3"/>
    </row>
    <row r="107" spans="54:59" x14ac:dyDescent="0.2">
      <c r="BB107" s="7"/>
      <c r="BC107" s="30"/>
      <c r="BD107" s="30"/>
      <c r="BE107" s="30"/>
      <c r="BF107" s="30"/>
      <c r="BG107" s="7"/>
    </row>
    <row r="108" spans="54:59" x14ac:dyDescent="0.2">
      <c r="BC108" s="30"/>
      <c r="BD108" s="30"/>
      <c r="BE108" s="30"/>
      <c r="BF108" s="30"/>
    </row>
    <row r="109" spans="54:59" x14ac:dyDescent="0.2">
      <c r="BC109" s="30"/>
      <c r="BD109" s="30"/>
      <c r="BE109" s="30"/>
      <c r="BF109" s="30"/>
    </row>
    <row r="110" spans="54:59" x14ac:dyDescent="0.2">
      <c r="BB110" s="7"/>
      <c r="BC110" s="30"/>
      <c r="BD110" s="30"/>
      <c r="BE110" s="30"/>
      <c r="BF110" s="30"/>
      <c r="BG110" s="7"/>
    </row>
    <row r="111" spans="54:59" x14ac:dyDescent="0.2">
      <c r="BC111" s="30"/>
      <c r="BD111" s="30"/>
      <c r="BE111" s="30"/>
      <c r="BF111" s="30"/>
    </row>
    <row r="112" spans="54:59" x14ac:dyDescent="0.2">
      <c r="BB112" s="7"/>
      <c r="BC112" s="30"/>
      <c r="BD112" s="30"/>
      <c r="BE112" s="30"/>
      <c r="BF112" s="30"/>
      <c r="BG112" s="7"/>
    </row>
    <row r="113" spans="54:59" x14ac:dyDescent="0.2">
      <c r="BB113" s="7"/>
      <c r="BC113" s="30"/>
      <c r="BD113" s="30"/>
      <c r="BE113" s="30"/>
      <c r="BF113" s="30"/>
      <c r="BG113" s="7"/>
    </row>
    <row r="114" spans="54:59" x14ac:dyDescent="0.2">
      <c r="BB114" s="7"/>
      <c r="BC114" s="30"/>
      <c r="BD114" s="30"/>
      <c r="BE114" s="30"/>
      <c r="BF114" s="30"/>
      <c r="BG114" s="7"/>
    </row>
    <row r="115" spans="54:59" x14ac:dyDescent="0.2">
      <c r="BB115" s="7"/>
      <c r="BC115" s="30"/>
      <c r="BD115" s="30"/>
      <c r="BE115" s="30"/>
      <c r="BF115" s="30"/>
      <c r="BG115" s="7"/>
    </row>
    <row r="116" spans="54:59" x14ac:dyDescent="0.2">
      <c r="BD116" s="3"/>
      <c r="BE116" s="3"/>
      <c r="BF116" s="3"/>
    </row>
    <row r="120" spans="54:59" x14ac:dyDescent="0.2">
      <c r="BB120" s="39"/>
      <c r="BC120" s="11"/>
      <c r="BD120" s="32"/>
      <c r="BG120" s="39"/>
    </row>
    <row r="121" spans="54:59" x14ac:dyDescent="0.2">
      <c r="BB121" s="5"/>
      <c r="BC121" s="11"/>
      <c r="BD121" s="32"/>
      <c r="BG121" s="5"/>
    </row>
    <row r="122" spans="54:59" x14ac:dyDescent="0.2">
      <c r="BD122" s="32"/>
    </row>
    <row r="123" spans="54:59" x14ac:dyDescent="0.2">
      <c r="BD123" s="31"/>
    </row>
    <row r="124" spans="54:59" x14ac:dyDescent="0.2">
      <c r="BD124" s="31"/>
    </row>
    <row r="125" spans="54:59" x14ac:dyDescent="0.2">
      <c r="BB125" s="43"/>
      <c r="BC125" s="11"/>
      <c r="BD125" s="31"/>
      <c r="BG125" s="43"/>
    </row>
    <row r="126" spans="54:59" x14ac:dyDescent="0.2">
      <c r="BB126" s="39"/>
      <c r="BC126" s="30"/>
      <c r="BD126" s="31"/>
      <c r="BE126" s="30"/>
      <c r="BF126" s="30"/>
      <c r="BG126" s="39"/>
    </row>
    <row r="128" spans="54:59" x14ac:dyDescent="0.2">
      <c r="BC128" s="30"/>
      <c r="BD128" s="30"/>
      <c r="BE128" s="30"/>
      <c r="BF128" s="30"/>
    </row>
    <row r="129" spans="54:59" x14ac:dyDescent="0.2">
      <c r="BB129" s="7"/>
      <c r="BC129" s="30"/>
      <c r="BD129" s="30"/>
      <c r="BE129" s="30"/>
      <c r="BF129" s="30"/>
      <c r="BG129" s="7"/>
    </row>
    <row r="130" spans="54:59" x14ac:dyDescent="0.2">
      <c r="BC130" s="30"/>
      <c r="BD130" s="30"/>
      <c r="BE130" s="30"/>
      <c r="BF130" s="30"/>
    </row>
    <row r="131" spans="54:59" x14ac:dyDescent="0.2">
      <c r="BB131" s="7"/>
      <c r="BC131" s="30"/>
      <c r="BD131" s="30"/>
      <c r="BE131" s="30"/>
      <c r="BF131" s="30"/>
      <c r="BG131" s="7"/>
    </row>
    <row r="132" spans="54:59" x14ac:dyDescent="0.2">
      <c r="BC132" s="30"/>
      <c r="BD132" s="30"/>
      <c r="BE132" s="30"/>
      <c r="BF132" s="30"/>
    </row>
    <row r="133" spans="54:59" x14ac:dyDescent="0.2">
      <c r="BB133" s="7"/>
      <c r="BC133" s="30"/>
      <c r="BD133" s="30"/>
      <c r="BE133" s="30"/>
      <c r="BF133" s="30"/>
      <c r="BG133" s="7"/>
    </row>
    <row r="134" spans="54:59" x14ac:dyDescent="0.2">
      <c r="BB134" s="7"/>
      <c r="BC134" s="30"/>
      <c r="BD134" s="30"/>
      <c r="BE134" s="30"/>
      <c r="BF134" s="30"/>
      <c r="BG134" s="7"/>
    </row>
    <row r="135" spans="54:59" x14ac:dyDescent="0.2">
      <c r="BC135" s="30"/>
      <c r="BD135" s="3"/>
      <c r="BE135" s="3"/>
      <c r="BF135" s="3"/>
    </row>
    <row r="136" spans="54:59" x14ac:dyDescent="0.2">
      <c r="BC136" s="30"/>
      <c r="BD136" s="3"/>
      <c r="BE136" s="3"/>
      <c r="BF136" s="3"/>
    </row>
    <row r="137" spans="54:59" x14ac:dyDescent="0.2">
      <c r="BD137" s="3"/>
      <c r="BE137" s="3"/>
      <c r="BF137" s="3"/>
    </row>
    <row r="141" spans="54:59" x14ac:dyDescent="0.2">
      <c r="BB141" s="39"/>
      <c r="BC141" s="11"/>
      <c r="BD141" s="32"/>
      <c r="BG141" s="39"/>
    </row>
    <row r="142" spans="54:59" x14ac:dyDescent="0.2">
      <c r="BB142" s="5"/>
      <c r="BC142" s="11"/>
      <c r="BD142" s="32"/>
      <c r="BG142" s="5"/>
    </row>
    <row r="143" spans="54:59" x14ac:dyDescent="0.2">
      <c r="BB143" s="5"/>
      <c r="BC143" s="11"/>
      <c r="BD143" s="32"/>
      <c r="BG143" s="5"/>
    </row>
    <row r="144" spans="54:59" x14ac:dyDescent="0.2">
      <c r="BD144" s="31"/>
    </row>
    <row r="145" spans="54:59" x14ac:dyDescent="0.2">
      <c r="BD145" s="31"/>
      <c r="BE145" s="3"/>
      <c r="BF145" s="3"/>
    </row>
    <row r="146" spans="54:59" x14ac:dyDescent="0.2">
      <c r="BB146" s="43"/>
      <c r="BC146" s="11"/>
      <c r="BD146" s="31"/>
      <c r="BG146" s="43"/>
    </row>
    <row r="147" spans="54:59" x14ac:dyDescent="0.2">
      <c r="BB147" s="39"/>
      <c r="BC147" s="30"/>
      <c r="BD147" s="30"/>
      <c r="BE147" s="30"/>
      <c r="BF147" s="30"/>
      <c r="BG147" s="39"/>
    </row>
    <row r="148" spans="54:59" x14ac:dyDescent="0.2">
      <c r="BB148" s="7"/>
      <c r="BC148" s="30"/>
      <c r="BD148" s="30"/>
      <c r="BE148" s="30"/>
      <c r="BF148" s="30"/>
      <c r="BG148" s="7"/>
    </row>
    <row r="149" spans="54:59" x14ac:dyDescent="0.2">
      <c r="BC149" s="30"/>
      <c r="BD149" s="30"/>
      <c r="BE149" s="30"/>
      <c r="BF149" s="30"/>
    </row>
    <row r="150" spans="54:59" x14ac:dyDescent="0.2">
      <c r="BC150" s="30"/>
      <c r="BD150" s="30"/>
      <c r="BE150" s="30"/>
      <c r="BF150" s="30"/>
    </row>
    <row r="151" spans="54:59" x14ac:dyDescent="0.2">
      <c r="BC151" s="30"/>
      <c r="BD151" s="30"/>
      <c r="BE151" s="30"/>
      <c r="BF151" s="30"/>
    </row>
    <row r="152" spans="54:59" x14ac:dyDescent="0.2">
      <c r="BB152" s="7"/>
      <c r="BC152" s="30"/>
      <c r="BD152" s="30"/>
      <c r="BE152" s="30"/>
      <c r="BF152" s="30"/>
      <c r="BG152" s="7"/>
    </row>
    <row r="153" spans="54:59" x14ac:dyDescent="0.2">
      <c r="BB153" s="7"/>
      <c r="BC153" s="30"/>
      <c r="BD153" s="30"/>
      <c r="BE153" s="30"/>
      <c r="BF153" s="30"/>
      <c r="BG153" s="7"/>
    </row>
    <row r="154" spans="54:59" x14ac:dyDescent="0.2">
      <c r="BB154" s="7"/>
      <c r="BC154" s="30"/>
      <c r="BD154" s="30"/>
      <c r="BE154" s="30"/>
      <c r="BF154" s="30"/>
      <c r="BG154" s="7"/>
    </row>
    <row r="155" spans="54:59" x14ac:dyDescent="0.2">
      <c r="BC155" s="30"/>
      <c r="BD155" s="30"/>
      <c r="BE155" s="30"/>
      <c r="BF155" s="30"/>
    </row>
    <row r="156" spans="54:59" x14ac:dyDescent="0.2">
      <c r="BC156" s="30"/>
      <c r="BD156" s="30"/>
      <c r="BE156" s="30"/>
      <c r="BF156" s="30"/>
    </row>
    <row r="157" spans="54:59" x14ac:dyDescent="0.2">
      <c r="BD157" s="3"/>
      <c r="BE157" s="3"/>
      <c r="BF157" s="3"/>
    </row>
    <row r="161" spans="54:59" x14ac:dyDescent="0.2">
      <c r="BB161" s="39"/>
      <c r="BC161" s="11"/>
      <c r="BD161" s="32"/>
      <c r="BG161" s="39"/>
    </row>
    <row r="162" spans="54:59" x14ac:dyDescent="0.2">
      <c r="BD162" s="32"/>
    </row>
    <row r="163" spans="54:59" x14ac:dyDescent="0.2">
      <c r="BB163" s="5"/>
      <c r="BC163" s="11"/>
      <c r="BD163" s="32"/>
      <c r="BG163" s="5"/>
    </row>
    <row r="164" spans="54:59" x14ac:dyDescent="0.2">
      <c r="BB164" s="5"/>
      <c r="BC164" s="11"/>
      <c r="BD164" s="32"/>
      <c r="BG164" s="5"/>
    </row>
    <row r="165" spans="54:59" x14ac:dyDescent="0.2">
      <c r="BD165" s="31"/>
    </row>
    <row r="166" spans="54:59" x14ac:dyDescent="0.2">
      <c r="BD166" s="31"/>
      <c r="BE166" s="3"/>
      <c r="BF166" s="3"/>
    </row>
    <row r="167" spans="54:59" x14ac:dyDescent="0.2">
      <c r="BB167" s="43"/>
      <c r="BC167" s="11"/>
      <c r="BD167" s="31"/>
      <c r="BG167" s="43"/>
    </row>
    <row r="168" spans="54:59" x14ac:dyDescent="0.2">
      <c r="BB168" s="39"/>
      <c r="BC168" s="30"/>
      <c r="BD168" s="30"/>
      <c r="BE168" s="30"/>
      <c r="BF168" s="30"/>
      <c r="BG168" s="39"/>
    </row>
    <row r="169" spans="54:59" x14ac:dyDescent="0.2">
      <c r="BB169" s="7"/>
      <c r="BC169" s="30"/>
      <c r="BD169" s="30"/>
      <c r="BE169" s="30"/>
      <c r="BF169" s="30"/>
      <c r="BG169" s="7"/>
    </row>
    <row r="170" spans="54:59" x14ac:dyDescent="0.2">
      <c r="BC170" s="30"/>
      <c r="BD170" s="30"/>
      <c r="BE170" s="30"/>
      <c r="BF170" s="30"/>
    </row>
    <row r="171" spans="54:59" x14ac:dyDescent="0.2">
      <c r="BC171" s="30"/>
      <c r="BD171" s="30"/>
      <c r="BE171" s="30"/>
      <c r="BF171" s="30"/>
    </row>
    <row r="172" spans="54:59" x14ac:dyDescent="0.2">
      <c r="BC172" s="30"/>
      <c r="BD172" s="30"/>
      <c r="BE172" s="30"/>
      <c r="BF172" s="30"/>
    </row>
    <row r="173" spans="54:59" x14ac:dyDescent="0.2">
      <c r="BB173" s="7"/>
      <c r="BC173" s="30"/>
      <c r="BD173" s="30"/>
      <c r="BE173" s="30"/>
      <c r="BF173" s="30"/>
      <c r="BG173" s="7"/>
    </row>
    <row r="174" spans="54:59" x14ac:dyDescent="0.2">
      <c r="BB174" s="7"/>
      <c r="BC174" s="30"/>
      <c r="BD174" s="30"/>
      <c r="BE174" s="30"/>
      <c r="BF174" s="30"/>
      <c r="BG174" s="7"/>
    </row>
    <row r="175" spans="54:59" x14ac:dyDescent="0.2">
      <c r="BB175" s="7"/>
      <c r="BC175" s="30"/>
      <c r="BD175" s="30"/>
      <c r="BE175" s="30"/>
      <c r="BF175" s="30"/>
      <c r="BG175" s="7"/>
    </row>
    <row r="176" spans="54:59" x14ac:dyDescent="0.2">
      <c r="BC176" s="30"/>
      <c r="BD176" s="30"/>
      <c r="BE176" s="30"/>
      <c r="BF176" s="30"/>
    </row>
    <row r="177" spans="54:59" x14ac:dyDescent="0.2">
      <c r="BC177" s="30"/>
      <c r="BD177" s="30"/>
      <c r="BE177" s="30"/>
      <c r="BF177" s="30"/>
    </row>
    <row r="178" spans="54:59" x14ac:dyDescent="0.2">
      <c r="BD178" s="3"/>
      <c r="BE178" s="3"/>
      <c r="BF178" s="3"/>
    </row>
    <row r="182" spans="54:59" x14ac:dyDescent="0.2">
      <c r="BB182" s="39"/>
      <c r="BC182" s="11"/>
      <c r="BD182" s="32"/>
      <c r="BG182" s="39"/>
    </row>
    <row r="183" spans="54:59" x14ac:dyDescent="0.2">
      <c r="BB183" s="5"/>
      <c r="BC183" s="11"/>
      <c r="BD183" s="32"/>
      <c r="BG183" s="5"/>
    </row>
    <row r="184" spans="54:59" x14ac:dyDescent="0.2">
      <c r="BB184" s="5"/>
      <c r="BC184" s="11"/>
      <c r="BD184" s="32"/>
      <c r="BG184" s="5"/>
    </row>
    <row r="185" spans="54:59" x14ac:dyDescent="0.2">
      <c r="BD185" s="31"/>
    </row>
    <row r="186" spans="54:59" x14ac:dyDescent="0.2">
      <c r="BD186" s="31"/>
      <c r="BE186" s="3"/>
      <c r="BF186" s="3"/>
    </row>
    <row r="187" spans="54:59" x14ac:dyDescent="0.2">
      <c r="BB187" s="43"/>
      <c r="BC187" s="11"/>
      <c r="BD187" s="31"/>
      <c r="BG187" s="43"/>
    </row>
    <row r="188" spans="54:59" x14ac:dyDescent="0.2">
      <c r="BB188" s="39"/>
      <c r="BC188" s="30"/>
      <c r="BD188" s="31"/>
      <c r="BE188" s="30"/>
      <c r="BF188" s="30"/>
      <c r="BG188" s="39"/>
    </row>
    <row r="190" spans="54:59" x14ac:dyDescent="0.2">
      <c r="BB190" s="7"/>
      <c r="BC190" s="30"/>
      <c r="BD190" s="30"/>
      <c r="BE190" s="30"/>
      <c r="BF190" s="30"/>
      <c r="BG190" s="7"/>
    </row>
    <row r="191" spans="54:59" x14ac:dyDescent="0.2">
      <c r="BC191" s="30"/>
      <c r="BD191" s="30"/>
      <c r="BE191" s="30"/>
      <c r="BF191" s="30"/>
    </row>
    <row r="192" spans="54:59" x14ac:dyDescent="0.2">
      <c r="BC192" s="30"/>
      <c r="BD192" s="30"/>
      <c r="BE192" s="30"/>
      <c r="BF192" s="30"/>
    </row>
    <row r="193" spans="54:59" x14ac:dyDescent="0.2">
      <c r="BC193" s="30"/>
      <c r="BD193" s="30"/>
      <c r="BE193" s="30"/>
      <c r="BF193" s="30"/>
    </row>
    <row r="194" spans="54:59" x14ac:dyDescent="0.2">
      <c r="BB194" s="7"/>
      <c r="BC194" s="30"/>
      <c r="BD194" s="30"/>
      <c r="BE194" s="30"/>
      <c r="BF194" s="30"/>
      <c r="BG194" s="7"/>
    </row>
    <row r="195" spans="54:59" x14ac:dyDescent="0.2">
      <c r="BB195" s="7"/>
      <c r="BC195" s="30"/>
      <c r="BD195" s="30"/>
      <c r="BE195" s="30"/>
      <c r="BF195" s="30"/>
      <c r="BG195" s="7"/>
    </row>
    <row r="196" spans="54:59" x14ac:dyDescent="0.2">
      <c r="BB196" s="7"/>
      <c r="BC196" s="30"/>
      <c r="BD196" s="30"/>
      <c r="BE196" s="30"/>
      <c r="BF196" s="30"/>
      <c r="BG196" s="7"/>
    </row>
    <row r="197" spans="54:59" x14ac:dyDescent="0.2">
      <c r="BC197" s="30"/>
      <c r="BD197" s="30"/>
      <c r="BE197" s="30"/>
      <c r="BF197" s="30"/>
    </row>
    <row r="198" spans="54:59" x14ac:dyDescent="0.2">
      <c r="BC198" s="30"/>
      <c r="BD198" s="30"/>
      <c r="BE198" s="30"/>
      <c r="BF198" s="30"/>
    </row>
    <row r="199" spans="54:59" x14ac:dyDescent="0.2">
      <c r="BD199" s="3"/>
      <c r="BE199" s="3"/>
      <c r="BF199" s="3"/>
    </row>
    <row r="203" spans="54:59" x14ac:dyDescent="0.2">
      <c r="BB203" s="39"/>
      <c r="BC203" s="11"/>
      <c r="BD203" s="32"/>
      <c r="BG203" s="39"/>
    </row>
    <row r="204" spans="54:59" x14ac:dyDescent="0.2">
      <c r="BB204" s="5"/>
      <c r="BC204" s="11"/>
      <c r="BD204" s="32"/>
      <c r="BG204" s="5"/>
    </row>
    <row r="205" spans="54:59" x14ac:dyDescent="0.2">
      <c r="BB205" s="5"/>
      <c r="BC205" s="11"/>
      <c r="BD205" s="32"/>
      <c r="BG205" s="5"/>
    </row>
    <row r="206" spans="54:59" x14ac:dyDescent="0.2">
      <c r="BD206" s="31"/>
    </row>
    <row r="207" spans="54:59" x14ac:dyDescent="0.2">
      <c r="BD207" s="31"/>
      <c r="BE207" s="3"/>
      <c r="BF207" s="3"/>
    </row>
    <row r="208" spans="54:59" x14ac:dyDescent="0.2">
      <c r="BB208" s="43"/>
      <c r="BC208" s="11"/>
      <c r="BD208" s="31"/>
      <c r="BG208" s="43"/>
    </row>
    <row r="209" spans="54:59" x14ac:dyDescent="0.2">
      <c r="BB209" s="39"/>
      <c r="BC209" s="30"/>
      <c r="BD209" s="31"/>
      <c r="BE209" s="30"/>
      <c r="BF209" s="30"/>
      <c r="BG209" s="39"/>
    </row>
    <row r="211" spans="54:59" x14ac:dyDescent="0.2">
      <c r="BB211" s="7"/>
      <c r="BC211" s="30"/>
      <c r="BD211" s="30"/>
      <c r="BE211" s="30"/>
      <c r="BF211" s="30"/>
      <c r="BG211" s="7"/>
    </row>
    <row r="212" spans="54:59" x14ac:dyDescent="0.2">
      <c r="BC212" s="30"/>
      <c r="BD212" s="30"/>
      <c r="BE212" s="30"/>
      <c r="BF212" s="30"/>
    </row>
    <row r="213" spans="54:59" x14ac:dyDescent="0.2">
      <c r="BC213" s="30"/>
      <c r="BD213" s="30"/>
      <c r="BE213" s="30"/>
      <c r="BF213" s="30"/>
    </row>
    <row r="214" spans="54:59" x14ac:dyDescent="0.2">
      <c r="BC214" s="30"/>
      <c r="BD214" s="30"/>
      <c r="BE214" s="30"/>
      <c r="BF214" s="30"/>
    </row>
    <row r="215" spans="54:59" x14ac:dyDescent="0.2">
      <c r="BB215" s="7"/>
      <c r="BC215" s="30"/>
      <c r="BD215" s="30"/>
      <c r="BE215" s="30"/>
      <c r="BF215" s="30"/>
      <c r="BG215" s="7"/>
    </row>
    <row r="216" spans="54:59" x14ac:dyDescent="0.2">
      <c r="BB216" s="7"/>
      <c r="BC216" s="30"/>
      <c r="BD216" s="30"/>
      <c r="BE216" s="30"/>
      <c r="BF216" s="30"/>
      <c r="BG216" s="7"/>
    </row>
    <row r="217" spans="54:59" x14ac:dyDescent="0.2">
      <c r="BB217" s="7"/>
      <c r="BC217" s="30"/>
      <c r="BD217" s="30"/>
      <c r="BE217" s="30"/>
      <c r="BF217" s="30"/>
      <c r="BG217" s="7"/>
    </row>
    <row r="218" spans="54:59" x14ac:dyDescent="0.2">
      <c r="BC218" s="30"/>
      <c r="BD218" s="30"/>
      <c r="BE218" s="30"/>
      <c r="BF218" s="30"/>
    </row>
    <row r="219" spans="54:59" x14ac:dyDescent="0.2">
      <c r="BC219" s="30"/>
      <c r="BD219" s="30"/>
      <c r="BE219" s="30"/>
      <c r="BF219" s="30"/>
    </row>
    <row r="220" spans="54:59" x14ac:dyDescent="0.2">
      <c r="BC220" s="30"/>
      <c r="BD220" s="3"/>
      <c r="BE220" s="3"/>
      <c r="BF220" s="3"/>
    </row>
    <row r="221" spans="54:59" x14ac:dyDescent="0.2">
      <c r="BC221" s="30"/>
    </row>
    <row r="222" spans="54:59" x14ac:dyDescent="0.2">
      <c r="BC222" s="30"/>
    </row>
    <row r="224" spans="54:59" x14ac:dyDescent="0.2">
      <c r="BB224" s="39"/>
      <c r="BC224" s="11"/>
      <c r="BD224" s="32"/>
      <c r="BG224" s="39"/>
    </row>
    <row r="225" spans="54:59" x14ac:dyDescent="0.2">
      <c r="BB225" s="5"/>
      <c r="BC225" s="11"/>
      <c r="BD225" s="32"/>
      <c r="BG225" s="5"/>
    </row>
    <row r="226" spans="54:59" x14ac:dyDescent="0.2">
      <c r="BB226" s="5"/>
      <c r="BC226" s="11"/>
      <c r="BD226" s="32"/>
      <c r="BG226" s="5"/>
    </row>
    <row r="227" spans="54:59" x14ac:dyDescent="0.2">
      <c r="BD227" s="31"/>
    </row>
    <row r="228" spans="54:59" x14ac:dyDescent="0.2">
      <c r="BD228" s="31"/>
      <c r="BE228" s="3"/>
      <c r="BF228" s="3"/>
    </row>
    <row r="229" spans="54:59" x14ac:dyDescent="0.2">
      <c r="BB229" s="43"/>
      <c r="BC229" s="11"/>
      <c r="BD229" s="31"/>
      <c r="BG229" s="43"/>
    </row>
    <row r="230" spans="54:59" x14ac:dyDescent="0.2">
      <c r="BB230" s="39"/>
      <c r="BC230" s="30"/>
      <c r="BD230" s="31"/>
      <c r="BE230" s="30"/>
      <c r="BF230" s="30"/>
      <c r="BG230" s="39"/>
    </row>
    <row r="232" spans="54:59" x14ac:dyDescent="0.2">
      <c r="BB232" s="7"/>
      <c r="BC232" s="30"/>
      <c r="BD232" s="30"/>
      <c r="BE232" s="30"/>
      <c r="BF232" s="30"/>
      <c r="BG232" s="7"/>
    </row>
    <row r="233" spans="54:59" x14ac:dyDescent="0.2">
      <c r="BC233" s="30"/>
      <c r="BD233" s="30"/>
      <c r="BE233" s="30"/>
      <c r="BF233" s="30"/>
    </row>
    <row r="234" spans="54:59" x14ac:dyDescent="0.2">
      <c r="BC234" s="30"/>
      <c r="BD234" s="30"/>
      <c r="BE234" s="30"/>
      <c r="BF234" s="30"/>
    </row>
    <row r="235" spans="54:59" x14ac:dyDescent="0.2">
      <c r="BC235" s="30"/>
      <c r="BD235" s="30"/>
      <c r="BE235" s="30"/>
      <c r="BF235" s="30"/>
    </row>
    <row r="236" spans="54:59" x14ac:dyDescent="0.2">
      <c r="BB236" s="7"/>
      <c r="BC236" s="30"/>
      <c r="BD236" s="30"/>
      <c r="BE236" s="30"/>
      <c r="BF236" s="30"/>
      <c r="BG236" s="7"/>
    </row>
    <row r="237" spans="54:59" x14ac:dyDescent="0.2">
      <c r="BB237" s="7"/>
      <c r="BC237" s="30"/>
      <c r="BD237" s="30"/>
      <c r="BE237" s="30"/>
      <c r="BF237" s="30"/>
      <c r="BG237" s="7"/>
    </row>
    <row r="238" spans="54:59" x14ac:dyDescent="0.2">
      <c r="BB238" s="7"/>
      <c r="BC238" s="30"/>
      <c r="BD238" s="30"/>
      <c r="BE238" s="30"/>
      <c r="BF238" s="30"/>
      <c r="BG238" s="7"/>
    </row>
    <row r="239" spans="54:59" x14ac:dyDescent="0.2">
      <c r="BC239" s="30"/>
      <c r="BD239" s="30"/>
      <c r="BE239" s="30"/>
      <c r="BF239" s="30"/>
    </row>
    <row r="240" spans="54:59" x14ac:dyDescent="0.2">
      <c r="BC240" s="30"/>
      <c r="BD240" s="30"/>
      <c r="BE240" s="30"/>
      <c r="BF240" s="30"/>
    </row>
    <row r="241" spans="55:58" x14ac:dyDescent="0.2">
      <c r="BC241" s="30"/>
      <c r="BD241" s="3"/>
      <c r="BE241" s="3"/>
      <c r="BF241" s="3"/>
    </row>
    <row r="242" spans="55:58" x14ac:dyDescent="0.2">
      <c r="BC242" s="30"/>
    </row>
    <row r="243" spans="55:58" x14ac:dyDescent="0.2">
      <c r="BC243" s="30"/>
    </row>
    <row r="246" spans="55:58" x14ac:dyDescent="0.2">
      <c r="BD246" s="3"/>
      <c r="BE246" s="3"/>
      <c r="BF246" s="3"/>
    </row>
  </sheetData>
  <mergeCells count="14">
    <mergeCell ref="AC1:AE1"/>
    <mergeCell ref="N1:P1"/>
    <mergeCell ref="Q1:S1"/>
    <mergeCell ref="T1:V1"/>
    <mergeCell ref="W1:Y1"/>
    <mergeCell ref="Z1:AB1"/>
    <mergeCell ref="BB1:BE1"/>
    <mergeCell ref="BG1:BJ1"/>
    <mergeCell ref="AF1:AH1"/>
    <mergeCell ref="AI1:AK1"/>
    <mergeCell ref="AL1:AN1"/>
    <mergeCell ref="AO1:AQ1"/>
    <mergeCell ref="AR1:AT1"/>
    <mergeCell ref="AU1:AW1"/>
  </mergeCells>
  <hyperlinks>
    <hyperlink ref="A1" location="Information!A1" display="I" xr:uid="{63743C5D-A71E-4D3E-8036-652221BAE856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9" orientation="landscape" r:id="rId1"/>
  <headerFooter>
    <oddHeader>&amp;L&amp;9Södertäljefotbollen&amp;C&amp;24 2005 - Div 4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F32B5-4002-4AFA-AA7E-E820AA72D8C3}">
  <sheetPr>
    <pageSetUpPr fitToPage="1"/>
  </sheetPr>
  <dimension ref="A1:BJ246"/>
  <sheetViews>
    <sheetView view="pageLayout" zoomScaleNormal="100" workbookViewId="0">
      <selection activeCell="AX1" sqref="AX1:BJ1"/>
    </sheetView>
  </sheetViews>
  <sheetFormatPr defaultColWidth="9.140625" defaultRowHeight="12" x14ac:dyDescent="0.2"/>
  <cols>
    <col min="1" max="1" width="2.7109375" style="3" bestFit="1" customWidth="1"/>
    <col min="2" max="2" width="16.28515625" style="3" bestFit="1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7109375" style="3" bestFit="1" customWidth="1"/>
    <col min="13" max="13" width="13.5703125" style="3" bestFit="1" customWidth="1"/>
    <col min="14" max="14" width="2.71093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2.71093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26.42578125" style="3" bestFit="1" customWidth="1"/>
    <col min="55" max="55" width="1.85546875" style="8" bestFit="1" customWidth="1"/>
    <col min="56" max="56" width="1.5703125" style="8" bestFit="1" customWidth="1"/>
    <col min="57" max="57" width="1.85546875" style="8" bestFit="1" customWidth="1"/>
    <col min="58" max="58" width="2.7109375" style="8" customWidth="1"/>
    <col min="59" max="59" width="26.42578125" style="3" bestFit="1" customWidth="1"/>
    <col min="60" max="60" width="1.85546875" style="3" bestFit="1" customWidth="1"/>
    <col min="61" max="61" width="1.5703125" style="3" bestFit="1" customWidth="1"/>
    <col min="62" max="62" width="1.85546875" style="3" bestFit="1" customWidth="1"/>
    <col min="63" max="16384" width="9.140625" style="3"/>
  </cols>
  <sheetData>
    <row r="1" spans="1:62" s="11" customFormat="1" ht="78.75" customHeight="1" x14ac:dyDescent="0.2">
      <c r="A1" s="24" t="s">
        <v>119</v>
      </c>
      <c r="B1" s="99" t="s">
        <v>4505</v>
      </c>
      <c r="N1" s="199" t="s">
        <v>101</v>
      </c>
      <c r="O1" s="199"/>
      <c r="P1" s="199"/>
      <c r="Q1" s="199" t="s">
        <v>4506</v>
      </c>
      <c r="R1" s="199"/>
      <c r="S1" s="199"/>
      <c r="T1" s="199" t="s">
        <v>3515</v>
      </c>
      <c r="U1" s="199"/>
      <c r="V1" s="199"/>
      <c r="W1" s="199" t="s">
        <v>31</v>
      </c>
      <c r="X1" s="199"/>
      <c r="Y1" s="199"/>
      <c r="Z1" s="199" t="s">
        <v>1500</v>
      </c>
      <c r="AA1" s="199"/>
      <c r="AB1" s="199"/>
      <c r="AC1" s="199" t="s">
        <v>2789</v>
      </c>
      <c r="AD1" s="199"/>
      <c r="AE1" s="199"/>
      <c r="AF1" s="199" t="s">
        <v>46</v>
      </c>
      <c r="AG1" s="199"/>
      <c r="AH1" s="199"/>
      <c r="AI1" s="199" t="s">
        <v>110</v>
      </c>
      <c r="AJ1" s="199"/>
      <c r="AK1" s="199"/>
      <c r="AL1" s="199" t="s">
        <v>90</v>
      </c>
      <c r="AM1" s="199"/>
      <c r="AN1" s="199"/>
      <c r="AO1" s="199" t="s">
        <v>105</v>
      </c>
      <c r="AP1" s="199"/>
      <c r="AQ1" s="199"/>
      <c r="AR1" s="199" t="s">
        <v>28</v>
      </c>
      <c r="AS1" s="199"/>
      <c r="AT1" s="199"/>
      <c r="AU1" s="199" t="s">
        <v>50</v>
      </c>
      <c r="AV1" s="199"/>
      <c r="AW1" s="199"/>
      <c r="AX1" s="160"/>
      <c r="AY1" s="160"/>
      <c r="AZ1" s="160"/>
      <c r="BA1" s="3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7" t="s">
        <v>101</v>
      </c>
      <c r="C2" s="7">
        <v>22</v>
      </c>
      <c r="D2" s="7">
        <v>17</v>
      </c>
      <c r="E2" s="7">
        <v>2</v>
      </c>
      <c r="F2" s="7">
        <v>3</v>
      </c>
      <c r="G2" s="7">
        <v>68</v>
      </c>
      <c r="H2" s="6" t="s">
        <v>9</v>
      </c>
      <c r="I2" s="7">
        <v>31</v>
      </c>
      <c r="J2" s="7">
        <f>SUM(3*D2+E2)</f>
        <v>53</v>
      </c>
      <c r="K2" s="3" t="s">
        <v>43</v>
      </c>
      <c r="L2" s="8">
        <v>1</v>
      </c>
      <c r="M2" s="7" t="s">
        <v>101</v>
      </c>
      <c r="N2" s="34"/>
      <c r="O2" s="34"/>
      <c r="P2" s="34"/>
      <c r="Q2" s="32">
        <v>2</v>
      </c>
      <c r="R2" s="32" t="s">
        <v>9</v>
      </c>
      <c r="S2" s="32">
        <v>1</v>
      </c>
      <c r="T2" s="32">
        <v>1</v>
      </c>
      <c r="U2" s="32" t="s">
        <v>9</v>
      </c>
      <c r="V2" s="32">
        <v>0</v>
      </c>
      <c r="W2" s="32">
        <v>6</v>
      </c>
      <c r="X2" s="32" t="s">
        <v>9</v>
      </c>
      <c r="Y2" s="32">
        <v>3</v>
      </c>
      <c r="Z2" s="32">
        <v>4</v>
      </c>
      <c r="AA2" s="32" t="s">
        <v>9</v>
      </c>
      <c r="AB2" s="32">
        <v>1</v>
      </c>
      <c r="AC2" s="32">
        <v>0</v>
      </c>
      <c r="AD2" s="32" t="s">
        <v>9</v>
      </c>
      <c r="AE2" s="32">
        <v>1</v>
      </c>
      <c r="AF2" s="32">
        <v>4</v>
      </c>
      <c r="AG2" s="32" t="s">
        <v>9</v>
      </c>
      <c r="AH2" s="32">
        <v>3</v>
      </c>
      <c r="AI2" s="32">
        <v>7</v>
      </c>
      <c r="AJ2" s="32" t="s">
        <v>9</v>
      </c>
      <c r="AK2" s="32">
        <v>0</v>
      </c>
      <c r="AL2" s="32">
        <v>1</v>
      </c>
      <c r="AM2" s="32" t="s">
        <v>9</v>
      </c>
      <c r="AN2" s="32">
        <v>0</v>
      </c>
      <c r="AO2" s="32">
        <v>3</v>
      </c>
      <c r="AP2" s="32" t="s">
        <v>9</v>
      </c>
      <c r="AQ2" s="32">
        <v>2</v>
      </c>
      <c r="AR2" s="32">
        <v>4</v>
      </c>
      <c r="AS2" s="32" t="s">
        <v>9</v>
      </c>
      <c r="AT2" s="32">
        <v>0</v>
      </c>
      <c r="AU2" s="32">
        <v>3</v>
      </c>
      <c r="AV2" s="32" t="s">
        <v>9</v>
      </c>
      <c r="AW2" s="32">
        <v>0</v>
      </c>
      <c r="AX2" s="31">
        <f>SUM(N2+Q2+T2+W2+Z2+AC2+AF2+AI2+AL2+AO2+AR2+AU2)</f>
        <v>35</v>
      </c>
      <c r="AY2" s="32" t="s">
        <v>9</v>
      </c>
      <c r="AZ2" s="31">
        <f>SUM(P2+S2+V2+Y2+AB2+AE2+AH2+AK2+AN2+AQ2+AT2+AW2)</f>
        <v>11</v>
      </c>
      <c r="BB2" s="39" t="s">
        <v>310</v>
      </c>
      <c r="BG2" s="39" t="s">
        <v>311</v>
      </c>
    </row>
    <row r="3" spans="1:62" x14ac:dyDescent="0.2">
      <c r="A3" s="30">
        <v>2</v>
      </c>
      <c r="B3" s="7" t="s">
        <v>4506</v>
      </c>
      <c r="C3" s="7">
        <v>22</v>
      </c>
      <c r="D3" s="7">
        <v>11</v>
      </c>
      <c r="E3" s="7">
        <v>5</v>
      </c>
      <c r="F3" s="7">
        <v>6</v>
      </c>
      <c r="G3" s="7">
        <v>56</v>
      </c>
      <c r="H3" s="6" t="s">
        <v>9</v>
      </c>
      <c r="I3" s="7">
        <v>44</v>
      </c>
      <c r="J3" s="7">
        <f t="shared" ref="J3:J13" si="0">SUM(3*D3+E3)</f>
        <v>38</v>
      </c>
      <c r="K3" s="3" t="s">
        <v>43</v>
      </c>
      <c r="L3" s="8">
        <v>2</v>
      </c>
      <c r="M3" s="7" t="s">
        <v>4506</v>
      </c>
      <c r="N3" s="32">
        <v>5</v>
      </c>
      <c r="O3" s="32" t="s">
        <v>9</v>
      </c>
      <c r="P3" s="32">
        <v>2</v>
      </c>
      <c r="Q3" s="34"/>
      <c r="R3" s="34"/>
      <c r="S3" s="34"/>
      <c r="T3" s="32">
        <v>2</v>
      </c>
      <c r="U3" s="32" t="s">
        <v>9</v>
      </c>
      <c r="V3" s="32">
        <v>1</v>
      </c>
      <c r="W3" s="32">
        <v>3</v>
      </c>
      <c r="X3" s="32" t="s">
        <v>9</v>
      </c>
      <c r="Y3" s="32">
        <v>2</v>
      </c>
      <c r="Z3" s="32">
        <v>4</v>
      </c>
      <c r="AA3" s="32" t="s">
        <v>9</v>
      </c>
      <c r="AB3" s="32">
        <v>3</v>
      </c>
      <c r="AC3" s="32">
        <v>2</v>
      </c>
      <c r="AD3" s="32" t="s">
        <v>9</v>
      </c>
      <c r="AE3" s="32">
        <v>4</v>
      </c>
      <c r="AF3" s="32">
        <v>4</v>
      </c>
      <c r="AG3" s="32" t="s">
        <v>9</v>
      </c>
      <c r="AH3" s="32">
        <v>1</v>
      </c>
      <c r="AI3" s="32">
        <v>2</v>
      </c>
      <c r="AJ3" s="32" t="s">
        <v>9</v>
      </c>
      <c r="AK3" s="32">
        <v>2</v>
      </c>
      <c r="AL3" s="32">
        <v>1</v>
      </c>
      <c r="AM3" s="32" t="s">
        <v>9</v>
      </c>
      <c r="AN3" s="32">
        <v>3</v>
      </c>
      <c r="AO3" s="32">
        <v>2</v>
      </c>
      <c r="AP3" s="32" t="s">
        <v>9</v>
      </c>
      <c r="AQ3" s="32">
        <v>0</v>
      </c>
      <c r="AR3" s="32">
        <v>1</v>
      </c>
      <c r="AS3" s="32" t="s">
        <v>9</v>
      </c>
      <c r="AT3" s="32">
        <v>1</v>
      </c>
      <c r="AU3" s="32">
        <v>5</v>
      </c>
      <c r="AV3" s="32" t="s">
        <v>9</v>
      </c>
      <c r="AW3" s="32">
        <v>2</v>
      </c>
      <c r="AX3" s="31">
        <f t="shared" ref="AX3:AX13" si="1">SUM(N3+Q3+T3+W3+Z3+AC3+AF3+AI3+AL3+AO3+AR3+AU3)</f>
        <v>31</v>
      </c>
      <c r="AY3" s="32" t="s">
        <v>9</v>
      </c>
      <c r="AZ3" s="31">
        <f t="shared" ref="AZ3:AZ13" si="2">SUM(P3+S3+V3+Y3+AB3+AE3+AH3+AK3+AN3+AQ3+AT3+AW3)</f>
        <v>21</v>
      </c>
      <c r="BA3" s="1"/>
      <c r="BB3" s="102" t="s">
        <v>4479</v>
      </c>
      <c r="BC3" s="102">
        <v>4</v>
      </c>
      <c r="BD3" s="102" t="s">
        <v>9</v>
      </c>
      <c r="BE3" s="102">
        <v>1</v>
      </c>
      <c r="BF3" s="102"/>
      <c r="BG3" s="102" t="s">
        <v>4507</v>
      </c>
      <c r="BH3" s="102">
        <v>3</v>
      </c>
      <c r="BI3" s="102" t="s">
        <v>9</v>
      </c>
      <c r="BJ3" s="102">
        <v>2</v>
      </c>
    </row>
    <row r="4" spans="1:62" x14ac:dyDescent="0.2">
      <c r="A4" s="30">
        <v>3</v>
      </c>
      <c r="B4" s="7" t="s">
        <v>3515</v>
      </c>
      <c r="C4" s="7">
        <v>22</v>
      </c>
      <c r="D4" s="7">
        <v>12</v>
      </c>
      <c r="E4" s="7">
        <v>2</v>
      </c>
      <c r="F4" s="7">
        <v>8</v>
      </c>
      <c r="G4" s="7">
        <v>39</v>
      </c>
      <c r="H4" s="6" t="s">
        <v>9</v>
      </c>
      <c r="I4" s="7">
        <v>34</v>
      </c>
      <c r="J4" s="7">
        <f t="shared" si="0"/>
        <v>38</v>
      </c>
      <c r="L4" s="8">
        <v>3</v>
      </c>
      <c r="M4" s="7" t="s">
        <v>3515</v>
      </c>
      <c r="N4" s="32">
        <v>4</v>
      </c>
      <c r="O4" s="32" t="s">
        <v>9</v>
      </c>
      <c r="P4" s="32">
        <v>6</v>
      </c>
      <c r="Q4" s="32">
        <v>1</v>
      </c>
      <c r="R4" s="32" t="s">
        <v>9</v>
      </c>
      <c r="S4" s="32">
        <v>1</v>
      </c>
      <c r="T4" s="34"/>
      <c r="U4" s="34"/>
      <c r="V4" s="34"/>
      <c r="W4" s="32">
        <v>2</v>
      </c>
      <c r="X4" s="32" t="s">
        <v>9</v>
      </c>
      <c r="Y4" s="32">
        <v>1</v>
      </c>
      <c r="Z4" s="32">
        <v>1</v>
      </c>
      <c r="AA4" s="32" t="s">
        <v>9</v>
      </c>
      <c r="AB4" s="32">
        <v>2</v>
      </c>
      <c r="AC4" s="32">
        <v>4</v>
      </c>
      <c r="AD4" s="32" t="s">
        <v>9</v>
      </c>
      <c r="AE4" s="32">
        <v>0</v>
      </c>
      <c r="AF4" s="32">
        <v>2</v>
      </c>
      <c r="AG4" s="32" t="s">
        <v>9</v>
      </c>
      <c r="AH4" s="32">
        <v>1</v>
      </c>
      <c r="AI4" s="32">
        <v>4</v>
      </c>
      <c r="AJ4" s="32" t="s">
        <v>9</v>
      </c>
      <c r="AK4" s="32">
        <v>1</v>
      </c>
      <c r="AL4" s="32">
        <v>2</v>
      </c>
      <c r="AM4" s="32" t="s">
        <v>9</v>
      </c>
      <c r="AN4" s="32">
        <v>1</v>
      </c>
      <c r="AO4" s="32">
        <v>2</v>
      </c>
      <c r="AP4" s="32" t="s">
        <v>9</v>
      </c>
      <c r="AQ4" s="32">
        <v>1</v>
      </c>
      <c r="AR4" s="32">
        <v>5</v>
      </c>
      <c r="AS4" s="32" t="s">
        <v>9</v>
      </c>
      <c r="AT4" s="32">
        <v>2</v>
      </c>
      <c r="AU4" s="32">
        <v>2</v>
      </c>
      <c r="AV4" s="32" t="s">
        <v>9</v>
      </c>
      <c r="AW4" s="32">
        <v>0</v>
      </c>
      <c r="AX4" s="31">
        <f t="shared" si="1"/>
        <v>29</v>
      </c>
      <c r="AY4" s="32" t="s">
        <v>9</v>
      </c>
      <c r="AZ4" s="31">
        <f t="shared" si="2"/>
        <v>16</v>
      </c>
      <c r="BA4" s="1"/>
      <c r="BB4" s="102" t="s">
        <v>4508</v>
      </c>
      <c r="BC4" s="102">
        <v>2</v>
      </c>
      <c r="BD4" s="102" t="s">
        <v>9</v>
      </c>
      <c r="BE4" s="102">
        <v>1</v>
      </c>
      <c r="BF4" s="102"/>
      <c r="BG4" s="102" t="s">
        <v>4386</v>
      </c>
      <c r="BH4" s="102">
        <v>4</v>
      </c>
      <c r="BI4" s="102" t="s">
        <v>9</v>
      </c>
      <c r="BJ4" s="102">
        <v>3</v>
      </c>
    </row>
    <row r="5" spans="1:62" x14ac:dyDescent="0.2">
      <c r="A5" s="30">
        <v>4</v>
      </c>
      <c r="B5" s="7" t="s">
        <v>31</v>
      </c>
      <c r="C5" s="7">
        <v>22</v>
      </c>
      <c r="D5" s="7">
        <v>11</v>
      </c>
      <c r="E5" s="7">
        <v>4</v>
      </c>
      <c r="F5" s="7">
        <v>7</v>
      </c>
      <c r="G5" s="7">
        <v>59</v>
      </c>
      <c r="H5" s="6" t="s">
        <v>9</v>
      </c>
      <c r="I5" s="7">
        <v>47</v>
      </c>
      <c r="J5" s="7">
        <f t="shared" si="0"/>
        <v>37</v>
      </c>
      <c r="L5" s="8">
        <v>4</v>
      </c>
      <c r="M5" s="7" t="s">
        <v>31</v>
      </c>
      <c r="N5" s="32">
        <v>1</v>
      </c>
      <c r="O5" s="32" t="s">
        <v>9</v>
      </c>
      <c r="P5" s="32">
        <v>5</v>
      </c>
      <c r="Q5" s="32">
        <v>5</v>
      </c>
      <c r="R5" s="32" t="s">
        <v>9</v>
      </c>
      <c r="S5" s="32">
        <v>5</v>
      </c>
      <c r="T5" s="32">
        <v>3</v>
      </c>
      <c r="U5" s="32" t="s">
        <v>9</v>
      </c>
      <c r="V5" s="32">
        <v>0</v>
      </c>
      <c r="W5" s="34"/>
      <c r="X5" s="34"/>
      <c r="Y5" s="34"/>
      <c r="Z5" s="32">
        <v>3</v>
      </c>
      <c r="AA5" s="32" t="s">
        <v>9</v>
      </c>
      <c r="AB5" s="32">
        <v>1</v>
      </c>
      <c r="AC5" s="32">
        <v>2</v>
      </c>
      <c r="AD5" s="32" t="s">
        <v>9</v>
      </c>
      <c r="AE5" s="32">
        <v>1</v>
      </c>
      <c r="AF5" s="32">
        <v>4</v>
      </c>
      <c r="AG5" s="32" t="s">
        <v>9</v>
      </c>
      <c r="AH5" s="32">
        <v>1</v>
      </c>
      <c r="AI5" s="32">
        <v>3</v>
      </c>
      <c r="AJ5" s="32" t="s">
        <v>9</v>
      </c>
      <c r="AK5" s="32">
        <v>1</v>
      </c>
      <c r="AL5" s="32">
        <v>3</v>
      </c>
      <c r="AM5" s="32" t="s">
        <v>9</v>
      </c>
      <c r="AN5" s="32">
        <v>3</v>
      </c>
      <c r="AO5" s="32">
        <v>5</v>
      </c>
      <c r="AP5" s="32" t="s">
        <v>9</v>
      </c>
      <c r="AQ5" s="32">
        <v>1</v>
      </c>
      <c r="AR5" s="32">
        <v>2</v>
      </c>
      <c r="AS5" s="32" t="s">
        <v>9</v>
      </c>
      <c r="AT5" s="32">
        <v>0</v>
      </c>
      <c r="AU5" s="32">
        <v>2</v>
      </c>
      <c r="AV5" s="32" t="s">
        <v>9</v>
      </c>
      <c r="AW5" s="32">
        <v>2</v>
      </c>
      <c r="AX5" s="31">
        <f t="shared" si="1"/>
        <v>33</v>
      </c>
      <c r="AY5" s="32" t="s">
        <v>9</v>
      </c>
      <c r="AZ5" s="31">
        <f t="shared" si="2"/>
        <v>20</v>
      </c>
      <c r="BA5" s="1"/>
      <c r="BB5" s="102" t="s">
        <v>4066</v>
      </c>
      <c r="BC5" s="102">
        <v>3</v>
      </c>
      <c r="BD5" s="102" t="s">
        <v>9</v>
      </c>
      <c r="BE5" s="102">
        <v>0</v>
      </c>
      <c r="BF5" s="102"/>
      <c r="BG5" s="102" t="s">
        <v>4108</v>
      </c>
      <c r="BH5" s="102">
        <v>3</v>
      </c>
      <c r="BI5" s="102" t="s">
        <v>9</v>
      </c>
      <c r="BJ5" s="102">
        <v>2</v>
      </c>
    </row>
    <row r="6" spans="1:62" x14ac:dyDescent="0.2">
      <c r="A6" s="30">
        <v>5</v>
      </c>
      <c r="B6" s="7" t="s">
        <v>1500</v>
      </c>
      <c r="C6" s="7">
        <v>22</v>
      </c>
      <c r="D6" s="7">
        <v>11</v>
      </c>
      <c r="E6" s="7">
        <v>3</v>
      </c>
      <c r="F6" s="7">
        <v>8</v>
      </c>
      <c r="G6" s="7">
        <v>41</v>
      </c>
      <c r="H6" s="6" t="s">
        <v>9</v>
      </c>
      <c r="I6" s="7">
        <v>38</v>
      </c>
      <c r="J6" s="7">
        <f t="shared" si="0"/>
        <v>36</v>
      </c>
      <c r="L6" s="8">
        <v>5</v>
      </c>
      <c r="M6" s="7" t="s">
        <v>1500</v>
      </c>
      <c r="N6" s="32">
        <v>1</v>
      </c>
      <c r="O6" s="32" t="s">
        <v>9</v>
      </c>
      <c r="P6" s="32">
        <v>3</v>
      </c>
      <c r="Q6" s="32">
        <v>5</v>
      </c>
      <c r="R6" s="32" t="s">
        <v>9</v>
      </c>
      <c r="S6" s="32">
        <v>0</v>
      </c>
      <c r="T6" s="32">
        <v>4</v>
      </c>
      <c r="U6" s="32" t="s">
        <v>9</v>
      </c>
      <c r="V6" s="32">
        <v>0</v>
      </c>
      <c r="W6" s="32">
        <v>2</v>
      </c>
      <c r="X6" s="32" t="s">
        <v>9</v>
      </c>
      <c r="Y6" s="32">
        <v>5</v>
      </c>
      <c r="Z6" s="34"/>
      <c r="AA6" s="34"/>
      <c r="AB6" s="34"/>
      <c r="AC6" s="32">
        <v>2</v>
      </c>
      <c r="AD6" s="32" t="s">
        <v>9</v>
      </c>
      <c r="AE6" s="32">
        <v>2</v>
      </c>
      <c r="AF6" s="32">
        <v>2</v>
      </c>
      <c r="AG6" s="32" t="s">
        <v>9</v>
      </c>
      <c r="AH6" s="32">
        <v>2</v>
      </c>
      <c r="AI6" s="32">
        <v>0</v>
      </c>
      <c r="AJ6" s="32" t="s">
        <v>9</v>
      </c>
      <c r="AK6" s="32">
        <v>1</v>
      </c>
      <c r="AL6" s="32">
        <v>0</v>
      </c>
      <c r="AM6" s="32" t="s">
        <v>9</v>
      </c>
      <c r="AN6" s="32">
        <v>1</v>
      </c>
      <c r="AO6" s="32">
        <v>2</v>
      </c>
      <c r="AP6" s="32" t="s">
        <v>9</v>
      </c>
      <c r="AQ6" s="32">
        <v>1</v>
      </c>
      <c r="AR6" s="32">
        <v>2</v>
      </c>
      <c r="AS6" s="32" t="s">
        <v>9</v>
      </c>
      <c r="AT6" s="32">
        <v>1</v>
      </c>
      <c r="AU6" s="32">
        <v>3</v>
      </c>
      <c r="AV6" s="32" t="s">
        <v>9</v>
      </c>
      <c r="AW6" s="32">
        <v>2</v>
      </c>
      <c r="AX6" s="31">
        <f t="shared" si="1"/>
        <v>23</v>
      </c>
      <c r="AY6" s="32" t="s">
        <v>9</v>
      </c>
      <c r="AZ6" s="31">
        <f t="shared" si="2"/>
        <v>18</v>
      </c>
      <c r="BA6" s="1"/>
      <c r="BB6" s="102" t="s">
        <v>3927</v>
      </c>
      <c r="BC6" s="102">
        <v>0</v>
      </c>
      <c r="BD6" s="102" t="s">
        <v>9</v>
      </c>
      <c r="BE6" s="102">
        <v>2</v>
      </c>
      <c r="BF6" s="102"/>
      <c r="BG6" s="102" t="s">
        <v>3949</v>
      </c>
      <c r="BH6" s="102">
        <v>3</v>
      </c>
      <c r="BI6" s="102" t="s">
        <v>9</v>
      </c>
      <c r="BJ6" s="102">
        <v>1</v>
      </c>
    </row>
    <row r="7" spans="1:62" x14ac:dyDescent="0.2">
      <c r="A7" s="30">
        <v>6</v>
      </c>
      <c r="B7" s="7" t="s">
        <v>2789</v>
      </c>
      <c r="C7" s="7">
        <v>22</v>
      </c>
      <c r="D7" s="7">
        <v>10</v>
      </c>
      <c r="E7" s="7">
        <v>2</v>
      </c>
      <c r="F7" s="7">
        <v>10</v>
      </c>
      <c r="G7" s="7">
        <v>43</v>
      </c>
      <c r="H7" s="6" t="s">
        <v>9</v>
      </c>
      <c r="I7" s="7">
        <v>37</v>
      </c>
      <c r="J7" s="7">
        <f t="shared" si="0"/>
        <v>32</v>
      </c>
      <c r="L7" s="8">
        <v>6</v>
      </c>
      <c r="M7" s="7" t="s">
        <v>2789</v>
      </c>
      <c r="N7" s="32">
        <v>2</v>
      </c>
      <c r="O7" s="32" t="s">
        <v>9</v>
      </c>
      <c r="P7" s="32">
        <v>1</v>
      </c>
      <c r="Q7" s="32">
        <v>1</v>
      </c>
      <c r="R7" s="32" t="s">
        <v>9</v>
      </c>
      <c r="S7" s="32">
        <v>3</v>
      </c>
      <c r="T7" s="32">
        <v>4</v>
      </c>
      <c r="U7" s="32" t="s">
        <v>9</v>
      </c>
      <c r="V7" s="32">
        <v>0</v>
      </c>
      <c r="W7" s="32">
        <v>2</v>
      </c>
      <c r="X7" s="32" t="s">
        <v>9</v>
      </c>
      <c r="Y7" s="32">
        <v>3</v>
      </c>
      <c r="Z7" s="32">
        <v>1</v>
      </c>
      <c r="AA7" s="32" t="s">
        <v>9</v>
      </c>
      <c r="AB7" s="32">
        <v>2</v>
      </c>
      <c r="AC7" s="34"/>
      <c r="AD7" s="34"/>
      <c r="AE7" s="34"/>
      <c r="AF7" s="8">
        <v>2</v>
      </c>
      <c r="AG7" s="32" t="s">
        <v>9</v>
      </c>
      <c r="AH7" s="8">
        <v>1</v>
      </c>
      <c r="AI7" s="32">
        <v>0</v>
      </c>
      <c r="AJ7" s="32" t="s">
        <v>9</v>
      </c>
      <c r="AK7" s="32">
        <v>0</v>
      </c>
      <c r="AL7" s="32">
        <v>4</v>
      </c>
      <c r="AM7" s="32" t="s">
        <v>9</v>
      </c>
      <c r="AN7" s="32">
        <v>2</v>
      </c>
      <c r="AO7" s="32">
        <v>5</v>
      </c>
      <c r="AP7" s="32" t="s">
        <v>9</v>
      </c>
      <c r="AQ7" s="32">
        <v>1</v>
      </c>
      <c r="AR7" s="32">
        <v>0</v>
      </c>
      <c r="AS7" s="32" t="s">
        <v>9</v>
      </c>
      <c r="AT7" s="32">
        <v>1</v>
      </c>
      <c r="AU7" s="32">
        <v>0</v>
      </c>
      <c r="AV7" s="32" t="s">
        <v>9</v>
      </c>
      <c r="AW7" s="32">
        <v>1</v>
      </c>
      <c r="AX7" s="31">
        <f t="shared" si="1"/>
        <v>21</v>
      </c>
      <c r="AY7" s="32" t="s">
        <v>9</v>
      </c>
      <c r="AZ7" s="31">
        <f t="shared" si="2"/>
        <v>15</v>
      </c>
      <c r="BA7" s="1"/>
      <c r="BB7" s="102" t="s">
        <v>4509</v>
      </c>
      <c r="BC7" s="102">
        <v>0</v>
      </c>
      <c r="BD7" s="102" t="s">
        <v>9</v>
      </c>
      <c r="BE7" s="102">
        <v>1</v>
      </c>
      <c r="BF7" s="102"/>
      <c r="BG7" s="102" t="s">
        <v>4093</v>
      </c>
      <c r="BH7" s="102">
        <v>4</v>
      </c>
      <c r="BI7" s="102" t="s">
        <v>9</v>
      </c>
      <c r="BJ7" s="102">
        <v>0</v>
      </c>
    </row>
    <row r="8" spans="1:62" x14ac:dyDescent="0.2">
      <c r="A8" s="30">
        <v>7</v>
      </c>
      <c r="B8" s="7" t="s">
        <v>46</v>
      </c>
      <c r="C8" s="7">
        <v>22</v>
      </c>
      <c r="D8" s="7">
        <v>9</v>
      </c>
      <c r="E8" s="7">
        <v>4</v>
      </c>
      <c r="F8" s="7">
        <v>9</v>
      </c>
      <c r="G8" s="7">
        <v>40</v>
      </c>
      <c r="H8" s="6" t="s">
        <v>9</v>
      </c>
      <c r="I8" s="7">
        <v>44</v>
      </c>
      <c r="J8" s="7">
        <f t="shared" si="0"/>
        <v>31</v>
      </c>
      <c r="L8" s="8">
        <v>7</v>
      </c>
      <c r="M8" s="7" t="s">
        <v>46</v>
      </c>
      <c r="N8" s="32">
        <v>1</v>
      </c>
      <c r="O8" s="32" t="s">
        <v>9</v>
      </c>
      <c r="P8" s="32">
        <v>5</v>
      </c>
      <c r="Q8" s="32">
        <v>2</v>
      </c>
      <c r="R8" s="32" t="s">
        <v>9</v>
      </c>
      <c r="S8" s="32">
        <v>2</v>
      </c>
      <c r="T8" s="32">
        <v>0</v>
      </c>
      <c r="U8" s="32" t="s">
        <v>9</v>
      </c>
      <c r="V8" s="32">
        <v>0</v>
      </c>
      <c r="W8" s="32">
        <v>2</v>
      </c>
      <c r="X8" s="32" t="s">
        <v>9</v>
      </c>
      <c r="Y8" s="32">
        <v>0</v>
      </c>
      <c r="Z8" s="32">
        <v>3</v>
      </c>
      <c r="AA8" s="32" t="s">
        <v>9</v>
      </c>
      <c r="AB8" s="32">
        <v>1</v>
      </c>
      <c r="AC8" s="32">
        <v>4</v>
      </c>
      <c r="AD8" s="32" t="s">
        <v>9</v>
      </c>
      <c r="AE8" s="32">
        <v>3</v>
      </c>
      <c r="AF8" s="34"/>
      <c r="AG8" s="34"/>
      <c r="AH8" s="34"/>
      <c r="AI8" s="32">
        <v>0</v>
      </c>
      <c r="AJ8" s="32" t="s">
        <v>9</v>
      </c>
      <c r="AK8" s="32">
        <v>2</v>
      </c>
      <c r="AL8" s="32">
        <v>1</v>
      </c>
      <c r="AM8" s="32" t="s">
        <v>9</v>
      </c>
      <c r="AN8" s="32">
        <v>1</v>
      </c>
      <c r="AO8" s="32">
        <v>0</v>
      </c>
      <c r="AP8" s="32" t="s">
        <v>9</v>
      </c>
      <c r="AQ8" s="32">
        <v>1</v>
      </c>
      <c r="AR8" s="32">
        <v>2</v>
      </c>
      <c r="AS8" s="32" t="s">
        <v>9</v>
      </c>
      <c r="AT8" s="32">
        <v>1</v>
      </c>
      <c r="AU8" s="32">
        <v>5</v>
      </c>
      <c r="AV8" s="32" t="s">
        <v>9</v>
      </c>
      <c r="AW8" s="32">
        <v>2</v>
      </c>
      <c r="AX8" s="31">
        <f t="shared" si="1"/>
        <v>20</v>
      </c>
      <c r="AY8" s="32" t="s">
        <v>9</v>
      </c>
      <c r="AZ8" s="31">
        <f t="shared" si="2"/>
        <v>18</v>
      </c>
      <c r="BA8" s="1"/>
      <c r="BB8" s="102" t="s">
        <v>1544</v>
      </c>
      <c r="BC8" s="102">
        <v>2</v>
      </c>
      <c r="BD8" s="102" t="s">
        <v>9</v>
      </c>
      <c r="BE8" s="102">
        <v>1</v>
      </c>
      <c r="BF8" s="102"/>
      <c r="BG8" s="102" t="s">
        <v>4510</v>
      </c>
      <c r="BH8" s="102">
        <v>0</v>
      </c>
      <c r="BI8" s="102" t="s">
        <v>9</v>
      </c>
      <c r="BJ8" s="102">
        <v>0</v>
      </c>
    </row>
    <row r="9" spans="1:62" x14ac:dyDescent="0.2">
      <c r="A9" s="30">
        <v>8</v>
      </c>
      <c r="B9" s="7" t="s">
        <v>110</v>
      </c>
      <c r="C9" s="7">
        <v>22</v>
      </c>
      <c r="D9" s="7">
        <v>8</v>
      </c>
      <c r="E9" s="7">
        <v>4</v>
      </c>
      <c r="F9" s="7">
        <v>10</v>
      </c>
      <c r="G9" s="7">
        <v>27</v>
      </c>
      <c r="H9" s="6" t="s">
        <v>9</v>
      </c>
      <c r="I9" s="7">
        <v>45</v>
      </c>
      <c r="J9" s="7">
        <f t="shared" si="0"/>
        <v>28</v>
      </c>
      <c r="L9" s="8">
        <v>8</v>
      </c>
      <c r="M9" s="7" t="s">
        <v>110</v>
      </c>
      <c r="N9" s="32">
        <v>0</v>
      </c>
      <c r="O9" s="32" t="s">
        <v>9</v>
      </c>
      <c r="P9" s="32">
        <v>1</v>
      </c>
      <c r="Q9" s="32">
        <v>2</v>
      </c>
      <c r="R9" s="32" t="s">
        <v>9</v>
      </c>
      <c r="S9" s="32">
        <v>5</v>
      </c>
      <c r="T9" s="32">
        <v>2</v>
      </c>
      <c r="U9" s="32" t="s">
        <v>9</v>
      </c>
      <c r="V9" s="32">
        <v>1</v>
      </c>
      <c r="W9" s="32">
        <v>3</v>
      </c>
      <c r="X9" s="32" t="s">
        <v>9</v>
      </c>
      <c r="Y9" s="32">
        <v>1</v>
      </c>
      <c r="Z9" s="32">
        <v>1</v>
      </c>
      <c r="AA9" s="32" t="s">
        <v>9</v>
      </c>
      <c r="AB9" s="32">
        <v>1</v>
      </c>
      <c r="AC9" s="32">
        <v>0</v>
      </c>
      <c r="AD9" s="32" t="s">
        <v>9</v>
      </c>
      <c r="AE9" s="32">
        <v>7</v>
      </c>
      <c r="AF9" s="32">
        <v>0</v>
      </c>
      <c r="AG9" s="32" t="s">
        <v>9</v>
      </c>
      <c r="AH9" s="32">
        <v>1</v>
      </c>
      <c r="AI9" s="34"/>
      <c r="AJ9" s="34"/>
      <c r="AK9" s="34"/>
      <c r="AL9" s="32">
        <v>1</v>
      </c>
      <c r="AM9" s="32" t="s">
        <v>9</v>
      </c>
      <c r="AN9" s="32">
        <v>0</v>
      </c>
      <c r="AO9" s="32">
        <v>0</v>
      </c>
      <c r="AP9" s="32" t="s">
        <v>9</v>
      </c>
      <c r="AQ9" s="32">
        <v>4</v>
      </c>
      <c r="AR9" s="32">
        <v>1</v>
      </c>
      <c r="AS9" s="32" t="s">
        <v>9</v>
      </c>
      <c r="AT9" s="32">
        <v>2</v>
      </c>
      <c r="AU9" s="32">
        <v>3</v>
      </c>
      <c r="AV9" s="32" t="s">
        <v>9</v>
      </c>
      <c r="AW9" s="32">
        <v>0</v>
      </c>
      <c r="AX9" s="31">
        <f t="shared" si="1"/>
        <v>13</v>
      </c>
      <c r="AY9" s="32" t="s">
        <v>9</v>
      </c>
      <c r="AZ9" s="31">
        <f t="shared" si="2"/>
        <v>23</v>
      </c>
      <c r="BA9" s="1"/>
      <c r="BB9" s="39" t="s">
        <v>322</v>
      </c>
      <c r="BD9" s="31"/>
      <c r="BG9" s="39" t="s">
        <v>323</v>
      </c>
    </row>
    <row r="10" spans="1:62" x14ac:dyDescent="0.2">
      <c r="A10" s="30">
        <v>9</v>
      </c>
      <c r="B10" s="7" t="s">
        <v>90</v>
      </c>
      <c r="C10" s="7">
        <v>22</v>
      </c>
      <c r="D10" s="7">
        <v>8</v>
      </c>
      <c r="E10" s="7">
        <v>3</v>
      </c>
      <c r="F10" s="7">
        <v>11</v>
      </c>
      <c r="G10" s="7">
        <v>34</v>
      </c>
      <c r="H10" s="6" t="s">
        <v>9</v>
      </c>
      <c r="I10" s="7">
        <v>36</v>
      </c>
      <c r="J10" s="7">
        <f t="shared" si="0"/>
        <v>27</v>
      </c>
      <c r="L10" s="8">
        <v>9</v>
      </c>
      <c r="M10" s="7" t="s">
        <v>90</v>
      </c>
      <c r="N10" s="32">
        <v>2</v>
      </c>
      <c r="O10" s="32" t="s">
        <v>9</v>
      </c>
      <c r="P10" s="32">
        <v>2</v>
      </c>
      <c r="Q10" s="32">
        <v>2</v>
      </c>
      <c r="R10" s="32" t="s">
        <v>9</v>
      </c>
      <c r="S10" s="32">
        <v>0</v>
      </c>
      <c r="T10" s="32">
        <v>1</v>
      </c>
      <c r="U10" s="32" t="s">
        <v>9</v>
      </c>
      <c r="V10" s="32">
        <v>2</v>
      </c>
      <c r="W10" s="32">
        <v>4</v>
      </c>
      <c r="X10" s="32" t="s">
        <v>9</v>
      </c>
      <c r="Y10" s="32">
        <v>1</v>
      </c>
      <c r="Z10" s="32">
        <v>0</v>
      </c>
      <c r="AA10" s="32" t="s">
        <v>9</v>
      </c>
      <c r="AB10" s="32">
        <v>1</v>
      </c>
      <c r="AC10" s="32">
        <v>0</v>
      </c>
      <c r="AD10" s="32" t="s">
        <v>9</v>
      </c>
      <c r="AE10" s="32">
        <v>2</v>
      </c>
      <c r="AF10" s="32">
        <v>4</v>
      </c>
      <c r="AG10" s="32" t="s">
        <v>9</v>
      </c>
      <c r="AH10" s="32">
        <v>2</v>
      </c>
      <c r="AI10" s="32">
        <v>1</v>
      </c>
      <c r="AJ10" s="32" t="s">
        <v>9</v>
      </c>
      <c r="AK10" s="32">
        <v>2</v>
      </c>
      <c r="AL10" s="34"/>
      <c r="AM10" s="34"/>
      <c r="AN10" s="34"/>
      <c r="AO10" s="32">
        <v>2</v>
      </c>
      <c r="AP10" s="32" t="s">
        <v>9</v>
      </c>
      <c r="AQ10" s="32">
        <v>0</v>
      </c>
      <c r="AR10" s="32">
        <v>3</v>
      </c>
      <c r="AS10" s="32" t="s">
        <v>9</v>
      </c>
      <c r="AT10" s="32">
        <v>1</v>
      </c>
      <c r="AU10" s="32">
        <v>1</v>
      </c>
      <c r="AV10" s="32" t="s">
        <v>9</v>
      </c>
      <c r="AW10" s="32">
        <v>3</v>
      </c>
      <c r="AX10" s="31">
        <f t="shared" si="1"/>
        <v>20</v>
      </c>
      <c r="AY10" s="32" t="s">
        <v>9</v>
      </c>
      <c r="AZ10" s="31">
        <f t="shared" si="2"/>
        <v>16</v>
      </c>
      <c r="BA10" s="1"/>
      <c r="BB10" s="102" t="s">
        <v>4047</v>
      </c>
      <c r="BC10" s="102">
        <v>1</v>
      </c>
      <c r="BD10" s="102" t="s">
        <v>9</v>
      </c>
      <c r="BE10" s="102">
        <v>2</v>
      </c>
      <c r="BF10" s="102"/>
      <c r="BG10" s="102" t="s">
        <v>3930</v>
      </c>
      <c r="BH10" s="102">
        <v>5</v>
      </c>
      <c r="BI10" s="102" t="s">
        <v>9</v>
      </c>
      <c r="BJ10" s="102">
        <v>0</v>
      </c>
    </row>
    <row r="11" spans="1:62" x14ac:dyDescent="0.2">
      <c r="A11" s="30">
        <v>10</v>
      </c>
      <c r="B11" s="7" t="s">
        <v>102</v>
      </c>
      <c r="C11" s="7">
        <v>22</v>
      </c>
      <c r="D11" s="7">
        <v>7</v>
      </c>
      <c r="E11" s="7">
        <v>3</v>
      </c>
      <c r="F11" s="7">
        <v>12</v>
      </c>
      <c r="G11" s="7">
        <v>29</v>
      </c>
      <c r="H11" s="6" t="s">
        <v>9</v>
      </c>
      <c r="I11" s="7">
        <v>37</v>
      </c>
      <c r="J11" s="7">
        <f t="shared" si="0"/>
        <v>24</v>
      </c>
      <c r="L11" s="8">
        <v>10</v>
      </c>
      <c r="M11" s="7" t="s">
        <v>105</v>
      </c>
      <c r="N11" s="32">
        <v>1</v>
      </c>
      <c r="O11" s="32" t="s">
        <v>9</v>
      </c>
      <c r="P11" s="32">
        <v>3</v>
      </c>
      <c r="Q11" s="32">
        <v>1</v>
      </c>
      <c r="R11" s="32" t="s">
        <v>9</v>
      </c>
      <c r="S11" s="32">
        <v>0</v>
      </c>
      <c r="T11" s="32">
        <v>1</v>
      </c>
      <c r="U11" s="32" t="s">
        <v>9</v>
      </c>
      <c r="V11" s="32">
        <v>2</v>
      </c>
      <c r="W11" s="32">
        <v>0</v>
      </c>
      <c r="X11" s="32" t="s">
        <v>9</v>
      </c>
      <c r="Y11" s="32">
        <v>1</v>
      </c>
      <c r="Z11" s="32">
        <v>0</v>
      </c>
      <c r="AA11" s="32" t="s">
        <v>9</v>
      </c>
      <c r="AB11" s="32">
        <v>1</v>
      </c>
      <c r="AC11" s="32">
        <v>3</v>
      </c>
      <c r="AD11" s="32" t="s">
        <v>9</v>
      </c>
      <c r="AE11" s="32">
        <v>0</v>
      </c>
      <c r="AF11" s="32">
        <v>2</v>
      </c>
      <c r="AG11" s="32" t="s">
        <v>9</v>
      </c>
      <c r="AH11" s="32">
        <v>3</v>
      </c>
      <c r="AI11" s="32">
        <v>0</v>
      </c>
      <c r="AJ11" s="32" t="s">
        <v>9</v>
      </c>
      <c r="AK11" s="32">
        <v>0</v>
      </c>
      <c r="AL11" s="32">
        <v>2</v>
      </c>
      <c r="AM11" s="32" t="s">
        <v>9</v>
      </c>
      <c r="AN11" s="32">
        <v>0</v>
      </c>
      <c r="AO11" s="34"/>
      <c r="AP11" s="34"/>
      <c r="AQ11" s="34"/>
      <c r="AR11" s="32">
        <v>2</v>
      </c>
      <c r="AS11" s="32" t="s">
        <v>9</v>
      </c>
      <c r="AT11" s="32">
        <v>1</v>
      </c>
      <c r="AU11" s="32">
        <v>2</v>
      </c>
      <c r="AV11" s="32" t="s">
        <v>9</v>
      </c>
      <c r="AW11" s="32">
        <v>2</v>
      </c>
      <c r="AX11" s="31">
        <f t="shared" si="1"/>
        <v>14</v>
      </c>
      <c r="AY11" s="32" t="s">
        <v>9</v>
      </c>
      <c r="AZ11" s="31">
        <f t="shared" si="2"/>
        <v>13</v>
      </c>
      <c r="BA11" s="1"/>
      <c r="BB11" s="102" t="s">
        <v>1532</v>
      </c>
      <c r="BC11" s="102">
        <v>0</v>
      </c>
      <c r="BD11" s="102" t="s">
        <v>9</v>
      </c>
      <c r="BE11" s="102">
        <v>2</v>
      </c>
      <c r="BF11" s="102"/>
      <c r="BG11" s="102" t="s">
        <v>4511</v>
      </c>
      <c r="BH11" s="102">
        <v>1</v>
      </c>
      <c r="BI11" s="102" t="s">
        <v>9</v>
      </c>
      <c r="BJ11" s="102">
        <v>2</v>
      </c>
    </row>
    <row r="12" spans="1:62" x14ac:dyDescent="0.2">
      <c r="A12" s="30">
        <v>11</v>
      </c>
      <c r="B12" s="7" t="s">
        <v>28</v>
      </c>
      <c r="C12" s="7">
        <v>22</v>
      </c>
      <c r="D12" s="7">
        <v>6</v>
      </c>
      <c r="E12" s="7">
        <v>2</v>
      </c>
      <c r="F12" s="7">
        <v>14</v>
      </c>
      <c r="G12" s="7">
        <v>38</v>
      </c>
      <c r="H12" s="6" t="s">
        <v>9</v>
      </c>
      <c r="I12" s="7">
        <v>46</v>
      </c>
      <c r="J12" s="7">
        <f t="shared" si="0"/>
        <v>20</v>
      </c>
      <c r="K12" s="3" t="s">
        <v>44</v>
      </c>
      <c r="L12" s="8">
        <v>11</v>
      </c>
      <c r="M12" s="7" t="s">
        <v>28</v>
      </c>
      <c r="N12" s="32">
        <v>0</v>
      </c>
      <c r="O12" s="32" t="s">
        <v>9</v>
      </c>
      <c r="P12" s="32">
        <v>2</v>
      </c>
      <c r="Q12" s="32">
        <v>0</v>
      </c>
      <c r="R12" s="32" t="s">
        <v>9</v>
      </c>
      <c r="S12" s="32">
        <v>4</v>
      </c>
      <c r="T12" s="32">
        <v>0</v>
      </c>
      <c r="U12" s="32" t="s">
        <v>9</v>
      </c>
      <c r="V12" s="32">
        <v>1</v>
      </c>
      <c r="W12" s="32">
        <v>3</v>
      </c>
      <c r="X12" s="32" t="s">
        <v>9</v>
      </c>
      <c r="Y12" s="32">
        <v>3</v>
      </c>
      <c r="Z12" s="32">
        <v>2</v>
      </c>
      <c r="AA12" s="32" t="s">
        <v>9</v>
      </c>
      <c r="AB12" s="32">
        <v>3</v>
      </c>
      <c r="AC12" s="32">
        <v>5</v>
      </c>
      <c r="AD12" s="32" t="s">
        <v>9</v>
      </c>
      <c r="AE12" s="32">
        <v>0</v>
      </c>
      <c r="AF12" s="32">
        <v>1</v>
      </c>
      <c r="AG12" s="32" t="s">
        <v>9</v>
      </c>
      <c r="AH12" s="32">
        <v>3</v>
      </c>
      <c r="AI12" s="32">
        <v>2</v>
      </c>
      <c r="AJ12" s="32" t="s">
        <v>9</v>
      </c>
      <c r="AK12" s="32">
        <v>3</v>
      </c>
      <c r="AL12" s="32">
        <v>4</v>
      </c>
      <c r="AM12" s="32" t="s">
        <v>9</v>
      </c>
      <c r="AN12" s="32">
        <v>1</v>
      </c>
      <c r="AO12" s="32">
        <v>2</v>
      </c>
      <c r="AP12" s="32" t="s">
        <v>9</v>
      </c>
      <c r="AQ12" s="32">
        <v>3</v>
      </c>
      <c r="AR12" s="34"/>
      <c r="AS12" s="34"/>
      <c r="AT12" s="34"/>
      <c r="AU12" s="32">
        <v>5</v>
      </c>
      <c r="AV12" s="32" t="s">
        <v>9</v>
      </c>
      <c r="AW12" s="32">
        <v>1</v>
      </c>
      <c r="AX12" s="31">
        <f t="shared" si="1"/>
        <v>24</v>
      </c>
      <c r="AY12" s="32" t="s">
        <v>9</v>
      </c>
      <c r="AZ12" s="31">
        <f t="shared" si="2"/>
        <v>24</v>
      </c>
      <c r="BA12" s="1"/>
      <c r="BB12" s="102" t="s">
        <v>4462</v>
      </c>
      <c r="BC12" s="102">
        <v>2</v>
      </c>
      <c r="BD12" s="102" t="s">
        <v>9</v>
      </c>
      <c r="BE12" s="102">
        <v>4</v>
      </c>
      <c r="BF12" s="102"/>
      <c r="BG12" s="102" t="s">
        <v>3917</v>
      </c>
      <c r="BH12" s="102">
        <v>1</v>
      </c>
      <c r="BI12" s="102" t="s">
        <v>9</v>
      </c>
      <c r="BJ12" s="102">
        <v>2</v>
      </c>
    </row>
    <row r="13" spans="1:62" x14ac:dyDescent="0.2">
      <c r="A13" s="30">
        <v>12</v>
      </c>
      <c r="B13" s="7" t="s">
        <v>50</v>
      </c>
      <c r="C13" s="1">
        <v>22</v>
      </c>
      <c r="D13" s="1">
        <v>3</v>
      </c>
      <c r="E13" s="1">
        <v>4</v>
      </c>
      <c r="F13" s="1">
        <v>15</v>
      </c>
      <c r="G13" s="1">
        <v>27</v>
      </c>
      <c r="H13" s="30" t="s">
        <v>9</v>
      </c>
      <c r="I13" s="1">
        <v>62</v>
      </c>
      <c r="J13" s="1">
        <f t="shared" si="0"/>
        <v>13</v>
      </c>
      <c r="K13" s="3" t="s">
        <v>44</v>
      </c>
      <c r="L13" s="8">
        <v>12</v>
      </c>
      <c r="M13" s="7" t="s">
        <v>50</v>
      </c>
      <c r="N13" s="32">
        <v>3</v>
      </c>
      <c r="O13" s="32" t="s">
        <v>9</v>
      </c>
      <c r="P13" s="32">
        <v>3</v>
      </c>
      <c r="Q13" s="32">
        <v>2</v>
      </c>
      <c r="R13" s="32" t="s">
        <v>9</v>
      </c>
      <c r="S13" s="32">
        <v>4</v>
      </c>
      <c r="T13" s="32">
        <v>0</v>
      </c>
      <c r="U13" s="32" t="s">
        <v>9</v>
      </c>
      <c r="V13" s="32">
        <v>3</v>
      </c>
      <c r="W13" s="32">
        <v>0</v>
      </c>
      <c r="X13" s="32" t="s">
        <v>9</v>
      </c>
      <c r="Y13" s="32">
        <v>6</v>
      </c>
      <c r="Z13" s="32">
        <v>1</v>
      </c>
      <c r="AA13" s="32" t="s">
        <v>9</v>
      </c>
      <c r="AB13" s="32">
        <v>2</v>
      </c>
      <c r="AC13" s="32">
        <v>0</v>
      </c>
      <c r="AD13" s="32" t="s">
        <v>9</v>
      </c>
      <c r="AE13" s="32">
        <v>2</v>
      </c>
      <c r="AF13" s="32">
        <v>1</v>
      </c>
      <c r="AG13" s="32" t="s">
        <v>9</v>
      </c>
      <c r="AH13" s="32">
        <v>2</v>
      </c>
      <c r="AI13" s="32">
        <v>3</v>
      </c>
      <c r="AJ13" s="32" t="s">
        <v>9</v>
      </c>
      <c r="AK13" s="32">
        <v>2</v>
      </c>
      <c r="AL13" s="32">
        <v>1</v>
      </c>
      <c r="AM13" s="32" t="s">
        <v>9</v>
      </c>
      <c r="AN13" s="32">
        <v>2</v>
      </c>
      <c r="AO13" s="32">
        <v>1</v>
      </c>
      <c r="AP13" s="32" t="s">
        <v>9</v>
      </c>
      <c r="AQ13" s="32">
        <v>1</v>
      </c>
      <c r="AR13" s="32">
        <v>0</v>
      </c>
      <c r="AS13" s="32" t="s">
        <v>9</v>
      </c>
      <c r="AT13" s="32">
        <v>4</v>
      </c>
      <c r="AU13" s="34"/>
      <c r="AV13" s="34"/>
      <c r="AW13" s="34"/>
      <c r="AX13" s="31">
        <f t="shared" si="1"/>
        <v>12</v>
      </c>
      <c r="AY13" s="32" t="s">
        <v>9</v>
      </c>
      <c r="AZ13" s="31">
        <f t="shared" si="2"/>
        <v>31</v>
      </c>
      <c r="BA13" s="1"/>
      <c r="BB13" s="102" t="s">
        <v>4512</v>
      </c>
      <c r="BC13" s="102">
        <v>0</v>
      </c>
      <c r="BD13" s="102" t="s">
        <v>9</v>
      </c>
      <c r="BE13" s="102">
        <v>1</v>
      </c>
      <c r="BF13" s="102"/>
      <c r="BG13" s="102" t="s">
        <v>1571</v>
      </c>
      <c r="BH13" s="102">
        <v>1</v>
      </c>
      <c r="BI13" s="102" t="s">
        <v>9</v>
      </c>
      <c r="BJ13" s="102">
        <v>5</v>
      </c>
    </row>
    <row r="14" spans="1:62" x14ac:dyDescent="0.2">
      <c r="A14" s="30"/>
      <c r="B14" s="1"/>
      <c r="C14" s="1">
        <f>SUM(C2:C13)</f>
        <v>264</v>
      </c>
      <c r="D14" s="1">
        <f>SUM(D2:D13)</f>
        <v>113</v>
      </c>
      <c r="E14" s="1">
        <f>SUM(E2:E13)</f>
        <v>38</v>
      </c>
      <c r="F14" s="1">
        <f>SUM(F2:F13)</f>
        <v>113</v>
      </c>
      <c r="G14" s="1">
        <f>SUM(G2:G13)</f>
        <v>501</v>
      </c>
      <c r="H14" s="9" t="s">
        <v>9</v>
      </c>
      <c r="I14" s="1">
        <f>SUM(I2:I13)</f>
        <v>501</v>
      </c>
      <c r="J14" s="1">
        <f>SUM(J2:J13)</f>
        <v>377</v>
      </c>
      <c r="L14" s="8"/>
      <c r="N14" s="31">
        <f>SUM(N2:N13)</f>
        <v>20</v>
      </c>
      <c r="O14" s="31" t="s">
        <v>9</v>
      </c>
      <c r="P14" s="31">
        <f>SUM(P2:P13)</f>
        <v>33</v>
      </c>
      <c r="Q14" s="31">
        <f>SUM(Q2:Q13)</f>
        <v>23</v>
      </c>
      <c r="R14" s="31" t="s">
        <v>9</v>
      </c>
      <c r="S14" s="31">
        <f>SUM(S2:S13)</f>
        <v>25</v>
      </c>
      <c r="T14" s="31">
        <f>SUM(T2:T13)</f>
        <v>18</v>
      </c>
      <c r="U14" s="31" t="s">
        <v>9</v>
      </c>
      <c r="V14" s="31">
        <f>SUM(V2:V13)</f>
        <v>10</v>
      </c>
      <c r="W14" s="31">
        <f>SUM(W2:W13)</f>
        <v>27</v>
      </c>
      <c r="X14" s="31" t="s">
        <v>9</v>
      </c>
      <c r="Y14" s="31">
        <f>SUM(Y2:Y13)</f>
        <v>26</v>
      </c>
      <c r="Z14" s="31">
        <f>SUM(Z2:Z13)</f>
        <v>20</v>
      </c>
      <c r="AA14" s="31" t="s">
        <v>9</v>
      </c>
      <c r="AB14" s="31">
        <f>SUM(AB2:AB13)</f>
        <v>18</v>
      </c>
      <c r="AC14" s="31">
        <f>SUM(AC2:AC13)</f>
        <v>22</v>
      </c>
      <c r="AD14" s="31" t="s">
        <v>9</v>
      </c>
      <c r="AE14" s="31">
        <f>SUM(AE2:AE13)</f>
        <v>22</v>
      </c>
      <c r="AF14" s="31">
        <f>SUM(AF2:AF13)</f>
        <v>26</v>
      </c>
      <c r="AG14" s="31" t="s">
        <v>9</v>
      </c>
      <c r="AH14" s="31">
        <f>SUM(AH2:AH13)</f>
        <v>20</v>
      </c>
      <c r="AI14" s="31">
        <f>SUM(AI2:AI13)</f>
        <v>22</v>
      </c>
      <c r="AJ14" s="31" t="s">
        <v>9</v>
      </c>
      <c r="AK14" s="31">
        <f>SUM(AK2:AK13)</f>
        <v>14</v>
      </c>
      <c r="AL14" s="31">
        <f>SUM(AL2:AL13)</f>
        <v>20</v>
      </c>
      <c r="AM14" s="31" t="s">
        <v>9</v>
      </c>
      <c r="AN14" s="31">
        <f>SUM(AN2:AN13)</f>
        <v>14</v>
      </c>
      <c r="AO14" s="31">
        <f>SUM(AO2:AO13)</f>
        <v>24</v>
      </c>
      <c r="AP14" s="31" t="s">
        <v>9</v>
      </c>
      <c r="AQ14" s="31">
        <f>SUM(AQ2:AQ13)</f>
        <v>15</v>
      </c>
      <c r="AR14" s="31">
        <f>SUM(AR2:AR13)</f>
        <v>22</v>
      </c>
      <c r="AS14" s="31" t="s">
        <v>9</v>
      </c>
      <c r="AT14" s="31">
        <f>SUM(AT2:AT13)</f>
        <v>14</v>
      </c>
      <c r="AU14" s="31">
        <f>SUM(AU2:AU13)</f>
        <v>31</v>
      </c>
      <c r="AV14" s="31" t="s">
        <v>9</v>
      </c>
      <c r="AW14" s="31">
        <f>SUM(AW2:AW13)</f>
        <v>15</v>
      </c>
      <c r="AX14" s="31">
        <f>SUM(AX2:AX13)</f>
        <v>275</v>
      </c>
      <c r="AY14" s="31" t="s">
        <v>9</v>
      </c>
      <c r="AZ14" s="31">
        <f>SUM(AZ2:AZ13)</f>
        <v>226</v>
      </c>
      <c r="BA14" s="1"/>
      <c r="BB14" s="102" t="s">
        <v>4513</v>
      </c>
      <c r="BC14" s="102">
        <v>1</v>
      </c>
      <c r="BD14" s="102" t="s">
        <v>9</v>
      </c>
      <c r="BE14" s="102">
        <v>2</v>
      </c>
      <c r="BF14" s="102"/>
      <c r="BG14" s="102" t="s">
        <v>4514</v>
      </c>
      <c r="BH14" s="102">
        <v>2</v>
      </c>
      <c r="BI14" s="102" t="s">
        <v>9</v>
      </c>
      <c r="BJ14" s="102">
        <v>5</v>
      </c>
    </row>
    <row r="15" spans="1:62" x14ac:dyDescent="0.2">
      <c r="BA15" s="1"/>
      <c r="BB15" s="102" t="s">
        <v>4515</v>
      </c>
      <c r="BC15" s="102">
        <v>3</v>
      </c>
      <c r="BD15" s="102" t="s">
        <v>9</v>
      </c>
      <c r="BE15" s="102">
        <v>1</v>
      </c>
      <c r="BF15" s="102"/>
      <c r="BG15" s="102" t="s">
        <v>4387</v>
      </c>
      <c r="BH15" s="102">
        <v>3</v>
      </c>
      <c r="BI15" s="102" t="s">
        <v>9</v>
      </c>
      <c r="BJ15" s="102">
        <v>1</v>
      </c>
    </row>
    <row r="16" spans="1:62" x14ac:dyDescent="0.2">
      <c r="BA16" s="1"/>
      <c r="BB16" s="39" t="s">
        <v>330</v>
      </c>
      <c r="BC16" s="11"/>
      <c r="BD16" s="31"/>
      <c r="BG16" s="39" t="s">
        <v>331</v>
      </c>
    </row>
    <row r="17" spans="13:62" x14ac:dyDescent="0.2">
      <c r="M17" s="39" t="s">
        <v>151</v>
      </c>
      <c r="N17" s="45" t="s">
        <v>4516</v>
      </c>
      <c r="P17" s="45"/>
      <c r="Q17" s="45"/>
      <c r="R17" s="45"/>
      <c r="S17" s="45"/>
      <c r="T17" s="45"/>
      <c r="U17" s="45"/>
      <c r="V17" s="45"/>
      <c r="W17" s="45"/>
      <c r="BA17" s="1"/>
      <c r="BB17" s="102" t="s">
        <v>4517</v>
      </c>
      <c r="BC17" s="102">
        <v>2</v>
      </c>
      <c r="BD17" s="102" t="s">
        <v>9</v>
      </c>
      <c r="BE17" s="102">
        <v>2</v>
      </c>
      <c r="BF17" s="102"/>
      <c r="BG17" s="102" t="s">
        <v>4518</v>
      </c>
      <c r="BH17" s="102">
        <v>2</v>
      </c>
      <c r="BI17" s="102" t="s">
        <v>9</v>
      </c>
      <c r="BJ17" s="102">
        <v>0</v>
      </c>
    </row>
    <row r="18" spans="13:62" x14ac:dyDescent="0.2">
      <c r="BB18" s="102" t="s">
        <v>4519</v>
      </c>
      <c r="BC18" s="102">
        <v>1</v>
      </c>
      <c r="BD18" s="102" t="s">
        <v>9</v>
      </c>
      <c r="BE18" s="102">
        <v>1</v>
      </c>
      <c r="BF18" s="102"/>
      <c r="BG18" s="102" t="s">
        <v>4496</v>
      </c>
      <c r="BH18" s="102">
        <v>4</v>
      </c>
      <c r="BI18" s="102" t="s">
        <v>9</v>
      </c>
      <c r="BJ18" s="102">
        <v>2</v>
      </c>
    </row>
    <row r="19" spans="13:62" x14ac:dyDescent="0.2">
      <c r="BB19" s="102" t="s">
        <v>4055</v>
      </c>
      <c r="BC19" s="102">
        <v>0</v>
      </c>
      <c r="BD19" s="102" t="s">
        <v>9</v>
      </c>
      <c r="BE19" s="102">
        <v>1</v>
      </c>
      <c r="BF19" s="102"/>
      <c r="BG19" s="102" t="s">
        <v>3983</v>
      </c>
      <c r="BH19" s="102">
        <v>0</v>
      </c>
      <c r="BI19" s="102" t="s">
        <v>9</v>
      </c>
      <c r="BJ19" s="102">
        <v>1</v>
      </c>
    </row>
    <row r="20" spans="13:62" x14ac:dyDescent="0.2">
      <c r="BB20" s="102" t="s">
        <v>4460</v>
      </c>
      <c r="BC20" s="102">
        <v>0</v>
      </c>
      <c r="BD20" s="102" t="s">
        <v>9</v>
      </c>
      <c r="BE20" s="102">
        <v>1</v>
      </c>
      <c r="BF20" s="102"/>
      <c r="BG20" s="102" t="s">
        <v>4081</v>
      </c>
      <c r="BH20" s="102">
        <v>5</v>
      </c>
      <c r="BI20" s="102" t="s">
        <v>9</v>
      </c>
      <c r="BJ20" s="102">
        <v>2</v>
      </c>
    </row>
    <row r="21" spans="13:62" x14ac:dyDescent="0.2">
      <c r="BB21" s="102" t="s">
        <v>4120</v>
      </c>
      <c r="BC21" s="102">
        <v>3</v>
      </c>
      <c r="BD21" s="102" t="s">
        <v>9</v>
      </c>
      <c r="BE21" s="102">
        <v>0</v>
      </c>
      <c r="BF21" s="102"/>
      <c r="BG21" s="102" t="s">
        <v>4520</v>
      </c>
      <c r="BH21" s="102">
        <v>7</v>
      </c>
      <c r="BI21" s="102" t="s">
        <v>9</v>
      </c>
      <c r="BJ21" s="102">
        <v>0</v>
      </c>
    </row>
    <row r="22" spans="13:62" x14ac:dyDescent="0.2">
      <c r="BB22" s="102" t="s">
        <v>4521</v>
      </c>
      <c r="BC22" s="102">
        <v>0</v>
      </c>
      <c r="BD22" s="102" t="s">
        <v>9</v>
      </c>
      <c r="BE22" s="102">
        <v>1</v>
      </c>
      <c r="BF22" s="102"/>
      <c r="BG22" s="102" t="s">
        <v>1579</v>
      </c>
      <c r="BH22" s="102">
        <v>2</v>
      </c>
      <c r="BI22" s="102" t="s">
        <v>9</v>
      </c>
      <c r="BJ22" s="102">
        <v>5</v>
      </c>
    </row>
    <row r="23" spans="13:62" x14ac:dyDescent="0.2">
      <c r="BB23" s="39" t="s">
        <v>341</v>
      </c>
      <c r="BC23" s="11"/>
      <c r="BD23" s="31"/>
      <c r="BG23" s="39" t="s">
        <v>342</v>
      </c>
    </row>
    <row r="24" spans="13:62" x14ac:dyDescent="0.2">
      <c r="BB24" s="102" t="s">
        <v>4456</v>
      </c>
      <c r="BC24" s="102">
        <v>2</v>
      </c>
      <c r="BD24" s="102" t="s">
        <v>9</v>
      </c>
      <c r="BE24" s="102">
        <v>2</v>
      </c>
      <c r="BF24" s="102"/>
      <c r="BG24" s="102" t="s">
        <v>4522</v>
      </c>
      <c r="BH24" s="102">
        <v>1</v>
      </c>
      <c r="BI24" s="102" t="s">
        <v>9</v>
      </c>
      <c r="BJ24" s="102">
        <v>1</v>
      </c>
    </row>
    <row r="25" spans="13:62" x14ac:dyDescent="0.2">
      <c r="BB25" s="102" t="s">
        <v>4475</v>
      </c>
      <c r="BC25" s="102">
        <v>1</v>
      </c>
      <c r="BD25" s="102" t="s">
        <v>9</v>
      </c>
      <c r="BE25" s="102">
        <v>3</v>
      </c>
      <c r="BF25" s="102"/>
      <c r="BG25" s="102" t="s">
        <v>4523</v>
      </c>
      <c r="BH25" s="102">
        <v>2</v>
      </c>
      <c r="BI25" s="102" t="s">
        <v>9</v>
      </c>
      <c r="BJ25" s="102">
        <v>1</v>
      </c>
    </row>
    <row r="26" spans="13:62" x14ac:dyDescent="0.2">
      <c r="BB26" s="102" t="s">
        <v>4524</v>
      </c>
      <c r="BC26" s="102">
        <v>2</v>
      </c>
      <c r="BD26" s="102" t="s">
        <v>9</v>
      </c>
      <c r="BE26" s="102">
        <v>3</v>
      </c>
      <c r="BF26" s="102"/>
      <c r="BG26" s="102" t="s">
        <v>4417</v>
      </c>
      <c r="BH26" s="102">
        <v>4</v>
      </c>
      <c r="BI26" s="102" t="s">
        <v>9</v>
      </c>
      <c r="BJ26" s="102">
        <v>3</v>
      </c>
    </row>
    <row r="27" spans="13:62" x14ac:dyDescent="0.2">
      <c r="BB27" s="102" t="s">
        <v>4525</v>
      </c>
      <c r="BC27" s="102">
        <v>3</v>
      </c>
      <c r="BD27" s="102" t="s">
        <v>9</v>
      </c>
      <c r="BE27" s="102">
        <v>2</v>
      </c>
      <c r="BF27" s="102"/>
      <c r="BG27" s="102" t="s">
        <v>3957</v>
      </c>
      <c r="BH27" s="102">
        <v>3</v>
      </c>
      <c r="BI27" s="102" t="s">
        <v>9</v>
      </c>
      <c r="BJ27" s="102">
        <v>3</v>
      </c>
    </row>
    <row r="28" spans="13:62" x14ac:dyDescent="0.2">
      <c r="BB28" s="102" t="s">
        <v>4110</v>
      </c>
      <c r="BC28" s="102">
        <v>1</v>
      </c>
      <c r="BD28" s="102" t="s">
        <v>9</v>
      </c>
      <c r="BE28" s="102">
        <v>2</v>
      </c>
      <c r="BF28" s="102"/>
      <c r="BG28" s="102" t="s">
        <v>3938</v>
      </c>
      <c r="BH28" s="102">
        <v>0</v>
      </c>
      <c r="BI28" s="102" t="s">
        <v>9</v>
      </c>
      <c r="BJ28" s="102">
        <v>4</v>
      </c>
    </row>
    <row r="29" spans="13:62" x14ac:dyDescent="0.2">
      <c r="BB29" s="102" t="s">
        <v>4429</v>
      </c>
      <c r="BC29" s="102">
        <v>2</v>
      </c>
      <c r="BD29" s="102" t="s">
        <v>9</v>
      </c>
      <c r="BE29" s="102">
        <v>0</v>
      </c>
      <c r="BF29" s="102"/>
      <c r="BG29" s="102" t="s">
        <v>4526</v>
      </c>
      <c r="BH29" s="102">
        <v>1</v>
      </c>
      <c r="BI29" s="102" t="s">
        <v>9</v>
      </c>
      <c r="BJ29" s="102">
        <v>3</v>
      </c>
    </row>
    <row r="30" spans="13:62" x14ac:dyDescent="0.2">
      <c r="BB30" s="39" t="s">
        <v>353</v>
      </c>
      <c r="BC30" s="3"/>
      <c r="BD30" s="31"/>
      <c r="BG30" s="39" t="s">
        <v>354</v>
      </c>
    </row>
    <row r="31" spans="13:62" x14ac:dyDescent="0.2">
      <c r="BB31" s="102" t="s">
        <v>4527</v>
      </c>
      <c r="BC31" s="102">
        <v>3</v>
      </c>
      <c r="BD31" s="102" t="s">
        <v>9</v>
      </c>
      <c r="BE31" s="102">
        <v>0</v>
      </c>
      <c r="BF31" s="102"/>
      <c r="BG31" s="102" t="s">
        <v>3912</v>
      </c>
      <c r="BH31" s="102">
        <v>2</v>
      </c>
      <c r="BI31" s="102" t="s">
        <v>9</v>
      </c>
      <c r="BJ31" s="102">
        <v>3</v>
      </c>
    </row>
    <row r="32" spans="13:62" x14ac:dyDescent="0.2">
      <c r="BB32" s="102" t="s">
        <v>4504</v>
      </c>
      <c r="BC32" s="102">
        <v>1</v>
      </c>
      <c r="BD32" s="102" t="s">
        <v>9</v>
      </c>
      <c r="BE32" s="102">
        <v>3</v>
      </c>
      <c r="BF32" s="102"/>
      <c r="BG32" s="102" t="s">
        <v>4403</v>
      </c>
      <c r="BH32" s="102">
        <v>1</v>
      </c>
      <c r="BI32" s="102" t="s">
        <v>9</v>
      </c>
      <c r="BJ32" s="102">
        <v>3</v>
      </c>
    </row>
    <row r="33" spans="54:62" x14ac:dyDescent="0.2">
      <c r="BB33" s="102" t="s">
        <v>1505</v>
      </c>
      <c r="BC33" s="102">
        <v>4</v>
      </c>
      <c r="BD33" s="102" t="s">
        <v>9</v>
      </c>
      <c r="BE33" s="102">
        <v>1</v>
      </c>
      <c r="BF33" s="102"/>
      <c r="BG33" s="102" t="s">
        <v>4500</v>
      </c>
      <c r="BH33" s="102">
        <v>2</v>
      </c>
      <c r="BI33" s="102" t="s">
        <v>9</v>
      </c>
      <c r="BJ33" s="102">
        <v>1</v>
      </c>
    </row>
    <row r="34" spans="54:62" x14ac:dyDescent="0.2">
      <c r="BB34" s="102" t="s">
        <v>4528</v>
      </c>
      <c r="BC34" s="102">
        <v>1</v>
      </c>
      <c r="BD34" s="102" t="s">
        <v>9</v>
      </c>
      <c r="BE34" s="102">
        <v>2</v>
      </c>
      <c r="BF34" s="102"/>
      <c r="BG34" s="102" t="s">
        <v>4529</v>
      </c>
      <c r="BH34" s="102">
        <v>1</v>
      </c>
      <c r="BI34" s="102" t="s">
        <v>9</v>
      </c>
      <c r="BJ34" s="102">
        <v>2</v>
      </c>
    </row>
    <row r="35" spans="54:62" x14ac:dyDescent="0.2">
      <c r="BB35" s="102" t="s">
        <v>4530</v>
      </c>
      <c r="BC35" s="102">
        <v>0</v>
      </c>
      <c r="BD35" s="102" t="s">
        <v>9</v>
      </c>
      <c r="BE35" s="102">
        <v>0</v>
      </c>
      <c r="BF35" s="102"/>
      <c r="BG35" s="102" t="s">
        <v>4131</v>
      </c>
      <c r="BH35" s="102">
        <v>2</v>
      </c>
      <c r="BI35" s="102" t="s">
        <v>9</v>
      </c>
      <c r="BJ35" s="102">
        <v>0</v>
      </c>
    </row>
    <row r="36" spans="54:62" x14ac:dyDescent="0.2">
      <c r="BB36" s="102" t="s">
        <v>3921</v>
      </c>
      <c r="BC36" s="102">
        <v>2</v>
      </c>
      <c r="BD36" s="102" t="s">
        <v>9</v>
      </c>
      <c r="BE36" s="102">
        <v>2</v>
      </c>
      <c r="BF36" s="102"/>
      <c r="BG36" s="102" t="s">
        <v>4531</v>
      </c>
      <c r="BH36" s="102">
        <v>2</v>
      </c>
      <c r="BI36" s="102" t="s">
        <v>9</v>
      </c>
      <c r="BJ36" s="102">
        <v>1</v>
      </c>
    </row>
    <row r="37" spans="54:62" x14ac:dyDescent="0.2">
      <c r="BB37" s="39" t="s">
        <v>363</v>
      </c>
      <c r="BD37" s="31"/>
      <c r="BG37" s="39" t="s">
        <v>364</v>
      </c>
    </row>
    <row r="38" spans="54:62" x14ac:dyDescent="0.2">
      <c r="BB38" s="102" t="s">
        <v>4532</v>
      </c>
      <c r="BC38" s="102">
        <v>2</v>
      </c>
      <c r="BD38" s="102" t="s">
        <v>9</v>
      </c>
      <c r="BE38" s="102">
        <v>0</v>
      </c>
      <c r="BF38" s="102"/>
      <c r="BG38" s="102" t="s">
        <v>4487</v>
      </c>
      <c r="BH38" s="102">
        <v>4</v>
      </c>
      <c r="BI38" s="102" t="s">
        <v>9</v>
      </c>
      <c r="BJ38" s="102">
        <v>3</v>
      </c>
    </row>
    <row r="39" spans="54:62" x14ac:dyDescent="0.2">
      <c r="BB39" s="102" t="s">
        <v>4454</v>
      </c>
      <c r="BC39" s="102">
        <v>1</v>
      </c>
      <c r="BD39" s="102" t="s">
        <v>9</v>
      </c>
      <c r="BE39" s="102">
        <v>2</v>
      </c>
      <c r="BF39" s="102"/>
      <c r="BG39" s="102" t="s">
        <v>4533</v>
      </c>
      <c r="BH39" s="102">
        <v>0</v>
      </c>
      <c r="BI39" s="102" t="s">
        <v>9</v>
      </c>
      <c r="BJ39" s="102">
        <v>7</v>
      </c>
    </row>
    <row r="40" spans="54:62" x14ac:dyDescent="0.2">
      <c r="BB40" s="102" t="s">
        <v>4114</v>
      </c>
      <c r="BC40" s="102">
        <v>4</v>
      </c>
      <c r="BD40" s="102" t="s">
        <v>9</v>
      </c>
      <c r="BE40" s="102">
        <v>6</v>
      </c>
      <c r="BF40" s="102"/>
      <c r="BG40" s="102" t="s">
        <v>4534</v>
      </c>
      <c r="BH40" s="102">
        <v>2</v>
      </c>
      <c r="BI40" s="102" t="s">
        <v>9</v>
      </c>
      <c r="BJ40" s="102">
        <v>0</v>
      </c>
    </row>
    <row r="41" spans="54:62" x14ac:dyDescent="0.2">
      <c r="BB41" s="102" t="s">
        <v>4490</v>
      </c>
      <c r="BC41" s="102">
        <v>5</v>
      </c>
      <c r="BD41" s="102" t="s">
        <v>9</v>
      </c>
      <c r="BE41" s="102">
        <v>0</v>
      </c>
      <c r="BF41" s="102"/>
      <c r="BG41" s="102" t="s">
        <v>4061</v>
      </c>
      <c r="BH41" s="102">
        <v>1</v>
      </c>
      <c r="BI41" s="102" t="s">
        <v>9</v>
      </c>
      <c r="BJ41" s="102">
        <v>0</v>
      </c>
    </row>
    <row r="42" spans="54:62" x14ac:dyDescent="0.2">
      <c r="BB42" s="102" t="s">
        <v>4535</v>
      </c>
      <c r="BC42" s="102">
        <v>0</v>
      </c>
      <c r="BD42" s="102" t="s">
        <v>9</v>
      </c>
      <c r="BE42" s="102">
        <v>0</v>
      </c>
      <c r="BF42" s="102"/>
      <c r="BG42" s="102" t="s">
        <v>4457</v>
      </c>
      <c r="BH42" s="102">
        <v>5</v>
      </c>
      <c r="BI42" s="102" t="s">
        <v>9</v>
      </c>
      <c r="BJ42" s="102">
        <v>2</v>
      </c>
    </row>
    <row r="43" spans="54:62" x14ac:dyDescent="0.2">
      <c r="BB43" s="102" t="s">
        <v>1609</v>
      </c>
      <c r="BC43" s="102">
        <v>3</v>
      </c>
      <c r="BD43" s="102" t="s">
        <v>9</v>
      </c>
      <c r="BE43" s="102">
        <v>3</v>
      </c>
      <c r="BF43" s="102"/>
      <c r="BG43" s="102" t="s">
        <v>1600</v>
      </c>
      <c r="BH43" s="102">
        <v>2</v>
      </c>
      <c r="BI43" s="102" t="s">
        <v>9</v>
      </c>
      <c r="BJ43" s="102">
        <v>0</v>
      </c>
    </row>
    <row r="44" spans="54:62" x14ac:dyDescent="0.2">
      <c r="BB44" s="39" t="s">
        <v>371</v>
      </c>
      <c r="BC44" s="11"/>
      <c r="BD44" s="32"/>
      <c r="BG44" s="39" t="s">
        <v>372</v>
      </c>
      <c r="BH44" s="102"/>
      <c r="BI44" s="102"/>
      <c r="BJ44" s="102"/>
    </row>
    <row r="45" spans="54:62" x14ac:dyDescent="0.2">
      <c r="BB45" s="102" t="s">
        <v>4536</v>
      </c>
      <c r="BC45" s="102">
        <v>1</v>
      </c>
      <c r="BD45" s="102" t="s">
        <v>9</v>
      </c>
      <c r="BE45" s="102">
        <v>0</v>
      </c>
      <c r="BF45" s="102"/>
      <c r="BG45" s="102" t="s">
        <v>4537</v>
      </c>
      <c r="BH45" s="102">
        <v>2</v>
      </c>
      <c r="BI45" s="102" t="s">
        <v>9</v>
      </c>
      <c r="BJ45" s="102">
        <v>3</v>
      </c>
    </row>
    <row r="46" spans="54:62" x14ac:dyDescent="0.2">
      <c r="BB46" s="102" t="s">
        <v>4495</v>
      </c>
      <c r="BC46" s="102">
        <v>5</v>
      </c>
      <c r="BD46" s="102" t="s">
        <v>9</v>
      </c>
      <c r="BE46" s="102">
        <v>2</v>
      </c>
      <c r="BF46" s="102"/>
      <c r="BG46" s="102" t="s">
        <v>4538</v>
      </c>
      <c r="BH46" s="102">
        <v>5</v>
      </c>
      <c r="BI46" s="102" t="s">
        <v>9</v>
      </c>
      <c r="BJ46" s="102">
        <v>1</v>
      </c>
    </row>
    <row r="47" spans="54:62" x14ac:dyDescent="0.2">
      <c r="BB47" s="102" t="s">
        <v>4040</v>
      </c>
      <c r="BC47" s="102">
        <v>0</v>
      </c>
      <c r="BD47" s="102" t="s">
        <v>9</v>
      </c>
      <c r="BE47" s="102">
        <v>3</v>
      </c>
      <c r="BF47" s="102"/>
      <c r="BG47" s="102" t="s">
        <v>4539</v>
      </c>
      <c r="BH47" s="102">
        <v>2</v>
      </c>
      <c r="BI47" s="102" t="s">
        <v>9</v>
      </c>
      <c r="BJ47" s="102">
        <v>1</v>
      </c>
    </row>
    <row r="48" spans="54:62" x14ac:dyDescent="0.2">
      <c r="BB48" s="102" t="s">
        <v>4540</v>
      </c>
      <c r="BC48" s="102">
        <v>0</v>
      </c>
      <c r="BD48" s="102" t="s">
        <v>9</v>
      </c>
      <c r="BE48" s="102">
        <v>1</v>
      </c>
      <c r="BF48" s="102"/>
      <c r="BG48" s="102" t="s">
        <v>1506</v>
      </c>
      <c r="BH48" s="102">
        <v>1</v>
      </c>
      <c r="BI48" s="102" t="s">
        <v>9</v>
      </c>
      <c r="BJ48" s="102">
        <v>3</v>
      </c>
    </row>
    <row r="49" spans="54:62" x14ac:dyDescent="0.2">
      <c r="BB49" s="102" t="s">
        <v>4427</v>
      </c>
      <c r="BC49" s="102">
        <v>2</v>
      </c>
      <c r="BD49" s="102" t="s">
        <v>9</v>
      </c>
      <c r="BE49" s="102">
        <v>1</v>
      </c>
      <c r="BF49" s="102"/>
      <c r="BG49" s="102" t="s">
        <v>4501</v>
      </c>
      <c r="BH49" s="102">
        <v>2</v>
      </c>
      <c r="BI49" s="102" t="s">
        <v>9</v>
      </c>
      <c r="BJ49" s="102">
        <v>0</v>
      </c>
    </row>
    <row r="50" spans="54:62" x14ac:dyDescent="0.2">
      <c r="BB50" s="102" t="s">
        <v>4024</v>
      </c>
      <c r="BC50" s="102">
        <v>2</v>
      </c>
      <c r="BD50" s="102" t="s">
        <v>9</v>
      </c>
      <c r="BE50" s="102">
        <v>1</v>
      </c>
      <c r="BF50" s="102"/>
      <c r="BG50" s="102" t="s">
        <v>4013</v>
      </c>
      <c r="BH50" s="102">
        <v>0</v>
      </c>
      <c r="BI50" s="102" t="s">
        <v>9</v>
      </c>
      <c r="BJ50" s="102">
        <v>6</v>
      </c>
    </row>
    <row r="51" spans="54:62" x14ac:dyDescent="0.2">
      <c r="BB51" s="39" t="s">
        <v>381</v>
      </c>
      <c r="BC51" s="11"/>
      <c r="BD51" s="32"/>
      <c r="BG51" s="39" t="s">
        <v>382</v>
      </c>
    </row>
    <row r="52" spans="54:62" x14ac:dyDescent="0.2">
      <c r="BB52" s="102" t="s">
        <v>4413</v>
      </c>
      <c r="BC52" s="102">
        <v>2</v>
      </c>
      <c r="BD52" s="102" t="s">
        <v>9</v>
      </c>
      <c r="BE52" s="102">
        <v>1</v>
      </c>
      <c r="BF52" s="102"/>
      <c r="BG52" s="102" t="s">
        <v>4476</v>
      </c>
      <c r="BH52" s="102">
        <v>2</v>
      </c>
      <c r="BI52" s="102" t="s">
        <v>9</v>
      </c>
      <c r="BJ52" s="102">
        <v>4</v>
      </c>
    </row>
    <row r="53" spans="54:62" x14ac:dyDescent="0.2">
      <c r="BB53" s="102" t="s">
        <v>3986</v>
      </c>
      <c r="BC53" s="102">
        <v>4</v>
      </c>
      <c r="BD53" s="102" t="s">
        <v>9</v>
      </c>
      <c r="BE53" s="102">
        <v>1</v>
      </c>
      <c r="BF53" s="102"/>
      <c r="BG53" s="102" t="s">
        <v>4541</v>
      </c>
      <c r="BH53" s="102">
        <v>3</v>
      </c>
      <c r="BI53" s="102" t="s">
        <v>9</v>
      </c>
      <c r="BJ53" s="102">
        <v>0</v>
      </c>
    </row>
    <row r="54" spans="54:62" x14ac:dyDescent="0.2">
      <c r="BB54" s="102" t="s">
        <v>3999</v>
      </c>
      <c r="BC54" s="102">
        <v>5</v>
      </c>
      <c r="BD54" s="102" t="s">
        <v>9</v>
      </c>
      <c r="BE54" s="102">
        <v>1</v>
      </c>
      <c r="BF54" s="102"/>
      <c r="BG54" s="102" t="s">
        <v>4455</v>
      </c>
      <c r="BH54" s="102">
        <v>1</v>
      </c>
      <c r="BI54" s="102" t="s">
        <v>9</v>
      </c>
      <c r="BJ54" s="102">
        <v>0</v>
      </c>
    </row>
    <row r="55" spans="54:62" x14ac:dyDescent="0.2">
      <c r="BB55" s="102" t="s">
        <v>4542</v>
      </c>
      <c r="BC55" s="102">
        <v>1</v>
      </c>
      <c r="BD55" s="102" t="s">
        <v>9</v>
      </c>
      <c r="BE55" s="102">
        <v>1</v>
      </c>
      <c r="BF55" s="102"/>
      <c r="BG55" s="102" t="s">
        <v>4060</v>
      </c>
      <c r="BH55" s="102">
        <v>4</v>
      </c>
      <c r="BI55" s="102" t="s">
        <v>9</v>
      </c>
      <c r="BJ55" s="102">
        <v>0</v>
      </c>
    </row>
    <row r="56" spans="54:62" x14ac:dyDescent="0.2">
      <c r="BB56" s="102" t="s">
        <v>4543</v>
      </c>
      <c r="BC56" s="102">
        <v>0</v>
      </c>
      <c r="BD56" s="102" t="s">
        <v>9</v>
      </c>
      <c r="BE56" s="102">
        <v>1</v>
      </c>
      <c r="BF56" s="102"/>
      <c r="BG56" s="102" t="s">
        <v>4397</v>
      </c>
      <c r="BH56" s="102">
        <v>4</v>
      </c>
      <c r="BI56" s="102" t="s">
        <v>9</v>
      </c>
      <c r="BJ56" s="102">
        <v>1</v>
      </c>
    </row>
    <row r="57" spans="54:62" x14ac:dyDescent="0.2">
      <c r="BB57" s="102" t="s">
        <v>4544</v>
      </c>
      <c r="BC57" s="102">
        <v>3</v>
      </c>
      <c r="BD57" s="102" t="s">
        <v>9</v>
      </c>
      <c r="BE57" s="102">
        <v>2</v>
      </c>
      <c r="BF57" s="102"/>
      <c r="BG57" s="102" t="s">
        <v>4545</v>
      </c>
      <c r="BH57" s="102">
        <v>2</v>
      </c>
      <c r="BI57" s="102" t="s">
        <v>9</v>
      </c>
      <c r="BJ57" s="102">
        <v>1</v>
      </c>
    </row>
    <row r="58" spans="54:62" x14ac:dyDescent="0.2">
      <c r="BB58" s="39" t="s">
        <v>393</v>
      </c>
      <c r="BC58" s="11"/>
      <c r="BD58" s="32"/>
      <c r="BE58" s="3"/>
      <c r="BF58" s="3"/>
      <c r="BG58" s="39" t="s">
        <v>394</v>
      </c>
    </row>
    <row r="59" spans="54:62" x14ac:dyDescent="0.2">
      <c r="BB59" s="102" t="s">
        <v>4546</v>
      </c>
      <c r="BC59" s="102">
        <v>1</v>
      </c>
      <c r="BD59" s="102" t="s">
        <v>9</v>
      </c>
      <c r="BE59" s="102">
        <v>0</v>
      </c>
      <c r="BF59" s="102"/>
      <c r="BG59" s="102" t="s">
        <v>4547</v>
      </c>
      <c r="BH59" s="102">
        <v>0</v>
      </c>
      <c r="BI59" s="102" t="s">
        <v>9</v>
      </c>
      <c r="BJ59" s="102">
        <v>4</v>
      </c>
    </row>
    <row r="60" spans="54:62" x14ac:dyDescent="0.2">
      <c r="BB60" s="102" t="s">
        <v>4548</v>
      </c>
      <c r="BC60" s="102">
        <v>0</v>
      </c>
      <c r="BD60" s="102" t="s">
        <v>9</v>
      </c>
      <c r="BE60" s="102">
        <v>1</v>
      </c>
      <c r="BF60" s="102"/>
      <c r="BG60" s="102" t="s">
        <v>4463</v>
      </c>
      <c r="BH60" s="102">
        <v>0</v>
      </c>
      <c r="BI60" s="102" t="s">
        <v>9</v>
      </c>
      <c r="BJ60" s="102">
        <v>1</v>
      </c>
    </row>
    <row r="61" spans="54:62" x14ac:dyDescent="0.2">
      <c r="BB61" s="102" t="s">
        <v>3956</v>
      </c>
      <c r="BC61" s="102">
        <v>0</v>
      </c>
      <c r="BD61" s="102" t="s">
        <v>9</v>
      </c>
      <c r="BE61" s="102">
        <v>2</v>
      </c>
      <c r="BF61" s="102"/>
      <c r="BG61" s="102" t="s">
        <v>4122</v>
      </c>
      <c r="BH61" s="102">
        <v>2</v>
      </c>
      <c r="BI61" s="102" t="s">
        <v>9</v>
      </c>
      <c r="BJ61" s="102">
        <v>1</v>
      </c>
    </row>
    <row r="62" spans="54:62" x14ac:dyDescent="0.2">
      <c r="BB62" s="102" t="s">
        <v>4497</v>
      </c>
      <c r="BC62" s="102">
        <v>1</v>
      </c>
      <c r="BD62" s="102" t="s">
        <v>9</v>
      </c>
      <c r="BE62" s="102">
        <v>1</v>
      </c>
      <c r="BF62" s="102"/>
      <c r="BG62" s="102" t="s">
        <v>4549</v>
      </c>
      <c r="BH62" s="102">
        <v>1</v>
      </c>
      <c r="BI62" s="102" t="s">
        <v>9</v>
      </c>
      <c r="BJ62" s="102">
        <v>1</v>
      </c>
    </row>
    <row r="63" spans="54:62" x14ac:dyDescent="0.2">
      <c r="BB63" s="102" t="s">
        <v>1584</v>
      </c>
      <c r="BC63" s="102">
        <v>3</v>
      </c>
      <c r="BD63" s="102" t="s">
        <v>9</v>
      </c>
      <c r="BE63" s="102">
        <v>1</v>
      </c>
      <c r="BF63" s="102"/>
      <c r="BG63" s="102" t="s">
        <v>4550</v>
      </c>
      <c r="BH63" s="102">
        <v>0</v>
      </c>
      <c r="BI63" s="102" t="s">
        <v>9</v>
      </c>
      <c r="BJ63" s="102">
        <v>2</v>
      </c>
    </row>
    <row r="64" spans="54:62" x14ac:dyDescent="0.2">
      <c r="BB64" s="102" t="s">
        <v>4083</v>
      </c>
      <c r="BC64" s="102">
        <v>0</v>
      </c>
      <c r="BD64" s="102" t="s">
        <v>9</v>
      </c>
      <c r="BE64" s="102">
        <v>1</v>
      </c>
      <c r="BF64" s="102"/>
      <c r="BG64" s="102" t="s">
        <v>4048</v>
      </c>
      <c r="BH64" s="102">
        <v>2</v>
      </c>
      <c r="BI64" s="102" t="s">
        <v>9</v>
      </c>
      <c r="BJ64" s="102">
        <v>1</v>
      </c>
    </row>
    <row r="65" spans="54:62" x14ac:dyDescent="0.2">
      <c r="BB65" s="39" t="s">
        <v>403</v>
      </c>
      <c r="BD65" s="31"/>
      <c r="BE65" s="3"/>
      <c r="BF65" s="3"/>
      <c r="BG65" s="39" t="s">
        <v>404</v>
      </c>
    </row>
    <row r="66" spans="54:62" x14ac:dyDescent="0.2">
      <c r="BB66" s="102" t="s">
        <v>1568</v>
      </c>
      <c r="BC66" s="102">
        <v>6</v>
      </c>
      <c r="BD66" s="102" t="s">
        <v>9</v>
      </c>
      <c r="BE66" s="102">
        <v>3</v>
      </c>
      <c r="BF66" s="102"/>
      <c r="BG66" s="102" t="s">
        <v>4461</v>
      </c>
      <c r="BH66" s="102">
        <v>5</v>
      </c>
      <c r="BI66" s="102" t="s">
        <v>9</v>
      </c>
      <c r="BJ66" s="102">
        <v>2</v>
      </c>
    </row>
    <row r="67" spans="54:62" x14ac:dyDescent="0.2">
      <c r="BB67" s="102" t="s">
        <v>4440</v>
      </c>
      <c r="BC67" s="102">
        <v>2</v>
      </c>
      <c r="BD67" s="102" t="s">
        <v>9</v>
      </c>
      <c r="BE67" s="102">
        <v>2</v>
      </c>
      <c r="BF67" s="102"/>
      <c r="BG67" s="102" t="s">
        <v>4551</v>
      </c>
      <c r="BH67" s="102">
        <v>2</v>
      </c>
      <c r="BI67" s="102" t="s">
        <v>9</v>
      </c>
      <c r="BJ67" s="102">
        <v>3</v>
      </c>
    </row>
    <row r="68" spans="54:62" x14ac:dyDescent="0.2">
      <c r="BB68" s="102" t="s">
        <v>4029</v>
      </c>
      <c r="BC68" s="102">
        <v>1</v>
      </c>
      <c r="BD68" s="102" t="s">
        <v>9</v>
      </c>
      <c r="BE68" s="102">
        <v>3</v>
      </c>
      <c r="BF68" s="102"/>
      <c r="BG68" s="102" t="s">
        <v>1533</v>
      </c>
      <c r="BH68" s="102">
        <v>4</v>
      </c>
      <c r="BI68" s="102" t="s">
        <v>9</v>
      </c>
      <c r="BJ68" s="102">
        <v>0</v>
      </c>
    </row>
    <row r="69" spans="54:62" x14ac:dyDescent="0.2">
      <c r="BB69" s="102" t="s">
        <v>4020</v>
      </c>
      <c r="BC69" s="102">
        <v>0</v>
      </c>
      <c r="BD69" s="102" t="s">
        <v>9</v>
      </c>
      <c r="BE69" s="102">
        <v>1</v>
      </c>
      <c r="BF69" s="102"/>
      <c r="BG69" s="102" t="s">
        <v>4133</v>
      </c>
      <c r="BH69" s="102">
        <v>2</v>
      </c>
      <c r="BI69" s="102" t="s">
        <v>9</v>
      </c>
      <c r="BJ69" s="102">
        <v>2</v>
      </c>
    </row>
    <row r="70" spans="54:62" x14ac:dyDescent="0.2">
      <c r="BB70" s="102" t="s">
        <v>4552</v>
      </c>
      <c r="BC70" s="102">
        <v>2</v>
      </c>
      <c r="BD70" s="102" t="s">
        <v>9</v>
      </c>
      <c r="BE70" s="102">
        <v>2</v>
      </c>
      <c r="BF70" s="102"/>
      <c r="BG70" s="102" t="s">
        <v>4553</v>
      </c>
      <c r="BH70" s="102">
        <v>2</v>
      </c>
      <c r="BI70" s="102" t="s">
        <v>9</v>
      </c>
      <c r="BJ70" s="102">
        <v>1</v>
      </c>
    </row>
    <row r="71" spans="54:62" x14ac:dyDescent="0.2">
      <c r="BB71" s="102" t="s">
        <v>4554</v>
      </c>
      <c r="BC71" s="102">
        <v>2</v>
      </c>
      <c r="BD71" s="102" t="s">
        <v>9</v>
      </c>
      <c r="BE71" s="102">
        <v>1</v>
      </c>
      <c r="BF71" s="102"/>
      <c r="BG71" s="102" t="s">
        <v>4555</v>
      </c>
      <c r="BH71" s="102">
        <v>3</v>
      </c>
      <c r="BI71" s="102" t="s">
        <v>9</v>
      </c>
      <c r="BJ71" s="102">
        <v>1</v>
      </c>
    </row>
    <row r="72" spans="54:62" x14ac:dyDescent="0.2">
      <c r="BB72" s="39" t="s">
        <v>411</v>
      </c>
      <c r="BC72" s="11"/>
      <c r="BD72" s="31"/>
      <c r="BG72" s="39" t="s">
        <v>4125</v>
      </c>
    </row>
    <row r="73" spans="54:62" x14ac:dyDescent="0.2">
      <c r="BB73" s="102" t="s">
        <v>4556</v>
      </c>
      <c r="BC73" s="102">
        <v>0</v>
      </c>
      <c r="BD73" s="102" t="s">
        <v>9</v>
      </c>
      <c r="BE73" s="102">
        <v>4</v>
      </c>
      <c r="BF73" s="102"/>
      <c r="BG73" s="102" t="s">
        <v>4014</v>
      </c>
      <c r="BH73" s="102">
        <v>4</v>
      </c>
      <c r="BI73" s="102" t="s">
        <v>9</v>
      </c>
      <c r="BJ73" s="102">
        <v>2</v>
      </c>
    </row>
    <row r="74" spans="54:62" x14ac:dyDescent="0.2">
      <c r="BB74" s="102" t="s">
        <v>4079</v>
      </c>
      <c r="BC74" s="102">
        <v>4</v>
      </c>
      <c r="BD74" s="102" t="s">
        <v>9</v>
      </c>
      <c r="BE74" s="102">
        <v>0</v>
      </c>
      <c r="BF74" s="102"/>
      <c r="BG74" s="102" t="s">
        <v>1543</v>
      </c>
      <c r="BH74" s="102">
        <v>2</v>
      </c>
      <c r="BI74" s="102" t="s">
        <v>9</v>
      </c>
      <c r="BJ74" s="102">
        <v>3</v>
      </c>
    </row>
    <row r="75" spans="54:62" x14ac:dyDescent="0.2">
      <c r="BB75" s="102" t="s">
        <v>4059</v>
      </c>
      <c r="BC75" s="102">
        <v>1</v>
      </c>
      <c r="BD75" s="102" t="s">
        <v>9</v>
      </c>
      <c r="BE75" s="102">
        <v>2</v>
      </c>
      <c r="BF75" s="102"/>
      <c r="BG75" s="102" t="s">
        <v>4097</v>
      </c>
      <c r="BH75" s="102">
        <v>3</v>
      </c>
      <c r="BI75" s="102" t="s">
        <v>9</v>
      </c>
      <c r="BJ75" s="102">
        <v>3</v>
      </c>
    </row>
    <row r="76" spans="54:62" x14ac:dyDescent="0.2">
      <c r="BB76" s="102" t="s">
        <v>4442</v>
      </c>
      <c r="BC76" s="102">
        <v>1</v>
      </c>
      <c r="BD76" s="102" t="s">
        <v>9</v>
      </c>
      <c r="BE76" s="102">
        <v>5</v>
      </c>
      <c r="BF76" s="102"/>
      <c r="BG76" s="102" t="s">
        <v>4482</v>
      </c>
      <c r="BH76" s="102">
        <v>2</v>
      </c>
      <c r="BI76" s="102" t="s">
        <v>9</v>
      </c>
      <c r="BJ76" s="102">
        <v>2</v>
      </c>
    </row>
    <row r="77" spans="54:62" x14ac:dyDescent="0.2">
      <c r="BB77" s="102" t="s">
        <v>4557</v>
      </c>
      <c r="BC77" s="102">
        <v>5</v>
      </c>
      <c r="BD77" s="102" t="s">
        <v>9</v>
      </c>
      <c r="BE77" s="102">
        <v>5</v>
      </c>
      <c r="BF77" s="102"/>
      <c r="BG77" s="102" t="s">
        <v>4558</v>
      </c>
      <c r="BH77" s="102">
        <v>5</v>
      </c>
      <c r="BI77" s="102" t="s">
        <v>9</v>
      </c>
      <c r="BJ77" s="102">
        <v>1</v>
      </c>
    </row>
    <row r="78" spans="54:62" x14ac:dyDescent="0.2">
      <c r="BB78" s="102" t="s">
        <v>3988</v>
      </c>
      <c r="BC78" s="102">
        <v>4</v>
      </c>
      <c r="BD78" s="102" t="s">
        <v>9</v>
      </c>
      <c r="BE78" s="102">
        <v>1</v>
      </c>
      <c r="BF78" s="102"/>
      <c r="BG78" s="102" t="s">
        <v>4559</v>
      </c>
      <c r="BH78" s="102">
        <v>4</v>
      </c>
      <c r="BI78" s="102" t="s">
        <v>9</v>
      </c>
      <c r="BJ78" s="102">
        <v>1</v>
      </c>
    </row>
    <row r="79" spans="54:62" x14ac:dyDescent="0.2">
      <c r="BB79" s="43"/>
      <c r="BC79" s="11"/>
      <c r="BD79" s="31"/>
      <c r="BG79" s="43"/>
    </row>
    <row r="80" spans="54:62" x14ac:dyDescent="0.2">
      <c r="BB80" s="43"/>
      <c r="BC80" s="11"/>
      <c r="BD80" s="31"/>
      <c r="BG80" s="43"/>
    </row>
    <row r="81" spans="54:59" x14ac:dyDescent="0.2">
      <c r="BB81" s="43"/>
      <c r="BD81" s="31"/>
      <c r="BG81" s="43"/>
    </row>
    <row r="82" spans="54:59" x14ac:dyDescent="0.2">
      <c r="BB82" s="39"/>
      <c r="BC82" s="11"/>
      <c r="BD82" s="32"/>
      <c r="BG82" s="39"/>
    </row>
    <row r="83" spans="54:59" x14ac:dyDescent="0.2">
      <c r="BB83" s="5"/>
      <c r="BC83" s="11"/>
      <c r="BD83" s="32"/>
      <c r="BG83" s="5"/>
    </row>
    <row r="84" spans="54:59" x14ac:dyDescent="0.2">
      <c r="BB84" s="5"/>
      <c r="BC84" s="11"/>
      <c r="BD84" s="32"/>
      <c r="BG84" s="5"/>
    </row>
    <row r="85" spans="54:59" x14ac:dyDescent="0.2">
      <c r="BD85" s="31"/>
    </row>
    <row r="86" spans="54:59" x14ac:dyDescent="0.2">
      <c r="BC86" s="3"/>
      <c r="BD86" s="31"/>
    </row>
    <row r="87" spans="54:59" x14ac:dyDescent="0.2">
      <c r="BB87" s="43"/>
      <c r="BC87" s="11"/>
      <c r="BD87" s="31"/>
      <c r="BG87" s="43"/>
    </row>
    <row r="88" spans="54:59" x14ac:dyDescent="0.2">
      <c r="BD88" s="31"/>
    </row>
    <row r="89" spans="54:59" x14ac:dyDescent="0.2">
      <c r="BB89" s="43"/>
      <c r="BD89" s="31"/>
      <c r="BG89" s="43"/>
    </row>
    <row r="90" spans="54:59" x14ac:dyDescent="0.2">
      <c r="BB90" s="39"/>
      <c r="BC90" s="39"/>
      <c r="BD90" s="39"/>
      <c r="BE90" s="39"/>
      <c r="BF90" s="39"/>
      <c r="BG90" s="39"/>
    </row>
    <row r="91" spans="54:59" x14ac:dyDescent="0.2">
      <c r="BD91" s="32"/>
    </row>
    <row r="92" spans="54:59" x14ac:dyDescent="0.2">
      <c r="BD92" s="32"/>
    </row>
    <row r="93" spans="54:59" x14ac:dyDescent="0.2">
      <c r="BD93" s="31"/>
    </row>
    <row r="94" spans="54:59" x14ac:dyDescent="0.2">
      <c r="BD94" s="31"/>
    </row>
    <row r="95" spans="54:59" x14ac:dyDescent="0.2">
      <c r="BD95" s="31"/>
    </row>
    <row r="96" spans="54:59" x14ac:dyDescent="0.2">
      <c r="BD96" s="31"/>
    </row>
    <row r="97" spans="54:59" x14ac:dyDescent="0.2">
      <c r="BB97" s="43"/>
      <c r="BD97" s="31"/>
      <c r="BG97" s="43"/>
    </row>
    <row r="98" spans="54:59" x14ac:dyDescent="0.2">
      <c r="BB98" s="39"/>
      <c r="BD98" s="3"/>
      <c r="BG98" s="39"/>
    </row>
    <row r="99" spans="54:59" x14ac:dyDescent="0.2">
      <c r="BD99" s="32"/>
    </row>
    <row r="100" spans="54:59" x14ac:dyDescent="0.2">
      <c r="BD100" s="32"/>
    </row>
    <row r="101" spans="54:59" x14ac:dyDescent="0.2">
      <c r="BD101" s="31"/>
    </row>
    <row r="102" spans="54:59" x14ac:dyDescent="0.2">
      <c r="BD102" s="31"/>
    </row>
    <row r="103" spans="54:59" x14ac:dyDescent="0.2">
      <c r="BD103" s="31"/>
    </row>
    <row r="104" spans="54:59" x14ac:dyDescent="0.2">
      <c r="BD104" s="31"/>
    </row>
    <row r="105" spans="54:59" x14ac:dyDescent="0.2">
      <c r="BB105" s="43"/>
      <c r="BD105" s="31"/>
      <c r="BG105" s="43"/>
    </row>
    <row r="106" spans="54:59" x14ac:dyDescent="0.2">
      <c r="BD106" s="3"/>
    </row>
    <row r="107" spans="54:59" x14ac:dyDescent="0.2">
      <c r="BB107" s="7"/>
      <c r="BC107" s="30"/>
      <c r="BD107" s="30"/>
      <c r="BE107" s="30"/>
      <c r="BF107" s="30"/>
      <c r="BG107" s="7"/>
    </row>
    <row r="108" spans="54:59" x14ac:dyDescent="0.2">
      <c r="BC108" s="30"/>
      <c r="BD108" s="30"/>
      <c r="BE108" s="30"/>
      <c r="BF108" s="30"/>
    </row>
    <row r="109" spans="54:59" x14ac:dyDescent="0.2">
      <c r="BC109" s="30"/>
      <c r="BD109" s="30"/>
      <c r="BE109" s="30"/>
      <c r="BF109" s="30"/>
    </row>
    <row r="110" spans="54:59" x14ac:dyDescent="0.2">
      <c r="BB110" s="7"/>
      <c r="BC110" s="30"/>
      <c r="BD110" s="30"/>
      <c r="BE110" s="30"/>
      <c r="BF110" s="30"/>
      <c r="BG110" s="7"/>
    </row>
    <row r="111" spans="54:59" x14ac:dyDescent="0.2">
      <c r="BC111" s="30"/>
      <c r="BD111" s="30"/>
      <c r="BE111" s="30"/>
      <c r="BF111" s="30"/>
    </row>
    <row r="112" spans="54:59" x14ac:dyDescent="0.2">
      <c r="BB112" s="7"/>
      <c r="BC112" s="30"/>
      <c r="BD112" s="30"/>
      <c r="BE112" s="30"/>
      <c r="BF112" s="30"/>
      <c r="BG112" s="7"/>
    </row>
    <row r="113" spans="54:59" x14ac:dyDescent="0.2">
      <c r="BB113" s="7"/>
      <c r="BC113" s="30"/>
      <c r="BD113" s="30"/>
      <c r="BE113" s="30"/>
      <c r="BF113" s="30"/>
      <c r="BG113" s="7"/>
    </row>
    <row r="114" spans="54:59" x14ac:dyDescent="0.2">
      <c r="BB114" s="7"/>
      <c r="BC114" s="30"/>
      <c r="BD114" s="30"/>
      <c r="BE114" s="30"/>
      <c r="BF114" s="30"/>
      <c r="BG114" s="7"/>
    </row>
    <row r="115" spans="54:59" x14ac:dyDescent="0.2">
      <c r="BB115" s="7"/>
      <c r="BC115" s="30"/>
      <c r="BD115" s="30"/>
      <c r="BE115" s="30"/>
      <c r="BF115" s="30"/>
      <c r="BG115" s="7"/>
    </row>
    <row r="116" spans="54:59" x14ac:dyDescent="0.2">
      <c r="BD116" s="3"/>
      <c r="BE116" s="3"/>
      <c r="BF116" s="3"/>
    </row>
    <row r="120" spans="54:59" x14ac:dyDescent="0.2">
      <c r="BB120" s="39"/>
      <c r="BC120" s="11"/>
      <c r="BD120" s="32"/>
      <c r="BG120" s="39"/>
    </row>
    <row r="121" spans="54:59" x14ac:dyDescent="0.2">
      <c r="BB121" s="5"/>
      <c r="BC121" s="11"/>
      <c r="BD121" s="32"/>
      <c r="BG121" s="5"/>
    </row>
    <row r="122" spans="54:59" x14ac:dyDescent="0.2">
      <c r="BD122" s="32"/>
    </row>
    <row r="123" spans="54:59" x14ac:dyDescent="0.2">
      <c r="BD123" s="31"/>
    </row>
    <row r="124" spans="54:59" x14ac:dyDescent="0.2">
      <c r="BD124" s="31"/>
    </row>
    <row r="125" spans="54:59" x14ac:dyDescent="0.2">
      <c r="BB125" s="43"/>
      <c r="BC125" s="11"/>
      <c r="BD125" s="31"/>
      <c r="BG125" s="43"/>
    </row>
    <row r="126" spans="54:59" x14ac:dyDescent="0.2">
      <c r="BB126" s="39"/>
      <c r="BC126" s="30"/>
      <c r="BD126" s="31"/>
      <c r="BE126" s="30"/>
      <c r="BF126" s="30"/>
      <c r="BG126" s="39"/>
    </row>
    <row r="128" spans="54:59" x14ac:dyDescent="0.2">
      <c r="BC128" s="30"/>
      <c r="BD128" s="30"/>
      <c r="BE128" s="30"/>
      <c r="BF128" s="30"/>
    </row>
    <row r="129" spans="54:59" x14ac:dyDescent="0.2">
      <c r="BB129" s="7"/>
      <c r="BC129" s="30"/>
      <c r="BD129" s="30"/>
      <c r="BE129" s="30"/>
      <c r="BF129" s="30"/>
      <c r="BG129" s="7"/>
    </row>
    <row r="130" spans="54:59" x14ac:dyDescent="0.2">
      <c r="BC130" s="30"/>
      <c r="BD130" s="30"/>
      <c r="BE130" s="30"/>
      <c r="BF130" s="30"/>
    </row>
    <row r="131" spans="54:59" x14ac:dyDescent="0.2">
      <c r="BB131" s="7"/>
      <c r="BC131" s="30"/>
      <c r="BD131" s="30"/>
      <c r="BE131" s="30"/>
      <c r="BF131" s="30"/>
      <c r="BG131" s="7"/>
    </row>
    <row r="132" spans="54:59" x14ac:dyDescent="0.2">
      <c r="BC132" s="30"/>
      <c r="BD132" s="30"/>
      <c r="BE132" s="30"/>
      <c r="BF132" s="30"/>
    </row>
    <row r="133" spans="54:59" x14ac:dyDescent="0.2">
      <c r="BB133" s="7"/>
      <c r="BC133" s="30"/>
      <c r="BD133" s="30"/>
      <c r="BE133" s="30"/>
      <c r="BF133" s="30"/>
      <c r="BG133" s="7"/>
    </row>
    <row r="134" spans="54:59" x14ac:dyDescent="0.2">
      <c r="BB134" s="7"/>
      <c r="BC134" s="30"/>
      <c r="BD134" s="30"/>
      <c r="BE134" s="30"/>
      <c r="BF134" s="30"/>
      <c r="BG134" s="7"/>
    </row>
    <row r="135" spans="54:59" x14ac:dyDescent="0.2">
      <c r="BC135" s="30"/>
      <c r="BD135" s="3"/>
      <c r="BE135" s="3"/>
      <c r="BF135" s="3"/>
    </row>
    <row r="136" spans="54:59" x14ac:dyDescent="0.2">
      <c r="BC136" s="30"/>
      <c r="BD136" s="3"/>
      <c r="BE136" s="3"/>
      <c r="BF136" s="3"/>
    </row>
    <row r="137" spans="54:59" x14ac:dyDescent="0.2">
      <c r="BD137" s="3"/>
      <c r="BE137" s="3"/>
      <c r="BF137" s="3"/>
    </row>
    <row r="141" spans="54:59" x14ac:dyDescent="0.2">
      <c r="BB141" s="39"/>
      <c r="BC141" s="11"/>
      <c r="BD141" s="32"/>
      <c r="BG141" s="39"/>
    </row>
    <row r="142" spans="54:59" x14ac:dyDescent="0.2">
      <c r="BB142" s="5"/>
      <c r="BC142" s="11"/>
      <c r="BD142" s="32"/>
      <c r="BG142" s="5"/>
    </row>
    <row r="143" spans="54:59" x14ac:dyDescent="0.2">
      <c r="BB143" s="5"/>
      <c r="BC143" s="11"/>
      <c r="BD143" s="32"/>
      <c r="BG143" s="5"/>
    </row>
    <row r="144" spans="54:59" x14ac:dyDescent="0.2">
      <c r="BD144" s="31"/>
    </row>
    <row r="145" spans="54:59" x14ac:dyDescent="0.2">
      <c r="BD145" s="31"/>
      <c r="BE145" s="3"/>
      <c r="BF145" s="3"/>
    </row>
    <row r="146" spans="54:59" x14ac:dyDescent="0.2">
      <c r="BB146" s="43"/>
      <c r="BC146" s="11"/>
      <c r="BD146" s="31"/>
      <c r="BG146" s="43"/>
    </row>
    <row r="147" spans="54:59" x14ac:dyDescent="0.2">
      <c r="BB147" s="39"/>
      <c r="BC147" s="30"/>
      <c r="BD147" s="30"/>
      <c r="BE147" s="30"/>
      <c r="BF147" s="30"/>
      <c r="BG147" s="39"/>
    </row>
    <row r="148" spans="54:59" x14ac:dyDescent="0.2">
      <c r="BB148" s="7"/>
      <c r="BC148" s="30"/>
      <c r="BD148" s="30"/>
      <c r="BE148" s="30"/>
      <c r="BF148" s="30"/>
      <c r="BG148" s="7"/>
    </row>
    <row r="149" spans="54:59" x14ac:dyDescent="0.2">
      <c r="BC149" s="30"/>
      <c r="BD149" s="30"/>
      <c r="BE149" s="30"/>
      <c r="BF149" s="30"/>
    </row>
    <row r="150" spans="54:59" x14ac:dyDescent="0.2">
      <c r="BC150" s="30"/>
      <c r="BD150" s="30"/>
      <c r="BE150" s="30"/>
      <c r="BF150" s="30"/>
    </row>
    <row r="151" spans="54:59" x14ac:dyDescent="0.2">
      <c r="BC151" s="30"/>
      <c r="BD151" s="30"/>
      <c r="BE151" s="30"/>
      <c r="BF151" s="30"/>
    </row>
    <row r="152" spans="54:59" x14ac:dyDescent="0.2">
      <c r="BB152" s="7"/>
      <c r="BC152" s="30"/>
      <c r="BD152" s="30"/>
      <c r="BE152" s="30"/>
      <c r="BF152" s="30"/>
      <c r="BG152" s="7"/>
    </row>
    <row r="153" spans="54:59" x14ac:dyDescent="0.2">
      <c r="BB153" s="7"/>
      <c r="BC153" s="30"/>
      <c r="BD153" s="30"/>
      <c r="BE153" s="30"/>
      <c r="BF153" s="30"/>
      <c r="BG153" s="7"/>
    </row>
    <row r="154" spans="54:59" x14ac:dyDescent="0.2">
      <c r="BB154" s="7"/>
      <c r="BC154" s="30"/>
      <c r="BD154" s="30"/>
      <c r="BE154" s="30"/>
      <c r="BF154" s="30"/>
      <c r="BG154" s="7"/>
    </row>
    <row r="155" spans="54:59" x14ac:dyDescent="0.2">
      <c r="BC155" s="30"/>
      <c r="BD155" s="30"/>
      <c r="BE155" s="30"/>
      <c r="BF155" s="30"/>
    </row>
    <row r="156" spans="54:59" x14ac:dyDescent="0.2">
      <c r="BC156" s="30"/>
      <c r="BD156" s="30"/>
      <c r="BE156" s="30"/>
      <c r="BF156" s="30"/>
    </row>
    <row r="157" spans="54:59" x14ac:dyDescent="0.2">
      <c r="BD157" s="3"/>
      <c r="BE157" s="3"/>
      <c r="BF157" s="3"/>
    </row>
    <row r="161" spans="54:59" x14ac:dyDescent="0.2">
      <c r="BB161" s="39"/>
      <c r="BC161" s="11"/>
      <c r="BD161" s="32"/>
      <c r="BG161" s="39"/>
    </row>
    <row r="162" spans="54:59" x14ac:dyDescent="0.2">
      <c r="BD162" s="32"/>
    </row>
    <row r="163" spans="54:59" x14ac:dyDescent="0.2">
      <c r="BB163" s="5"/>
      <c r="BC163" s="11"/>
      <c r="BD163" s="32"/>
      <c r="BG163" s="5"/>
    </row>
    <row r="164" spans="54:59" x14ac:dyDescent="0.2">
      <c r="BB164" s="5"/>
      <c r="BC164" s="11"/>
      <c r="BD164" s="32"/>
      <c r="BG164" s="5"/>
    </row>
    <row r="165" spans="54:59" x14ac:dyDescent="0.2">
      <c r="BD165" s="31"/>
    </row>
    <row r="166" spans="54:59" x14ac:dyDescent="0.2">
      <c r="BD166" s="31"/>
      <c r="BE166" s="3"/>
      <c r="BF166" s="3"/>
    </row>
    <row r="167" spans="54:59" x14ac:dyDescent="0.2">
      <c r="BB167" s="43"/>
      <c r="BC167" s="11"/>
      <c r="BD167" s="31"/>
      <c r="BG167" s="43"/>
    </row>
    <row r="168" spans="54:59" x14ac:dyDescent="0.2">
      <c r="BB168" s="39"/>
      <c r="BC168" s="30"/>
      <c r="BD168" s="30"/>
      <c r="BE168" s="30"/>
      <c r="BF168" s="30"/>
      <c r="BG168" s="39"/>
    </row>
    <row r="169" spans="54:59" x14ac:dyDescent="0.2">
      <c r="BB169" s="7"/>
      <c r="BC169" s="30"/>
      <c r="BD169" s="30"/>
      <c r="BE169" s="30"/>
      <c r="BF169" s="30"/>
      <c r="BG169" s="7"/>
    </row>
    <row r="170" spans="54:59" x14ac:dyDescent="0.2">
      <c r="BC170" s="30"/>
      <c r="BD170" s="30"/>
      <c r="BE170" s="30"/>
      <c r="BF170" s="30"/>
    </row>
    <row r="171" spans="54:59" x14ac:dyDescent="0.2">
      <c r="BC171" s="30"/>
      <c r="BD171" s="30"/>
      <c r="BE171" s="30"/>
      <c r="BF171" s="30"/>
    </row>
    <row r="172" spans="54:59" x14ac:dyDescent="0.2">
      <c r="BC172" s="30"/>
      <c r="BD172" s="30"/>
      <c r="BE172" s="30"/>
      <c r="BF172" s="30"/>
    </row>
    <row r="173" spans="54:59" x14ac:dyDescent="0.2">
      <c r="BB173" s="7"/>
      <c r="BC173" s="30"/>
      <c r="BD173" s="30"/>
      <c r="BE173" s="30"/>
      <c r="BF173" s="30"/>
      <c r="BG173" s="7"/>
    </row>
    <row r="174" spans="54:59" x14ac:dyDescent="0.2">
      <c r="BB174" s="7"/>
      <c r="BC174" s="30"/>
      <c r="BD174" s="30"/>
      <c r="BE174" s="30"/>
      <c r="BF174" s="30"/>
      <c r="BG174" s="7"/>
    </row>
    <row r="175" spans="54:59" x14ac:dyDescent="0.2">
      <c r="BB175" s="7"/>
      <c r="BC175" s="30"/>
      <c r="BD175" s="30"/>
      <c r="BE175" s="30"/>
      <c r="BF175" s="30"/>
      <c r="BG175" s="7"/>
    </row>
    <row r="176" spans="54:59" x14ac:dyDescent="0.2">
      <c r="BC176" s="30"/>
      <c r="BD176" s="30"/>
      <c r="BE176" s="30"/>
      <c r="BF176" s="30"/>
    </row>
    <row r="177" spans="54:59" x14ac:dyDescent="0.2">
      <c r="BC177" s="30"/>
      <c r="BD177" s="30"/>
      <c r="BE177" s="30"/>
      <c r="BF177" s="30"/>
    </row>
    <row r="178" spans="54:59" x14ac:dyDescent="0.2">
      <c r="BD178" s="3"/>
      <c r="BE178" s="3"/>
      <c r="BF178" s="3"/>
    </row>
    <row r="182" spans="54:59" x14ac:dyDescent="0.2">
      <c r="BB182" s="39"/>
      <c r="BC182" s="11"/>
      <c r="BD182" s="32"/>
      <c r="BG182" s="39"/>
    </row>
    <row r="183" spans="54:59" x14ac:dyDescent="0.2">
      <c r="BB183" s="5"/>
      <c r="BC183" s="11"/>
      <c r="BD183" s="32"/>
      <c r="BG183" s="5"/>
    </row>
    <row r="184" spans="54:59" x14ac:dyDescent="0.2">
      <c r="BB184" s="5"/>
      <c r="BC184" s="11"/>
      <c r="BD184" s="32"/>
      <c r="BG184" s="5"/>
    </row>
    <row r="185" spans="54:59" x14ac:dyDescent="0.2">
      <c r="BD185" s="31"/>
    </row>
    <row r="186" spans="54:59" x14ac:dyDescent="0.2">
      <c r="BD186" s="31"/>
      <c r="BE186" s="3"/>
      <c r="BF186" s="3"/>
    </row>
    <row r="187" spans="54:59" x14ac:dyDescent="0.2">
      <c r="BB187" s="43"/>
      <c r="BC187" s="11"/>
      <c r="BD187" s="31"/>
      <c r="BG187" s="43"/>
    </row>
    <row r="188" spans="54:59" x14ac:dyDescent="0.2">
      <c r="BB188" s="39"/>
      <c r="BC188" s="30"/>
      <c r="BD188" s="31"/>
      <c r="BE188" s="30"/>
      <c r="BF188" s="30"/>
      <c r="BG188" s="39"/>
    </row>
    <row r="190" spans="54:59" x14ac:dyDescent="0.2">
      <c r="BB190" s="7"/>
      <c r="BC190" s="30"/>
      <c r="BD190" s="30"/>
      <c r="BE190" s="30"/>
      <c r="BF190" s="30"/>
      <c r="BG190" s="7"/>
    </row>
    <row r="191" spans="54:59" x14ac:dyDescent="0.2">
      <c r="BC191" s="30"/>
      <c r="BD191" s="30"/>
      <c r="BE191" s="30"/>
      <c r="BF191" s="30"/>
    </row>
    <row r="192" spans="54:59" x14ac:dyDescent="0.2">
      <c r="BC192" s="30"/>
      <c r="BD192" s="30"/>
      <c r="BE192" s="30"/>
      <c r="BF192" s="30"/>
    </row>
    <row r="193" spans="54:59" x14ac:dyDescent="0.2">
      <c r="BC193" s="30"/>
      <c r="BD193" s="30"/>
      <c r="BE193" s="30"/>
      <c r="BF193" s="30"/>
    </row>
    <row r="194" spans="54:59" x14ac:dyDescent="0.2">
      <c r="BB194" s="7"/>
      <c r="BC194" s="30"/>
      <c r="BD194" s="30"/>
      <c r="BE194" s="30"/>
      <c r="BF194" s="30"/>
      <c r="BG194" s="7"/>
    </row>
    <row r="195" spans="54:59" x14ac:dyDescent="0.2">
      <c r="BB195" s="7"/>
      <c r="BC195" s="30"/>
      <c r="BD195" s="30"/>
      <c r="BE195" s="30"/>
      <c r="BF195" s="30"/>
      <c r="BG195" s="7"/>
    </row>
    <row r="196" spans="54:59" x14ac:dyDescent="0.2">
      <c r="BB196" s="7"/>
      <c r="BC196" s="30"/>
      <c r="BD196" s="30"/>
      <c r="BE196" s="30"/>
      <c r="BF196" s="30"/>
      <c r="BG196" s="7"/>
    </row>
    <row r="197" spans="54:59" x14ac:dyDescent="0.2">
      <c r="BC197" s="30"/>
      <c r="BD197" s="30"/>
      <c r="BE197" s="30"/>
      <c r="BF197" s="30"/>
    </row>
    <row r="198" spans="54:59" x14ac:dyDescent="0.2">
      <c r="BC198" s="30"/>
      <c r="BD198" s="30"/>
      <c r="BE198" s="30"/>
      <c r="BF198" s="30"/>
    </row>
    <row r="199" spans="54:59" x14ac:dyDescent="0.2">
      <c r="BD199" s="3"/>
      <c r="BE199" s="3"/>
      <c r="BF199" s="3"/>
    </row>
    <row r="203" spans="54:59" x14ac:dyDescent="0.2">
      <c r="BB203" s="39"/>
      <c r="BC203" s="11"/>
      <c r="BD203" s="32"/>
      <c r="BG203" s="39"/>
    </row>
    <row r="204" spans="54:59" x14ac:dyDescent="0.2">
      <c r="BB204" s="5"/>
      <c r="BC204" s="11"/>
      <c r="BD204" s="32"/>
      <c r="BG204" s="5"/>
    </row>
    <row r="205" spans="54:59" x14ac:dyDescent="0.2">
      <c r="BB205" s="5"/>
      <c r="BC205" s="11"/>
      <c r="BD205" s="32"/>
      <c r="BG205" s="5"/>
    </row>
    <row r="206" spans="54:59" x14ac:dyDescent="0.2">
      <c r="BD206" s="31"/>
    </row>
    <row r="207" spans="54:59" x14ac:dyDescent="0.2">
      <c r="BD207" s="31"/>
      <c r="BE207" s="3"/>
      <c r="BF207" s="3"/>
    </row>
    <row r="208" spans="54:59" x14ac:dyDescent="0.2">
      <c r="BB208" s="43"/>
      <c r="BC208" s="11"/>
      <c r="BD208" s="31"/>
      <c r="BG208" s="43"/>
    </row>
    <row r="209" spans="54:59" x14ac:dyDescent="0.2">
      <c r="BB209" s="39"/>
      <c r="BC209" s="30"/>
      <c r="BD209" s="31"/>
      <c r="BE209" s="30"/>
      <c r="BF209" s="30"/>
      <c r="BG209" s="39"/>
    </row>
    <row r="211" spans="54:59" x14ac:dyDescent="0.2">
      <c r="BB211" s="7"/>
      <c r="BC211" s="30"/>
      <c r="BD211" s="30"/>
      <c r="BE211" s="30"/>
      <c r="BF211" s="30"/>
      <c r="BG211" s="7"/>
    </row>
    <row r="212" spans="54:59" x14ac:dyDescent="0.2">
      <c r="BC212" s="30"/>
      <c r="BD212" s="30"/>
      <c r="BE212" s="30"/>
      <c r="BF212" s="30"/>
    </row>
    <row r="213" spans="54:59" x14ac:dyDescent="0.2">
      <c r="BC213" s="30"/>
      <c r="BD213" s="30"/>
      <c r="BE213" s="30"/>
      <c r="BF213" s="30"/>
    </row>
    <row r="214" spans="54:59" x14ac:dyDescent="0.2">
      <c r="BC214" s="30"/>
      <c r="BD214" s="30"/>
      <c r="BE214" s="30"/>
      <c r="BF214" s="30"/>
    </row>
    <row r="215" spans="54:59" x14ac:dyDescent="0.2">
      <c r="BB215" s="7"/>
      <c r="BC215" s="30"/>
      <c r="BD215" s="30"/>
      <c r="BE215" s="30"/>
      <c r="BF215" s="30"/>
      <c r="BG215" s="7"/>
    </row>
    <row r="216" spans="54:59" x14ac:dyDescent="0.2">
      <c r="BB216" s="7"/>
      <c r="BC216" s="30"/>
      <c r="BD216" s="30"/>
      <c r="BE216" s="30"/>
      <c r="BF216" s="30"/>
      <c r="BG216" s="7"/>
    </row>
    <row r="217" spans="54:59" x14ac:dyDescent="0.2">
      <c r="BB217" s="7"/>
      <c r="BC217" s="30"/>
      <c r="BD217" s="30"/>
      <c r="BE217" s="30"/>
      <c r="BF217" s="30"/>
      <c r="BG217" s="7"/>
    </row>
    <row r="218" spans="54:59" x14ac:dyDescent="0.2">
      <c r="BC218" s="30"/>
      <c r="BD218" s="30"/>
      <c r="BE218" s="30"/>
      <c r="BF218" s="30"/>
    </row>
    <row r="219" spans="54:59" x14ac:dyDescent="0.2">
      <c r="BC219" s="30"/>
      <c r="BD219" s="30"/>
      <c r="BE219" s="30"/>
      <c r="BF219" s="30"/>
    </row>
    <row r="220" spans="54:59" x14ac:dyDescent="0.2">
      <c r="BC220" s="30"/>
      <c r="BD220" s="3"/>
      <c r="BE220" s="3"/>
      <c r="BF220" s="3"/>
    </row>
    <row r="221" spans="54:59" x14ac:dyDescent="0.2">
      <c r="BC221" s="30"/>
    </row>
    <row r="222" spans="54:59" x14ac:dyDescent="0.2">
      <c r="BC222" s="30"/>
    </row>
    <row r="224" spans="54:59" x14ac:dyDescent="0.2">
      <c r="BB224" s="39"/>
      <c r="BC224" s="11"/>
      <c r="BD224" s="32"/>
      <c r="BG224" s="39"/>
    </row>
    <row r="225" spans="54:59" x14ac:dyDescent="0.2">
      <c r="BB225" s="5"/>
      <c r="BC225" s="11"/>
      <c r="BD225" s="32"/>
      <c r="BG225" s="5"/>
    </row>
    <row r="226" spans="54:59" x14ac:dyDescent="0.2">
      <c r="BB226" s="5"/>
      <c r="BC226" s="11"/>
      <c r="BD226" s="32"/>
      <c r="BG226" s="5"/>
    </row>
    <row r="227" spans="54:59" x14ac:dyDescent="0.2">
      <c r="BD227" s="31"/>
    </row>
    <row r="228" spans="54:59" x14ac:dyDescent="0.2">
      <c r="BD228" s="31"/>
      <c r="BE228" s="3"/>
      <c r="BF228" s="3"/>
    </row>
    <row r="229" spans="54:59" x14ac:dyDescent="0.2">
      <c r="BB229" s="43"/>
      <c r="BC229" s="11"/>
      <c r="BD229" s="31"/>
      <c r="BG229" s="43"/>
    </row>
    <row r="230" spans="54:59" x14ac:dyDescent="0.2">
      <c r="BB230" s="39"/>
      <c r="BC230" s="30"/>
      <c r="BD230" s="31"/>
      <c r="BE230" s="30"/>
      <c r="BF230" s="30"/>
      <c r="BG230" s="39"/>
    </row>
    <row r="232" spans="54:59" x14ac:dyDescent="0.2">
      <c r="BB232" s="7"/>
      <c r="BC232" s="30"/>
      <c r="BD232" s="30"/>
      <c r="BE232" s="30"/>
      <c r="BF232" s="30"/>
      <c r="BG232" s="7"/>
    </row>
    <row r="233" spans="54:59" x14ac:dyDescent="0.2">
      <c r="BC233" s="30"/>
      <c r="BD233" s="30"/>
      <c r="BE233" s="30"/>
      <c r="BF233" s="30"/>
    </row>
    <row r="234" spans="54:59" x14ac:dyDescent="0.2">
      <c r="BC234" s="30"/>
      <c r="BD234" s="30"/>
      <c r="BE234" s="30"/>
      <c r="BF234" s="30"/>
    </row>
    <row r="235" spans="54:59" x14ac:dyDescent="0.2">
      <c r="BC235" s="30"/>
      <c r="BD235" s="30"/>
      <c r="BE235" s="30"/>
      <c r="BF235" s="30"/>
    </row>
    <row r="236" spans="54:59" x14ac:dyDescent="0.2">
      <c r="BB236" s="7"/>
      <c r="BC236" s="30"/>
      <c r="BD236" s="30"/>
      <c r="BE236" s="30"/>
      <c r="BF236" s="30"/>
      <c r="BG236" s="7"/>
    </row>
    <row r="237" spans="54:59" x14ac:dyDescent="0.2">
      <c r="BB237" s="7"/>
      <c r="BC237" s="30"/>
      <c r="BD237" s="30"/>
      <c r="BE237" s="30"/>
      <c r="BF237" s="30"/>
      <c r="BG237" s="7"/>
    </row>
    <row r="238" spans="54:59" x14ac:dyDescent="0.2">
      <c r="BB238" s="7"/>
      <c r="BC238" s="30"/>
      <c r="BD238" s="30"/>
      <c r="BE238" s="30"/>
      <c r="BF238" s="30"/>
      <c r="BG238" s="7"/>
    </row>
    <row r="239" spans="54:59" x14ac:dyDescent="0.2">
      <c r="BC239" s="30"/>
      <c r="BD239" s="30"/>
      <c r="BE239" s="30"/>
      <c r="BF239" s="30"/>
    </row>
    <row r="240" spans="54:59" x14ac:dyDescent="0.2">
      <c r="BC240" s="30"/>
      <c r="BD240" s="30"/>
      <c r="BE240" s="30"/>
      <c r="BF240" s="30"/>
    </row>
    <row r="241" spans="55:58" x14ac:dyDescent="0.2">
      <c r="BC241" s="30"/>
      <c r="BD241" s="3"/>
      <c r="BE241" s="3"/>
      <c r="BF241" s="3"/>
    </row>
    <row r="242" spans="55:58" x14ac:dyDescent="0.2">
      <c r="BC242" s="30"/>
    </row>
    <row r="243" spans="55:58" x14ac:dyDescent="0.2">
      <c r="BC243" s="30"/>
    </row>
    <row r="246" spans="55:58" x14ac:dyDescent="0.2">
      <c r="BD246" s="3"/>
      <c r="BE246" s="3"/>
      <c r="BF246" s="3"/>
    </row>
  </sheetData>
  <mergeCells count="14">
    <mergeCell ref="AC1:AE1"/>
    <mergeCell ref="N1:P1"/>
    <mergeCell ref="Q1:S1"/>
    <mergeCell ref="T1:V1"/>
    <mergeCell ref="W1:Y1"/>
    <mergeCell ref="Z1:AB1"/>
    <mergeCell ref="BB1:BE1"/>
    <mergeCell ref="BG1:BJ1"/>
    <mergeCell ref="AF1:AH1"/>
    <mergeCell ref="AI1:AK1"/>
    <mergeCell ref="AL1:AN1"/>
    <mergeCell ref="AO1:AQ1"/>
    <mergeCell ref="AR1:AT1"/>
    <mergeCell ref="AU1:AW1"/>
  </mergeCells>
  <hyperlinks>
    <hyperlink ref="A1" location="Information!A1" display="I" xr:uid="{9A3C2F5F-C027-48D5-859D-E94654029269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2006 - Div 4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23B15-89D5-4729-93BF-E00FC3776F7F}">
  <sheetPr>
    <pageSetUpPr fitToPage="1"/>
  </sheetPr>
  <dimension ref="A1:BK246"/>
  <sheetViews>
    <sheetView view="pageLayout" zoomScaleNormal="100" workbookViewId="0">
      <selection activeCell="U23" sqref="U23"/>
    </sheetView>
  </sheetViews>
  <sheetFormatPr defaultColWidth="9.140625" defaultRowHeight="12" x14ac:dyDescent="0.2"/>
  <cols>
    <col min="1" max="1" width="2.85546875" style="3" bestFit="1" customWidth="1"/>
    <col min="2" max="2" width="20.7109375" style="3" customWidth="1"/>
    <col min="3" max="4" width="3.7109375" style="3" bestFit="1" customWidth="1"/>
    <col min="5" max="5" width="2.85546875" style="3" bestFit="1" customWidth="1"/>
    <col min="6" max="7" width="3.7109375" style="3" bestFit="1" customWidth="1"/>
    <col min="8" max="8" width="1.5703125" style="3" bestFit="1" customWidth="1"/>
    <col min="9" max="10" width="3.7109375" style="3" bestFit="1" customWidth="1"/>
    <col min="11" max="11" width="5.28515625" style="3" bestFit="1" customWidth="1"/>
    <col min="12" max="12" width="2.85546875" style="3" bestFit="1" customWidth="1"/>
    <col min="13" max="13" width="12.42578125" style="3" bestFit="1" customWidth="1"/>
    <col min="14" max="14" width="2.71093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2.71093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25.5703125" style="3" bestFit="1" customWidth="1"/>
    <col min="55" max="55" width="1.85546875" style="8" bestFit="1" customWidth="1"/>
    <col min="56" max="56" width="1.5703125" style="8" bestFit="1" customWidth="1"/>
    <col min="57" max="57" width="1.85546875" style="8" bestFit="1" customWidth="1"/>
    <col min="58" max="58" width="2.7109375" style="8" customWidth="1"/>
    <col min="59" max="59" width="25.5703125" style="3" bestFit="1" customWidth="1"/>
    <col min="60" max="60" width="1.85546875" style="3" bestFit="1" customWidth="1"/>
    <col min="61" max="61" width="1.5703125" style="3" bestFit="1" customWidth="1"/>
    <col min="62" max="62" width="1.85546875" style="3" bestFit="1" customWidth="1"/>
    <col min="63" max="16384" width="9.140625" style="3"/>
  </cols>
  <sheetData>
    <row r="1" spans="1:62" s="11" customFormat="1" ht="78" customHeight="1" x14ac:dyDescent="0.2">
      <c r="A1" s="24" t="s">
        <v>119</v>
      </c>
      <c r="B1" s="99" t="s">
        <v>4560</v>
      </c>
      <c r="N1" s="199" t="s">
        <v>13</v>
      </c>
      <c r="O1" s="199"/>
      <c r="P1" s="199"/>
      <c r="Q1" s="199" t="s">
        <v>90</v>
      </c>
      <c r="R1" s="199"/>
      <c r="S1" s="199"/>
      <c r="T1" s="199" t="s">
        <v>105</v>
      </c>
      <c r="U1" s="199"/>
      <c r="V1" s="199"/>
      <c r="W1" s="199" t="s">
        <v>3515</v>
      </c>
      <c r="X1" s="199"/>
      <c r="Y1" s="199"/>
      <c r="Z1" s="199" t="s">
        <v>1500</v>
      </c>
      <c r="AA1" s="199"/>
      <c r="AB1" s="199"/>
      <c r="AC1" s="199" t="s">
        <v>17</v>
      </c>
      <c r="AD1" s="199"/>
      <c r="AE1" s="199"/>
      <c r="AF1" s="199" t="s">
        <v>46</v>
      </c>
      <c r="AG1" s="199"/>
      <c r="AH1" s="199"/>
      <c r="AI1" s="199" t="s">
        <v>4561</v>
      </c>
      <c r="AJ1" s="199"/>
      <c r="AK1" s="199"/>
      <c r="AL1" s="199" t="s">
        <v>3527</v>
      </c>
      <c r="AM1" s="199"/>
      <c r="AN1" s="199"/>
      <c r="AO1" s="199" t="s">
        <v>31</v>
      </c>
      <c r="AP1" s="199"/>
      <c r="AQ1" s="199"/>
      <c r="AR1" s="199" t="s">
        <v>110</v>
      </c>
      <c r="AS1" s="199"/>
      <c r="AT1" s="199"/>
      <c r="AU1" s="199" t="s">
        <v>2789</v>
      </c>
      <c r="AV1" s="199"/>
      <c r="AW1" s="199"/>
      <c r="AX1" s="160"/>
      <c r="AY1" s="160"/>
      <c r="AZ1" s="160"/>
      <c r="BA1" s="3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8">
        <v>1</v>
      </c>
      <c r="B2" s="112" t="s">
        <v>13</v>
      </c>
      <c r="C2" s="81">
        <v>22</v>
      </c>
      <c r="D2" s="81">
        <v>16</v>
      </c>
      <c r="E2" s="81">
        <v>4</v>
      </c>
      <c r="F2" s="81">
        <v>2</v>
      </c>
      <c r="G2" s="81">
        <v>73</v>
      </c>
      <c r="H2" s="30" t="s">
        <v>9</v>
      </c>
      <c r="I2" s="81">
        <v>25</v>
      </c>
      <c r="J2" s="1">
        <f t="shared" ref="J2:J14" si="0">SUM(3*D2+E2)</f>
        <v>52</v>
      </c>
      <c r="K2" s="3" t="s">
        <v>43</v>
      </c>
      <c r="L2" s="8">
        <v>1</v>
      </c>
      <c r="M2" s="112" t="s">
        <v>13</v>
      </c>
      <c r="N2" s="34"/>
      <c r="O2" s="34"/>
      <c r="P2" s="34"/>
      <c r="Q2" s="32">
        <v>2</v>
      </c>
      <c r="R2" s="32" t="s">
        <v>9</v>
      </c>
      <c r="S2" s="32">
        <v>2</v>
      </c>
      <c r="T2" s="32">
        <v>2</v>
      </c>
      <c r="U2" s="32" t="s">
        <v>9</v>
      </c>
      <c r="V2" s="32">
        <v>3</v>
      </c>
      <c r="W2" s="32">
        <v>0</v>
      </c>
      <c r="X2" s="32" t="s">
        <v>9</v>
      </c>
      <c r="Y2" s="32">
        <v>1</v>
      </c>
      <c r="Z2" s="32">
        <v>5</v>
      </c>
      <c r="AA2" s="32" t="s">
        <v>9</v>
      </c>
      <c r="AB2" s="32">
        <v>2</v>
      </c>
      <c r="AC2" s="32">
        <v>2</v>
      </c>
      <c r="AD2" s="32" t="s">
        <v>9</v>
      </c>
      <c r="AE2" s="32">
        <v>1</v>
      </c>
      <c r="AF2" s="32">
        <v>2</v>
      </c>
      <c r="AG2" s="32" t="s">
        <v>9</v>
      </c>
      <c r="AH2" s="32">
        <v>1</v>
      </c>
      <c r="AI2" s="32">
        <v>5</v>
      </c>
      <c r="AJ2" s="32" t="s">
        <v>9</v>
      </c>
      <c r="AK2" s="32">
        <v>0</v>
      </c>
      <c r="AL2" s="32">
        <v>1</v>
      </c>
      <c r="AM2" s="32" t="s">
        <v>9</v>
      </c>
      <c r="AN2" s="32">
        <v>1</v>
      </c>
      <c r="AO2" s="32">
        <v>6</v>
      </c>
      <c r="AP2" s="32" t="s">
        <v>9</v>
      </c>
      <c r="AQ2" s="32">
        <v>1</v>
      </c>
      <c r="AR2" s="32">
        <v>8</v>
      </c>
      <c r="AS2" s="32" t="s">
        <v>9</v>
      </c>
      <c r="AT2" s="32">
        <v>2</v>
      </c>
      <c r="AU2" s="32">
        <v>7</v>
      </c>
      <c r="AV2" s="32" t="s">
        <v>9</v>
      </c>
      <c r="AW2" s="32">
        <v>1</v>
      </c>
      <c r="AX2" s="31">
        <f>SUM(N2+Q2+T2+W2+Z2+AC2+AF2+AI2+AL2+AO2+AR2+AU2)</f>
        <v>40</v>
      </c>
      <c r="AY2" s="32" t="s">
        <v>9</v>
      </c>
      <c r="AZ2" s="31">
        <f>SUM(P2+S2+V2+Y2+AB2+AE2+AH2+AK2+AN2+AQ2+AT2+AW2)</f>
        <v>15</v>
      </c>
      <c r="BB2" s="39" t="s">
        <v>4562</v>
      </c>
      <c r="BG2" s="39" t="s">
        <v>311</v>
      </c>
      <c r="BH2" s="11"/>
      <c r="BI2" s="31" t="s">
        <v>9</v>
      </c>
      <c r="BJ2" s="8"/>
    </row>
    <row r="3" spans="1:62" x14ac:dyDescent="0.2">
      <c r="A3" s="8">
        <v>2</v>
      </c>
      <c r="B3" s="112" t="s">
        <v>90</v>
      </c>
      <c r="C3" s="81">
        <v>22</v>
      </c>
      <c r="D3" s="81">
        <v>14</v>
      </c>
      <c r="E3" s="81">
        <v>4</v>
      </c>
      <c r="F3" s="81">
        <v>4</v>
      </c>
      <c r="G3" s="81">
        <v>55</v>
      </c>
      <c r="H3" s="30" t="s">
        <v>9</v>
      </c>
      <c r="I3" s="81">
        <v>24</v>
      </c>
      <c r="J3" s="1">
        <f t="shared" si="0"/>
        <v>46</v>
      </c>
      <c r="L3" s="8">
        <v>2</v>
      </c>
      <c r="M3" s="112" t="s">
        <v>90</v>
      </c>
      <c r="N3" s="32">
        <v>2</v>
      </c>
      <c r="O3" s="32" t="s">
        <v>9</v>
      </c>
      <c r="P3" s="32">
        <v>3</v>
      </c>
      <c r="Q3" s="34"/>
      <c r="R3" s="34"/>
      <c r="S3" s="34"/>
      <c r="T3" s="32">
        <v>2</v>
      </c>
      <c r="U3" s="32" t="s">
        <v>9</v>
      </c>
      <c r="V3" s="32">
        <v>2</v>
      </c>
      <c r="W3" s="32">
        <v>1</v>
      </c>
      <c r="X3" s="32" t="s">
        <v>9</v>
      </c>
      <c r="Y3" s="32">
        <v>0</v>
      </c>
      <c r="Z3" s="32">
        <v>4</v>
      </c>
      <c r="AA3" s="32" t="s">
        <v>9</v>
      </c>
      <c r="AB3" s="32">
        <v>1</v>
      </c>
      <c r="AC3" s="32">
        <v>2</v>
      </c>
      <c r="AD3" s="32" t="s">
        <v>9</v>
      </c>
      <c r="AE3" s="32">
        <v>0</v>
      </c>
      <c r="AF3" s="32">
        <v>2</v>
      </c>
      <c r="AG3" s="32" t="s">
        <v>9</v>
      </c>
      <c r="AH3" s="32">
        <v>0</v>
      </c>
      <c r="AI3" s="32">
        <v>6</v>
      </c>
      <c r="AJ3" s="32" t="s">
        <v>9</v>
      </c>
      <c r="AK3" s="32">
        <v>0</v>
      </c>
      <c r="AL3" s="32">
        <v>7</v>
      </c>
      <c r="AM3" s="32" t="s">
        <v>9</v>
      </c>
      <c r="AN3" s="32">
        <v>2</v>
      </c>
      <c r="AO3" s="32">
        <v>0</v>
      </c>
      <c r="AP3" s="32" t="s">
        <v>9</v>
      </c>
      <c r="AQ3" s="32">
        <v>1</v>
      </c>
      <c r="AR3" s="32">
        <v>3</v>
      </c>
      <c r="AS3" s="32" t="s">
        <v>9</v>
      </c>
      <c r="AT3" s="32">
        <v>1</v>
      </c>
      <c r="AU3" s="32">
        <v>2</v>
      </c>
      <c r="AV3" s="32" t="s">
        <v>9</v>
      </c>
      <c r="AW3" s="32">
        <v>1</v>
      </c>
      <c r="AX3" s="31">
        <f>SUM(N3+Q3+T3+W3+Z3+AC3+AF3+AI3+AL3+AO3+AR3+AU3)</f>
        <v>31</v>
      </c>
      <c r="AY3" s="32" t="s">
        <v>9</v>
      </c>
      <c r="AZ3" s="31">
        <f>SUM(P3+S3+V3+Y3+AB3+AE3+AH3+AK3+AN3+AQ3+AT3+AW3)</f>
        <v>11</v>
      </c>
      <c r="BA3" s="1"/>
      <c r="BB3" s="102" t="s">
        <v>4563</v>
      </c>
      <c r="BC3" s="102">
        <v>2</v>
      </c>
      <c r="BD3" s="102" t="s">
        <v>9</v>
      </c>
      <c r="BE3" s="102">
        <v>1</v>
      </c>
      <c r="BF3" s="30"/>
      <c r="BG3" s="102" t="s">
        <v>4564</v>
      </c>
      <c r="BH3" s="102">
        <v>3</v>
      </c>
      <c r="BI3" s="102" t="s">
        <v>9</v>
      </c>
      <c r="BJ3" s="102">
        <v>3</v>
      </c>
    </row>
    <row r="4" spans="1:62" x14ac:dyDescent="0.2">
      <c r="A4" s="8">
        <v>3</v>
      </c>
      <c r="B4" s="112" t="s">
        <v>102</v>
      </c>
      <c r="C4" s="81">
        <v>22</v>
      </c>
      <c r="D4" s="81">
        <v>14</v>
      </c>
      <c r="E4" s="81">
        <v>3</v>
      </c>
      <c r="F4" s="81">
        <v>5</v>
      </c>
      <c r="G4" s="81">
        <v>59</v>
      </c>
      <c r="H4" s="30" t="s">
        <v>9</v>
      </c>
      <c r="I4" s="81">
        <v>27</v>
      </c>
      <c r="J4" s="1">
        <f t="shared" si="0"/>
        <v>45</v>
      </c>
      <c r="L4" s="8">
        <v>3</v>
      </c>
      <c r="M4" s="112" t="s">
        <v>105</v>
      </c>
      <c r="N4" s="32">
        <v>1</v>
      </c>
      <c r="O4" s="32" t="s">
        <v>9</v>
      </c>
      <c r="P4" s="32">
        <v>3</v>
      </c>
      <c r="Q4" s="32">
        <v>3</v>
      </c>
      <c r="R4" s="32" t="s">
        <v>9</v>
      </c>
      <c r="S4" s="32">
        <v>0</v>
      </c>
      <c r="T4" s="34"/>
      <c r="U4" s="34"/>
      <c r="V4" s="34"/>
      <c r="W4" s="32">
        <v>2</v>
      </c>
      <c r="X4" s="32" t="s">
        <v>9</v>
      </c>
      <c r="Y4" s="32">
        <v>0</v>
      </c>
      <c r="Z4" s="32">
        <v>7</v>
      </c>
      <c r="AA4" s="32" t="s">
        <v>9</v>
      </c>
      <c r="AB4" s="32">
        <v>0</v>
      </c>
      <c r="AC4" s="32">
        <v>3</v>
      </c>
      <c r="AD4" s="32" t="s">
        <v>9</v>
      </c>
      <c r="AE4" s="32">
        <v>1</v>
      </c>
      <c r="AF4" s="32">
        <v>0</v>
      </c>
      <c r="AG4" s="32" t="s">
        <v>9</v>
      </c>
      <c r="AH4" s="32">
        <v>0</v>
      </c>
      <c r="AI4" s="32">
        <v>1</v>
      </c>
      <c r="AJ4" s="32" t="s">
        <v>9</v>
      </c>
      <c r="AK4" s="32">
        <v>2</v>
      </c>
      <c r="AL4" s="32">
        <v>1</v>
      </c>
      <c r="AM4" s="32" t="s">
        <v>9</v>
      </c>
      <c r="AN4" s="32">
        <v>2</v>
      </c>
      <c r="AO4" s="32">
        <v>3</v>
      </c>
      <c r="AP4" s="32" t="s">
        <v>9</v>
      </c>
      <c r="AQ4" s="32">
        <v>2</v>
      </c>
      <c r="AR4" s="32">
        <v>4</v>
      </c>
      <c r="AS4" s="32" t="s">
        <v>9</v>
      </c>
      <c r="AT4" s="32">
        <v>0</v>
      </c>
      <c r="AU4" s="32">
        <v>6</v>
      </c>
      <c r="AV4" s="32" t="s">
        <v>9</v>
      </c>
      <c r="AW4" s="32">
        <v>1</v>
      </c>
      <c r="AX4" s="31">
        <f t="shared" ref="AX4:AX13" si="1">SUM(N4+Q4+T4+W4+Z4+AC4+AF4+AI4+AL4+AO4+AR4+AU4)</f>
        <v>31</v>
      </c>
      <c r="AY4" s="32" t="s">
        <v>9</v>
      </c>
      <c r="AZ4" s="31">
        <f t="shared" ref="AZ4:AZ13" si="2">SUM(P4+S4+V4+Y4+AB4+AE4+AH4+AK4+AN4+AQ4+AT4+AW4)</f>
        <v>11</v>
      </c>
      <c r="BA4" s="1"/>
      <c r="BB4" s="102" t="s">
        <v>4565</v>
      </c>
      <c r="BC4" s="102">
        <v>0</v>
      </c>
      <c r="BD4" s="102" t="s">
        <v>9</v>
      </c>
      <c r="BE4" s="102">
        <v>2</v>
      </c>
      <c r="BF4" s="30"/>
      <c r="BG4" s="102" t="s">
        <v>3963</v>
      </c>
      <c r="BH4" s="102">
        <v>1</v>
      </c>
      <c r="BI4" s="102" t="s">
        <v>9</v>
      </c>
      <c r="BJ4" s="102">
        <v>3</v>
      </c>
    </row>
    <row r="5" spans="1:62" x14ac:dyDescent="0.2">
      <c r="A5" s="8">
        <v>4</v>
      </c>
      <c r="B5" s="112" t="s">
        <v>3515</v>
      </c>
      <c r="C5" s="81">
        <v>22</v>
      </c>
      <c r="D5" s="81">
        <v>12</v>
      </c>
      <c r="E5" s="81">
        <v>3</v>
      </c>
      <c r="F5" s="81">
        <v>7</v>
      </c>
      <c r="G5" s="81">
        <v>37</v>
      </c>
      <c r="H5" s="30" t="s">
        <v>9</v>
      </c>
      <c r="I5" s="81">
        <v>21</v>
      </c>
      <c r="J5" s="1">
        <f t="shared" si="0"/>
        <v>39</v>
      </c>
      <c r="L5" s="8">
        <v>4</v>
      </c>
      <c r="M5" s="112" t="s">
        <v>3515</v>
      </c>
      <c r="N5" s="32">
        <v>1</v>
      </c>
      <c r="O5" s="32" t="s">
        <v>9</v>
      </c>
      <c r="P5" s="32">
        <v>2</v>
      </c>
      <c r="Q5" s="32">
        <v>0</v>
      </c>
      <c r="R5" s="32" t="s">
        <v>9</v>
      </c>
      <c r="S5" s="32">
        <v>0</v>
      </c>
      <c r="T5" s="32">
        <v>3</v>
      </c>
      <c r="U5" s="32" t="s">
        <v>9</v>
      </c>
      <c r="V5" s="32">
        <v>0</v>
      </c>
      <c r="W5" s="34"/>
      <c r="X5" s="34"/>
      <c r="Y5" s="34"/>
      <c r="Z5" s="32">
        <v>1</v>
      </c>
      <c r="AA5" s="32" t="s">
        <v>9</v>
      </c>
      <c r="AB5" s="32">
        <v>2</v>
      </c>
      <c r="AC5" s="32">
        <v>0</v>
      </c>
      <c r="AD5" s="32" t="s">
        <v>9</v>
      </c>
      <c r="AE5" s="32">
        <v>0</v>
      </c>
      <c r="AF5" s="32">
        <v>0</v>
      </c>
      <c r="AG5" s="32" t="s">
        <v>9</v>
      </c>
      <c r="AH5" s="32">
        <v>2</v>
      </c>
      <c r="AI5" s="32">
        <v>4</v>
      </c>
      <c r="AJ5" s="32" t="s">
        <v>9</v>
      </c>
      <c r="AK5" s="32">
        <v>0</v>
      </c>
      <c r="AL5" s="32">
        <v>2</v>
      </c>
      <c r="AM5" s="32" t="s">
        <v>9</v>
      </c>
      <c r="AN5" s="32">
        <v>0</v>
      </c>
      <c r="AO5" s="32">
        <v>2</v>
      </c>
      <c r="AP5" s="32" t="s">
        <v>9</v>
      </c>
      <c r="AQ5" s="32">
        <v>1</v>
      </c>
      <c r="AR5" s="32">
        <v>3</v>
      </c>
      <c r="AS5" s="32" t="s">
        <v>9</v>
      </c>
      <c r="AT5" s="32">
        <v>2</v>
      </c>
      <c r="AU5" s="32">
        <v>2</v>
      </c>
      <c r="AV5" s="32" t="s">
        <v>9</v>
      </c>
      <c r="AW5" s="32">
        <v>1</v>
      </c>
      <c r="AX5" s="31">
        <f t="shared" si="1"/>
        <v>18</v>
      </c>
      <c r="AY5" s="32" t="s">
        <v>9</v>
      </c>
      <c r="AZ5" s="31">
        <f t="shared" si="2"/>
        <v>10</v>
      </c>
      <c r="BA5" s="1"/>
      <c r="BB5" s="102" t="s">
        <v>4550</v>
      </c>
      <c r="BC5" s="102">
        <v>3</v>
      </c>
      <c r="BD5" s="102" t="s">
        <v>9</v>
      </c>
      <c r="BE5" s="102">
        <v>2</v>
      </c>
      <c r="BF5" s="30"/>
      <c r="BG5" s="102" t="s">
        <v>4554</v>
      </c>
      <c r="BH5" s="102">
        <v>3</v>
      </c>
      <c r="BI5" s="102" t="s">
        <v>9</v>
      </c>
      <c r="BJ5" s="102">
        <v>0</v>
      </c>
    </row>
    <row r="6" spans="1:62" x14ac:dyDescent="0.2">
      <c r="A6" s="8">
        <v>5</v>
      </c>
      <c r="B6" s="112" t="s">
        <v>1500</v>
      </c>
      <c r="C6" s="81">
        <v>22</v>
      </c>
      <c r="D6" s="81">
        <v>10</v>
      </c>
      <c r="E6" s="81">
        <v>3</v>
      </c>
      <c r="F6" s="81">
        <v>9</v>
      </c>
      <c r="G6" s="81">
        <v>43</v>
      </c>
      <c r="H6" s="30" t="s">
        <v>9</v>
      </c>
      <c r="I6" s="81">
        <v>49</v>
      </c>
      <c r="J6" s="1">
        <f t="shared" si="0"/>
        <v>33</v>
      </c>
      <c r="L6" s="8">
        <v>5</v>
      </c>
      <c r="M6" s="112" t="s">
        <v>1500</v>
      </c>
      <c r="N6" s="32">
        <v>0</v>
      </c>
      <c r="O6" s="32" t="s">
        <v>9</v>
      </c>
      <c r="P6" s="32">
        <v>3</v>
      </c>
      <c r="Q6" s="32">
        <v>0</v>
      </c>
      <c r="R6" s="32" t="s">
        <v>9</v>
      </c>
      <c r="S6" s="32">
        <v>3</v>
      </c>
      <c r="T6" s="32">
        <v>2</v>
      </c>
      <c r="U6" s="32" t="s">
        <v>9</v>
      </c>
      <c r="V6" s="32">
        <v>2</v>
      </c>
      <c r="W6" s="32">
        <v>4</v>
      </c>
      <c r="X6" s="32" t="s">
        <v>9</v>
      </c>
      <c r="Y6" s="32">
        <v>1</v>
      </c>
      <c r="Z6" s="34"/>
      <c r="AA6" s="34"/>
      <c r="AB6" s="34"/>
      <c r="AC6" s="32">
        <v>2</v>
      </c>
      <c r="AD6" s="32" t="s">
        <v>9</v>
      </c>
      <c r="AE6" s="32">
        <v>1</v>
      </c>
      <c r="AF6" s="32">
        <v>2</v>
      </c>
      <c r="AG6" s="32" t="s">
        <v>9</v>
      </c>
      <c r="AH6" s="32">
        <v>1</v>
      </c>
      <c r="AI6" s="32">
        <v>2</v>
      </c>
      <c r="AJ6" s="32" t="s">
        <v>9</v>
      </c>
      <c r="AK6" s="32">
        <v>1</v>
      </c>
      <c r="AL6" s="32">
        <v>2</v>
      </c>
      <c r="AM6" s="32" t="s">
        <v>9</v>
      </c>
      <c r="AN6" s="32">
        <v>4</v>
      </c>
      <c r="AO6" s="32">
        <v>0</v>
      </c>
      <c r="AP6" s="32" t="s">
        <v>9</v>
      </c>
      <c r="AQ6" s="32">
        <v>0</v>
      </c>
      <c r="AR6" s="32">
        <v>3</v>
      </c>
      <c r="AS6" s="32" t="s">
        <v>9</v>
      </c>
      <c r="AT6" s="32">
        <v>0</v>
      </c>
      <c r="AU6" s="32">
        <v>6</v>
      </c>
      <c r="AV6" s="32" t="s">
        <v>9</v>
      </c>
      <c r="AW6" s="32">
        <v>1</v>
      </c>
      <c r="AX6" s="31">
        <f t="shared" si="1"/>
        <v>23</v>
      </c>
      <c r="AY6" s="32" t="s">
        <v>9</v>
      </c>
      <c r="AZ6" s="31">
        <f t="shared" si="2"/>
        <v>17</v>
      </c>
      <c r="BA6" s="1"/>
      <c r="BB6" s="102" t="s">
        <v>4566</v>
      </c>
      <c r="BC6" s="102">
        <v>0</v>
      </c>
      <c r="BD6" s="102" t="s">
        <v>9</v>
      </c>
      <c r="BE6" s="102">
        <v>2</v>
      </c>
      <c r="BF6" s="30"/>
      <c r="BG6" s="102" t="s">
        <v>4047</v>
      </c>
      <c r="BH6" s="102">
        <v>0</v>
      </c>
      <c r="BI6" s="102" t="s">
        <v>9</v>
      </c>
      <c r="BJ6" s="102">
        <v>3</v>
      </c>
    </row>
    <row r="7" spans="1:62" x14ac:dyDescent="0.2">
      <c r="A7" s="8">
        <v>6</v>
      </c>
      <c r="B7" s="112" t="s">
        <v>17</v>
      </c>
      <c r="C7" s="81">
        <v>22</v>
      </c>
      <c r="D7" s="81">
        <v>8</v>
      </c>
      <c r="E7" s="81">
        <v>5</v>
      </c>
      <c r="F7" s="81">
        <v>9</v>
      </c>
      <c r="G7" s="81">
        <v>40</v>
      </c>
      <c r="H7" s="30" t="s">
        <v>9</v>
      </c>
      <c r="I7" s="81">
        <v>43</v>
      </c>
      <c r="J7" s="1">
        <f t="shared" si="0"/>
        <v>29</v>
      </c>
      <c r="L7" s="8">
        <v>6</v>
      </c>
      <c r="M7" s="112" t="s">
        <v>17</v>
      </c>
      <c r="N7" s="32">
        <v>2</v>
      </c>
      <c r="O7" s="32" t="s">
        <v>9</v>
      </c>
      <c r="P7" s="32">
        <v>2</v>
      </c>
      <c r="Q7" s="32">
        <v>1</v>
      </c>
      <c r="R7" s="32" t="s">
        <v>9</v>
      </c>
      <c r="S7" s="32">
        <v>5</v>
      </c>
      <c r="T7" s="32">
        <v>1</v>
      </c>
      <c r="U7" s="32" t="s">
        <v>9</v>
      </c>
      <c r="V7" s="32">
        <v>4</v>
      </c>
      <c r="W7" s="32">
        <v>0</v>
      </c>
      <c r="X7" s="32" t="s">
        <v>9</v>
      </c>
      <c r="Y7" s="32">
        <v>5</v>
      </c>
      <c r="Z7" s="32">
        <v>5</v>
      </c>
      <c r="AA7" s="32" t="s">
        <v>9</v>
      </c>
      <c r="AB7" s="32">
        <v>0</v>
      </c>
      <c r="AC7" s="34"/>
      <c r="AD7" s="34"/>
      <c r="AE7" s="34"/>
      <c r="AF7" s="8">
        <v>1</v>
      </c>
      <c r="AG7" s="32" t="s">
        <v>9</v>
      </c>
      <c r="AH7" s="8">
        <v>1</v>
      </c>
      <c r="AI7" s="32">
        <v>3</v>
      </c>
      <c r="AJ7" s="32" t="s">
        <v>9</v>
      </c>
      <c r="AK7" s="32">
        <v>3</v>
      </c>
      <c r="AL7" s="32">
        <v>2</v>
      </c>
      <c r="AM7" s="32" t="s">
        <v>9</v>
      </c>
      <c r="AN7" s="32">
        <v>1</v>
      </c>
      <c r="AO7" s="32">
        <v>7</v>
      </c>
      <c r="AP7" s="32" t="s">
        <v>9</v>
      </c>
      <c r="AQ7" s="32">
        <v>2</v>
      </c>
      <c r="AR7" s="32">
        <v>1</v>
      </c>
      <c r="AS7" s="32" t="s">
        <v>9</v>
      </c>
      <c r="AT7" s="32">
        <v>1</v>
      </c>
      <c r="AU7" s="32">
        <v>4</v>
      </c>
      <c r="AV7" s="32" t="s">
        <v>9</v>
      </c>
      <c r="AW7" s="32">
        <v>1</v>
      </c>
      <c r="AX7" s="31">
        <f t="shared" si="1"/>
        <v>27</v>
      </c>
      <c r="AY7" s="32" t="s">
        <v>9</v>
      </c>
      <c r="AZ7" s="31">
        <f t="shared" si="2"/>
        <v>25</v>
      </c>
      <c r="BA7" s="1"/>
      <c r="BB7" s="102" t="s">
        <v>4406</v>
      </c>
      <c r="BC7" s="102">
        <v>1</v>
      </c>
      <c r="BD7" s="102" t="s">
        <v>9</v>
      </c>
      <c r="BE7" s="102">
        <v>5</v>
      </c>
      <c r="BG7" s="102" t="s">
        <v>1621</v>
      </c>
      <c r="BH7" s="102">
        <v>2</v>
      </c>
      <c r="BI7" s="102" t="s">
        <v>9</v>
      </c>
      <c r="BJ7" s="102">
        <v>4</v>
      </c>
    </row>
    <row r="8" spans="1:62" x14ac:dyDescent="0.2">
      <c r="A8" s="8">
        <v>7</v>
      </c>
      <c r="B8" s="112" t="s">
        <v>46</v>
      </c>
      <c r="C8" s="81">
        <v>22</v>
      </c>
      <c r="D8" s="81">
        <v>7</v>
      </c>
      <c r="E8" s="81">
        <v>7</v>
      </c>
      <c r="F8" s="81">
        <v>8</v>
      </c>
      <c r="G8" s="81">
        <v>28</v>
      </c>
      <c r="H8" s="30" t="s">
        <v>9</v>
      </c>
      <c r="I8" s="81">
        <v>32</v>
      </c>
      <c r="J8" s="1">
        <f t="shared" si="0"/>
        <v>28</v>
      </c>
      <c r="L8" s="8">
        <v>7</v>
      </c>
      <c r="M8" s="112" t="s">
        <v>46</v>
      </c>
      <c r="N8" s="32">
        <v>1</v>
      </c>
      <c r="O8" s="32" t="s">
        <v>9</v>
      </c>
      <c r="P8" s="32">
        <v>1</v>
      </c>
      <c r="Q8" s="32">
        <v>3</v>
      </c>
      <c r="R8" s="32" t="s">
        <v>9</v>
      </c>
      <c r="S8" s="32">
        <v>5</v>
      </c>
      <c r="T8" s="32">
        <v>0</v>
      </c>
      <c r="U8" s="32" t="s">
        <v>9</v>
      </c>
      <c r="V8" s="32">
        <v>1</v>
      </c>
      <c r="W8" s="32">
        <v>0</v>
      </c>
      <c r="X8" s="32" t="s">
        <v>9</v>
      </c>
      <c r="Y8" s="32">
        <v>4</v>
      </c>
      <c r="Z8" s="32">
        <v>1</v>
      </c>
      <c r="AA8" s="32" t="s">
        <v>9</v>
      </c>
      <c r="AB8" s="32">
        <v>1</v>
      </c>
      <c r="AC8" s="32">
        <v>4</v>
      </c>
      <c r="AD8" s="32" t="s">
        <v>9</v>
      </c>
      <c r="AE8" s="32">
        <v>1</v>
      </c>
      <c r="AF8" s="34"/>
      <c r="AG8" s="34"/>
      <c r="AH8" s="34"/>
      <c r="AI8" s="32">
        <v>1</v>
      </c>
      <c r="AJ8" s="32" t="s">
        <v>9</v>
      </c>
      <c r="AK8" s="32">
        <v>1</v>
      </c>
      <c r="AL8" s="32">
        <v>0</v>
      </c>
      <c r="AM8" s="32" t="s">
        <v>9</v>
      </c>
      <c r="AN8" s="32">
        <v>3</v>
      </c>
      <c r="AO8" s="32">
        <v>1</v>
      </c>
      <c r="AP8" s="32" t="s">
        <v>9</v>
      </c>
      <c r="AQ8" s="32">
        <v>0</v>
      </c>
      <c r="AR8" s="32">
        <v>3</v>
      </c>
      <c r="AS8" s="32" t="s">
        <v>9</v>
      </c>
      <c r="AT8" s="32">
        <v>2</v>
      </c>
      <c r="AU8" s="32">
        <v>2</v>
      </c>
      <c r="AV8" s="32" t="s">
        <v>9</v>
      </c>
      <c r="AW8" s="32">
        <v>0</v>
      </c>
      <c r="AX8" s="31">
        <f t="shared" si="1"/>
        <v>16</v>
      </c>
      <c r="AY8" s="32" t="s">
        <v>9</v>
      </c>
      <c r="AZ8" s="31">
        <f t="shared" si="2"/>
        <v>19</v>
      </c>
      <c r="BA8" s="1"/>
      <c r="BB8" s="102" t="s">
        <v>4110</v>
      </c>
      <c r="BC8" s="102">
        <v>1</v>
      </c>
      <c r="BD8" s="102" t="s">
        <v>9</v>
      </c>
      <c r="BE8" s="102">
        <v>2</v>
      </c>
      <c r="BF8" s="30"/>
      <c r="BG8" s="102" t="s">
        <v>4567</v>
      </c>
      <c r="BH8" s="102">
        <v>1</v>
      </c>
      <c r="BI8" s="102" t="s">
        <v>9</v>
      </c>
      <c r="BJ8" s="102">
        <v>2</v>
      </c>
    </row>
    <row r="9" spans="1:62" x14ac:dyDescent="0.2">
      <c r="A9" s="8">
        <v>8</v>
      </c>
      <c r="B9" s="112" t="s">
        <v>4561</v>
      </c>
      <c r="C9" s="81">
        <v>22</v>
      </c>
      <c r="D9" s="81">
        <v>7</v>
      </c>
      <c r="E9" s="81">
        <v>5</v>
      </c>
      <c r="F9" s="81">
        <v>10</v>
      </c>
      <c r="G9" s="81">
        <v>36</v>
      </c>
      <c r="H9" s="30" t="s">
        <v>9</v>
      </c>
      <c r="I9" s="81">
        <v>55</v>
      </c>
      <c r="J9" s="1">
        <f t="shared" si="0"/>
        <v>26</v>
      </c>
      <c r="L9" s="8">
        <v>8</v>
      </c>
      <c r="M9" s="112" t="s">
        <v>4561</v>
      </c>
      <c r="N9" s="32">
        <v>0</v>
      </c>
      <c r="O9" s="32" t="s">
        <v>9</v>
      </c>
      <c r="P9" s="32">
        <v>5</v>
      </c>
      <c r="Q9" s="32">
        <v>2</v>
      </c>
      <c r="R9" s="32" t="s">
        <v>9</v>
      </c>
      <c r="S9" s="32">
        <v>1</v>
      </c>
      <c r="T9" s="32">
        <v>4</v>
      </c>
      <c r="U9" s="32" t="s">
        <v>9</v>
      </c>
      <c r="V9" s="32">
        <v>3</v>
      </c>
      <c r="W9" s="32">
        <v>1</v>
      </c>
      <c r="X9" s="32" t="s">
        <v>9</v>
      </c>
      <c r="Y9" s="32">
        <v>1</v>
      </c>
      <c r="Z9" s="32">
        <v>0</v>
      </c>
      <c r="AA9" s="32" t="s">
        <v>9</v>
      </c>
      <c r="AB9" s="32">
        <v>3</v>
      </c>
      <c r="AC9" s="32">
        <v>3</v>
      </c>
      <c r="AD9" s="32" t="s">
        <v>9</v>
      </c>
      <c r="AE9" s="32">
        <v>1</v>
      </c>
      <c r="AF9" s="32">
        <v>3</v>
      </c>
      <c r="AG9" s="32" t="s">
        <v>9</v>
      </c>
      <c r="AH9" s="32">
        <v>3</v>
      </c>
      <c r="AI9" s="34"/>
      <c r="AJ9" s="34"/>
      <c r="AK9" s="34"/>
      <c r="AL9" s="32">
        <v>1</v>
      </c>
      <c r="AM9" s="32" t="s">
        <v>9</v>
      </c>
      <c r="AN9" s="32">
        <v>2</v>
      </c>
      <c r="AO9" s="32">
        <v>1</v>
      </c>
      <c r="AP9" s="32" t="s">
        <v>9</v>
      </c>
      <c r="AQ9" s="32">
        <v>2</v>
      </c>
      <c r="AR9" s="32">
        <v>4</v>
      </c>
      <c r="AS9" s="32" t="s">
        <v>9</v>
      </c>
      <c r="AT9" s="32">
        <v>3</v>
      </c>
      <c r="AU9" s="32">
        <v>1</v>
      </c>
      <c r="AV9" s="32" t="s">
        <v>9</v>
      </c>
      <c r="AW9" s="32">
        <v>1</v>
      </c>
      <c r="AX9" s="31">
        <f t="shared" si="1"/>
        <v>20</v>
      </c>
      <c r="AY9" s="32" t="s">
        <v>9</v>
      </c>
      <c r="AZ9" s="31">
        <f t="shared" si="2"/>
        <v>25</v>
      </c>
      <c r="BA9" s="1"/>
      <c r="BB9" s="39" t="s">
        <v>322</v>
      </c>
      <c r="BD9" s="31" t="s">
        <v>9</v>
      </c>
      <c r="BG9" s="39" t="s">
        <v>323</v>
      </c>
    </row>
    <row r="10" spans="1:62" x14ac:dyDescent="0.2">
      <c r="A10" s="8">
        <v>9</v>
      </c>
      <c r="B10" s="112" t="s">
        <v>3527</v>
      </c>
      <c r="C10" s="81">
        <v>22</v>
      </c>
      <c r="D10" s="81">
        <v>7</v>
      </c>
      <c r="E10" s="81">
        <v>2</v>
      </c>
      <c r="F10" s="81">
        <v>13</v>
      </c>
      <c r="G10" s="81">
        <v>40</v>
      </c>
      <c r="H10" s="30" t="s">
        <v>9</v>
      </c>
      <c r="I10" s="81">
        <v>46</v>
      </c>
      <c r="J10" s="1">
        <f t="shared" si="0"/>
        <v>23</v>
      </c>
      <c r="L10" s="8">
        <v>9</v>
      </c>
      <c r="M10" s="112" t="s">
        <v>3527</v>
      </c>
      <c r="N10" s="32">
        <v>0</v>
      </c>
      <c r="O10" s="32" t="s">
        <v>9</v>
      </c>
      <c r="P10" s="32">
        <v>2</v>
      </c>
      <c r="Q10" s="32">
        <v>1</v>
      </c>
      <c r="R10" s="32" t="s">
        <v>9</v>
      </c>
      <c r="S10" s="32">
        <v>3</v>
      </c>
      <c r="T10" s="32">
        <v>0</v>
      </c>
      <c r="U10" s="32" t="s">
        <v>9</v>
      </c>
      <c r="V10" s="32">
        <v>2</v>
      </c>
      <c r="W10" s="32">
        <v>1</v>
      </c>
      <c r="X10" s="32" t="s">
        <v>9</v>
      </c>
      <c r="Y10" s="32">
        <v>0</v>
      </c>
      <c r="Z10" s="32">
        <v>2</v>
      </c>
      <c r="AA10" s="32" t="s">
        <v>9</v>
      </c>
      <c r="AB10" s="32">
        <v>3</v>
      </c>
      <c r="AC10" s="32">
        <v>1</v>
      </c>
      <c r="AD10" s="32" t="s">
        <v>9</v>
      </c>
      <c r="AE10" s="32">
        <v>2</v>
      </c>
      <c r="AF10" s="32">
        <v>0</v>
      </c>
      <c r="AG10" s="32" t="s">
        <v>9</v>
      </c>
      <c r="AH10" s="32">
        <v>1</v>
      </c>
      <c r="AI10" s="32">
        <v>2</v>
      </c>
      <c r="AJ10" s="32" t="s">
        <v>9</v>
      </c>
      <c r="AK10" s="32">
        <v>4</v>
      </c>
      <c r="AL10" s="34"/>
      <c r="AM10" s="34"/>
      <c r="AN10" s="34"/>
      <c r="AO10" s="32">
        <v>7</v>
      </c>
      <c r="AP10" s="32" t="s">
        <v>9</v>
      </c>
      <c r="AQ10" s="32">
        <v>3</v>
      </c>
      <c r="AR10" s="32">
        <v>5</v>
      </c>
      <c r="AS10" s="32" t="s">
        <v>9</v>
      </c>
      <c r="AT10" s="32">
        <v>0</v>
      </c>
      <c r="AU10" s="32">
        <v>2</v>
      </c>
      <c r="AV10" s="32" t="s">
        <v>9</v>
      </c>
      <c r="AW10" s="32">
        <v>2</v>
      </c>
      <c r="AX10" s="31">
        <f t="shared" si="1"/>
        <v>21</v>
      </c>
      <c r="AY10" s="32" t="s">
        <v>9</v>
      </c>
      <c r="AZ10" s="31">
        <f t="shared" si="2"/>
        <v>22</v>
      </c>
      <c r="BA10" s="1"/>
      <c r="BB10" s="102" t="s">
        <v>4496</v>
      </c>
      <c r="BC10" s="102">
        <v>2</v>
      </c>
      <c r="BD10" s="102" t="s">
        <v>9</v>
      </c>
      <c r="BE10" s="102">
        <v>0</v>
      </c>
      <c r="BG10" s="102" t="s">
        <v>4338</v>
      </c>
      <c r="BH10" s="102">
        <v>0</v>
      </c>
      <c r="BI10" s="102" t="s">
        <v>9</v>
      </c>
      <c r="BJ10" s="102">
        <v>3</v>
      </c>
    </row>
    <row r="11" spans="1:62" x14ac:dyDescent="0.2">
      <c r="A11" s="8">
        <v>10</v>
      </c>
      <c r="B11" s="112" t="s">
        <v>31</v>
      </c>
      <c r="C11" s="81">
        <v>22</v>
      </c>
      <c r="D11" s="81">
        <v>6</v>
      </c>
      <c r="E11" s="81">
        <v>2</v>
      </c>
      <c r="F11" s="81">
        <v>14</v>
      </c>
      <c r="G11" s="81">
        <v>32</v>
      </c>
      <c r="H11" s="30" t="s">
        <v>9</v>
      </c>
      <c r="I11" s="81">
        <v>56</v>
      </c>
      <c r="J11" s="1">
        <f t="shared" si="0"/>
        <v>20</v>
      </c>
      <c r="K11" s="3" t="s">
        <v>44</v>
      </c>
      <c r="L11" s="8">
        <v>10</v>
      </c>
      <c r="M11" s="112" t="s">
        <v>31</v>
      </c>
      <c r="N11" s="32">
        <v>2</v>
      </c>
      <c r="O11" s="32" t="s">
        <v>9</v>
      </c>
      <c r="P11" s="32">
        <v>4</v>
      </c>
      <c r="Q11" s="32">
        <v>0</v>
      </c>
      <c r="R11" s="32" t="s">
        <v>9</v>
      </c>
      <c r="S11" s="32">
        <v>1</v>
      </c>
      <c r="T11" s="32">
        <v>0</v>
      </c>
      <c r="U11" s="32" t="s">
        <v>9</v>
      </c>
      <c r="V11" s="32">
        <v>6</v>
      </c>
      <c r="W11" s="32">
        <v>2</v>
      </c>
      <c r="X11" s="32" t="s">
        <v>9</v>
      </c>
      <c r="Y11" s="32">
        <v>3</v>
      </c>
      <c r="Z11" s="32">
        <v>4</v>
      </c>
      <c r="AA11" s="32" t="s">
        <v>9</v>
      </c>
      <c r="AB11" s="32">
        <v>3</v>
      </c>
      <c r="AC11" s="32">
        <v>0</v>
      </c>
      <c r="AD11" s="32" t="s">
        <v>9</v>
      </c>
      <c r="AE11" s="32">
        <v>2</v>
      </c>
      <c r="AF11" s="32">
        <v>0</v>
      </c>
      <c r="AG11" s="32" t="s">
        <v>9</v>
      </c>
      <c r="AH11" s="32">
        <v>1</v>
      </c>
      <c r="AI11" s="32">
        <v>2</v>
      </c>
      <c r="AJ11" s="32" t="s">
        <v>9</v>
      </c>
      <c r="AK11" s="32">
        <v>0</v>
      </c>
      <c r="AL11" s="32">
        <v>3</v>
      </c>
      <c r="AM11" s="32" t="s">
        <v>9</v>
      </c>
      <c r="AN11" s="32">
        <v>2</v>
      </c>
      <c r="AO11" s="34"/>
      <c r="AP11" s="34"/>
      <c r="AQ11" s="34"/>
      <c r="AR11" s="32">
        <v>1</v>
      </c>
      <c r="AS11" s="32" t="s">
        <v>9</v>
      </c>
      <c r="AT11" s="32">
        <v>2</v>
      </c>
      <c r="AU11" s="32">
        <v>3</v>
      </c>
      <c r="AV11" s="32" t="s">
        <v>9</v>
      </c>
      <c r="AW11" s="32">
        <v>1</v>
      </c>
      <c r="AX11" s="31">
        <f t="shared" si="1"/>
        <v>17</v>
      </c>
      <c r="AY11" s="32" t="s">
        <v>9</v>
      </c>
      <c r="AZ11" s="31">
        <f t="shared" si="2"/>
        <v>25</v>
      </c>
      <c r="BA11" s="1"/>
      <c r="BB11" s="102" t="s">
        <v>4568</v>
      </c>
      <c r="BC11" s="102">
        <v>4</v>
      </c>
      <c r="BD11" s="102" t="s">
        <v>9</v>
      </c>
      <c r="BE11" s="102">
        <v>1</v>
      </c>
      <c r="BF11" s="3"/>
      <c r="BG11" s="102" t="s">
        <v>1579</v>
      </c>
      <c r="BH11" s="102">
        <v>0</v>
      </c>
      <c r="BI11" s="102" t="s">
        <v>9</v>
      </c>
      <c r="BJ11" s="102">
        <v>0</v>
      </c>
    </row>
    <row r="12" spans="1:62" x14ac:dyDescent="0.2">
      <c r="A12" s="8">
        <v>11</v>
      </c>
      <c r="B12" s="112" t="s">
        <v>110</v>
      </c>
      <c r="C12" s="81">
        <v>22</v>
      </c>
      <c r="D12" s="81">
        <v>5</v>
      </c>
      <c r="E12" s="81">
        <v>4</v>
      </c>
      <c r="F12" s="81">
        <v>13</v>
      </c>
      <c r="G12" s="81">
        <v>34</v>
      </c>
      <c r="H12" s="30" t="s">
        <v>9</v>
      </c>
      <c r="I12" s="81">
        <v>59</v>
      </c>
      <c r="J12" s="1">
        <f t="shared" si="0"/>
        <v>19</v>
      </c>
      <c r="K12" s="3" t="s">
        <v>44</v>
      </c>
      <c r="L12" s="8">
        <v>11</v>
      </c>
      <c r="M12" s="112" t="s">
        <v>110</v>
      </c>
      <c r="N12" s="32">
        <v>0</v>
      </c>
      <c r="O12" s="32" t="s">
        <v>9</v>
      </c>
      <c r="P12" s="32">
        <v>3</v>
      </c>
      <c r="Q12" s="32">
        <v>1</v>
      </c>
      <c r="R12" s="32" t="s">
        <v>9</v>
      </c>
      <c r="S12" s="32">
        <v>1</v>
      </c>
      <c r="T12" s="32">
        <v>2</v>
      </c>
      <c r="U12" s="32" t="s">
        <v>9</v>
      </c>
      <c r="V12" s="32">
        <v>3</v>
      </c>
      <c r="W12" s="32">
        <v>0</v>
      </c>
      <c r="X12" s="32" t="s">
        <v>9</v>
      </c>
      <c r="Y12" s="32">
        <v>1</v>
      </c>
      <c r="Z12" s="32">
        <v>3</v>
      </c>
      <c r="AA12" s="32" t="s">
        <v>9</v>
      </c>
      <c r="AB12" s="32">
        <v>2</v>
      </c>
      <c r="AC12" s="32">
        <v>1</v>
      </c>
      <c r="AD12" s="32" t="s">
        <v>9</v>
      </c>
      <c r="AE12" s="32">
        <v>2</v>
      </c>
      <c r="AF12" s="32">
        <v>3</v>
      </c>
      <c r="AG12" s="32" t="s">
        <v>9</v>
      </c>
      <c r="AH12" s="32">
        <v>2</v>
      </c>
      <c r="AI12" s="32">
        <v>2</v>
      </c>
      <c r="AJ12" s="32" t="s">
        <v>9</v>
      </c>
      <c r="AK12" s="32">
        <v>4</v>
      </c>
      <c r="AL12" s="32">
        <v>3</v>
      </c>
      <c r="AM12" s="32" t="s">
        <v>9</v>
      </c>
      <c r="AN12" s="32">
        <v>1</v>
      </c>
      <c r="AO12" s="32">
        <v>2</v>
      </c>
      <c r="AP12" s="32" t="s">
        <v>9</v>
      </c>
      <c r="AQ12" s="32">
        <v>1</v>
      </c>
      <c r="AR12" s="34"/>
      <c r="AS12" s="34"/>
      <c r="AT12" s="34"/>
      <c r="AU12" s="32">
        <v>2</v>
      </c>
      <c r="AV12" s="32" t="s">
        <v>9</v>
      </c>
      <c r="AW12" s="32">
        <v>2</v>
      </c>
      <c r="AX12" s="31">
        <f t="shared" si="1"/>
        <v>19</v>
      </c>
      <c r="AY12" s="32" t="s">
        <v>9</v>
      </c>
      <c r="AZ12" s="31">
        <f t="shared" si="2"/>
        <v>22</v>
      </c>
      <c r="BA12" s="1"/>
      <c r="BB12" s="102" t="s">
        <v>4569</v>
      </c>
      <c r="BC12" s="102">
        <v>0</v>
      </c>
      <c r="BD12" s="102" t="s">
        <v>9</v>
      </c>
      <c r="BE12" s="102">
        <v>1</v>
      </c>
      <c r="BF12" s="30"/>
      <c r="BG12" s="102" t="s">
        <v>4570</v>
      </c>
      <c r="BH12" s="102">
        <v>4</v>
      </c>
      <c r="BI12" s="102" t="s">
        <v>9</v>
      </c>
      <c r="BJ12" s="102">
        <v>3</v>
      </c>
    </row>
    <row r="13" spans="1:62" x14ac:dyDescent="0.2">
      <c r="A13" s="8">
        <v>12</v>
      </c>
      <c r="B13" s="112" t="s">
        <v>2789</v>
      </c>
      <c r="C13" s="81">
        <v>22</v>
      </c>
      <c r="D13" s="81">
        <v>2</v>
      </c>
      <c r="E13" s="81">
        <v>6</v>
      </c>
      <c r="F13" s="81">
        <v>14</v>
      </c>
      <c r="G13" s="81">
        <v>21</v>
      </c>
      <c r="H13" s="30" t="s">
        <v>9</v>
      </c>
      <c r="I13" s="81">
        <v>61</v>
      </c>
      <c r="J13" s="1">
        <f t="shared" si="0"/>
        <v>12</v>
      </c>
      <c r="K13" s="3" t="s">
        <v>44</v>
      </c>
      <c r="L13" s="8">
        <v>12</v>
      </c>
      <c r="M13" s="112" t="s">
        <v>2789</v>
      </c>
      <c r="N13" s="32">
        <v>1</v>
      </c>
      <c r="O13" s="32" t="s">
        <v>9</v>
      </c>
      <c r="P13" s="32">
        <v>5</v>
      </c>
      <c r="Q13" s="32">
        <v>0</v>
      </c>
      <c r="R13" s="32" t="s">
        <v>9</v>
      </c>
      <c r="S13" s="32">
        <v>3</v>
      </c>
      <c r="T13" s="32">
        <v>0</v>
      </c>
      <c r="U13" s="32" t="s">
        <v>9</v>
      </c>
      <c r="V13" s="32">
        <v>2</v>
      </c>
      <c r="W13" s="32">
        <v>0</v>
      </c>
      <c r="X13" s="32" t="s">
        <v>9</v>
      </c>
      <c r="Y13" s="32">
        <v>3</v>
      </c>
      <c r="Z13" s="32">
        <v>0</v>
      </c>
      <c r="AA13" s="32" t="s">
        <v>9</v>
      </c>
      <c r="AB13" s="32">
        <v>3</v>
      </c>
      <c r="AC13" s="32">
        <v>0</v>
      </c>
      <c r="AD13" s="32" t="s">
        <v>9</v>
      </c>
      <c r="AE13" s="32">
        <v>2</v>
      </c>
      <c r="AF13" s="32">
        <v>0</v>
      </c>
      <c r="AG13" s="32" t="s">
        <v>9</v>
      </c>
      <c r="AH13" s="32">
        <v>0</v>
      </c>
      <c r="AI13" s="32">
        <v>2</v>
      </c>
      <c r="AJ13" s="32" t="s">
        <v>9</v>
      </c>
      <c r="AK13" s="32">
        <v>1</v>
      </c>
      <c r="AL13" s="32">
        <v>2</v>
      </c>
      <c r="AM13" s="32" t="s">
        <v>9</v>
      </c>
      <c r="AN13" s="32">
        <v>1</v>
      </c>
      <c r="AO13" s="32">
        <v>2</v>
      </c>
      <c r="AP13" s="32" t="s">
        <v>9</v>
      </c>
      <c r="AQ13" s="32">
        <v>2</v>
      </c>
      <c r="AR13" s="32">
        <v>2</v>
      </c>
      <c r="AS13" s="32" t="s">
        <v>9</v>
      </c>
      <c r="AT13" s="32">
        <v>2</v>
      </c>
      <c r="AU13" s="34"/>
      <c r="AV13" s="34"/>
      <c r="AW13" s="34"/>
      <c r="AX13" s="31">
        <f t="shared" si="1"/>
        <v>9</v>
      </c>
      <c r="AY13" s="32" t="s">
        <v>9</v>
      </c>
      <c r="AZ13" s="31">
        <f t="shared" si="2"/>
        <v>24</v>
      </c>
      <c r="BA13" s="1"/>
      <c r="BB13" s="102" t="s">
        <v>4411</v>
      </c>
      <c r="BC13" s="102">
        <v>2</v>
      </c>
      <c r="BD13" s="102" t="s">
        <v>9</v>
      </c>
      <c r="BE13" s="102">
        <v>4</v>
      </c>
      <c r="BF13" s="30"/>
      <c r="BG13" s="102" t="s">
        <v>4527</v>
      </c>
      <c r="BH13" s="102">
        <v>6</v>
      </c>
      <c r="BI13" s="102" t="s">
        <v>9</v>
      </c>
      <c r="BJ13" s="102">
        <v>1</v>
      </c>
    </row>
    <row r="14" spans="1:62" x14ac:dyDescent="0.2">
      <c r="A14" s="8"/>
      <c r="B14" s="1"/>
      <c r="C14" s="1">
        <f>SUM(C2:C13)</f>
        <v>264</v>
      </c>
      <c r="D14" s="1">
        <f t="shared" ref="D14:G14" si="3">SUM(D2:D13)</f>
        <v>108</v>
      </c>
      <c r="E14" s="1">
        <f t="shared" si="3"/>
        <v>48</v>
      </c>
      <c r="F14" s="1">
        <f t="shared" si="3"/>
        <v>108</v>
      </c>
      <c r="G14" s="1">
        <f t="shared" si="3"/>
        <v>498</v>
      </c>
      <c r="H14" s="9" t="s">
        <v>9</v>
      </c>
      <c r="I14" s="1">
        <f t="shared" ref="I14" si="4">SUM(I2:I13)</f>
        <v>498</v>
      </c>
      <c r="J14" s="1">
        <f t="shared" si="0"/>
        <v>372</v>
      </c>
      <c r="L14" s="8"/>
      <c r="N14" s="31">
        <f>SUM(N2:N13)</f>
        <v>10</v>
      </c>
      <c r="O14" s="31" t="s">
        <v>9</v>
      </c>
      <c r="P14" s="31">
        <f>SUM(P2:P13)</f>
        <v>33</v>
      </c>
      <c r="Q14" s="31">
        <f>SUM(Q2:Q13)</f>
        <v>13</v>
      </c>
      <c r="R14" s="31" t="s">
        <v>9</v>
      </c>
      <c r="S14" s="31">
        <f>SUM(S2:S13)</f>
        <v>24</v>
      </c>
      <c r="T14" s="31">
        <f>SUM(T2:T13)</f>
        <v>16</v>
      </c>
      <c r="U14" s="31" t="s">
        <v>9</v>
      </c>
      <c r="V14" s="31">
        <f>SUM(V2:V13)</f>
        <v>28</v>
      </c>
      <c r="W14" s="31">
        <f>SUM(W2:W13)</f>
        <v>11</v>
      </c>
      <c r="X14" s="31" t="s">
        <v>9</v>
      </c>
      <c r="Y14" s="31">
        <f>SUM(Y2:Y13)</f>
        <v>19</v>
      </c>
      <c r="Z14" s="31">
        <f>SUM(Z2:Z13)</f>
        <v>32</v>
      </c>
      <c r="AA14" s="31" t="s">
        <v>9</v>
      </c>
      <c r="AB14" s="31">
        <f>SUM(AB2:AB13)</f>
        <v>20</v>
      </c>
      <c r="AC14" s="31">
        <f>SUM(AC2:AC13)</f>
        <v>18</v>
      </c>
      <c r="AD14" s="31" t="s">
        <v>9</v>
      </c>
      <c r="AE14" s="31">
        <f>SUM(AE2:AE13)</f>
        <v>13</v>
      </c>
      <c r="AF14" s="31">
        <f>SUM(AF2:AF13)</f>
        <v>13</v>
      </c>
      <c r="AG14" s="31" t="s">
        <v>9</v>
      </c>
      <c r="AH14" s="31">
        <f>SUM(AH2:AH13)</f>
        <v>12</v>
      </c>
      <c r="AI14" s="31">
        <f>SUM(AI2:AI13)</f>
        <v>30</v>
      </c>
      <c r="AJ14" s="31" t="s">
        <v>9</v>
      </c>
      <c r="AK14" s="31">
        <f>SUM(AK2:AK13)</f>
        <v>16</v>
      </c>
      <c r="AL14" s="31">
        <f>SUM(AL2:AL13)</f>
        <v>24</v>
      </c>
      <c r="AM14" s="31" t="s">
        <v>9</v>
      </c>
      <c r="AN14" s="31">
        <f>SUM(AN2:AN13)</f>
        <v>19</v>
      </c>
      <c r="AO14" s="31">
        <f>SUM(AO2:AO13)</f>
        <v>31</v>
      </c>
      <c r="AP14" s="31" t="s">
        <v>9</v>
      </c>
      <c r="AQ14" s="31">
        <f>SUM(AQ2:AQ13)</f>
        <v>15</v>
      </c>
      <c r="AR14" s="31">
        <f>SUM(AR2:AR13)</f>
        <v>37</v>
      </c>
      <c r="AS14" s="31" t="s">
        <v>9</v>
      </c>
      <c r="AT14" s="31">
        <f>SUM(AT2:AT13)</f>
        <v>15</v>
      </c>
      <c r="AU14" s="31">
        <f>SUM(AU2:AU13)</f>
        <v>37</v>
      </c>
      <c r="AV14" s="31" t="s">
        <v>9</v>
      </c>
      <c r="AW14" s="31">
        <f>SUM(AW2:AW13)</f>
        <v>12</v>
      </c>
      <c r="AX14" s="31">
        <f>SUM(AX2:AX13)</f>
        <v>272</v>
      </c>
      <c r="AY14" s="31" t="s">
        <v>9</v>
      </c>
      <c r="AZ14" s="31">
        <f>SUM(AZ2:AZ13)</f>
        <v>226</v>
      </c>
      <c r="BA14" s="1"/>
      <c r="BB14" s="102" t="s">
        <v>4571</v>
      </c>
      <c r="BC14" s="102">
        <v>1</v>
      </c>
      <c r="BD14" s="102" t="s">
        <v>9</v>
      </c>
      <c r="BE14" s="102">
        <v>2</v>
      </c>
      <c r="BF14" s="30"/>
      <c r="BG14" s="102" t="s">
        <v>4513</v>
      </c>
      <c r="BH14" s="102">
        <v>1</v>
      </c>
      <c r="BI14" s="102" t="s">
        <v>9</v>
      </c>
      <c r="BJ14" s="102">
        <v>0</v>
      </c>
    </row>
    <row r="15" spans="1:62" x14ac:dyDescent="0.2">
      <c r="B15" s="1"/>
      <c r="C15" s="1"/>
      <c r="D15" s="1"/>
      <c r="E15" s="1"/>
      <c r="F15" s="1"/>
      <c r="G15" s="1"/>
      <c r="H15" s="9"/>
      <c r="I15" s="1"/>
      <c r="J15" s="1"/>
      <c r="BA15" s="1"/>
      <c r="BB15" s="102" t="s">
        <v>4555</v>
      </c>
      <c r="BC15" s="102">
        <v>2</v>
      </c>
      <c r="BD15" s="102" t="s">
        <v>9</v>
      </c>
      <c r="BE15" s="102">
        <v>1</v>
      </c>
      <c r="BF15" s="30"/>
      <c r="BG15" s="102" t="s">
        <v>4572</v>
      </c>
      <c r="BH15" s="102">
        <v>2</v>
      </c>
      <c r="BI15" s="102" t="s">
        <v>9</v>
      </c>
      <c r="BJ15" s="102">
        <v>1</v>
      </c>
    </row>
    <row r="16" spans="1:62" x14ac:dyDescent="0.2">
      <c r="BA16" s="1"/>
      <c r="BB16" s="39" t="s">
        <v>330</v>
      </c>
      <c r="BC16" s="11"/>
      <c r="BD16" s="31" t="s">
        <v>9</v>
      </c>
      <c r="BF16" s="30"/>
      <c r="BG16" s="39" t="s">
        <v>331</v>
      </c>
    </row>
    <row r="17" spans="13:62" x14ac:dyDescent="0.2">
      <c r="M17" s="39"/>
      <c r="BA17" s="1"/>
      <c r="BB17" s="102" t="s">
        <v>4512</v>
      </c>
      <c r="BC17" s="102">
        <v>0</v>
      </c>
      <c r="BD17" s="102" t="s">
        <v>9</v>
      </c>
      <c r="BE17" s="102">
        <v>1</v>
      </c>
      <c r="BF17" s="30"/>
      <c r="BG17" s="102" t="s">
        <v>4014</v>
      </c>
      <c r="BH17" s="102">
        <v>0</v>
      </c>
      <c r="BI17" s="102" t="s">
        <v>9</v>
      </c>
      <c r="BJ17" s="102">
        <v>3</v>
      </c>
    </row>
    <row r="18" spans="13:62" x14ac:dyDescent="0.2">
      <c r="BB18" s="102" t="s">
        <v>4573</v>
      </c>
      <c r="BC18" s="102">
        <v>0</v>
      </c>
      <c r="BD18" s="102" t="s">
        <v>9</v>
      </c>
      <c r="BE18" s="102">
        <v>3</v>
      </c>
      <c r="BF18" s="30"/>
      <c r="BG18" s="102" t="s">
        <v>4558</v>
      </c>
      <c r="BH18" s="102">
        <v>0</v>
      </c>
      <c r="BI18" s="102" t="s">
        <v>9</v>
      </c>
      <c r="BJ18" s="102">
        <v>6</v>
      </c>
    </row>
    <row r="19" spans="13:62" x14ac:dyDescent="0.2">
      <c r="BB19" s="102" t="s">
        <v>3912</v>
      </c>
      <c r="BC19" s="102">
        <v>2</v>
      </c>
      <c r="BD19" s="102" t="s">
        <v>9</v>
      </c>
      <c r="BE19" s="102">
        <v>2</v>
      </c>
      <c r="BF19" s="3"/>
      <c r="BG19" s="102" t="s">
        <v>4574</v>
      </c>
      <c r="BH19" s="102">
        <v>2</v>
      </c>
      <c r="BI19" s="102" t="s">
        <v>9</v>
      </c>
      <c r="BJ19" s="102">
        <v>4</v>
      </c>
    </row>
    <row r="20" spans="13:62" x14ac:dyDescent="0.2">
      <c r="BB20" s="102" t="s">
        <v>4529</v>
      </c>
      <c r="BC20" s="102">
        <v>3</v>
      </c>
      <c r="BD20" s="102" t="s">
        <v>9</v>
      </c>
      <c r="BE20" s="102">
        <v>1</v>
      </c>
      <c r="BF20" s="3"/>
      <c r="BG20" s="102" t="s">
        <v>4539</v>
      </c>
      <c r="BH20" s="102">
        <v>0</v>
      </c>
      <c r="BI20" s="102" t="s">
        <v>9</v>
      </c>
      <c r="BJ20" s="102">
        <v>2</v>
      </c>
    </row>
    <row r="21" spans="13:62" x14ac:dyDescent="0.2">
      <c r="BB21" s="102" t="s">
        <v>4396</v>
      </c>
      <c r="BC21" s="102">
        <v>0</v>
      </c>
      <c r="BD21" s="102" t="s">
        <v>9</v>
      </c>
      <c r="BE21" s="102">
        <v>2</v>
      </c>
      <c r="BF21" s="3"/>
      <c r="BG21" s="102" t="s">
        <v>4575</v>
      </c>
      <c r="BH21" s="102">
        <v>5</v>
      </c>
      <c r="BI21" s="102" t="s">
        <v>9</v>
      </c>
      <c r="BJ21" s="102">
        <v>0</v>
      </c>
    </row>
    <row r="22" spans="13:62" x14ac:dyDescent="0.2">
      <c r="BB22" s="102" t="s">
        <v>4576</v>
      </c>
      <c r="BC22" s="102">
        <v>0</v>
      </c>
      <c r="BD22" s="102" t="s">
        <v>9</v>
      </c>
      <c r="BE22" s="102">
        <v>0</v>
      </c>
      <c r="BG22" s="102" t="s">
        <v>4577</v>
      </c>
      <c r="BH22" s="102">
        <v>0</v>
      </c>
      <c r="BI22" s="102" t="s">
        <v>9</v>
      </c>
      <c r="BJ22" s="102">
        <v>3</v>
      </c>
    </row>
    <row r="23" spans="13:62" x14ac:dyDescent="0.2">
      <c r="BB23" s="39" t="s">
        <v>341</v>
      </c>
      <c r="BC23" s="11"/>
      <c r="BD23" s="31" t="s">
        <v>9</v>
      </c>
      <c r="BG23" s="39" t="s">
        <v>342</v>
      </c>
    </row>
    <row r="24" spans="13:62" x14ac:dyDescent="0.2">
      <c r="BB24" s="102" t="s">
        <v>4120</v>
      </c>
      <c r="BC24" s="102">
        <v>2</v>
      </c>
      <c r="BD24" s="102" t="s">
        <v>9</v>
      </c>
      <c r="BE24" s="102">
        <v>3</v>
      </c>
      <c r="BF24" s="3"/>
      <c r="BG24" s="102" t="s">
        <v>4417</v>
      </c>
      <c r="BH24" s="102">
        <v>2</v>
      </c>
      <c r="BI24" s="102" t="s">
        <v>9</v>
      </c>
      <c r="BJ24" s="102">
        <v>0</v>
      </c>
    </row>
    <row r="25" spans="13:62" x14ac:dyDescent="0.2">
      <c r="BB25" s="102" t="s">
        <v>4578</v>
      </c>
      <c r="BC25" s="102">
        <v>2</v>
      </c>
      <c r="BD25" s="102" t="s">
        <v>9</v>
      </c>
      <c r="BE25" s="102">
        <v>1</v>
      </c>
      <c r="BF25" s="3"/>
      <c r="BG25" s="102" t="s">
        <v>4579</v>
      </c>
      <c r="BH25" s="102">
        <v>1</v>
      </c>
      <c r="BI25" s="102" t="s">
        <v>9</v>
      </c>
      <c r="BJ25" s="102">
        <v>1</v>
      </c>
    </row>
    <row r="26" spans="13:62" x14ac:dyDescent="0.2">
      <c r="BB26" s="102" t="s">
        <v>4580</v>
      </c>
      <c r="BC26" s="102">
        <v>5</v>
      </c>
      <c r="BD26" s="102" t="s">
        <v>9</v>
      </c>
      <c r="BE26" s="102">
        <v>0</v>
      </c>
      <c r="BG26" s="102" t="s">
        <v>1553</v>
      </c>
      <c r="BH26" s="102">
        <v>0</v>
      </c>
      <c r="BI26" s="102" t="s">
        <v>9</v>
      </c>
      <c r="BJ26" s="102">
        <v>3</v>
      </c>
    </row>
    <row r="27" spans="13:62" x14ac:dyDescent="0.2">
      <c r="BB27" s="102" t="s">
        <v>4440</v>
      </c>
      <c r="BC27" s="102">
        <v>2</v>
      </c>
      <c r="BD27" s="102" t="s">
        <v>9</v>
      </c>
      <c r="BE27" s="102">
        <v>1</v>
      </c>
      <c r="BF27" s="3"/>
      <c r="BG27" s="102" t="s">
        <v>3986</v>
      </c>
      <c r="BH27" s="102">
        <v>0</v>
      </c>
      <c r="BI27" s="102" t="s">
        <v>9</v>
      </c>
      <c r="BJ27" s="102">
        <v>1</v>
      </c>
    </row>
    <row r="28" spans="13:62" x14ac:dyDescent="0.2">
      <c r="BB28" s="102" t="s">
        <v>4534</v>
      </c>
      <c r="BC28" s="102">
        <v>3</v>
      </c>
      <c r="BD28" s="102" t="s">
        <v>9</v>
      </c>
      <c r="BE28" s="102">
        <v>0</v>
      </c>
      <c r="BF28" s="30"/>
      <c r="BG28" s="102" t="s">
        <v>4581</v>
      </c>
      <c r="BH28" s="102">
        <v>5</v>
      </c>
      <c r="BI28" s="102" t="s">
        <v>9</v>
      </c>
      <c r="BJ28" s="102">
        <v>0</v>
      </c>
    </row>
    <row r="29" spans="13:62" x14ac:dyDescent="0.2">
      <c r="BB29" s="102" t="s">
        <v>4533</v>
      </c>
      <c r="BC29" s="102">
        <v>2</v>
      </c>
      <c r="BD29" s="102" t="s">
        <v>9</v>
      </c>
      <c r="BE29" s="102">
        <v>2</v>
      </c>
      <c r="BF29" s="3"/>
      <c r="BG29" s="102" t="s">
        <v>4582</v>
      </c>
      <c r="BH29" s="102">
        <v>3</v>
      </c>
      <c r="BI29" s="102" t="s">
        <v>9</v>
      </c>
      <c r="BJ29" s="102">
        <v>1</v>
      </c>
    </row>
    <row r="30" spans="13:62" x14ac:dyDescent="0.2">
      <c r="BB30" s="39" t="s">
        <v>353</v>
      </c>
      <c r="BC30" s="3"/>
      <c r="BD30" s="31" t="s">
        <v>9</v>
      </c>
      <c r="BF30" s="3"/>
      <c r="BG30" s="39" t="s">
        <v>354</v>
      </c>
    </row>
    <row r="31" spans="13:62" x14ac:dyDescent="0.2">
      <c r="BB31" s="102" t="s">
        <v>4437</v>
      </c>
      <c r="BC31" s="102">
        <v>1</v>
      </c>
      <c r="BD31" s="102" t="s">
        <v>9</v>
      </c>
      <c r="BE31" s="102">
        <v>1</v>
      </c>
      <c r="BF31" s="3"/>
      <c r="BG31" s="102" t="s">
        <v>4583</v>
      </c>
      <c r="BH31" s="102">
        <v>2</v>
      </c>
      <c r="BI31" s="102" t="s">
        <v>9</v>
      </c>
      <c r="BJ31" s="102">
        <v>1</v>
      </c>
    </row>
    <row r="32" spans="13:62" x14ac:dyDescent="0.2">
      <c r="BB32" s="102" t="s">
        <v>4584</v>
      </c>
      <c r="BC32" s="102">
        <v>3</v>
      </c>
      <c r="BD32" s="102" t="s">
        <v>9</v>
      </c>
      <c r="BE32" s="102">
        <v>1</v>
      </c>
      <c r="BF32" s="3"/>
      <c r="BG32" s="102" t="s">
        <v>4397</v>
      </c>
      <c r="BH32" s="102">
        <v>0</v>
      </c>
      <c r="BI32" s="102" t="s">
        <v>9</v>
      </c>
      <c r="BJ32" s="102">
        <v>1</v>
      </c>
    </row>
    <row r="33" spans="54:62" x14ac:dyDescent="0.2">
      <c r="BB33" s="102" t="s">
        <v>4463</v>
      </c>
      <c r="BC33" s="102">
        <v>4</v>
      </c>
      <c r="BD33" s="102" t="s">
        <v>9</v>
      </c>
      <c r="BE33" s="102">
        <v>1</v>
      </c>
      <c r="BG33" s="102" t="s">
        <v>4585</v>
      </c>
      <c r="BH33" s="102">
        <v>1</v>
      </c>
      <c r="BI33" s="102" t="s">
        <v>9</v>
      </c>
      <c r="BJ33" s="102">
        <v>5</v>
      </c>
    </row>
    <row r="34" spans="54:62" x14ac:dyDescent="0.2">
      <c r="BB34" s="102" t="s">
        <v>4004</v>
      </c>
      <c r="BC34" s="102">
        <v>7</v>
      </c>
      <c r="BD34" s="102" t="s">
        <v>9</v>
      </c>
      <c r="BE34" s="102">
        <v>3</v>
      </c>
      <c r="BG34" s="102" t="s">
        <v>4586</v>
      </c>
      <c r="BH34" s="102">
        <v>2</v>
      </c>
      <c r="BI34" s="102" t="s">
        <v>9</v>
      </c>
      <c r="BJ34" s="102">
        <v>3</v>
      </c>
    </row>
    <row r="35" spans="54:62" x14ac:dyDescent="0.2">
      <c r="BB35" s="102" t="s">
        <v>4093</v>
      </c>
      <c r="BC35" s="102">
        <v>2</v>
      </c>
      <c r="BD35" s="102" t="s">
        <v>9</v>
      </c>
      <c r="BE35" s="102">
        <v>1</v>
      </c>
      <c r="BF35" s="3"/>
      <c r="BG35" s="102" t="s">
        <v>4587</v>
      </c>
      <c r="BH35" s="102">
        <v>2</v>
      </c>
      <c r="BI35" s="102" t="s">
        <v>9</v>
      </c>
      <c r="BJ35" s="102">
        <v>0</v>
      </c>
    </row>
    <row r="36" spans="54:62" x14ac:dyDescent="0.2">
      <c r="BB36" s="102" t="s">
        <v>4510</v>
      </c>
      <c r="BC36" s="102">
        <v>4</v>
      </c>
      <c r="BD36" s="102" t="s">
        <v>9</v>
      </c>
      <c r="BE36" s="102">
        <v>0</v>
      </c>
      <c r="BF36" s="3"/>
      <c r="BG36" s="102" t="s">
        <v>4522</v>
      </c>
      <c r="BH36" s="102">
        <v>3</v>
      </c>
      <c r="BI36" s="102" t="s">
        <v>9</v>
      </c>
      <c r="BJ36" s="102">
        <v>2</v>
      </c>
    </row>
    <row r="37" spans="54:62" x14ac:dyDescent="0.2">
      <c r="BB37" s="39" t="s">
        <v>363</v>
      </c>
      <c r="BD37" s="31" t="s">
        <v>9</v>
      </c>
      <c r="BG37" s="39" t="s">
        <v>364</v>
      </c>
    </row>
    <row r="38" spans="54:62" x14ac:dyDescent="0.2">
      <c r="BB38" s="102" t="s">
        <v>3954</v>
      </c>
      <c r="BC38" s="102">
        <v>2</v>
      </c>
      <c r="BD38" s="102" t="s">
        <v>9</v>
      </c>
      <c r="BE38" s="102">
        <v>1</v>
      </c>
      <c r="BG38" s="102" t="s">
        <v>4588</v>
      </c>
      <c r="BH38" s="102">
        <v>1</v>
      </c>
      <c r="BI38" s="102" t="s">
        <v>9</v>
      </c>
      <c r="BJ38" s="102">
        <v>2</v>
      </c>
    </row>
    <row r="39" spans="54:62" x14ac:dyDescent="0.2">
      <c r="BB39" s="102" t="s">
        <v>4589</v>
      </c>
      <c r="BC39" s="102">
        <v>2</v>
      </c>
      <c r="BD39" s="102" t="s">
        <v>9</v>
      </c>
      <c r="BE39" s="102">
        <v>0</v>
      </c>
      <c r="BF39" s="30"/>
      <c r="BG39" s="102" t="s">
        <v>4540</v>
      </c>
      <c r="BH39" s="102">
        <v>7</v>
      </c>
      <c r="BI39" s="102" t="s">
        <v>9</v>
      </c>
      <c r="BJ39" s="102">
        <v>0</v>
      </c>
    </row>
    <row r="40" spans="54:62" x14ac:dyDescent="0.2">
      <c r="BB40" s="102" t="s">
        <v>4480</v>
      </c>
      <c r="BC40" s="102">
        <v>2</v>
      </c>
      <c r="BD40" s="102" t="s">
        <v>9</v>
      </c>
      <c r="BE40" s="102">
        <v>2</v>
      </c>
      <c r="BF40" s="30"/>
      <c r="BG40" s="102" t="s">
        <v>4590</v>
      </c>
      <c r="BH40" s="102">
        <v>4</v>
      </c>
      <c r="BI40" s="102" t="s">
        <v>9</v>
      </c>
      <c r="BJ40" s="102">
        <v>1</v>
      </c>
    </row>
    <row r="41" spans="54:62" x14ac:dyDescent="0.2">
      <c r="BB41" s="102" t="s">
        <v>4508</v>
      </c>
      <c r="BC41" s="102">
        <v>0</v>
      </c>
      <c r="BD41" s="102" t="s">
        <v>9</v>
      </c>
      <c r="BE41" s="102">
        <v>1</v>
      </c>
      <c r="BF41" s="30"/>
      <c r="BG41" s="102" t="s">
        <v>3987</v>
      </c>
      <c r="BH41" s="102">
        <v>2</v>
      </c>
      <c r="BI41" s="102" t="s">
        <v>9</v>
      </c>
      <c r="BJ41" s="102">
        <v>2</v>
      </c>
    </row>
    <row r="42" spans="54:62" x14ac:dyDescent="0.2">
      <c r="BB42" s="102" t="s">
        <v>4591</v>
      </c>
      <c r="BC42" s="102">
        <v>1</v>
      </c>
      <c r="BD42" s="102" t="s">
        <v>9</v>
      </c>
      <c r="BE42" s="102">
        <v>1</v>
      </c>
      <c r="BF42" s="30"/>
      <c r="BG42" s="102" t="s">
        <v>4559</v>
      </c>
      <c r="BH42" s="102">
        <v>3</v>
      </c>
      <c r="BI42" s="102" t="s">
        <v>9</v>
      </c>
      <c r="BJ42" s="102">
        <v>2</v>
      </c>
    </row>
    <row r="43" spans="54:62" x14ac:dyDescent="0.2">
      <c r="BB43" s="102" t="s">
        <v>4531</v>
      </c>
      <c r="BC43" s="102">
        <v>2</v>
      </c>
      <c r="BD43" s="102" t="s">
        <v>9</v>
      </c>
      <c r="BE43" s="102">
        <v>2</v>
      </c>
      <c r="BF43" s="30"/>
      <c r="BG43" s="102" t="s">
        <v>4484</v>
      </c>
      <c r="BH43" s="102">
        <v>2</v>
      </c>
      <c r="BI43" s="102" t="s">
        <v>9</v>
      </c>
      <c r="BJ43" s="102">
        <v>3</v>
      </c>
    </row>
    <row r="44" spans="54:62" x14ac:dyDescent="0.2">
      <c r="BB44" s="39" t="s">
        <v>371</v>
      </c>
      <c r="BC44" s="11"/>
      <c r="BD44" s="32" t="s">
        <v>9</v>
      </c>
      <c r="BF44" s="3"/>
      <c r="BG44" s="39" t="s">
        <v>372</v>
      </c>
    </row>
    <row r="45" spans="54:62" x14ac:dyDescent="0.2">
      <c r="BB45" s="102" t="s">
        <v>4429</v>
      </c>
      <c r="BC45" s="102">
        <v>1</v>
      </c>
      <c r="BD45" s="102" t="s">
        <v>9</v>
      </c>
      <c r="BE45" s="102">
        <v>0</v>
      </c>
      <c r="BF45" s="3"/>
      <c r="BG45" s="102" t="s">
        <v>3935</v>
      </c>
      <c r="BH45" s="102">
        <v>3</v>
      </c>
      <c r="BI45" s="102" t="s">
        <v>9</v>
      </c>
      <c r="BJ45" s="102">
        <v>2</v>
      </c>
    </row>
    <row r="46" spans="54:62" x14ac:dyDescent="0.2">
      <c r="BB46" s="102" t="s">
        <v>4592</v>
      </c>
      <c r="BC46" s="102">
        <v>1</v>
      </c>
      <c r="BD46" s="102" t="s">
        <v>9</v>
      </c>
      <c r="BE46" s="102">
        <v>1</v>
      </c>
      <c r="BF46" s="3"/>
      <c r="BG46" s="102" t="s">
        <v>4593</v>
      </c>
      <c r="BH46" s="102">
        <v>3</v>
      </c>
      <c r="BI46" s="102" t="s">
        <v>9</v>
      </c>
      <c r="BJ46" s="102">
        <v>3</v>
      </c>
    </row>
    <row r="47" spans="54:62" x14ac:dyDescent="0.2">
      <c r="BB47" s="102" t="s">
        <v>4594</v>
      </c>
      <c r="BC47" s="102">
        <v>1</v>
      </c>
      <c r="BD47" s="102" t="s">
        <v>9</v>
      </c>
      <c r="BE47" s="102">
        <v>3</v>
      </c>
      <c r="BG47" s="102" t="s">
        <v>4391</v>
      </c>
      <c r="BH47" s="102">
        <v>2</v>
      </c>
      <c r="BI47" s="102" t="s">
        <v>9</v>
      </c>
      <c r="BJ47" s="102">
        <v>1</v>
      </c>
    </row>
    <row r="48" spans="54:62" x14ac:dyDescent="0.2">
      <c r="BB48" s="102" t="s">
        <v>4595</v>
      </c>
      <c r="BC48" s="102">
        <v>2</v>
      </c>
      <c r="BD48" s="102" t="s">
        <v>9</v>
      </c>
      <c r="BE48" s="102">
        <v>0</v>
      </c>
      <c r="BG48" s="102" t="s">
        <v>4460</v>
      </c>
      <c r="BH48" s="102">
        <v>0</v>
      </c>
      <c r="BI48" s="102" t="s">
        <v>9</v>
      </c>
      <c r="BJ48" s="102">
        <v>3</v>
      </c>
    </row>
    <row r="49" spans="54:63" x14ac:dyDescent="0.2">
      <c r="BB49" s="102" t="s">
        <v>4596</v>
      </c>
      <c r="BC49" s="102">
        <v>1</v>
      </c>
      <c r="BD49" s="102" t="s">
        <v>9</v>
      </c>
      <c r="BE49" s="102">
        <v>0</v>
      </c>
      <c r="BG49" s="102" t="s">
        <v>4556</v>
      </c>
      <c r="BH49" s="102">
        <v>2</v>
      </c>
      <c r="BI49" s="102" t="s">
        <v>9</v>
      </c>
      <c r="BJ49" s="102">
        <v>3</v>
      </c>
    </row>
    <row r="50" spans="54:63" x14ac:dyDescent="0.2">
      <c r="BB50" s="102" t="s">
        <v>4543</v>
      </c>
      <c r="BC50" s="102">
        <v>3</v>
      </c>
      <c r="BD50" s="102" t="s">
        <v>9</v>
      </c>
      <c r="BE50" s="102">
        <v>0</v>
      </c>
      <c r="BG50" s="102" t="s">
        <v>4079</v>
      </c>
      <c r="BH50" s="102">
        <v>0</v>
      </c>
      <c r="BI50" s="102" t="s">
        <v>9</v>
      </c>
      <c r="BJ50" s="102">
        <v>3</v>
      </c>
    </row>
    <row r="51" spans="54:63" x14ac:dyDescent="0.2">
      <c r="BB51" s="39" t="s">
        <v>381</v>
      </c>
      <c r="BC51" s="11"/>
      <c r="BD51" s="32" t="s">
        <v>9</v>
      </c>
      <c r="BG51" s="39" t="s">
        <v>382</v>
      </c>
    </row>
    <row r="52" spans="54:63" x14ac:dyDescent="0.2">
      <c r="BB52" s="102" t="s">
        <v>4413</v>
      </c>
      <c r="BC52" s="102">
        <v>0</v>
      </c>
      <c r="BD52" s="102" t="s">
        <v>9</v>
      </c>
      <c r="BE52" s="102">
        <v>0</v>
      </c>
      <c r="BG52" s="102" t="s">
        <v>4597</v>
      </c>
      <c r="BH52" s="102">
        <v>0</v>
      </c>
      <c r="BI52" s="102" t="s">
        <v>9</v>
      </c>
      <c r="BJ52" s="102">
        <v>5</v>
      </c>
      <c r="BK52" s="102"/>
    </row>
    <row r="53" spans="54:63" x14ac:dyDescent="0.2">
      <c r="BB53" s="102" t="s">
        <v>3957</v>
      </c>
      <c r="BC53" s="102">
        <v>0</v>
      </c>
      <c r="BD53" s="102" t="s">
        <v>9</v>
      </c>
      <c r="BE53" s="102">
        <v>1</v>
      </c>
      <c r="BG53" s="102" t="s">
        <v>4048</v>
      </c>
      <c r="BH53" s="102">
        <v>2</v>
      </c>
      <c r="BI53" s="102" t="s">
        <v>9</v>
      </c>
      <c r="BJ53" s="102">
        <v>1</v>
      </c>
      <c r="BK53" s="102"/>
    </row>
    <row r="54" spans="54:63" x14ac:dyDescent="0.2">
      <c r="BB54" s="102" t="s">
        <v>4598</v>
      </c>
      <c r="BC54" s="102">
        <v>1</v>
      </c>
      <c r="BD54" s="102" t="s">
        <v>9</v>
      </c>
      <c r="BE54" s="102">
        <v>4</v>
      </c>
      <c r="BG54" s="102" t="s">
        <v>4387</v>
      </c>
      <c r="BH54" s="102">
        <v>1</v>
      </c>
      <c r="BI54" s="102" t="s">
        <v>9</v>
      </c>
      <c r="BJ54" s="102">
        <v>1</v>
      </c>
      <c r="BK54" s="102"/>
    </row>
    <row r="55" spans="54:63" x14ac:dyDescent="0.2">
      <c r="BB55" s="102" t="s">
        <v>1560</v>
      </c>
      <c r="BC55" s="102">
        <v>5</v>
      </c>
      <c r="BD55" s="102" t="s">
        <v>9</v>
      </c>
      <c r="BE55" s="102">
        <v>2</v>
      </c>
      <c r="BF55" s="30"/>
      <c r="BG55" s="102" t="s">
        <v>4599</v>
      </c>
      <c r="BH55" s="102">
        <v>1</v>
      </c>
      <c r="BI55" s="102" t="s">
        <v>9</v>
      </c>
      <c r="BJ55" s="102">
        <v>2</v>
      </c>
      <c r="BK55" s="102"/>
    </row>
    <row r="56" spans="54:63" x14ac:dyDescent="0.2">
      <c r="BB56" s="102" t="s">
        <v>4600</v>
      </c>
      <c r="BC56" s="102">
        <v>3</v>
      </c>
      <c r="BD56" s="102" t="s">
        <v>9</v>
      </c>
      <c r="BE56" s="102">
        <v>1</v>
      </c>
      <c r="BF56" s="30"/>
      <c r="BG56" s="102" t="s">
        <v>4535</v>
      </c>
      <c r="BH56" s="102">
        <v>2</v>
      </c>
      <c r="BI56" s="102" t="s">
        <v>9</v>
      </c>
      <c r="BJ56" s="102">
        <v>2</v>
      </c>
      <c r="BK56" s="102"/>
    </row>
    <row r="57" spans="54:63" x14ac:dyDescent="0.2">
      <c r="BB57" s="102" t="s">
        <v>4601</v>
      </c>
      <c r="BC57" s="102">
        <v>4</v>
      </c>
      <c r="BD57" s="102" t="s">
        <v>9</v>
      </c>
      <c r="BE57" s="102">
        <v>0</v>
      </c>
      <c r="BF57" s="3"/>
      <c r="BG57" s="102" t="s">
        <v>4532</v>
      </c>
      <c r="BH57" s="102">
        <v>2</v>
      </c>
      <c r="BI57" s="102" t="s">
        <v>9</v>
      </c>
      <c r="BJ57" s="102">
        <v>2</v>
      </c>
      <c r="BK57" s="102"/>
    </row>
    <row r="58" spans="54:63" x14ac:dyDescent="0.2">
      <c r="BB58" s="39" t="s">
        <v>393</v>
      </c>
      <c r="BC58" s="11"/>
      <c r="BD58" s="32"/>
      <c r="BE58" s="3"/>
      <c r="BF58" s="30"/>
      <c r="BG58" s="39" t="s">
        <v>394</v>
      </c>
    </row>
    <row r="59" spans="54:63" x14ac:dyDescent="0.2">
      <c r="BB59" s="102" t="s">
        <v>4530</v>
      </c>
      <c r="BC59" s="102">
        <v>0</v>
      </c>
      <c r="BD59" s="102" t="s">
        <v>9</v>
      </c>
      <c r="BE59" s="102">
        <v>4</v>
      </c>
      <c r="BF59" s="3"/>
      <c r="BG59" s="102" t="s">
        <v>4024</v>
      </c>
      <c r="BH59" s="102">
        <v>3</v>
      </c>
      <c r="BI59" s="102" t="s">
        <v>9</v>
      </c>
      <c r="BJ59" s="102">
        <v>1</v>
      </c>
    </row>
    <row r="60" spans="54:63" x14ac:dyDescent="0.2">
      <c r="BB60" s="102" t="s">
        <v>4602</v>
      </c>
      <c r="BC60" s="102">
        <v>1</v>
      </c>
      <c r="BD60" s="102" t="s">
        <v>9</v>
      </c>
      <c r="BE60" s="102">
        <v>2</v>
      </c>
      <c r="BF60" s="30"/>
      <c r="BG60" s="102" t="s">
        <v>4603</v>
      </c>
      <c r="BH60" s="102">
        <v>0</v>
      </c>
      <c r="BI60" s="102" t="s">
        <v>9</v>
      </c>
      <c r="BJ60" s="102">
        <v>5</v>
      </c>
    </row>
    <row r="61" spans="54:63" x14ac:dyDescent="0.2">
      <c r="BB61" s="102" t="s">
        <v>3927</v>
      </c>
      <c r="BC61" s="102">
        <v>2</v>
      </c>
      <c r="BD61" s="102" t="s">
        <v>9</v>
      </c>
      <c r="BE61" s="102">
        <v>1</v>
      </c>
      <c r="BF61" s="30"/>
      <c r="BG61" s="102" t="s">
        <v>4431</v>
      </c>
      <c r="BH61" s="102">
        <v>1</v>
      </c>
      <c r="BI61" s="102" t="s">
        <v>9</v>
      </c>
      <c r="BJ61" s="102">
        <v>1</v>
      </c>
    </row>
    <row r="62" spans="54:63" x14ac:dyDescent="0.2">
      <c r="BB62" s="102" t="s">
        <v>4604</v>
      </c>
      <c r="BC62" s="102">
        <v>8</v>
      </c>
      <c r="BD62" s="102" t="s">
        <v>9</v>
      </c>
      <c r="BE62" s="102">
        <v>2</v>
      </c>
      <c r="BF62" s="30"/>
      <c r="BG62" s="102" t="s">
        <v>4605</v>
      </c>
      <c r="BH62" s="102">
        <v>2</v>
      </c>
      <c r="BI62" s="102" t="s">
        <v>9</v>
      </c>
      <c r="BJ62" s="102">
        <v>1</v>
      </c>
    </row>
    <row r="63" spans="54:63" x14ac:dyDescent="0.2">
      <c r="BB63" s="102" t="s">
        <v>4606</v>
      </c>
      <c r="BC63" s="102">
        <v>2</v>
      </c>
      <c r="BD63" s="102" t="s">
        <v>9</v>
      </c>
      <c r="BE63" s="102">
        <v>1</v>
      </c>
      <c r="BF63" s="30"/>
      <c r="BG63" s="102" t="s">
        <v>4551</v>
      </c>
      <c r="BH63" s="102">
        <v>0</v>
      </c>
      <c r="BI63" s="102" t="s">
        <v>9</v>
      </c>
      <c r="BJ63" s="102">
        <v>0</v>
      </c>
    </row>
    <row r="64" spans="54:63" x14ac:dyDescent="0.2">
      <c r="BB64" s="102" t="s">
        <v>4509</v>
      </c>
      <c r="BC64" s="102">
        <v>3</v>
      </c>
      <c r="BD64" s="102" t="s">
        <v>9</v>
      </c>
      <c r="BE64" s="102">
        <v>2</v>
      </c>
      <c r="BF64" s="30"/>
      <c r="BG64" s="102" t="s">
        <v>4536</v>
      </c>
      <c r="BH64" s="102">
        <v>1</v>
      </c>
      <c r="BI64" s="102" t="s">
        <v>9</v>
      </c>
      <c r="BJ64" s="102">
        <v>1</v>
      </c>
    </row>
    <row r="65" spans="54:62" x14ac:dyDescent="0.2">
      <c r="BB65" s="39" t="s">
        <v>403</v>
      </c>
      <c r="BD65" s="31" t="s">
        <v>9</v>
      </c>
      <c r="BE65" s="3"/>
      <c r="BF65" s="30"/>
      <c r="BG65" s="39" t="s">
        <v>404</v>
      </c>
    </row>
    <row r="66" spans="54:62" x14ac:dyDescent="0.2">
      <c r="BB66" s="102" t="s">
        <v>4553</v>
      </c>
      <c r="BC66" s="102">
        <v>0</v>
      </c>
      <c r="BD66" s="102" t="s">
        <v>9</v>
      </c>
      <c r="BE66" s="102">
        <v>0</v>
      </c>
      <c r="BF66" s="30"/>
      <c r="BG66" s="102" t="s">
        <v>4607</v>
      </c>
      <c r="BH66" s="102">
        <v>4</v>
      </c>
      <c r="BI66" s="102" t="s">
        <v>9</v>
      </c>
      <c r="BJ66" s="102">
        <v>3</v>
      </c>
    </row>
    <row r="67" spans="54:62" x14ac:dyDescent="0.2">
      <c r="BB67" s="102" t="s">
        <v>1584</v>
      </c>
      <c r="BC67" s="102">
        <v>4</v>
      </c>
      <c r="BD67" s="102" t="s">
        <v>9</v>
      </c>
      <c r="BE67" s="102">
        <v>3</v>
      </c>
      <c r="BF67" s="30"/>
      <c r="BG67" s="102" t="s">
        <v>4608</v>
      </c>
      <c r="BH67" s="102">
        <v>1</v>
      </c>
      <c r="BI67" s="102" t="s">
        <v>9</v>
      </c>
      <c r="BJ67" s="102">
        <v>2</v>
      </c>
    </row>
    <row r="68" spans="54:62" x14ac:dyDescent="0.2">
      <c r="BB68" s="102" t="s">
        <v>4609</v>
      </c>
      <c r="BC68" s="102">
        <v>2</v>
      </c>
      <c r="BD68" s="102" t="s">
        <v>9</v>
      </c>
      <c r="BE68" s="102">
        <v>2</v>
      </c>
      <c r="BF68" s="3"/>
      <c r="BG68" s="102" t="s">
        <v>4497</v>
      </c>
      <c r="BH68" s="102">
        <v>3</v>
      </c>
      <c r="BI68" s="102" t="s">
        <v>9</v>
      </c>
      <c r="BJ68" s="102">
        <v>5</v>
      </c>
    </row>
    <row r="69" spans="54:62" x14ac:dyDescent="0.2">
      <c r="BB69" s="102" t="s">
        <v>4219</v>
      </c>
      <c r="BC69" s="102">
        <v>0</v>
      </c>
      <c r="BD69" s="102" t="s">
        <v>9</v>
      </c>
      <c r="BE69" s="102">
        <v>1</v>
      </c>
      <c r="BF69" s="3"/>
      <c r="BG69" s="102" t="s">
        <v>4418</v>
      </c>
      <c r="BH69" s="102">
        <v>2</v>
      </c>
      <c r="BI69" s="102" t="s">
        <v>9</v>
      </c>
      <c r="BJ69" s="102">
        <v>3</v>
      </c>
    </row>
    <row r="70" spans="54:62" x14ac:dyDescent="0.2">
      <c r="BB70" s="102" t="s">
        <v>4538</v>
      </c>
      <c r="BC70" s="102">
        <v>0</v>
      </c>
      <c r="BD70" s="102" t="s">
        <v>9</v>
      </c>
      <c r="BE70" s="102">
        <v>2</v>
      </c>
      <c r="BF70" s="3"/>
      <c r="BG70" s="102" t="s">
        <v>4515</v>
      </c>
      <c r="BH70" s="102">
        <v>1</v>
      </c>
      <c r="BI70" s="102" t="s">
        <v>9</v>
      </c>
      <c r="BJ70" s="102">
        <v>2</v>
      </c>
    </row>
    <row r="71" spans="54:62" x14ac:dyDescent="0.2">
      <c r="BB71" s="102" t="s">
        <v>4610</v>
      </c>
      <c r="BC71" s="102">
        <v>2</v>
      </c>
      <c r="BD71" s="102" t="s">
        <v>9</v>
      </c>
      <c r="BE71" s="102">
        <v>4</v>
      </c>
      <c r="BF71" s="3"/>
      <c r="BG71" s="102" t="s">
        <v>4611</v>
      </c>
      <c r="BH71" s="102">
        <v>0</v>
      </c>
      <c r="BI71" s="102" t="s">
        <v>9</v>
      </c>
      <c r="BJ71" s="102">
        <v>2</v>
      </c>
    </row>
    <row r="72" spans="54:62" x14ac:dyDescent="0.2">
      <c r="BB72" s="39" t="s">
        <v>411</v>
      </c>
      <c r="BC72" s="11"/>
      <c r="BD72" s="31" t="s">
        <v>9</v>
      </c>
      <c r="BG72" s="39" t="s">
        <v>4204</v>
      </c>
    </row>
    <row r="73" spans="54:62" x14ac:dyDescent="0.2">
      <c r="BB73" s="102" t="s">
        <v>4612</v>
      </c>
      <c r="BC73" s="102">
        <v>1</v>
      </c>
      <c r="BD73" s="102" t="s">
        <v>9</v>
      </c>
      <c r="BE73" s="102">
        <v>1</v>
      </c>
      <c r="BG73" s="102" t="s">
        <v>4613</v>
      </c>
      <c r="BH73" s="102">
        <v>6</v>
      </c>
      <c r="BI73" s="102" t="s">
        <v>9</v>
      </c>
      <c r="BJ73" s="102">
        <v>0</v>
      </c>
    </row>
    <row r="74" spans="54:62" x14ac:dyDescent="0.2">
      <c r="BB74" s="102" t="s">
        <v>4614</v>
      </c>
      <c r="BC74" s="102">
        <v>1</v>
      </c>
      <c r="BD74" s="102" t="s">
        <v>9</v>
      </c>
      <c r="BE74" s="102">
        <v>1</v>
      </c>
      <c r="BG74" s="102" t="s">
        <v>4615</v>
      </c>
      <c r="BH74" s="102">
        <v>7</v>
      </c>
      <c r="BI74" s="102" t="s">
        <v>9</v>
      </c>
      <c r="BJ74" s="102">
        <v>2</v>
      </c>
    </row>
    <row r="75" spans="54:62" x14ac:dyDescent="0.2">
      <c r="BB75" s="102" t="s">
        <v>1616</v>
      </c>
      <c r="BC75" s="102">
        <v>6</v>
      </c>
      <c r="BD75" s="102" t="s">
        <v>9</v>
      </c>
      <c r="BE75" s="102">
        <v>1</v>
      </c>
      <c r="BG75" s="102" t="s">
        <v>4421</v>
      </c>
      <c r="BH75" s="102">
        <v>7</v>
      </c>
      <c r="BI75" s="102" t="s">
        <v>9</v>
      </c>
      <c r="BJ75" s="102">
        <v>1</v>
      </c>
    </row>
    <row r="76" spans="54:62" x14ac:dyDescent="0.2">
      <c r="BB76" s="102" t="s">
        <v>4133</v>
      </c>
      <c r="BC76" s="102">
        <v>6</v>
      </c>
      <c r="BD76" s="102" t="s">
        <v>9</v>
      </c>
      <c r="BE76" s="102">
        <v>1</v>
      </c>
      <c r="BG76" s="102" t="s">
        <v>4060</v>
      </c>
      <c r="BH76" s="102">
        <v>4</v>
      </c>
      <c r="BI76" s="102" t="s">
        <v>9</v>
      </c>
      <c r="BJ76" s="102">
        <v>1</v>
      </c>
    </row>
    <row r="77" spans="54:62" x14ac:dyDescent="0.2">
      <c r="BB77" s="102" t="s">
        <v>4511</v>
      </c>
      <c r="BC77" s="102">
        <v>2</v>
      </c>
      <c r="BD77" s="102" t="s">
        <v>9</v>
      </c>
      <c r="BE77" s="102">
        <v>0</v>
      </c>
      <c r="BG77" s="102" t="s">
        <v>4616</v>
      </c>
      <c r="BH77" s="102">
        <v>1</v>
      </c>
      <c r="BI77" s="102" t="s">
        <v>9</v>
      </c>
      <c r="BJ77" s="102">
        <v>2</v>
      </c>
    </row>
    <row r="78" spans="54:62" x14ac:dyDescent="0.2">
      <c r="BB78" s="102" t="s">
        <v>3976</v>
      </c>
      <c r="BC78" s="102">
        <v>7</v>
      </c>
      <c r="BD78" s="102" t="s">
        <v>9</v>
      </c>
      <c r="BE78" s="102">
        <v>2</v>
      </c>
      <c r="BG78" s="102" t="s">
        <v>4521</v>
      </c>
      <c r="BH78" s="102">
        <v>3</v>
      </c>
      <c r="BI78" s="102" t="s">
        <v>9</v>
      </c>
      <c r="BJ78" s="102">
        <v>2</v>
      </c>
    </row>
    <row r="79" spans="54:62" x14ac:dyDescent="0.2">
      <c r="BF79" s="3"/>
    </row>
    <row r="80" spans="54:62" x14ac:dyDescent="0.2">
      <c r="BF80" s="3"/>
      <c r="BG80" s="43"/>
    </row>
    <row r="81" spans="54:59" x14ac:dyDescent="0.2">
      <c r="BG81" s="43"/>
    </row>
    <row r="82" spans="54:59" x14ac:dyDescent="0.2">
      <c r="BF82" s="30"/>
      <c r="BG82" s="39"/>
    </row>
    <row r="83" spans="54:59" x14ac:dyDescent="0.2">
      <c r="BG83" s="5"/>
    </row>
    <row r="84" spans="54:59" x14ac:dyDescent="0.2">
      <c r="BF84" s="30"/>
      <c r="BG84" s="5"/>
    </row>
    <row r="85" spans="54:59" x14ac:dyDescent="0.2">
      <c r="BF85" s="30"/>
    </row>
    <row r="86" spans="54:59" x14ac:dyDescent="0.2">
      <c r="BC86" s="3"/>
      <c r="BD86" s="31"/>
      <c r="BF86" s="30"/>
    </row>
    <row r="87" spans="54:59" x14ac:dyDescent="0.2">
      <c r="BB87" s="43"/>
      <c r="BC87" s="11"/>
      <c r="BD87" s="31"/>
      <c r="BF87" s="30"/>
      <c r="BG87" s="43"/>
    </row>
    <row r="88" spans="54:59" x14ac:dyDescent="0.2">
      <c r="BD88" s="31"/>
      <c r="BF88" s="30"/>
    </row>
    <row r="89" spans="54:59" x14ac:dyDescent="0.2">
      <c r="BB89" s="43"/>
      <c r="BD89" s="31"/>
      <c r="BF89" s="30"/>
      <c r="BG89" s="43"/>
    </row>
    <row r="90" spans="54:59" x14ac:dyDescent="0.2">
      <c r="BB90" s="39"/>
      <c r="BC90" s="39"/>
      <c r="BD90" s="39"/>
      <c r="BE90" s="39"/>
      <c r="BF90" s="30"/>
      <c r="BG90" s="39"/>
    </row>
    <row r="91" spans="54:59" x14ac:dyDescent="0.2">
      <c r="BD91" s="32"/>
      <c r="BF91" s="30"/>
    </row>
    <row r="92" spans="54:59" x14ac:dyDescent="0.2">
      <c r="BD92" s="32"/>
      <c r="BF92" s="30"/>
    </row>
    <row r="93" spans="54:59" x14ac:dyDescent="0.2">
      <c r="BD93" s="31"/>
      <c r="BF93" s="30"/>
    </row>
    <row r="94" spans="54:59" x14ac:dyDescent="0.2">
      <c r="BD94" s="31"/>
      <c r="BF94" s="3"/>
    </row>
    <row r="95" spans="54:59" x14ac:dyDescent="0.2">
      <c r="BD95" s="31"/>
      <c r="BF95" s="3"/>
    </row>
    <row r="96" spans="54:59" x14ac:dyDescent="0.2">
      <c r="BD96" s="31"/>
    </row>
    <row r="97" spans="54:59" x14ac:dyDescent="0.2">
      <c r="BB97" s="43"/>
      <c r="BD97" s="31"/>
      <c r="BG97" s="43"/>
    </row>
    <row r="98" spans="54:59" x14ac:dyDescent="0.2">
      <c r="BB98" s="39"/>
      <c r="BD98" s="3"/>
      <c r="BG98" s="39"/>
    </row>
    <row r="99" spans="54:59" x14ac:dyDescent="0.2">
      <c r="BD99" s="32"/>
    </row>
    <row r="100" spans="54:59" x14ac:dyDescent="0.2">
      <c r="BD100" s="32"/>
    </row>
    <row r="101" spans="54:59" x14ac:dyDescent="0.2">
      <c r="BD101" s="31"/>
    </row>
    <row r="102" spans="54:59" x14ac:dyDescent="0.2">
      <c r="BD102" s="31"/>
    </row>
    <row r="103" spans="54:59" x14ac:dyDescent="0.2">
      <c r="BD103" s="31"/>
    </row>
    <row r="104" spans="54:59" x14ac:dyDescent="0.2">
      <c r="BD104" s="31"/>
    </row>
    <row r="105" spans="54:59" x14ac:dyDescent="0.2">
      <c r="BB105" s="43"/>
      <c r="BD105" s="31"/>
      <c r="BF105" s="30"/>
      <c r="BG105" s="43"/>
    </row>
    <row r="106" spans="54:59" x14ac:dyDescent="0.2">
      <c r="BD106" s="3"/>
    </row>
    <row r="107" spans="54:59" x14ac:dyDescent="0.2">
      <c r="BB107" s="7"/>
      <c r="BC107" s="30"/>
      <c r="BD107" s="30"/>
      <c r="BE107" s="30"/>
      <c r="BF107" s="30"/>
      <c r="BG107" s="7"/>
    </row>
    <row r="108" spans="54:59" x14ac:dyDescent="0.2">
      <c r="BC108" s="30"/>
      <c r="BD108" s="30"/>
      <c r="BE108" s="30"/>
      <c r="BF108" s="30"/>
    </row>
    <row r="109" spans="54:59" x14ac:dyDescent="0.2">
      <c r="BC109" s="30"/>
      <c r="BD109" s="30"/>
      <c r="BE109" s="30"/>
      <c r="BF109" s="30"/>
    </row>
    <row r="110" spans="54:59" x14ac:dyDescent="0.2">
      <c r="BB110" s="7"/>
      <c r="BC110" s="30"/>
      <c r="BD110" s="30"/>
      <c r="BE110" s="30"/>
      <c r="BF110" s="30"/>
      <c r="BG110" s="7"/>
    </row>
    <row r="111" spans="54:59" x14ac:dyDescent="0.2">
      <c r="BC111" s="30"/>
      <c r="BD111" s="30"/>
      <c r="BE111" s="30"/>
      <c r="BF111" s="30"/>
    </row>
    <row r="112" spans="54:59" x14ac:dyDescent="0.2">
      <c r="BB112" s="7"/>
      <c r="BC112" s="30"/>
      <c r="BD112" s="30"/>
      <c r="BE112" s="30"/>
      <c r="BF112" s="30"/>
      <c r="BG112" s="7"/>
    </row>
    <row r="113" spans="54:59" x14ac:dyDescent="0.2">
      <c r="BB113" s="7"/>
      <c r="BC113" s="30"/>
      <c r="BD113" s="30"/>
      <c r="BE113" s="30"/>
      <c r="BF113" s="30"/>
      <c r="BG113" s="7"/>
    </row>
    <row r="114" spans="54:59" x14ac:dyDescent="0.2">
      <c r="BB114" s="7"/>
      <c r="BC114" s="30"/>
      <c r="BD114" s="30"/>
      <c r="BE114" s="30"/>
      <c r="BF114" s="30"/>
      <c r="BG114" s="7"/>
    </row>
    <row r="115" spans="54:59" x14ac:dyDescent="0.2">
      <c r="BB115" s="7"/>
      <c r="BC115" s="30"/>
      <c r="BD115" s="30"/>
      <c r="BE115" s="30"/>
      <c r="BF115" s="30"/>
      <c r="BG115" s="7"/>
    </row>
    <row r="116" spans="54:59" x14ac:dyDescent="0.2">
      <c r="BD116" s="3"/>
      <c r="BE116" s="3"/>
      <c r="BF116" s="3"/>
    </row>
    <row r="120" spans="54:59" x14ac:dyDescent="0.2">
      <c r="BB120" s="39"/>
      <c r="BC120" s="11"/>
      <c r="BD120" s="32"/>
      <c r="BG120" s="39"/>
    </row>
    <row r="121" spans="54:59" x14ac:dyDescent="0.2">
      <c r="BB121" s="5"/>
      <c r="BC121" s="11"/>
      <c r="BD121" s="32"/>
      <c r="BG121" s="5"/>
    </row>
    <row r="122" spans="54:59" x14ac:dyDescent="0.2">
      <c r="BD122" s="32"/>
    </row>
    <row r="123" spans="54:59" x14ac:dyDescent="0.2">
      <c r="BD123" s="31"/>
    </row>
    <row r="124" spans="54:59" x14ac:dyDescent="0.2">
      <c r="BD124" s="31"/>
    </row>
    <row r="125" spans="54:59" x14ac:dyDescent="0.2">
      <c r="BB125" s="43"/>
      <c r="BC125" s="11"/>
      <c r="BD125" s="31"/>
      <c r="BG125" s="43"/>
    </row>
    <row r="126" spans="54:59" x14ac:dyDescent="0.2">
      <c r="BB126" s="39"/>
      <c r="BC126" s="30"/>
      <c r="BD126" s="31"/>
      <c r="BE126" s="30"/>
      <c r="BF126" s="30"/>
      <c r="BG126" s="39"/>
    </row>
    <row r="128" spans="54:59" x14ac:dyDescent="0.2">
      <c r="BC128" s="30"/>
      <c r="BD128" s="30"/>
      <c r="BE128" s="30"/>
      <c r="BF128" s="30"/>
    </row>
    <row r="129" spans="54:59" x14ac:dyDescent="0.2">
      <c r="BB129" s="7"/>
      <c r="BC129" s="30"/>
      <c r="BD129" s="30"/>
      <c r="BE129" s="30"/>
      <c r="BF129" s="30"/>
      <c r="BG129" s="7"/>
    </row>
    <row r="130" spans="54:59" x14ac:dyDescent="0.2">
      <c r="BC130" s="30"/>
      <c r="BD130" s="30"/>
      <c r="BE130" s="30"/>
      <c r="BF130" s="30"/>
    </row>
    <row r="131" spans="54:59" x14ac:dyDescent="0.2">
      <c r="BB131" s="7"/>
      <c r="BC131" s="30"/>
      <c r="BD131" s="30"/>
      <c r="BE131" s="30"/>
      <c r="BF131" s="30"/>
      <c r="BG131" s="7"/>
    </row>
    <row r="132" spans="54:59" x14ac:dyDescent="0.2">
      <c r="BC132" s="30"/>
      <c r="BD132" s="30"/>
      <c r="BE132" s="30"/>
      <c r="BF132" s="30"/>
    </row>
    <row r="133" spans="54:59" x14ac:dyDescent="0.2">
      <c r="BB133" s="7"/>
      <c r="BC133" s="30"/>
      <c r="BD133" s="30"/>
      <c r="BE133" s="30"/>
      <c r="BF133" s="30"/>
      <c r="BG133" s="7"/>
    </row>
    <row r="134" spans="54:59" x14ac:dyDescent="0.2">
      <c r="BB134" s="7"/>
      <c r="BC134" s="30"/>
      <c r="BD134" s="30"/>
      <c r="BE134" s="30"/>
      <c r="BF134" s="30"/>
      <c r="BG134" s="7"/>
    </row>
    <row r="135" spans="54:59" x14ac:dyDescent="0.2">
      <c r="BC135" s="30"/>
      <c r="BD135" s="3"/>
      <c r="BE135" s="3"/>
      <c r="BF135" s="3"/>
    </row>
    <row r="136" spans="54:59" x14ac:dyDescent="0.2">
      <c r="BC136" s="30"/>
      <c r="BD136" s="3"/>
      <c r="BE136" s="3"/>
      <c r="BF136" s="3"/>
    </row>
    <row r="137" spans="54:59" x14ac:dyDescent="0.2">
      <c r="BD137" s="3"/>
      <c r="BE137" s="3"/>
      <c r="BF137" s="3"/>
    </row>
    <row r="141" spans="54:59" x14ac:dyDescent="0.2">
      <c r="BB141" s="39"/>
      <c r="BC141" s="11"/>
      <c r="BD141" s="32"/>
      <c r="BG141" s="39"/>
    </row>
    <row r="142" spans="54:59" x14ac:dyDescent="0.2">
      <c r="BB142" s="5"/>
      <c r="BC142" s="11"/>
      <c r="BD142" s="32"/>
      <c r="BG142" s="5"/>
    </row>
    <row r="143" spans="54:59" x14ac:dyDescent="0.2">
      <c r="BB143" s="5"/>
      <c r="BC143" s="11"/>
      <c r="BD143" s="32"/>
      <c r="BG143" s="5"/>
    </row>
    <row r="144" spans="54:59" x14ac:dyDescent="0.2">
      <c r="BD144" s="31"/>
    </row>
    <row r="145" spans="54:59" x14ac:dyDescent="0.2">
      <c r="BD145" s="31"/>
      <c r="BE145" s="3"/>
      <c r="BF145" s="3"/>
    </row>
    <row r="146" spans="54:59" x14ac:dyDescent="0.2">
      <c r="BB146" s="43"/>
      <c r="BC146" s="11"/>
      <c r="BD146" s="31"/>
      <c r="BG146" s="43"/>
    </row>
    <row r="147" spans="54:59" x14ac:dyDescent="0.2">
      <c r="BB147" s="39"/>
      <c r="BC147" s="30"/>
      <c r="BD147" s="30"/>
      <c r="BE147" s="30"/>
      <c r="BF147" s="30"/>
      <c r="BG147" s="39"/>
    </row>
    <row r="148" spans="54:59" x14ac:dyDescent="0.2">
      <c r="BB148" s="7"/>
      <c r="BC148" s="30"/>
      <c r="BD148" s="30"/>
      <c r="BE148" s="30"/>
      <c r="BF148" s="30"/>
      <c r="BG148" s="7"/>
    </row>
    <row r="149" spans="54:59" x14ac:dyDescent="0.2">
      <c r="BC149" s="30"/>
      <c r="BD149" s="30"/>
      <c r="BE149" s="30"/>
      <c r="BF149" s="30"/>
    </row>
    <row r="150" spans="54:59" x14ac:dyDescent="0.2">
      <c r="BC150" s="30"/>
      <c r="BD150" s="30"/>
      <c r="BE150" s="30"/>
      <c r="BF150" s="30"/>
    </row>
    <row r="151" spans="54:59" x14ac:dyDescent="0.2">
      <c r="BC151" s="30"/>
      <c r="BD151" s="30"/>
      <c r="BE151" s="30"/>
      <c r="BF151" s="30"/>
    </row>
    <row r="152" spans="54:59" x14ac:dyDescent="0.2">
      <c r="BB152" s="7"/>
      <c r="BC152" s="30"/>
      <c r="BD152" s="30"/>
      <c r="BE152" s="30"/>
      <c r="BF152" s="30"/>
      <c r="BG152" s="7"/>
    </row>
    <row r="153" spans="54:59" x14ac:dyDescent="0.2">
      <c r="BB153" s="7"/>
      <c r="BC153" s="30"/>
      <c r="BD153" s="30"/>
      <c r="BE153" s="30"/>
      <c r="BF153" s="30"/>
      <c r="BG153" s="7"/>
    </row>
    <row r="154" spans="54:59" x14ac:dyDescent="0.2">
      <c r="BB154" s="7"/>
      <c r="BC154" s="30"/>
      <c r="BD154" s="30"/>
      <c r="BE154" s="30"/>
      <c r="BF154" s="30"/>
      <c r="BG154" s="7"/>
    </row>
    <row r="155" spans="54:59" x14ac:dyDescent="0.2">
      <c r="BC155" s="30"/>
      <c r="BD155" s="30"/>
      <c r="BE155" s="30"/>
      <c r="BF155" s="30"/>
    </row>
    <row r="156" spans="54:59" x14ac:dyDescent="0.2">
      <c r="BC156" s="30"/>
      <c r="BD156" s="30"/>
      <c r="BE156" s="30"/>
      <c r="BF156" s="30"/>
    </row>
    <row r="157" spans="54:59" x14ac:dyDescent="0.2">
      <c r="BD157" s="3"/>
      <c r="BE157" s="3"/>
      <c r="BF157" s="3"/>
    </row>
    <row r="161" spans="54:59" x14ac:dyDescent="0.2">
      <c r="BB161" s="39"/>
      <c r="BC161" s="11"/>
      <c r="BD161" s="32"/>
      <c r="BG161" s="39"/>
    </row>
    <row r="162" spans="54:59" x14ac:dyDescent="0.2">
      <c r="BD162" s="32"/>
    </row>
    <row r="163" spans="54:59" x14ac:dyDescent="0.2">
      <c r="BB163" s="5"/>
      <c r="BC163" s="11"/>
      <c r="BD163" s="32"/>
      <c r="BG163" s="5"/>
    </row>
    <row r="164" spans="54:59" x14ac:dyDescent="0.2">
      <c r="BB164" s="5"/>
      <c r="BC164" s="11"/>
      <c r="BD164" s="32"/>
      <c r="BG164" s="5"/>
    </row>
    <row r="165" spans="54:59" x14ac:dyDescent="0.2">
      <c r="BD165" s="31"/>
    </row>
    <row r="166" spans="54:59" x14ac:dyDescent="0.2">
      <c r="BD166" s="31"/>
      <c r="BE166" s="3"/>
      <c r="BF166" s="3"/>
    </row>
    <row r="167" spans="54:59" x14ac:dyDescent="0.2">
      <c r="BB167" s="43"/>
      <c r="BC167" s="11"/>
      <c r="BD167" s="31"/>
      <c r="BG167" s="43"/>
    </row>
    <row r="168" spans="54:59" x14ac:dyDescent="0.2">
      <c r="BB168" s="39"/>
      <c r="BC168" s="30"/>
      <c r="BD168" s="30"/>
      <c r="BE168" s="30"/>
      <c r="BF168" s="30"/>
      <c r="BG168" s="39"/>
    </row>
    <row r="169" spans="54:59" x14ac:dyDescent="0.2">
      <c r="BB169" s="7"/>
      <c r="BC169" s="30"/>
      <c r="BD169" s="30"/>
      <c r="BE169" s="30"/>
      <c r="BF169" s="30"/>
      <c r="BG169" s="7"/>
    </row>
    <row r="170" spans="54:59" x14ac:dyDescent="0.2">
      <c r="BC170" s="30"/>
      <c r="BD170" s="30"/>
      <c r="BE170" s="30"/>
      <c r="BF170" s="30"/>
    </row>
    <row r="171" spans="54:59" x14ac:dyDescent="0.2">
      <c r="BC171" s="30"/>
      <c r="BD171" s="30"/>
      <c r="BE171" s="30"/>
      <c r="BF171" s="30"/>
    </row>
    <row r="172" spans="54:59" x14ac:dyDescent="0.2">
      <c r="BC172" s="30"/>
      <c r="BD172" s="30"/>
      <c r="BE172" s="30"/>
      <c r="BF172" s="30"/>
    </row>
    <row r="173" spans="54:59" x14ac:dyDescent="0.2">
      <c r="BB173" s="7"/>
      <c r="BC173" s="30"/>
      <c r="BD173" s="30"/>
      <c r="BE173" s="30"/>
      <c r="BF173" s="30"/>
      <c r="BG173" s="7"/>
    </row>
    <row r="174" spans="54:59" x14ac:dyDescent="0.2">
      <c r="BB174" s="7"/>
      <c r="BC174" s="30"/>
      <c r="BD174" s="30"/>
      <c r="BE174" s="30"/>
      <c r="BF174" s="30"/>
      <c r="BG174" s="7"/>
    </row>
    <row r="175" spans="54:59" x14ac:dyDescent="0.2">
      <c r="BB175" s="7"/>
      <c r="BC175" s="30"/>
      <c r="BD175" s="30"/>
      <c r="BE175" s="30"/>
      <c r="BF175" s="30"/>
      <c r="BG175" s="7"/>
    </row>
    <row r="176" spans="54:59" x14ac:dyDescent="0.2">
      <c r="BC176" s="30"/>
      <c r="BD176" s="30"/>
      <c r="BE176" s="30"/>
      <c r="BF176" s="30"/>
    </row>
    <row r="177" spans="54:59" x14ac:dyDescent="0.2">
      <c r="BC177" s="30"/>
      <c r="BD177" s="30"/>
      <c r="BE177" s="30"/>
      <c r="BF177" s="30"/>
    </row>
    <row r="178" spans="54:59" x14ac:dyDescent="0.2">
      <c r="BD178" s="3"/>
      <c r="BE178" s="3"/>
      <c r="BF178" s="3"/>
    </row>
    <row r="182" spans="54:59" x14ac:dyDescent="0.2">
      <c r="BB182" s="39"/>
      <c r="BC182" s="11"/>
      <c r="BD182" s="32"/>
      <c r="BG182" s="39"/>
    </row>
    <row r="183" spans="54:59" x14ac:dyDescent="0.2">
      <c r="BB183" s="5"/>
      <c r="BC183" s="11"/>
      <c r="BD183" s="32"/>
      <c r="BG183" s="5"/>
    </row>
    <row r="184" spans="54:59" x14ac:dyDescent="0.2">
      <c r="BB184" s="5"/>
      <c r="BC184" s="11"/>
      <c r="BD184" s="32"/>
      <c r="BG184" s="5"/>
    </row>
    <row r="185" spans="54:59" x14ac:dyDescent="0.2">
      <c r="BD185" s="31"/>
    </row>
    <row r="186" spans="54:59" x14ac:dyDescent="0.2">
      <c r="BD186" s="31"/>
      <c r="BE186" s="3"/>
      <c r="BF186" s="3"/>
    </row>
    <row r="187" spans="54:59" x14ac:dyDescent="0.2">
      <c r="BB187" s="43"/>
      <c r="BC187" s="11"/>
      <c r="BD187" s="31"/>
      <c r="BG187" s="43"/>
    </row>
    <row r="188" spans="54:59" x14ac:dyDescent="0.2">
      <c r="BB188" s="39"/>
      <c r="BC188" s="30"/>
      <c r="BD188" s="31"/>
      <c r="BE188" s="30"/>
      <c r="BF188" s="30"/>
      <c r="BG188" s="39"/>
    </row>
    <row r="190" spans="54:59" x14ac:dyDescent="0.2">
      <c r="BB190" s="7"/>
      <c r="BC190" s="30"/>
      <c r="BD190" s="30"/>
      <c r="BE190" s="30"/>
      <c r="BF190" s="30"/>
      <c r="BG190" s="7"/>
    </row>
    <row r="191" spans="54:59" x14ac:dyDescent="0.2">
      <c r="BC191" s="30"/>
      <c r="BD191" s="30"/>
      <c r="BE191" s="30"/>
      <c r="BF191" s="30"/>
    </row>
    <row r="192" spans="54:59" x14ac:dyDescent="0.2">
      <c r="BC192" s="30"/>
      <c r="BD192" s="30"/>
      <c r="BE192" s="30"/>
      <c r="BF192" s="30"/>
    </row>
    <row r="193" spans="54:59" x14ac:dyDescent="0.2">
      <c r="BC193" s="30"/>
      <c r="BD193" s="30"/>
      <c r="BE193" s="30"/>
      <c r="BF193" s="30"/>
    </row>
    <row r="194" spans="54:59" x14ac:dyDescent="0.2">
      <c r="BB194" s="7"/>
      <c r="BC194" s="30"/>
      <c r="BD194" s="30"/>
      <c r="BE194" s="30"/>
      <c r="BF194" s="30"/>
      <c r="BG194" s="7"/>
    </row>
    <row r="195" spans="54:59" x14ac:dyDescent="0.2">
      <c r="BB195" s="7"/>
      <c r="BC195" s="30"/>
      <c r="BD195" s="30"/>
      <c r="BE195" s="30"/>
      <c r="BF195" s="30"/>
      <c r="BG195" s="7"/>
    </row>
    <row r="196" spans="54:59" x14ac:dyDescent="0.2">
      <c r="BB196" s="7"/>
      <c r="BC196" s="30"/>
      <c r="BD196" s="30"/>
      <c r="BE196" s="30"/>
      <c r="BF196" s="30"/>
      <c r="BG196" s="7"/>
    </row>
    <row r="197" spans="54:59" x14ac:dyDescent="0.2">
      <c r="BC197" s="30"/>
      <c r="BD197" s="30"/>
      <c r="BE197" s="30"/>
      <c r="BF197" s="30"/>
    </row>
    <row r="198" spans="54:59" x14ac:dyDescent="0.2">
      <c r="BC198" s="30"/>
      <c r="BD198" s="30"/>
      <c r="BE198" s="30"/>
      <c r="BF198" s="30"/>
    </row>
    <row r="199" spans="54:59" x14ac:dyDescent="0.2">
      <c r="BD199" s="3"/>
      <c r="BE199" s="3"/>
      <c r="BF199" s="3"/>
    </row>
    <row r="203" spans="54:59" x14ac:dyDescent="0.2">
      <c r="BB203" s="39"/>
      <c r="BC203" s="11"/>
      <c r="BD203" s="32"/>
      <c r="BG203" s="39"/>
    </row>
    <row r="204" spans="54:59" x14ac:dyDescent="0.2">
      <c r="BB204" s="5"/>
      <c r="BC204" s="11"/>
      <c r="BD204" s="32"/>
      <c r="BG204" s="5"/>
    </row>
    <row r="205" spans="54:59" x14ac:dyDescent="0.2">
      <c r="BB205" s="5"/>
      <c r="BC205" s="11"/>
      <c r="BD205" s="32"/>
      <c r="BG205" s="5"/>
    </row>
    <row r="206" spans="54:59" x14ac:dyDescent="0.2">
      <c r="BD206" s="31"/>
    </row>
    <row r="207" spans="54:59" x14ac:dyDescent="0.2">
      <c r="BD207" s="31"/>
      <c r="BE207" s="3"/>
      <c r="BF207" s="3"/>
    </row>
    <row r="208" spans="54:59" x14ac:dyDescent="0.2">
      <c r="BB208" s="43"/>
      <c r="BC208" s="11"/>
      <c r="BD208" s="31"/>
      <c r="BG208" s="43"/>
    </row>
    <row r="209" spans="54:59" x14ac:dyDescent="0.2">
      <c r="BB209" s="39"/>
      <c r="BC209" s="30"/>
      <c r="BD209" s="31"/>
      <c r="BE209" s="30"/>
      <c r="BF209" s="30"/>
      <c r="BG209" s="39"/>
    </row>
    <row r="211" spans="54:59" x14ac:dyDescent="0.2">
      <c r="BB211" s="7"/>
      <c r="BC211" s="30"/>
      <c r="BD211" s="30"/>
      <c r="BE211" s="30"/>
      <c r="BF211" s="30"/>
      <c r="BG211" s="7"/>
    </row>
    <row r="212" spans="54:59" x14ac:dyDescent="0.2">
      <c r="BC212" s="30"/>
      <c r="BD212" s="30"/>
      <c r="BE212" s="30"/>
      <c r="BF212" s="30"/>
    </row>
    <row r="213" spans="54:59" x14ac:dyDescent="0.2">
      <c r="BC213" s="30"/>
      <c r="BD213" s="30"/>
      <c r="BE213" s="30"/>
      <c r="BF213" s="30"/>
    </row>
    <row r="214" spans="54:59" x14ac:dyDescent="0.2">
      <c r="BC214" s="30"/>
      <c r="BD214" s="30"/>
      <c r="BE214" s="30"/>
      <c r="BF214" s="30"/>
    </row>
    <row r="215" spans="54:59" x14ac:dyDescent="0.2">
      <c r="BB215" s="7"/>
      <c r="BC215" s="30"/>
      <c r="BD215" s="30"/>
      <c r="BE215" s="30"/>
      <c r="BF215" s="30"/>
      <c r="BG215" s="7"/>
    </row>
    <row r="216" spans="54:59" x14ac:dyDescent="0.2">
      <c r="BB216" s="7"/>
      <c r="BC216" s="30"/>
      <c r="BD216" s="30"/>
      <c r="BE216" s="30"/>
      <c r="BF216" s="30"/>
      <c r="BG216" s="7"/>
    </row>
    <row r="217" spans="54:59" x14ac:dyDescent="0.2">
      <c r="BB217" s="7"/>
      <c r="BC217" s="30"/>
      <c r="BD217" s="30"/>
      <c r="BE217" s="30"/>
      <c r="BF217" s="30"/>
      <c r="BG217" s="7"/>
    </row>
    <row r="218" spans="54:59" x14ac:dyDescent="0.2">
      <c r="BC218" s="30"/>
      <c r="BD218" s="30"/>
      <c r="BE218" s="30"/>
      <c r="BF218" s="30"/>
    </row>
    <row r="219" spans="54:59" x14ac:dyDescent="0.2">
      <c r="BC219" s="30"/>
      <c r="BD219" s="30"/>
      <c r="BE219" s="30"/>
      <c r="BF219" s="30"/>
    </row>
    <row r="220" spans="54:59" x14ac:dyDescent="0.2">
      <c r="BC220" s="30"/>
      <c r="BD220" s="3"/>
      <c r="BE220" s="3"/>
      <c r="BF220" s="3"/>
    </row>
    <row r="221" spans="54:59" x14ac:dyDescent="0.2">
      <c r="BC221" s="30"/>
    </row>
    <row r="222" spans="54:59" x14ac:dyDescent="0.2">
      <c r="BC222" s="30"/>
    </row>
    <row r="224" spans="54:59" x14ac:dyDescent="0.2">
      <c r="BB224" s="39"/>
      <c r="BC224" s="11"/>
      <c r="BD224" s="32"/>
      <c r="BG224" s="39"/>
    </row>
    <row r="225" spans="54:59" x14ac:dyDescent="0.2">
      <c r="BB225" s="5"/>
      <c r="BC225" s="11"/>
      <c r="BD225" s="32"/>
      <c r="BG225" s="5"/>
    </row>
    <row r="226" spans="54:59" x14ac:dyDescent="0.2">
      <c r="BB226" s="5"/>
      <c r="BC226" s="11"/>
      <c r="BD226" s="32"/>
      <c r="BG226" s="5"/>
    </row>
    <row r="227" spans="54:59" x14ac:dyDescent="0.2">
      <c r="BD227" s="31"/>
    </row>
    <row r="228" spans="54:59" x14ac:dyDescent="0.2">
      <c r="BD228" s="31"/>
      <c r="BE228" s="3"/>
      <c r="BF228" s="3"/>
    </row>
    <row r="229" spans="54:59" x14ac:dyDescent="0.2">
      <c r="BB229" s="43"/>
      <c r="BC229" s="11"/>
      <c r="BD229" s="31"/>
      <c r="BG229" s="43"/>
    </row>
    <row r="230" spans="54:59" x14ac:dyDescent="0.2">
      <c r="BB230" s="39"/>
      <c r="BC230" s="30"/>
      <c r="BD230" s="31"/>
      <c r="BE230" s="30"/>
      <c r="BF230" s="30"/>
      <c r="BG230" s="39"/>
    </row>
    <row r="232" spans="54:59" x14ac:dyDescent="0.2">
      <c r="BB232" s="7"/>
      <c r="BC232" s="30"/>
      <c r="BD232" s="30"/>
      <c r="BE232" s="30"/>
      <c r="BF232" s="30"/>
      <c r="BG232" s="7"/>
    </row>
    <row r="233" spans="54:59" x14ac:dyDescent="0.2">
      <c r="BC233" s="30"/>
      <c r="BD233" s="30"/>
      <c r="BE233" s="30"/>
      <c r="BF233" s="30"/>
    </row>
    <row r="234" spans="54:59" x14ac:dyDescent="0.2">
      <c r="BC234" s="30"/>
      <c r="BD234" s="30"/>
      <c r="BE234" s="30"/>
      <c r="BF234" s="30"/>
    </row>
    <row r="235" spans="54:59" x14ac:dyDescent="0.2">
      <c r="BC235" s="30"/>
      <c r="BD235" s="30"/>
      <c r="BE235" s="30"/>
      <c r="BF235" s="30"/>
    </row>
    <row r="236" spans="54:59" x14ac:dyDescent="0.2">
      <c r="BB236" s="7"/>
      <c r="BC236" s="30"/>
      <c r="BD236" s="30"/>
      <c r="BE236" s="30"/>
      <c r="BF236" s="30"/>
      <c r="BG236" s="7"/>
    </row>
    <row r="237" spans="54:59" x14ac:dyDescent="0.2">
      <c r="BB237" s="7"/>
      <c r="BC237" s="30"/>
      <c r="BD237" s="30"/>
      <c r="BE237" s="30"/>
      <c r="BF237" s="30"/>
      <c r="BG237" s="7"/>
    </row>
    <row r="238" spans="54:59" x14ac:dyDescent="0.2">
      <c r="BB238" s="7"/>
      <c r="BC238" s="30"/>
      <c r="BD238" s="30"/>
      <c r="BE238" s="30"/>
      <c r="BF238" s="30"/>
      <c r="BG238" s="7"/>
    </row>
    <row r="239" spans="54:59" x14ac:dyDescent="0.2">
      <c r="BC239" s="30"/>
      <c r="BD239" s="30"/>
      <c r="BE239" s="30"/>
      <c r="BF239" s="30"/>
    </row>
    <row r="240" spans="54:59" x14ac:dyDescent="0.2">
      <c r="BC240" s="30"/>
      <c r="BD240" s="30"/>
      <c r="BE240" s="30"/>
      <c r="BF240" s="30"/>
    </row>
    <row r="241" spans="55:58" x14ac:dyDescent="0.2">
      <c r="BC241" s="30"/>
      <c r="BD241" s="3"/>
      <c r="BE241" s="3"/>
      <c r="BF241" s="3"/>
    </row>
    <row r="242" spans="55:58" x14ac:dyDescent="0.2">
      <c r="BC242" s="30"/>
    </row>
    <row r="243" spans="55:58" x14ac:dyDescent="0.2">
      <c r="BC243" s="30"/>
    </row>
    <row r="246" spans="55:58" x14ac:dyDescent="0.2">
      <c r="BD246" s="3"/>
      <c r="BE246" s="3"/>
      <c r="BF246" s="3"/>
    </row>
  </sheetData>
  <mergeCells count="14">
    <mergeCell ref="AC1:AE1"/>
    <mergeCell ref="N1:P1"/>
    <mergeCell ref="Q1:S1"/>
    <mergeCell ref="T1:V1"/>
    <mergeCell ref="W1:Y1"/>
    <mergeCell ref="Z1:AB1"/>
    <mergeCell ref="BB1:BE1"/>
    <mergeCell ref="BG1:BJ1"/>
    <mergeCell ref="AF1:AH1"/>
    <mergeCell ref="AI1:AK1"/>
    <mergeCell ref="AL1:AN1"/>
    <mergeCell ref="AO1:AQ1"/>
    <mergeCell ref="AR1:AT1"/>
    <mergeCell ref="AU1:AW1"/>
  </mergeCells>
  <hyperlinks>
    <hyperlink ref="A1" location="Information!A1" display="I" xr:uid="{1D577519-F78B-461B-90B9-12B50F2F1F6B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2007 - Div 4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F5B13-FDE5-4638-873B-A8D8FB5D7AC8}">
  <sheetPr>
    <pageSetUpPr fitToPage="1"/>
  </sheetPr>
  <dimension ref="A1:BJ246"/>
  <sheetViews>
    <sheetView view="pageLayout" zoomScaleNormal="100" workbookViewId="0">
      <selection activeCell="W23" sqref="W23"/>
    </sheetView>
  </sheetViews>
  <sheetFormatPr defaultColWidth="9.140625" defaultRowHeight="12" x14ac:dyDescent="0.2"/>
  <cols>
    <col min="1" max="1" width="2.7109375" style="3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7109375" style="3" bestFit="1" customWidth="1"/>
    <col min="13" max="13" width="12.42578125" style="3" bestFit="1" customWidth="1"/>
    <col min="14" max="14" width="2.71093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2.71093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26.42578125" style="3" bestFit="1" customWidth="1"/>
    <col min="55" max="55" width="1.85546875" style="3" bestFit="1" customWidth="1"/>
    <col min="56" max="56" width="1.5703125" style="3" bestFit="1" customWidth="1"/>
    <col min="57" max="57" width="2.7109375" style="8" bestFit="1" customWidth="1"/>
    <col min="58" max="58" width="2.7109375" style="8" customWidth="1"/>
    <col min="59" max="59" width="26.42578125" style="3" bestFit="1" customWidth="1"/>
    <col min="60" max="60" width="2.7109375" style="3" bestFit="1" customWidth="1"/>
    <col min="61" max="61" width="1.5703125" style="3" bestFit="1" customWidth="1"/>
    <col min="62" max="62" width="1.85546875" style="3" bestFit="1" customWidth="1"/>
    <col min="63" max="16384" width="9.140625" style="3"/>
  </cols>
  <sheetData>
    <row r="1" spans="1:62" s="11" customFormat="1" ht="78.75" customHeight="1" x14ac:dyDescent="0.2">
      <c r="A1" s="24" t="s">
        <v>119</v>
      </c>
      <c r="B1" s="99" t="s">
        <v>4617</v>
      </c>
      <c r="N1" s="199" t="s">
        <v>90</v>
      </c>
      <c r="O1" s="199"/>
      <c r="P1" s="199"/>
      <c r="Q1" s="199" t="s">
        <v>105</v>
      </c>
      <c r="R1" s="199"/>
      <c r="S1" s="199"/>
      <c r="T1" s="199" t="s">
        <v>3515</v>
      </c>
      <c r="U1" s="199"/>
      <c r="V1" s="199"/>
      <c r="W1" s="199" t="s">
        <v>1500</v>
      </c>
      <c r="X1" s="199"/>
      <c r="Y1" s="199"/>
      <c r="Z1" s="199" t="s">
        <v>4618</v>
      </c>
      <c r="AA1" s="199"/>
      <c r="AB1" s="199"/>
      <c r="AC1" s="199" t="s">
        <v>4619</v>
      </c>
      <c r="AD1" s="199"/>
      <c r="AE1" s="199"/>
      <c r="AF1" s="199" t="s">
        <v>17</v>
      </c>
      <c r="AG1" s="199"/>
      <c r="AH1" s="199"/>
      <c r="AI1" s="199" t="s">
        <v>4449</v>
      </c>
      <c r="AJ1" s="199"/>
      <c r="AK1" s="199"/>
      <c r="AL1" s="199" t="s">
        <v>46</v>
      </c>
      <c r="AM1" s="199"/>
      <c r="AN1" s="199"/>
      <c r="AO1" s="199" t="s">
        <v>4561</v>
      </c>
      <c r="AP1" s="199"/>
      <c r="AQ1" s="199"/>
      <c r="AR1" s="199" t="s">
        <v>101</v>
      </c>
      <c r="AS1" s="199"/>
      <c r="AT1" s="199"/>
      <c r="AU1" s="199" t="s">
        <v>3527</v>
      </c>
      <c r="AV1" s="199"/>
      <c r="AW1" s="199"/>
      <c r="AX1" s="160"/>
      <c r="AY1" s="160"/>
      <c r="AZ1" s="160"/>
      <c r="BA1" s="3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7" t="s">
        <v>90</v>
      </c>
      <c r="C2" s="7">
        <v>22</v>
      </c>
      <c r="D2" s="7">
        <v>15</v>
      </c>
      <c r="E2" s="7">
        <v>4</v>
      </c>
      <c r="F2" s="7">
        <v>3</v>
      </c>
      <c r="G2" s="7">
        <v>61</v>
      </c>
      <c r="H2" s="6" t="s">
        <v>9</v>
      </c>
      <c r="I2" s="7">
        <v>26</v>
      </c>
      <c r="J2" s="7">
        <f t="shared" ref="J2:J13" si="0">SUM(3*D2+E2)</f>
        <v>49</v>
      </c>
      <c r="K2" s="3" t="s">
        <v>43</v>
      </c>
      <c r="L2" s="8">
        <v>1</v>
      </c>
      <c r="M2" s="7" t="s">
        <v>90</v>
      </c>
      <c r="N2" s="34"/>
      <c r="O2" s="34"/>
      <c r="P2" s="34"/>
      <c r="Q2" s="32">
        <v>4</v>
      </c>
      <c r="R2" s="32" t="s">
        <v>9</v>
      </c>
      <c r="S2" s="32">
        <v>1</v>
      </c>
      <c r="T2" s="32">
        <v>2</v>
      </c>
      <c r="U2" s="32" t="s">
        <v>9</v>
      </c>
      <c r="V2" s="32">
        <v>1</v>
      </c>
      <c r="W2" s="32">
        <v>2</v>
      </c>
      <c r="X2" s="32" t="s">
        <v>9</v>
      </c>
      <c r="Y2" s="32">
        <v>2</v>
      </c>
      <c r="Z2" s="32">
        <v>2</v>
      </c>
      <c r="AA2" s="32" t="s">
        <v>9</v>
      </c>
      <c r="AB2" s="32">
        <v>0</v>
      </c>
      <c r="AC2" s="32">
        <v>2</v>
      </c>
      <c r="AD2" s="32" t="s">
        <v>9</v>
      </c>
      <c r="AE2" s="32">
        <v>2</v>
      </c>
      <c r="AF2" s="32">
        <v>1</v>
      </c>
      <c r="AG2" s="32" t="s">
        <v>9</v>
      </c>
      <c r="AH2" s="32">
        <v>0</v>
      </c>
      <c r="AI2" s="32">
        <v>1</v>
      </c>
      <c r="AJ2" s="32" t="s">
        <v>9</v>
      </c>
      <c r="AK2" s="32">
        <v>1</v>
      </c>
      <c r="AL2" s="32">
        <v>2</v>
      </c>
      <c r="AM2" s="32" t="s">
        <v>9</v>
      </c>
      <c r="AN2" s="32">
        <v>1</v>
      </c>
      <c r="AO2" s="32">
        <v>6</v>
      </c>
      <c r="AP2" s="32" t="s">
        <v>9</v>
      </c>
      <c r="AQ2" s="32">
        <v>1</v>
      </c>
      <c r="AR2" s="32">
        <v>5</v>
      </c>
      <c r="AS2" s="32" t="s">
        <v>9</v>
      </c>
      <c r="AT2" s="32">
        <v>0</v>
      </c>
      <c r="AU2" s="32">
        <v>4</v>
      </c>
      <c r="AV2" s="32" t="s">
        <v>9</v>
      </c>
      <c r="AW2" s="32">
        <v>0</v>
      </c>
      <c r="AX2" s="31">
        <f t="shared" ref="AX2:AX13" si="1">SUM(N2+Q2+T2+W2+Z2+AC2+AF2+AI2+AL2+AO2+AR2+AU2)</f>
        <v>31</v>
      </c>
      <c r="AY2" s="32" t="s">
        <v>9</v>
      </c>
      <c r="AZ2" s="31">
        <f t="shared" ref="AZ2:AZ13" si="2">SUM(P2+S2+V2+Y2+AB2+AE2+AH2+AK2+AN2+AQ2+AT2+AW2)</f>
        <v>9</v>
      </c>
      <c r="BB2" s="39" t="s">
        <v>3582</v>
      </c>
      <c r="BC2" s="39"/>
      <c r="BD2" s="39"/>
      <c r="BG2" s="39" t="s">
        <v>311</v>
      </c>
      <c r="BH2" s="43"/>
      <c r="BI2" s="43"/>
      <c r="BJ2" s="11"/>
    </row>
    <row r="3" spans="1:62" x14ac:dyDescent="0.2">
      <c r="A3" s="30">
        <v>2</v>
      </c>
      <c r="B3" s="7" t="s">
        <v>102</v>
      </c>
      <c r="C3" s="7">
        <v>22</v>
      </c>
      <c r="D3" s="7">
        <v>14</v>
      </c>
      <c r="E3" s="7">
        <v>5</v>
      </c>
      <c r="F3" s="7">
        <v>3</v>
      </c>
      <c r="G3" s="7">
        <v>60</v>
      </c>
      <c r="H3" s="6" t="s">
        <v>9</v>
      </c>
      <c r="I3" s="7">
        <v>29</v>
      </c>
      <c r="J3" s="7">
        <f t="shared" si="0"/>
        <v>47</v>
      </c>
      <c r="L3" s="8">
        <v>2</v>
      </c>
      <c r="M3" s="7" t="s">
        <v>105</v>
      </c>
      <c r="N3" s="32">
        <v>1</v>
      </c>
      <c r="O3" s="32" t="s">
        <v>9</v>
      </c>
      <c r="P3" s="32">
        <v>0</v>
      </c>
      <c r="Q3" s="34"/>
      <c r="R3" s="34"/>
      <c r="S3" s="34"/>
      <c r="T3" s="32">
        <v>1</v>
      </c>
      <c r="U3" s="32" t="s">
        <v>9</v>
      </c>
      <c r="V3" s="32">
        <v>1</v>
      </c>
      <c r="W3" s="32">
        <v>1</v>
      </c>
      <c r="X3" s="32" t="s">
        <v>9</v>
      </c>
      <c r="Y3" s="32">
        <v>0</v>
      </c>
      <c r="Z3" s="32">
        <v>3</v>
      </c>
      <c r="AA3" s="32" t="s">
        <v>9</v>
      </c>
      <c r="AB3" s="32">
        <v>0</v>
      </c>
      <c r="AC3" s="32">
        <v>3</v>
      </c>
      <c r="AD3" s="32" t="s">
        <v>9</v>
      </c>
      <c r="AE3" s="32">
        <v>2</v>
      </c>
      <c r="AF3" s="32">
        <v>4</v>
      </c>
      <c r="AG3" s="32" t="s">
        <v>9</v>
      </c>
      <c r="AH3" s="32">
        <v>0</v>
      </c>
      <c r="AI3" s="32">
        <v>1</v>
      </c>
      <c r="AJ3" s="32" t="s">
        <v>9</v>
      </c>
      <c r="AK3" s="32">
        <v>0</v>
      </c>
      <c r="AL3" s="32">
        <v>1</v>
      </c>
      <c r="AM3" s="32" t="s">
        <v>9</v>
      </c>
      <c r="AN3" s="32">
        <v>2</v>
      </c>
      <c r="AO3" s="32">
        <v>1</v>
      </c>
      <c r="AP3" s="32" t="s">
        <v>9</v>
      </c>
      <c r="AQ3" s="32">
        <v>0</v>
      </c>
      <c r="AR3" s="32">
        <v>2</v>
      </c>
      <c r="AS3" s="32" t="s">
        <v>9</v>
      </c>
      <c r="AT3" s="32">
        <v>2</v>
      </c>
      <c r="AU3" s="32">
        <v>12</v>
      </c>
      <c r="AV3" s="32" t="s">
        <v>9</v>
      </c>
      <c r="AW3" s="32">
        <v>4</v>
      </c>
      <c r="AX3" s="31">
        <f t="shared" si="1"/>
        <v>30</v>
      </c>
      <c r="AY3" s="32" t="s">
        <v>9</v>
      </c>
      <c r="AZ3" s="31">
        <f t="shared" si="2"/>
        <v>11</v>
      </c>
      <c r="BA3" s="1"/>
      <c r="BB3" s="102" t="s">
        <v>4523</v>
      </c>
      <c r="BC3" s="101">
        <v>2</v>
      </c>
      <c r="BD3" s="101" t="s">
        <v>9</v>
      </c>
      <c r="BE3" s="101">
        <v>0</v>
      </c>
      <c r="BF3" s="30"/>
      <c r="BG3" s="102" t="s">
        <v>4620</v>
      </c>
      <c r="BH3" s="101">
        <v>2</v>
      </c>
      <c r="BI3" s="101" t="s">
        <v>9</v>
      </c>
      <c r="BJ3" s="101">
        <v>4</v>
      </c>
    </row>
    <row r="4" spans="1:62" x14ac:dyDescent="0.2">
      <c r="A4" s="30">
        <v>3</v>
      </c>
      <c r="B4" s="7" t="s">
        <v>3515</v>
      </c>
      <c r="C4" s="7">
        <v>22</v>
      </c>
      <c r="D4" s="7">
        <v>13</v>
      </c>
      <c r="E4" s="7">
        <v>4</v>
      </c>
      <c r="F4" s="7">
        <v>5</v>
      </c>
      <c r="G4" s="7">
        <v>56</v>
      </c>
      <c r="H4" s="6" t="s">
        <v>9</v>
      </c>
      <c r="I4" s="7">
        <v>24</v>
      </c>
      <c r="J4" s="7">
        <f t="shared" si="0"/>
        <v>43</v>
      </c>
      <c r="L4" s="8">
        <v>3</v>
      </c>
      <c r="M4" s="7" t="s">
        <v>3515</v>
      </c>
      <c r="N4" s="32">
        <v>2</v>
      </c>
      <c r="O4" s="32" t="s">
        <v>9</v>
      </c>
      <c r="P4" s="32">
        <v>3</v>
      </c>
      <c r="Q4" s="32">
        <v>1</v>
      </c>
      <c r="R4" s="32" t="s">
        <v>9</v>
      </c>
      <c r="S4" s="32">
        <v>1</v>
      </c>
      <c r="T4" s="34"/>
      <c r="U4" s="34"/>
      <c r="V4" s="34"/>
      <c r="W4" s="32">
        <v>4</v>
      </c>
      <c r="X4" s="32" t="s">
        <v>9</v>
      </c>
      <c r="Y4" s="32">
        <v>0</v>
      </c>
      <c r="Z4" s="32">
        <v>2</v>
      </c>
      <c r="AA4" s="32" t="s">
        <v>9</v>
      </c>
      <c r="AB4" s="32">
        <v>3</v>
      </c>
      <c r="AC4" s="32">
        <v>3</v>
      </c>
      <c r="AD4" s="32" t="s">
        <v>9</v>
      </c>
      <c r="AE4" s="32">
        <v>1</v>
      </c>
      <c r="AF4" s="32">
        <v>4</v>
      </c>
      <c r="AG4" s="32" t="s">
        <v>9</v>
      </c>
      <c r="AH4" s="32">
        <v>0</v>
      </c>
      <c r="AI4" s="32">
        <v>1</v>
      </c>
      <c r="AJ4" s="32" t="s">
        <v>9</v>
      </c>
      <c r="AK4" s="32">
        <v>2</v>
      </c>
      <c r="AL4" s="32">
        <v>3</v>
      </c>
      <c r="AM4" s="32" t="s">
        <v>9</v>
      </c>
      <c r="AN4" s="32">
        <v>1</v>
      </c>
      <c r="AO4" s="32">
        <v>3</v>
      </c>
      <c r="AP4" s="32" t="s">
        <v>9</v>
      </c>
      <c r="AQ4" s="32">
        <v>0</v>
      </c>
      <c r="AR4" s="32">
        <v>0</v>
      </c>
      <c r="AS4" s="32" t="s">
        <v>9</v>
      </c>
      <c r="AT4" s="32">
        <v>0</v>
      </c>
      <c r="AU4" s="32">
        <v>3</v>
      </c>
      <c r="AV4" s="32" t="s">
        <v>9</v>
      </c>
      <c r="AW4" s="32">
        <v>2</v>
      </c>
      <c r="AX4" s="31">
        <f t="shared" si="1"/>
        <v>26</v>
      </c>
      <c r="AY4" s="32" t="s">
        <v>9</v>
      </c>
      <c r="AZ4" s="31">
        <f t="shared" si="2"/>
        <v>13</v>
      </c>
      <c r="BA4" s="1"/>
      <c r="BB4" s="102" t="s">
        <v>4551</v>
      </c>
      <c r="BC4" s="101">
        <v>1</v>
      </c>
      <c r="BD4" s="101" t="s">
        <v>9</v>
      </c>
      <c r="BE4" s="101">
        <v>2</v>
      </c>
      <c r="BF4" s="30"/>
      <c r="BG4" s="102" t="s">
        <v>4511</v>
      </c>
      <c r="BH4" s="101">
        <v>1</v>
      </c>
      <c r="BI4" s="101" t="s">
        <v>9</v>
      </c>
      <c r="BJ4" s="101">
        <v>1</v>
      </c>
    </row>
    <row r="5" spans="1:62" x14ac:dyDescent="0.2">
      <c r="A5" s="30">
        <v>4</v>
      </c>
      <c r="B5" s="7" t="s">
        <v>1500</v>
      </c>
      <c r="C5" s="7">
        <v>22</v>
      </c>
      <c r="D5" s="7">
        <v>12</v>
      </c>
      <c r="E5" s="7">
        <v>6</v>
      </c>
      <c r="F5" s="7">
        <v>4</v>
      </c>
      <c r="G5" s="7">
        <v>63</v>
      </c>
      <c r="H5" s="6" t="s">
        <v>9</v>
      </c>
      <c r="I5" s="7">
        <v>34</v>
      </c>
      <c r="J5" s="7">
        <f t="shared" si="0"/>
        <v>42</v>
      </c>
      <c r="L5" s="8">
        <v>4</v>
      </c>
      <c r="M5" s="7" t="s">
        <v>1500</v>
      </c>
      <c r="N5" s="32">
        <v>4</v>
      </c>
      <c r="O5" s="32" t="s">
        <v>9</v>
      </c>
      <c r="P5" s="32">
        <v>2</v>
      </c>
      <c r="Q5" s="32">
        <v>0</v>
      </c>
      <c r="R5" s="32" t="s">
        <v>9</v>
      </c>
      <c r="S5" s="32">
        <v>2</v>
      </c>
      <c r="T5" s="32">
        <v>1</v>
      </c>
      <c r="U5" s="32" t="s">
        <v>9</v>
      </c>
      <c r="V5" s="32">
        <v>1</v>
      </c>
      <c r="W5" s="34"/>
      <c r="X5" s="34"/>
      <c r="Y5" s="34"/>
      <c r="Z5" s="32">
        <v>3</v>
      </c>
      <c r="AA5" s="32" t="s">
        <v>9</v>
      </c>
      <c r="AB5" s="32">
        <v>2</v>
      </c>
      <c r="AC5" s="32">
        <v>6</v>
      </c>
      <c r="AD5" s="32" t="s">
        <v>9</v>
      </c>
      <c r="AE5" s="32">
        <v>0</v>
      </c>
      <c r="AF5" s="32">
        <v>1</v>
      </c>
      <c r="AG5" s="32" t="s">
        <v>9</v>
      </c>
      <c r="AH5" s="32">
        <v>0</v>
      </c>
      <c r="AI5" s="32">
        <v>5</v>
      </c>
      <c r="AJ5" s="32" t="s">
        <v>9</v>
      </c>
      <c r="AK5" s="32">
        <v>0</v>
      </c>
      <c r="AL5" s="32">
        <v>1</v>
      </c>
      <c r="AM5" s="32" t="s">
        <v>9</v>
      </c>
      <c r="AN5" s="32">
        <v>1</v>
      </c>
      <c r="AO5" s="32">
        <v>1</v>
      </c>
      <c r="AP5" s="32" t="s">
        <v>9</v>
      </c>
      <c r="AQ5" s="32">
        <v>1</v>
      </c>
      <c r="AR5" s="32">
        <v>2</v>
      </c>
      <c r="AS5" s="32" t="s">
        <v>9</v>
      </c>
      <c r="AT5" s="32">
        <v>0</v>
      </c>
      <c r="AU5" s="32">
        <v>6</v>
      </c>
      <c r="AV5" s="32" t="s">
        <v>9</v>
      </c>
      <c r="AW5" s="32">
        <v>2</v>
      </c>
      <c r="AX5" s="31">
        <f t="shared" si="1"/>
        <v>30</v>
      </c>
      <c r="AY5" s="32" t="s">
        <v>9</v>
      </c>
      <c r="AZ5" s="31">
        <f t="shared" si="2"/>
        <v>11</v>
      </c>
      <c r="BA5" s="1"/>
      <c r="BB5" s="102" t="s">
        <v>4605</v>
      </c>
      <c r="BC5" s="101">
        <v>1</v>
      </c>
      <c r="BD5" s="101" t="s">
        <v>9</v>
      </c>
      <c r="BE5" s="101">
        <v>1</v>
      </c>
      <c r="BF5" s="30"/>
      <c r="BG5" s="102" t="s">
        <v>4496</v>
      </c>
      <c r="BH5" s="101">
        <v>2</v>
      </c>
      <c r="BI5" s="101" t="s">
        <v>9</v>
      </c>
      <c r="BJ5" s="101">
        <v>1</v>
      </c>
    </row>
    <row r="6" spans="1:62" x14ac:dyDescent="0.2">
      <c r="A6" s="30">
        <v>5</v>
      </c>
      <c r="B6" s="7" t="s">
        <v>4618</v>
      </c>
      <c r="C6" s="7">
        <v>22</v>
      </c>
      <c r="D6" s="7">
        <v>12</v>
      </c>
      <c r="E6" s="7">
        <v>1</v>
      </c>
      <c r="F6" s="7">
        <v>9</v>
      </c>
      <c r="G6" s="7">
        <v>54</v>
      </c>
      <c r="H6" s="6" t="s">
        <v>9</v>
      </c>
      <c r="I6" s="7">
        <v>39</v>
      </c>
      <c r="J6" s="7">
        <f t="shared" si="0"/>
        <v>37</v>
      </c>
      <c r="L6" s="8">
        <v>5</v>
      </c>
      <c r="M6" s="7" t="s">
        <v>4618</v>
      </c>
      <c r="N6" s="32">
        <v>1</v>
      </c>
      <c r="O6" s="32" t="s">
        <v>9</v>
      </c>
      <c r="P6" s="32">
        <v>2</v>
      </c>
      <c r="Q6" s="32">
        <v>0</v>
      </c>
      <c r="R6" s="32" t="s">
        <v>9</v>
      </c>
      <c r="S6" s="32">
        <v>4</v>
      </c>
      <c r="T6" s="32">
        <v>0</v>
      </c>
      <c r="U6" s="32" t="s">
        <v>9</v>
      </c>
      <c r="V6" s="32">
        <v>3</v>
      </c>
      <c r="W6" s="32">
        <v>3</v>
      </c>
      <c r="X6" s="32" t="s">
        <v>9</v>
      </c>
      <c r="Y6" s="32">
        <v>5</v>
      </c>
      <c r="Z6" s="34"/>
      <c r="AA6" s="34"/>
      <c r="AB6" s="34"/>
      <c r="AC6" s="32">
        <v>1</v>
      </c>
      <c r="AD6" s="32" t="s">
        <v>9</v>
      </c>
      <c r="AE6" s="32">
        <v>0</v>
      </c>
      <c r="AF6" s="32">
        <v>3</v>
      </c>
      <c r="AG6" s="32" t="s">
        <v>9</v>
      </c>
      <c r="AH6" s="32">
        <v>4</v>
      </c>
      <c r="AI6" s="32">
        <v>3</v>
      </c>
      <c r="AJ6" s="32" t="s">
        <v>9</v>
      </c>
      <c r="AK6" s="32">
        <v>0</v>
      </c>
      <c r="AL6" s="32">
        <v>3</v>
      </c>
      <c r="AM6" s="32" t="s">
        <v>9</v>
      </c>
      <c r="AN6" s="32">
        <v>0</v>
      </c>
      <c r="AO6" s="32">
        <v>2</v>
      </c>
      <c r="AP6" s="32" t="s">
        <v>9</v>
      </c>
      <c r="AQ6" s="32">
        <v>1</v>
      </c>
      <c r="AR6" s="32">
        <v>2</v>
      </c>
      <c r="AS6" s="32" t="s">
        <v>9</v>
      </c>
      <c r="AT6" s="32">
        <v>0</v>
      </c>
      <c r="AU6" s="32">
        <v>12</v>
      </c>
      <c r="AV6" s="32" t="s">
        <v>9</v>
      </c>
      <c r="AW6" s="32">
        <v>0</v>
      </c>
      <c r="AX6" s="31">
        <f t="shared" si="1"/>
        <v>30</v>
      </c>
      <c r="AY6" s="32" t="s">
        <v>9</v>
      </c>
      <c r="AZ6" s="31">
        <f t="shared" si="2"/>
        <v>19</v>
      </c>
      <c r="BA6" s="1"/>
      <c r="BB6" s="102" t="s">
        <v>4621</v>
      </c>
      <c r="BC6" s="101">
        <v>0</v>
      </c>
      <c r="BD6" s="101" t="s">
        <v>9</v>
      </c>
      <c r="BE6" s="101">
        <v>0</v>
      </c>
      <c r="BF6" s="30"/>
      <c r="BG6" s="102" t="s">
        <v>4411</v>
      </c>
      <c r="BH6" s="101">
        <v>6</v>
      </c>
      <c r="BI6" s="101" t="s">
        <v>9</v>
      </c>
      <c r="BJ6" s="101">
        <v>2</v>
      </c>
    </row>
    <row r="7" spans="1:62" x14ac:dyDescent="0.2">
      <c r="A7" s="30">
        <v>6</v>
      </c>
      <c r="B7" s="7" t="s">
        <v>4619</v>
      </c>
      <c r="C7" s="7">
        <v>22</v>
      </c>
      <c r="D7" s="7">
        <v>10</v>
      </c>
      <c r="E7" s="7">
        <v>2</v>
      </c>
      <c r="F7" s="7">
        <v>10</v>
      </c>
      <c r="G7" s="7">
        <v>58</v>
      </c>
      <c r="H7" s="6" t="s">
        <v>9</v>
      </c>
      <c r="I7" s="7">
        <v>49</v>
      </c>
      <c r="J7" s="7">
        <f t="shared" si="0"/>
        <v>32</v>
      </c>
      <c r="L7" s="8">
        <v>6</v>
      </c>
      <c r="M7" s="7" t="s">
        <v>4619</v>
      </c>
      <c r="N7" s="32">
        <v>1</v>
      </c>
      <c r="O7" s="32" t="s">
        <v>9</v>
      </c>
      <c r="P7" s="32">
        <v>1</v>
      </c>
      <c r="Q7" s="32">
        <v>3</v>
      </c>
      <c r="R7" s="32" t="s">
        <v>9</v>
      </c>
      <c r="S7" s="32">
        <v>2</v>
      </c>
      <c r="T7" s="32">
        <v>2</v>
      </c>
      <c r="U7" s="32" t="s">
        <v>9</v>
      </c>
      <c r="V7" s="32">
        <v>6</v>
      </c>
      <c r="W7" s="32">
        <v>1</v>
      </c>
      <c r="X7" s="32" t="s">
        <v>9</v>
      </c>
      <c r="Y7" s="32">
        <v>3</v>
      </c>
      <c r="Z7" s="32">
        <v>2</v>
      </c>
      <c r="AA7" s="32" t="s">
        <v>9</v>
      </c>
      <c r="AB7" s="32">
        <v>3</v>
      </c>
      <c r="AC7" s="34"/>
      <c r="AD7" s="34"/>
      <c r="AE7" s="34"/>
      <c r="AF7" s="8">
        <v>2</v>
      </c>
      <c r="AG7" s="32" t="s">
        <v>9</v>
      </c>
      <c r="AH7" s="8">
        <v>5</v>
      </c>
      <c r="AI7" s="32">
        <v>3</v>
      </c>
      <c r="AJ7" s="32" t="s">
        <v>9</v>
      </c>
      <c r="AK7" s="32">
        <v>0</v>
      </c>
      <c r="AL7" s="32">
        <v>3</v>
      </c>
      <c r="AM7" s="32" t="s">
        <v>9</v>
      </c>
      <c r="AN7" s="32">
        <v>2</v>
      </c>
      <c r="AO7" s="32">
        <v>6</v>
      </c>
      <c r="AP7" s="32" t="s">
        <v>9</v>
      </c>
      <c r="AQ7" s="32">
        <v>0</v>
      </c>
      <c r="AR7" s="32">
        <v>2</v>
      </c>
      <c r="AS7" s="32" t="s">
        <v>9</v>
      </c>
      <c r="AT7" s="32">
        <v>0</v>
      </c>
      <c r="AU7" s="32">
        <v>10</v>
      </c>
      <c r="AV7" s="32" t="s">
        <v>9</v>
      </c>
      <c r="AW7" s="32">
        <v>0</v>
      </c>
      <c r="AX7" s="31">
        <f t="shared" si="1"/>
        <v>35</v>
      </c>
      <c r="AY7" s="32" t="s">
        <v>9</v>
      </c>
      <c r="AZ7" s="31">
        <f t="shared" si="2"/>
        <v>22</v>
      </c>
      <c r="BA7" s="1"/>
      <c r="BB7" s="102" t="s">
        <v>4622</v>
      </c>
      <c r="BC7" s="101">
        <v>1</v>
      </c>
      <c r="BD7" s="101" t="s">
        <v>9</v>
      </c>
      <c r="BE7" s="101">
        <v>0</v>
      </c>
      <c r="BG7" s="102" t="s">
        <v>4623</v>
      </c>
      <c r="BH7" s="101">
        <v>0</v>
      </c>
      <c r="BI7" s="101" t="s">
        <v>9</v>
      </c>
      <c r="BJ7" s="101">
        <v>4</v>
      </c>
    </row>
    <row r="8" spans="1:62" x14ac:dyDescent="0.2">
      <c r="A8" s="30">
        <v>7</v>
      </c>
      <c r="B8" s="7" t="s">
        <v>17</v>
      </c>
      <c r="C8" s="7">
        <v>22</v>
      </c>
      <c r="D8" s="7">
        <v>9</v>
      </c>
      <c r="E8" s="7">
        <v>4</v>
      </c>
      <c r="F8" s="7">
        <v>9</v>
      </c>
      <c r="G8" s="7">
        <v>38</v>
      </c>
      <c r="H8" s="6" t="s">
        <v>9</v>
      </c>
      <c r="I8" s="7">
        <v>39</v>
      </c>
      <c r="J8" s="7">
        <f t="shared" si="0"/>
        <v>31</v>
      </c>
      <c r="L8" s="8">
        <v>7</v>
      </c>
      <c r="M8" s="7" t="s">
        <v>17</v>
      </c>
      <c r="N8" s="32">
        <v>0</v>
      </c>
      <c r="O8" s="32" t="s">
        <v>9</v>
      </c>
      <c r="P8" s="32">
        <v>4</v>
      </c>
      <c r="Q8" s="32">
        <v>2</v>
      </c>
      <c r="R8" s="32" t="s">
        <v>9</v>
      </c>
      <c r="S8" s="32">
        <v>2</v>
      </c>
      <c r="T8" s="32">
        <v>0</v>
      </c>
      <c r="U8" s="32" t="s">
        <v>9</v>
      </c>
      <c r="V8" s="32">
        <v>3</v>
      </c>
      <c r="W8" s="32">
        <v>3</v>
      </c>
      <c r="X8" s="32" t="s">
        <v>9</v>
      </c>
      <c r="Y8" s="32">
        <v>3</v>
      </c>
      <c r="Z8" s="32">
        <v>2</v>
      </c>
      <c r="AA8" s="32" t="s">
        <v>9</v>
      </c>
      <c r="AB8" s="32">
        <v>0</v>
      </c>
      <c r="AC8" s="32">
        <v>1</v>
      </c>
      <c r="AD8" s="32" t="s">
        <v>9</v>
      </c>
      <c r="AE8" s="32">
        <v>2</v>
      </c>
      <c r="AF8" s="34"/>
      <c r="AG8" s="34"/>
      <c r="AH8" s="34"/>
      <c r="AI8" s="32">
        <v>1</v>
      </c>
      <c r="AJ8" s="32" t="s">
        <v>9</v>
      </c>
      <c r="AK8" s="32">
        <v>0</v>
      </c>
      <c r="AL8" s="32">
        <v>3</v>
      </c>
      <c r="AM8" s="32" t="s">
        <v>9</v>
      </c>
      <c r="AN8" s="32">
        <v>2</v>
      </c>
      <c r="AO8" s="32">
        <v>0</v>
      </c>
      <c r="AP8" s="32" t="s">
        <v>9</v>
      </c>
      <c r="AQ8" s="32">
        <v>0</v>
      </c>
      <c r="AR8" s="32">
        <v>4</v>
      </c>
      <c r="AS8" s="32" t="s">
        <v>9</v>
      </c>
      <c r="AT8" s="32">
        <v>1</v>
      </c>
      <c r="AU8" s="32">
        <v>5</v>
      </c>
      <c r="AV8" s="32" t="s">
        <v>9</v>
      </c>
      <c r="AW8" s="32">
        <v>1</v>
      </c>
      <c r="AX8" s="31">
        <f t="shared" si="1"/>
        <v>21</v>
      </c>
      <c r="AY8" s="32" t="s">
        <v>9</v>
      </c>
      <c r="AZ8" s="31">
        <f t="shared" si="2"/>
        <v>18</v>
      </c>
      <c r="BA8" s="1"/>
      <c r="BB8" s="102" t="s">
        <v>3976</v>
      </c>
      <c r="BC8" s="101">
        <v>4</v>
      </c>
      <c r="BD8" s="101" t="s">
        <v>9</v>
      </c>
      <c r="BE8" s="101">
        <v>0</v>
      </c>
      <c r="BF8" s="30"/>
      <c r="BG8" s="102" t="s">
        <v>4624</v>
      </c>
      <c r="BH8" s="101">
        <v>2</v>
      </c>
      <c r="BI8" s="101" t="s">
        <v>9</v>
      </c>
      <c r="BJ8" s="101">
        <v>5</v>
      </c>
    </row>
    <row r="9" spans="1:62" x14ac:dyDescent="0.2">
      <c r="A9" s="30">
        <v>8</v>
      </c>
      <c r="B9" s="7" t="s">
        <v>4449</v>
      </c>
      <c r="C9" s="7">
        <v>22</v>
      </c>
      <c r="D9" s="7">
        <v>9</v>
      </c>
      <c r="E9" s="7">
        <v>2</v>
      </c>
      <c r="F9" s="7">
        <v>11</v>
      </c>
      <c r="G9" s="7">
        <v>47</v>
      </c>
      <c r="H9" s="6" t="s">
        <v>9</v>
      </c>
      <c r="I9" s="7">
        <v>45</v>
      </c>
      <c r="J9" s="7">
        <f t="shared" si="0"/>
        <v>29</v>
      </c>
      <c r="L9" s="8">
        <v>8</v>
      </c>
      <c r="M9" s="7" t="s">
        <v>4449</v>
      </c>
      <c r="N9" s="32">
        <v>4</v>
      </c>
      <c r="O9" s="32" t="s">
        <v>9</v>
      </c>
      <c r="P9" s="32">
        <v>5</v>
      </c>
      <c r="Q9" s="32">
        <v>1</v>
      </c>
      <c r="R9" s="32" t="s">
        <v>9</v>
      </c>
      <c r="S9" s="32">
        <v>3</v>
      </c>
      <c r="T9" s="32">
        <v>2</v>
      </c>
      <c r="U9" s="32" t="s">
        <v>9</v>
      </c>
      <c r="V9" s="32">
        <v>0</v>
      </c>
      <c r="W9" s="32">
        <v>2</v>
      </c>
      <c r="X9" s="32" t="s">
        <v>9</v>
      </c>
      <c r="Y9" s="32">
        <v>2</v>
      </c>
      <c r="Z9" s="32">
        <v>2</v>
      </c>
      <c r="AA9" s="32" t="s">
        <v>9</v>
      </c>
      <c r="AB9" s="32">
        <v>4</v>
      </c>
      <c r="AC9" s="32">
        <v>3</v>
      </c>
      <c r="AD9" s="32" t="s">
        <v>9</v>
      </c>
      <c r="AE9" s="32">
        <v>5</v>
      </c>
      <c r="AF9" s="32">
        <v>2</v>
      </c>
      <c r="AG9" s="32" t="s">
        <v>9</v>
      </c>
      <c r="AH9" s="32">
        <v>0</v>
      </c>
      <c r="AI9" s="34"/>
      <c r="AJ9" s="34"/>
      <c r="AK9" s="34"/>
      <c r="AL9" s="32">
        <v>5</v>
      </c>
      <c r="AM9" s="32" t="s">
        <v>9</v>
      </c>
      <c r="AN9" s="32">
        <v>1</v>
      </c>
      <c r="AO9" s="32">
        <v>2</v>
      </c>
      <c r="AP9" s="32" t="s">
        <v>9</v>
      </c>
      <c r="AQ9" s="32">
        <v>1</v>
      </c>
      <c r="AR9" s="32">
        <v>5</v>
      </c>
      <c r="AS9" s="32" t="s">
        <v>9</v>
      </c>
      <c r="AT9" s="32">
        <v>2</v>
      </c>
      <c r="AU9" s="32">
        <v>4</v>
      </c>
      <c r="AV9" s="32" t="s">
        <v>9</v>
      </c>
      <c r="AW9" s="32">
        <v>1</v>
      </c>
      <c r="AX9" s="31">
        <f t="shared" si="1"/>
        <v>32</v>
      </c>
      <c r="AY9" s="32" t="s">
        <v>9</v>
      </c>
      <c r="AZ9" s="31">
        <f t="shared" si="2"/>
        <v>24</v>
      </c>
      <c r="BA9" s="1"/>
      <c r="BB9" s="39" t="s">
        <v>322</v>
      </c>
      <c r="BC9" s="39"/>
      <c r="BD9" s="39"/>
      <c r="BG9" s="39" t="s">
        <v>323</v>
      </c>
    </row>
    <row r="10" spans="1:62" x14ac:dyDescent="0.2">
      <c r="A10" s="30">
        <v>9</v>
      </c>
      <c r="B10" s="7" t="s">
        <v>46</v>
      </c>
      <c r="C10" s="7">
        <v>22</v>
      </c>
      <c r="D10" s="7">
        <v>8</v>
      </c>
      <c r="E10" s="7">
        <v>3</v>
      </c>
      <c r="F10" s="7">
        <v>11</v>
      </c>
      <c r="G10" s="7">
        <v>40</v>
      </c>
      <c r="H10" s="6" t="s">
        <v>9</v>
      </c>
      <c r="I10" s="7">
        <v>46</v>
      </c>
      <c r="J10" s="7">
        <f t="shared" si="0"/>
        <v>27</v>
      </c>
      <c r="K10" s="3" t="s">
        <v>44</v>
      </c>
      <c r="L10" s="8">
        <v>9</v>
      </c>
      <c r="M10" s="7" t="s">
        <v>46</v>
      </c>
      <c r="N10" s="32">
        <v>2</v>
      </c>
      <c r="O10" s="32" t="s">
        <v>9</v>
      </c>
      <c r="P10" s="32">
        <v>3</v>
      </c>
      <c r="Q10" s="32">
        <v>1</v>
      </c>
      <c r="R10" s="32" t="s">
        <v>9</v>
      </c>
      <c r="S10" s="32">
        <v>4</v>
      </c>
      <c r="T10" s="32">
        <v>0</v>
      </c>
      <c r="U10" s="32" t="s">
        <v>9</v>
      </c>
      <c r="V10" s="32">
        <v>3</v>
      </c>
      <c r="W10" s="32">
        <v>3</v>
      </c>
      <c r="X10" s="32" t="s">
        <v>9</v>
      </c>
      <c r="Y10" s="32">
        <v>1</v>
      </c>
      <c r="Z10" s="32">
        <v>0</v>
      </c>
      <c r="AA10" s="32" t="s">
        <v>9</v>
      </c>
      <c r="AB10" s="32">
        <v>0</v>
      </c>
      <c r="AC10" s="32">
        <v>1</v>
      </c>
      <c r="AD10" s="32" t="s">
        <v>9</v>
      </c>
      <c r="AE10" s="32">
        <v>3</v>
      </c>
      <c r="AF10" s="32">
        <v>4</v>
      </c>
      <c r="AG10" s="32" t="s">
        <v>9</v>
      </c>
      <c r="AH10" s="32">
        <v>3</v>
      </c>
      <c r="AI10" s="32">
        <v>2</v>
      </c>
      <c r="AJ10" s="32" t="s">
        <v>9</v>
      </c>
      <c r="AK10" s="32">
        <v>1</v>
      </c>
      <c r="AL10" s="34"/>
      <c r="AM10" s="34"/>
      <c r="AN10" s="34"/>
      <c r="AO10" s="32">
        <v>4</v>
      </c>
      <c r="AP10" s="32" t="s">
        <v>9</v>
      </c>
      <c r="AQ10" s="32">
        <v>1</v>
      </c>
      <c r="AR10" s="32">
        <v>3</v>
      </c>
      <c r="AS10" s="32" t="s">
        <v>9</v>
      </c>
      <c r="AT10" s="32">
        <v>0</v>
      </c>
      <c r="AU10" s="32">
        <v>5</v>
      </c>
      <c r="AV10" s="32" t="s">
        <v>9</v>
      </c>
      <c r="AW10" s="32">
        <v>0</v>
      </c>
      <c r="AX10" s="31">
        <f t="shared" si="1"/>
        <v>25</v>
      </c>
      <c r="AY10" s="32" t="s">
        <v>9</v>
      </c>
      <c r="AZ10" s="31">
        <f t="shared" si="2"/>
        <v>19</v>
      </c>
      <c r="BA10" s="1"/>
      <c r="BB10" s="102" t="s">
        <v>4563</v>
      </c>
      <c r="BC10" s="101">
        <v>1</v>
      </c>
      <c r="BD10" s="101" t="s">
        <v>9</v>
      </c>
      <c r="BE10" s="101">
        <v>0</v>
      </c>
      <c r="BG10" s="102" t="s">
        <v>4625</v>
      </c>
      <c r="BH10" s="101">
        <v>3</v>
      </c>
      <c r="BI10" s="101" t="s">
        <v>9</v>
      </c>
      <c r="BJ10" s="101">
        <v>5</v>
      </c>
    </row>
    <row r="11" spans="1:62" x14ac:dyDescent="0.2">
      <c r="A11" s="30">
        <v>10</v>
      </c>
      <c r="B11" s="7" t="s">
        <v>4561</v>
      </c>
      <c r="C11" s="7">
        <v>22</v>
      </c>
      <c r="D11" s="7">
        <v>6</v>
      </c>
      <c r="E11" s="7">
        <v>3</v>
      </c>
      <c r="F11" s="7">
        <v>13</v>
      </c>
      <c r="G11" s="7">
        <v>32</v>
      </c>
      <c r="H11" s="6" t="s">
        <v>9</v>
      </c>
      <c r="I11" s="7">
        <v>45</v>
      </c>
      <c r="J11" s="7">
        <f t="shared" si="0"/>
        <v>21</v>
      </c>
      <c r="K11" s="3" t="s">
        <v>44</v>
      </c>
      <c r="L11" s="8">
        <v>10</v>
      </c>
      <c r="M11" s="7" t="s">
        <v>4561</v>
      </c>
      <c r="N11" s="32">
        <v>1</v>
      </c>
      <c r="O11" s="32" t="s">
        <v>9</v>
      </c>
      <c r="P11" s="32">
        <v>0</v>
      </c>
      <c r="Q11" s="32">
        <v>3</v>
      </c>
      <c r="R11" s="32" t="s">
        <v>9</v>
      </c>
      <c r="S11" s="32">
        <v>4</v>
      </c>
      <c r="T11" s="32">
        <v>0</v>
      </c>
      <c r="U11" s="32" t="s">
        <v>9</v>
      </c>
      <c r="V11" s="32">
        <v>1</v>
      </c>
      <c r="W11" s="32">
        <v>3</v>
      </c>
      <c r="X11" s="32" t="s">
        <v>9</v>
      </c>
      <c r="Y11" s="32">
        <v>4</v>
      </c>
      <c r="Z11" s="32">
        <v>2</v>
      </c>
      <c r="AA11" s="32" t="s">
        <v>9</v>
      </c>
      <c r="AB11" s="32">
        <v>4</v>
      </c>
      <c r="AC11" s="32">
        <v>2</v>
      </c>
      <c r="AD11" s="32" t="s">
        <v>9</v>
      </c>
      <c r="AE11" s="32">
        <v>1</v>
      </c>
      <c r="AF11" s="32">
        <v>0</v>
      </c>
      <c r="AG11" s="32" t="s">
        <v>9</v>
      </c>
      <c r="AH11" s="32">
        <v>1</v>
      </c>
      <c r="AI11" s="32">
        <v>2</v>
      </c>
      <c r="AJ11" s="32" t="s">
        <v>9</v>
      </c>
      <c r="AK11" s="32">
        <v>1</v>
      </c>
      <c r="AL11" s="32">
        <v>1</v>
      </c>
      <c r="AM11" s="32" t="s">
        <v>9</v>
      </c>
      <c r="AN11" s="32">
        <v>2</v>
      </c>
      <c r="AO11" s="34"/>
      <c r="AP11" s="34"/>
      <c r="AQ11" s="34"/>
      <c r="AR11" s="32">
        <v>2</v>
      </c>
      <c r="AS11" s="32" t="s">
        <v>9</v>
      </c>
      <c r="AT11" s="32">
        <v>2</v>
      </c>
      <c r="AU11" s="32">
        <v>3</v>
      </c>
      <c r="AV11" s="32" t="s">
        <v>9</v>
      </c>
      <c r="AW11" s="32">
        <v>0</v>
      </c>
      <c r="AX11" s="31">
        <f t="shared" si="1"/>
        <v>19</v>
      </c>
      <c r="AY11" s="32" t="s">
        <v>9</v>
      </c>
      <c r="AZ11" s="31">
        <f t="shared" si="2"/>
        <v>20</v>
      </c>
      <c r="BA11" s="1"/>
      <c r="BB11" s="102" t="s">
        <v>4575</v>
      </c>
      <c r="BC11" s="101">
        <v>3</v>
      </c>
      <c r="BD11" s="101" t="s">
        <v>9</v>
      </c>
      <c r="BE11" s="101">
        <v>3</v>
      </c>
      <c r="BF11" s="3"/>
      <c r="BG11" s="102" t="s">
        <v>4584</v>
      </c>
      <c r="BH11" s="101">
        <v>0</v>
      </c>
      <c r="BI11" s="101" t="s">
        <v>9</v>
      </c>
      <c r="BJ11" s="101">
        <v>1</v>
      </c>
    </row>
    <row r="12" spans="1:62" x14ac:dyDescent="0.2">
      <c r="A12" s="30">
        <v>11</v>
      </c>
      <c r="B12" s="7" t="s">
        <v>101</v>
      </c>
      <c r="C12" s="7">
        <v>22</v>
      </c>
      <c r="D12" s="7">
        <v>3</v>
      </c>
      <c r="E12" s="7">
        <v>5</v>
      </c>
      <c r="F12" s="7">
        <v>14</v>
      </c>
      <c r="G12" s="7">
        <v>33</v>
      </c>
      <c r="H12" s="6" t="s">
        <v>9</v>
      </c>
      <c r="I12" s="7">
        <v>63</v>
      </c>
      <c r="J12" s="7">
        <f t="shared" si="0"/>
        <v>14</v>
      </c>
      <c r="K12" s="3" t="s">
        <v>44</v>
      </c>
      <c r="L12" s="8">
        <v>11</v>
      </c>
      <c r="M12" s="7" t="s">
        <v>101</v>
      </c>
      <c r="N12" s="32">
        <v>1</v>
      </c>
      <c r="O12" s="32" t="s">
        <v>9</v>
      </c>
      <c r="P12" s="32">
        <v>4</v>
      </c>
      <c r="Q12" s="32">
        <v>1</v>
      </c>
      <c r="R12" s="32" t="s">
        <v>9</v>
      </c>
      <c r="S12" s="32">
        <v>5</v>
      </c>
      <c r="T12" s="32">
        <v>1</v>
      </c>
      <c r="U12" s="32" t="s">
        <v>9</v>
      </c>
      <c r="V12" s="32">
        <v>4</v>
      </c>
      <c r="W12" s="32">
        <v>1</v>
      </c>
      <c r="X12" s="32" t="s">
        <v>9</v>
      </c>
      <c r="Y12" s="32">
        <v>3</v>
      </c>
      <c r="Z12" s="32">
        <v>2</v>
      </c>
      <c r="AA12" s="32" t="s">
        <v>9</v>
      </c>
      <c r="AB12" s="32">
        <v>4</v>
      </c>
      <c r="AC12" s="32">
        <v>5</v>
      </c>
      <c r="AD12" s="32" t="s">
        <v>9</v>
      </c>
      <c r="AE12" s="32">
        <v>2</v>
      </c>
      <c r="AF12" s="32">
        <v>0</v>
      </c>
      <c r="AG12" s="32" t="s">
        <v>9</v>
      </c>
      <c r="AH12" s="32">
        <v>0</v>
      </c>
      <c r="AI12" s="32">
        <v>2</v>
      </c>
      <c r="AJ12" s="32" t="s">
        <v>9</v>
      </c>
      <c r="AK12" s="32">
        <v>5</v>
      </c>
      <c r="AL12" s="32">
        <v>3</v>
      </c>
      <c r="AM12" s="32" t="s">
        <v>9</v>
      </c>
      <c r="AN12" s="32">
        <v>3</v>
      </c>
      <c r="AO12" s="32">
        <v>0</v>
      </c>
      <c r="AP12" s="32" t="s">
        <v>9</v>
      </c>
      <c r="AQ12" s="32">
        <v>4</v>
      </c>
      <c r="AR12" s="34"/>
      <c r="AS12" s="34"/>
      <c r="AT12" s="34"/>
      <c r="AU12" s="32">
        <v>5</v>
      </c>
      <c r="AV12" s="32" t="s">
        <v>9</v>
      </c>
      <c r="AW12" s="32">
        <v>2</v>
      </c>
      <c r="AX12" s="31">
        <f t="shared" si="1"/>
        <v>21</v>
      </c>
      <c r="AY12" s="32" t="s">
        <v>9</v>
      </c>
      <c r="AZ12" s="31">
        <f t="shared" si="2"/>
        <v>36</v>
      </c>
      <c r="BA12" s="1"/>
      <c r="BB12" s="102" t="s">
        <v>4566</v>
      </c>
      <c r="BC12" s="101">
        <v>2</v>
      </c>
      <c r="BD12" s="101" t="s">
        <v>9</v>
      </c>
      <c r="BE12" s="101">
        <v>2</v>
      </c>
      <c r="BF12" s="30"/>
      <c r="BG12" s="102" t="s">
        <v>4387</v>
      </c>
      <c r="BH12" s="101">
        <v>3</v>
      </c>
      <c r="BI12" s="101" t="s">
        <v>9</v>
      </c>
      <c r="BJ12" s="101">
        <v>1</v>
      </c>
    </row>
    <row r="13" spans="1:62" x14ac:dyDescent="0.2">
      <c r="A13" s="30">
        <v>12</v>
      </c>
      <c r="B13" s="7" t="s">
        <v>3527</v>
      </c>
      <c r="C13" s="7">
        <v>22</v>
      </c>
      <c r="D13" s="7">
        <v>1</v>
      </c>
      <c r="E13" s="7">
        <v>1</v>
      </c>
      <c r="F13" s="7">
        <v>20</v>
      </c>
      <c r="G13" s="7">
        <v>18</v>
      </c>
      <c r="H13" s="6" t="s">
        <v>9</v>
      </c>
      <c r="I13" s="7">
        <v>121</v>
      </c>
      <c r="J13" s="7">
        <f t="shared" si="0"/>
        <v>4</v>
      </c>
      <c r="K13" s="3" t="s">
        <v>44</v>
      </c>
      <c r="L13" s="8">
        <v>12</v>
      </c>
      <c r="M13" s="7" t="s">
        <v>3527</v>
      </c>
      <c r="N13" s="32">
        <v>0</v>
      </c>
      <c r="O13" s="32" t="s">
        <v>9</v>
      </c>
      <c r="P13" s="32">
        <v>6</v>
      </c>
      <c r="Q13" s="32">
        <v>2</v>
      </c>
      <c r="R13" s="32" t="s">
        <v>9</v>
      </c>
      <c r="S13" s="32">
        <v>2</v>
      </c>
      <c r="T13" s="32">
        <v>2</v>
      </c>
      <c r="U13" s="32" t="s">
        <v>9</v>
      </c>
      <c r="V13" s="32">
        <v>7</v>
      </c>
      <c r="W13" s="32">
        <v>0</v>
      </c>
      <c r="X13" s="32" t="s">
        <v>9</v>
      </c>
      <c r="Y13" s="32">
        <v>10</v>
      </c>
      <c r="Z13" s="32">
        <v>0</v>
      </c>
      <c r="AA13" s="32" t="s">
        <v>9</v>
      </c>
      <c r="AB13" s="32">
        <v>4</v>
      </c>
      <c r="AC13" s="32">
        <v>0</v>
      </c>
      <c r="AD13" s="32" t="s">
        <v>9</v>
      </c>
      <c r="AE13" s="32">
        <v>5</v>
      </c>
      <c r="AF13" s="32">
        <v>0</v>
      </c>
      <c r="AG13" s="32" t="s">
        <v>9</v>
      </c>
      <c r="AH13" s="32">
        <v>4</v>
      </c>
      <c r="AI13" s="32">
        <v>0</v>
      </c>
      <c r="AJ13" s="32" t="s">
        <v>9</v>
      </c>
      <c r="AK13" s="32">
        <v>5</v>
      </c>
      <c r="AL13" s="32">
        <v>2</v>
      </c>
      <c r="AM13" s="32" t="s">
        <v>9</v>
      </c>
      <c r="AN13" s="32">
        <v>0</v>
      </c>
      <c r="AO13" s="32">
        <v>0</v>
      </c>
      <c r="AP13" s="32" t="s">
        <v>9</v>
      </c>
      <c r="AQ13" s="32">
        <v>4</v>
      </c>
      <c r="AR13" s="32">
        <v>0</v>
      </c>
      <c r="AS13" s="32" t="s">
        <v>9</v>
      </c>
      <c r="AT13" s="32">
        <v>5</v>
      </c>
      <c r="AU13" s="34"/>
      <c r="AV13" s="34"/>
      <c r="AW13" s="34"/>
      <c r="AX13" s="31">
        <f t="shared" si="1"/>
        <v>6</v>
      </c>
      <c r="AY13" s="32" t="s">
        <v>9</v>
      </c>
      <c r="AZ13" s="31">
        <f t="shared" si="2"/>
        <v>52</v>
      </c>
      <c r="BA13" s="1"/>
      <c r="BB13" s="102" t="s">
        <v>4482</v>
      </c>
      <c r="BC13" s="101">
        <v>2</v>
      </c>
      <c r="BD13" s="101" t="s">
        <v>9</v>
      </c>
      <c r="BE13" s="101">
        <v>1</v>
      </c>
      <c r="BF13" s="30"/>
      <c r="BG13" s="102" t="s">
        <v>4553</v>
      </c>
      <c r="BH13" s="101">
        <v>2</v>
      </c>
      <c r="BI13" s="101" t="s">
        <v>9</v>
      </c>
      <c r="BJ13" s="101">
        <v>3</v>
      </c>
    </row>
    <row r="14" spans="1:62" x14ac:dyDescent="0.2">
      <c r="A14" s="30"/>
      <c r="B14" s="7"/>
      <c r="C14" s="1">
        <f>SUM(C2:C13)</f>
        <v>264</v>
      </c>
      <c r="D14" s="1">
        <f>SUM(D2:D13)</f>
        <v>112</v>
      </c>
      <c r="E14" s="1">
        <f>SUM(E2:E13)</f>
        <v>40</v>
      </c>
      <c r="F14" s="1">
        <f>SUM(F2:F13)</f>
        <v>112</v>
      </c>
      <c r="G14" s="1">
        <f>SUM(G2:G13)</f>
        <v>560</v>
      </c>
      <c r="H14" s="9" t="s">
        <v>9</v>
      </c>
      <c r="I14" s="1">
        <f>SUM(I2:I13)</f>
        <v>560</v>
      </c>
      <c r="J14" s="1">
        <f>SUM(J2:J13)</f>
        <v>376</v>
      </c>
      <c r="L14" s="8"/>
      <c r="N14" s="31">
        <f>SUM(N2:N13)</f>
        <v>17</v>
      </c>
      <c r="O14" s="31" t="s">
        <v>9</v>
      </c>
      <c r="P14" s="31">
        <f>SUM(P2:P13)</f>
        <v>30</v>
      </c>
      <c r="Q14" s="31">
        <f>SUM(Q2:Q13)</f>
        <v>18</v>
      </c>
      <c r="R14" s="31" t="s">
        <v>9</v>
      </c>
      <c r="S14" s="31">
        <f>SUM(S2:S13)</f>
        <v>30</v>
      </c>
      <c r="T14" s="31">
        <f>SUM(T2:T13)</f>
        <v>11</v>
      </c>
      <c r="U14" s="31" t="s">
        <v>9</v>
      </c>
      <c r="V14" s="31">
        <f>SUM(V2:V13)</f>
        <v>30</v>
      </c>
      <c r="W14" s="31">
        <f>SUM(W2:W13)</f>
        <v>23</v>
      </c>
      <c r="X14" s="31" t="s">
        <v>9</v>
      </c>
      <c r="Y14" s="31">
        <f>SUM(Y2:Y13)</f>
        <v>33</v>
      </c>
      <c r="Z14" s="31">
        <f>SUM(Z2:Z13)</f>
        <v>20</v>
      </c>
      <c r="AA14" s="31" t="s">
        <v>9</v>
      </c>
      <c r="AB14" s="31">
        <f>SUM(AB2:AB13)</f>
        <v>24</v>
      </c>
      <c r="AC14" s="31">
        <f>SUM(AC2:AC13)</f>
        <v>27</v>
      </c>
      <c r="AD14" s="31" t="s">
        <v>9</v>
      </c>
      <c r="AE14" s="31">
        <f>SUM(AE2:AE13)</f>
        <v>23</v>
      </c>
      <c r="AF14" s="31">
        <f>SUM(AF2:AF13)</f>
        <v>21</v>
      </c>
      <c r="AG14" s="31" t="s">
        <v>9</v>
      </c>
      <c r="AH14" s="31">
        <f>SUM(AH2:AH13)</f>
        <v>17</v>
      </c>
      <c r="AI14" s="31">
        <f>SUM(AI2:AI13)</f>
        <v>21</v>
      </c>
      <c r="AJ14" s="31" t="s">
        <v>9</v>
      </c>
      <c r="AK14" s="31">
        <f>SUM(AK2:AK13)</f>
        <v>15</v>
      </c>
      <c r="AL14" s="31">
        <f>SUM(AL2:AL13)</f>
        <v>27</v>
      </c>
      <c r="AM14" s="31" t="s">
        <v>9</v>
      </c>
      <c r="AN14" s="31">
        <f>SUM(AN2:AN13)</f>
        <v>15</v>
      </c>
      <c r="AO14" s="31">
        <f>SUM(AO2:AO13)</f>
        <v>25</v>
      </c>
      <c r="AP14" s="31" t="s">
        <v>9</v>
      </c>
      <c r="AQ14" s="31">
        <f>SUM(AQ2:AQ13)</f>
        <v>13</v>
      </c>
      <c r="AR14" s="31">
        <f>SUM(AR2:AR13)</f>
        <v>27</v>
      </c>
      <c r="AS14" s="31" t="s">
        <v>9</v>
      </c>
      <c r="AT14" s="31">
        <f>SUM(AT2:AT13)</f>
        <v>12</v>
      </c>
      <c r="AU14" s="31">
        <f>SUM(AU2:AU13)</f>
        <v>69</v>
      </c>
      <c r="AV14" s="31" t="s">
        <v>9</v>
      </c>
      <c r="AW14" s="31">
        <f>SUM(AW2:AW13)</f>
        <v>12</v>
      </c>
      <c r="AX14" s="31">
        <f>SUM(AX2:AX13)</f>
        <v>306</v>
      </c>
      <c r="AY14" s="31" t="s">
        <v>9</v>
      </c>
      <c r="AZ14" s="31">
        <f>SUM(AZ2:AZ13)</f>
        <v>254</v>
      </c>
      <c r="BA14" s="1"/>
      <c r="BB14" s="102" t="s">
        <v>4626</v>
      </c>
      <c r="BC14" s="101">
        <v>2</v>
      </c>
      <c r="BD14" s="101" t="s">
        <v>9</v>
      </c>
      <c r="BE14" s="101">
        <v>0</v>
      </c>
      <c r="BF14" s="30"/>
      <c r="BG14" s="102" t="s">
        <v>4409</v>
      </c>
      <c r="BH14" s="101">
        <v>0</v>
      </c>
      <c r="BI14" s="101" t="s">
        <v>9</v>
      </c>
      <c r="BJ14" s="101">
        <v>5</v>
      </c>
    </row>
    <row r="15" spans="1:62" x14ac:dyDescent="0.2">
      <c r="BA15" s="1"/>
      <c r="BB15" s="102" t="s">
        <v>4627</v>
      </c>
      <c r="BC15" s="101">
        <v>2</v>
      </c>
      <c r="BD15" s="101" t="s">
        <v>9</v>
      </c>
      <c r="BE15" s="101">
        <v>3</v>
      </c>
      <c r="BF15" s="30"/>
      <c r="BG15" s="102" t="s">
        <v>4628</v>
      </c>
      <c r="BH15" s="101">
        <v>0</v>
      </c>
      <c r="BI15" s="101" t="s">
        <v>9</v>
      </c>
      <c r="BJ15" s="101">
        <v>4</v>
      </c>
    </row>
    <row r="16" spans="1:62" x14ac:dyDescent="0.2">
      <c r="BA16" s="1"/>
      <c r="BB16" s="39" t="s">
        <v>330</v>
      </c>
      <c r="BC16" s="39"/>
      <c r="BD16" s="39"/>
      <c r="BE16" s="11"/>
      <c r="BF16" s="30"/>
      <c r="BG16" s="39" t="s">
        <v>331</v>
      </c>
    </row>
    <row r="17" spans="13:62" x14ac:dyDescent="0.2">
      <c r="M17" s="39"/>
      <c r="BA17" s="1"/>
      <c r="BB17" s="102" t="s">
        <v>4492</v>
      </c>
      <c r="BC17" s="101">
        <v>4</v>
      </c>
      <c r="BD17" s="101" t="s">
        <v>9</v>
      </c>
      <c r="BE17" s="101">
        <v>1</v>
      </c>
      <c r="BF17" s="30"/>
      <c r="BG17" s="102" t="s">
        <v>4060</v>
      </c>
      <c r="BH17" s="101">
        <v>1</v>
      </c>
      <c r="BI17" s="101" t="s">
        <v>9</v>
      </c>
      <c r="BJ17" s="101">
        <v>1</v>
      </c>
    </row>
    <row r="18" spans="13:62" x14ac:dyDescent="0.2">
      <c r="BB18" s="102" t="s">
        <v>4571</v>
      </c>
      <c r="BC18" s="101">
        <v>1</v>
      </c>
      <c r="BD18" s="101" t="s">
        <v>9</v>
      </c>
      <c r="BE18" s="101">
        <v>0</v>
      </c>
      <c r="BF18" s="30"/>
      <c r="BG18" s="102" t="s">
        <v>4386</v>
      </c>
      <c r="BH18" s="101">
        <v>3</v>
      </c>
      <c r="BI18" s="101" t="s">
        <v>9</v>
      </c>
      <c r="BJ18" s="101">
        <v>3</v>
      </c>
    </row>
    <row r="19" spans="13:62" x14ac:dyDescent="0.2">
      <c r="BB19" s="102" t="s">
        <v>4595</v>
      </c>
      <c r="BC19" s="101">
        <v>1</v>
      </c>
      <c r="BD19" s="101" t="s">
        <v>9</v>
      </c>
      <c r="BE19" s="101">
        <v>0</v>
      </c>
      <c r="BF19" s="3"/>
      <c r="BG19" s="102" t="s">
        <v>4578</v>
      </c>
      <c r="BH19" s="101">
        <v>5</v>
      </c>
      <c r="BI19" s="101" t="s">
        <v>9</v>
      </c>
      <c r="BJ19" s="101">
        <v>1</v>
      </c>
    </row>
    <row r="20" spans="13:62" x14ac:dyDescent="0.2">
      <c r="BB20" s="102" t="s">
        <v>1506</v>
      </c>
      <c r="BC20" s="101">
        <v>2</v>
      </c>
      <c r="BD20" s="101" t="s">
        <v>9</v>
      </c>
      <c r="BE20" s="101">
        <v>0</v>
      </c>
      <c r="BF20" s="3"/>
      <c r="BG20" s="102" t="s">
        <v>4629</v>
      </c>
      <c r="BH20" s="101">
        <v>1</v>
      </c>
      <c r="BI20" s="101" t="s">
        <v>9</v>
      </c>
      <c r="BJ20" s="101">
        <v>2</v>
      </c>
    </row>
    <row r="21" spans="13:62" x14ac:dyDescent="0.2">
      <c r="BB21" s="102" t="s">
        <v>4630</v>
      </c>
      <c r="BC21" s="101">
        <v>3</v>
      </c>
      <c r="BD21" s="101" t="s">
        <v>9</v>
      </c>
      <c r="BE21" s="101">
        <v>1</v>
      </c>
      <c r="BF21" s="3"/>
      <c r="BG21" s="102" t="s">
        <v>4631</v>
      </c>
      <c r="BH21" s="101">
        <v>6</v>
      </c>
      <c r="BI21" s="101" t="s">
        <v>9</v>
      </c>
      <c r="BJ21" s="101">
        <v>0</v>
      </c>
    </row>
    <row r="22" spans="13:62" x14ac:dyDescent="0.2">
      <c r="BB22" s="102" t="s">
        <v>4632</v>
      </c>
      <c r="BC22" s="101">
        <v>3</v>
      </c>
      <c r="BD22" s="101" t="s">
        <v>9</v>
      </c>
      <c r="BE22" s="101">
        <v>0</v>
      </c>
      <c r="BG22" s="102" t="s">
        <v>4546</v>
      </c>
      <c r="BH22" s="101">
        <v>1</v>
      </c>
      <c r="BI22" s="101" t="s">
        <v>9</v>
      </c>
      <c r="BJ22" s="101">
        <v>0</v>
      </c>
    </row>
    <row r="23" spans="13:62" x14ac:dyDescent="0.2">
      <c r="BB23" s="39" t="s">
        <v>341</v>
      </c>
      <c r="BC23" s="39"/>
      <c r="BD23" s="39"/>
      <c r="BE23" s="11"/>
      <c r="BG23" s="39" t="s">
        <v>342</v>
      </c>
    </row>
    <row r="24" spans="13:62" x14ac:dyDescent="0.2">
      <c r="BB24" s="102" t="s">
        <v>4633</v>
      </c>
      <c r="BC24" s="101">
        <v>1</v>
      </c>
      <c r="BD24" s="101" t="s">
        <v>9</v>
      </c>
      <c r="BE24" s="101">
        <v>3</v>
      </c>
      <c r="BF24" s="3"/>
      <c r="BG24" s="102" t="s">
        <v>4634</v>
      </c>
      <c r="BH24" s="101">
        <v>3</v>
      </c>
      <c r="BI24" s="101" t="s">
        <v>9</v>
      </c>
      <c r="BJ24" s="101">
        <v>2</v>
      </c>
    </row>
    <row r="25" spans="13:62" x14ac:dyDescent="0.2">
      <c r="BB25" s="102" t="s">
        <v>4455</v>
      </c>
      <c r="BC25" s="101">
        <v>1</v>
      </c>
      <c r="BD25" s="101" t="s">
        <v>9</v>
      </c>
      <c r="BE25" s="101">
        <v>4</v>
      </c>
      <c r="BF25" s="3"/>
      <c r="BG25" s="102" t="s">
        <v>4590</v>
      </c>
      <c r="BH25" s="101">
        <v>4</v>
      </c>
      <c r="BI25" s="101" t="s">
        <v>9</v>
      </c>
      <c r="BJ25" s="101">
        <v>3</v>
      </c>
    </row>
    <row r="26" spans="13:62" x14ac:dyDescent="0.2">
      <c r="BB26" s="102" t="s">
        <v>4635</v>
      </c>
      <c r="BC26" s="101">
        <v>2</v>
      </c>
      <c r="BD26" s="101" t="s">
        <v>9</v>
      </c>
      <c r="BE26" s="101">
        <v>1</v>
      </c>
      <c r="BG26" s="102" t="s">
        <v>4114</v>
      </c>
      <c r="BH26" s="101">
        <v>0</v>
      </c>
      <c r="BI26" s="101" t="s">
        <v>9</v>
      </c>
      <c r="BJ26" s="101">
        <v>0</v>
      </c>
    </row>
    <row r="27" spans="13:62" x14ac:dyDescent="0.2">
      <c r="BB27" s="102" t="s">
        <v>4530</v>
      </c>
      <c r="BC27" s="101">
        <v>0</v>
      </c>
      <c r="BD27" s="101" t="s">
        <v>9</v>
      </c>
      <c r="BE27" s="101">
        <v>3</v>
      </c>
      <c r="BF27" s="3"/>
      <c r="BG27" s="102" t="s">
        <v>4636</v>
      </c>
      <c r="BH27" s="101">
        <v>3</v>
      </c>
      <c r="BI27" s="101" t="s">
        <v>9</v>
      </c>
      <c r="BJ27" s="101">
        <v>5</v>
      </c>
    </row>
    <row r="28" spans="13:62" x14ac:dyDescent="0.2">
      <c r="BB28" s="102" t="s">
        <v>4598</v>
      </c>
      <c r="BC28" s="101">
        <v>2</v>
      </c>
      <c r="BD28" s="101" t="s">
        <v>9</v>
      </c>
      <c r="BE28" s="101">
        <v>2</v>
      </c>
      <c r="BF28" s="30"/>
      <c r="BG28" s="102" t="s">
        <v>4574</v>
      </c>
      <c r="BH28" s="101">
        <v>0</v>
      </c>
      <c r="BI28" s="101" t="s">
        <v>9</v>
      </c>
      <c r="BJ28" s="101">
        <v>4</v>
      </c>
    </row>
    <row r="29" spans="13:62" x14ac:dyDescent="0.2">
      <c r="BB29" s="102" t="s">
        <v>4637</v>
      </c>
      <c r="BC29" s="101">
        <v>0</v>
      </c>
      <c r="BD29" s="101" t="s">
        <v>9</v>
      </c>
      <c r="BE29" s="101">
        <v>4</v>
      </c>
      <c r="BF29" s="3"/>
      <c r="BG29" s="102" t="s">
        <v>4504</v>
      </c>
      <c r="BH29" s="101">
        <v>4</v>
      </c>
      <c r="BI29" s="101" t="s">
        <v>9</v>
      </c>
      <c r="BJ29" s="101">
        <v>5</v>
      </c>
    </row>
    <row r="30" spans="13:62" x14ac:dyDescent="0.2">
      <c r="BB30" s="39" t="s">
        <v>353</v>
      </c>
      <c r="BC30" s="39"/>
      <c r="BD30" s="39"/>
      <c r="BE30" s="3"/>
      <c r="BF30" s="3"/>
      <c r="BG30" s="39" t="s">
        <v>354</v>
      </c>
    </row>
    <row r="31" spans="13:62" x14ac:dyDescent="0.2">
      <c r="BB31" s="102" t="s">
        <v>4463</v>
      </c>
      <c r="BC31" s="101">
        <v>2</v>
      </c>
      <c r="BD31" s="101" t="s">
        <v>9</v>
      </c>
      <c r="BE31" s="101">
        <v>2</v>
      </c>
      <c r="BF31" s="3"/>
      <c r="BG31" s="102" t="s">
        <v>4490</v>
      </c>
      <c r="BH31" s="101">
        <v>5</v>
      </c>
      <c r="BI31" s="101" t="s">
        <v>9</v>
      </c>
      <c r="BJ31" s="101">
        <v>0</v>
      </c>
    </row>
    <row r="32" spans="13:62" x14ac:dyDescent="0.2">
      <c r="BB32" s="102" t="s">
        <v>4587</v>
      </c>
      <c r="BC32" s="101">
        <v>3</v>
      </c>
      <c r="BD32" s="101" t="s">
        <v>9</v>
      </c>
      <c r="BE32" s="101">
        <v>2</v>
      </c>
      <c r="BF32" s="3"/>
      <c r="BG32" s="102" t="s">
        <v>4638</v>
      </c>
      <c r="BH32" s="101">
        <v>2</v>
      </c>
      <c r="BI32" s="101" t="s">
        <v>9</v>
      </c>
      <c r="BJ32" s="101">
        <v>4</v>
      </c>
    </row>
    <row r="33" spans="54:62" x14ac:dyDescent="0.2">
      <c r="BB33" s="102" t="s">
        <v>4639</v>
      </c>
      <c r="BC33" s="101">
        <v>2</v>
      </c>
      <c r="BD33" s="101" t="s">
        <v>9</v>
      </c>
      <c r="BE33" s="101">
        <v>0</v>
      </c>
      <c r="BG33" s="102" t="s">
        <v>4640</v>
      </c>
      <c r="BH33" s="101">
        <v>10</v>
      </c>
      <c r="BI33" s="101" t="s">
        <v>9</v>
      </c>
      <c r="BJ33" s="101">
        <v>0</v>
      </c>
    </row>
    <row r="34" spans="54:62" x14ac:dyDescent="0.2">
      <c r="BB34" s="102" t="s">
        <v>4526</v>
      </c>
      <c r="BC34" s="101">
        <v>2</v>
      </c>
      <c r="BD34" s="101" t="s">
        <v>9</v>
      </c>
      <c r="BE34" s="101">
        <v>2</v>
      </c>
      <c r="BG34" s="102" t="s">
        <v>4532</v>
      </c>
      <c r="BH34" s="101">
        <v>4</v>
      </c>
      <c r="BI34" s="101" t="s">
        <v>9</v>
      </c>
      <c r="BJ34" s="101">
        <v>1</v>
      </c>
    </row>
    <row r="35" spans="54:62" x14ac:dyDescent="0.2">
      <c r="BB35" s="102" t="s">
        <v>4641</v>
      </c>
      <c r="BC35" s="101">
        <v>1</v>
      </c>
      <c r="BD35" s="101" t="s">
        <v>9</v>
      </c>
      <c r="BE35" s="101">
        <v>3</v>
      </c>
      <c r="BF35" s="3"/>
      <c r="BG35" s="102" t="s">
        <v>4564</v>
      </c>
      <c r="BH35" s="101">
        <v>1</v>
      </c>
      <c r="BI35" s="101" t="s">
        <v>9</v>
      </c>
      <c r="BJ35" s="101">
        <v>2</v>
      </c>
    </row>
    <row r="36" spans="54:62" x14ac:dyDescent="0.2">
      <c r="BB36" s="102" t="s">
        <v>4642</v>
      </c>
      <c r="BC36" s="101">
        <v>2</v>
      </c>
      <c r="BD36" s="101" t="s">
        <v>9</v>
      </c>
      <c r="BE36" s="101">
        <v>1</v>
      </c>
      <c r="BF36" s="3"/>
      <c r="BG36" s="102" t="s">
        <v>4603</v>
      </c>
      <c r="BH36" s="101">
        <v>0</v>
      </c>
      <c r="BI36" s="101" t="s">
        <v>9</v>
      </c>
      <c r="BJ36" s="101">
        <v>3</v>
      </c>
    </row>
    <row r="37" spans="54:62" x14ac:dyDescent="0.2">
      <c r="BB37" s="39" t="s">
        <v>363</v>
      </c>
      <c r="BC37" s="39"/>
      <c r="BD37" s="39"/>
      <c r="BG37" s="39" t="s">
        <v>364</v>
      </c>
    </row>
    <row r="38" spans="54:62" x14ac:dyDescent="0.2">
      <c r="BB38" s="102" t="s">
        <v>4579</v>
      </c>
      <c r="BC38" s="101">
        <v>0</v>
      </c>
      <c r="BD38" s="101" t="s">
        <v>9</v>
      </c>
      <c r="BE38" s="101">
        <v>1</v>
      </c>
      <c r="BG38" s="102" t="s">
        <v>4495</v>
      </c>
      <c r="BH38" s="101">
        <v>5</v>
      </c>
      <c r="BI38" s="101" t="s">
        <v>9</v>
      </c>
      <c r="BJ38" s="101">
        <v>2</v>
      </c>
    </row>
    <row r="39" spans="54:62" x14ac:dyDescent="0.2">
      <c r="BB39" s="102" t="s">
        <v>4531</v>
      </c>
      <c r="BC39" s="101">
        <v>0</v>
      </c>
      <c r="BD39" s="101" t="s">
        <v>9</v>
      </c>
      <c r="BE39" s="101">
        <v>2</v>
      </c>
      <c r="BF39" s="30"/>
      <c r="BG39" s="102" t="s">
        <v>4540</v>
      </c>
      <c r="BH39" s="101">
        <v>1</v>
      </c>
      <c r="BI39" s="101" t="s">
        <v>9</v>
      </c>
      <c r="BJ39" s="101">
        <v>0</v>
      </c>
    </row>
    <row r="40" spans="54:62" x14ac:dyDescent="0.2">
      <c r="BB40" s="102" t="s">
        <v>4500</v>
      </c>
      <c r="BC40" s="101">
        <v>2</v>
      </c>
      <c r="BD40" s="101" t="s">
        <v>9</v>
      </c>
      <c r="BE40" s="101">
        <v>5</v>
      </c>
      <c r="BF40" s="30"/>
      <c r="BG40" s="102" t="s">
        <v>4338</v>
      </c>
      <c r="BH40" s="101">
        <v>5</v>
      </c>
      <c r="BI40" s="101" t="s">
        <v>9</v>
      </c>
      <c r="BJ40" s="101">
        <v>0</v>
      </c>
    </row>
    <row r="41" spans="54:62" x14ac:dyDescent="0.2">
      <c r="BB41" s="102" t="s">
        <v>4643</v>
      </c>
      <c r="BC41" s="101">
        <v>2</v>
      </c>
      <c r="BD41" s="101" t="s">
        <v>9</v>
      </c>
      <c r="BE41" s="101">
        <v>0</v>
      </c>
      <c r="BF41" s="30"/>
      <c r="BG41" s="102" t="s">
        <v>4601</v>
      </c>
      <c r="BH41" s="101">
        <v>3</v>
      </c>
      <c r="BI41" s="101" t="s">
        <v>9</v>
      </c>
      <c r="BJ41" s="101">
        <v>0</v>
      </c>
    </row>
    <row r="42" spans="54:62" x14ac:dyDescent="0.2">
      <c r="BB42" s="102" t="s">
        <v>4644</v>
      </c>
      <c r="BC42" s="101">
        <v>1</v>
      </c>
      <c r="BD42" s="101" t="s">
        <v>9</v>
      </c>
      <c r="BE42" s="101">
        <v>1</v>
      </c>
      <c r="BF42" s="30"/>
      <c r="BG42" s="102" t="s">
        <v>4645</v>
      </c>
      <c r="BH42" s="101">
        <v>3</v>
      </c>
      <c r="BI42" s="101" t="s">
        <v>9</v>
      </c>
      <c r="BJ42" s="101">
        <v>4</v>
      </c>
    </row>
    <row r="43" spans="54:62" x14ac:dyDescent="0.2">
      <c r="BB43" s="102" t="s">
        <v>4219</v>
      </c>
      <c r="BC43" s="101">
        <v>2</v>
      </c>
      <c r="BD43" s="101" t="s">
        <v>9</v>
      </c>
      <c r="BE43" s="101">
        <v>0</v>
      </c>
      <c r="BF43" s="30"/>
      <c r="BG43" s="102" t="s">
        <v>4646</v>
      </c>
      <c r="BH43" s="101">
        <v>2</v>
      </c>
      <c r="BI43" s="101" t="s">
        <v>9</v>
      </c>
      <c r="BJ43" s="101">
        <v>2</v>
      </c>
    </row>
    <row r="44" spans="54:62" x14ac:dyDescent="0.2">
      <c r="BB44" s="39" t="s">
        <v>371</v>
      </c>
      <c r="BC44" s="39"/>
      <c r="BD44" s="39"/>
      <c r="BE44" s="11"/>
      <c r="BF44" s="3"/>
      <c r="BG44" s="39" t="s">
        <v>372</v>
      </c>
    </row>
    <row r="45" spans="54:62" x14ac:dyDescent="0.2">
      <c r="BB45" s="102" t="s">
        <v>4487</v>
      </c>
      <c r="BC45" s="101">
        <v>2</v>
      </c>
      <c r="BD45" s="101" t="s">
        <v>9</v>
      </c>
      <c r="BE45" s="101">
        <v>2</v>
      </c>
      <c r="BF45" s="3"/>
      <c r="BG45" s="102" t="s">
        <v>4647</v>
      </c>
      <c r="BH45" s="101">
        <v>2</v>
      </c>
      <c r="BI45" s="101" t="s">
        <v>9</v>
      </c>
      <c r="BJ45" s="101">
        <v>4</v>
      </c>
    </row>
    <row r="46" spans="54:62" x14ac:dyDescent="0.2">
      <c r="BB46" s="102" t="s">
        <v>4648</v>
      </c>
      <c r="BC46" s="101">
        <v>2</v>
      </c>
      <c r="BD46" s="101" t="s">
        <v>9</v>
      </c>
      <c r="BE46" s="101">
        <v>0</v>
      </c>
      <c r="BF46" s="3"/>
      <c r="BG46" s="102" t="s">
        <v>4460</v>
      </c>
      <c r="BH46" s="101">
        <v>4</v>
      </c>
      <c r="BI46" s="101" t="s">
        <v>9</v>
      </c>
      <c r="BJ46" s="101">
        <v>2</v>
      </c>
    </row>
    <row r="47" spans="54:62" x14ac:dyDescent="0.2">
      <c r="BB47" s="102" t="s">
        <v>4534</v>
      </c>
      <c r="BC47" s="101">
        <v>1</v>
      </c>
      <c r="BD47" s="101" t="s">
        <v>9</v>
      </c>
      <c r="BE47" s="101">
        <v>0</v>
      </c>
      <c r="BG47" s="102" t="s">
        <v>4544</v>
      </c>
      <c r="BH47" s="101">
        <v>1</v>
      </c>
      <c r="BI47" s="101" t="s">
        <v>9</v>
      </c>
      <c r="BJ47" s="101">
        <v>5</v>
      </c>
    </row>
    <row r="48" spans="54:62" x14ac:dyDescent="0.2">
      <c r="BB48" s="102" t="s">
        <v>4649</v>
      </c>
      <c r="BC48" s="101">
        <v>0</v>
      </c>
      <c r="BD48" s="101" t="s">
        <v>9</v>
      </c>
      <c r="BE48" s="101">
        <v>5</v>
      </c>
      <c r="BG48" s="102" t="s">
        <v>4650</v>
      </c>
      <c r="BH48" s="101">
        <v>1</v>
      </c>
      <c r="BI48" s="101" t="s">
        <v>9</v>
      </c>
      <c r="BJ48" s="101">
        <v>0</v>
      </c>
    </row>
    <row r="49" spans="54:62" x14ac:dyDescent="0.2">
      <c r="BB49" s="102" t="s">
        <v>4612</v>
      </c>
      <c r="BC49" s="101">
        <v>4</v>
      </c>
      <c r="BD49" s="101" t="s">
        <v>9</v>
      </c>
      <c r="BE49" s="101">
        <v>1</v>
      </c>
      <c r="BG49" s="102" t="s">
        <v>4596</v>
      </c>
      <c r="BH49" s="101">
        <v>2</v>
      </c>
      <c r="BI49" s="101" t="s">
        <v>9</v>
      </c>
      <c r="BJ49" s="101">
        <v>7</v>
      </c>
    </row>
    <row r="50" spans="54:62" x14ac:dyDescent="0.2">
      <c r="BB50" s="102" t="s">
        <v>4576</v>
      </c>
      <c r="BC50" s="101">
        <v>4</v>
      </c>
      <c r="BD50" s="101" t="s">
        <v>9</v>
      </c>
      <c r="BE50" s="101">
        <v>0</v>
      </c>
      <c r="BG50" s="102" t="s">
        <v>4651</v>
      </c>
      <c r="BH50" s="101">
        <v>3</v>
      </c>
      <c r="BI50" s="101" t="s">
        <v>9</v>
      </c>
      <c r="BJ50" s="101">
        <v>2</v>
      </c>
    </row>
    <row r="51" spans="54:62" x14ac:dyDescent="0.2">
      <c r="BB51" s="39" t="s">
        <v>381</v>
      </c>
      <c r="BC51" s="39"/>
      <c r="BD51" s="39"/>
      <c r="BE51" s="11"/>
      <c r="BG51" s="39" t="s">
        <v>382</v>
      </c>
    </row>
    <row r="52" spans="54:62" x14ac:dyDescent="0.2">
      <c r="BB52" s="102" t="s">
        <v>4652</v>
      </c>
      <c r="BC52" s="101">
        <v>3</v>
      </c>
      <c r="BD52" s="101" t="s">
        <v>9</v>
      </c>
      <c r="BE52" s="101">
        <v>2</v>
      </c>
      <c r="BG52" s="102" t="s">
        <v>4582</v>
      </c>
      <c r="BH52" s="101">
        <v>4</v>
      </c>
      <c r="BI52" s="101" t="s">
        <v>9</v>
      </c>
      <c r="BJ52" s="101">
        <v>0</v>
      </c>
    </row>
    <row r="53" spans="54:62" x14ac:dyDescent="0.2">
      <c r="BB53" s="102" t="s">
        <v>4061</v>
      </c>
      <c r="BC53" s="101">
        <v>1</v>
      </c>
      <c r="BD53" s="101" t="s">
        <v>9</v>
      </c>
      <c r="BE53" s="101">
        <v>4</v>
      </c>
      <c r="BG53" s="102" t="s">
        <v>4539</v>
      </c>
      <c r="BH53" s="101">
        <v>3</v>
      </c>
      <c r="BI53" s="101" t="s">
        <v>9</v>
      </c>
      <c r="BJ53" s="101">
        <v>1</v>
      </c>
    </row>
    <row r="54" spans="54:62" x14ac:dyDescent="0.2">
      <c r="BB54" s="102" t="s">
        <v>4653</v>
      </c>
      <c r="BC54" s="101">
        <v>3</v>
      </c>
      <c r="BD54" s="101" t="s">
        <v>9</v>
      </c>
      <c r="BE54" s="101">
        <v>2</v>
      </c>
      <c r="BG54" s="102" t="s">
        <v>4456</v>
      </c>
      <c r="BH54" s="101">
        <v>5</v>
      </c>
      <c r="BI54" s="101" t="s">
        <v>9</v>
      </c>
      <c r="BJ54" s="101">
        <v>0</v>
      </c>
    </row>
    <row r="55" spans="54:62" x14ac:dyDescent="0.2">
      <c r="BB55" s="102" t="s">
        <v>4591</v>
      </c>
      <c r="BC55" s="101">
        <v>3</v>
      </c>
      <c r="BD55" s="101" t="s">
        <v>9</v>
      </c>
      <c r="BE55" s="101">
        <v>2</v>
      </c>
      <c r="BF55" s="30"/>
      <c r="BG55" s="102" t="s">
        <v>4654</v>
      </c>
      <c r="BH55" s="101">
        <v>12</v>
      </c>
      <c r="BI55" s="101" t="s">
        <v>9</v>
      </c>
      <c r="BJ55" s="101">
        <v>0</v>
      </c>
    </row>
    <row r="56" spans="54:62" x14ac:dyDescent="0.2">
      <c r="BB56" s="102" t="s">
        <v>4501</v>
      </c>
      <c r="BC56" s="101">
        <v>1</v>
      </c>
      <c r="BD56" s="101" t="s">
        <v>9</v>
      </c>
      <c r="BE56" s="101">
        <v>1</v>
      </c>
      <c r="BF56" s="30"/>
      <c r="BG56" s="102" t="s">
        <v>4655</v>
      </c>
      <c r="BH56" s="101">
        <v>6</v>
      </c>
      <c r="BI56" s="101" t="s">
        <v>9</v>
      </c>
      <c r="BJ56" s="101">
        <v>0</v>
      </c>
    </row>
    <row r="57" spans="54:62" x14ac:dyDescent="0.2">
      <c r="BB57" s="102" t="s">
        <v>4602</v>
      </c>
      <c r="BC57" s="101">
        <v>3</v>
      </c>
      <c r="BD57" s="101" t="s">
        <v>9</v>
      </c>
      <c r="BE57" s="101">
        <v>0</v>
      </c>
      <c r="BF57" s="3"/>
      <c r="BG57" s="102" t="s">
        <v>4656</v>
      </c>
      <c r="BH57" s="101">
        <v>2</v>
      </c>
      <c r="BI57" s="101" t="s">
        <v>9</v>
      </c>
      <c r="BJ57" s="101">
        <v>1</v>
      </c>
    </row>
    <row r="58" spans="54:62" x14ac:dyDescent="0.2">
      <c r="BB58" s="39" t="s">
        <v>393</v>
      </c>
      <c r="BC58" s="39"/>
      <c r="BD58" s="39"/>
      <c r="BE58" s="11"/>
      <c r="BF58" s="30"/>
      <c r="BG58" s="39" t="s">
        <v>394</v>
      </c>
    </row>
    <row r="59" spans="54:62" x14ac:dyDescent="0.2">
      <c r="BB59" s="102" t="s">
        <v>4657</v>
      </c>
      <c r="BC59" s="101">
        <v>2</v>
      </c>
      <c r="BD59" s="101" t="s">
        <v>9</v>
      </c>
      <c r="BE59" s="101">
        <v>0</v>
      </c>
      <c r="BF59" s="3"/>
      <c r="BG59" s="102" t="s">
        <v>1505</v>
      </c>
      <c r="BH59" s="101">
        <v>1</v>
      </c>
      <c r="BI59" s="101" t="s">
        <v>9</v>
      </c>
      <c r="BJ59" s="101">
        <v>3</v>
      </c>
    </row>
    <row r="60" spans="54:62" x14ac:dyDescent="0.2">
      <c r="BB60" s="102" t="s">
        <v>4442</v>
      </c>
      <c r="BC60" s="101">
        <v>3</v>
      </c>
      <c r="BD60" s="101" t="s">
        <v>9</v>
      </c>
      <c r="BE60" s="101">
        <v>0</v>
      </c>
      <c r="BF60" s="30"/>
      <c r="BG60" s="102" t="s">
        <v>4585</v>
      </c>
      <c r="BH60" s="101">
        <v>0</v>
      </c>
      <c r="BI60" s="101" t="s">
        <v>9</v>
      </c>
      <c r="BJ60" s="101">
        <v>4</v>
      </c>
    </row>
    <row r="61" spans="54:62" x14ac:dyDescent="0.2">
      <c r="BB61" s="102" t="s">
        <v>4518</v>
      </c>
      <c r="BC61" s="101">
        <v>1</v>
      </c>
      <c r="BD61" s="101" t="s">
        <v>9</v>
      </c>
      <c r="BE61" s="101">
        <v>3</v>
      </c>
      <c r="BF61" s="30"/>
      <c r="BG61" s="102" t="s">
        <v>4607</v>
      </c>
      <c r="BH61" s="101">
        <v>3</v>
      </c>
      <c r="BI61" s="101" t="s">
        <v>9</v>
      </c>
      <c r="BJ61" s="101">
        <v>4</v>
      </c>
    </row>
    <row r="62" spans="54:62" x14ac:dyDescent="0.2">
      <c r="BB62" s="102" t="s">
        <v>4599</v>
      </c>
      <c r="BC62" s="101">
        <v>0</v>
      </c>
      <c r="BD62" s="101" t="s">
        <v>9</v>
      </c>
      <c r="BE62" s="101">
        <v>4</v>
      </c>
      <c r="BF62" s="30"/>
      <c r="BG62" s="102" t="s">
        <v>4491</v>
      </c>
      <c r="BH62" s="101">
        <v>0</v>
      </c>
      <c r="BI62" s="101" t="s">
        <v>9</v>
      </c>
      <c r="BJ62" s="101">
        <v>5</v>
      </c>
    </row>
    <row r="63" spans="54:62" x14ac:dyDescent="0.2">
      <c r="BB63" s="102" t="s">
        <v>4110</v>
      </c>
      <c r="BC63" s="101">
        <v>4</v>
      </c>
      <c r="BD63" s="101" t="s">
        <v>9</v>
      </c>
      <c r="BE63" s="101">
        <v>0</v>
      </c>
      <c r="BF63" s="30"/>
      <c r="BG63" s="102" t="s">
        <v>4658</v>
      </c>
      <c r="BH63" s="101">
        <v>0</v>
      </c>
      <c r="BI63" s="101" t="s">
        <v>9</v>
      </c>
      <c r="BJ63" s="101">
        <v>0</v>
      </c>
    </row>
    <row r="64" spans="54:62" x14ac:dyDescent="0.2">
      <c r="BB64" s="102" t="s">
        <v>4659</v>
      </c>
      <c r="BC64" s="101">
        <v>2</v>
      </c>
      <c r="BD64" s="101" t="s">
        <v>9</v>
      </c>
      <c r="BE64" s="101">
        <v>1</v>
      </c>
      <c r="BF64" s="30"/>
      <c r="BG64" s="102" t="s">
        <v>4660</v>
      </c>
      <c r="BH64" s="101">
        <v>2</v>
      </c>
      <c r="BI64" s="101" t="s">
        <v>9</v>
      </c>
      <c r="BJ64" s="101">
        <v>6</v>
      </c>
    </row>
    <row r="65" spans="54:62" x14ac:dyDescent="0.2">
      <c r="BB65" s="39" t="s">
        <v>403</v>
      </c>
      <c r="BC65" s="39"/>
      <c r="BD65" s="39"/>
      <c r="BF65" s="30"/>
      <c r="BG65" s="39" t="s">
        <v>404</v>
      </c>
    </row>
    <row r="66" spans="54:62" x14ac:dyDescent="0.2">
      <c r="BB66" s="102" t="s">
        <v>4661</v>
      </c>
      <c r="BC66" s="101">
        <v>3</v>
      </c>
      <c r="BD66" s="101" t="s">
        <v>9</v>
      </c>
      <c r="BE66" s="101">
        <v>0</v>
      </c>
      <c r="BF66" s="30"/>
      <c r="BG66" s="102" t="s">
        <v>4613</v>
      </c>
      <c r="BH66" s="101">
        <v>6</v>
      </c>
      <c r="BI66" s="101" t="s">
        <v>9</v>
      </c>
      <c r="BJ66" s="101">
        <v>1</v>
      </c>
    </row>
    <row r="67" spans="54:62" x14ac:dyDescent="0.2">
      <c r="BB67" s="102" t="s">
        <v>4662</v>
      </c>
      <c r="BC67" s="101">
        <v>3</v>
      </c>
      <c r="BD67" s="101" t="s">
        <v>9</v>
      </c>
      <c r="BE67" s="101">
        <v>0</v>
      </c>
      <c r="BF67" s="30"/>
      <c r="BG67" s="102" t="s">
        <v>4479</v>
      </c>
      <c r="BH67" s="101">
        <v>5</v>
      </c>
      <c r="BI67" s="101" t="s">
        <v>9</v>
      </c>
      <c r="BJ67" s="101">
        <v>1</v>
      </c>
    </row>
    <row r="68" spans="54:62" x14ac:dyDescent="0.2">
      <c r="BB68" s="102" t="s">
        <v>4513</v>
      </c>
      <c r="BC68" s="101">
        <v>2</v>
      </c>
      <c r="BD68" s="101" t="s">
        <v>9</v>
      </c>
      <c r="BE68" s="101">
        <v>1</v>
      </c>
      <c r="BF68" s="3"/>
      <c r="BG68" s="102" t="s">
        <v>4616</v>
      </c>
      <c r="BH68" s="101">
        <v>12</v>
      </c>
      <c r="BI68" s="101" t="s">
        <v>9</v>
      </c>
      <c r="BJ68" s="101">
        <v>4</v>
      </c>
    </row>
    <row r="69" spans="54:62" x14ac:dyDescent="0.2">
      <c r="BB69" s="102" t="s">
        <v>4424</v>
      </c>
      <c r="BC69" s="101">
        <v>5</v>
      </c>
      <c r="BD69" s="101" t="s">
        <v>9</v>
      </c>
      <c r="BE69" s="101">
        <v>2</v>
      </c>
      <c r="BF69" s="3"/>
      <c r="BG69" s="102" t="s">
        <v>4606</v>
      </c>
      <c r="BH69" s="101">
        <v>1</v>
      </c>
      <c r="BI69" s="101" t="s">
        <v>9</v>
      </c>
      <c r="BJ69" s="101">
        <v>0</v>
      </c>
    </row>
    <row r="70" spans="54:62" x14ac:dyDescent="0.2">
      <c r="BB70" s="102" t="s">
        <v>4593</v>
      </c>
      <c r="BC70" s="101">
        <v>0</v>
      </c>
      <c r="BD70" s="101" t="s">
        <v>9</v>
      </c>
      <c r="BE70" s="101">
        <v>0</v>
      </c>
      <c r="BF70" s="3"/>
      <c r="BG70" s="102" t="s">
        <v>4663</v>
      </c>
      <c r="BH70" s="101">
        <v>5</v>
      </c>
      <c r="BI70" s="101" t="s">
        <v>9</v>
      </c>
      <c r="BJ70" s="101">
        <v>2</v>
      </c>
    </row>
    <row r="71" spans="54:62" x14ac:dyDescent="0.2">
      <c r="BB71" s="102" t="s">
        <v>4440</v>
      </c>
      <c r="BC71" s="101">
        <v>1</v>
      </c>
      <c r="BD71" s="101" t="s">
        <v>9</v>
      </c>
      <c r="BE71" s="101">
        <v>1</v>
      </c>
      <c r="BF71" s="3"/>
      <c r="BG71" s="102" t="s">
        <v>4664</v>
      </c>
      <c r="BH71" s="101">
        <v>0</v>
      </c>
      <c r="BI71" s="101" t="s">
        <v>9</v>
      </c>
      <c r="BJ71" s="101">
        <v>3</v>
      </c>
    </row>
    <row r="72" spans="54:62" x14ac:dyDescent="0.2">
      <c r="BB72" s="39" t="s">
        <v>411</v>
      </c>
      <c r="BC72" s="39"/>
      <c r="BD72" s="39"/>
      <c r="BE72" s="11"/>
      <c r="BG72" s="39" t="s">
        <v>2674</v>
      </c>
    </row>
    <row r="73" spans="54:62" x14ac:dyDescent="0.2">
      <c r="BB73" s="102" t="s">
        <v>4665</v>
      </c>
      <c r="BC73" s="101">
        <v>3</v>
      </c>
      <c r="BD73" s="101" t="s">
        <v>9</v>
      </c>
      <c r="BE73" s="101">
        <v>0</v>
      </c>
      <c r="BG73" s="102" t="s">
        <v>4666</v>
      </c>
      <c r="BH73" s="101">
        <v>4</v>
      </c>
      <c r="BI73" s="101" t="s">
        <v>9</v>
      </c>
      <c r="BJ73" s="101">
        <v>1</v>
      </c>
    </row>
    <row r="74" spans="54:62" x14ac:dyDescent="0.2">
      <c r="BB74" s="102" t="s">
        <v>4667</v>
      </c>
      <c r="BC74" s="101">
        <v>1</v>
      </c>
      <c r="BD74" s="101" t="s">
        <v>9</v>
      </c>
      <c r="BE74" s="101">
        <v>2</v>
      </c>
      <c r="BG74" s="102" t="s">
        <v>4573</v>
      </c>
      <c r="BH74" s="101">
        <v>3</v>
      </c>
      <c r="BI74" s="101" t="s">
        <v>9</v>
      </c>
      <c r="BJ74" s="101">
        <v>4</v>
      </c>
    </row>
    <row r="75" spans="54:62" x14ac:dyDescent="0.2">
      <c r="BB75" s="102" t="s">
        <v>4497</v>
      </c>
      <c r="BC75" s="101">
        <v>2</v>
      </c>
      <c r="BD75" s="101" t="s">
        <v>9</v>
      </c>
      <c r="BE75" s="101">
        <v>3</v>
      </c>
      <c r="BG75" s="102" t="s">
        <v>3963</v>
      </c>
      <c r="BH75" s="101">
        <v>0</v>
      </c>
      <c r="BI75" s="101" t="s">
        <v>9</v>
      </c>
      <c r="BJ75" s="101">
        <v>6</v>
      </c>
    </row>
    <row r="76" spans="54:62" x14ac:dyDescent="0.2">
      <c r="BB76" s="102" t="s">
        <v>4554</v>
      </c>
      <c r="BC76" s="101">
        <v>1</v>
      </c>
      <c r="BD76" s="101" t="s">
        <v>9</v>
      </c>
      <c r="BE76" s="101">
        <v>1</v>
      </c>
      <c r="BG76" s="102" t="s">
        <v>4512</v>
      </c>
      <c r="BH76" s="101">
        <v>1</v>
      </c>
      <c r="BI76" s="101" t="s">
        <v>9</v>
      </c>
      <c r="BJ76" s="101">
        <v>4</v>
      </c>
    </row>
    <row r="77" spans="54:62" x14ac:dyDescent="0.2">
      <c r="BB77" s="102" t="s">
        <v>4668</v>
      </c>
      <c r="BC77" s="101">
        <v>2</v>
      </c>
      <c r="BD77" s="101" t="s">
        <v>9</v>
      </c>
      <c r="BE77" s="101">
        <v>2</v>
      </c>
      <c r="BG77" s="102" t="s">
        <v>4542</v>
      </c>
      <c r="BH77" s="101">
        <v>1</v>
      </c>
      <c r="BI77" s="101" t="s">
        <v>9</v>
      </c>
      <c r="BJ77" s="101">
        <v>2</v>
      </c>
    </row>
    <row r="78" spans="54:62" x14ac:dyDescent="0.2">
      <c r="BB78" s="102" t="s">
        <v>4418</v>
      </c>
      <c r="BC78" s="101">
        <v>0</v>
      </c>
      <c r="BD78" s="101" t="s">
        <v>9</v>
      </c>
      <c r="BE78" s="101">
        <v>10</v>
      </c>
      <c r="BG78" s="102" t="s">
        <v>4669</v>
      </c>
      <c r="BH78" s="101">
        <v>2</v>
      </c>
      <c r="BI78" s="101" t="s">
        <v>9</v>
      </c>
      <c r="BJ78" s="101">
        <v>3</v>
      </c>
    </row>
    <row r="79" spans="54:62" x14ac:dyDescent="0.2">
      <c r="BF79" s="3"/>
      <c r="BG79" s="43"/>
    </row>
    <row r="80" spans="54:62" x14ac:dyDescent="0.2">
      <c r="BF80" s="3"/>
      <c r="BG80" s="43"/>
    </row>
    <row r="81" spans="54:59" x14ac:dyDescent="0.2">
      <c r="BG81" s="43"/>
    </row>
    <row r="82" spans="54:59" x14ac:dyDescent="0.2">
      <c r="BF82" s="30"/>
      <c r="BG82" s="39"/>
    </row>
    <row r="83" spans="54:59" x14ac:dyDescent="0.2">
      <c r="BG83" s="5"/>
    </row>
    <row r="84" spans="54:59" x14ac:dyDescent="0.2">
      <c r="BF84" s="30"/>
      <c r="BG84" s="5"/>
    </row>
    <row r="85" spans="54:59" x14ac:dyDescent="0.2">
      <c r="BF85" s="30"/>
    </row>
    <row r="86" spans="54:59" x14ac:dyDescent="0.2">
      <c r="BC86" s="102"/>
      <c r="BE86" s="102"/>
      <c r="BF86" s="30"/>
    </row>
    <row r="87" spans="54:59" x14ac:dyDescent="0.2">
      <c r="BB87" s="43"/>
      <c r="BC87" s="43"/>
      <c r="BD87" s="43"/>
      <c r="BE87" s="11"/>
      <c r="BF87" s="30"/>
      <c r="BG87" s="43"/>
    </row>
    <row r="88" spans="54:59" x14ac:dyDescent="0.2">
      <c r="BF88" s="30"/>
    </row>
    <row r="89" spans="54:59" x14ac:dyDescent="0.2">
      <c r="BB89" s="43"/>
      <c r="BC89" s="43"/>
      <c r="BD89" s="43"/>
      <c r="BF89" s="30"/>
      <c r="BG89" s="43"/>
    </row>
    <row r="90" spans="54:59" x14ac:dyDescent="0.2">
      <c r="BB90" s="39"/>
      <c r="BC90" s="39"/>
      <c r="BD90" s="39"/>
      <c r="BE90" s="39"/>
      <c r="BF90" s="30"/>
      <c r="BG90" s="39"/>
    </row>
    <row r="91" spans="54:59" x14ac:dyDescent="0.2">
      <c r="BF91" s="30"/>
    </row>
    <row r="92" spans="54:59" x14ac:dyDescent="0.2">
      <c r="BF92" s="30"/>
    </row>
    <row r="93" spans="54:59" x14ac:dyDescent="0.2">
      <c r="BF93" s="30"/>
    </row>
    <row r="94" spans="54:59" x14ac:dyDescent="0.2">
      <c r="BF94" s="3"/>
    </row>
    <row r="95" spans="54:59" x14ac:dyDescent="0.2">
      <c r="BF95" s="3"/>
    </row>
    <row r="97" spans="54:59" x14ac:dyDescent="0.2">
      <c r="BB97" s="43"/>
      <c r="BC97" s="43"/>
      <c r="BD97" s="43"/>
      <c r="BG97" s="43"/>
    </row>
    <row r="98" spans="54:59" x14ac:dyDescent="0.2">
      <c r="BB98" s="39"/>
      <c r="BC98" s="39"/>
      <c r="BD98" s="39"/>
      <c r="BG98" s="39"/>
    </row>
    <row r="105" spans="54:59" x14ac:dyDescent="0.2">
      <c r="BB105" s="43"/>
      <c r="BC105" s="43"/>
      <c r="BD105" s="43"/>
      <c r="BF105" s="30"/>
      <c r="BG105" s="43"/>
    </row>
    <row r="107" spans="54:59" x14ac:dyDescent="0.2">
      <c r="BB107" s="7"/>
      <c r="BC107" s="7"/>
      <c r="BD107" s="7"/>
      <c r="BE107" s="30"/>
      <c r="BF107" s="30"/>
      <c r="BG107" s="7"/>
    </row>
    <row r="108" spans="54:59" x14ac:dyDescent="0.2">
      <c r="BE108" s="30"/>
      <c r="BF108" s="30"/>
    </row>
    <row r="109" spans="54:59" x14ac:dyDescent="0.2">
      <c r="BE109" s="30"/>
      <c r="BF109" s="30"/>
    </row>
    <row r="110" spans="54:59" x14ac:dyDescent="0.2">
      <c r="BB110" s="7"/>
      <c r="BC110" s="7"/>
      <c r="BD110" s="7"/>
      <c r="BE110" s="30"/>
      <c r="BF110" s="30"/>
      <c r="BG110" s="7"/>
    </row>
    <row r="111" spans="54:59" x14ac:dyDescent="0.2">
      <c r="BE111" s="30"/>
      <c r="BF111" s="30"/>
    </row>
    <row r="112" spans="54:59" x14ac:dyDescent="0.2">
      <c r="BB112" s="7"/>
      <c r="BC112" s="7"/>
      <c r="BD112" s="7"/>
      <c r="BE112" s="30"/>
      <c r="BF112" s="30"/>
      <c r="BG112" s="7"/>
    </row>
    <row r="113" spans="54:59" x14ac:dyDescent="0.2">
      <c r="BB113" s="7"/>
      <c r="BC113" s="7"/>
      <c r="BD113" s="7"/>
      <c r="BE113" s="30"/>
      <c r="BF113" s="30"/>
      <c r="BG113" s="7"/>
    </row>
    <row r="114" spans="54:59" x14ac:dyDescent="0.2">
      <c r="BB114" s="7"/>
      <c r="BC114" s="7"/>
      <c r="BD114" s="7"/>
      <c r="BE114" s="30"/>
      <c r="BF114" s="30"/>
      <c r="BG114" s="7"/>
    </row>
    <row r="115" spans="54:59" x14ac:dyDescent="0.2">
      <c r="BB115" s="7"/>
      <c r="BC115" s="7"/>
      <c r="BD115" s="7"/>
      <c r="BE115" s="30"/>
      <c r="BF115" s="30"/>
      <c r="BG115" s="7"/>
    </row>
    <row r="116" spans="54:59" x14ac:dyDescent="0.2">
      <c r="BF116" s="3"/>
    </row>
    <row r="120" spans="54:59" x14ac:dyDescent="0.2">
      <c r="BB120" s="39"/>
      <c r="BC120" s="39"/>
      <c r="BD120" s="39"/>
      <c r="BE120" s="11"/>
      <c r="BG120" s="39"/>
    </row>
    <row r="121" spans="54:59" x14ac:dyDescent="0.2">
      <c r="BB121" s="5"/>
      <c r="BC121" s="5"/>
      <c r="BD121" s="5"/>
      <c r="BE121" s="11"/>
      <c r="BG121" s="5"/>
    </row>
    <row r="125" spans="54:59" x14ac:dyDescent="0.2">
      <c r="BB125" s="43"/>
      <c r="BC125" s="43"/>
      <c r="BD125" s="43"/>
      <c r="BE125" s="11"/>
      <c r="BG125" s="43"/>
    </row>
    <row r="126" spans="54:59" x14ac:dyDescent="0.2">
      <c r="BB126" s="39"/>
      <c r="BC126" s="39"/>
      <c r="BD126" s="39"/>
      <c r="BE126" s="30"/>
      <c r="BF126" s="30"/>
      <c r="BG126" s="39"/>
    </row>
    <row r="128" spans="54:59" x14ac:dyDescent="0.2">
      <c r="BE128" s="30"/>
      <c r="BF128" s="30"/>
    </row>
    <row r="129" spans="54:59" x14ac:dyDescent="0.2">
      <c r="BB129" s="7"/>
      <c r="BC129" s="7"/>
      <c r="BD129" s="7"/>
      <c r="BE129" s="30"/>
      <c r="BF129" s="30"/>
      <c r="BG129" s="7"/>
    </row>
    <row r="130" spans="54:59" x14ac:dyDescent="0.2">
      <c r="BE130" s="30"/>
      <c r="BF130" s="30"/>
    </row>
    <row r="131" spans="54:59" x14ac:dyDescent="0.2">
      <c r="BB131" s="7"/>
      <c r="BC131" s="7"/>
      <c r="BD131" s="7"/>
      <c r="BE131" s="30"/>
      <c r="BF131" s="30"/>
      <c r="BG131" s="7"/>
    </row>
    <row r="132" spans="54:59" x14ac:dyDescent="0.2">
      <c r="BE132" s="30"/>
      <c r="BF132" s="30"/>
    </row>
    <row r="133" spans="54:59" x14ac:dyDescent="0.2">
      <c r="BB133" s="7"/>
      <c r="BC133" s="7"/>
      <c r="BD133" s="7"/>
      <c r="BE133" s="30"/>
      <c r="BF133" s="30"/>
      <c r="BG133" s="7"/>
    </row>
    <row r="134" spans="54:59" x14ac:dyDescent="0.2">
      <c r="BB134" s="7"/>
      <c r="BC134" s="7"/>
      <c r="BD134" s="7"/>
      <c r="BE134" s="30"/>
      <c r="BF134" s="30"/>
      <c r="BG134" s="7"/>
    </row>
    <row r="135" spans="54:59" x14ac:dyDescent="0.2">
      <c r="BE135" s="30"/>
      <c r="BF135" s="3"/>
    </row>
    <row r="136" spans="54:59" x14ac:dyDescent="0.2">
      <c r="BE136" s="30"/>
      <c r="BF136" s="3"/>
    </row>
    <row r="137" spans="54:59" x14ac:dyDescent="0.2">
      <c r="BF137" s="3"/>
    </row>
    <row r="141" spans="54:59" x14ac:dyDescent="0.2">
      <c r="BB141" s="39"/>
      <c r="BC141" s="39"/>
      <c r="BD141" s="39"/>
      <c r="BE141" s="11"/>
      <c r="BG141" s="39"/>
    </row>
    <row r="142" spans="54:59" x14ac:dyDescent="0.2">
      <c r="BB142" s="5"/>
      <c r="BC142" s="5"/>
      <c r="BD142" s="5"/>
      <c r="BE142" s="11"/>
      <c r="BG142" s="5"/>
    </row>
    <row r="143" spans="54:59" x14ac:dyDescent="0.2">
      <c r="BB143" s="5"/>
      <c r="BC143" s="5"/>
      <c r="BD143" s="5"/>
      <c r="BE143" s="11"/>
      <c r="BG143" s="5"/>
    </row>
    <row r="145" spans="54:59" x14ac:dyDescent="0.2">
      <c r="BF145" s="3"/>
    </row>
    <row r="146" spans="54:59" x14ac:dyDescent="0.2">
      <c r="BB146" s="43"/>
      <c r="BC146" s="43"/>
      <c r="BD146" s="43"/>
      <c r="BE146" s="11"/>
      <c r="BG146" s="43"/>
    </row>
    <row r="147" spans="54:59" x14ac:dyDescent="0.2">
      <c r="BB147" s="39"/>
      <c r="BC147" s="39"/>
      <c r="BD147" s="39"/>
      <c r="BE147" s="30"/>
      <c r="BF147" s="30"/>
      <c r="BG147" s="39"/>
    </row>
    <row r="148" spans="54:59" x14ac:dyDescent="0.2">
      <c r="BB148" s="7"/>
      <c r="BC148" s="7"/>
      <c r="BD148" s="7"/>
      <c r="BE148" s="30"/>
      <c r="BF148" s="30"/>
      <c r="BG148" s="7"/>
    </row>
    <row r="149" spans="54:59" x14ac:dyDescent="0.2">
      <c r="BE149" s="30"/>
      <c r="BF149" s="30"/>
    </row>
    <row r="150" spans="54:59" x14ac:dyDescent="0.2">
      <c r="BE150" s="30"/>
      <c r="BF150" s="30"/>
    </row>
    <row r="151" spans="54:59" x14ac:dyDescent="0.2">
      <c r="BE151" s="30"/>
      <c r="BF151" s="30"/>
    </row>
    <row r="152" spans="54:59" x14ac:dyDescent="0.2">
      <c r="BB152" s="7"/>
      <c r="BC152" s="7"/>
      <c r="BD152" s="7"/>
      <c r="BE152" s="30"/>
      <c r="BF152" s="30"/>
      <c r="BG152" s="7"/>
    </row>
    <row r="153" spans="54:59" x14ac:dyDescent="0.2">
      <c r="BB153" s="7"/>
      <c r="BC153" s="7"/>
      <c r="BD153" s="7"/>
      <c r="BE153" s="30"/>
      <c r="BF153" s="30"/>
      <c r="BG153" s="7"/>
    </row>
    <row r="154" spans="54:59" x14ac:dyDescent="0.2">
      <c r="BB154" s="7"/>
      <c r="BC154" s="7"/>
      <c r="BD154" s="7"/>
      <c r="BE154" s="30"/>
      <c r="BF154" s="30"/>
      <c r="BG154" s="7"/>
    </row>
    <row r="155" spans="54:59" x14ac:dyDescent="0.2">
      <c r="BE155" s="30"/>
      <c r="BF155" s="30"/>
    </row>
    <row r="156" spans="54:59" x14ac:dyDescent="0.2">
      <c r="BE156" s="30"/>
      <c r="BF156" s="30"/>
    </row>
    <row r="157" spans="54:59" x14ac:dyDescent="0.2">
      <c r="BF157" s="3"/>
    </row>
    <row r="161" spans="54:59" x14ac:dyDescent="0.2">
      <c r="BB161" s="39"/>
      <c r="BC161" s="39"/>
      <c r="BD161" s="39"/>
      <c r="BE161" s="11"/>
      <c r="BG161" s="39"/>
    </row>
    <row r="163" spans="54:59" x14ac:dyDescent="0.2">
      <c r="BB163" s="5"/>
      <c r="BC163" s="5"/>
      <c r="BD163" s="5"/>
      <c r="BE163" s="11"/>
      <c r="BG163" s="5"/>
    </row>
    <row r="164" spans="54:59" x14ac:dyDescent="0.2">
      <c r="BB164" s="5"/>
      <c r="BC164" s="5"/>
      <c r="BD164" s="5"/>
      <c r="BE164" s="11"/>
      <c r="BG164" s="5"/>
    </row>
    <row r="166" spans="54:59" x14ac:dyDescent="0.2">
      <c r="BF166" s="3"/>
    </row>
    <row r="167" spans="54:59" x14ac:dyDescent="0.2">
      <c r="BB167" s="43"/>
      <c r="BC167" s="43"/>
      <c r="BD167" s="43"/>
      <c r="BE167" s="11"/>
      <c r="BG167" s="43"/>
    </row>
    <row r="168" spans="54:59" x14ac:dyDescent="0.2">
      <c r="BB168" s="39"/>
      <c r="BC168" s="39"/>
      <c r="BD168" s="39"/>
      <c r="BE168" s="30"/>
      <c r="BF168" s="30"/>
      <c r="BG168" s="39"/>
    </row>
    <row r="169" spans="54:59" x14ac:dyDescent="0.2">
      <c r="BB169" s="7"/>
      <c r="BC169" s="7"/>
      <c r="BD169" s="7"/>
      <c r="BE169" s="30"/>
      <c r="BF169" s="30"/>
      <c r="BG169" s="7"/>
    </row>
    <row r="170" spans="54:59" x14ac:dyDescent="0.2">
      <c r="BE170" s="30"/>
      <c r="BF170" s="30"/>
    </row>
    <row r="171" spans="54:59" x14ac:dyDescent="0.2">
      <c r="BE171" s="30"/>
      <c r="BF171" s="30"/>
    </row>
    <row r="172" spans="54:59" x14ac:dyDescent="0.2">
      <c r="BE172" s="30"/>
      <c r="BF172" s="30"/>
    </row>
    <row r="173" spans="54:59" x14ac:dyDescent="0.2">
      <c r="BB173" s="7"/>
      <c r="BC173" s="7"/>
      <c r="BD173" s="7"/>
      <c r="BE173" s="30"/>
      <c r="BF173" s="30"/>
      <c r="BG173" s="7"/>
    </row>
    <row r="174" spans="54:59" x14ac:dyDescent="0.2">
      <c r="BB174" s="7"/>
      <c r="BC174" s="7"/>
      <c r="BD174" s="7"/>
      <c r="BE174" s="30"/>
      <c r="BF174" s="30"/>
      <c r="BG174" s="7"/>
    </row>
    <row r="175" spans="54:59" x14ac:dyDescent="0.2">
      <c r="BB175" s="7"/>
      <c r="BC175" s="7"/>
      <c r="BD175" s="7"/>
      <c r="BE175" s="30"/>
      <c r="BF175" s="30"/>
      <c r="BG175" s="7"/>
    </row>
    <row r="176" spans="54:59" x14ac:dyDescent="0.2">
      <c r="BE176" s="30"/>
      <c r="BF176" s="30"/>
    </row>
    <row r="177" spans="54:59" x14ac:dyDescent="0.2">
      <c r="BE177" s="30"/>
      <c r="BF177" s="30"/>
    </row>
    <row r="178" spans="54:59" x14ac:dyDescent="0.2">
      <c r="BF178" s="3"/>
    </row>
    <row r="182" spans="54:59" x14ac:dyDescent="0.2">
      <c r="BB182" s="39"/>
      <c r="BC182" s="39"/>
      <c r="BD182" s="39"/>
      <c r="BE182" s="11"/>
      <c r="BG182" s="39"/>
    </row>
    <row r="183" spans="54:59" x14ac:dyDescent="0.2">
      <c r="BB183" s="5"/>
      <c r="BC183" s="5"/>
      <c r="BD183" s="5"/>
      <c r="BE183" s="11"/>
      <c r="BG183" s="5"/>
    </row>
    <row r="184" spans="54:59" x14ac:dyDescent="0.2">
      <c r="BB184" s="5"/>
      <c r="BC184" s="5"/>
      <c r="BD184" s="5"/>
      <c r="BE184" s="11"/>
      <c r="BG184" s="5"/>
    </row>
    <row r="186" spans="54:59" x14ac:dyDescent="0.2">
      <c r="BF186" s="3"/>
    </row>
    <row r="187" spans="54:59" x14ac:dyDescent="0.2">
      <c r="BB187" s="43"/>
      <c r="BC187" s="43"/>
      <c r="BD187" s="43"/>
      <c r="BE187" s="11"/>
      <c r="BG187" s="43"/>
    </row>
    <row r="188" spans="54:59" x14ac:dyDescent="0.2">
      <c r="BB188" s="39"/>
      <c r="BC188" s="39"/>
      <c r="BD188" s="39"/>
      <c r="BE188" s="30"/>
      <c r="BF188" s="30"/>
      <c r="BG188" s="39"/>
    </row>
    <row r="190" spans="54:59" x14ac:dyDescent="0.2">
      <c r="BB190" s="7"/>
      <c r="BC190" s="7"/>
      <c r="BD190" s="7"/>
      <c r="BE190" s="30"/>
      <c r="BF190" s="30"/>
      <c r="BG190" s="7"/>
    </row>
    <row r="191" spans="54:59" x14ac:dyDescent="0.2">
      <c r="BE191" s="30"/>
      <c r="BF191" s="30"/>
    </row>
    <row r="192" spans="54:59" x14ac:dyDescent="0.2">
      <c r="BE192" s="30"/>
      <c r="BF192" s="30"/>
    </row>
    <row r="193" spans="54:59" x14ac:dyDescent="0.2">
      <c r="BE193" s="30"/>
      <c r="BF193" s="30"/>
    </row>
    <row r="194" spans="54:59" x14ac:dyDescent="0.2">
      <c r="BB194" s="7"/>
      <c r="BC194" s="7"/>
      <c r="BD194" s="7"/>
      <c r="BE194" s="30"/>
      <c r="BF194" s="30"/>
      <c r="BG194" s="7"/>
    </row>
    <row r="195" spans="54:59" x14ac:dyDescent="0.2">
      <c r="BB195" s="7"/>
      <c r="BC195" s="7"/>
      <c r="BD195" s="7"/>
      <c r="BE195" s="30"/>
      <c r="BF195" s="30"/>
      <c r="BG195" s="7"/>
    </row>
    <row r="196" spans="54:59" x14ac:dyDescent="0.2">
      <c r="BB196" s="7"/>
      <c r="BC196" s="7"/>
      <c r="BD196" s="7"/>
      <c r="BE196" s="30"/>
      <c r="BF196" s="30"/>
      <c r="BG196" s="7"/>
    </row>
    <row r="197" spans="54:59" x14ac:dyDescent="0.2">
      <c r="BE197" s="30"/>
      <c r="BF197" s="30"/>
    </row>
    <row r="198" spans="54:59" x14ac:dyDescent="0.2">
      <c r="BE198" s="30"/>
      <c r="BF198" s="30"/>
    </row>
    <row r="199" spans="54:59" x14ac:dyDescent="0.2">
      <c r="BF199" s="3"/>
    </row>
    <row r="203" spans="54:59" x14ac:dyDescent="0.2">
      <c r="BB203" s="39"/>
      <c r="BC203" s="39"/>
      <c r="BD203" s="39"/>
      <c r="BE203" s="11"/>
      <c r="BG203" s="39"/>
    </row>
    <row r="204" spans="54:59" x14ac:dyDescent="0.2">
      <c r="BB204" s="5"/>
      <c r="BC204" s="5"/>
      <c r="BD204" s="5"/>
      <c r="BE204" s="11"/>
      <c r="BG204" s="5"/>
    </row>
    <row r="205" spans="54:59" x14ac:dyDescent="0.2">
      <c r="BB205" s="5"/>
      <c r="BC205" s="5"/>
      <c r="BD205" s="5"/>
      <c r="BE205" s="11"/>
      <c r="BG205" s="5"/>
    </row>
    <row r="207" spans="54:59" x14ac:dyDescent="0.2">
      <c r="BF207" s="3"/>
    </row>
    <row r="208" spans="54:59" x14ac:dyDescent="0.2">
      <c r="BB208" s="43"/>
      <c r="BC208" s="43"/>
      <c r="BD208" s="43"/>
      <c r="BE208" s="11"/>
      <c r="BG208" s="43"/>
    </row>
    <row r="209" spans="54:59" x14ac:dyDescent="0.2">
      <c r="BB209" s="39"/>
      <c r="BC209" s="39"/>
      <c r="BD209" s="39"/>
      <c r="BE209" s="30"/>
      <c r="BF209" s="30"/>
      <c r="BG209" s="39"/>
    </row>
    <row r="211" spans="54:59" x14ac:dyDescent="0.2">
      <c r="BB211" s="7"/>
      <c r="BC211" s="7"/>
      <c r="BD211" s="7"/>
      <c r="BE211" s="30"/>
      <c r="BF211" s="30"/>
      <c r="BG211" s="7"/>
    </row>
    <row r="212" spans="54:59" x14ac:dyDescent="0.2">
      <c r="BE212" s="30"/>
      <c r="BF212" s="30"/>
    </row>
    <row r="213" spans="54:59" x14ac:dyDescent="0.2">
      <c r="BE213" s="30"/>
      <c r="BF213" s="30"/>
    </row>
    <row r="214" spans="54:59" x14ac:dyDescent="0.2">
      <c r="BE214" s="30"/>
      <c r="BF214" s="30"/>
    </row>
    <row r="215" spans="54:59" x14ac:dyDescent="0.2">
      <c r="BB215" s="7"/>
      <c r="BC215" s="7"/>
      <c r="BD215" s="7"/>
      <c r="BE215" s="30"/>
      <c r="BF215" s="30"/>
      <c r="BG215" s="7"/>
    </row>
    <row r="216" spans="54:59" x14ac:dyDescent="0.2">
      <c r="BB216" s="7"/>
      <c r="BC216" s="7"/>
      <c r="BD216" s="7"/>
      <c r="BE216" s="30"/>
      <c r="BF216" s="30"/>
      <c r="BG216" s="7"/>
    </row>
    <row r="217" spans="54:59" x14ac:dyDescent="0.2">
      <c r="BB217" s="7"/>
      <c r="BC217" s="7"/>
      <c r="BD217" s="7"/>
      <c r="BE217" s="30"/>
      <c r="BF217" s="30"/>
      <c r="BG217" s="7"/>
    </row>
    <row r="218" spans="54:59" x14ac:dyDescent="0.2">
      <c r="BE218" s="30"/>
      <c r="BF218" s="30"/>
    </row>
    <row r="219" spans="54:59" x14ac:dyDescent="0.2">
      <c r="BE219" s="30"/>
      <c r="BF219" s="30"/>
    </row>
    <row r="220" spans="54:59" x14ac:dyDescent="0.2">
      <c r="BE220" s="30"/>
      <c r="BF220" s="3"/>
    </row>
    <row r="221" spans="54:59" x14ac:dyDescent="0.2">
      <c r="BE221" s="30"/>
    </row>
    <row r="222" spans="54:59" x14ac:dyDescent="0.2">
      <c r="BE222" s="30"/>
    </row>
    <row r="224" spans="54:59" x14ac:dyDescent="0.2">
      <c r="BB224" s="39"/>
      <c r="BC224" s="39"/>
      <c r="BD224" s="39"/>
      <c r="BE224" s="11"/>
      <c r="BG224" s="39"/>
    </row>
    <row r="225" spans="54:59" x14ac:dyDescent="0.2">
      <c r="BB225" s="5"/>
      <c r="BC225" s="5"/>
      <c r="BD225" s="5"/>
      <c r="BE225" s="11"/>
      <c r="BG225" s="5"/>
    </row>
    <row r="226" spans="54:59" x14ac:dyDescent="0.2">
      <c r="BB226" s="5"/>
      <c r="BC226" s="5"/>
      <c r="BD226" s="5"/>
      <c r="BE226" s="11"/>
      <c r="BG226" s="5"/>
    </row>
    <row r="228" spans="54:59" x14ac:dyDescent="0.2">
      <c r="BF228" s="3"/>
    </row>
    <row r="229" spans="54:59" x14ac:dyDescent="0.2">
      <c r="BB229" s="43"/>
      <c r="BC229" s="43"/>
      <c r="BD229" s="43"/>
      <c r="BE229" s="11"/>
      <c r="BG229" s="43"/>
    </row>
    <row r="230" spans="54:59" x14ac:dyDescent="0.2">
      <c r="BB230" s="39"/>
      <c r="BC230" s="39"/>
      <c r="BD230" s="39"/>
      <c r="BE230" s="30"/>
      <c r="BF230" s="30"/>
      <c r="BG230" s="39"/>
    </row>
    <row r="232" spans="54:59" x14ac:dyDescent="0.2">
      <c r="BB232" s="7"/>
      <c r="BC232" s="7"/>
      <c r="BD232" s="7"/>
      <c r="BE232" s="30"/>
      <c r="BF232" s="30"/>
      <c r="BG232" s="7"/>
    </row>
    <row r="233" spans="54:59" x14ac:dyDescent="0.2">
      <c r="BE233" s="30"/>
      <c r="BF233" s="30"/>
    </row>
    <row r="234" spans="54:59" x14ac:dyDescent="0.2">
      <c r="BE234" s="30"/>
      <c r="BF234" s="30"/>
    </row>
    <row r="235" spans="54:59" x14ac:dyDescent="0.2">
      <c r="BE235" s="30"/>
      <c r="BF235" s="30"/>
    </row>
    <row r="236" spans="54:59" x14ac:dyDescent="0.2">
      <c r="BB236" s="7"/>
      <c r="BC236" s="7"/>
      <c r="BD236" s="7"/>
      <c r="BE236" s="30"/>
      <c r="BF236" s="30"/>
      <c r="BG236" s="7"/>
    </row>
    <row r="237" spans="54:59" x14ac:dyDescent="0.2">
      <c r="BB237" s="7"/>
      <c r="BC237" s="7"/>
      <c r="BD237" s="7"/>
      <c r="BE237" s="30"/>
      <c r="BF237" s="30"/>
      <c r="BG237" s="7"/>
    </row>
    <row r="238" spans="54:59" x14ac:dyDescent="0.2">
      <c r="BB238" s="7"/>
      <c r="BC238" s="7"/>
      <c r="BD238" s="7"/>
      <c r="BE238" s="30"/>
      <c r="BF238" s="30"/>
      <c r="BG238" s="7"/>
    </row>
    <row r="239" spans="54:59" x14ac:dyDescent="0.2">
      <c r="BE239" s="30"/>
      <c r="BF239" s="30"/>
    </row>
    <row r="240" spans="54:59" x14ac:dyDescent="0.2">
      <c r="BE240" s="30"/>
      <c r="BF240" s="30"/>
    </row>
    <row r="241" spans="57:58" x14ac:dyDescent="0.2">
      <c r="BE241" s="30"/>
      <c r="BF241" s="3"/>
    </row>
    <row r="242" spans="57:58" x14ac:dyDescent="0.2">
      <c r="BE242" s="30"/>
    </row>
    <row r="243" spans="57:58" x14ac:dyDescent="0.2">
      <c r="BE243" s="30"/>
    </row>
    <row r="246" spans="57:58" x14ac:dyDescent="0.2">
      <c r="BF246" s="3"/>
    </row>
  </sheetData>
  <mergeCells count="14">
    <mergeCell ref="AC1:AE1"/>
    <mergeCell ref="N1:P1"/>
    <mergeCell ref="Q1:S1"/>
    <mergeCell ref="T1:V1"/>
    <mergeCell ref="W1:Y1"/>
    <mergeCell ref="Z1:AB1"/>
    <mergeCell ref="BB1:BE1"/>
    <mergeCell ref="BG1:BJ1"/>
    <mergeCell ref="AF1:AH1"/>
    <mergeCell ref="AI1:AK1"/>
    <mergeCell ref="AL1:AN1"/>
    <mergeCell ref="AO1:AQ1"/>
    <mergeCell ref="AR1:AT1"/>
    <mergeCell ref="AU1:AW1"/>
  </mergeCells>
  <hyperlinks>
    <hyperlink ref="A1" location="Information!A1" display="I" xr:uid="{3B47DEF3-872C-4F7B-B351-464569A36201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2008 - Div 4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9D94E-BFB0-4D1F-B71C-3DFFE3EEB833}">
  <sheetPr>
    <pageSetUpPr fitToPage="1"/>
  </sheetPr>
  <dimension ref="A1:BJ243"/>
  <sheetViews>
    <sheetView view="pageLayout" zoomScaleNormal="100" workbookViewId="0">
      <selection activeCell="AI21" sqref="AI21"/>
    </sheetView>
  </sheetViews>
  <sheetFormatPr defaultColWidth="9.140625" defaultRowHeight="12" x14ac:dyDescent="0.2"/>
  <cols>
    <col min="1" max="1" width="2.7109375" style="5" bestFit="1" customWidth="1"/>
    <col min="2" max="2" width="20.7109375" style="5" customWidth="1"/>
    <col min="3" max="4" width="3.5703125" style="5" bestFit="1" customWidth="1"/>
    <col min="5" max="5" width="2.7109375" style="5" bestFit="1" customWidth="1"/>
    <col min="6" max="7" width="3.5703125" style="5" bestFit="1" customWidth="1"/>
    <col min="8" max="8" width="1.5703125" style="5" bestFit="1" customWidth="1"/>
    <col min="9" max="10" width="3.5703125" style="5" bestFit="1" customWidth="1"/>
    <col min="11" max="11" width="3.7109375" style="5" customWidth="1"/>
    <col min="12" max="12" width="2.7109375" style="5" bestFit="1" customWidth="1"/>
    <col min="13" max="13" width="16.28515625" style="5" bestFit="1" customWidth="1"/>
    <col min="14" max="14" width="2.7109375" style="5" bestFit="1" customWidth="1"/>
    <col min="15" max="15" width="1.5703125" style="5" bestFit="1" customWidth="1"/>
    <col min="16" max="17" width="2.7109375" style="5" bestFit="1" customWidth="1"/>
    <col min="18" max="18" width="1.5703125" style="5" bestFit="1" customWidth="1"/>
    <col min="19" max="20" width="2.7109375" style="5" bestFit="1" customWidth="1"/>
    <col min="21" max="21" width="1.5703125" style="5" bestFit="1" customWidth="1"/>
    <col min="22" max="23" width="2.7109375" style="5" bestFit="1" customWidth="1"/>
    <col min="24" max="24" width="1.5703125" style="5" bestFit="1" customWidth="1"/>
    <col min="25" max="26" width="2.7109375" style="5" bestFit="1" customWidth="1"/>
    <col min="27" max="27" width="1.5703125" style="5" bestFit="1" customWidth="1"/>
    <col min="28" max="29" width="2.7109375" style="5" bestFit="1" customWidth="1"/>
    <col min="30" max="30" width="1.5703125" style="5" bestFit="1" customWidth="1"/>
    <col min="31" max="32" width="2.7109375" style="5" bestFit="1" customWidth="1"/>
    <col min="33" max="33" width="1.5703125" style="5" bestFit="1" customWidth="1"/>
    <col min="34" max="35" width="2.7109375" style="5" bestFit="1" customWidth="1"/>
    <col min="36" max="36" width="1.5703125" style="5" bestFit="1" customWidth="1"/>
    <col min="37" max="38" width="2.7109375" style="5" bestFit="1" customWidth="1"/>
    <col min="39" max="39" width="1.5703125" style="5" bestFit="1" customWidth="1"/>
    <col min="40" max="41" width="2.7109375" style="5" bestFit="1" customWidth="1"/>
    <col min="42" max="42" width="1.5703125" style="5" bestFit="1" customWidth="1"/>
    <col min="43" max="44" width="2.7109375" style="5" bestFit="1" customWidth="1"/>
    <col min="45" max="45" width="1.5703125" style="5" bestFit="1" customWidth="1"/>
    <col min="46" max="46" width="1.85546875" style="5" bestFit="1" customWidth="1"/>
    <col min="47" max="47" width="2.7109375" style="5" bestFit="1" customWidth="1"/>
    <col min="48" max="48" width="1.5703125" style="5" bestFit="1" customWidth="1"/>
    <col min="49" max="49" width="1.85546875" style="5" bestFit="1" customWidth="1"/>
    <col min="50" max="50" width="3.5703125" style="5" bestFit="1" customWidth="1"/>
    <col min="51" max="51" width="1.5703125" style="5" bestFit="1" customWidth="1"/>
    <col min="52" max="52" width="3.5703125" style="5" bestFit="1" customWidth="1"/>
    <col min="53" max="53" width="2.7109375" style="3" customWidth="1"/>
    <col min="54" max="54" width="30.28515625" style="3" bestFit="1" customWidth="1"/>
    <col min="55" max="55" width="1.85546875" style="8" bestFit="1" customWidth="1"/>
    <col min="56" max="56" width="1.5703125" style="8" bestFit="1" customWidth="1"/>
    <col min="57" max="57" width="2.7109375" style="8" bestFit="1" customWidth="1"/>
    <col min="58" max="58" width="2.7109375" style="3" customWidth="1"/>
    <col min="59" max="59" width="30.28515625" style="3" bestFit="1" customWidth="1"/>
    <col min="60" max="60" width="1.85546875" style="5" bestFit="1" customWidth="1"/>
    <col min="61" max="61" width="1.5703125" style="5" bestFit="1" customWidth="1"/>
    <col min="62" max="62" width="1.85546875" style="5" bestFit="1" customWidth="1"/>
    <col min="63" max="16384" width="9.140625" style="5"/>
  </cols>
  <sheetData>
    <row r="1" spans="1:62" ht="79.5" customHeight="1" x14ac:dyDescent="0.2">
      <c r="A1" s="24" t="s">
        <v>119</v>
      </c>
      <c r="B1" s="99" t="s">
        <v>4670</v>
      </c>
      <c r="H1" s="11"/>
      <c r="L1" s="11"/>
      <c r="N1" s="199" t="s">
        <v>21</v>
      </c>
      <c r="O1" s="199"/>
      <c r="P1" s="199"/>
      <c r="Q1" s="199" t="s">
        <v>13</v>
      </c>
      <c r="R1" s="199"/>
      <c r="S1" s="199"/>
      <c r="T1" s="199" t="s">
        <v>105</v>
      </c>
      <c r="U1" s="199"/>
      <c r="V1" s="199"/>
      <c r="W1" s="199" t="s">
        <v>4618</v>
      </c>
      <c r="X1" s="199"/>
      <c r="Y1" s="199"/>
      <c r="Z1" s="199" t="s">
        <v>1499</v>
      </c>
      <c r="AA1" s="199"/>
      <c r="AB1" s="199"/>
      <c r="AC1" s="199" t="s">
        <v>1500</v>
      </c>
      <c r="AD1" s="199"/>
      <c r="AE1" s="199"/>
      <c r="AF1" s="199" t="s">
        <v>28</v>
      </c>
      <c r="AG1" s="199"/>
      <c r="AH1" s="199"/>
      <c r="AI1" s="199" t="s">
        <v>4036</v>
      </c>
      <c r="AJ1" s="199"/>
      <c r="AK1" s="199"/>
      <c r="AL1" s="199" t="s">
        <v>4619</v>
      </c>
      <c r="AM1" s="199"/>
      <c r="AN1" s="199"/>
      <c r="AO1" s="199" t="s">
        <v>17</v>
      </c>
      <c r="AP1" s="199"/>
      <c r="AQ1" s="199"/>
      <c r="AR1" s="199" t="s">
        <v>3515</v>
      </c>
      <c r="AS1" s="199"/>
      <c r="AT1" s="199"/>
      <c r="AU1" s="199" t="s">
        <v>4449</v>
      </c>
      <c r="AV1" s="199"/>
      <c r="AW1" s="199"/>
      <c r="AX1" s="160"/>
      <c r="AY1" s="160"/>
      <c r="AZ1" s="160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11">
        <v>1</v>
      </c>
      <c r="B2" s="26" t="s">
        <v>21</v>
      </c>
      <c r="C2" s="26">
        <v>22</v>
      </c>
      <c r="D2" s="26">
        <v>17</v>
      </c>
      <c r="E2" s="26">
        <v>3</v>
      </c>
      <c r="F2" s="26">
        <v>2</v>
      </c>
      <c r="G2" s="26">
        <v>62</v>
      </c>
      <c r="H2" s="29" t="s">
        <v>9</v>
      </c>
      <c r="I2" s="26">
        <v>28</v>
      </c>
      <c r="J2" s="26">
        <f>SUM(3*D2+E2)</f>
        <v>54</v>
      </c>
      <c r="K2" s="5" t="s">
        <v>43</v>
      </c>
      <c r="L2" s="11">
        <v>1</v>
      </c>
      <c r="M2" s="26" t="s">
        <v>21</v>
      </c>
      <c r="N2" s="4"/>
      <c r="O2" s="4"/>
      <c r="P2" s="4"/>
      <c r="Q2" s="36">
        <v>2</v>
      </c>
      <c r="R2" s="36" t="s">
        <v>9</v>
      </c>
      <c r="S2" s="36">
        <v>1</v>
      </c>
      <c r="T2" s="36">
        <v>1</v>
      </c>
      <c r="U2" s="36" t="s">
        <v>9</v>
      </c>
      <c r="V2" s="36">
        <v>0</v>
      </c>
      <c r="W2" s="36">
        <v>3</v>
      </c>
      <c r="X2" s="36" t="s">
        <v>9</v>
      </c>
      <c r="Y2" s="36">
        <v>0</v>
      </c>
      <c r="Z2" s="36">
        <v>1</v>
      </c>
      <c r="AA2" s="36" t="s">
        <v>9</v>
      </c>
      <c r="AB2" s="36">
        <v>1</v>
      </c>
      <c r="AC2" s="36">
        <v>7</v>
      </c>
      <c r="AD2" s="36" t="s">
        <v>9</v>
      </c>
      <c r="AE2" s="36">
        <v>1</v>
      </c>
      <c r="AF2" s="36">
        <v>2</v>
      </c>
      <c r="AG2" s="36" t="s">
        <v>9</v>
      </c>
      <c r="AH2" s="36">
        <v>0</v>
      </c>
      <c r="AI2" s="36">
        <v>3</v>
      </c>
      <c r="AJ2" s="36" t="s">
        <v>9</v>
      </c>
      <c r="AK2" s="36">
        <v>0</v>
      </c>
      <c r="AL2" s="36">
        <v>8</v>
      </c>
      <c r="AM2" s="36" t="s">
        <v>9</v>
      </c>
      <c r="AN2" s="36">
        <v>3</v>
      </c>
      <c r="AO2" s="36">
        <v>6</v>
      </c>
      <c r="AP2" s="36" t="s">
        <v>9</v>
      </c>
      <c r="AQ2" s="36">
        <v>2</v>
      </c>
      <c r="AR2" s="36">
        <v>4</v>
      </c>
      <c r="AS2" s="36" t="s">
        <v>9</v>
      </c>
      <c r="AT2" s="36">
        <v>1</v>
      </c>
      <c r="AU2" s="36">
        <v>2</v>
      </c>
      <c r="AV2" s="36" t="s">
        <v>9</v>
      </c>
      <c r="AW2" s="36">
        <v>1</v>
      </c>
      <c r="AX2" s="35">
        <f>SUM(N2+Q2+T2+W2+Z2+AC2+AF2+AI2+AL2+AO2+AR2+AU2)</f>
        <v>39</v>
      </c>
      <c r="AY2" s="36" t="s">
        <v>9</v>
      </c>
      <c r="AZ2" s="35">
        <f>SUM(P2+S2+V2+Y2+AB2+AE2+AH2+AK2+AN2+AQ2+AT2+AW2)</f>
        <v>10</v>
      </c>
      <c r="BB2" s="39" t="s">
        <v>120</v>
      </c>
      <c r="BG2" s="39" t="s">
        <v>311</v>
      </c>
      <c r="BH2" s="11"/>
      <c r="BI2" s="11"/>
      <c r="BJ2" s="11"/>
    </row>
    <row r="3" spans="1:62" x14ac:dyDescent="0.2">
      <c r="A3" s="11">
        <v>2</v>
      </c>
      <c r="B3" s="26" t="s">
        <v>13</v>
      </c>
      <c r="C3" s="26">
        <v>22</v>
      </c>
      <c r="D3" s="26">
        <v>15</v>
      </c>
      <c r="E3" s="26">
        <v>3</v>
      </c>
      <c r="F3" s="26">
        <v>4</v>
      </c>
      <c r="G3" s="26">
        <v>74</v>
      </c>
      <c r="H3" s="29" t="s">
        <v>9</v>
      </c>
      <c r="I3" s="26">
        <v>35</v>
      </c>
      <c r="J3" s="26">
        <f t="shared" ref="J3:J13" si="0">SUM(3*D3+E3)</f>
        <v>48</v>
      </c>
      <c r="L3" s="11">
        <v>2</v>
      </c>
      <c r="M3" s="26" t="s">
        <v>13</v>
      </c>
      <c r="N3" s="36">
        <v>4</v>
      </c>
      <c r="O3" s="36" t="s">
        <v>9</v>
      </c>
      <c r="P3" s="36">
        <v>1</v>
      </c>
      <c r="Q3" s="4"/>
      <c r="R3" s="4"/>
      <c r="S3" s="4"/>
      <c r="T3" s="36">
        <v>2</v>
      </c>
      <c r="U3" s="36" t="s">
        <v>9</v>
      </c>
      <c r="V3" s="36">
        <v>1</v>
      </c>
      <c r="W3" s="36">
        <v>4</v>
      </c>
      <c r="X3" s="36" t="s">
        <v>9</v>
      </c>
      <c r="Y3" s="36">
        <v>1</v>
      </c>
      <c r="Z3" s="36">
        <v>4</v>
      </c>
      <c r="AA3" s="36" t="s">
        <v>9</v>
      </c>
      <c r="AB3" s="36">
        <v>0</v>
      </c>
      <c r="AC3" s="36">
        <v>9</v>
      </c>
      <c r="AD3" s="36" t="s">
        <v>9</v>
      </c>
      <c r="AE3" s="36">
        <v>2</v>
      </c>
      <c r="AF3" s="36">
        <v>2</v>
      </c>
      <c r="AG3" s="36" t="s">
        <v>9</v>
      </c>
      <c r="AH3" s="36">
        <v>0</v>
      </c>
      <c r="AI3" s="36">
        <v>6</v>
      </c>
      <c r="AJ3" s="36" t="s">
        <v>9</v>
      </c>
      <c r="AK3" s="36">
        <v>1</v>
      </c>
      <c r="AL3" s="36">
        <v>7</v>
      </c>
      <c r="AM3" s="36" t="s">
        <v>9</v>
      </c>
      <c r="AN3" s="36">
        <v>3</v>
      </c>
      <c r="AO3" s="36">
        <v>4</v>
      </c>
      <c r="AP3" s="36" t="s">
        <v>9</v>
      </c>
      <c r="AQ3" s="36">
        <v>1</v>
      </c>
      <c r="AR3" s="36">
        <v>1</v>
      </c>
      <c r="AS3" s="36" t="s">
        <v>9</v>
      </c>
      <c r="AT3" s="36">
        <v>0</v>
      </c>
      <c r="AU3" s="36">
        <v>1</v>
      </c>
      <c r="AV3" s="36" t="s">
        <v>9</v>
      </c>
      <c r="AW3" s="36">
        <v>0</v>
      </c>
      <c r="AX3" s="35">
        <f t="shared" ref="AX3:AX13" si="1">SUM(N3+Q3+T3+W3+Z3+AC3+AF3+AI3+AL3+AO3+AR3+AU3)</f>
        <v>44</v>
      </c>
      <c r="AY3" s="36" t="s">
        <v>9</v>
      </c>
      <c r="AZ3" s="35">
        <f t="shared" ref="AZ3:AZ13" si="2">SUM(P3+S3+V3+Y3+AB3+AE3+AH3+AK3+AN3+AQ3+AT3+AW3)</f>
        <v>10</v>
      </c>
      <c r="BA3" s="1"/>
      <c r="BB3" s="102" t="s">
        <v>1530</v>
      </c>
      <c r="BC3" s="101">
        <v>0</v>
      </c>
      <c r="BD3" s="101" t="s">
        <v>9</v>
      </c>
      <c r="BE3" s="101">
        <v>3</v>
      </c>
      <c r="BF3" s="1"/>
      <c r="BG3" s="102" t="s">
        <v>4650</v>
      </c>
      <c r="BH3" s="101">
        <v>3</v>
      </c>
      <c r="BI3" s="101" t="s">
        <v>9</v>
      </c>
      <c r="BJ3" s="101">
        <v>0</v>
      </c>
    </row>
    <row r="4" spans="1:62" x14ac:dyDescent="0.2">
      <c r="A4" s="11">
        <v>3</v>
      </c>
      <c r="B4" s="26" t="s">
        <v>102</v>
      </c>
      <c r="C4" s="26">
        <v>22</v>
      </c>
      <c r="D4" s="26">
        <v>14</v>
      </c>
      <c r="E4" s="26">
        <v>4</v>
      </c>
      <c r="F4" s="26">
        <v>4</v>
      </c>
      <c r="G4" s="26">
        <v>50</v>
      </c>
      <c r="H4" s="29" t="s">
        <v>9</v>
      </c>
      <c r="I4" s="26">
        <v>22</v>
      </c>
      <c r="J4" s="26">
        <f t="shared" si="0"/>
        <v>46</v>
      </c>
      <c r="L4" s="11">
        <v>3</v>
      </c>
      <c r="M4" s="26" t="s">
        <v>105</v>
      </c>
      <c r="N4" s="36">
        <v>0</v>
      </c>
      <c r="O4" s="36" t="s">
        <v>9</v>
      </c>
      <c r="P4" s="36">
        <v>0</v>
      </c>
      <c r="Q4" s="36">
        <v>3</v>
      </c>
      <c r="R4" s="36" t="s">
        <v>9</v>
      </c>
      <c r="S4" s="36">
        <v>1</v>
      </c>
      <c r="T4" s="4"/>
      <c r="U4" s="4"/>
      <c r="V4" s="4"/>
      <c r="W4" s="36">
        <v>1</v>
      </c>
      <c r="X4" s="36" t="s">
        <v>9</v>
      </c>
      <c r="Y4" s="36">
        <v>1</v>
      </c>
      <c r="Z4" s="36">
        <v>5</v>
      </c>
      <c r="AA4" s="36" t="s">
        <v>9</v>
      </c>
      <c r="AB4" s="36">
        <v>0</v>
      </c>
      <c r="AC4" s="36">
        <v>3</v>
      </c>
      <c r="AD4" s="36" t="s">
        <v>9</v>
      </c>
      <c r="AE4" s="36">
        <v>1</v>
      </c>
      <c r="AF4" s="36">
        <v>3</v>
      </c>
      <c r="AG4" s="36" t="s">
        <v>9</v>
      </c>
      <c r="AH4" s="36">
        <v>1</v>
      </c>
      <c r="AI4" s="36">
        <v>1</v>
      </c>
      <c r="AJ4" s="36" t="s">
        <v>9</v>
      </c>
      <c r="AK4" s="36">
        <v>0</v>
      </c>
      <c r="AL4" s="36">
        <v>3</v>
      </c>
      <c r="AM4" s="36" t="s">
        <v>9</v>
      </c>
      <c r="AN4" s="36">
        <v>2</v>
      </c>
      <c r="AO4" s="36">
        <v>5</v>
      </c>
      <c r="AP4" s="36" t="s">
        <v>9</v>
      </c>
      <c r="AQ4" s="36">
        <v>0</v>
      </c>
      <c r="AR4" s="36">
        <v>1</v>
      </c>
      <c r="AS4" s="36" t="s">
        <v>9</v>
      </c>
      <c r="AT4" s="36">
        <v>0</v>
      </c>
      <c r="AU4" s="36">
        <v>2</v>
      </c>
      <c r="AV4" s="36" t="s">
        <v>9</v>
      </c>
      <c r="AW4" s="36">
        <v>0</v>
      </c>
      <c r="AX4" s="35">
        <f t="shared" si="1"/>
        <v>27</v>
      </c>
      <c r="AY4" s="36" t="s">
        <v>9</v>
      </c>
      <c r="AZ4" s="35">
        <f t="shared" si="2"/>
        <v>6</v>
      </c>
      <c r="BA4" s="1"/>
      <c r="BB4" s="102" t="s">
        <v>4671</v>
      </c>
      <c r="BC4" s="101">
        <v>1</v>
      </c>
      <c r="BD4" s="101" t="s">
        <v>9</v>
      </c>
      <c r="BE4" s="101">
        <v>2</v>
      </c>
      <c r="BF4" s="1"/>
      <c r="BG4" s="102" t="s">
        <v>4217</v>
      </c>
      <c r="BH4" s="101">
        <v>0</v>
      </c>
      <c r="BI4" s="101" t="s">
        <v>9</v>
      </c>
      <c r="BJ4" s="101">
        <v>1</v>
      </c>
    </row>
    <row r="5" spans="1:62" x14ac:dyDescent="0.2">
      <c r="A5" s="11">
        <v>4</v>
      </c>
      <c r="B5" s="26" t="s">
        <v>4618</v>
      </c>
      <c r="C5" s="26">
        <v>22</v>
      </c>
      <c r="D5" s="26">
        <v>11</v>
      </c>
      <c r="E5" s="26">
        <v>5</v>
      </c>
      <c r="F5" s="26">
        <v>6</v>
      </c>
      <c r="G5" s="26">
        <v>52</v>
      </c>
      <c r="H5" s="29" t="s">
        <v>9</v>
      </c>
      <c r="I5" s="26">
        <v>37</v>
      </c>
      <c r="J5" s="26">
        <f t="shared" si="0"/>
        <v>38</v>
      </c>
      <c r="L5" s="11">
        <v>4</v>
      </c>
      <c r="M5" s="26" t="s">
        <v>4618</v>
      </c>
      <c r="N5" s="36">
        <v>2</v>
      </c>
      <c r="O5" s="36" t="s">
        <v>9</v>
      </c>
      <c r="P5" s="36">
        <v>3</v>
      </c>
      <c r="Q5" s="36">
        <v>3</v>
      </c>
      <c r="R5" s="36" t="s">
        <v>9</v>
      </c>
      <c r="S5" s="36">
        <v>1</v>
      </c>
      <c r="T5" s="36">
        <v>3</v>
      </c>
      <c r="U5" s="36" t="s">
        <v>9</v>
      </c>
      <c r="V5" s="36">
        <v>1</v>
      </c>
      <c r="W5" s="4"/>
      <c r="X5" s="4"/>
      <c r="Y5" s="4"/>
      <c r="Z5" s="36">
        <v>1</v>
      </c>
      <c r="AA5" s="36" t="s">
        <v>9</v>
      </c>
      <c r="AB5" s="36">
        <v>1</v>
      </c>
      <c r="AC5" s="36">
        <v>3</v>
      </c>
      <c r="AD5" s="36" t="s">
        <v>9</v>
      </c>
      <c r="AE5" s="36">
        <v>1</v>
      </c>
      <c r="AF5" s="36">
        <v>2</v>
      </c>
      <c r="AG5" s="36" t="s">
        <v>9</v>
      </c>
      <c r="AH5" s="36">
        <v>1</v>
      </c>
      <c r="AI5" s="36">
        <v>4</v>
      </c>
      <c r="AJ5" s="36" t="s">
        <v>9</v>
      </c>
      <c r="AK5" s="36">
        <v>2</v>
      </c>
      <c r="AL5" s="36">
        <v>2</v>
      </c>
      <c r="AM5" s="36" t="s">
        <v>9</v>
      </c>
      <c r="AN5" s="36">
        <v>4</v>
      </c>
      <c r="AO5" s="36">
        <v>5</v>
      </c>
      <c r="AP5" s="36" t="s">
        <v>9</v>
      </c>
      <c r="AQ5" s="36">
        <v>2</v>
      </c>
      <c r="AR5" s="36">
        <v>4</v>
      </c>
      <c r="AS5" s="36" t="s">
        <v>9</v>
      </c>
      <c r="AT5" s="36">
        <v>1</v>
      </c>
      <c r="AU5" s="36">
        <v>3</v>
      </c>
      <c r="AV5" s="36" t="s">
        <v>9</v>
      </c>
      <c r="AW5" s="36">
        <v>0</v>
      </c>
      <c r="AX5" s="35">
        <f t="shared" si="1"/>
        <v>32</v>
      </c>
      <c r="AY5" s="36" t="s">
        <v>9</v>
      </c>
      <c r="AZ5" s="35">
        <f t="shared" si="2"/>
        <v>17</v>
      </c>
      <c r="BA5" s="1"/>
      <c r="BB5" s="102" t="s">
        <v>4598</v>
      </c>
      <c r="BC5" s="101">
        <v>0</v>
      </c>
      <c r="BD5" s="101" t="s">
        <v>9</v>
      </c>
      <c r="BE5" s="101">
        <v>0</v>
      </c>
      <c r="BF5" s="1"/>
      <c r="BG5" s="102" t="s">
        <v>4586</v>
      </c>
      <c r="BH5" s="101">
        <v>2</v>
      </c>
      <c r="BI5" s="101" t="s">
        <v>9</v>
      </c>
      <c r="BJ5" s="101">
        <v>1</v>
      </c>
    </row>
    <row r="6" spans="1:62" x14ac:dyDescent="0.2">
      <c r="A6" s="11">
        <v>5</v>
      </c>
      <c r="B6" s="26" t="s">
        <v>1499</v>
      </c>
      <c r="C6" s="26">
        <v>22</v>
      </c>
      <c r="D6" s="26">
        <v>11</v>
      </c>
      <c r="E6" s="26">
        <v>4</v>
      </c>
      <c r="F6" s="26">
        <v>7</v>
      </c>
      <c r="G6" s="26">
        <v>62</v>
      </c>
      <c r="H6" s="29" t="s">
        <v>9</v>
      </c>
      <c r="I6" s="26">
        <v>40</v>
      </c>
      <c r="J6" s="26">
        <f t="shared" si="0"/>
        <v>37</v>
      </c>
      <c r="L6" s="11">
        <v>5</v>
      </c>
      <c r="M6" s="26" t="s">
        <v>1499</v>
      </c>
      <c r="N6" s="36">
        <v>1</v>
      </c>
      <c r="O6" s="36" t="s">
        <v>9</v>
      </c>
      <c r="P6" s="36">
        <v>3</v>
      </c>
      <c r="Q6" s="36">
        <v>3</v>
      </c>
      <c r="R6" s="36" t="s">
        <v>9</v>
      </c>
      <c r="S6" s="36">
        <v>5</v>
      </c>
      <c r="T6" s="36">
        <v>1</v>
      </c>
      <c r="U6" s="36" t="s">
        <v>9</v>
      </c>
      <c r="V6" s="36">
        <v>4</v>
      </c>
      <c r="W6" s="36">
        <v>2</v>
      </c>
      <c r="X6" s="36" t="s">
        <v>9</v>
      </c>
      <c r="Y6" s="36">
        <v>2</v>
      </c>
      <c r="Z6" s="4"/>
      <c r="AA6" s="4"/>
      <c r="AB6" s="4"/>
      <c r="AC6" s="36">
        <v>0</v>
      </c>
      <c r="AD6" s="36" t="s">
        <v>9</v>
      </c>
      <c r="AE6" s="36">
        <v>3</v>
      </c>
      <c r="AF6" s="36">
        <v>3</v>
      </c>
      <c r="AG6" s="36" t="s">
        <v>9</v>
      </c>
      <c r="AH6" s="36">
        <v>0</v>
      </c>
      <c r="AI6" s="36">
        <v>2</v>
      </c>
      <c r="AJ6" s="36" t="s">
        <v>9</v>
      </c>
      <c r="AK6" s="36">
        <v>1</v>
      </c>
      <c r="AL6" s="36">
        <v>7</v>
      </c>
      <c r="AM6" s="36" t="s">
        <v>9</v>
      </c>
      <c r="AN6" s="36">
        <v>0</v>
      </c>
      <c r="AO6" s="36">
        <v>1</v>
      </c>
      <c r="AP6" s="36" t="s">
        <v>9</v>
      </c>
      <c r="AQ6" s="36">
        <v>1</v>
      </c>
      <c r="AR6" s="36">
        <v>1</v>
      </c>
      <c r="AS6" s="36" t="s">
        <v>9</v>
      </c>
      <c r="AT6" s="36">
        <v>0</v>
      </c>
      <c r="AU6" s="36">
        <v>7</v>
      </c>
      <c r="AV6" s="36" t="s">
        <v>9</v>
      </c>
      <c r="AW6" s="36">
        <v>0</v>
      </c>
      <c r="AX6" s="35">
        <f t="shared" si="1"/>
        <v>28</v>
      </c>
      <c r="AY6" s="36" t="s">
        <v>9</v>
      </c>
      <c r="AZ6" s="35">
        <f t="shared" si="2"/>
        <v>19</v>
      </c>
      <c r="BA6" s="1"/>
      <c r="BB6" s="102" t="s">
        <v>1582</v>
      </c>
      <c r="BC6" s="101">
        <v>2</v>
      </c>
      <c r="BD6" s="101" t="s">
        <v>9</v>
      </c>
      <c r="BE6" s="101">
        <v>0</v>
      </c>
      <c r="BF6" s="1"/>
      <c r="BG6" s="102" t="s">
        <v>4081</v>
      </c>
      <c r="BH6" s="101">
        <v>1</v>
      </c>
      <c r="BI6" s="101" t="s">
        <v>9</v>
      </c>
      <c r="BJ6" s="101">
        <v>2</v>
      </c>
    </row>
    <row r="7" spans="1:62" x14ac:dyDescent="0.2">
      <c r="A7" s="11">
        <v>6</v>
      </c>
      <c r="B7" s="26" t="s">
        <v>1500</v>
      </c>
      <c r="C7" s="26">
        <v>22</v>
      </c>
      <c r="D7" s="26">
        <v>9</v>
      </c>
      <c r="E7" s="26">
        <v>3</v>
      </c>
      <c r="F7" s="26">
        <v>10</v>
      </c>
      <c r="G7" s="26">
        <v>35</v>
      </c>
      <c r="H7" s="29" t="s">
        <v>9</v>
      </c>
      <c r="I7" s="26">
        <v>49</v>
      </c>
      <c r="J7" s="26">
        <f t="shared" si="0"/>
        <v>30</v>
      </c>
      <c r="L7" s="11">
        <v>6</v>
      </c>
      <c r="M7" s="26" t="s">
        <v>1500</v>
      </c>
      <c r="N7" s="36">
        <v>2</v>
      </c>
      <c r="O7" s="36" t="s">
        <v>9</v>
      </c>
      <c r="P7" s="36">
        <v>3</v>
      </c>
      <c r="Q7" s="36">
        <v>2</v>
      </c>
      <c r="R7" s="36" t="s">
        <v>9</v>
      </c>
      <c r="S7" s="36">
        <v>2</v>
      </c>
      <c r="T7" s="36">
        <v>2</v>
      </c>
      <c r="U7" s="36" t="s">
        <v>9</v>
      </c>
      <c r="V7" s="36">
        <v>2</v>
      </c>
      <c r="W7" s="36">
        <v>2</v>
      </c>
      <c r="X7" s="36" t="s">
        <v>9</v>
      </c>
      <c r="Y7" s="36">
        <v>1</v>
      </c>
      <c r="Z7" s="36">
        <v>0</v>
      </c>
      <c r="AA7" s="36" t="s">
        <v>9</v>
      </c>
      <c r="AB7" s="36">
        <v>4</v>
      </c>
      <c r="AC7" s="4"/>
      <c r="AD7" s="4"/>
      <c r="AE7" s="4"/>
      <c r="AF7" s="11">
        <v>2</v>
      </c>
      <c r="AG7" s="36" t="s">
        <v>9</v>
      </c>
      <c r="AH7" s="11">
        <v>3</v>
      </c>
      <c r="AI7" s="36">
        <v>1</v>
      </c>
      <c r="AJ7" s="36" t="s">
        <v>9</v>
      </c>
      <c r="AK7" s="36">
        <v>0</v>
      </c>
      <c r="AL7" s="36">
        <v>1</v>
      </c>
      <c r="AM7" s="36" t="s">
        <v>9</v>
      </c>
      <c r="AN7" s="36">
        <v>0</v>
      </c>
      <c r="AO7" s="36">
        <v>2</v>
      </c>
      <c r="AP7" s="36" t="s">
        <v>9</v>
      </c>
      <c r="AQ7" s="36">
        <v>0</v>
      </c>
      <c r="AR7" s="36">
        <v>1</v>
      </c>
      <c r="AS7" s="36" t="s">
        <v>9</v>
      </c>
      <c r="AT7" s="36">
        <v>0</v>
      </c>
      <c r="AU7" s="36">
        <v>6</v>
      </c>
      <c r="AV7" s="36" t="s">
        <v>9</v>
      </c>
      <c r="AW7" s="36">
        <v>1</v>
      </c>
      <c r="AX7" s="35">
        <f t="shared" si="1"/>
        <v>21</v>
      </c>
      <c r="AY7" s="36" t="s">
        <v>9</v>
      </c>
      <c r="AZ7" s="35">
        <f t="shared" si="2"/>
        <v>16</v>
      </c>
      <c r="BA7" s="1"/>
      <c r="BB7" s="102" t="s">
        <v>4627</v>
      </c>
      <c r="BC7" s="101">
        <v>2</v>
      </c>
      <c r="BD7" s="101" t="s">
        <v>9</v>
      </c>
      <c r="BE7" s="101">
        <v>2</v>
      </c>
      <c r="BF7" s="1"/>
      <c r="BG7" s="102" t="s">
        <v>4653</v>
      </c>
      <c r="BH7" s="101">
        <v>2</v>
      </c>
      <c r="BI7" s="101" t="s">
        <v>9</v>
      </c>
      <c r="BJ7" s="101">
        <v>1</v>
      </c>
    </row>
    <row r="8" spans="1:62" x14ac:dyDescent="0.2">
      <c r="A8" s="11">
        <v>7</v>
      </c>
      <c r="B8" s="26" t="s">
        <v>28</v>
      </c>
      <c r="C8" s="26">
        <v>22</v>
      </c>
      <c r="D8" s="26">
        <v>8</v>
      </c>
      <c r="E8" s="26">
        <v>5</v>
      </c>
      <c r="F8" s="26">
        <v>9</v>
      </c>
      <c r="G8" s="26">
        <v>37</v>
      </c>
      <c r="H8" s="29" t="s">
        <v>9</v>
      </c>
      <c r="I8" s="26">
        <v>36</v>
      </c>
      <c r="J8" s="26">
        <f t="shared" si="0"/>
        <v>29</v>
      </c>
      <c r="L8" s="11">
        <v>7</v>
      </c>
      <c r="M8" s="26" t="s">
        <v>28</v>
      </c>
      <c r="N8" s="36">
        <v>1</v>
      </c>
      <c r="O8" s="36" t="s">
        <v>9</v>
      </c>
      <c r="P8" s="36">
        <v>1</v>
      </c>
      <c r="Q8" s="36">
        <v>2</v>
      </c>
      <c r="R8" s="36" t="s">
        <v>9</v>
      </c>
      <c r="S8" s="36">
        <v>2</v>
      </c>
      <c r="T8" s="36">
        <v>2</v>
      </c>
      <c r="U8" s="36" t="s">
        <v>9</v>
      </c>
      <c r="V8" s="36">
        <v>0</v>
      </c>
      <c r="W8" s="36">
        <v>0</v>
      </c>
      <c r="X8" s="36" t="s">
        <v>9</v>
      </c>
      <c r="Y8" s="36">
        <v>2</v>
      </c>
      <c r="Z8" s="36">
        <v>0</v>
      </c>
      <c r="AA8" s="36" t="s">
        <v>9</v>
      </c>
      <c r="AB8" s="36">
        <v>2</v>
      </c>
      <c r="AC8" s="36">
        <v>5</v>
      </c>
      <c r="AD8" s="36" t="s">
        <v>9</v>
      </c>
      <c r="AE8" s="36">
        <v>0</v>
      </c>
      <c r="AF8" s="4"/>
      <c r="AG8" s="4"/>
      <c r="AH8" s="4"/>
      <c r="AI8" s="36">
        <v>1</v>
      </c>
      <c r="AJ8" s="36" t="s">
        <v>9</v>
      </c>
      <c r="AK8" s="36">
        <v>1</v>
      </c>
      <c r="AL8" s="36">
        <v>2</v>
      </c>
      <c r="AM8" s="36" t="s">
        <v>9</v>
      </c>
      <c r="AN8" s="36">
        <v>2</v>
      </c>
      <c r="AO8" s="36">
        <v>1</v>
      </c>
      <c r="AP8" s="36" t="s">
        <v>9</v>
      </c>
      <c r="AQ8" s="36">
        <v>5</v>
      </c>
      <c r="AR8" s="36">
        <v>2</v>
      </c>
      <c r="AS8" s="36" t="s">
        <v>9</v>
      </c>
      <c r="AT8" s="36">
        <v>1</v>
      </c>
      <c r="AU8" s="36">
        <v>4</v>
      </c>
      <c r="AV8" s="36" t="s">
        <v>9</v>
      </c>
      <c r="AW8" s="36">
        <v>0</v>
      </c>
      <c r="AX8" s="35">
        <f t="shared" si="1"/>
        <v>20</v>
      </c>
      <c r="AY8" s="36" t="s">
        <v>9</v>
      </c>
      <c r="AZ8" s="35">
        <f t="shared" si="2"/>
        <v>16</v>
      </c>
      <c r="BA8" s="1"/>
      <c r="BB8" s="102" t="s">
        <v>4672</v>
      </c>
      <c r="BC8" s="101">
        <v>4</v>
      </c>
      <c r="BD8" s="101" t="s">
        <v>9</v>
      </c>
      <c r="BE8" s="101">
        <v>3</v>
      </c>
      <c r="BF8" s="1"/>
      <c r="BG8" s="102" t="s">
        <v>4673</v>
      </c>
      <c r="BH8" s="101">
        <v>3</v>
      </c>
      <c r="BI8" s="101" t="s">
        <v>9</v>
      </c>
      <c r="BJ8" s="101">
        <v>15</v>
      </c>
    </row>
    <row r="9" spans="1:62" x14ac:dyDescent="0.2">
      <c r="A9" s="11">
        <v>8</v>
      </c>
      <c r="B9" s="26" t="s">
        <v>4036</v>
      </c>
      <c r="C9" s="26">
        <v>22</v>
      </c>
      <c r="D9" s="26">
        <v>7</v>
      </c>
      <c r="E9" s="26">
        <v>4</v>
      </c>
      <c r="F9" s="26">
        <v>11</v>
      </c>
      <c r="G9" s="26">
        <v>29</v>
      </c>
      <c r="H9" s="29" t="s">
        <v>9</v>
      </c>
      <c r="I9" s="26">
        <v>38</v>
      </c>
      <c r="J9" s="26">
        <f t="shared" si="0"/>
        <v>25</v>
      </c>
      <c r="L9" s="11">
        <v>8</v>
      </c>
      <c r="M9" s="26" t="s">
        <v>4036</v>
      </c>
      <c r="N9" s="36">
        <v>0</v>
      </c>
      <c r="O9" s="36" t="s">
        <v>9</v>
      </c>
      <c r="P9" s="36">
        <v>1</v>
      </c>
      <c r="Q9" s="36">
        <v>1</v>
      </c>
      <c r="R9" s="36" t="s">
        <v>9</v>
      </c>
      <c r="S9" s="36">
        <v>1</v>
      </c>
      <c r="T9" s="36">
        <v>2</v>
      </c>
      <c r="U9" s="36" t="s">
        <v>9</v>
      </c>
      <c r="V9" s="36">
        <v>4</v>
      </c>
      <c r="W9" s="36">
        <v>2</v>
      </c>
      <c r="X9" s="36" t="s">
        <v>9</v>
      </c>
      <c r="Y9" s="36">
        <v>1</v>
      </c>
      <c r="Z9" s="36">
        <v>3</v>
      </c>
      <c r="AA9" s="36" t="s">
        <v>9</v>
      </c>
      <c r="AB9" s="36">
        <v>0</v>
      </c>
      <c r="AC9" s="36">
        <v>1</v>
      </c>
      <c r="AD9" s="36" t="s">
        <v>9</v>
      </c>
      <c r="AE9" s="36">
        <v>0</v>
      </c>
      <c r="AF9" s="36">
        <v>1</v>
      </c>
      <c r="AG9" s="36" t="s">
        <v>9</v>
      </c>
      <c r="AH9" s="36">
        <v>1</v>
      </c>
      <c r="AI9" s="4"/>
      <c r="AJ9" s="4"/>
      <c r="AK9" s="4"/>
      <c r="AL9" s="36">
        <v>5</v>
      </c>
      <c r="AM9" s="36" t="s">
        <v>9</v>
      </c>
      <c r="AN9" s="36">
        <v>1</v>
      </c>
      <c r="AO9" s="36">
        <v>2</v>
      </c>
      <c r="AP9" s="36" t="s">
        <v>9</v>
      </c>
      <c r="AQ9" s="36">
        <v>1</v>
      </c>
      <c r="AR9" s="36">
        <v>0</v>
      </c>
      <c r="AS9" s="36" t="s">
        <v>9</v>
      </c>
      <c r="AT9" s="36">
        <v>0</v>
      </c>
      <c r="AU9" s="36">
        <v>1</v>
      </c>
      <c r="AV9" s="36" t="s">
        <v>9</v>
      </c>
      <c r="AW9" s="36">
        <v>2</v>
      </c>
      <c r="AX9" s="35">
        <f t="shared" si="1"/>
        <v>18</v>
      </c>
      <c r="AY9" s="36" t="s">
        <v>9</v>
      </c>
      <c r="AZ9" s="35">
        <f t="shared" si="2"/>
        <v>12</v>
      </c>
      <c r="BA9" s="1"/>
      <c r="BB9" s="39" t="s">
        <v>322</v>
      </c>
      <c r="BF9" s="1"/>
      <c r="BG9" s="39" t="s">
        <v>323</v>
      </c>
    </row>
    <row r="10" spans="1:62" x14ac:dyDescent="0.2">
      <c r="A10" s="11">
        <v>9</v>
      </c>
      <c r="B10" s="26" t="s">
        <v>4619</v>
      </c>
      <c r="C10" s="26">
        <v>22</v>
      </c>
      <c r="D10" s="26">
        <v>7</v>
      </c>
      <c r="E10" s="26">
        <v>2</v>
      </c>
      <c r="F10" s="26">
        <v>13</v>
      </c>
      <c r="G10" s="26">
        <v>50</v>
      </c>
      <c r="H10" s="29" t="s">
        <v>9</v>
      </c>
      <c r="I10" s="26">
        <v>87</v>
      </c>
      <c r="J10" s="26">
        <f t="shared" si="0"/>
        <v>23</v>
      </c>
      <c r="L10" s="11">
        <v>9</v>
      </c>
      <c r="M10" s="26" t="s">
        <v>4619</v>
      </c>
      <c r="N10" s="36">
        <v>4</v>
      </c>
      <c r="O10" s="36" t="s">
        <v>9</v>
      </c>
      <c r="P10" s="36">
        <v>3</v>
      </c>
      <c r="Q10" s="36">
        <v>3</v>
      </c>
      <c r="R10" s="36" t="s">
        <v>9</v>
      </c>
      <c r="S10" s="36">
        <v>9</v>
      </c>
      <c r="T10" s="36">
        <v>2</v>
      </c>
      <c r="U10" s="36" t="s">
        <v>9</v>
      </c>
      <c r="V10" s="36">
        <v>3</v>
      </c>
      <c r="W10" s="36">
        <v>2</v>
      </c>
      <c r="X10" s="36" t="s">
        <v>9</v>
      </c>
      <c r="Y10" s="36">
        <v>2</v>
      </c>
      <c r="Z10" s="36">
        <v>3</v>
      </c>
      <c r="AA10" s="36" t="s">
        <v>9</v>
      </c>
      <c r="AB10" s="36">
        <v>15</v>
      </c>
      <c r="AC10" s="36">
        <v>1</v>
      </c>
      <c r="AD10" s="36" t="s">
        <v>9</v>
      </c>
      <c r="AE10" s="36">
        <v>2</v>
      </c>
      <c r="AF10" s="36">
        <v>3</v>
      </c>
      <c r="AG10" s="36" t="s">
        <v>9</v>
      </c>
      <c r="AH10" s="36">
        <v>2</v>
      </c>
      <c r="AI10" s="36">
        <v>1</v>
      </c>
      <c r="AJ10" s="36" t="s">
        <v>9</v>
      </c>
      <c r="AK10" s="36">
        <v>5</v>
      </c>
      <c r="AL10" s="4"/>
      <c r="AM10" s="4"/>
      <c r="AN10" s="4"/>
      <c r="AO10" s="36">
        <v>6</v>
      </c>
      <c r="AP10" s="36" t="s">
        <v>9</v>
      </c>
      <c r="AQ10" s="36">
        <v>1</v>
      </c>
      <c r="AR10" s="36">
        <v>4</v>
      </c>
      <c r="AS10" s="36" t="s">
        <v>9</v>
      </c>
      <c r="AT10" s="36">
        <v>0</v>
      </c>
      <c r="AU10" s="36">
        <v>3</v>
      </c>
      <c r="AV10" s="36" t="s">
        <v>9</v>
      </c>
      <c r="AW10" s="36">
        <v>2</v>
      </c>
      <c r="AX10" s="35">
        <f t="shared" si="1"/>
        <v>32</v>
      </c>
      <c r="AY10" s="36" t="s">
        <v>9</v>
      </c>
      <c r="AZ10" s="35">
        <f t="shared" si="2"/>
        <v>44</v>
      </c>
      <c r="BA10" s="1"/>
      <c r="BB10" s="102" t="s">
        <v>4674</v>
      </c>
      <c r="BC10" s="101">
        <v>1</v>
      </c>
      <c r="BD10" s="101" t="s">
        <v>9</v>
      </c>
      <c r="BE10" s="101">
        <v>0</v>
      </c>
      <c r="BF10" s="1"/>
      <c r="BG10" s="102" t="s">
        <v>4675</v>
      </c>
      <c r="BH10" s="102">
        <v>0</v>
      </c>
      <c r="BI10" s="5" t="s">
        <v>9</v>
      </c>
      <c r="BJ10" s="5">
        <v>2</v>
      </c>
    </row>
    <row r="11" spans="1:62" x14ac:dyDescent="0.2">
      <c r="A11" s="11">
        <v>10</v>
      </c>
      <c r="B11" s="26" t="s">
        <v>17</v>
      </c>
      <c r="C11" s="26">
        <v>22</v>
      </c>
      <c r="D11" s="26">
        <v>6</v>
      </c>
      <c r="E11" s="26">
        <v>4</v>
      </c>
      <c r="F11" s="26">
        <v>12</v>
      </c>
      <c r="G11" s="26">
        <v>33</v>
      </c>
      <c r="H11" s="29" t="s">
        <v>9</v>
      </c>
      <c r="I11" s="26">
        <v>49</v>
      </c>
      <c r="J11" s="26">
        <f t="shared" si="0"/>
        <v>22</v>
      </c>
      <c r="L11" s="11">
        <v>10</v>
      </c>
      <c r="M11" s="26" t="s">
        <v>17</v>
      </c>
      <c r="N11" s="36">
        <v>1</v>
      </c>
      <c r="O11" s="36" t="s">
        <v>9</v>
      </c>
      <c r="P11" s="36">
        <v>3</v>
      </c>
      <c r="Q11" s="36">
        <v>4</v>
      </c>
      <c r="R11" s="36" t="s">
        <v>9</v>
      </c>
      <c r="S11" s="36">
        <v>0</v>
      </c>
      <c r="T11" s="36">
        <v>0</v>
      </c>
      <c r="U11" s="36" t="s">
        <v>9</v>
      </c>
      <c r="V11" s="36">
        <v>0</v>
      </c>
      <c r="W11" s="36">
        <v>0</v>
      </c>
      <c r="X11" s="36" t="s">
        <v>9</v>
      </c>
      <c r="Y11" s="36">
        <v>1</v>
      </c>
      <c r="Z11" s="36">
        <v>1</v>
      </c>
      <c r="AA11" s="36" t="s">
        <v>9</v>
      </c>
      <c r="AB11" s="36">
        <v>5</v>
      </c>
      <c r="AC11" s="36">
        <v>2</v>
      </c>
      <c r="AD11" s="36" t="s">
        <v>9</v>
      </c>
      <c r="AE11" s="36">
        <v>2</v>
      </c>
      <c r="AF11" s="36">
        <v>1</v>
      </c>
      <c r="AG11" s="36" t="s">
        <v>9</v>
      </c>
      <c r="AH11" s="36">
        <v>4</v>
      </c>
      <c r="AI11" s="36">
        <v>0</v>
      </c>
      <c r="AJ11" s="36" t="s">
        <v>9</v>
      </c>
      <c r="AK11" s="36">
        <v>1</v>
      </c>
      <c r="AL11" s="36">
        <v>2</v>
      </c>
      <c r="AM11" s="36" t="s">
        <v>9</v>
      </c>
      <c r="AN11" s="36">
        <v>0</v>
      </c>
      <c r="AO11" s="4"/>
      <c r="AP11" s="4"/>
      <c r="AQ11" s="4"/>
      <c r="AR11" s="36">
        <v>2</v>
      </c>
      <c r="AS11" s="36" t="s">
        <v>9</v>
      </c>
      <c r="AT11" s="36">
        <v>0</v>
      </c>
      <c r="AU11" s="36">
        <v>3</v>
      </c>
      <c r="AV11" s="36" t="s">
        <v>9</v>
      </c>
      <c r="AW11" s="36">
        <v>0</v>
      </c>
      <c r="AX11" s="35">
        <f t="shared" si="1"/>
        <v>16</v>
      </c>
      <c r="AY11" s="36" t="s">
        <v>9</v>
      </c>
      <c r="AZ11" s="35">
        <f t="shared" si="2"/>
        <v>16</v>
      </c>
      <c r="BA11" s="1"/>
      <c r="BB11" s="102" t="s">
        <v>4676</v>
      </c>
      <c r="BC11" s="101">
        <v>3</v>
      </c>
      <c r="BD11" s="101" t="s">
        <v>9</v>
      </c>
      <c r="BE11" s="101">
        <v>1</v>
      </c>
      <c r="BF11" s="1"/>
      <c r="BG11" s="102" t="s">
        <v>4511</v>
      </c>
      <c r="BH11" s="102">
        <v>1</v>
      </c>
      <c r="BI11" s="5" t="s">
        <v>9</v>
      </c>
      <c r="BJ11" s="5">
        <v>0</v>
      </c>
    </row>
    <row r="12" spans="1:62" x14ac:dyDescent="0.2">
      <c r="A12" s="11">
        <v>11</v>
      </c>
      <c r="B12" s="26" t="s">
        <v>3515</v>
      </c>
      <c r="C12" s="26">
        <v>22</v>
      </c>
      <c r="D12" s="26">
        <v>4</v>
      </c>
      <c r="E12" s="26">
        <v>3</v>
      </c>
      <c r="F12" s="26">
        <v>15</v>
      </c>
      <c r="G12" s="26">
        <v>24</v>
      </c>
      <c r="H12" s="29" t="s">
        <v>9</v>
      </c>
      <c r="I12" s="26">
        <v>40</v>
      </c>
      <c r="J12" s="26">
        <f t="shared" si="0"/>
        <v>15</v>
      </c>
      <c r="K12" s="5" t="s">
        <v>44</v>
      </c>
      <c r="L12" s="11">
        <v>11</v>
      </c>
      <c r="M12" s="26" t="s">
        <v>3515</v>
      </c>
      <c r="N12" s="36">
        <v>1</v>
      </c>
      <c r="O12" s="36" t="s">
        <v>9</v>
      </c>
      <c r="P12" s="36">
        <v>2</v>
      </c>
      <c r="Q12" s="36">
        <v>1</v>
      </c>
      <c r="R12" s="36" t="s">
        <v>9</v>
      </c>
      <c r="S12" s="36">
        <v>3</v>
      </c>
      <c r="T12" s="36">
        <v>1</v>
      </c>
      <c r="U12" s="36" t="s">
        <v>9</v>
      </c>
      <c r="V12" s="36">
        <v>3</v>
      </c>
      <c r="W12" s="36">
        <v>2</v>
      </c>
      <c r="X12" s="36" t="s">
        <v>9</v>
      </c>
      <c r="Y12" s="36">
        <v>2</v>
      </c>
      <c r="Z12" s="36">
        <v>1</v>
      </c>
      <c r="AA12" s="36" t="s">
        <v>9</v>
      </c>
      <c r="AB12" s="36">
        <v>3</v>
      </c>
      <c r="AC12" s="36">
        <v>1</v>
      </c>
      <c r="AD12" s="36" t="s">
        <v>9</v>
      </c>
      <c r="AE12" s="36">
        <v>2</v>
      </c>
      <c r="AF12" s="36">
        <v>1</v>
      </c>
      <c r="AG12" s="36" t="s">
        <v>9</v>
      </c>
      <c r="AH12" s="36">
        <v>2</v>
      </c>
      <c r="AI12" s="36">
        <v>4</v>
      </c>
      <c r="AJ12" s="36" t="s">
        <v>9</v>
      </c>
      <c r="AK12" s="36">
        <v>0</v>
      </c>
      <c r="AL12" s="36">
        <v>5</v>
      </c>
      <c r="AM12" s="36" t="s">
        <v>9</v>
      </c>
      <c r="AN12" s="36">
        <v>1</v>
      </c>
      <c r="AO12" s="36">
        <v>1</v>
      </c>
      <c r="AP12" s="36" t="s">
        <v>9</v>
      </c>
      <c r="AQ12" s="36">
        <v>1</v>
      </c>
      <c r="AR12" s="4"/>
      <c r="AS12" s="4"/>
      <c r="AT12" s="4"/>
      <c r="AU12" s="36">
        <v>1</v>
      </c>
      <c r="AV12" s="36" t="s">
        <v>9</v>
      </c>
      <c r="AW12" s="36">
        <v>0</v>
      </c>
      <c r="AX12" s="35">
        <f t="shared" si="1"/>
        <v>19</v>
      </c>
      <c r="AY12" s="36" t="s">
        <v>9</v>
      </c>
      <c r="AZ12" s="35">
        <f t="shared" si="2"/>
        <v>19</v>
      </c>
      <c r="BA12" s="1"/>
      <c r="BB12" s="102" t="s">
        <v>4060</v>
      </c>
      <c r="BC12" s="101">
        <v>1</v>
      </c>
      <c r="BD12" s="101" t="s">
        <v>9</v>
      </c>
      <c r="BE12" s="101">
        <v>0</v>
      </c>
      <c r="BF12" s="1"/>
      <c r="BG12" s="102" t="s">
        <v>4467</v>
      </c>
      <c r="BH12" s="102">
        <v>1</v>
      </c>
      <c r="BI12" s="5" t="s">
        <v>9</v>
      </c>
      <c r="BJ12" s="5">
        <v>5</v>
      </c>
    </row>
    <row r="13" spans="1:62" x14ac:dyDescent="0.2">
      <c r="A13" s="11">
        <v>12</v>
      </c>
      <c r="B13" s="26" t="s">
        <v>4449</v>
      </c>
      <c r="C13" s="5">
        <v>22</v>
      </c>
      <c r="D13" s="5">
        <v>3</v>
      </c>
      <c r="E13" s="5">
        <v>0</v>
      </c>
      <c r="F13" s="5">
        <v>19</v>
      </c>
      <c r="G13" s="5">
        <v>19</v>
      </c>
      <c r="H13" s="11" t="s">
        <v>9</v>
      </c>
      <c r="I13" s="5">
        <v>66</v>
      </c>
      <c r="J13" s="5">
        <f t="shared" si="0"/>
        <v>9</v>
      </c>
      <c r="K13" s="5" t="s">
        <v>44</v>
      </c>
      <c r="L13" s="11">
        <v>12</v>
      </c>
      <c r="M13" s="26" t="s">
        <v>4449</v>
      </c>
      <c r="N13" s="36">
        <v>2</v>
      </c>
      <c r="O13" s="36" t="s">
        <v>9</v>
      </c>
      <c r="P13" s="36">
        <v>3</v>
      </c>
      <c r="Q13" s="36">
        <v>1</v>
      </c>
      <c r="R13" s="36" t="s">
        <v>9</v>
      </c>
      <c r="S13" s="36">
        <v>5</v>
      </c>
      <c r="T13" s="36">
        <v>0</v>
      </c>
      <c r="U13" s="36" t="s">
        <v>9</v>
      </c>
      <c r="V13" s="36">
        <v>5</v>
      </c>
      <c r="W13" s="36">
        <v>2</v>
      </c>
      <c r="X13" s="36" t="s">
        <v>9</v>
      </c>
      <c r="Y13" s="36">
        <v>7</v>
      </c>
      <c r="Z13" s="36">
        <v>2</v>
      </c>
      <c r="AA13" s="36" t="s">
        <v>9</v>
      </c>
      <c r="AB13" s="36">
        <v>3</v>
      </c>
      <c r="AC13" s="36">
        <v>1</v>
      </c>
      <c r="AD13" s="36" t="s">
        <v>9</v>
      </c>
      <c r="AE13" s="36">
        <v>0</v>
      </c>
      <c r="AF13" s="36">
        <v>0</v>
      </c>
      <c r="AG13" s="36" t="s">
        <v>9</v>
      </c>
      <c r="AH13" s="36">
        <v>3</v>
      </c>
      <c r="AI13" s="36">
        <v>3</v>
      </c>
      <c r="AJ13" s="36" t="s">
        <v>9</v>
      </c>
      <c r="AK13" s="36">
        <v>0</v>
      </c>
      <c r="AL13" s="36">
        <v>1</v>
      </c>
      <c r="AM13" s="36" t="s">
        <v>9</v>
      </c>
      <c r="AN13" s="36">
        <v>2</v>
      </c>
      <c r="AO13" s="36">
        <v>0</v>
      </c>
      <c r="AP13" s="36" t="s">
        <v>9</v>
      </c>
      <c r="AQ13" s="36">
        <v>3</v>
      </c>
      <c r="AR13" s="36">
        <v>1</v>
      </c>
      <c r="AS13" s="36" t="s">
        <v>9</v>
      </c>
      <c r="AT13" s="36">
        <v>2</v>
      </c>
      <c r="AU13" s="4"/>
      <c r="AV13" s="4"/>
      <c r="AW13" s="4"/>
      <c r="AX13" s="35">
        <f t="shared" si="1"/>
        <v>13</v>
      </c>
      <c r="AY13" s="36" t="s">
        <v>9</v>
      </c>
      <c r="AZ13" s="35">
        <f t="shared" si="2"/>
        <v>33</v>
      </c>
      <c r="BA13" s="1"/>
      <c r="BB13" s="102" t="s">
        <v>4493</v>
      </c>
      <c r="BC13" s="101">
        <v>1</v>
      </c>
      <c r="BD13" s="101" t="s">
        <v>9</v>
      </c>
      <c r="BE13" s="101">
        <v>1</v>
      </c>
      <c r="BF13" s="1"/>
      <c r="BG13" s="102" t="s">
        <v>4677</v>
      </c>
      <c r="BH13" s="102">
        <v>2</v>
      </c>
      <c r="BI13" s="5" t="s">
        <v>9</v>
      </c>
      <c r="BJ13" s="5">
        <v>1</v>
      </c>
    </row>
    <row r="14" spans="1:62" x14ac:dyDescent="0.2">
      <c r="A14" s="11"/>
      <c r="C14" s="5">
        <f>SUM(C2:C13)</f>
        <v>264</v>
      </c>
      <c r="D14" s="5">
        <f>SUM(D2:D13)</f>
        <v>112</v>
      </c>
      <c r="E14" s="5">
        <f>SUM(E2:E13)</f>
        <v>40</v>
      </c>
      <c r="F14" s="5">
        <f>SUM(F2:F13)</f>
        <v>112</v>
      </c>
      <c r="G14" s="5">
        <f>SUM(G2:G13)</f>
        <v>527</v>
      </c>
      <c r="H14" s="56" t="s">
        <v>9</v>
      </c>
      <c r="I14" s="5">
        <f>SUM(I2:I13)</f>
        <v>527</v>
      </c>
      <c r="J14" s="5">
        <f>SUM(J2:J13)</f>
        <v>376</v>
      </c>
      <c r="L14" s="11"/>
      <c r="N14" s="35">
        <f>SUM(N2:N13)</f>
        <v>18</v>
      </c>
      <c r="O14" s="35" t="s">
        <v>9</v>
      </c>
      <c r="P14" s="35">
        <f>SUM(P2:P13)</f>
        <v>23</v>
      </c>
      <c r="Q14" s="35">
        <f>SUM(Q2:Q13)</f>
        <v>25</v>
      </c>
      <c r="R14" s="35" t="s">
        <v>9</v>
      </c>
      <c r="S14" s="35">
        <f>SUM(S2:S13)</f>
        <v>30</v>
      </c>
      <c r="T14" s="35">
        <f>SUM(T2:T13)</f>
        <v>16</v>
      </c>
      <c r="U14" s="35" t="s">
        <v>9</v>
      </c>
      <c r="V14" s="35">
        <f>SUM(V2:V13)</f>
        <v>23</v>
      </c>
      <c r="W14" s="35">
        <f>SUM(W2:W13)</f>
        <v>20</v>
      </c>
      <c r="X14" s="35" t="s">
        <v>9</v>
      </c>
      <c r="Y14" s="35">
        <f>SUM(Y2:Y13)</f>
        <v>20</v>
      </c>
      <c r="Z14" s="35">
        <f>SUM(Z2:Z13)</f>
        <v>21</v>
      </c>
      <c r="AA14" s="35" t="s">
        <v>9</v>
      </c>
      <c r="AB14" s="35">
        <f>SUM(AB2:AB13)</f>
        <v>34</v>
      </c>
      <c r="AC14" s="35">
        <f>SUM(AC2:AC13)</f>
        <v>33</v>
      </c>
      <c r="AD14" s="35" t="s">
        <v>9</v>
      </c>
      <c r="AE14" s="35">
        <f>SUM(AE2:AE13)</f>
        <v>14</v>
      </c>
      <c r="AF14" s="35">
        <f>SUM(AF2:AF13)</f>
        <v>20</v>
      </c>
      <c r="AG14" s="35" t="s">
        <v>9</v>
      </c>
      <c r="AH14" s="35">
        <f>SUM(AH2:AH13)</f>
        <v>17</v>
      </c>
      <c r="AI14" s="35">
        <f>SUM(AI2:AI13)</f>
        <v>26</v>
      </c>
      <c r="AJ14" s="35" t="s">
        <v>9</v>
      </c>
      <c r="AK14" s="35">
        <f>SUM(AK2:AK13)</f>
        <v>11</v>
      </c>
      <c r="AL14" s="35">
        <f>SUM(AL2:AL13)</f>
        <v>43</v>
      </c>
      <c r="AM14" s="35" t="s">
        <v>9</v>
      </c>
      <c r="AN14" s="35">
        <f>SUM(AN2:AN13)</f>
        <v>18</v>
      </c>
      <c r="AO14" s="35">
        <f>SUM(AO2:AO13)</f>
        <v>33</v>
      </c>
      <c r="AP14" s="35" t="s">
        <v>9</v>
      </c>
      <c r="AQ14" s="35">
        <f>SUM(AQ2:AQ13)</f>
        <v>17</v>
      </c>
      <c r="AR14" s="35">
        <f>SUM(AR2:AR13)</f>
        <v>21</v>
      </c>
      <c r="AS14" s="35" t="s">
        <v>9</v>
      </c>
      <c r="AT14" s="35">
        <f>SUM(AT2:AT13)</f>
        <v>5</v>
      </c>
      <c r="AU14" s="35">
        <f>SUM(AU2:AU13)</f>
        <v>33</v>
      </c>
      <c r="AV14" s="35" t="s">
        <v>9</v>
      </c>
      <c r="AW14" s="35">
        <f>SUM(AW2:AW13)</f>
        <v>6</v>
      </c>
      <c r="AX14" s="35">
        <f>SUM(AX2:AX13)</f>
        <v>309</v>
      </c>
      <c r="AY14" s="35" t="s">
        <v>9</v>
      </c>
      <c r="AZ14" s="35">
        <f>SUM(AZ2:AZ13)</f>
        <v>218</v>
      </c>
      <c r="BA14" s="1"/>
      <c r="BB14" s="102" t="s">
        <v>4678</v>
      </c>
      <c r="BC14" s="101">
        <v>1</v>
      </c>
      <c r="BD14" s="101" t="s">
        <v>9</v>
      </c>
      <c r="BE14" s="101">
        <v>5</v>
      </c>
      <c r="BF14" s="1"/>
      <c r="BG14" s="102" t="s">
        <v>4633</v>
      </c>
      <c r="BH14" s="102">
        <v>1</v>
      </c>
      <c r="BI14" s="5" t="s">
        <v>9</v>
      </c>
      <c r="BJ14" s="5">
        <v>2</v>
      </c>
    </row>
    <row r="15" spans="1:62" x14ac:dyDescent="0.2">
      <c r="BA15" s="1"/>
      <c r="BB15" s="102" t="s">
        <v>4625</v>
      </c>
      <c r="BC15" s="101">
        <v>1</v>
      </c>
      <c r="BD15" s="101" t="s">
        <v>9</v>
      </c>
      <c r="BE15" s="101">
        <v>2</v>
      </c>
      <c r="BF15" s="1"/>
      <c r="BG15" s="102" t="s">
        <v>4679</v>
      </c>
      <c r="BH15" s="102">
        <v>6</v>
      </c>
      <c r="BI15" s="5" t="s">
        <v>9</v>
      </c>
      <c r="BJ15" s="5">
        <v>2</v>
      </c>
    </row>
    <row r="16" spans="1:62" x14ac:dyDescent="0.2">
      <c r="BA16" s="1"/>
      <c r="BB16" s="39" t="s">
        <v>330</v>
      </c>
      <c r="BC16" s="11"/>
      <c r="BD16" s="11"/>
      <c r="BE16" s="11"/>
      <c r="BF16" s="1"/>
      <c r="BG16" s="39" t="s">
        <v>331</v>
      </c>
    </row>
    <row r="17" spans="13:62" x14ac:dyDescent="0.2">
      <c r="M17" s="39"/>
      <c r="BA17" s="1"/>
      <c r="BB17" s="102" t="s">
        <v>4652</v>
      </c>
      <c r="BC17" s="101">
        <v>2</v>
      </c>
      <c r="BD17" s="101" t="s">
        <v>9</v>
      </c>
      <c r="BE17" s="101">
        <v>3</v>
      </c>
      <c r="BF17" s="1"/>
      <c r="BG17" s="102" t="s">
        <v>4542</v>
      </c>
      <c r="BH17" s="102">
        <v>1</v>
      </c>
      <c r="BI17" s="5" t="s">
        <v>9</v>
      </c>
      <c r="BJ17" s="5">
        <v>0</v>
      </c>
    </row>
    <row r="18" spans="13:62" x14ac:dyDescent="0.2">
      <c r="BB18" s="102" t="s">
        <v>4472</v>
      </c>
      <c r="BC18" s="101">
        <v>7</v>
      </c>
      <c r="BD18" s="101" t="s">
        <v>9</v>
      </c>
      <c r="BE18" s="101">
        <v>0</v>
      </c>
      <c r="BG18" s="102" t="s">
        <v>4628</v>
      </c>
      <c r="BH18" s="102">
        <v>3</v>
      </c>
      <c r="BI18" s="5" t="s">
        <v>9</v>
      </c>
      <c r="BJ18" s="5">
        <v>1</v>
      </c>
    </row>
    <row r="19" spans="13:62" x14ac:dyDescent="0.2">
      <c r="BB19" s="102" t="s">
        <v>4404</v>
      </c>
      <c r="BC19" s="101">
        <v>7</v>
      </c>
      <c r="BD19" s="101" t="s">
        <v>9</v>
      </c>
      <c r="BE19" s="101">
        <v>1</v>
      </c>
      <c r="BG19" s="102" t="s">
        <v>4432</v>
      </c>
      <c r="BH19" s="102">
        <v>4</v>
      </c>
      <c r="BI19" s="5" t="s">
        <v>9</v>
      </c>
      <c r="BJ19" s="5">
        <v>1</v>
      </c>
    </row>
    <row r="20" spans="13:62" x14ac:dyDescent="0.2">
      <c r="BB20" s="102" t="s">
        <v>4569</v>
      </c>
      <c r="BC20" s="101">
        <v>1</v>
      </c>
      <c r="BD20" s="101" t="s">
        <v>9</v>
      </c>
      <c r="BE20" s="101">
        <v>0</v>
      </c>
      <c r="BG20" s="102" t="s">
        <v>1544</v>
      </c>
      <c r="BH20" s="102">
        <v>2</v>
      </c>
      <c r="BI20" s="5" t="s">
        <v>9</v>
      </c>
      <c r="BJ20" s="5">
        <v>3</v>
      </c>
    </row>
    <row r="21" spans="13:62" x14ac:dyDescent="0.2">
      <c r="BB21" s="102" t="s">
        <v>4643</v>
      </c>
      <c r="BC21" s="101">
        <v>0</v>
      </c>
      <c r="BD21" s="101" t="s">
        <v>9</v>
      </c>
      <c r="BE21" s="101">
        <v>1</v>
      </c>
      <c r="BG21" s="102" t="s">
        <v>4680</v>
      </c>
      <c r="BH21" s="102">
        <v>5</v>
      </c>
      <c r="BI21" s="5" t="s">
        <v>9</v>
      </c>
      <c r="BJ21" s="5">
        <v>1</v>
      </c>
    </row>
    <row r="22" spans="13:62" x14ac:dyDescent="0.2">
      <c r="BB22" s="102" t="s">
        <v>4681</v>
      </c>
      <c r="BC22" s="101">
        <v>1</v>
      </c>
      <c r="BD22" s="101" t="s">
        <v>9</v>
      </c>
      <c r="BE22" s="101">
        <v>1</v>
      </c>
      <c r="BG22" s="102" t="s">
        <v>4682</v>
      </c>
      <c r="BH22" s="102">
        <v>1</v>
      </c>
      <c r="BI22" s="5" t="s">
        <v>9</v>
      </c>
      <c r="BJ22" s="5">
        <v>5</v>
      </c>
    </row>
    <row r="23" spans="13:62" x14ac:dyDescent="0.2">
      <c r="BB23" s="39" t="s">
        <v>341</v>
      </c>
      <c r="BC23" s="11"/>
      <c r="BD23" s="11"/>
      <c r="BE23" s="11"/>
      <c r="BG23" s="39" t="s">
        <v>342</v>
      </c>
    </row>
    <row r="24" spans="13:62" x14ac:dyDescent="0.2">
      <c r="BB24" s="102" t="s">
        <v>4683</v>
      </c>
      <c r="BC24" s="101">
        <v>2</v>
      </c>
      <c r="BD24" s="101" t="s">
        <v>9</v>
      </c>
      <c r="BE24" s="101">
        <v>2</v>
      </c>
      <c r="BG24" s="102" t="s">
        <v>4620</v>
      </c>
      <c r="BH24" s="102">
        <v>2</v>
      </c>
      <c r="BI24" s="5" t="s">
        <v>9</v>
      </c>
      <c r="BJ24" s="5">
        <v>7</v>
      </c>
    </row>
    <row r="25" spans="13:62" x14ac:dyDescent="0.2">
      <c r="BB25" s="102" t="s">
        <v>4576</v>
      </c>
      <c r="BC25" s="101">
        <v>1</v>
      </c>
      <c r="BD25" s="101" t="s">
        <v>9</v>
      </c>
      <c r="BE25" s="101">
        <v>1</v>
      </c>
      <c r="BG25" s="102" t="s">
        <v>4624</v>
      </c>
      <c r="BH25" s="102">
        <v>6</v>
      </c>
      <c r="BI25" s="5" t="s">
        <v>9</v>
      </c>
      <c r="BJ25" s="5">
        <v>1</v>
      </c>
    </row>
    <row r="26" spans="13:62" x14ac:dyDescent="0.2">
      <c r="BB26" s="102" t="s">
        <v>4684</v>
      </c>
      <c r="BC26" s="101">
        <v>5</v>
      </c>
      <c r="BD26" s="101" t="s">
        <v>9</v>
      </c>
      <c r="BE26" s="101">
        <v>0</v>
      </c>
      <c r="BG26" s="102" t="s">
        <v>4545</v>
      </c>
      <c r="BH26" s="102">
        <v>3</v>
      </c>
      <c r="BI26" s="5" t="s">
        <v>9</v>
      </c>
      <c r="BJ26" s="5">
        <v>1</v>
      </c>
    </row>
    <row r="27" spans="13:62" x14ac:dyDescent="0.2">
      <c r="BB27" s="102" t="s">
        <v>4450</v>
      </c>
      <c r="BC27" s="101">
        <v>2</v>
      </c>
      <c r="BD27" s="101" t="s">
        <v>9</v>
      </c>
      <c r="BE27" s="101">
        <v>3</v>
      </c>
      <c r="BG27" s="102" t="s">
        <v>4685</v>
      </c>
      <c r="BH27" s="102">
        <v>4</v>
      </c>
      <c r="BI27" s="5" t="s">
        <v>9</v>
      </c>
      <c r="BJ27" s="5">
        <v>1</v>
      </c>
    </row>
    <row r="28" spans="13:62" x14ac:dyDescent="0.2">
      <c r="BB28" s="102" t="s">
        <v>1553</v>
      </c>
      <c r="BC28" s="101">
        <v>2</v>
      </c>
      <c r="BD28" s="101" t="s">
        <v>9</v>
      </c>
      <c r="BE28" s="101">
        <v>2</v>
      </c>
      <c r="BG28" s="102" t="s">
        <v>1564</v>
      </c>
      <c r="BH28" s="102">
        <v>3</v>
      </c>
      <c r="BI28" s="5" t="s">
        <v>9</v>
      </c>
      <c r="BJ28" s="5">
        <v>5</v>
      </c>
    </row>
    <row r="29" spans="13:62" x14ac:dyDescent="0.2">
      <c r="BB29" s="102" t="s">
        <v>4686</v>
      </c>
      <c r="BC29" s="101">
        <v>4</v>
      </c>
      <c r="BD29" s="101" t="s">
        <v>9</v>
      </c>
      <c r="BE29" s="101">
        <v>2</v>
      </c>
      <c r="BG29" s="102" t="s">
        <v>4687</v>
      </c>
      <c r="BH29" s="102">
        <v>1</v>
      </c>
      <c r="BI29" s="5" t="s">
        <v>9</v>
      </c>
      <c r="BJ29" s="5">
        <v>0</v>
      </c>
    </row>
    <row r="30" spans="13:62" x14ac:dyDescent="0.2">
      <c r="BB30" s="39" t="s">
        <v>353</v>
      </c>
      <c r="BG30" s="39" t="s">
        <v>354</v>
      </c>
    </row>
    <row r="31" spans="13:62" x14ac:dyDescent="0.2">
      <c r="BB31" s="102" t="s">
        <v>4487</v>
      </c>
      <c r="BC31" s="101">
        <v>1</v>
      </c>
      <c r="BD31" s="101" t="s">
        <v>9</v>
      </c>
      <c r="BE31" s="101">
        <v>0</v>
      </c>
      <c r="BG31" s="102" t="s">
        <v>4547</v>
      </c>
      <c r="BH31" s="102">
        <v>4</v>
      </c>
      <c r="BI31" s="5" t="s">
        <v>9</v>
      </c>
      <c r="BJ31" s="5">
        <v>0</v>
      </c>
    </row>
    <row r="32" spans="13:62" x14ac:dyDescent="0.2">
      <c r="BB32" s="102" t="s">
        <v>1561</v>
      </c>
      <c r="BC32" s="101">
        <v>3</v>
      </c>
      <c r="BD32" s="101" t="s">
        <v>9</v>
      </c>
      <c r="BE32" s="101">
        <v>0</v>
      </c>
      <c r="BG32" s="102" t="s">
        <v>4688</v>
      </c>
      <c r="BH32" s="102">
        <v>2</v>
      </c>
      <c r="BI32" s="5" t="s">
        <v>9</v>
      </c>
      <c r="BJ32" s="5">
        <v>3</v>
      </c>
    </row>
    <row r="33" spans="54:62" x14ac:dyDescent="0.2">
      <c r="BB33" s="102" t="s">
        <v>4689</v>
      </c>
      <c r="BC33" s="101">
        <v>0</v>
      </c>
      <c r="BD33" s="101" t="s">
        <v>9</v>
      </c>
      <c r="BE33" s="101">
        <v>0</v>
      </c>
      <c r="BG33" s="102" t="s">
        <v>4690</v>
      </c>
      <c r="BH33" s="102">
        <v>1</v>
      </c>
      <c r="BI33" s="5" t="s">
        <v>9</v>
      </c>
      <c r="BJ33" s="5">
        <v>3</v>
      </c>
    </row>
    <row r="34" spans="54:62" x14ac:dyDescent="0.2">
      <c r="BB34" s="102" t="s">
        <v>4609</v>
      </c>
      <c r="BC34" s="101">
        <v>4</v>
      </c>
      <c r="BD34" s="101" t="s">
        <v>9</v>
      </c>
      <c r="BE34" s="101">
        <v>0</v>
      </c>
      <c r="BG34" s="102" t="s">
        <v>4691</v>
      </c>
      <c r="BH34" s="102">
        <v>0</v>
      </c>
      <c r="BI34" s="5" t="s">
        <v>9</v>
      </c>
      <c r="BJ34" s="5">
        <v>1</v>
      </c>
    </row>
    <row r="35" spans="54:62" x14ac:dyDescent="0.2">
      <c r="BB35" s="102" t="s">
        <v>4692</v>
      </c>
      <c r="BC35" s="101">
        <v>1</v>
      </c>
      <c r="BD35" s="101" t="s">
        <v>9</v>
      </c>
      <c r="BE35" s="101">
        <v>0</v>
      </c>
      <c r="BG35" s="102" t="s">
        <v>4693</v>
      </c>
      <c r="BH35" s="102">
        <v>7</v>
      </c>
      <c r="BI35" s="5" t="s">
        <v>9</v>
      </c>
      <c r="BJ35" s="5">
        <v>3</v>
      </c>
    </row>
    <row r="36" spans="54:62" x14ac:dyDescent="0.2">
      <c r="BB36" s="102" t="s">
        <v>4669</v>
      </c>
      <c r="BC36" s="101">
        <v>2</v>
      </c>
      <c r="BD36" s="101" t="s">
        <v>9</v>
      </c>
      <c r="BE36" s="101">
        <v>2</v>
      </c>
      <c r="BG36" s="102" t="s">
        <v>4540</v>
      </c>
      <c r="BH36" s="102">
        <v>3</v>
      </c>
      <c r="BI36" s="5" t="s">
        <v>9</v>
      </c>
      <c r="BJ36" s="5">
        <v>1</v>
      </c>
    </row>
    <row r="37" spans="54:62" x14ac:dyDescent="0.2">
      <c r="BB37" s="39" t="s">
        <v>363</v>
      </c>
      <c r="BG37" s="39" t="s">
        <v>364</v>
      </c>
    </row>
    <row r="38" spans="54:62" x14ac:dyDescent="0.2">
      <c r="BB38" s="102" t="s">
        <v>4546</v>
      </c>
      <c r="BC38" s="101">
        <v>2</v>
      </c>
      <c r="BD38" s="101" t="s">
        <v>9</v>
      </c>
      <c r="BE38" s="101">
        <v>0</v>
      </c>
      <c r="BG38" s="102" t="s">
        <v>4518</v>
      </c>
      <c r="BH38" s="102">
        <v>0</v>
      </c>
      <c r="BI38" s="5" t="s">
        <v>9</v>
      </c>
      <c r="BJ38" s="5">
        <v>5</v>
      </c>
    </row>
    <row r="39" spans="54:62" x14ac:dyDescent="0.2">
      <c r="BB39" s="102" t="s">
        <v>4630</v>
      </c>
      <c r="BC39" s="101">
        <v>5</v>
      </c>
      <c r="BD39" s="101" t="s">
        <v>9</v>
      </c>
      <c r="BE39" s="101">
        <v>1</v>
      </c>
      <c r="BG39" s="102" t="s">
        <v>4694</v>
      </c>
      <c r="BH39" s="102">
        <v>1</v>
      </c>
      <c r="BI39" s="5" t="s">
        <v>9</v>
      </c>
      <c r="BJ39" s="5">
        <v>1</v>
      </c>
    </row>
    <row r="40" spans="54:62" x14ac:dyDescent="0.2">
      <c r="BB40" s="102" t="s">
        <v>4695</v>
      </c>
      <c r="BC40" s="101">
        <v>6</v>
      </c>
      <c r="BD40" s="101" t="s">
        <v>9</v>
      </c>
      <c r="BE40" s="101">
        <v>1</v>
      </c>
      <c r="BG40" s="102" t="s">
        <v>4575</v>
      </c>
      <c r="BH40" s="102">
        <v>2</v>
      </c>
      <c r="BI40" s="5" t="s">
        <v>9</v>
      </c>
      <c r="BJ40" s="5">
        <v>2</v>
      </c>
    </row>
    <row r="41" spans="54:62" x14ac:dyDescent="0.2">
      <c r="BB41" s="102" t="s">
        <v>4405</v>
      </c>
      <c r="BC41" s="101">
        <v>1</v>
      </c>
      <c r="BD41" s="101" t="s">
        <v>9</v>
      </c>
      <c r="BE41" s="101">
        <v>1</v>
      </c>
      <c r="BG41" s="102" t="s">
        <v>4660</v>
      </c>
      <c r="BH41" s="102">
        <v>4</v>
      </c>
      <c r="BI41" s="5" t="s">
        <v>9</v>
      </c>
      <c r="BJ41" s="5">
        <v>0</v>
      </c>
    </row>
    <row r="42" spans="54:62" x14ac:dyDescent="0.2">
      <c r="BB42" s="102" t="s">
        <v>4606</v>
      </c>
      <c r="BC42" s="101">
        <v>2</v>
      </c>
      <c r="BD42" s="101" t="s">
        <v>9</v>
      </c>
      <c r="BE42" s="101">
        <v>0</v>
      </c>
      <c r="BG42" s="102" t="s">
        <v>4423</v>
      </c>
      <c r="BH42" s="102">
        <v>2</v>
      </c>
      <c r="BI42" s="5" t="s">
        <v>9</v>
      </c>
      <c r="BJ42" s="5">
        <v>0</v>
      </c>
    </row>
    <row r="43" spans="54:62" x14ac:dyDescent="0.2">
      <c r="BB43" s="102" t="s">
        <v>4696</v>
      </c>
      <c r="BC43" s="101">
        <v>1</v>
      </c>
      <c r="BD43" s="101" t="s">
        <v>9</v>
      </c>
      <c r="BE43" s="101">
        <v>1</v>
      </c>
      <c r="BG43" s="102" t="s">
        <v>4697</v>
      </c>
      <c r="BH43" s="102">
        <v>2</v>
      </c>
      <c r="BI43" s="5" t="s">
        <v>9</v>
      </c>
      <c r="BJ43" s="5">
        <v>2</v>
      </c>
    </row>
    <row r="44" spans="54:62" x14ac:dyDescent="0.2">
      <c r="BB44" s="39" t="s">
        <v>371</v>
      </c>
      <c r="BC44" s="11"/>
      <c r="BD44" s="11"/>
      <c r="BE44" s="11"/>
      <c r="BG44" s="39" t="s">
        <v>372</v>
      </c>
    </row>
    <row r="45" spans="54:62" x14ac:dyDescent="0.2">
      <c r="BB45" s="102" t="s">
        <v>4519</v>
      </c>
      <c r="BC45" s="101">
        <v>0</v>
      </c>
      <c r="BD45" s="101" t="s">
        <v>9</v>
      </c>
      <c r="BE45" s="101">
        <v>3</v>
      </c>
      <c r="BG45" s="102" t="s">
        <v>4622</v>
      </c>
      <c r="BH45" s="102">
        <v>2</v>
      </c>
      <c r="BI45" s="5" t="s">
        <v>9</v>
      </c>
      <c r="BJ45" s="5">
        <v>4</v>
      </c>
    </row>
    <row r="46" spans="54:62" x14ac:dyDescent="0.2">
      <c r="BB46" s="102" t="s">
        <v>4698</v>
      </c>
      <c r="BC46" s="101">
        <v>3</v>
      </c>
      <c r="BD46" s="101" t="s">
        <v>9</v>
      </c>
      <c r="BE46" s="101">
        <v>0</v>
      </c>
      <c r="BG46" s="102" t="s">
        <v>4572</v>
      </c>
      <c r="BH46" s="102">
        <v>4</v>
      </c>
      <c r="BI46" s="5" t="s">
        <v>9</v>
      </c>
      <c r="BJ46" s="5">
        <v>1</v>
      </c>
    </row>
    <row r="47" spans="54:62" x14ac:dyDescent="0.2">
      <c r="BB47" s="102" t="s">
        <v>4699</v>
      </c>
      <c r="BC47" s="101">
        <v>1</v>
      </c>
      <c r="BD47" s="101" t="s">
        <v>9</v>
      </c>
      <c r="BE47" s="101">
        <v>0</v>
      </c>
      <c r="BG47" s="102" t="s">
        <v>4700</v>
      </c>
      <c r="BH47" s="102">
        <v>4</v>
      </c>
      <c r="BI47" s="5" t="s">
        <v>9</v>
      </c>
      <c r="BJ47" s="5">
        <v>0</v>
      </c>
    </row>
    <row r="48" spans="54:62" x14ac:dyDescent="0.2">
      <c r="BB48" s="102" t="s">
        <v>4701</v>
      </c>
      <c r="BC48" s="101">
        <v>2</v>
      </c>
      <c r="BD48" s="101" t="s">
        <v>9</v>
      </c>
      <c r="BE48" s="101">
        <v>1</v>
      </c>
      <c r="BG48" s="102" t="s">
        <v>1556</v>
      </c>
      <c r="BH48" s="102">
        <v>0</v>
      </c>
      <c r="BI48" s="5" t="s">
        <v>9</v>
      </c>
      <c r="BJ48" s="5">
        <v>2</v>
      </c>
    </row>
    <row r="49" spans="54:62" x14ac:dyDescent="0.2">
      <c r="BB49" s="102" t="s">
        <v>4531</v>
      </c>
      <c r="BC49" s="101">
        <v>2</v>
      </c>
      <c r="BD49" s="101" t="s">
        <v>9</v>
      </c>
      <c r="BE49" s="101">
        <v>2</v>
      </c>
      <c r="BG49" s="102" t="s">
        <v>4702</v>
      </c>
      <c r="BH49" s="102">
        <v>0</v>
      </c>
      <c r="BI49" s="5" t="s">
        <v>9</v>
      </c>
      <c r="BJ49" s="5">
        <v>0</v>
      </c>
    </row>
    <row r="50" spans="54:62" x14ac:dyDescent="0.2">
      <c r="BB50" s="102" t="s">
        <v>4703</v>
      </c>
      <c r="BC50" s="101">
        <v>3</v>
      </c>
      <c r="BD50" s="101" t="s">
        <v>9</v>
      </c>
      <c r="BE50" s="101">
        <v>9</v>
      </c>
      <c r="BG50" s="102" t="s">
        <v>4490</v>
      </c>
      <c r="BH50" s="102">
        <v>6</v>
      </c>
      <c r="BI50" s="5" t="s">
        <v>9</v>
      </c>
      <c r="BJ50" s="5">
        <v>1</v>
      </c>
    </row>
    <row r="51" spans="54:62" x14ac:dyDescent="0.2">
      <c r="BB51" s="39" t="s">
        <v>381</v>
      </c>
      <c r="BC51" s="11"/>
      <c r="BD51" s="11"/>
      <c r="BE51" s="11"/>
      <c r="BG51" s="39" t="s">
        <v>382</v>
      </c>
    </row>
    <row r="52" spans="54:62" x14ac:dyDescent="0.2">
      <c r="BB52" s="102" t="s">
        <v>4667</v>
      </c>
      <c r="BC52" s="101">
        <v>2</v>
      </c>
      <c r="BD52" s="101" t="s">
        <v>9</v>
      </c>
      <c r="BE52" s="101">
        <v>0</v>
      </c>
      <c r="BG52" s="102" t="s">
        <v>4704</v>
      </c>
      <c r="BH52" s="102">
        <v>1</v>
      </c>
      <c r="BI52" s="5" t="s">
        <v>9</v>
      </c>
      <c r="BJ52" s="5">
        <v>4</v>
      </c>
    </row>
    <row r="53" spans="54:62" x14ac:dyDescent="0.2">
      <c r="BB53" s="102" t="s">
        <v>4705</v>
      </c>
      <c r="BC53" s="101">
        <v>1</v>
      </c>
      <c r="BD53" s="101" t="s">
        <v>9</v>
      </c>
      <c r="BE53" s="101">
        <v>2</v>
      </c>
      <c r="BG53" s="102" t="s">
        <v>4603</v>
      </c>
      <c r="BH53" s="102">
        <v>2</v>
      </c>
      <c r="BI53" s="5" t="s">
        <v>9</v>
      </c>
      <c r="BJ53" s="5">
        <v>0</v>
      </c>
    </row>
    <row r="54" spans="54:62" x14ac:dyDescent="0.2">
      <c r="BB54" s="102" t="s">
        <v>4524</v>
      </c>
      <c r="BC54" s="101">
        <v>2</v>
      </c>
      <c r="BD54" s="101" t="s">
        <v>9</v>
      </c>
      <c r="BE54" s="101">
        <v>0</v>
      </c>
      <c r="BG54" s="102" t="s">
        <v>1560</v>
      </c>
      <c r="BH54" s="102">
        <v>9</v>
      </c>
      <c r="BI54" s="5" t="s">
        <v>9</v>
      </c>
      <c r="BJ54" s="5">
        <v>2</v>
      </c>
    </row>
    <row r="55" spans="54:62" x14ac:dyDescent="0.2">
      <c r="BB55" s="102" t="s">
        <v>4706</v>
      </c>
      <c r="BC55" s="101">
        <v>1</v>
      </c>
      <c r="BD55" s="101" t="s">
        <v>9</v>
      </c>
      <c r="BE55" s="101">
        <v>0</v>
      </c>
      <c r="BG55" s="102" t="s">
        <v>4451</v>
      </c>
      <c r="BH55" s="102">
        <v>2</v>
      </c>
      <c r="BI55" s="5" t="s">
        <v>9</v>
      </c>
      <c r="BJ55" s="5">
        <v>1</v>
      </c>
    </row>
    <row r="56" spans="54:62" x14ac:dyDescent="0.2">
      <c r="BB56" s="102" t="s">
        <v>4665</v>
      </c>
      <c r="BC56" s="101">
        <v>3</v>
      </c>
      <c r="BD56" s="101" t="s">
        <v>9</v>
      </c>
      <c r="BE56" s="101">
        <v>0</v>
      </c>
      <c r="BG56" s="102" t="s">
        <v>4707</v>
      </c>
      <c r="BH56" s="102">
        <v>2</v>
      </c>
      <c r="BI56" s="5" t="s">
        <v>9</v>
      </c>
      <c r="BJ56" s="5">
        <v>1</v>
      </c>
    </row>
    <row r="57" spans="54:62" x14ac:dyDescent="0.2">
      <c r="BB57" s="102" t="s">
        <v>1569</v>
      </c>
      <c r="BC57" s="101">
        <v>4</v>
      </c>
      <c r="BD57" s="101" t="s">
        <v>9</v>
      </c>
      <c r="BE57" s="101">
        <v>0</v>
      </c>
      <c r="BG57" s="102" t="s">
        <v>4708</v>
      </c>
      <c r="BH57" s="102">
        <v>3</v>
      </c>
      <c r="BI57" s="5" t="s">
        <v>9</v>
      </c>
      <c r="BJ57" s="5">
        <v>2</v>
      </c>
    </row>
    <row r="58" spans="54:62" x14ac:dyDescent="0.2">
      <c r="BB58" s="39" t="s">
        <v>393</v>
      </c>
      <c r="BC58" s="11"/>
      <c r="BD58" s="11"/>
      <c r="BE58" s="11"/>
      <c r="BG58" s="39" t="s">
        <v>394</v>
      </c>
    </row>
    <row r="59" spans="54:62" x14ac:dyDescent="0.2">
      <c r="BB59" s="102" t="s">
        <v>4709</v>
      </c>
      <c r="BC59" s="101">
        <v>1</v>
      </c>
      <c r="BD59" s="101" t="s">
        <v>9</v>
      </c>
      <c r="BE59" s="101">
        <v>5</v>
      </c>
      <c r="BG59" s="102" t="s">
        <v>4645</v>
      </c>
      <c r="BH59" s="102">
        <v>5</v>
      </c>
      <c r="BI59" s="5" t="s">
        <v>9</v>
      </c>
      <c r="BJ59" s="5">
        <v>2</v>
      </c>
    </row>
    <row r="60" spans="54:62" x14ac:dyDescent="0.2">
      <c r="BB60" s="102" t="s">
        <v>4710</v>
      </c>
      <c r="BC60" s="101">
        <v>1</v>
      </c>
      <c r="BD60" s="101" t="s">
        <v>9</v>
      </c>
      <c r="BE60" s="101">
        <v>1</v>
      </c>
      <c r="BG60" s="102" t="s">
        <v>4608</v>
      </c>
      <c r="BH60" s="102">
        <v>1</v>
      </c>
      <c r="BI60" s="5" t="s">
        <v>9</v>
      </c>
      <c r="BJ60" s="5">
        <v>3</v>
      </c>
    </row>
    <row r="61" spans="54:62" x14ac:dyDescent="0.2">
      <c r="BB61" s="102" t="s">
        <v>4662</v>
      </c>
      <c r="BC61" s="101">
        <v>1</v>
      </c>
      <c r="BD61" s="101" t="s">
        <v>9</v>
      </c>
      <c r="BE61" s="101">
        <v>1</v>
      </c>
      <c r="BG61" s="102" t="s">
        <v>4711</v>
      </c>
      <c r="BH61" s="102">
        <v>1</v>
      </c>
      <c r="BI61" s="5" t="s">
        <v>9</v>
      </c>
      <c r="BJ61" s="5">
        <v>1</v>
      </c>
    </row>
    <row r="62" spans="54:62" x14ac:dyDescent="0.2">
      <c r="BB62" s="102" t="s">
        <v>4523</v>
      </c>
      <c r="BC62" s="101">
        <v>1</v>
      </c>
      <c r="BD62" s="101" t="s">
        <v>9</v>
      </c>
      <c r="BE62" s="101">
        <v>2</v>
      </c>
      <c r="BG62" s="102" t="s">
        <v>4634</v>
      </c>
      <c r="BH62" s="102">
        <v>3</v>
      </c>
      <c r="BI62" s="5" t="s">
        <v>9</v>
      </c>
      <c r="BJ62" s="5">
        <v>2</v>
      </c>
    </row>
    <row r="63" spans="54:62" x14ac:dyDescent="0.2">
      <c r="BB63" s="102" t="s">
        <v>4400</v>
      </c>
      <c r="BC63" s="101">
        <v>2</v>
      </c>
      <c r="BD63" s="101" t="s">
        <v>9</v>
      </c>
      <c r="BE63" s="101">
        <v>1</v>
      </c>
      <c r="BG63" s="102" t="s">
        <v>4471</v>
      </c>
      <c r="BH63" s="102">
        <v>2</v>
      </c>
      <c r="BI63" s="5" t="s">
        <v>9</v>
      </c>
      <c r="BJ63" s="5">
        <v>3</v>
      </c>
    </row>
    <row r="64" spans="54:62" x14ac:dyDescent="0.2">
      <c r="BB64" s="102" t="s">
        <v>1543</v>
      </c>
      <c r="BC64" s="101">
        <v>5</v>
      </c>
      <c r="BD64" s="101" t="s">
        <v>9</v>
      </c>
      <c r="BE64" s="101">
        <v>0</v>
      </c>
      <c r="BG64" s="102" t="s">
        <v>4426</v>
      </c>
      <c r="BH64" s="102">
        <v>2</v>
      </c>
      <c r="BI64" s="5" t="s">
        <v>9</v>
      </c>
      <c r="BJ64" s="5">
        <v>3</v>
      </c>
    </row>
    <row r="65" spans="54:62" x14ac:dyDescent="0.2">
      <c r="BB65" s="39" t="s">
        <v>403</v>
      </c>
      <c r="BG65" s="39" t="s">
        <v>404</v>
      </c>
    </row>
    <row r="66" spans="54:62" x14ac:dyDescent="0.2">
      <c r="BB66" s="102" t="s">
        <v>4712</v>
      </c>
      <c r="BC66" s="101">
        <v>3</v>
      </c>
      <c r="BD66" s="101" t="s">
        <v>9</v>
      </c>
      <c r="BE66" s="101">
        <v>0</v>
      </c>
      <c r="BG66" s="102" t="s">
        <v>4713</v>
      </c>
      <c r="BH66" s="102">
        <v>4</v>
      </c>
      <c r="BI66" s="5" t="s">
        <v>9</v>
      </c>
      <c r="BJ66" s="5">
        <v>1</v>
      </c>
    </row>
    <row r="67" spans="54:62" x14ac:dyDescent="0.2">
      <c r="BB67" s="102" t="s">
        <v>4714</v>
      </c>
      <c r="BC67" s="101">
        <v>1</v>
      </c>
      <c r="BD67" s="101" t="s">
        <v>9</v>
      </c>
      <c r="BE67" s="101">
        <v>3</v>
      </c>
      <c r="BG67" s="102" t="s">
        <v>4494</v>
      </c>
      <c r="BH67" s="102">
        <v>1</v>
      </c>
      <c r="BI67" s="5" t="s">
        <v>9</v>
      </c>
      <c r="BJ67" s="5">
        <v>3</v>
      </c>
    </row>
    <row r="68" spans="54:62" x14ac:dyDescent="0.2">
      <c r="BB68" s="102" t="s">
        <v>4468</v>
      </c>
      <c r="BC68" s="101">
        <v>1</v>
      </c>
      <c r="BD68" s="101" t="s">
        <v>9</v>
      </c>
      <c r="BE68" s="101">
        <v>0</v>
      </c>
      <c r="BG68" s="102" t="s">
        <v>4715</v>
      </c>
      <c r="BH68" s="102">
        <v>2</v>
      </c>
      <c r="BI68" s="5" t="s">
        <v>9</v>
      </c>
      <c r="BJ68" s="5">
        <v>4</v>
      </c>
    </row>
    <row r="69" spans="54:62" x14ac:dyDescent="0.2">
      <c r="BB69" s="102" t="s">
        <v>4554</v>
      </c>
      <c r="BC69" s="101">
        <v>1</v>
      </c>
      <c r="BD69" s="101" t="s">
        <v>9</v>
      </c>
      <c r="BE69" s="101">
        <v>3</v>
      </c>
      <c r="BG69" s="102" t="s">
        <v>4716</v>
      </c>
      <c r="BH69" s="102">
        <v>1</v>
      </c>
      <c r="BI69" s="5" t="s">
        <v>9</v>
      </c>
      <c r="BJ69" s="5">
        <v>4</v>
      </c>
    </row>
    <row r="70" spans="54:62" x14ac:dyDescent="0.2">
      <c r="BB70" s="102" t="s">
        <v>4717</v>
      </c>
      <c r="BC70" s="101">
        <v>2</v>
      </c>
      <c r="BD70" s="101" t="s">
        <v>9</v>
      </c>
      <c r="BE70" s="101">
        <v>1</v>
      </c>
      <c r="BG70" s="102" t="s">
        <v>4110</v>
      </c>
      <c r="BH70" s="102">
        <v>1</v>
      </c>
      <c r="BI70" s="5" t="s">
        <v>9</v>
      </c>
      <c r="BJ70" s="5">
        <v>2</v>
      </c>
    </row>
    <row r="71" spans="54:62" x14ac:dyDescent="0.2">
      <c r="BB71" s="102" t="s">
        <v>4655</v>
      </c>
      <c r="BC71" s="101">
        <v>1</v>
      </c>
      <c r="BD71" s="101" t="s">
        <v>9</v>
      </c>
      <c r="BE71" s="101">
        <v>0</v>
      </c>
      <c r="BG71" s="102" t="s">
        <v>4661</v>
      </c>
      <c r="BH71" s="102">
        <v>3</v>
      </c>
      <c r="BI71" s="5" t="s">
        <v>9</v>
      </c>
      <c r="BJ71" s="5">
        <v>2</v>
      </c>
    </row>
    <row r="72" spans="54:62" x14ac:dyDescent="0.2">
      <c r="BB72" s="39" t="s">
        <v>411</v>
      </c>
      <c r="BC72" s="11"/>
      <c r="BD72" s="11"/>
      <c r="BE72" s="11"/>
      <c r="BG72" s="39" t="s">
        <v>4718</v>
      </c>
    </row>
    <row r="73" spans="54:62" x14ac:dyDescent="0.2">
      <c r="BB73" s="102" t="s">
        <v>4639</v>
      </c>
      <c r="BC73" s="101">
        <v>0</v>
      </c>
      <c r="BD73" s="101" t="s">
        <v>9</v>
      </c>
      <c r="BE73" s="101">
        <v>3</v>
      </c>
      <c r="BG73" s="102" t="s">
        <v>4664</v>
      </c>
      <c r="BH73" s="102">
        <v>4</v>
      </c>
      <c r="BI73" s="5" t="s">
        <v>9</v>
      </c>
      <c r="BJ73" s="5">
        <v>1</v>
      </c>
    </row>
    <row r="74" spans="54:62" x14ac:dyDescent="0.2">
      <c r="BB74" s="102" t="s">
        <v>4083</v>
      </c>
      <c r="BC74" s="101">
        <v>2</v>
      </c>
      <c r="BD74" s="101" t="s">
        <v>9</v>
      </c>
      <c r="BE74" s="101">
        <v>1</v>
      </c>
      <c r="BG74" s="102" t="s">
        <v>1581</v>
      </c>
      <c r="BH74" s="102">
        <v>2</v>
      </c>
      <c r="BI74" s="5" t="s">
        <v>9</v>
      </c>
      <c r="BJ74" s="5">
        <v>2</v>
      </c>
    </row>
    <row r="75" spans="54:62" x14ac:dyDescent="0.2">
      <c r="BB75" s="102" t="s">
        <v>4719</v>
      </c>
      <c r="BC75" s="101">
        <v>7</v>
      </c>
      <c r="BD75" s="101" t="s">
        <v>9</v>
      </c>
      <c r="BE75" s="101">
        <v>0</v>
      </c>
      <c r="BG75" s="102" t="s">
        <v>4582</v>
      </c>
      <c r="BH75" s="102">
        <v>5</v>
      </c>
      <c r="BI75" s="5" t="s">
        <v>9</v>
      </c>
      <c r="BJ75" s="5">
        <v>0</v>
      </c>
    </row>
    <row r="76" spans="54:62" x14ac:dyDescent="0.2">
      <c r="BB76" s="102" t="s">
        <v>4594</v>
      </c>
      <c r="BC76" s="101">
        <v>3</v>
      </c>
      <c r="BD76" s="101" t="s">
        <v>9</v>
      </c>
      <c r="BE76" s="101">
        <v>1</v>
      </c>
      <c r="BG76" s="102" t="s">
        <v>4720</v>
      </c>
      <c r="BH76" s="102">
        <v>3</v>
      </c>
      <c r="BI76" s="5" t="s">
        <v>9</v>
      </c>
      <c r="BJ76" s="5">
        <v>0</v>
      </c>
    </row>
    <row r="77" spans="54:62" x14ac:dyDescent="0.2">
      <c r="BB77" s="102" t="s">
        <v>4340</v>
      </c>
      <c r="BC77" s="101">
        <v>3</v>
      </c>
      <c r="BD77" s="101" t="s">
        <v>9</v>
      </c>
      <c r="BE77" s="101">
        <v>0</v>
      </c>
      <c r="BG77" s="102" t="s">
        <v>4721</v>
      </c>
      <c r="BH77" s="102">
        <v>8</v>
      </c>
      <c r="BI77" s="5" t="s">
        <v>9</v>
      </c>
      <c r="BJ77" s="5">
        <v>3</v>
      </c>
    </row>
    <row r="78" spans="54:62" x14ac:dyDescent="0.2">
      <c r="BB78" s="102" t="s">
        <v>4636</v>
      </c>
      <c r="BC78" s="101">
        <v>3</v>
      </c>
      <c r="BD78" s="101" t="s">
        <v>9</v>
      </c>
      <c r="BE78" s="101">
        <v>1</v>
      </c>
      <c r="BG78" s="102" t="s">
        <v>1535</v>
      </c>
      <c r="BH78" s="102">
        <v>0</v>
      </c>
      <c r="BI78" s="5" t="s">
        <v>9</v>
      </c>
      <c r="BJ78" s="5">
        <v>4</v>
      </c>
    </row>
    <row r="80" spans="54:62" x14ac:dyDescent="0.2">
      <c r="BG80" s="43"/>
    </row>
    <row r="82" spans="54:59" x14ac:dyDescent="0.2">
      <c r="BG82" s="43"/>
    </row>
    <row r="83" spans="54:59" x14ac:dyDescent="0.2">
      <c r="BG83" s="39"/>
    </row>
    <row r="87" spans="54:59" x14ac:dyDescent="0.2">
      <c r="BB87" s="43"/>
      <c r="BC87" s="11"/>
      <c r="BD87" s="11"/>
      <c r="BE87" s="11"/>
    </row>
    <row r="89" spans="54:59" x14ac:dyDescent="0.2">
      <c r="BB89" s="43"/>
    </row>
    <row r="90" spans="54:59" x14ac:dyDescent="0.2">
      <c r="BB90" s="39"/>
      <c r="BC90" s="12"/>
      <c r="BD90" s="12"/>
      <c r="BE90" s="12"/>
      <c r="BG90" s="43"/>
    </row>
    <row r="91" spans="54:59" x14ac:dyDescent="0.2">
      <c r="BG91" s="39"/>
    </row>
    <row r="97" spans="54:59" x14ac:dyDescent="0.2">
      <c r="BB97" s="43"/>
    </row>
    <row r="98" spans="54:59" x14ac:dyDescent="0.2">
      <c r="BB98" s="39"/>
      <c r="BG98" s="43"/>
    </row>
    <row r="100" spans="54:59" x14ac:dyDescent="0.2">
      <c r="BG100" s="7"/>
    </row>
    <row r="103" spans="54:59" x14ac:dyDescent="0.2">
      <c r="BG103" s="7"/>
    </row>
    <row r="105" spans="54:59" x14ac:dyDescent="0.2">
      <c r="BB105" s="43"/>
      <c r="BG105" s="7"/>
    </row>
    <row r="106" spans="54:59" x14ac:dyDescent="0.2">
      <c r="BG106" s="7"/>
    </row>
    <row r="107" spans="54:59" x14ac:dyDescent="0.2">
      <c r="BB107" s="7"/>
      <c r="BC107" s="30"/>
      <c r="BD107" s="30"/>
      <c r="BE107" s="30"/>
      <c r="BG107" s="7"/>
    </row>
    <row r="108" spans="54:59" x14ac:dyDescent="0.2">
      <c r="BC108" s="30"/>
      <c r="BD108" s="30"/>
      <c r="BE108" s="30"/>
      <c r="BG108" s="7"/>
    </row>
    <row r="109" spans="54:59" x14ac:dyDescent="0.2">
      <c r="BC109" s="30"/>
      <c r="BD109" s="30"/>
      <c r="BE109" s="30"/>
    </row>
    <row r="110" spans="54:59" x14ac:dyDescent="0.2">
      <c r="BB110" s="7"/>
      <c r="BC110" s="30"/>
      <c r="BD110" s="30"/>
      <c r="BE110" s="30"/>
    </row>
    <row r="111" spans="54:59" x14ac:dyDescent="0.2">
      <c r="BC111" s="30"/>
      <c r="BD111" s="30"/>
      <c r="BE111" s="30"/>
    </row>
    <row r="112" spans="54:59" x14ac:dyDescent="0.2">
      <c r="BB112" s="7"/>
      <c r="BC112" s="30"/>
      <c r="BD112" s="30"/>
      <c r="BE112" s="30"/>
    </row>
    <row r="113" spans="54:59" x14ac:dyDescent="0.2">
      <c r="BB113" s="7"/>
      <c r="BC113" s="30"/>
      <c r="BD113" s="30"/>
      <c r="BE113" s="30"/>
      <c r="BG113" s="39"/>
    </row>
    <row r="114" spans="54:59" x14ac:dyDescent="0.2">
      <c r="BB114" s="7"/>
      <c r="BC114" s="30"/>
      <c r="BD114" s="30"/>
      <c r="BE114" s="30"/>
      <c r="BG114" s="5"/>
    </row>
    <row r="115" spans="54:59" x14ac:dyDescent="0.2">
      <c r="BB115" s="7"/>
      <c r="BC115" s="30"/>
      <c r="BD115" s="30"/>
      <c r="BE115" s="30"/>
    </row>
    <row r="118" spans="54:59" x14ac:dyDescent="0.2">
      <c r="BG118" s="43"/>
    </row>
    <row r="119" spans="54:59" x14ac:dyDescent="0.2">
      <c r="BG119" s="39"/>
    </row>
    <row r="120" spans="54:59" x14ac:dyDescent="0.2">
      <c r="BB120" s="39"/>
      <c r="BC120" s="11"/>
      <c r="BD120" s="11"/>
      <c r="BE120" s="11"/>
    </row>
    <row r="121" spans="54:59" x14ac:dyDescent="0.2">
      <c r="BB121" s="5"/>
      <c r="BC121" s="11"/>
      <c r="BD121" s="11"/>
      <c r="BE121" s="11"/>
    </row>
    <row r="122" spans="54:59" x14ac:dyDescent="0.2">
      <c r="BG122" s="7"/>
    </row>
    <row r="124" spans="54:59" x14ac:dyDescent="0.2">
      <c r="BG124" s="7"/>
    </row>
    <row r="125" spans="54:59" x14ac:dyDescent="0.2">
      <c r="BB125" s="43"/>
      <c r="BC125" s="11"/>
      <c r="BD125" s="11"/>
      <c r="BE125" s="11"/>
    </row>
    <row r="126" spans="54:59" x14ac:dyDescent="0.2">
      <c r="BB126" s="39"/>
      <c r="BC126" s="30"/>
      <c r="BD126" s="30"/>
      <c r="BE126" s="30"/>
      <c r="BG126" s="7"/>
    </row>
    <row r="127" spans="54:59" x14ac:dyDescent="0.2">
      <c r="BG127" s="7"/>
    </row>
    <row r="128" spans="54:59" x14ac:dyDescent="0.2">
      <c r="BC128" s="30"/>
      <c r="BD128" s="30"/>
      <c r="BE128" s="30"/>
    </row>
    <row r="129" spans="54:59" x14ac:dyDescent="0.2">
      <c r="BB129" s="7"/>
      <c r="BC129" s="30"/>
      <c r="BD129" s="30"/>
      <c r="BE129" s="30"/>
    </row>
    <row r="130" spans="54:59" x14ac:dyDescent="0.2">
      <c r="BC130" s="30"/>
      <c r="BD130" s="30"/>
      <c r="BE130" s="30"/>
    </row>
    <row r="131" spans="54:59" x14ac:dyDescent="0.2">
      <c r="BB131" s="7"/>
      <c r="BC131" s="30"/>
      <c r="BD131" s="30"/>
      <c r="BE131" s="30"/>
    </row>
    <row r="132" spans="54:59" x14ac:dyDescent="0.2">
      <c r="BC132" s="30"/>
      <c r="BD132" s="30"/>
      <c r="BE132" s="30"/>
    </row>
    <row r="133" spans="54:59" x14ac:dyDescent="0.2">
      <c r="BB133" s="7"/>
      <c r="BC133" s="30"/>
      <c r="BD133" s="30"/>
      <c r="BE133" s="30"/>
    </row>
    <row r="134" spans="54:59" x14ac:dyDescent="0.2">
      <c r="BB134" s="7"/>
      <c r="BC134" s="30"/>
      <c r="BD134" s="30"/>
      <c r="BE134" s="30"/>
      <c r="BG134" s="39"/>
    </row>
    <row r="135" spans="54:59" x14ac:dyDescent="0.2">
      <c r="BC135" s="30"/>
      <c r="BD135" s="30"/>
      <c r="BE135" s="30"/>
      <c r="BG135" s="5"/>
    </row>
    <row r="136" spans="54:59" x14ac:dyDescent="0.2">
      <c r="BC136" s="30"/>
      <c r="BD136" s="30"/>
      <c r="BE136" s="30"/>
      <c r="BG136" s="5"/>
    </row>
    <row r="139" spans="54:59" x14ac:dyDescent="0.2">
      <c r="BG139" s="43"/>
    </row>
    <row r="140" spans="54:59" x14ac:dyDescent="0.2">
      <c r="BG140" s="39"/>
    </row>
    <row r="141" spans="54:59" x14ac:dyDescent="0.2">
      <c r="BB141" s="39"/>
      <c r="BC141" s="11"/>
      <c r="BD141" s="11"/>
      <c r="BE141" s="11"/>
      <c r="BG141" s="7"/>
    </row>
    <row r="142" spans="54:59" x14ac:dyDescent="0.2">
      <c r="BB142" s="5"/>
      <c r="BC142" s="11"/>
      <c r="BD142" s="11"/>
      <c r="BE142" s="11"/>
    </row>
    <row r="143" spans="54:59" x14ac:dyDescent="0.2">
      <c r="BB143" s="5"/>
      <c r="BC143" s="11"/>
      <c r="BD143" s="11"/>
      <c r="BE143" s="11"/>
    </row>
    <row r="145" spans="54:59" x14ac:dyDescent="0.2">
      <c r="BG145" s="7"/>
    </row>
    <row r="146" spans="54:59" x14ac:dyDescent="0.2">
      <c r="BB146" s="43"/>
      <c r="BC146" s="11"/>
      <c r="BD146" s="11"/>
      <c r="BE146" s="11"/>
      <c r="BG146" s="7"/>
    </row>
    <row r="147" spans="54:59" x14ac:dyDescent="0.2">
      <c r="BB147" s="39"/>
      <c r="BC147" s="30"/>
      <c r="BD147" s="30"/>
      <c r="BE147" s="30"/>
      <c r="BG147" s="7"/>
    </row>
    <row r="148" spans="54:59" x14ac:dyDescent="0.2">
      <c r="BB148" s="7"/>
      <c r="BC148" s="30"/>
      <c r="BD148" s="30"/>
      <c r="BE148" s="30"/>
    </row>
    <row r="149" spans="54:59" x14ac:dyDescent="0.2">
      <c r="BC149" s="30"/>
      <c r="BD149" s="30"/>
      <c r="BE149" s="30"/>
    </row>
    <row r="150" spans="54:59" x14ac:dyDescent="0.2">
      <c r="BC150" s="30"/>
      <c r="BD150" s="30"/>
      <c r="BE150" s="30"/>
    </row>
    <row r="151" spans="54:59" x14ac:dyDescent="0.2">
      <c r="BC151" s="30"/>
      <c r="BD151" s="30"/>
      <c r="BE151" s="30"/>
    </row>
    <row r="152" spans="54:59" x14ac:dyDescent="0.2">
      <c r="BB152" s="7"/>
      <c r="BC152" s="30"/>
      <c r="BD152" s="30"/>
      <c r="BE152" s="30"/>
    </row>
    <row r="153" spans="54:59" x14ac:dyDescent="0.2">
      <c r="BB153" s="7"/>
      <c r="BC153" s="30"/>
      <c r="BD153" s="30"/>
      <c r="BE153" s="30"/>
    </row>
    <row r="154" spans="54:59" x14ac:dyDescent="0.2">
      <c r="BB154" s="7"/>
      <c r="BC154" s="30"/>
      <c r="BD154" s="30"/>
      <c r="BE154" s="30"/>
      <c r="BG154" s="39"/>
    </row>
    <row r="155" spans="54:59" x14ac:dyDescent="0.2">
      <c r="BC155" s="30"/>
      <c r="BD155" s="30"/>
      <c r="BE155" s="30"/>
    </row>
    <row r="156" spans="54:59" x14ac:dyDescent="0.2">
      <c r="BC156" s="30"/>
      <c r="BD156" s="30"/>
      <c r="BE156" s="30"/>
      <c r="BG156" s="5"/>
    </row>
    <row r="157" spans="54:59" x14ac:dyDescent="0.2">
      <c r="BG157" s="5"/>
    </row>
    <row r="160" spans="54:59" x14ac:dyDescent="0.2">
      <c r="BG160" s="43"/>
    </row>
    <row r="161" spans="54:59" x14ac:dyDescent="0.2">
      <c r="BB161" s="39"/>
      <c r="BC161" s="11"/>
      <c r="BD161" s="11"/>
      <c r="BE161" s="11"/>
    </row>
    <row r="163" spans="54:59" x14ac:dyDescent="0.2">
      <c r="BB163" s="5"/>
      <c r="BC163" s="11"/>
      <c r="BD163" s="11"/>
      <c r="BE163" s="11"/>
    </row>
    <row r="164" spans="54:59" x14ac:dyDescent="0.2">
      <c r="BB164" s="5"/>
      <c r="BC164" s="11"/>
      <c r="BD164" s="11"/>
      <c r="BE164" s="11"/>
    </row>
    <row r="167" spans="54:59" x14ac:dyDescent="0.2">
      <c r="BB167" s="43"/>
      <c r="BC167" s="11"/>
      <c r="BD167" s="11"/>
      <c r="BE167" s="11"/>
    </row>
    <row r="168" spans="54:59" x14ac:dyDescent="0.2">
      <c r="BB168" s="39"/>
      <c r="BC168" s="30"/>
      <c r="BD168" s="30"/>
      <c r="BE168" s="30"/>
      <c r="BG168" s="39"/>
    </row>
    <row r="169" spans="54:59" x14ac:dyDescent="0.2">
      <c r="BB169" s="7"/>
      <c r="BC169" s="30"/>
      <c r="BD169" s="30"/>
      <c r="BE169" s="30"/>
      <c r="BG169" s="7"/>
    </row>
    <row r="170" spans="54:59" x14ac:dyDescent="0.2">
      <c r="BC170" s="30"/>
      <c r="BD170" s="30"/>
      <c r="BE170" s="30"/>
    </row>
    <row r="171" spans="54:59" x14ac:dyDescent="0.2">
      <c r="BC171" s="30"/>
      <c r="BD171" s="30"/>
      <c r="BE171" s="30"/>
    </row>
    <row r="172" spans="54:59" x14ac:dyDescent="0.2">
      <c r="BC172" s="30"/>
      <c r="BD172" s="30"/>
      <c r="BE172" s="30"/>
    </row>
    <row r="173" spans="54:59" x14ac:dyDescent="0.2">
      <c r="BB173" s="7"/>
      <c r="BC173" s="30"/>
      <c r="BD173" s="30"/>
      <c r="BE173" s="30"/>
      <c r="BG173" s="7"/>
    </row>
    <row r="174" spans="54:59" x14ac:dyDescent="0.2">
      <c r="BB174" s="7"/>
      <c r="BC174" s="30"/>
      <c r="BD174" s="30"/>
      <c r="BE174" s="30"/>
      <c r="BG174" s="7"/>
    </row>
    <row r="175" spans="54:59" x14ac:dyDescent="0.2">
      <c r="BB175" s="7"/>
      <c r="BC175" s="30"/>
      <c r="BD175" s="30"/>
      <c r="BE175" s="30"/>
      <c r="BG175" s="7"/>
    </row>
    <row r="176" spans="54:59" x14ac:dyDescent="0.2">
      <c r="BC176" s="30"/>
      <c r="BD176" s="30"/>
      <c r="BE176" s="30"/>
    </row>
    <row r="177" spans="54:59" x14ac:dyDescent="0.2">
      <c r="BC177" s="30"/>
      <c r="BD177" s="30"/>
      <c r="BE177" s="30"/>
    </row>
    <row r="182" spans="54:59" x14ac:dyDescent="0.2">
      <c r="BB182" s="39"/>
      <c r="BC182" s="11"/>
      <c r="BD182" s="11"/>
      <c r="BE182" s="11"/>
      <c r="BG182" s="39"/>
    </row>
    <row r="183" spans="54:59" x14ac:dyDescent="0.2">
      <c r="BB183" s="5"/>
      <c r="BC183" s="11"/>
      <c r="BD183" s="11"/>
      <c r="BE183" s="11"/>
      <c r="BG183" s="5"/>
    </row>
    <row r="184" spans="54:59" x14ac:dyDescent="0.2">
      <c r="BB184" s="5"/>
      <c r="BC184" s="11"/>
      <c r="BD184" s="11"/>
      <c r="BE184" s="11"/>
      <c r="BG184" s="5"/>
    </row>
    <row r="187" spans="54:59" x14ac:dyDescent="0.2">
      <c r="BB187" s="43"/>
      <c r="BC187" s="11"/>
      <c r="BD187" s="11"/>
      <c r="BE187" s="11"/>
      <c r="BG187" s="43"/>
    </row>
    <row r="188" spans="54:59" x14ac:dyDescent="0.2">
      <c r="BB188" s="39"/>
      <c r="BC188" s="30"/>
      <c r="BD188" s="30"/>
      <c r="BE188" s="30"/>
      <c r="BG188" s="39"/>
    </row>
    <row r="190" spans="54:59" x14ac:dyDescent="0.2">
      <c r="BB190" s="7"/>
      <c r="BC190" s="30"/>
      <c r="BD190" s="30"/>
      <c r="BE190" s="30"/>
      <c r="BG190" s="7"/>
    </row>
    <row r="191" spans="54:59" x14ac:dyDescent="0.2">
      <c r="BC191" s="30"/>
      <c r="BD191" s="30"/>
      <c r="BE191" s="30"/>
    </row>
    <row r="192" spans="54:59" x14ac:dyDescent="0.2">
      <c r="BC192" s="30"/>
      <c r="BD192" s="30"/>
      <c r="BE192" s="30"/>
    </row>
    <row r="193" spans="54:59" x14ac:dyDescent="0.2">
      <c r="BC193" s="30"/>
      <c r="BD193" s="30"/>
      <c r="BE193" s="30"/>
    </row>
    <row r="194" spans="54:59" x14ac:dyDescent="0.2">
      <c r="BB194" s="7"/>
      <c r="BC194" s="30"/>
      <c r="BD194" s="30"/>
      <c r="BE194" s="30"/>
      <c r="BG194" s="7"/>
    </row>
    <row r="195" spans="54:59" x14ac:dyDescent="0.2">
      <c r="BB195" s="7"/>
      <c r="BC195" s="30"/>
      <c r="BD195" s="30"/>
      <c r="BE195" s="30"/>
      <c r="BG195" s="7"/>
    </row>
    <row r="196" spans="54:59" x14ac:dyDescent="0.2">
      <c r="BB196" s="7"/>
      <c r="BC196" s="30"/>
      <c r="BD196" s="30"/>
      <c r="BE196" s="30"/>
      <c r="BG196" s="7"/>
    </row>
    <row r="197" spans="54:59" x14ac:dyDescent="0.2">
      <c r="BC197" s="30"/>
      <c r="BD197" s="30"/>
      <c r="BE197" s="30"/>
    </row>
    <row r="198" spans="54:59" x14ac:dyDescent="0.2">
      <c r="BC198" s="30"/>
      <c r="BD198" s="30"/>
      <c r="BE198" s="30"/>
    </row>
    <row r="203" spans="54:59" x14ac:dyDescent="0.2">
      <c r="BB203" s="39"/>
      <c r="BC203" s="11"/>
      <c r="BD203" s="11"/>
      <c r="BE203" s="11"/>
      <c r="BG203" s="39"/>
    </row>
    <row r="204" spans="54:59" x14ac:dyDescent="0.2">
      <c r="BB204" s="5"/>
      <c r="BC204" s="11"/>
      <c r="BD204" s="11"/>
      <c r="BE204" s="11"/>
      <c r="BG204" s="5"/>
    </row>
    <row r="205" spans="54:59" x14ac:dyDescent="0.2">
      <c r="BB205" s="5"/>
      <c r="BC205" s="11"/>
      <c r="BD205" s="11"/>
      <c r="BE205" s="11"/>
      <c r="BG205" s="5"/>
    </row>
    <row r="208" spans="54:59" x14ac:dyDescent="0.2">
      <c r="BB208" s="43"/>
      <c r="BC208" s="11"/>
      <c r="BD208" s="11"/>
      <c r="BE208" s="11"/>
      <c r="BG208" s="43"/>
    </row>
    <row r="209" spans="54:59" x14ac:dyDescent="0.2">
      <c r="BB209" s="39"/>
      <c r="BC209" s="30"/>
      <c r="BD209" s="30"/>
      <c r="BE209" s="30"/>
      <c r="BG209" s="39"/>
    </row>
    <row r="211" spans="54:59" x14ac:dyDescent="0.2">
      <c r="BB211" s="7"/>
      <c r="BC211" s="30"/>
      <c r="BD211" s="30"/>
      <c r="BE211" s="30"/>
      <c r="BG211" s="7"/>
    </row>
    <row r="212" spans="54:59" x14ac:dyDescent="0.2">
      <c r="BC212" s="30"/>
      <c r="BD212" s="30"/>
      <c r="BE212" s="30"/>
    </row>
    <row r="213" spans="54:59" x14ac:dyDescent="0.2">
      <c r="BC213" s="30"/>
      <c r="BD213" s="30"/>
      <c r="BE213" s="30"/>
    </row>
    <row r="214" spans="54:59" x14ac:dyDescent="0.2">
      <c r="BC214" s="30"/>
      <c r="BD214" s="30"/>
      <c r="BE214" s="30"/>
    </row>
    <row r="215" spans="54:59" x14ac:dyDescent="0.2">
      <c r="BB215" s="7"/>
      <c r="BC215" s="30"/>
      <c r="BD215" s="30"/>
      <c r="BE215" s="30"/>
      <c r="BG215" s="7"/>
    </row>
    <row r="216" spans="54:59" x14ac:dyDescent="0.2">
      <c r="BB216" s="7"/>
      <c r="BC216" s="30"/>
      <c r="BD216" s="30"/>
      <c r="BE216" s="30"/>
      <c r="BG216" s="7"/>
    </row>
    <row r="217" spans="54:59" x14ac:dyDescent="0.2">
      <c r="BB217" s="7"/>
      <c r="BC217" s="30"/>
      <c r="BD217" s="30"/>
      <c r="BE217" s="30"/>
      <c r="BG217" s="7"/>
    </row>
    <row r="218" spans="54:59" x14ac:dyDescent="0.2">
      <c r="BC218" s="30"/>
      <c r="BD218" s="30"/>
      <c r="BE218" s="30"/>
    </row>
    <row r="219" spans="54:59" x14ac:dyDescent="0.2">
      <c r="BC219" s="30"/>
      <c r="BD219" s="30"/>
      <c r="BE219" s="30"/>
    </row>
    <row r="220" spans="54:59" x14ac:dyDescent="0.2">
      <c r="BC220" s="30"/>
      <c r="BD220" s="30"/>
      <c r="BE220" s="30"/>
    </row>
    <row r="221" spans="54:59" x14ac:dyDescent="0.2">
      <c r="BC221" s="30"/>
      <c r="BD221" s="30"/>
      <c r="BE221" s="30"/>
    </row>
    <row r="222" spans="54:59" x14ac:dyDescent="0.2">
      <c r="BC222" s="30"/>
      <c r="BD222" s="30"/>
      <c r="BE222" s="30"/>
    </row>
    <row r="224" spans="54:59" x14ac:dyDescent="0.2">
      <c r="BB224" s="39"/>
      <c r="BC224" s="11"/>
      <c r="BD224" s="11"/>
      <c r="BE224" s="11"/>
      <c r="BG224" s="39"/>
    </row>
    <row r="225" spans="54:59" x14ac:dyDescent="0.2">
      <c r="BB225" s="5"/>
      <c r="BC225" s="11"/>
      <c r="BD225" s="11"/>
      <c r="BE225" s="11"/>
      <c r="BG225" s="5"/>
    </row>
    <row r="226" spans="54:59" x14ac:dyDescent="0.2">
      <c r="BB226" s="5"/>
      <c r="BC226" s="11"/>
      <c r="BD226" s="11"/>
      <c r="BE226" s="11"/>
      <c r="BG226" s="5"/>
    </row>
    <row r="229" spans="54:59" x14ac:dyDescent="0.2">
      <c r="BB229" s="43"/>
      <c r="BC229" s="11"/>
      <c r="BD229" s="11"/>
      <c r="BE229" s="11"/>
      <c r="BG229" s="43"/>
    </row>
    <row r="230" spans="54:59" x14ac:dyDescent="0.2">
      <c r="BB230" s="39"/>
      <c r="BC230" s="30"/>
      <c r="BD230" s="30"/>
      <c r="BE230" s="30"/>
      <c r="BG230" s="39"/>
    </row>
    <row r="232" spans="54:59" x14ac:dyDescent="0.2">
      <c r="BB232" s="7"/>
      <c r="BC232" s="30"/>
      <c r="BD232" s="30"/>
      <c r="BE232" s="30"/>
      <c r="BG232" s="7"/>
    </row>
    <row r="233" spans="54:59" x14ac:dyDescent="0.2">
      <c r="BC233" s="30"/>
      <c r="BD233" s="30"/>
      <c r="BE233" s="30"/>
    </row>
    <row r="234" spans="54:59" x14ac:dyDescent="0.2">
      <c r="BC234" s="30"/>
      <c r="BD234" s="30"/>
      <c r="BE234" s="30"/>
    </row>
    <row r="235" spans="54:59" x14ac:dyDescent="0.2">
      <c r="BC235" s="30"/>
      <c r="BD235" s="30"/>
      <c r="BE235" s="30"/>
    </row>
    <row r="236" spans="54:59" x14ac:dyDescent="0.2">
      <c r="BB236" s="7"/>
      <c r="BC236" s="30"/>
      <c r="BD236" s="30"/>
      <c r="BE236" s="30"/>
      <c r="BG236" s="7"/>
    </row>
    <row r="237" spans="54:59" x14ac:dyDescent="0.2">
      <c r="BB237" s="7"/>
      <c r="BC237" s="30"/>
      <c r="BD237" s="30"/>
      <c r="BE237" s="30"/>
      <c r="BG237" s="7"/>
    </row>
    <row r="238" spans="54:59" x14ac:dyDescent="0.2">
      <c r="BB238" s="7"/>
      <c r="BC238" s="30"/>
      <c r="BD238" s="30"/>
      <c r="BE238" s="30"/>
      <c r="BG238" s="7"/>
    </row>
    <row r="239" spans="54:59" x14ac:dyDescent="0.2">
      <c r="BC239" s="30"/>
      <c r="BD239" s="30"/>
      <c r="BE239" s="30"/>
    </row>
    <row r="240" spans="54:59" x14ac:dyDescent="0.2">
      <c r="BC240" s="30"/>
      <c r="BD240" s="30"/>
      <c r="BE240" s="30"/>
    </row>
    <row r="241" spans="55:57" x14ac:dyDescent="0.2">
      <c r="BC241" s="30"/>
      <c r="BD241" s="30"/>
      <c r="BE241" s="30"/>
    </row>
    <row r="242" spans="55:57" x14ac:dyDescent="0.2">
      <c r="BC242" s="30"/>
      <c r="BD242" s="30"/>
      <c r="BE242" s="30"/>
    </row>
    <row r="243" spans="55:57" x14ac:dyDescent="0.2">
      <c r="BC243" s="30"/>
      <c r="BD243" s="30"/>
      <c r="BE243" s="30"/>
    </row>
  </sheetData>
  <mergeCells count="14">
    <mergeCell ref="AC1:AE1"/>
    <mergeCell ref="N1:P1"/>
    <mergeCell ref="Q1:S1"/>
    <mergeCell ref="T1:V1"/>
    <mergeCell ref="W1:Y1"/>
    <mergeCell ref="Z1:AB1"/>
    <mergeCell ref="BB1:BE1"/>
    <mergeCell ref="BG1:BJ1"/>
    <mergeCell ref="AF1:AH1"/>
    <mergeCell ref="AI1:AK1"/>
    <mergeCell ref="AL1:AN1"/>
    <mergeCell ref="AO1:AQ1"/>
    <mergeCell ref="AR1:AT1"/>
    <mergeCell ref="AU1:AW1"/>
  </mergeCells>
  <hyperlinks>
    <hyperlink ref="A1" location="Information!A1" display="I" xr:uid="{42A53B47-361B-4581-B49D-E11E005985DA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2009 - Div 4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1C762-74E7-4404-942D-35A337FD91DD}">
  <sheetPr>
    <pageSetUpPr fitToPage="1"/>
  </sheetPr>
  <dimension ref="A1:BJ243"/>
  <sheetViews>
    <sheetView view="pageLayout" topLeftCell="B1" zoomScaleNormal="100" workbookViewId="0">
      <selection activeCell="AT17" sqref="AT17"/>
    </sheetView>
  </sheetViews>
  <sheetFormatPr defaultColWidth="9.140625" defaultRowHeight="12" x14ac:dyDescent="0.2"/>
  <cols>
    <col min="1" max="1" width="2.7109375" style="3" bestFit="1" customWidth="1"/>
    <col min="2" max="2" width="16.7109375" style="3" bestFit="1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7109375" style="3" bestFit="1" customWidth="1"/>
    <col min="13" max="13" width="16.7109375" style="3" bestFit="1" customWidth="1"/>
    <col min="14" max="14" width="2.71093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2" width="1.85546875" style="3" bestFit="1" customWidth="1"/>
    <col min="23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2.71093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30.28515625" style="3" bestFit="1" customWidth="1"/>
    <col min="55" max="55" width="1.85546875" style="8" bestFit="1" customWidth="1"/>
    <col min="56" max="56" width="1.5703125" style="8" bestFit="1" customWidth="1"/>
    <col min="57" max="57" width="2.7109375" style="8" customWidth="1"/>
    <col min="58" max="58" width="2.7109375" style="3" customWidth="1"/>
    <col min="59" max="59" width="30.28515625" style="3" bestFit="1" customWidth="1"/>
    <col min="60" max="60" width="2.7109375" style="8" bestFit="1" customWidth="1"/>
    <col min="61" max="61" width="1.5703125" style="8" bestFit="1" customWidth="1"/>
    <col min="62" max="62" width="1.85546875" style="8" bestFit="1" customWidth="1"/>
    <col min="63" max="16384" width="9.140625" style="3"/>
  </cols>
  <sheetData>
    <row r="1" spans="1:62" s="11" customFormat="1" ht="80.25" customHeight="1" x14ac:dyDescent="0.25">
      <c r="A1" s="24" t="s">
        <v>119</v>
      </c>
      <c r="B1" s="99" t="s">
        <v>4722</v>
      </c>
      <c r="N1" s="199" t="s">
        <v>105</v>
      </c>
      <c r="O1" s="199"/>
      <c r="P1" s="199"/>
      <c r="Q1" s="199" t="s">
        <v>13</v>
      </c>
      <c r="R1" s="199"/>
      <c r="S1" s="199"/>
      <c r="T1" s="199" t="s">
        <v>1499</v>
      </c>
      <c r="U1" s="199"/>
      <c r="V1" s="199"/>
      <c r="W1" s="199" t="s">
        <v>1500</v>
      </c>
      <c r="X1" s="199"/>
      <c r="Y1" s="199"/>
      <c r="Z1" s="199" t="s">
        <v>28</v>
      </c>
      <c r="AA1" s="199"/>
      <c r="AB1" s="199"/>
      <c r="AC1" s="199" t="s">
        <v>4618</v>
      </c>
      <c r="AD1" s="199"/>
      <c r="AE1" s="199"/>
      <c r="AF1" s="199" t="s">
        <v>4723</v>
      </c>
      <c r="AG1" s="199"/>
      <c r="AH1" s="199"/>
      <c r="AI1" s="199" t="s">
        <v>4036</v>
      </c>
      <c r="AJ1" s="199"/>
      <c r="AK1" s="199"/>
      <c r="AL1" s="199" t="s">
        <v>4619</v>
      </c>
      <c r="AM1" s="199"/>
      <c r="AN1" s="199"/>
      <c r="AO1" s="199" t="s">
        <v>110</v>
      </c>
      <c r="AP1" s="199"/>
      <c r="AQ1" s="199"/>
      <c r="AR1" s="199" t="s">
        <v>46</v>
      </c>
      <c r="AS1" s="199"/>
      <c r="AT1" s="199"/>
      <c r="AU1" s="199" t="s">
        <v>17</v>
      </c>
      <c r="AV1" s="199"/>
      <c r="AW1" s="199"/>
      <c r="AX1" s="44"/>
      <c r="AY1" s="44"/>
      <c r="AZ1" s="44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7" t="s">
        <v>102</v>
      </c>
      <c r="C2" s="7">
        <v>22</v>
      </c>
      <c r="D2" s="7">
        <v>16</v>
      </c>
      <c r="E2" s="7">
        <v>2</v>
      </c>
      <c r="F2" s="7">
        <v>4</v>
      </c>
      <c r="G2" s="7">
        <v>58</v>
      </c>
      <c r="H2" s="6" t="s">
        <v>9</v>
      </c>
      <c r="I2" s="7">
        <v>19</v>
      </c>
      <c r="J2" s="7">
        <f>SUM(3*D2+E2)</f>
        <v>50</v>
      </c>
      <c r="K2" s="5" t="s">
        <v>43</v>
      </c>
      <c r="L2" s="8">
        <v>1</v>
      </c>
      <c r="M2" s="7" t="s">
        <v>105</v>
      </c>
      <c r="N2" s="34"/>
      <c r="O2" s="34"/>
      <c r="P2" s="34"/>
      <c r="Q2" s="32">
        <v>3</v>
      </c>
      <c r="R2" s="32" t="s">
        <v>9</v>
      </c>
      <c r="S2" s="32">
        <v>2</v>
      </c>
      <c r="T2" s="32">
        <v>2</v>
      </c>
      <c r="U2" s="32" t="s">
        <v>9</v>
      </c>
      <c r="V2" s="32">
        <v>0</v>
      </c>
      <c r="W2" s="32">
        <v>1</v>
      </c>
      <c r="X2" s="32" t="s">
        <v>9</v>
      </c>
      <c r="Y2" s="32">
        <v>0</v>
      </c>
      <c r="Z2" s="32">
        <v>3</v>
      </c>
      <c r="AA2" s="32" t="s">
        <v>9</v>
      </c>
      <c r="AB2" s="32">
        <v>0</v>
      </c>
      <c r="AC2" s="32">
        <v>3</v>
      </c>
      <c r="AD2" s="32" t="s">
        <v>9</v>
      </c>
      <c r="AE2" s="32">
        <v>1</v>
      </c>
      <c r="AF2" s="32">
        <v>13</v>
      </c>
      <c r="AG2" s="32" t="s">
        <v>9</v>
      </c>
      <c r="AH2" s="32">
        <v>1</v>
      </c>
      <c r="AI2" s="32">
        <v>5</v>
      </c>
      <c r="AJ2" s="32" t="s">
        <v>9</v>
      </c>
      <c r="AK2" s="32">
        <v>1</v>
      </c>
      <c r="AL2" s="32">
        <v>3</v>
      </c>
      <c r="AM2" s="32" t="s">
        <v>9</v>
      </c>
      <c r="AN2" s="32">
        <v>1</v>
      </c>
      <c r="AO2" s="32">
        <v>4</v>
      </c>
      <c r="AP2" s="32" t="s">
        <v>9</v>
      </c>
      <c r="AQ2" s="32">
        <v>0</v>
      </c>
      <c r="AR2" s="32">
        <v>4</v>
      </c>
      <c r="AS2" s="32" t="s">
        <v>9</v>
      </c>
      <c r="AT2" s="32">
        <v>0</v>
      </c>
      <c r="AU2" s="32">
        <v>1</v>
      </c>
      <c r="AV2" s="32" t="s">
        <v>9</v>
      </c>
      <c r="AW2" s="32">
        <v>3</v>
      </c>
      <c r="AX2" s="31">
        <f>SUM(N2+Q2+T2+W2+Z2+AC2+AF2+AI2+AL2+AO2+AR2+AU2)</f>
        <v>42</v>
      </c>
      <c r="AY2" s="32" t="s">
        <v>9</v>
      </c>
      <c r="AZ2" s="31">
        <f>SUM(P2+S2+V2+Y2+AB2+AE2+AH2+AK2+AN2+AQ2+AT2+AW2)</f>
        <v>9</v>
      </c>
      <c r="BB2" s="39" t="s">
        <v>310</v>
      </c>
      <c r="BG2" s="39" t="s">
        <v>311</v>
      </c>
      <c r="BH2" s="11"/>
      <c r="BI2" s="11"/>
    </row>
    <row r="3" spans="1:62" x14ac:dyDescent="0.2">
      <c r="A3" s="30">
        <v>2</v>
      </c>
      <c r="B3" s="7" t="s">
        <v>13</v>
      </c>
      <c r="C3" s="7">
        <v>22</v>
      </c>
      <c r="D3" s="7">
        <v>13</v>
      </c>
      <c r="E3" s="7">
        <v>3</v>
      </c>
      <c r="F3" s="7">
        <v>6</v>
      </c>
      <c r="G3" s="7">
        <v>48</v>
      </c>
      <c r="H3" s="6" t="s">
        <v>9</v>
      </c>
      <c r="I3" s="7">
        <v>25</v>
      </c>
      <c r="J3" s="7">
        <f t="shared" ref="J3:J13" si="0">SUM(3*D3+E3)</f>
        <v>42</v>
      </c>
      <c r="K3" s="5"/>
      <c r="L3" s="8">
        <v>2</v>
      </c>
      <c r="M3" s="7" t="s">
        <v>13</v>
      </c>
      <c r="N3" s="32">
        <v>0</v>
      </c>
      <c r="O3" s="32" t="s">
        <v>9</v>
      </c>
      <c r="P3" s="32">
        <v>1</v>
      </c>
      <c r="Q3" s="34"/>
      <c r="R3" s="34"/>
      <c r="S3" s="34"/>
      <c r="T3" s="32">
        <v>1</v>
      </c>
      <c r="U3" s="32" t="s">
        <v>9</v>
      </c>
      <c r="V3" s="32">
        <v>0</v>
      </c>
      <c r="W3" s="32">
        <v>1</v>
      </c>
      <c r="X3" s="32" t="s">
        <v>9</v>
      </c>
      <c r="Y3" s="32">
        <v>1</v>
      </c>
      <c r="Z3" s="32">
        <v>3</v>
      </c>
      <c r="AA3" s="32" t="s">
        <v>9</v>
      </c>
      <c r="AB3" s="32">
        <v>1</v>
      </c>
      <c r="AC3" s="32">
        <v>1</v>
      </c>
      <c r="AD3" s="32" t="s">
        <v>9</v>
      </c>
      <c r="AE3" s="32">
        <v>2</v>
      </c>
      <c r="AF3" s="32">
        <v>2</v>
      </c>
      <c r="AG3" s="32" t="s">
        <v>9</v>
      </c>
      <c r="AH3" s="32">
        <v>0</v>
      </c>
      <c r="AI3" s="32">
        <v>4</v>
      </c>
      <c r="AJ3" s="32" t="s">
        <v>9</v>
      </c>
      <c r="AK3" s="32">
        <v>0</v>
      </c>
      <c r="AL3" s="32">
        <v>8</v>
      </c>
      <c r="AM3" s="32" t="s">
        <v>9</v>
      </c>
      <c r="AN3" s="32">
        <v>1</v>
      </c>
      <c r="AO3" s="32">
        <v>1</v>
      </c>
      <c r="AP3" s="32" t="s">
        <v>9</v>
      </c>
      <c r="AQ3" s="32">
        <v>1</v>
      </c>
      <c r="AR3" s="32">
        <v>1</v>
      </c>
      <c r="AS3" s="32" t="s">
        <v>9</v>
      </c>
      <c r="AT3" s="32">
        <v>0</v>
      </c>
      <c r="AU3" s="32">
        <v>3</v>
      </c>
      <c r="AV3" s="32" t="s">
        <v>9</v>
      </c>
      <c r="AW3" s="32">
        <v>0</v>
      </c>
      <c r="AX3" s="31">
        <f t="shared" ref="AX3:AX13" si="1">SUM(N3+Q3+T3+W3+Z3+AC3+AF3+AI3+AL3+AO3+AR3+AU3)</f>
        <v>25</v>
      </c>
      <c r="AY3" s="32" t="s">
        <v>9</v>
      </c>
      <c r="AZ3" s="31">
        <f t="shared" ref="AZ3:AZ13" si="2">SUM(P3+S3+V3+Y3+AB3+AE3+AH3+AK3+AN3+AQ3+AT3+AW3)</f>
        <v>7</v>
      </c>
      <c r="BA3" s="1"/>
      <c r="BB3" s="102" t="s">
        <v>4606</v>
      </c>
      <c r="BC3" s="101">
        <v>2</v>
      </c>
      <c r="BD3" s="101" t="s">
        <v>9</v>
      </c>
      <c r="BE3" s="30">
        <v>0</v>
      </c>
      <c r="BF3" s="1"/>
      <c r="BG3" s="102" t="s">
        <v>4708</v>
      </c>
      <c r="BH3" s="101">
        <v>6</v>
      </c>
      <c r="BI3" s="101" t="s">
        <v>9</v>
      </c>
      <c r="BJ3" s="8">
        <v>1</v>
      </c>
    </row>
    <row r="4" spans="1:62" x14ac:dyDescent="0.2">
      <c r="A4" s="30">
        <v>3</v>
      </c>
      <c r="B4" s="7" t="s">
        <v>1499</v>
      </c>
      <c r="C4" s="7">
        <v>22</v>
      </c>
      <c r="D4" s="7">
        <v>11</v>
      </c>
      <c r="E4" s="7">
        <v>3</v>
      </c>
      <c r="F4" s="7">
        <v>8</v>
      </c>
      <c r="G4" s="7">
        <v>45</v>
      </c>
      <c r="H4" s="6" t="s">
        <v>9</v>
      </c>
      <c r="I4" s="7">
        <v>30</v>
      </c>
      <c r="J4" s="7">
        <f t="shared" si="0"/>
        <v>36</v>
      </c>
      <c r="K4" s="5"/>
      <c r="L4" s="8">
        <v>3</v>
      </c>
      <c r="M4" s="7" t="s">
        <v>1499</v>
      </c>
      <c r="N4" s="32">
        <v>1</v>
      </c>
      <c r="O4" s="32" t="s">
        <v>9</v>
      </c>
      <c r="P4" s="32">
        <v>0</v>
      </c>
      <c r="Q4" s="32">
        <v>2</v>
      </c>
      <c r="R4" s="32" t="s">
        <v>9</v>
      </c>
      <c r="S4" s="32">
        <v>1</v>
      </c>
      <c r="T4" s="34"/>
      <c r="U4" s="34"/>
      <c r="V4" s="34"/>
      <c r="W4" s="32">
        <v>5</v>
      </c>
      <c r="X4" s="32" t="s">
        <v>9</v>
      </c>
      <c r="Y4" s="32">
        <v>1</v>
      </c>
      <c r="Z4" s="32">
        <v>1</v>
      </c>
      <c r="AA4" s="32" t="s">
        <v>9</v>
      </c>
      <c r="AB4" s="32">
        <v>1</v>
      </c>
      <c r="AC4" s="32">
        <v>5</v>
      </c>
      <c r="AD4" s="32" t="s">
        <v>9</v>
      </c>
      <c r="AE4" s="32">
        <v>1</v>
      </c>
      <c r="AF4" s="32">
        <v>1</v>
      </c>
      <c r="AG4" s="32" t="s">
        <v>9</v>
      </c>
      <c r="AH4" s="32">
        <v>4</v>
      </c>
      <c r="AI4" s="32">
        <v>3</v>
      </c>
      <c r="AJ4" s="32" t="s">
        <v>9</v>
      </c>
      <c r="AK4" s="32">
        <v>1</v>
      </c>
      <c r="AL4" s="32">
        <v>8</v>
      </c>
      <c r="AM4" s="32" t="s">
        <v>9</v>
      </c>
      <c r="AN4" s="32">
        <v>2</v>
      </c>
      <c r="AO4" s="32">
        <v>4</v>
      </c>
      <c r="AP4" s="32" t="s">
        <v>9</v>
      </c>
      <c r="AQ4" s="32">
        <v>1</v>
      </c>
      <c r="AR4" s="32">
        <v>1</v>
      </c>
      <c r="AS4" s="32" t="s">
        <v>9</v>
      </c>
      <c r="AT4" s="32">
        <v>0</v>
      </c>
      <c r="AU4" s="32">
        <v>6</v>
      </c>
      <c r="AV4" s="32" t="s">
        <v>9</v>
      </c>
      <c r="AW4" s="32">
        <v>0</v>
      </c>
      <c r="AX4" s="31">
        <f t="shared" si="1"/>
        <v>37</v>
      </c>
      <c r="AY4" s="32" t="s">
        <v>9</v>
      </c>
      <c r="AZ4" s="31">
        <f t="shared" si="2"/>
        <v>12</v>
      </c>
      <c r="BA4" s="1"/>
      <c r="BB4" s="102" t="s">
        <v>4577</v>
      </c>
      <c r="BC4" s="101">
        <v>2</v>
      </c>
      <c r="BD4" s="101" t="s">
        <v>9</v>
      </c>
      <c r="BE4" s="30">
        <v>3</v>
      </c>
      <c r="BF4" s="1"/>
      <c r="BG4" s="102" t="s">
        <v>4512</v>
      </c>
      <c r="BH4" s="101">
        <v>0</v>
      </c>
      <c r="BI4" s="101" t="s">
        <v>9</v>
      </c>
      <c r="BJ4" s="8">
        <v>1</v>
      </c>
    </row>
    <row r="5" spans="1:62" x14ac:dyDescent="0.2">
      <c r="A5" s="30">
        <v>4</v>
      </c>
      <c r="B5" s="7" t="s">
        <v>1500</v>
      </c>
      <c r="C5" s="7">
        <v>22</v>
      </c>
      <c r="D5" s="7">
        <v>11</v>
      </c>
      <c r="E5" s="7">
        <v>3</v>
      </c>
      <c r="F5" s="7">
        <v>8</v>
      </c>
      <c r="G5" s="7">
        <v>37</v>
      </c>
      <c r="H5" s="6" t="s">
        <v>9</v>
      </c>
      <c r="I5" s="7">
        <v>41</v>
      </c>
      <c r="J5" s="7">
        <f t="shared" si="0"/>
        <v>36</v>
      </c>
      <c r="K5" s="5"/>
      <c r="L5" s="8">
        <v>4</v>
      </c>
      <c r="M5" s="7" t="s">
        <v>1500</v>
      </c>
      <c r="N5" s="32">
        <v>2</v>
      </c>
      <c r="O5" s="32" t="s">
        <v>9</v>
      </c>
      <c r="P5" s="32">
        <v>1</v>
      </c>
      <c r="Q5" s="32">
        <v>0</v>
      </c>
      <c r="R5" s="32" t="s">
        <v>9</v>
      </c>
      <c r="S5" s="32">
        <v>1</v>
      </c>
      <c r="T5" s="32">
        <v>1</v>
      </c>
      <c r="U5" s="32" t="s">
        <v>9</v>
      </c>
      <c r="V5" s="32">
        <v>0</v>
      </c>
      <c r="W5" s="34"/>
      <c r="X5" s="34"/>
      <c r="Y5" s="34"/>
      <c r="Z5" s="32">
        <v>0</v>
      </c>
      <c r="AA5" s="32" t="s">
        <v>9</v>
      </c>
      <c r="AB5" s="32">
        <v>6</v>
      </c>
      <c r="AC5" s="32">
        <v>1</v>
      </c>
      <c r="AD5" s="32" t="s">
        <v>9</v>
      </c>
      <c r="AE5" s="32">
        <v>0</v>
      </c>
      <c r="AF5" s="32">
        <v>4</v>
      </c>
      <c r="AG5" s="32" t="s">
        <v>9</v>
      </c>
      <c r="AH5" s="32">
        <v>3</v>
      </c>
      <c r="AI5" s="32">
        <v>3</v>
      </c>
      <c r="AJ5" s="32" t="s">
        <v>9</v>
      </c>
      <c r="AK5" s="32">
        <v>2</v>
      </c>
      <c r="AL5" s="32">
        <v>4</v>
      </c>
      <c r="AM5" s="32" t="s">
        <v>9</v>
      </c>
      <c r="AN5" s="32">
        <v>1</v>
      </c>
      <c r="AO5" s="32">
        <v>1</v>
      </c>
      <c r="AP5" s="32" t="s">
        <v>9</v>
      </c>
      <c r="AQ5" s="32">
        <v>1</v>
      </c>
      <c r="AR5" s="32">
        <v>3</v>
      </c>
      <c r="AS5" s="32" t="s">
        <v>9</v>
      </c>
      <c r="AT5" s="32">
        <v>0</v>
      </c>
      <c r="AU5" s="32">
        <v>2</v>
      </c>
      <c r="AV5" s="32" t="s">
        <v>9</v>
      </c>
      <c r="AW5" s="32">
        <v>0</v>
      </c>
      <c r="AX5" s="31">
        <f t="shared" si="1"/>
        <v>21</v>
      </c>
      <c r="AY5" s="32" t="s">
        <v>9</v>
      </c>
      <c r="AZ5" s="31">
        <f t="shared" si="2"/>
        <v>15</v>
      </c>
      <c r="BA5" s="1"/>
      <c r="BB5" s="102" t="s">
        <v>4686</v>
      </c>
      <c r="BC5" s="101">
        <v>3</v>
      </c>
      <c r="BD5" s="101" t="s">
        <v>9</v>
      </c>
      <c r="BE5" s="30">
        <v>0</v>
      </c>
      <c r="BF5" s="1"/>
      <c r="BG5" s="102" t="s">
        <v>4604</v>
      </c>
      <c r="BH5" s="101">
        <v>1</v>
      </c>
      <c r="BI5" s="101" t="s">
        <v>9</v>
      </c>
      <c r="BJ5" s="30">
        <v>1</v>
      </c>
    </row>
    <row r="6" spans="1:62" x14ac:dyDescent="0.2">
      <c r="A6" s="30">
        <v>5</v>
      </c>
      <c r="B6" s="7" t="s">
        <v>28</v>
      </c>
      <c r="C6" s="7">
        <v>22</v>
      </c>
      <c r="D6" s="7">
        <v>10</v>
      </c>
      <c r="E6" s="7">
        <v>2</v>
      </c>
      <c r="F6" s="7">
        <v>10</v>
      </c>
      <c r="G6" s="7">
        <v>46</v>
      </c>
      <c r="H6" s="6" t="s">
        <v>9</v>
      </c>
      <c r="I6" s="7">
        <v>47</v>
      </c>
      <c r="J6" s="7">
        <f t="shared" si="0"/>
        <v>32</v>
      </c>
      <c r="K6" s="5"/>
      <c r="L6" s="8">
        <v>5</v>
      </c>
      <c r="M6" s="7" t="s">
        <v>28</v>
      </c>
      <c r="N6" s="32">
        <v>2</v>
      </c>
      <c r="O6" s="32" t="s">
        <v>9</v>
      </c>
      <c r="P6" s="32">
        <v>3</v>
      </c>
      <c r="Q6" s="32">
        <v>3</v>
      </c>
      <c r="R6" s="32" t="s">
        <v>9</v>
      </c>
      <c r="S6" s="32">
        <v>1</v>
      </c>
      <c r="T6" s="32">
        <v>3</v>
      </c>
      <c r="U6" s="32" t="s">
        <v>9</v>
      </c>
      <c r="V6" s="32">
        <v>2</v>
      </c>
      <c r="W6" s="32">
        <v>5</v>
      </c>
      <c r="X6" s="32" t="s">
        <v>9</v>
      </c>
      <c r="Y6" s="32">
        <v>1</v>
      </c>
      <c r="Z6" s="34"/>
      <c r="AA6" s="34"/>
      <c r="AB6" s="34"/>
      <c r="AC6" s="32">
        <v>3</v>
      </c>
      <c r="AD6" s="32" t="s">
        <v>9</v>
      </c>
      <c r="AE6" s="32">
        <v>2</v>
      </c>
      <c r="AF6" s="32">
        <v>1</v>
      </c>
      <c r="AG6" s="32" t="s">
        <v>9</v>
      </c>
      <c r="AH6" s="32">
        <v>4</v>
      </c>
      <c r="AI6" s="32">
        <v>1</v>
      </c>
      <c r="AJ6" s="32" t="s">
        <v>9</v>
      </c>
      <c r="AK6" s="32">
        <v>3</v>
      </c>
      <c r="AL6" s="32">
        <v>2</v>
      </c>
      <c r="AM6" s="32" t="s">
        <v>9</v>
      </c>
      <c r="AN6" s="32">
        <v>0</v>
      </c>
      <c r="AO6" s="32">
        <v>2</v>
      </c>
      <c r="AP6" s="32" t="s">
        <v>9</v>
      </c>
      <c r="AQ6" s="32">
        <v>0</v>
      </c>
      <c r="AR6" s="32">
        <v>0</v>
      </c>
      <c r="AS6" s="32" t="s">
        <v>9</v>
      </c>
      <c r="AT6" s="32">
        <v>1</v>
      </c>
      <c r="AU6" s="32">
        <v>3</v>
      </c>
      <c r="AV6" s="32" t="s">
        <v>9</v>
      </c>
      <c r="AW6" s="32">
        <v>1</v>
      </c>
      <c r="AX6" s="31">
        <f t="shared" si="1"/>
        <v>25</v>
      </c>
      <c r="AY6" s="32" t="s">
        <v>9</v>
      </c>
      <c r="AZ6" s="31">
        <f t="shared" si="2"/>
        <v>18</v>
      </c>
      <c r="BA6" s="1"/>
      <c r="BB6" s="102" t="s">
        <v>4724</v>
      </c>
      <c r="BC6" s="101">
        <v>4</v>
      </c>
      <c r="BD6" s="101" t="s">
        <v>9</v>
      </c>
      <c r="BE6" s="30">
        <v>0</v>
      </c>
      <c r="BF6" s="1"/>
      <c r="BG6" s="102" t="s">
        <v>4575</v>
      </c>
      <c r="BH6" s="101">
        <v>1</v>
      </c>
      <c r="BI6" s="101" t="s">
        <v>9</v>
      </c>
      <c r="BJ6" s="8">
        <v>3</v>
      </c>
    </row>
    <row r="7" spans="1:62" x14ac:dyDescent="0.2">
      <c r="A7" s="30">
        <v>6</v>
      </c>
      <c r="B7" s="7" t="s">
        <v>4618</v>
      </c>
      <c r="C7" s="7">
        <v>22</v>
      </c>
      <c r="D7" s="7">
        <v>8</v>
      </c>
      <c r="E7" s="7">
        <v>7</v>
      </c>
      <c r="F7" s="7">
        <v>7</v>
      </c>
      <c r="G7" s="7">
        <v>41</v>
      </c>
      <c r="H7" s="6" t="s">
        <v>9</v>
      </c>
      <c r="I7" s="7">
        <v>42</v>
      </c>
      <c r="J7" s="7">
        <f t="shared" si="0"/>
        <v>31</v>
      </c>
      <c r="K7" s="5"/>
      <c r="L7" s="8">
        <v>6</v>
      </c>
      <c r="M7" s="7" t="s">
        <v>4618</v>
      </c>
      <c r="N7" s="32">
        <v>1</v>
      </c>
      <c r="O7" s="32" t="s">
        <v>9</v>
      </c>
      <c r="P7" s="32">
        <v>4</v>
      </c>
      <c r="Q7" s="32">
        <v>1</v>
      </c>
      <c r="R7" s="32" t="s">
        <v>9</v>
      </c>
      <c r="S7" s="32">
        <v>1</v>
      </c>
      <c r="T7" s="32">
        <v>1</v>
      </c>
      <c r="U7" s="32" t="s">
        <v>9</v>
      </c>
      <c r="V7" s="32">
        <v>2</v>
      </c>
      <c r="W7" s="32">
        <v>2</v>
      </c>
      <c r="X7" s="32" t="s">
        <v>9</v>
      </c>
      <c r="Y7" s="32">
        <v>2</v>
      </c>
      <c r="Z7" s="32">
        <v>3</v>
      </c>
      <c r="AA7" s="32" t="s">
        <v>9</v>
      </c>
      <c r="AB7" s="32">
        <v>1</v>
      </c>
      <c r="AC7" s="34"/>
      <c r="AD7" s="34"/>
      <c r="AE7" s="34"/>
      <c r="AF7" s="8">
        <v>1</v>
      </c>
      <c r="AG7" s="32" t="s">
        <v>9</v>
      </c>
      <c r="AH7" s="8">
        <v>1</v>
      </c>
      <c r="AI7" s="32">
        <v>3</v>
      </c>
      <c r="AJ7" s="32" t="s">
        <v>9</v>
      </c>
      <c r="AK7" s="32">
        <v>0</v>
      </c>
      <c r="AL7" s="32">
        <v>3</v>
      </c>
      <c r="AM7" s="32" t="s">
        <v>9</v>
      </c>
      <c r="AN7" s="32">
        <v>2</v>
      </c>
      <c r="AO7" s="32">
        <v>1</v>
      </c>
      <c r="AP7" s="32" t="s">
        <v>9</v>
      </c>
      <c r="AQ7" s="32">
        <v>1</v>
      </c>
      <c r="AR7" s="32">
        <v>4</v>
      </c>
      <c r="AS7" s="32" t="s">
        <v>9</v>
      </c>
      <c r="AT7" s="32">
        <v>4</v>
      </c>
      <c r="AU7" s="32">
        <v>2</v>
      </c>
      <c r="AV7" s="32" t="s">
        <v>9</v>
      </c>
      <c r="AW7" s="32">
        <v>0</v>
      </c>
      <c r="AX7" s="31">
        <f t="shared" si="1"/>
        <v>22</v>
      </c>
      <c r="AY7" s="32" t="s">
        <v>9</v>
      </c>
      <c r="AZ7" s="31">
        <f t="shared" si="2"/>
        <v>18</v>
      </c>
      <c r="BA7" s="1"/>
      <c r="BB7" s="102" t="s">
        <v>4551</v>
      </c>
      <c r="BC7" s="101">
        <v>4</v>
      </c>
      <c r="BD7" s="101" t="s">
        <v>9</v>
      </c>
      <c r="BE7" s="8">
        <v>0</v>
      </c>
      <c r="BF7" s="1"/>
      <c r="BG7" s="102" t="s">
        <v>4725</v>
      </c>
      <c r="BH7" s="101">
        <v>1</v>
      </c>
      <c r="BI7" s="101" t="s">
        <v>9</v>
      </c>
      <c r="BJ7" s="30">
        <v>4</v>
      </c>
    </row>
    <row r="8" spans="1:62" x14ac:dyDescent="0.2">
      <c r="A8" s="30">
        <v>7</v>
      </c>
      <c r="B8" s="7" t="s">
        <v>4723</v>
      </c>
      <c r="C8" s="7">
        <v>22</v>
      </c>
      <c r="D8" s="7">
        <v>9</v>
      </c>
      <c r="E8" s="7">
        <v>3</v>
      </c>
      <c r="F8" s="7">
        <v>10</v>
      </c>
      <c r="G8" s="7">
        <v>47</v>
      </c>
      <c r="H8" s="6" t="s">
        <v>9</v>
      </c>
      <c r="I8" s="7">
        <v>53</v>
      </c>
      <c r="J8" s="7">
        <f t="shared" si="0"/>
        <v>30</v>
      </c>
      <c r="K8" s="5"/>
      <c r="L8" s="8">
        <v>7</v>
      </c>
      <c r="M8" s="7" t="s">
        <v>4723</v>
      </c>
      <c r="N8" s="32">
        <v>2</v>
      </c>
      <c r="O8" s="32" t="s">
        <v>9</v>
      </c>
      <c r="P8" s="32">
        <v>1</v>
      </c>
      <c r="Q8" s="32">
        <v>3</v>
      </c>
      <c r="R8" s="32" t="s">
        <v>9</v>
      </c>
      <c r="S8" s="32">
        <v>0</v>
      </c>
      <c r="T8" s="32">
        <v>4</v>
      </c>
      <c r="U8" s="32" t="s">
        <v>9</v>
      </c>
      <c r="V8" s="32">
        <v>0</v>
      </c>
      <c r="W8" s="32">
        <v>0</v>
      </c>
      <c r="X8" s="32" t="s">
        <v>9</v>
      </c>
      <c r="Y8" s="32">
        <v>3</v>
      </c>
      <c r="Z8" s="32">
        <v>2</v>
      </c>
      <c r="AA8" s="32" t="s">
        <v>9</v>
      </c>
      <c r="AB8" s="32">
        <v>4</v>
      </c>
      <c r="AC8" s="32">
        <v>0</v>
      </c>
      <c r="AD8" s="32" t="s">
        <v>9</v>
      </c>
      <c r="AE8" s="32">
        <v>2</v>
      </c>
      <c r="AF8" s="34"/>
      <c r="AG8" s="34"/>
      <c r="AH8" s="34"/>
      <c r="AI8" s="32">
        <v>4</v>
      </c>
      <c r="AJ8" s="32" t="s">
        <v>9</v>
      </c>
      <c r="AK8" s="32">
        <v>0</v>
      </c>
      <c r="AL8" s="32">
        <v>4</v>
      </c>
      <c r="AM8" s="32" t="s">
        <v>9</v>
      </c>
      <c r="AN8" s="32">
        <v>2</v>
      </c>
      <c r="AO8" s="32">
        <v>2</v>
      </c>
      <c r="AP8" s="32" t="s">
        <v>9</v>
      </c>
      <c r="AQ8" s="32">
        <v>5</v>
      </c>
      <c r="AR8" s="32">
        <v>5</v>
      </c>
      <c r="AS8" s="32" t="s">
        <v>9</v>
      </c>
      <c r="AT8" s="32">
        <v>2</v>
      </c>
      <c r="AU8" s="32">
        <v>2</v>
      </c>
      <c r="AV8" s="32" t="s">
        <v>9</v>
      </c>
      <c r="AW8" s="32">
        <v>2</v>
      </c>
      <c r="AX8" s="31">
        <f t="shared" si="1"/>
        <v>28</v>
      </c>
      <c r="AY8" s="32" t="s">
        <v>9</v>
      </c>
      <c r="AZ8" s="31">
        <f t="shared" si="2"/>
        <v>21</v>
      </c>
      <c r="BA8" s="1"/>
      <c r="BB8" s="102" t="s">
        <v>4683</v>
      </c>
      <c r="BC8" s="101">
        <v>2</v>
      </c>
      <c r="BD8" s="101" t="s">
        <v>9</v>
      </c>
      <c r="BE8" s="30">
        <v>0</v>
      </c>
      <c r="BF8" s="1"/>
      <c r="BG8" s="102" t="s">
        <v>4707</v>
      </c>
      <c r="BH8" s="101">
        <v>2</v>
      </c>
      <c r="BI8" s="101" t="s">
        <v>9</v>
      </c>
      <c r="BJ8" s="30">
        <v>3</v>
      </c>
    </row>
    <row r="9" spans="1:62" x14ac:dyDescent="0.2">
      <c r="A9" s="30">
        <v>8</v>
      </c>
      <c r="B9" s="7" t="s">
        <v>4726</v>
      </c>
      <c r="C9" s="7">
        <v>22</v>
      </c>
      <c r="D9" s="7">
        <v>8</v>
      </c>
      <c r="E9" s="7">
        <v>5</v>
      </c>
      <c r="F9" s="7">
        <v>9</v>
      </c>
      <c r="G9" s="7">
        <v>37</v>
      </c>
      <c r="H9" s="6" t="s">
        <v>9</v>
      </c>
      <c r="I9" s="7">
        <v>46</v>
      </c>
      <c r="J9" s="7">
        <f t="shared" si="0"/>
        <v>29</v>
      </c>
      <c r="K9" s="5" t="s">
        <v>44</v>
      </c>
      <c r="L9" s="8">
        <v>8</v>
      </c>
      <c r="M9" s="7" t="s">
        <v>4726</v>
      </c>
      <c r="N9" s="32">
        <v>0</v>
      </c>
      <c r="O9" s="32" t="s">
        <v>9</v>
      </c>
      <c r="P9" s="32">
        <v>0</v>
      </c>
      <c r="Q9" s="32">
        <v>2</v>
      </c>
      <c r="R9" s="32" t="s">
        <v>9</v>
      </c>
      <c r="S9" s="32">
        <v>4</v>
      </c>
      <c r="T9" s="32">
        <v>1</v>
      </c>
      <c r="U9" s="32" t="s">
        <v>9</v>
      </c>
      <c r="V9" s="32">
        <v>1</v>
      </c>
      <c r="W9" s="32">
        <v>3</v>
      </c>
      <c r="X9" s="32" t="s">
        <v>9</v>
      </c>
      <c r="Y9" s="32">
        <v>1</v>
      </c>
      <c r="Z9" s="32">
        <v>3</v>
      </c>
      <c r="AA9" s="32" t="s">
        <v>9</v>
      </c>
      <c r="AB9" s="32">
        <v>1</v>
      </c>
      <c r="AC9" s="32">
        <v>2</v>
      </c>
      <c r="AD9" s="32" t="s">
        <v>9</v>
      </c>
      <c r="AE9" s="32">
        <v>3</v>
      </c>
      <c r="AF9" s="32">
        <v>0</v>
      </c>
      <c r="AG9" s="32" t="s">
        <v>9</v>
      </c>
      <c r="AH9" s="32">
        <v>0</v>
      </c>
      <c r="AI9" s="34"/>
      <c r="AJ9" s="34"/>
      <c r="AK9" s="34"/>
      <c r="AL9" s="32">
        <v>5</v>
      </c>
      <c r="AM9" s="32" t="s">
        <v>9</v>
      </c>
      <c r="AN9" s="32">
        <v>1</v>
      </c>
      <c r="AO9" s="32">
        <v>3</v>
      </c>
      <c r="AP9" s="32" t="s">
        <v>9</v>
      </c>
      <c r="AQ9" s="32">
        <v>2</v>
      </c>
      <c r="AR9" s="32">
        <v>3</v>
      </c>
      <c r="AS9" s="32" t="s">
        <v>9</v>
      </c>
      <c r="AT9" s="32">
        <v>2</v>
      </c>
      <c r="AU9" s="32">
        <v>2</v>
      </c>
      <c r="AV9" s="32" t="s">
        <v>9</v>
      </c>
      <c r="AW9" s="32">
        <v>0</v>
      </c>
      <c r="AX9" s="31">
        <f t="shared" si="1"/>
        <v>24</v>
      </c>
      <c r="AY9" s="32" t="s">
        <v>9</v>
      </c>
      <c r="AZ9" s="31">
        <f t="shared" si="2"/>
        <v>15</v>
      </c>
      <c r="BA9" s="1"/>
      <c r="BB9" s="39" t="s">
        <v>322</v>
      </c>
      <c r="BF9" s="1"/>
      <c r="BG9" s="39" t="s">
        <v>323</v>
      </c>
    </row>
    <row r="10" spans="1:62" x14ac:dyDescent="0.2">
      <c r="A10" s="30">
        <v>9</v>
      </c>
      <c r="B10" s="7" t="s">
        <v>4619</v>
      </c>
      <c r="C10" s="7">
        <v>22</v>
      </c>
      <c r="D10" s="7">
        <v>7</v>
      </c>
      <c r="E10" s="7">
        <v>4</v>
      </c>
      <c r="F10" s="7">
        <v>11</v>
      </c>
      <c r="G10" s="7">
        <v>42</v>
      </c>
      <c r="H10" s="6" t="s">
        <v>9</v>
      </c>
      <c r="I10" s="7">
        <v>68</v>
      </c>
      <c r="J10" s="7">
        <f t="shared" si="0"/>
        <v>25</v>
      </c>
      <c r="K10" s="5"/>
      <c r="L10" s="8">
        <v>9</v>
      </c>
      <c r="M10" s="7" t="s">
        <v>4619</v>
      </c>
      <c r="N10" s="32">
        <v>1</v>
      </c>
      <c r="O10" s="32" t="s">
        <v>9</v>
      </c>
      <c r="P10" s="32">
        <v>1</v>
      </c>
      <c r="Q10" s="32">
        <v>1</v>
      </c>
      <c r="R10" s="32" t="s">
        <v>9</v>
      </c>
      <c r="S10" s="32">
        <v>5</v>
      </c>
      <c r="T10" s="32">
        <v>2</v>
      </c>
      <c r="U10" s="32" t="s">
        <v>9</v>
      </c>
      <c r="V10" s="32">
        <v>0</v>
      </c>
      <c r="W10" s="32">
        <v>2</v>
      </c>
      <c r="X10" s="32" t="s">
        <v>9</v>
      </c>
      <c r="Y10" s="32">
        <v>0</v>
      </c>
      <c r="Z10" s="32">
        <v>6</v>
      </c>
      <c r="AA10" s="32" t="s">
        <v>9</v>
      </c>
      <c r="AB10" s="32">
        <v>1</v>
      </c>
      <c r="AC10" s="32">
        <v>2</v>
      </c>
      <c r="AD10" s="32" t="s">
        <v>9</v>
      </c>
      <c r="AE10" s="32">
        <v>5</v>
      </c>
      <c r="AF10" s="32">
        <v>2</v>
      </c>
      <c r="AG10" s="32" t="s">
        <v>9</v>
      </c>
      <c r="AH10" s="32">
        <v>1</v>
      </c>
      <c r="AI10" s="32">
        <v>4</v>
      </c>
      <c r="AJ10" s="32" t="s">
        <v>9</v>
      </c>
      <c r="AK10" s="32">
        <v>0</v>
      </c>
      <c r="AL10" s="34"/>
      <c r="AM10" s="34"/>
      <c r="AN10" s="34"/>
      <c r="AO10" s="32">
        <v>2</v>
      </c>
      <c r="AP10" s="32" t="s">
        <v>9</v>
      </c>
      <c r="AQ10" s="32">
        <v>2</v>
      </c>
      <c r="AR10" s="32">
        <v>3</v>
      </c>
      <c r="AS10" s="32" t="s">
        <v>9</v>
      </c>
      <c r="AT10" s="32">
        <v>11</v>
      </c>
      <c r="AU10" s="32">
        <v>2</v>
      </c>
      <c r="AV10" s="32" t="s">
        <v>9</v>
      </c>
      <c r="AW10" s="32">
        <v>2</v>
      </c>
      <c r="AX10" s="31">
        <f t="shared" si="1"/>
        <v>27</v>
      </c>
      <c r="AY10" s="32" t="s">
        <v>9</v>
      </c>
      <c r="AZ10" s="31">
        <f t="shared" si="2"/>
        <v>28</v>
      </c>
      <c r="BA10" s="1"/>
      <c r="BB10" s="102" t="s">
        <v>1561</v>
      </c>
      <c r="BC10" s="101">
        <v>1</v>
      </c>
      <c r="BD10" s="101" t="s">
        <v>9</v>
      </c>
      <c r="BE10" s="8">
        <v>1</v>
      </c>
      <c r="BF10" s="1"/>
      <c r="BG10" s="102" t="s">
        <v>1556</v>
      </c>
      <c r="BH10" s="101">
        <v>3</v>
      </c>
      <c r="BI10" s="8" t="s">
        <v>9</v>
      </c>
      <c r="BJ10" s="8">
        <v>2</v>
      </c>
    </row>
    <row r="11" spans="1:62" x14ac:dyDescent="0.2">
      <c r="A11" s="30">
        <v>10</v>
      </c>
      <c r="B11" s="7" t="s">
        <v>110</v>
      </c>
      <c r="C11" s="7">
        <v>22</v>
      </c>
      <c r="D11" s="7">
        <v>5</v>
      </c>
      <c r="E11" s="7">
        <v>7</v>
      </c>
      <c r="F11" s="7">
        <v>10</v>
      </c>
      <c r="G11" s="7">
        <v>36</v>
      </c>
      <c r="H11" s="6" t="s">
        <v>9</v>
      </c>
      <c r="I11" s="7">
        <v>42</v>
      </c>
      <c r="J11" s="7">
        <f t="shared" si="0"/>
        <v>22</v>
      </c>
      <c r="K11" s="5"/>
      <c r="L11" s="8">
        <v>10</v>
      </c>
      <c r="M11" s="7" t="s">
        <v>110</v>
      </c>
      <c r="N11" s="32">
        <v>1</v>
      </c>
      <c r="O11" s="32" t="s">
        <v>9</v>
      </c>
      <c r="P11" s="32">
        <v>3</v>
      </c>
      <c r="Q11" s="32">
        <v>2</v>
      </c>
      <c r="R11" s="32" t="s">
        <v>9</v>
      </c>
      <c r="S11" s="32">
        <v>3</v>
      </c>
      <c r="T11" s="32">
        <v>2</v>
      </c>
      <c r="U11" s="32" t="s">
        <v>9</v>
      </c>
      <c r="V11" s="32">
        <v>0</v>
      </c>
      <c r="W11" s="32">
        <v>2</v>
      </c>
      <c r="X11" s="32" t="s">
        <v>9</v>
      </c>
      <c r="Y11" s="32">
        <v>3</v>
      </c>
      <c r="Z11" s="32">
        <v>3</v>
      </c>
      <c r="AA11" s="32" t="s">
        <v>9</v>
      </c>
      <c r="AB11" s="32">
        <v>3</v>
      </c>
      <c r="AC11" s="32">
        <v>4</v>
      </c>
      <c r="AD11" s="32" t="s">
        <v>9</v>
      </c>
      <c r="AE11" s="32">
        <v>0</v>
      </c>
      <c r="AF11" s="32">
        <v>2</v>
      </c>
      <c r="AG11" s="32" t="s">
        <v>9</v>
      </c>
      <c r="AH11" s="32">
        <v>3</v>
      </c>
      <c r="AI11" s="32">
        <v>2</v>
      </c>
      <c r="AJ11" s="32" t="s">
        <v>9</v>
      </c>
      <c r="AK11" s="32">
        <v>2</v>
      </c>
      <c r="AL11" s="32">
        <v>2</v>
      </c>
      <c r="AM11" s="32" t="s">
        <v>9</v>
      </c>
      <c r="AN11" s="32">
        <v>2</v>
      </c>
      <c r="AO11" s="34"/>
      <c r="AP11" s="34"/>
      <c r="AQ11" s="34"/>
      <c r="AR11" s="32">
        <v>0</v>
      </c>
      <c r="AS11" s="32" t="s">
        <v>9</v>
      </c>
      <c r="AT11" s="32">
        <v>1</v>
      </c>
      <c r="AU11" s="32">
        <v>1</v>
      </c>
      <c r="AV11" s="32" t="s">
        <v>9</v>
      </c>
      <c r="AW11" s="32">
        <v>2</v>
      </c>
      <c r="AX11" s="31">
        <f t="shared" si="1"/>
        <v>21</v>
      </c>
      <c r="AY11" s="32" t="s">
        <v>9</v>
      </c>
      <c r="AZ11" s="31">
        <f t="shared" si="2"/>
        <v>22</v>
      </c>
      <c r="BA11" s="1"/>
      <c r="BB11" s="102" t="s">
        <v>4658</v>
      </c>
      <c r="BC11" s="101">
        <v>2</v>
      </c>
      <c r="BD11" s="101" t="s">
        <v>9</v>
      </c>
      <c r="BE11" s="8">
        <v>2</v>
      </c>
      <c r="BF11" s="1"/>
      <c r="BG11" s="102" t="s">
        <v>4655</v>
      </c>
      <c r="BH11" s="101">
        <v>4</v>
      </c>
      <c r="BI11" s="8" t="s">
        <v>9</v>
      </c>
      <c r="BJ11" s="8">
        <v>1</v>
      </c>
    </row>
    <row r="12" spans="1:62" x14ac:dyDescent="0.2">
      <c r="A12" s="30">
        <v>11</v>
      </c>
      <c r="B12" s="7" t="s">
        <v>46</v>
      </c>
      <c r="C12" s="7">
        <v>22</v>
      </c>
      <c r="D12" s="7">
        <v>6</v>
      </c>
      <c r="E12" s="7">
        <v>2</v>
      </c>
      <c r="F12" s="7">
        <v>14</v>
      </c>
      <c r="G12" s="7">
        <v>37</v>
      </c>
      <c r="H12" s="6" t="s">
        <v>9</v>
      </c>
      <c r="I12" s="7">
        <v>46</v>
      </c>
      <c r="J12" s="7">
        <f t="shared" si="0"/>
        <v>20</v>
      </c>
      <c r="K12" s="5" t="s">
        <v>44</v>
      </c>
      <c r="L12" s="8">
        <v>11</v>
      </c>
      <c r="M12" s="7" t="s">
        <v>46</v>
      </c>
      <c r="N12" s="32">
        <v>0</v>
      </c>
      <c r="O12" s="32" t="s">
        <v>9</v>
      </c>
      <c r="P12" s="32">
        <v>1</v>
      </c>
      <c r="Q12" s="32">
        <v>0</v>
      </c>
      <c r="R12" s="32" t="s">
        <v>9</v>
      </c>
      <c r="S12" s="32">
        <v>1</v>
      </c>
      <c r="T12" s="32">
        <v>0</v>
      </c>
      <c r="U12" s="32" t="s">
        <v>9</v>
      </c>
      <c r="V12" s="32">
        <v>2</v>
      </c>
      <c r="W12" s="32">
        <v>4</v>
      </c>
      <c r="X12" s="32" t="s">
        <v>9</v>
      </c>
      <c r="Y12" s="32">
        <v>1</v>
      </c>
      <c r="Z12" s="32">
        <v>2</v>
      </c>
      <c r="AA12" s="32" t="s">
        <v>9</v>
      </c>
      <c r="AB12" s="32">
        <v>3</v>
      </c>
      <c r="AC12" s="32">
        <v>2</v>
      </c>
      <c r="AD12" s="32" t="s">
        <v>9</v>
      </c>
      <c r="AE12" s="32">
        <v>2</v>
      </c>
      <c r="AF12" s="32">
        <v>2</v>
      </c>
      <c r="AG12" s="32" t="s">
        <v>9</v>
      </c>
      <c r="AH12" s="32">
        <v>1</v>
      </c>
      <c r="AI12" s="32">
        <v>1</v>
      </c>
      <c r="AJ12" s="32" t="s">
        <v>9</v>
      </c>
      <c r="AK12" s="32">
        <v>3</v>
      </c>
      <c r="AL12" s="32">
        <v>1</v>
      </c>
      <c r="AM12" s="32" t="s">
        <v>9</v>
      </c>
      <c r="AN12" s="32">
        <v>2</v>
      </c>
      <c r="AO12" s="32">
        <v>0</v>
      </c>
      <c r="AP12" s="32" t="s">
        <v>9</v>
      </c>
      <c r="AQ12" s="32">
        <v>1</v>
      </c>
      <c r="AR12" s="34"/>
      <c r="AS12" s="34"/>
      <c r="AT12" s="34"/>
      <c r="AU12" s="32">
        <v>2</v>
      </c>
      <c r="AV12" s="32" t="s">
        <v>9</v>
      </c>
      <c r="AW12" s="32">
        <v>0</v>
      </c>
      <c r="AX12" s="31">
        <f t="shared" si="1"/>
        <v>14</v>
      </c>
      <c r="AY12" s="32" t="s">
        <v>9</v>
      </c>
      <c r="AZ12" s="31">
        <f t="shared" si="2"/>
        <v>17</v>
      </c>
      <c r="BA12" s="1"/>
      <c r="BB12" s="102" t="s">
        <v>4614</v>
      </c>
      <c r="BC12" s="101">
        <v>0</v>
      </c>
      <c r="BD12" s="101" t="s">
        <v>9</v>
      </c>
      <c r="BE12" s="30">
        <v>1</v>
      </c>
      <c r="BF12" s="1"/>
      <c r="BG12" s="102" t="s">
        <v>4594</v>
      </c>
      <c r="BH12" s="101">
        <v>3</v>
      </c>
      <c r="BI12" s="8" t="s">
        <v>9</v>
      </c>
      <c r="BJ12" s="8">
        <v>2</v>
      </c>
    </row>
    <row r="13" spans="1:62" x14ac:dyDescent="0.2">
      <c r="A13" s="30">
        <v>12</v>
      </c>
      <c r="B13" s="7" t="s">
        <v>17</v>
      </c>
      <c r="C13" s="7">
        <v>22</v>
      </c>
      <c r="D13" s="7">
        <v>5</v>
      </c>
      <c r="E13" s="7">
        <v>5</v>
      </c>
      <c r="F13" s="7">
        <v>12</v>
      </c>
      <c r="G13" s="7">
        <v>27</v>
      </c>
      <c r="H13" s="6" t="s">
        <v>9</v>
      </c>
      <c r="I13" s="7">
        <v>42</v>
      </c>
      <c r="J13" s="7">
        <f t="shared" si="0"/>
        <v>20</v>
      </c>
      <c r="K13" s="5" t="s">
        <v>44</v>
      </c>
      <c r="L13" s="8">
        <v>12</v>
      </c>
      <c r="M13" s="7" t="s">
        <v>17</v>
      </c>
      <c r="N13" s="32">
        <v>0</v>
      </c>
      <c r="O13" s="32" t="s">
        <v>9</v>
      </c>
      <c r="P13" s="32">
        <v>1</v>
      </c>
      <c r="Q13" s="32">
        <v>1</v>
      </c>
      <c r="R13" s="32" t="s">
        <v>9</v>
      </c>
      <c r="S13" s="32">
        <v>4</v>
      </c>
      <c r="T13" s="32">
        <v>1</v>
      </c>
      <c r="U13" s="32" t="s">
        <v>9</v>
      </c>
      <c r="V13" s="32">
        <v>1</v>
      </c>
      <c r="W13" s="32">
        <v>1</v>
      </c>
      <c r="X13" s="32" t="s">
        <v>9</v>
      </c>
      <c r="Y13" s="32">
        <v>3</v>
      </c>
      <c r="Z13" s="32">
        <v>3</v>
      </c>
      <c r="AA13" s="32" t="s">
        <v>9</v>
      </c>
      <c r="AB13" s="32">
        <v>0</v>
      </c>
      <c r="AC13" s="32">
        <v>1</v>
      </c>
      <c r="AD13" s="32" t="s">
        <v>9</v>
      </c>
      <c r="AE13" s="32">
        <v>1</v>
      </c>
      <c r="AF13" s="32">
        <v>4</v>
      </c>
      <c r="AG13" s="32" t="s">
        <v>9</v>
      </c>
      <c r="AH13" s="32">
        <v>1</v>
      </c>
      <c r="AI13" s="32">
        <v>1</v>
      </c>
      <c r="AJ13" s="32" t="s">
        <v>9</v>
      </c>
      <c r="AK13" s="32">
        <v>1</v>
      </c>
      <c r="AL13" s="32">
        <v>0</v>
      </c>
      <c r="AM13" s="32" t="s">
        <v>9</v>
      </c>
      <c r="AN13" s="32">
        <v>1</v>
      </c>
      <c r="AO13" s="32">
        <v>0</v>
      </c>
      <c r="AP13" s="32" t="s">
        <v>9</v>
      </c>
      <c r="AQ13" s="32">
        <v>1</v>
      </c>
      <c r="AR13" s="32">
        <v>5</v>
      </c>
      <c r="AS13" s="32" t="s">
        <v>9</v>
      </c>
      <c r="AT13" s="32">
        <v>2</v>
      </c>
      <c r="AU13" s="34"/>
      <c r="AV13" s="34"/>
      <c r="AW13" s="34"/>
      <c r="AX13" s="31">
        <f t="shared" si="1"/>
        <v>17</v>
      </c>
      <c r="AY13" s="32" t="s">
        <v>9</v>
      </c>
      <c r="AZ13" s="31">
        <f t="shared" si="2"/>
        <v>16</v>
      </c>
      <c r="BA13" s="1"/>
      <c r="BB13" s="102" t="s">
        <v>4586</v>
      </c>
      <c r="BC13" s="101">
        <v>0</v>
      </c>
      <c r="BD13" s="101" t="s">
        <v>9</v>
      </c>
      <c r="BE13" s="30">
        <v>1</v>
      </c>
      <c r="BF13" s="1"/>
      <c r="BG13" s="102" t="s">
        <v>4632</v>
      </c>
      <c r="BH13" s="101">
        <v>4</v>
      </c>
      <c r="BI13" s="8" t="s">
        <v>9</v>
      </c>
      <c r="BJ13" s="8">
        <v>4</v>
      </c>
    </row>
    <row r="14" spans="1:62" x14ac:dyDescent="0.2">
      <c r="A14" s="30"/>
      <c r="B14" s="1"/>
      <c r="C14" s="1">
        <f>SUM(C2:C13)</f>
        <v>264</v>
      </c>
      <c r="D14" s="1">
        <f>SUM(D2:D13)</f>
        <v>109</v>
      </c>
      <c r="E14" s="1">
        <f>SUM(E2:E13)</f>
        <v>46</v>
      </c>
      <c r="F14" s="1">
        <f>SUM(F2:F13)</f>
        <v>109</v>
      </c>
      <c r="G14" s="1">
        <f>SUM(G2:G13)</f>
        <v>501</v>
      </c>
      <c r="H14" s="9" t="s">
        <v>9</v>
      </c>
      <c r="I14" s="1">
        <f>SUM(I2:I13)</f>
        <v>501</v>
      </c>
      <c r="J14" s="1">
        <f>SUM(J2:J13)</f>
        <v>373</v>
      </c>
      <c r="L14" s="8"/>
      <c r="N14" s="31">
        <f>SUM(N2:N13)</f>
        <v>10</v>
      </c>
      <c r="O14" s="31" t="s">
        <v>9</v>
      </c>
      <c r="P14" s="31">
        <f>SUM(P2:P13)</f>
        <v>16</v>
      </c>
      <c r="Q14" s="31">
        <f>SUM(Q2:Q13)</f>
        <v>18</v>
      </c>
      <c r="R14" s="31" t="s">
        <v>9</v>
      </c>
      <c r="S14" s="31">
        <f>SUM(S2:S13)</f>
        <v>23</v>
      </c>
      <c r="T14" s="31">
        <f>SUM(T2:T13)</f>
        <v>18</v>
      </c>
      <c r="U14" s="31" t="s">
        <v>9</v>
      </c>
      <c r="V14" s="31">
        <f>SUM(V2:V13)</f>
        <v>8</v>
      </c>
      <c r="W14" s="31">
        <f>SUM(W2:W13)</f>
        <v>26</v>
      </c>
      <c r="X14" s="31" t="s">
        <v>9</v>
      </c>
      <c r="Y14" s="31">
        <f>SUM(Y2:Y13)</f>
        <v>16</v>
      </c>
      <c r="Z14" s="31">
        <f>SUM(Z2:Z13)</f>
        <v>29</v>
      </c>
      <c r="AA14" s="31" t="s">
        <v>9</v>
      </c>
      <c r="AB14" s="31">
        <f>SUM(AB2:AB13)</f>
        <v>21</v>
      </c>
      <c r="AC14" s="31">
        <f>SUM(AC2:AC13)</f>
        <v>24</v>
      </c>
      <c r="AD14" s="31" t="s">
        <v>9</v>
      </c>
      <c r="AE14" s="31">
        <f>SUM(AE2:AE13)</f>
        <v>19</v>
      </c>
      <c r="AF14" s="31">
        <f>SUM(AF2:AF13)</f>
        <v>32</v>
      </c>
      <c r="AG14" s="31" t="s">
        <v>9</v>
      </c>
      <c r="AH14" s="31">
        <f>SUM(AH2:AH13)</f>
        <v>19</v>
      </c>
      <c r="AI14" s="31">
        <f>SUM(AI2:AI13)</f>
        <v>31</v>
      </c>
      <c r="AJ14" s="31" t="s">
        <v>9</v>
      </c>
      <c r="AK14" s="31">
        <f>SUM(AK2:AK13)</f>
        <v>13</v>
      </c>
      <c r="AL14" s="31">
        <f>SUM(AL2:AL13)</f>
        <v>40</v>
      </c>
      <c r="AM14" s="31" t="s">
        <v>9</v>
      </c>
      <c r="AN14" s="31">
        <f>SUM(AN2:AN13)</f>
        <v>15</v>
      </c>
      <c r="AO14" s="31">
        <f>SUM(AO2:AO13)</f>
        <v>20</v>
      </c>
      <c r="AP14" s="31" t="s">
        <v>9</v>
      </c>
      <c r="AQ14" s="31">
        <f>SUM(AQ2:AQ13)</f>
        <v>15</v>
      </c>
      <c r="AR14" s="31">
        <f>SUM(AR2:AR13)</f>
        <v>29</v>
      </c>
      <c r="AS14" s="31" t="s">
        <v>9</v>
      </c>
      <c r="AT14" s="31">
        <f>SUM(AT2:AT13)</f>
        <v>23</v>
      </c>
      <c r="AU14" s="31">
        <f>SUM(AU2:AU13)</f>
        <v>26</v>
      </c>
      <c r="AV14" s="31" t="s">
        <v>9</v>
      </c>
      <c r="AW14" s="31">
        <f>SUM(AW2:AW13)</f>
        <v>10</v>
      </c>
      <c r="AX14" s="31">
        <f>SUM(AX2:AX13)</f>
        <v>303</v>
      </c>
      <c r="AY14" s="31" t="s">
        <v>9</v>
      </c>
      <c r="AZ14" s="31">
        <f>SUM(AZ2:AZ13)</f>
        <v>198</v>
      </c>
      <c r="BA14" s="1"/>
      <c r="BB14" s="102" t="s">
        <v>4727</v>
      </c>
      <c r="BC14" s="101">
        <v>0</v>
      </c>
      <c r="BD14" s="101" t="s">
        <v>9</v>
      </c>
      <c r="BE14" s="30">
        <v>0</v>
      </c>
      <c r="BF14" s="1"/>
      <c r="BG14" s="102" t="s">
        <v>4567</v>
      </c>
      <c r="BH14" s="101">
        <v>1</v>
      </c>
      <c r="BI14" s="8" t="s">
        <v>9</v>
      </c>
      <c r="BJ14" s="8">
        <v>2</v>
      </c>
    </row>
    <row r="15" spans="1:62" x14ac:dyDescent="0.2">
      <c r="BA15" s="1"/>
      <c r="BB15" s="102" t="s">
        <v>4633</v>
      </c>
      <c r="BC15" s="101">
        <v>2</v>
      </c>
      <c r="BD15" s="101" t="s">
        <v>9</v>
      </c>
      <c r="BE15" s="30">
        <v>0</v>
      </c>
      <c r="BF15" s="1"/>
      <c r="BG15" s="102" t="s">
        <v>4728</v>
      </c>
      <c r="BH15" s="101">
        <v>4</v>
      </c>
      <c r="BI15" s="8" t="s">
        <v>9</v>
      </c>
      <c r="BJ15" s="8">
        <v>0</v>
      </c>
    </row>
    <row r="16" spans="1:62" x14ac:dyDescent="0.2">
      <c r="M16" s="39" t="s">
        <v>151</v>
      </c>
      <c r="N16" s="45" t="s">
        <v>4729</v>
      </c>
      <c r="P16" s="45"/>
      <c r="Q16" s="45"/>
      <c r="BA16" s="1"/>
      <c r="BB16" s="39" t="s">
        <v>330</v>
      </c>
      <c r="BC16" s="11"/>
      <c r="BD16" s="11"/>
      <c r="BE16" s="30"/>
      <c r="BF16" s="1"/>
      <c r="BG16" s="39" t="s">
        <v>331</v>
      </c>
    </row>
    <row r="17" spans="18:62" x14ac:dyDescent="0.2">
      <c r="R17" s="45"/>
      <c r="BA17" s="1"/>
      <c r="BB17" s="102" t="s">
        <v>4712</v>
      </c>
      <c r="BC17" s="101">
        <v>1</v>
      </c>
      <c r="BD17" s="101" t="s">
        <v>9</v>
      </c>
      <c r="BE17" s="30">
        <v>1</v>
      </c>
      <c r="BF17" s="1"/>
      <c r="BG17" s="102" t="s">
        <v>4730</v>
      </c>
      <c r="BH17" s="101">
        <v>2</v>
      </c>
      <c r="BI17" s="8" t="s">
        <v>9</v>
      </c>
      <c r="BJ17" s="8">
        <v>1</v>
      </c>
    </row>
    <row r="18" spans="18:62" x14ac:dyDescent="0.2">
      <c r="BB18" s="102" t="s">
        <v>4582</v>
      </c>
      <c r="BC18" s="101">
        <v>1</v>
      </c>
      <c r="BD18" s="101" t="s">
        <v>9</v>
      </c>
      <c r="BE18" s="30">
        <v>3</v>
      </c>
      <c r="BG18" s="102" t="s">
        <v>4598</v>
      </c>
      <c r="BH18" s="101">
        <v>0</v>
      </c>
      <c r="BI18" s="8" t="s">
        <v>9</v>
      </c>
      <c r="BJ18" s="8">
        <v>1</v>
      </c>
    </row>
    <row r="19" spans="18:62" x14ac:dyDescent="0.2">
      <c r="BB19" s="102" t="s">
        <v>4731</v>
      </c>
      <c r="BC19" s="101">
        <v>2</v>
      </c>
      <c r="BD19" s="101" t="s">
        <v>9</v>
      </c>
      <c r="BE19" s="8">
        <v>2</v>
      </c>
      <c r="BG19" s="102" t="s">
        <v>1543</v>
      </c>
      <c r="BH19" s="101">
        <v>5</v>
      </c>
      <c r="BI19" s="8" t="s">
        <v>9</v>
      </c>
      <c r="BJ19" s="8">
        <v>1</v>
      </c>
    </row>
    <row r="20" spans="18:62" x14ac:dyDescent="0.2">
      <c r="BB20" s="102" t="s">
        <v>1544</v>
      </c>
      <c r="BC20" s="101">
        <v>0</v>
      </c>
      <c r="BD20" s="101" t="s">
        <v>9</v>
      </c>
      <c r="BE20" s="8">
        <v>6</v>
      </c>
      <c r="BG20" s="102" t="s">
        <v>4713</v>
      </c>
      <c r="BH20" s="101">
        <v>1</v>
      </c>
      <c r="BI20" s="8" t="s">
        <v>9</v>
      </c>
      <c r="BJ20" s="8">
        <v>2</v>
      </c>
    </row>
    <row r="21" spans="18:62" x14ac:dyDescent="0.2">
      <c r="BB21" s="102" t="s">
        <v>4732</v>
      </c>
      <c r="BC21" s="101">
        <v>5</v>
      </c>
      <c r="BD21" s="101" t="s">
        <v>9</v>
      </c>
      <c r="BE21" s="8">
        <v>2</v>
      </c>
      <c r="BG21" s="102" t="s">
        <v>4733</v>
      </c>
      <c r="BH21" s="101">
        <v>2</v>
      </c>
      <c r="BI21" s="8" t="s">
        <v>9</v>
      </c>
      <c r="BJ21" s="8">
        <v>2</v>
      </c>
    </row>
    <row r="22" spans="18:62" x14ac:dyDescent="0.2">
      <c r="BB22" s="102" t="s">
        <v>4676</v>
      </c>
      <c r="BC22" s="101">
        <v>1</v>
      </c>
      <c r="BD22" s="101" t="s">
        <v>9</v>
      </c>
      <c r="BE22" s="8">
        <v>1</v>
      </c>
      <c r="BG22" s="102" t="s">
        <v>4677</v>
      </c>
      <c r="BH22" s="101">
        <v>3</v>
      </c>
      <c r="BI22" s="8" t="s">
        <v>9</v>
      </c>
      <c r="BJ22" s="8">
        <v>1</v>
      </c>
    </row>
    <row r="23" spans="18:62" x14ac:dyDescent="0.2">
      <c r="BB23" s="39" t="s">
        <v>341</v>
      </c>
      <c r="BC23" s="11"/>
      <c r="BD23" s="11"/>
      <c r="BG23" s="39" t="s">
        <v>342</v>
      </c>
      <c r="BH23" s="11"/>
    </row>
    <row r="24" spans="18:62" x14ac:dyDescent="0.2">
      <c r="BB24" s="102" t="s">
        <v>4734</v>
      </c>
      <c r="BC24" s="101">
        <v>2</v>
      </c>
      <c r="BD24" s="101" t="s">
        <v>9</v>
      </c>
      <c r="BE24" s="8">
        <v>0</v>
      </c>
      <c r="BG24" s="102" t="s">
        <v>4634</v>
      </c>
      <c r="BH24" s="101">
        <v>3</v>
      </c>
      <c r="BI24" s="8" t="s">
        <v>9</v>
      </c>
      <c r="BJ24" s="8">
        <v>1</v>
      </c>
    </row>
    <row r="25" spans="18:62" x14ac:dyDescent="0.2">
      <c r="BB25" s="102" t="s">
        <v>4222</v>
      </c>
      <c r="BC25" s="101">
        <v>1</v>
      </c>
      <c r="BD25" s="101" t="s">
        <v>9</v>
      </c>
      <c r="BE25" s="8">
        <v>3</v>
      </c>
      <c r="BG25" s="102" t="s">
        <v>4528</v>
      </c>
      <c r="BH25" s="101">
        <v>3</v>
      </c>
      <c r="BI25" s="8" t="s">
        <v>9</v>
      </c>
      <c r="BJ25" s="8">
        <v>3</v>
      </c>
    </row>
    <row r="26" spans="18:62" x14ac:dyDescent="0.2">
      <c r="BB26" s="102" t="s">
        <v>1530</v>
      </c>
      <c r="BC26" s="101">
        <v>5</v>
      </c>
      <c r="BD26" s="101" t="s">
        <v>9</v>
      </c>
      <c r="BE26" s="8">
        <v>1</v>
      </c>
      <c r="BG26" s="102" t="s">
        <v>4735</v>
      </c>
      <c r="BH26" s="101">
        <v>3</v>
      </c>
      <c r="BI26" s="8" t="s">
        <v>9</v>
      </c>
      <c r="BJ26" s="8">
        <v>2</v>
      </c>
    </row>
    <row r="27" spans="18:62" x14ac:dyDescent="0.2">
      <c r="BB27" s="102" t="s">
        <v>4643</v>
      </c>
      <c r="BC27" s="101">
        <v>1</v>
      </c>
      <c r="BD27" s="101" t="s">
        <v>9</v>
      </c>
      <c r="BE27" s="8">
        <v>1</v>
      </c>
      <c r="BG27" s="102" t="s">
        <v>1535</v>
      </c>
      <c r="BH27" s="101">
        <v>1</v>
      </c>
      <c r="BI27" s="8" t="s">
        <v>9</v>
      </c>
      <c r="BJ27" s="8">
        <v>0</v>
      </c>
    </row>
    <row r="28" spans="18:62" x14ac:dyDescent="0.2">
      <c r="BB28" s="102" t="s">
        <v>4652</v>
      </c>
      <c r="BC28" s="101">
        <v>1</v>
      </c>
      <c r="BD28" s="101" t="s">
        <v>9</v>
      </c>
      <c r="BE28" s="30">
        <v>1</v>
      </c>
      <c r="BG28" s="102" t="s">
        <v>4645</v>
      </c>
      <c r="BH28" s="101">
        <v>2</v>
      </c>
      <c r="BI28" s="8" t="s">
        <v>9</v>
      </c>
      <c r="BJ28" s="8">
        <v>0</v>
      </c>
    </row>
    <row r="29" spans="18:62" x14ac:dyDescent="0.2">
      <c r="BB29" s="102" t="s">
        <v>4537</v>
      </c>
      <c r="BC29" s="101">
        <v>2</v>
      </c>
      <c r="BD29" s="101" t="s">
        <v>9</v>
      </c>
      <c r="BE29" s="8">
        <v>0</v>
      </c>
      <c r="BG29" s="102" t="s">
        <v>4736</v>
      </c>
      <c r="BH29" s="101">
        <v>3</v>
      </c>
      <c r="BI29" s="8" t="s">
        <v>9</v>
      </c>
      <c r="BJ29" s="8">
        <v>0</v>
      </c>
    </row>
    <row r="30" spans="18:62" x14ac:dyDescent="0.2">
      <c r="BB30" s="39" t="s">
        <v>353</v>
      </c>
      <c r="BG30" s="39" t="s">
        <v>354</v>
      </c>
      <c r="BH30" s="11"/>
    </row>
    <row r="31" spans="18:62" x14ac:dyDescent="0.2">
      <c r="BB31" s="102" t="s">
        <v>4545</v>
      </c>
      <c r="BC31" s="101">
        <v>3</v>
      </c>
      <c r="BD31" s="101" t="s">
        <v>9</v>
      </c>
      <c r="BE31" s="8">
        <v>0</v>
      </c>
      <c r="BG31" s="102" t="s">
        <v>4524</v>
      </c>
      <c r="BH31" s="101">
        <v>2</v>
      </c>
      <c r="BI31" s="8" t="s">
        <v>9</v>
      </c>
      <c r="BJ31" s="8">
        <v>3</v>
      </c>
    </row>
    <row r="32" spans="18:62" x14ac:dyDescent="0.2">
      <c r="BB32" s="102" t="s">
        <v>4522</v>
      </c>
      <c r="BC32" s="101">
        <v>2</v>
      </c>
      <c r="BD32" s="101" t="s">
        <v>9</v>
      </c>
      <c r="BE32" s="8">
        <v>3</v>
      </c>
      <c r="BG32" s="102" t="s">
        <v>4737</v>
      </c>
      <c r="BH32" s="101">
        <v>4</v>
      </c>
      <c r="BI32" s="8" t="s">
        <v>9</v>
      </c>
      <c r="BJ32" s="8">
        <v>1</v>
      </c>
    </row>
    <row r="33" spans="54:62" x14ac:dyDescent="0.2">
      <c r="BB33" s="102" t="s">
        <v>4470</v>
      </c>
      <c r="BC33" s="101">
        <v>0</v>
      </c>
      <c r="BD33" s="101" t="s">
        <v>9</v>
      </c>
      <c r="BE33" s="8">
        <v>2</v>
      </c>
      <c r="BG33" s="102" t="s">
        <v>4543</v>
      </c>
      <c r="BH33" s="101">
        <v>1</v>
      </c>
      <c r="BI33" s="8" t="s">
        <v>9</v>
      </c>
      <c r="BJ33" s="8">
        <v>1</v>
      </c>
    </row>
    <row r="34" spans="54:62" x14ac:dyDescent="0.2">
      <c r="BB34" s="102" t="s">
        <v>4622</v>
      </c>
      <c r="BC34" s="101">
        <v>3</v>
      </c>
      <c r="BD34" s="101" t="s">
        <v>9</v>
      </c>
      <c r="BE34" s="8">
        <v>2</v>
      </c>
      <c r="BG34" s="102" t="s">
        <v>4465</v>
      </c>
      <c r="BH34" s="101">
        <v>1</v>
      </c>
      <c r="BI34" s="8" t="s">
        <v>9</v>
      </c>
      <c r="BJ34" s="8">
        <v>0</v>
      </c>
    </row>
    <row r="35" spans="54:62" x14ac:dyDescent="0.2">
      <c r="BB35" s="102" t="s">
        <v>4738</v>
      </c>
      <c r="BC35" s="101">
        <v>2</v>
      </c>
      <c r="BD35" s="101" t="s">
        <v>9</v>
      </c>
      <c r="BE35" s="8">
        <v>2</v>
      </c>
      <c r="BG35" s="102" t="s">
        <v>4695</v>
      </c>
      <c r="BH35" s="101">
        <v>4</v>
      </c>
      <c r="BI35" s="8" t="s">
        <v>9</v>
      </c>
      <c r="BJ35" s="8">
        <v>0</v>
      </c>
    </row>
    <row r="36" spans="54:62" x14ac:dyDescent="0.2">
      <c r="BB36" s="102" t="s">
        <v>4694</v>
      </c>
      <c r="BC36" s="101">
        <v>2</v>
      </c>
      <c r="BD36" s="101" t="s">
        <v>9</v>
      </c>
      <c r="BE36" s="8">
        <v>4</v>
      </c>
      <c r="BG36" s="102" t="s">
        <v>4669</v>
      </c>
      <c r="BH36" s="101">
        <v>2</v>
      </c>
      <c r="BI36" s="8" t="s">
        <v>9</v>
      </c>
      <c r="BJ36" s="8">
        <v>5</v>
      </c>
    </row>
    <row r="37" spans="54:62" x14ac:dyDescent="0.2">
      <c r="BB37" s="39" t="s">
        <v>363</v>
      </c>
      <c r="BG37" s="39" t="s">
        <v>364</v>
      </c>
    </row>
    <row r="38" spans="54:62" x14ac:dyDescent="0.2">
      <c r="BB38" s="102" t="s">
        <v>4675</v>
      </c>
      <c r="BC38" s="101">
        <v>3</v>
      </c>
      <c r="BD38" s="101" t="s">
        <v>9</v>
      </c>
      <c r="BE38" s="8">
        <v>2</v>
      </c>
      <c r="BG38" s="102" t="s">
        <v>4437</v>
      </c>
      <c r="BH38" s="101">
        <v>0</v>
      </c>
      <c r="BI38" s="8" t="s">
        <v>9</v>
      </c>
      <c r="BJ38" s="8">
        <v>1</v>
      </c>
    </row>
    <row r="39" spans="54:62" x14ac:dyDescent="0.2">
      <c r="BB39" s="102" t="s">
        <v>4691</v>
      </c>
      <c r="BC39" s="101">
        <v>1</v>
      </c>
      <c r="BD39" s="101" t="s">
        <v>9</v>
      </c>
      <c r="BE39" s="30">
        <v>1</v>
      </c>
      <c r="BG39" s="102" t="s">
        <v>4540</v>
      </c>
      <c r="BH39" s="101">
        <v>1</v>
      </c>
      <c r="BI39" s="8" t="s">
        <v>9</v>
      </c>
      <c r="BJ39" s="8">
        <v>0</v>
      </c>
    </row>
    <row r="40" spans="54:62" x14ac:dyDescent="0.2">
      <c r="BB40" s="102" t="s">
        <v>4391</v>
      </c>
      <c r="BC40" s="101">
        <v>1</v>
      </c>
      <c r="BD40" s="101" t="s">
        <v>9</v>
      </c>
      <c r="BE40" s="30">
        <v>0</v>
      </c>
      <c r="BG40" s="102" t="s">
        <v>4701</v>
      </c>
      <c r="BH40" s="101">
        <v>2</v>
      </c>
      <c r="BI40" s="8" t="s">
        <v>9</v>
      </c>
      <c r="BJ40" s="8">
        <v>0</v>
      </c>
    </row>
    <row r="41" spans="54:62" x14ac:dyDescent="0.2">
      <c r="BB41" s="102" t="s">
        <v>4531</v>
      </c>
      <c r="BC41" s="101">
        <v>2</v>
      </c>
      <c r="BD41" s="101" t="s">
        <v>9</v>
      </c>
      <c r="BE41" s="30">
        <v>1</v>
      </c>
      <c r="BG41" s="102" t="s">
        <v>4739</v>
      </c>
      <c r="BH41" s="101">
        <v>2</v>
      </c>
      <c r="BI41" s="8" t="s">
        <v>9</v>
      </c>
      <c r="BJ41" s="8">
        <v>0</v>
      </c>
    </row>
    <row r="42" spans="54:62" x14ac:dyDescent="0.2">
      <c r="BB42" s="102" t="s">
        <v>4740</v>
      </c>
      <c r="BC42" s="101">
        <v>4</v>
      </c>
      <c r="BD42" s="101" t="s">
        <v>9</v>
      </c>
      <c r="BE42" s="30">
        <v>1</v>
      </c>
      <c r="BG42" s="102" t="s">
        <v>4717</v>
      </c>
      <c r="BH42" s="101">
        <v>3</v>
      </c>
      <c r="BI42" s="8" t="s">
        <v>9</v>
      </c>
      <c r="BJ42" s="8">
        <v>1</v>
      </c>
    </row>
    <row r="43" spans="54:62" x14ac:dyDescent="0.2">
      <c r="BB43" s="102" t="s">
        <v>4741</v>
      </c>
      <c r="BC43" s="101">
        <v>2</v>
      </c>
      <c r="BD43" s="101" t="s">
        <v>9</v>
      </c>
      <c r="BE43" s="30">
        <v>1</v>
      </c>
      <c r="BG43" s="102" t="s">
        <v>4742</v>
      </c>
      <c r="BH43" s="101">
        <v>4</v>
      </c>
      <c r="BI43" s="8" t="s">
        <v>9</v>
      </c>
      <c r="BJ43" s="8">
        <v>2</v>
      </c>
    </row>
    <row r="44" spans="54:62" x14ac:dyDescent="0.2">
      <c r="BB44" s="39" t="s">
        <v>371</v>
      </c>
      <c r="BC44" s="11"/>
      <c r="BD44" s="11"/>
      <c r="BG44" s="39" t="s">
        <v>372</v>
      </c>
    </row>
    <row r="45" spans="54:62" x14ac:dyDescent="0.2">
      <c r="BB45" s="102" t="s">
        <v>4510</v>
      </c>
      <c r="BC45" s="101">
        <v>4</v>
      </c>
      <c r="BD45" s="101" t="s">
        <v>9</v>
      </c>
      <c r="BE45" s="8">
        <v>0</v>
      </c>
      <c r="BG45" s="102" t="s">
        <v>4697</v>
      </c>
      <c r="BH45" s="101">
        <v>5</v>
      </c>
      <c r="BI45" s="8" t="s">
        <v>9</v>
      </c>
      <c r="BJ45" s="8">
        <v>1</v>
      </c>
    </row>
    <row r="46" spans="54:62" x14ac:dyDescent="0.2">
      <c r="BB46" s="102" t="s">
        <v>1560</v>
      </c>
      <c r="BC46" s="101">
        <v>1</v>
      </c>
      <c r="BD46" s="101" t="s">
        <v>9</v>
      </c>
      <c r="BE46" s="8">
        <v>1</v>
      </c>
      <c r="BG46" s="102" t="s">
        <v>4556</v>
      </c>
      <c r="BH46" s="101">
        <v>1</v>
      </c>
      <c r="BI46" s="8" t="s">
        <v>9</v>
      </c>
      <c r="BJ46" s="8">
        <v>3</v>
      </c>
    </row>
    <row r="47" spans="54:62" x14ac:dyDescent="0.2">
      <c r="BB47" s="102" t="s">
        <v>4590</v>
      </c>
      <c r="BC47" s="101">
        <v>2</v>
      </c>
      <c r="BD47" s="101" t="s">
        <v>9</v>
      </c>
      <c r="BE47" s="8">
        <v>0</v>
      </c>
      <c r="BG47" s="102" t="s">
        <v>1553</v>
      </c>
      <c r="BH47" s="101">
        <v>0</v>
      </c>
      <c r="BI47" s="8" t="s">
        <v>9</v>
      </c>
      <c r="BJ47" s="8">
        <v>1</v>
      </c>
    </row>
    <row r="48" spans="54:62" x14ac:dyDescent="0.2">
      <c r="BB48" s="102" t="s">
        <v>4680</v>
      </c>
      <c r="BC48" s="101">
        <v>5</v>
      </c>
      <c r="BD48" s="101" t="s">
        <v>9</v>
      </c>
      <c r="BE48" s="8">
        <v>1</v>
      </c>
      <c r="BG48" s="102" t="s">
        <v>4591</v>
      </c>
      <c r="BH48" s="101">
        <v>5</v>
      </c>
      <c r="BI48" s="8" t="s">
        <v>9</v>
      </c>
      <c r="BJ48" s="8">
        <v>2</v>
      </c>
    </row>
    <row r="49" spans="54:62" x14ac:dyDescent="0.2">
      <c r="BB49" s="102" t="s">
        <v>4696</v>
      </c>
      <c r="BC49" s="101">
        <v>1</v>
      </c>
      <c r="BD49" s="101" t="s">
        <v>9</v>
      </c>
      <c r="BE49" s="8">
        <v>2</v>
      </c>
      <c r="BG49" s="102" t="s">
        <v>4743</v>
      </c>
      <c r="BH49" s="101">
        <v>1</v>
      </c>
      <c r="BI49" s="8" t="s">
        <v>9</v>
      </c>
      <c r="BJ49" s="8">
        <v>4</v>
      </c>
    </row>
    <row r="50" spans="54:62" x14ac:dyDescent="0.2">
      <c r="BB50" s="102" t="s">
        <v>4744</v>
      </c>
      <c r="BC50" s="101">
        <v>2</v>
      </c>
      <c r="BD50" s="101" t="s">
        <v>9</v>
      </c>
      <c r="BE50" s="8">
        <v>4</v>
      </c>
      <c r="BG50" s="102" t="s">
        <v>4709</v>
      </c>
      <c r="BH50" s="101">
        <v>4</v>
      </c>
      <c r="BI50" s="8" t="s">
        <v>9</v>
      </c>
      <c r="BJ50" s="8">
        <v>0</v>
      </c>
    </row>
    <row r="51" spans="54:62" x14ac:dyDescent="0.2">
      <c r="BB51" s="39" t="s">
        <v>381</v>
      </c>
      <c r="BC51" s="11"/>
      <c r="BD51" s="11"/>
      <c r="BG51" s="39" t="s">
        <v>382</v>
      </c>
      <c r="BH51" s="11"/>
    </row>
    <row r="52" spans="54:62" x14ac:dyDescent="0.2">
      <c r="BB52" s="102" t="s">
        <v>4674</v>
      </c>
      <c r="BC52" s="101">
        <v>5</v>
      </c>
      <c r="BD52" s="101" t="s">
        <v>9</v>
      </c>
      <c r="BE52" s="8">
        <v>1</v>
      </c>
      <c r="BG52" s="102" t="s">
        <v>4715</v>
      </c>
      <c r="BH52" s="101">
        <v>0</v>
      </c>
      <c r="BI52" s="8" t="s">
        <v>9</v>
      </c>
      <c r="BJ52" s="8">
        <v>0</v>
      </c>
    </row>
    <row r="53" spans="54:62" x14ac:dyDescent="0.2">
      <c r="BB53" s="102" t="s">
        <v>1581</v>
      </c>
      <c r="BC53" s="101">
        <v>3</v>
      </c>
      <c r="BD53" s="101" t="s">
        <v>9</v>
      </c>
      <c r="BE53" s="8">
        <v>1</v>
      </c>
      <c r="BG53" s="102" t="s">
        <v>1582</v>
      </c>
      <c r="BH53" s="101">
        <v>3</v>
      </c>
      <c r="BI53" s="8" t="s">
        <v>9</v>
      </c>
      <c r="BJ53" s="8">
        <v>1</v>
      </c>
    </row>
    <row r="54" spans="54:62" x14ac:dyDescent="0.2">
      <c r="BB54" s="102" t="s">
        <v>4745</v>
      </c>
      <c r="BC54" s="101">
        <v>2</v>
      </c>
      <c r="BD54" s="101" t="s">
        <v>9</v>
      </c>
      <c r="BE54" s="8">
        <v>3</v>
      </c>
      <c r="BG54" s="102" t="s">
        <v>4641</v>
      </c>
      <c r="BH54" s="101">
        <v>1</v>
      </c>
      <c r="BI54" s="8" t="s">
        <v>9</v>
      </c>
      <c r="BJ54" s="8">
        <v>2</v>
      </c>
    </row>
    <row r="55" spans="54:62" x14ac:dyDescent="0.2">
      <c r="BB55" s="102" t="s">
        <v>4682</v>
      </c>
      <c r="BC55" s="101">
        <v>1</v>
      </c>
      <c r="BD55" s="101" t="s">
        <v>9</v>
      </c>
      <c r="BE55" s="30">
        <v>1</v>
      </c>
      <c r="BG55" s="102" t="s">
        <v>4710</v>
      </c>
      <c r="BH55" s="101">
        <v>6</v>
      </c>
      <c r="BI55" s="8" t="s">
        <v>9</v>
      </c>
      <c r="BJ55" s="8">
        <v>0</v>
      </c>
    </row>
    <row r="56" spans="54:62" x14ac:dyDescent="0.2">
      <c r="BB56" s="102" t="s">
        <v>4653</v>
      </c>
      <c r="BC56" s="101">
        <v>1</v>
      </c>
      <c r="BD56" s="101" t="s">
        <v>9</v>
      </c>
      <c r="BE56" s="30">
        <v>0</v>
      </c>
      <c r="BG56" s="102" t="s">
        <v>4636</v>
      </c>
      <c r="BH56" s="101">
        <v>2</v>
      </c>
      <c r="BI56" s="8" t="s">
        <v>9</v>
      </c>
      <c r="BJ56" s="8">
        <v>2</v>
      </c>
    </row>
    <row r="57" spans="54:62" x14ac:dyDescent="0.2">
      <c r="BB57" s="102" t="s">
        <v>4651</v>
      </c>
      <c r="BC57" s="101">
        <v>3</v>
      </c>
      <c r="BD57" s="101" t="s">
        <v>9</v>
      </c>
      <c r="BE57" s="8">
        <v>11</v>
      </c>
      <c r="BG57" s="102" t="s">
        <v>4746</v>
      </c>
      <c r="BH57" s="101">
        <v>2</v>
      </c>
      <c r="BI57" s="8" t="s">
        <v>9</v>
      </c>
      <c r="BJ57" s="8">
        <v>5</v>
      </c>
    </row>
    <row r="58" spans="54:62" x14ac:dyDescent="0.2">
      <c r="BB58" s="39" t="s">
        <v>393</v>
      </c>
      <c r="BC58" s="11"/>
      <c r="BD58" s="11"/>
      <c r="BE58" s="30"/>
      <c r="BG58" s="39" t="s">
        <v>394</v>
      </c>
      <c r="BH58" s="11"/>
    </row>
    <row r="59" spans="54:62" x14ac:dyDescent="0.2">
      <c r="BB59" s="102" t="s">
        <v>4550</v>
      </c>
      <c r="BC59" s="101">
        <v>0</v>
      </c>
      <c r="BD59" s="101" t="s">
        <v>9</v>
      </c>
      <c r="BE59" s="8">
        <v>1</v>
      </c>
      <c r="BG59" s="102" t="s">
        <v>4747</v>
      </c>
      <c r="BH59" s="101">
        <v>0</v>
      </c>
      <c r="BI59" s="8" t="s">
        <v>9</v>
      </c>
      <c r="BJ59" s="8">
        <v>2</v>
      </c>
    </row>
    <row r="60" spans="54:62" x14ac:dyDescent="0.2">
      <c r="BB60" s="102" t="s">
        <v>4687</v>
      </c>
      <c r="BC60" s="101">
        <v>3</v>
      </c>
      <c r="BD60" s="101" t="s">
        <v>9</v>
      </c>
      <c r="BE60" s="30">
        <v>1</v>
      </c>
      <c r="BG60" s="102" t="s">
        <v>4684</v>
      </c>
      <c r="BH60" s="101">
        <v>2</v>
      </c>
      <c r="BI60" s="8" t="s">
        <v>9</v>
      </c>
      <c r="BJ60" s="8">
        <v>0</v>
      </c>
    </row>
    <row r="61" spans="54:62" x14ac:dyDescent="0.2">
      <c r="BB61" s="102" t="s">
        <v>4716</v>
      </c>
      <c r="BC61" s="101">
        <v>3</v>
      </c>
      <c r="BD61" s="101" t="s">
        <v>9</v>
      </c>
      <c r="BE61" s="30">
        <v>0</v>
      </c>
      <c r="BG61" s="102" t="s">
        <v>4521</v>
      </c>
      <c r="BH61" s="101">
        <v>0</v>
      </c>
      <c r="BI61" s="8" t="s">
        <v>9</v>
      </c>
      <c r="BJ61" s="8">
        <v>1</v>
      </c>
    </row>
    <row r="62" spans="54:62" x14ac:dyDescent="0.2">
      <c r="BB62" s="102" t="s">
        <v>4693</v>
      </c>
      <c r="BC62" s="101">
        <v>8</v>
      </c>
      <c r="BD62" s="101" t="s">
        <v>9</v>
      </c>
      <c r="BE62" s="30">
        <v>1</v>
      </c>
      <c r="BG62" s="102" t="s">
        <v>4678</v>
      </c>
      <c r="BH62" s="101">
        <v>3</v>
      </c>
      <c r="BI62" s="8" t="s">
        <v>9</v>
      </c>
      <c r="BJ62" s="8">
        <v>1</v>
      </c>
    </row>
    <row r="63" spans="54:62" x14ac:dyDescent="0.2">
      <c r="BB63" s="102" t="s">
        <v>4748</v>
      </c>
      <c r="BC63" s="101">
        <v>1</v>
      </c>
      <c r="BD63" s="101" t="s">
        <v>9</v>
      </c>
      <c r="BE63" s="30">
        <v>1</v>
      </c>
      <c r="BG63" s="102" t="s">
        <v>4703</v>
      </c>
      <c r="BH63" s="101">
        <v>1</v>
      </c>
      <c r="BI63" s="8" t="s">
        <v>9</v>
      </c>
      <c r="BJ63" s="8">
        <v>5</v>
      </c>
    </row>
    <row r="64" spans="54:62" x14ac:dyDescent="0.2">
      <c r="BB64" s="102" t="s">
        <v>4704</v>
      </c>
      <c r="BC64" s="101">
        <v>1</v>
      </c>
      <c r="BD64" s="101" t="s">
        <v>9</v>
      </c>
      <c r="BE64" s="30">
        <v>0</v>
      </c>
      <c r="BG64" s="102" t="s">
        <v>4706</v>
      </c>
      <c r="BH64" s="101">
        <v>3</v>
      </c>
      <c r="BI64" s="8" t="s">
        <v>9</v>
      </c>
      <c r="BJ64" s="8">
        <v>2</v>
      </c>
    </row>
    <row r="65" spans="54:62" x14ac:dyDescent="0.2">
      <c r="BB65" s="39" t="s">
        <v>403</v>
      </c>
      <c r="BE65" s="30"/>
      <c r="BG65" s="39" t="s">
        <v>404</v>
      </c>
      <c r="BH65" s="11"/>
    </row>
    <row r="66" spans="54:62" x14ac:dyDescent="0.2">
      <c r="BB66" s="102" t="s">
        <v>4662</v>
      </c>
      <c r="BC66" s="101">
        <v>3</v>
      </c>
      <c r="BD66" s="101" t="s">
        <v>9</v>
      </c>
      <c r="BE66" s="30">
        <v>1</v>
      </c>
      <c r="BG66" s="102" t="s">
        <v>4749</v>
      </c>
      <c r="BH66" s="101">
        <v>3</v>
      </c>
      <c r="BI66" s="8" t="s">
        <v>9</v>
      </c>
      <c r="BJ66" s="8">
        <v>2</v>
      </c>
    </row>
    <row r="67" spans="54:62" x14ac:dyDescent="0.2">
      <c r="BB67" s="102" t="s">
        <v>4750</v>
      </c>
      <c r="BC67" s="101">
        <v>2</v>
      </c>
      <c r="BD67" s="101" t="s">
        <v>9</v>
      </c>
      <c r="BE67" s="30">
        <v>2</v>
      </c>
      <c r="BG67" s="102" t="s">
        <v>4427</v>
      </c>
      <c r="BH67" s="101">
        <v>2</v>
      </c>
      <c r="BI67" s="8" t="s">
        <v>9</v>
      </c>
      <c r="BJ67" s="8">
        <v>3</v>
      </c>
    </row>
    <row r="68" spans="54:62" x14ac:dyDescent="0.2">
      <c r="BB68" s="102" t="s">
        <v>4403</v>
      </c>
      <c r="BC68" s="101">
        <v>0</v>
      </c>
      <c r="BD68" s="101" t="s">
        <v>9</v>
      </c>
      <c r="BE68" s="8">
        <v>1</v>
      </c>
      <c r="BG68" s="102" t="s">
        <v>4667</v>
      </c>
      <c r="BH68" s="101">
        <v>0</v>
      </c>
      <c r="BI68" s="8" t="s">
        <v>9</v>
      </c>
      <c r="BJ68" s="8">
        <v>1</v>
      </c>
    </row>
    <row r="69" spans="54:62" x14ac:dyDescent="0.2">
      <c r="BB69" s="102" t="s">
        <v>4751</v>
      </c>
      <c r="BC69" s="101">
        <v>0</v>
      </c>
      <c r="BD69" s="101" t="s">
        <v>9</v>
      </c>
      <c r="BE69" s="8">
        <v>3</v>
      </c>
      <c r="BG69" s="102" t="s">
        <v>1564</v>
      </c>
      <c r="BH69" s="101">
        <v>2</v>
      </c>
      <c r="BI69" s="8" t="s">
        <v>9</v>
      </c>
      <c r="BJ69" s="8">
        <v>1</v>
      </c>
    </row>
    <row r="70" spans="54:62" x14ac:dyDescent="0.2">
      <c r="BB70" s="102" t="s">
        <v>4624</v>
      </c>
      <c r="BC70" s="101">
        <v>2</v>
      </c>
      <c r="BD70" s="101" t="s">
        <v>9</v>
      </c>
      <c r="BE70" s="8">
        <v>2</v>
      </c>
      <c r="BG70" s="102" t="s">
        <v>4752</v>
      </c>
      <c r="BH70" s="101">
        <v>4</v>
      </c>
      <c r="BI70" s="8" t="s">
        <v>9</v>
      </c>
      <c r="BJ70" s="8">
        <v>3</v>
      </c>
    </row>
    <row r="71" spans="54:62" x14ac:dyDescent="0.2">
      <c r="BB71" s="102" t="s">
        <v>1569</v>
      </c>
      <c r="BC71" s="101">
        <v>1</v>
      </c>
      <c r="BD71" s="101" t="s">
        <v>9</v>
      </c>
      <c r="BE71" s="8">
        <v>0</v>
      </c>
      <c r="BG71" s="102" t="s">
        <v>4628</v>
      </c>
      <c r="BH71" s="101">
        <v>1</v>
      </c>
      <c r="BI71" s="8" t="s">
        <v>9</v>
      </c>
      <c r="BJ71" s="8">
        <v>4</v>
      </c>
    </row>
    <row r="72" spans="54:62" x14ac:dyDescent="0.2">
      <c r="BB72" s="39" t="s">
        <v>411</v>
      </c>
      <c r="BC72" s="11"/>
      <c r="BD72" s="11"/>
      <c r="BG72" s="39" t="s">
        <v>2674</v>
      </c>
    </row>
    <row r="73" spans="54:62" x14ac:dyDescent="0.2">
      <c r="BB73" s="102" t="s">
        <v>4440</v>
      </c>
      <c r="BC73" s="101">
        <v>3</v>
      </c>
      <c r="BD73" s="101" t="s">
        <v>9</v>
      </c>
      <c r="BE73" s="8">
        <v>0</v>
      </c>
      <c r="BG73" s="102" t="s">
        <v>4753</v>
      </c>
      <c r="BH73" s="101">
        <v>13</v>
      </c>
      <c r="BI73" s="8" t="s">
        <v>9</v>
      </c>
      <c r="BJ73" s="8">
        <v>1</v>
      </c>
    </row>
    <row r="74" spans="54:62" x14ac:dyDescent="0.2">
      <c r="BB74" s="102" t="s">
        <v>4719</v>
      </c>
      <c r="BC74" s="101">
        <v>8</v>
      </c>
      <c r="BD74" s="101" t="s">
        <v>9</v>
      </c>
      <c r="BE74" s="8">
        <v>2</v>
      </c>
      <c r="BG74" s="102" t="s">
        <v>4754</v>
      </c>
      <c r="BH74" s="101">
        <v>4</v>
      </c>
      <c r="BI74" s="8" t="s">
        <v>9</v>
      </c>
      <c r="BJ74" s="8">
        <v>0</v>
      </c>
    </row>
    <row r="75" spans="54:62" x14ac:dyDescent="0.2">
      <c r="BB75" s="102" t="s">
        <v>4609</v>
      </c>
      <c r="BC75" s="101">
        <v>1</v>
      </c>
      <c r="BD75" s="101" t="s">
        <v>9</v>
      </c>
      <c r="BE75" s="8">
        <v>4</v>
      </c>
      <c r="BG75" s="102" t="s">
        <v>4387</v>
      </c>
      <c r="BH75" s="101">
        <v>4</v>
      </c>
      <c r="BI75" s="8" t="s">
        <v>9</v>
      </c>
      <c r="BJ75" s="8">
        <v>1</v>
      </c>
    </row>
    <row r="76" spans="54:62" x14ac:dyDescent="0.2">
      <c r="BB76" s="102" t="s">
        <v>4755</v>
      </c>
      <c r="BC76" s="101">
        <v>2</v>
      </c>
      <c r="BD76" s="101" t="s">
        <v>9</v>
      </c>
      <c r="BE76" s="8">
        <v>1</v>
      </c>
      <c r="BG76" s="102" t="s">
        <v>4711</v>
      </c>
      <c r="BH76" s="101">
        <v>1</v>
      </c>
      <c r="BI76" s="8" t="s">
        <v>9</v>
      </c>
      <c r="BJ76" s="8">
        <v>3</v>
      </c>
    </row>
    <row r="77" spans="54:62" x14ac:dyDescent="0.2">
      <c r="BB77" s="102" t="s">
        <v>4756</v>
      </c>
      <c r="BC77" s="101">
        <v>1</v>
      </c>
      <c r="BD77" s="101" t="s">
        <v>9</v>
      </c>
      <c r="BE77" s="8">
        <v>1</v>
      </c>
      <c r="BG77" s="102" t="s">
        <v>4673</v>
      </c>
      <c r="BH77" s="101">
        <v>2</v>
      </c>
      <c r="BI77" s="8" t="s">
        <v>9</v>
      </c>
      <c r="BJ77" s="8">
        <v>0</v>
      </c>
    </row>
    <row r="78" spans="54:62" x14ac:dyDescent="0.2">
      <c r="BB78" s="102" t="s">
        <v>4681</v>
      </c>
      <c r="BC78" s="101">
        <v>3</v>
      </c>
      <c r="BD78" s="101" t="s">
        <v>9</v>
      </c>
      <c r="BE78" s="8">
        <v>1</v>
      </c>
      <c r="BG78" s="102" t="s">
        <v>4572</v>
      </c>
      <c r="BH78" s="101">
        <v>3</v>
      </c>
      <c r="BI78" s="8" t="s">
        <v>9</v>
      </c>
      <c r="BJ78" s="8">
        <v>0</v>
      </c>
    </row>
    <row r="79" spans="54:62" x14ac:dyDescent="0.2">
      <c r="BG79" s="43"/>
      <c r="BH79" s="11"/>
    </row>
    <row r="80" spans="54:62" x14ac:dyDescent="0.2">
      <c r="BG80" s="43"/>
      <c r="BH80" s="11"/>
    </row>
    <row r="81" spans="54:60" x14ac:dyDescent="0.2">
      <c r="BG81" s="43"/>
    </row>
    <row r="82" spans="54:60" x14ac:dyDescent="0.2">
      <c r="BG82" s="39"/>
      <c r="BH82" s="11"/>
    </row>
    <row r="83" spans="54:60" x14ac:dyDescent="0.2">
      <c r="BG83" s="5"/>
      <c r="BH83" s="11"/>
    </row>
    <row r="84" spans="54:60" x14ac:dyDescent="0.2">
      <c r="BG84" s="5"/>
      <c r="BH84" s="11"/>
    </row>
    <row r="86" spans="54:60" x14ac:dyDescent="0.2">
      <c r="BE86" s="30"/>
    </row>
    <row r="87" spans="54:60" x14ac:dyDescent="0.2">
      <c r="BB87" s="43"/>
      <c r="BC87" s="11"/>
      <c r="BD87" s="11"/>
      <c r="BE87" s="30"/>
      <c r="BG87" s="43"/>
      <c r="BH87" s="11"/>
    </row>
    <row r="88" spans="54:60" x14ac:dyDescent="0.2">
      <c r="BE88" s="30"/>
    </row>
    <row r="89" spans="54:60" x14ac:dyDescent="0.2">
      <c r="BB89" s="43"/>
      <c r="BE89" s="30"/>
      <c r="BG89" s="43"/>
    </row>
    <row r="90" spans="54:60" x14ac:dyDescent="0.2">
      <c r="BB90" s="39"/>
      <c r="BC90" s="12"/>
      <c r="BD90" s="12"/>
      <c r="BE90" s="30"/>
      <c r="BG90" s="39"/>
      <c r="BH90" s="12"/>
    </row>
    <row r="91" spans="54:60" x14ac:dyDescent="0.2">
      <c r="BE91" s="30"/>
    </row>
    <row r="92" spans="54:60" x14ac:dyDescent="0.2">
      <c r="BE92" s="30"/>
    </row>
    <row r="93" spans="54:60" x14ac:dyDescent="0.2">
      <c r="BE93" s="30"/>
    </row>
    <row r="97" spans="54:60" x14ac:dyDescent="0.2">
      <c r="BB97" s="43"/>
      <c r="BG97" s="43"/>
    </row>
    <row r="98" spans="54:60" x14ac:dyDescent="0.2">
      <c r="BB98" s="39"/>
      <c r="BG98" s="39"/>
    </row>
    <row r="105" spans="54:60" x14ac:dyDescent="0.2">
      <c r="BB105" s="43"/>
      <c r="BE105" s="30"/>
      <c r="BG105" s="43"/>
    </row>
    <row r="107" spans="54:60" x14ac:dyDescent="0.2">
      <c r="BB107" s="7"/>
      <c r="BC107" s="30"/>
      <c r="BD107" s="30"/>
      <c r="BE107" s="30"/>
      <c r="BG107" s="7"/>
      <c r="BH107" s="30"/>
    </row>
    <row r="108" spans="54:60" x14ac:dyDescent="0.2">
      <c r="BC108" s="30"/>
      <c r="BD108" s="30"/>
      <c r="BE108" s="30"/>
      <c r="BH108" s="30"/>
    </row>
    <row r="109" spans="54:60" x14ac:dyDescent="0.2">
      <c r="BC109" s="30"/>
      <c r="BD109" s="30"/>
      <c r="BE109" s="30"/>
      <c r="BH109" s="30"/>
    </row>
    <row r="110" spans="54:60" x14ac:dyDescent="0.2">
      <c r="BB110" s="7"/>
      <c r="BC110" s="30"/>
      <c r="BD110" s="30"/>
      <c r="BE110" s="30"/>
      <c r="BG110" s="7"/>
      <c r="BH110" s="30"/>
    </row>
    <row r="111" spans="54:60" x14ac:dyDescent="0.2">
      <c r="BC111" s="30"/>
      <c r="BD111" s="30"/>
      <c r="BE111" s="30"/>
      <c r="BH111" s="30"/>
    </row>
    <row r="112" spans="54:60" x14ac:dyDescent="0.2">
      <c r="BB112" s="7"/>
      <c r="BC112" s="30"/>
      <c r="BD112" s="30"/>
      <c r="BE112" s="30"/>
      <c r="BG112" s="7"/>
      <c r="BH112" s="30"/>
    </row>
    <row r="113" spans="54:60" x14ac:dyDescent="0.2">
      <c r="BB113" s="7"/>
      <c r="BC113" s="30"/>
      <c r="BD113" s="30"/>
      <c r="BE113" s="30"/>
      <c r="BG113" s="7"/>
      <c r="BH113" s="30"/>
    </row>
    <row r="114" spans="54:60" x14ac:dyDescent="0.2">
      <c r="BB114" s="7"/>
      <c r="BC114" s="30"/>
      <c r="BD114" s="30"/>
      <c r="BE114" s="30"/>
      <c r="BG114" s="7"/>
      <c r="BH114" s="30"/>
    </row>
    <row r="115" spans="54:60" x14ac:dyDescent="0.2">
      <c r="BB115" s="7"/>
      <c r="BC115" s="30"/>
      <c r="BD115" s="30"/>
      <c r="BE115" s="30"/>
      <c r="BG115" s="7"/>
      <c r="BH115" s="30"/>
    </row>
    <row r="120" spans="54:60" x14ac:dyDescent="0.2">
      <c r="BB120" s="39"/>
      <c r="BC120" s="11"/>
      <c r="BD120" s="11"/>
      <c r="BG120" s="39"/>
      <c r="BH120" s="11"/>
    </row>
    <row r="121" spans="54:60" x14ac:dyDescent="0.2">
      <c r="BB121" s="5"/>
      <c r="BC121" s="11"/>
      <c r="BD121" s="11"/>
      <c r="BG121" s="5"/>
      <c r="BH121" s="11"/>
    </row>
    <row r="125" spans="54:60" x14ac:dyDescent="0.2">
      <c r="BB125" s="43"/>
      <c r="BC125" s="11"/>
      <c r="BD125" s="11"/>
      <c r="BG125" s="43"/>
      <c r="BH125" s="11"/>
    </row>
    <row r="126" spans="54:60" x14ac:dyDescent="0.2">
      <c r="BB126" s="39"/>
      <c r="BC126" s="30"/>
      <c r="BD126" s="30"/>
      <c r="BE126" s="30"/>
      <c r="BG126" s="39"/>
      <c r="BH126" s="30"/>
    </row>
    <row r="128" spans="54:60" x14ac:dyDescent="0.2">
      <c r="BC128" s="30"/>
      <c r="BD128" s="30"/>
      <c r="BE128" s="30"/>
      <c r="BH128" s="30"/>
    </row>
    <row r="129" spans="54:60" x14ac:dyDescent="0.2">
      <c r="BB129" s="7"/>
      <c r="BC129" s="30"/>
      <c r="BD129" s="30"/>
      <c r="BE129" s="30"/>
      <c r="BG129" s="7"/>
      <c r="BH129" s="30"/>
    </row>
    <row r="130" spans="54:60" x14ac:dyDescent="0.2">
      <c r="BC130" s="30"/>
      <c r="BD130" s="30"/>
      <c r="BE130" s="30"/>
      <c r="BH130" s="30"/>
    </row>
    <row r="131" spans="54:60" x14ac:dyDescent="0.2">
      <c r="BB131" s="7"/>
      <c r="BC131" s="30"/>
      <c r="BD131" s="30"/>
      <c r="BE131" s="30"/>
      <c r="BG131" s="7"/>
      <c r="BH131" s="30"/>
    </row>
    <row r="132" spans="54:60" x14ac:dyDescent="0.2">
      <c r="BC132" s="30"/>
      <c r="BD132" s="30"/>
      <c r="BE132" s="30"/>
      <c r="BH132" s="30"/>
    </row>
    <row r="133" spans="54:60" x14ac:dyDescent="0.2">
      <c r="BB133" s="7"/>
      <c r="BC133" s="30"/>
      <c r="BD133" s="30"/>
      <c r="BE133" s="30"/>
      <c r="BG133" s="7"/>
      <c r="BH133" s="30"/>
    </row>
    <row r="134" spans="54:60" x14ac:dyDescent="0.2">
      <c r="BB134" s="7"/>
      <c r="BC134" s="30"/>
      <c r="BD134" s="30"/>
      <c r="BE134" s="30"/>
      <c r="BG134" s="7"/>
      <c r="BH134" s="30"/>
    </row>
    <row r="135" spans="54:60" x14ac:dyDescent="0.2">
      <c r="BC135" s="30"/>
      <c r="BD135" s="30"/>
      <c r="BH135" s="30"/>
    </row>
    <row r="136" spans="54:60" x14ac:dyDescent="0.2">
      <c r="BC136" s="30"/>
      <c r="BD136" s="30"/>
      <c r="BH136" s="30"/>
    </row>
    <row r="141" spans="54:60" x14ac:dyDescent="0.2">
      <c r="BB141" s="39"/>
      <c r="BC141" s="11"/>
      <c r="BD141" s="11"/>
      <c r="BG141" s="39"/>
      <c r="BH141" s="11"/>
    </row>
    <row r="142" spans="54:60" x14ac:dyDescent="0.2">
      <c r="BB142" s="5"/>
      <c r="BC142" s="11"/>
      <c r="BD142" s="11"/>
      <c r="BG142" s="5"/>
      <c r="BH142" s="11"/>
    </row>
    <row r="143" spans="54:60" x14ac:dyDescent="0.2">
      <c r="BB143" s="5"/>
      <c r="BC143" s="11"/>
      <c r="BD143" s="11"/>
      <c r="BG143" s="5"/>
      <c r="BH143" s="11"/>
    </row>
    <row r="146" spans="54:60" x14ac:dyDescent="0.2">
      <c r="BB146" s="43"/>
      <c r="BC146" s="11"/>
      <c r="BD146" s="11"/>
      <c r="BG146" s="43"/>
      <c r="BH146" s="11"/>
    </row>
    <row r="147" spans="54:60" x14ac:dyDescent="0.2">
      <c r="BB147" s="39"/>
      <c r="BC147" s="30"/>
      <c r="BD147" s="30"/>
      <c r="BE147" s="30"/>
      <c r="BG147" s="39"/>
      <c r="BH147" s="30"/>
    </row>
    <row r="148" spans="54:60" x14ac:dyDescent="0.2">
      <c r="BB148" s="7"/>
      <c r="BC148" s="30"/>
      <c r="BD148" s="30"/>
      <c r="BE148" s="30"/>
      <c r="BG148" s="7"/>
      <c r="BH148" s="30"/>
    </row>
    <row r="149" spans="54:60" x14ac:dyDescent="0.2">
      <c r="BC149" s="30"/>
      <c r="BD149" s="30"/>
      <c r="BE149" s="30"/>
      <c r="BH149" s="30"/>
    </row>
    <row r="150" spans="54:60" x14ac:dyDescent="0.2">
      <c r="BC150" s="30"/>
      <c r="BD150" s="30"/>
      <c r="BE150" s="30"/>
      <c r="BH150" s="30"/>
    </row>
    <row r="151" spans="54:60" x14ac:dyDescent="0.2">
      <c r="BC151" s="30"/>
      <c r="BD151" s="30"/>
      <c r="BE151" s="30"/>
      <c r="BH151" s="30"/>
    </row>
    <row r="152" spans="54:60" x14ac:dyDescent="0.2">
      <c r="BB152" s="7"/>
      <c r="BC152" s="30"/>
      <c r="BD152" s="30"/>
      <c r="BE152" s="30"/>
      <c r="BG152" s="7"/>
      <c r="BH152" s="30"/>
    </row>
    <row r="153" spans="54:60" x14ac:dyDescent="0.2">
      <c r="BB153" s="7"/>
      <c r="BC153" s="30"/>
      <c r="BD153" s="30"/>
      <c r="BE153" s="30"/>
      <c r="BG153" s="7"/>
      <c r="BH153" s="30"/>
    </row>
    <row r="154" spans="54:60" x14ac:dyDescent="0.2">
      <c r="BB154" s="7"/>
      <c r="BC154" s="30"/>
      <c r="BD154" s="30"/>
      <c r="BE154" s="30"/>
      <c r="BG154" s="7"/>
      <c r="BH154" s="30"/>
    </row>
    <row r="155" spans="54:60" x14ac:dyDescent="0.2">
      <c r="BC155" s="30"/>
      <c r="BD155" s="30"/>
      <c r="BE155" s="30"/>
      <c r="BH155" s="30"/>
    </row>
    <row r="156" spans="54:60" x14ac:dyDescent="0.2">
      <c r="BC156" s="30"/>
      <c r="BD156" s="30"/>
      <c r="BE156" s="30"/>
      <c r="BH156" s="30"/>
    </row>
    <row r="161" spans="54:60" x14ac:dyDescent="0.2">
      <c r="BB161" s="39"/>
      <c r="BC161" s="11"/>
      <c r="BD161" s="11"/>
      <c r="BG161" s="39"/>
      <c r="BH161" s="11"/>
    </row>
    <row r="163" spans="54:60" x14ac:dyDescent="0.2">
      <c r="BB163" s="5"/>
      <c r="BC163" s="11"/>
      <c r="BD163" s="11"/>
      <c r="BG163" s="5"/>
      <c r="BH163" s="11"/>
    </row>
    <row r="164" spans="54:60" x14ac:dyDescent="0.2">
      <c r="BB164" s="5"/>
      <c r="BC164" s="11"/>
      <c r="BD164" s="11"/>
      <c r="BG164" s="5"/>
      <c r="BH164" s="11"/>
    </row>
    <row r="167" spans="54:60" x14ac:dyDescent="0.2">
      <c r="BB167" s="43"/>
      <c r="BC167" s="11"/>
      <c r="BD167" s="11"/>
      <c r="BG167" s="43"/>
      <c r="BH167" s="11"/>
    </row>
    <row r="168" spans="54:60" x14ac:dyDescent="0.2">
      <c r="BB168" s="39"/>
      <c r="BC168" s="30"/>
      <c r="BD168" s="30"/>
      <c r="BE168" s="30"/>
      <c r="BG168" s="39"/>
      <c r="BH168" s="30"/>
    </row>
    <row r="169" spans="54:60" x14ac:dyDescent="0.2">
      <c r="BB169" s="7"/>
      <c r="BC169" s="30"/>
      <c r="BD169" s="30"/>
      <c r="BE169" s="30"/>
      <c r="BG169" s="7"/>
      <c r="BH169" s="30"/>
    </row>
    <row r="170" spans="54:60" x14ac:dyDescent="0.2">
      <c r="BC170" s="30"/>
      <c r="BD170" s="30"/>
      <c r="BE170" s="30"/>
      <c r="BH170" s="30"/>
    </row>
    <row r="171" spans="54:60" x14ac:dyDescent="0.2">
      <c r="BC171" s="30"/>
      <c r="BD171" s="30"/>
      <c r="BE171" s="30"/>
      <c r="BH171" s="30"/>
    </row>
    <row r="172" spans="54:60" x14ac:dyDescent="0.2">
      <c r="BC172" s="30"/>
      <c r="BD172" s="30"/>
      <c r="BE172" s="30"/>
      <c r="BH172" s="30"/>
    </row>
    <row r="173" spans="54:60" x14ac:dyDescent="0.2">
      <c r="BB173" s="7"/>
      <c r="BC173" s="30"/>
      <c r="BD173" s="30"/>
      <c r="BE173" s="30"/>
      <c r="BG173" s="7"/>
      <c r="BH173" s="30"/>
    </row>
    <row r="174" spans="54:60" x14ac:dyDescent="0.2">
      <c r="BB174" s="7"/>
      <c r="BC174" s="30"/>
      <c r="BD174" s="30"/>
      <c r="BE174" s="30"/>
      <c r="BG174" s="7"/>
      <c r="BH174" s="30"/>
    </row>
    <row r="175" spans="54:60" x14ac:dyDescent="0.2">
      <c r="BB175" s="7"/>
      <c r="BC175" s="30"/>
      <c r="BD175" s="30"/>
      <c r="BE175" s="30"/>
      <c r="BG175" s="7"/>
      <c r="BH175" s="30"/>
    </row>
    <row r="176" spans="54:60" x14ac:dyDescent="0.2">
      <c r="BC176" s="30"/>
      <c r="BD176" s="30"/>
      <c r="BE176" s="30"/>
      <c r="BH176" s="30"/>
    </row>
    <row r="177" spans="54:60" x14ac:dyDescent="0.2">
      <c r="BC177" s="30"/>
      <c r="BD177" s="30"/>
      <c r="BE177" s="30"/>
      <c r="BH177" s="30"/>
    </row>
    <row r="182" spans="54:60" x14ac:dyDescent="0.2">
      <c r="BB182" s="39"/>
      <c r="BC182" s="11"/>
      <c r="BD182" s="11"/>
      <c r="BG182" s="39"/>
      <c r="BH182" s="11"/>
    </row>
    <row r="183" spans="54:60" x14ac:dyDescent="0.2">
      <c r="BB183" s="5"/>
      <c r="BC183" s="11"/>
      <c r="BD183" s="11"/>
      <c r="BG183" s="5"/>
      <c r="BH183" s="11"/>
    </row>
    <row r="184" spans="54:60" x14ac:dyDescent="0.2">
      <c r="BB184" s="5"/>
      <c r="BC184" s="11"/>
      <c r="BD184" s="11"/>
      <c r="BG184" s="5"/>
      <c r="BH184" s="11"/>
    </row>
    <row r="187" spans="54:60" x14ac:dyDescent="0.2">
      <c r="BB187" s="43"/>
      <c r="BC187" s="11"/>
      <c r="BD187" s="11"/>
      <c r="BG187" s="43"/>
      <c r="BH187" s="11"/>
    </row>
    <row r="188" spans="54:60" x14ac:dyDescent="0.2">
      <c r="BB188" s="39"/>
      <c r="BC188" s="30"/>
      <c r="BD188" s="30"/>
      <c r="BE188" s="30"/>
      <c r="BG188" s="39"/>
      <c r="BH188" s="30"/>
    </row>
    <row r="190" spans="54:60" x14ac:dyDescent="0.2">
      <c r="BB190" s="7"/>
      <c r="BC190" s="30"/>
      <c r="BD190" s="30"/>
      <c r="BE190" s="30"/>
      <c r="BG190" s="7"/>
      <c r="BH190" s="30"/>
    </row>
    <row r="191" spans="54:60" x14ac:dyDescent="0.2">
      <c r="BC191" s="30"/>
      <c r="BD191" s="30"/>
      <c r="BE191" s="30"/>
      <c r="BH191" s="30"/>
    </row>
    <row r="192" spans="54:60" x14ac:dyDescent="0.2">
      <c r="BC192" s="30"/>
      <c r="BD192" s="30"/>
      <c r="BE192" s="30"/>
      <c r="BH192" s="30"/>
    </row>
    <row r="193" spans="54:60" x14ac:dyDescent="0.2">
      <c r="BC193" s="30"/>
      <c r="BD193" s="30"/>
      <c r="BE193" s="30"/>
      <c r="BH193" s="30"/>
    </row>
    <row r="194" spans="54:60" x14ac:dyDescent="0.2">
      <c r="BB194" s="7"/>
      <c r="BC194" s="30"/>
      <c r="BD194" s="30"/>
      <c r="BE194" s="30"/>
      <c r="BG194" s="7"/>
      <c r="BH194" s="30"/>
    </row>
    <row r="195" spans="54:60" x14ac:dyDescent="0.2">
      <c r="BB195" s="7"/>
      <c r="BC195" s="30"/>
      <c r="BD195" s="30"/>
      <c r="BE195" s="30"/>
      <c r="BG195" s="7"/>
      <c r="BH195" s="30"/>
    </row>
    <row r="196" spans="54:60" x14ac:dyDescent="0.2">
      <c r="BB196" s="7"/>
      <c r="BC196" s="30"/>
      <c r="BD196" s="30"/>
      <c r="BE196" s="30"/>
      <c r="BG196" s="7"/>
      <c r="BH196" s="30"/>
    </row>
    <row r="197" spans="54:60" x14ac:dyDescent="0.2">
      <c r="BC197" s="30"/>
      <c r="BD197" s="30"/>
      <c r="BE197" s="30"/>
      <c r="BH197" s="30"/>
    </row>
    <row r="198" spans="54:60" x14ac:dyDescent="0.2">
      <c r="BC198" s="30"/>
      <c r="BD198" s="30"/>
      <c r="BE198" s="30"/>
      <c r="BH198" s="30"/>
    </row>
    <row r="203" spans="54:60" x14ac:dyDescent="0.2">
      <c r="BB203" s="39"/>
      <c r="BC203" s="11"/>
      <c r="BD203" s="11"/>
      <c r="BG203" s="39"/>
      <c r="BH203" s="11"/>
    </row>
    <row r="204" spans="54:60" x14ac:dyDescent="0.2">
      <c r="BB204" s="5"/>
      <c r="BC204" s="11"/>
      <c r="BD204" s="11"/>
      <c r="BG204" s="5"/>
      <c r="BH204" s="11"/>
    </row>
    <row r="205" spans="54:60" x14ac:dyDescent="0.2">
      <c r="BB205" s="5"/>
      <c r="BC205" s="11"/>
      <c r="BD205" s="11"/>
      <c r="BG205" s="5"/>
      <c r="BH205" s="11"/>
    </row>
    <row r="208" spans="54:60" x14ac:dyDescent="0.2">
      <c r="BB208" s="43"/>
      <c r="BC208" s="11"/>
      <c r="BD208" s="11"/>
      <c r="BG208" s="43"/>
      <c r="BH208" s="11"/>
    </row>
    <row r="209" spans="54:60" x14ac:dyDescent="0.2">
      <c r="BB209" s="39"/>
      <c r="BC209" s="30"/>
      <c r="BD209" s="30"/>
      <c r="BE209" s="30"/>
      <c r="BG209" s="39"/>
      <c r="BH209" s="30"/>
    </row>
    <row r="211" spans="54:60" x14ac:dyDescent="0.2">
      <c r="BB211" s="7"/>
      <c r="BC211" s="30"/>
      <c r="BD211" s="30"/>
      <c r="BE211" s="30"/>
      <c r="BG211" s="7"/>
      <c r="BH211" s="30"/>
    </row>
    <row r="212" spans="54:60" x14ac:dyDescent="0.2">
      <c r="BC212" s="30"/>
      <c r="BD212" s="30"/>
      <c r="BE212" s="30"/>
      <c r="BH212" s="30"/>
    </row>
    <row r="213" spans="54:60" x14ac:dyDescent="0.2">
      <c r="BC213" s="30"/>
      <c r="BD213" s="30"/>
      <c r="BE213" s="30"/>
      <c r="BH213" s="30"/>
    </row>
    <row r="214" spans="54:60" x14ac:dyDescent="0.2">
      <c r="BC214" s="30"/>
      <c r="BD214" s="30"/>
      <c r="BE214" s="30"/>
      <c r="BH214" s="30"/>
    </row>
    <row r="215" spans="54:60" x14ac:dyDescent="0.2">
      <c r="BB215" s="7"/>
      <c r="BC215" s="30"/>
      <c r="BD215" s="30"/>
      <c r="BE215" s="30"/>
      <c r="BG215" s="7"/>
      <c r="BH215" s="30"/>
    </row>
    <row r="216" spans="54:60" x14ac:dyDescent="0.2">
      <c r="BB216" s="7"/>
      <c r="BC216" s="30"/>
      <c r="BD216" s="30"/>
      <c r="BE216" s="30"/>
      <c r="BG216" s="7"/>
      <c r="BH216" s="30"/>
    </row>
    <row r="217" spans="54:60" x14ac:dyDescent="0.2">
      <c r="BB217" s="7"/>
      <c r="BC217" s="30"/>
      <c r="BD217" s="30"/>
      <c r="BE217" s="30"/>
      <c r="BG217" s="7"/>
      <c r="BH217" s="30"/>
    </row>
    <row r="218" spans="54:60" x14ac:dyDescent="0.2">
      <c r="BC218" s="30"/>
      <c r="BD218" s="30"/>
      <c r="BE218" s="30"/>
      <c r="BH218" s="30"/>
    </row>
    <row r="219" spans="54:60" x14ac:dyDescent="0.2">
      <c r="BC219" s="30"/>
      <c r="BD219" s="30"/>
      <c r="BE219" s="30"/>
      <c r="BH219" s="30"/>
    </row>
    <row r="220" spans="54:60" x14ac:dyDescent="0.2">
      <c r="BC220" s="30"/>
      <c r="BD220" s="30"/>
      <c r="BH220" s="30"/>
    </row>
    <row r="221" spans="54:60" x14ac:dyDescent="0.2">
      <c r="BC221" s="30"/>
      <c r="BD221" s="30"/>
      <c r="BH221" s="30"/>
    </row>
    <row r="222" spans="54:60" x14ac:dyDescent="0.2">
      <c r="BC222" s="30"/>
      <c r="BD222" s="30"/>
      <c r="BH222" s="30"/>
    </row>
    <row r="224" spans="54:60" x14ac:dyDescent="0.2">
      <c r="BB224" s="39"/>
      <c r="BC224" s="11"/>
      <c r="BD224" s="11"/>
      <c r="BG224" s="39"/>
      <c r="BH224" s="11"/>
    </row>
    <row r="225" spans="54:60" x14ac:dyDescent="0.2">
      <c r="BB225" s="5"/>
      <c r="BC225" s="11"/>
      <c r="BD225" s="11"/>
      <c r="BG225" s="5"/>
      <c r="BH225" s="11"/>
    </row>
    <row r="226" spans="54:60" x14ac:dyDescent="0.2">
      <c r="BB226" s="5"/>
      <c r="BC226" s="11"/>
      <c r="BD226" s="11"/>
      <c r="BG226" s="5"/>
      <c r="BH226" s="11"/>
    </row>
    <row r="229" spans="54:60" x14ac:dyDescent="0.2">
      <c r="BB229" s="43"/>
      <c r="BC229" s="11"/>
      <c r="BD229" s="11"/>
      <c r="BG229" s="43"/>
      <c r="BH229" s="11"/>
    </row>
    <row r="230" spans="54:60" x14ac:dyDescent="0.2">
      <c r="BB230" s="39"/>
      <c r="BC230" s="30"/>
      <c r="BD230" s="30"/>
      <c r="BE230" s="30"/>
      <c r="BG230" s="39"/>
      <c r="BH230" s="30"/>
    </row>
    <row r="232" spans="54:60" x14ac:dyDescent="0.2">
      <c r="BB232" s="7"/>
      <c r="BC232" s="30"/>
      <c r="BD232" s="30"/>
      <c r="BE232" s="30"/>
      <c r="BG232" s="7"/>
      <c r="BH232" s="30"/>
    </row>
    <row r="233" spans="54:60" x14ac:dyDescent="0.2">
      <c r="BC233" s="30"/>
      <c r="BD233" s="30"/>
      <c r="BE233" s="30"/>
      <c r="BH233" s="30"/>
    </row>
    <row r="234" spans="54:60" x14ac:dyDescent="0.2">
      <c r="BC234" s="30"/>
      <c r="BD234" s="30"/>
      <c r="BE234" s="30"/>
      <c r="BH234" s="30"/>
    </row>
    <row r="235" spans="54:60" x14ac:dyDescent="0.2">
      <c r="BC235" s="30"/>
      <c r="BD235" s="30"/>
      <c r="BE235" s="30"/>
      <c r="BH235" s="30"/>
    </row>
    <row r="236" spans="54:60" x14ac:dyDescent="0.2">
      <c r="BB236" s="7"/>
      <c r="BC236" s="30"/>
      <c r="BD236" s="30"/>
      <c r="BE236" s="30"/>
      <c r="BG236" s="7"/>
      <c r="BH236" s="30"/>
    </row>
    <row r="237" spans="54:60" x14ac:dyDescent="0.2">
      <c r="BB237" s="7"/>
      <c r="BC237" s="30"/>
      <c r="BD237" s="30"/>
      <c r="BE237" s="30"/>
      <c r="BG237" s="7"/>
      <c r="BH237" s="30"/>
    </row>
    <row r="238" spans="54:60" x14ac:dyDescent="0.2">
      <c r="BB238" s="7"/>
      <c r="BC238" s="30"/>
      <c r="BD238" s="30"/>
      <c r="BE238" s="30"/>
      <c r="BG238" s="7"/>
      <c r="BH238" s="30"/>
    </row>
    <row r="239" spans="54:60" x14ac:dyDescent="0.2">
      <c r="BC239" s="30"/>
      <c r="BD239" s="30"/>
      <c r="BE239" s="30"/>
      <c r="BH239" s="30"/>
    </row>
    <row r="240" spans="54:60" x14ac:dyDescent="0.2">
      <c r="BC240" s="30"/>
      <c r="BD240" s="30"/>
      <c r="BE240" s="30"/>
      <c r="BH240" s="30"/>
    </row>
    <row r="241" spans="55:60" x14ac:dyDescent="0.2">
      <c r="BC241" s="30"/>
      <c r="BD241" s="30"/>
      <c r="BH241" s="30"/>
    </row>
    <row r="242" spans="55:60" x14ac:dyDescent="0.2">
      <c r="BC242" s="30"/>
      <c r="BD242" s="30"/>
      <c r="BH242" s="30"/>
    </row>
    <row r="243" spans="55:60" x14ac:dyDescent="0.2">
      <c r="BC243" s="30"/>
      <c r="BD243" s="30"/>
      <c r="BH243" s="30"/>
    </row>
  </sheetData>
  <mergeCells count="14">
    <mergeCell ref="AC1:AE1"/>
    <mergeCell ref="N1:P1"/>
    <mergeCell ref="Q1:S1"/>
    <mergeCell ref="T1:V1"/>
    <mergeCell ref="W1:Y1"/>
    <mergeCell ref="Z1:AB1"/>
    <mergeCell ref="BB1:BE1"/>
    <mergeCell ref="BG1:BJ1"/>
    <mergeCell ref="AF1:AH1"/>
    <mergeCell ref="AI1:AK1"/>
    <mergeCell ref="AL1:AN1"/>
    <mergeCell ref="AO1:AQ1"/>
    <mergeCell ref="AR1:AT1"/>
    <mergeCell ref="AU1:AW1"/>
  </mergeCells>
  <hyperlinks>
    <hyperlink ref="A1" location="Information!A1" display="I" xr:uid="{732AB13C-8CAB-420F-977A-468C8C704AA1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2010 - Div 4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692D0-A55F-490F-BBF4-4C4157340F43}">
  <sheetPr>
    <pageSetUpPr fitToPage="1"/>
  </sheetPr>
  <dimension ref="A1:AR101"/>
  <sheetViews>
    <sheetView view="pageLayout" zoomScaleNormal="100" workbookViewId="0">
      <selection activeCell="M30" sqref="M30"/>
    </sheetView>
  </sheetViews>
  <sheetFormatPr defaultColWidth="9.140625" defaultRowHeight="12" x14ac:dyDescent="0.2"/>
  <cols>
    <col min="1" max="1" width="2" style="3" bestFit="1" customWidth="1"/>
    <col min="2" max="2" width="20.7109375" style="3" customWidth="1"/>
    <col min="3" max="4" width="2.7109375" style="3" bestFit="1" customWidth="1"/>
    <col min="5" max="5" width="1.85546875" style="3" bestFit="1" customWidth="1"/>
    <col min="6" max="6" width="2.7109375" style="3" bestFit="1" customWidth="1"/>
    <col min="7" max="7" width="3.5703125" style="3" bestFit="1" customWidth="1"/>
    <col min="8" max="8" width="1.5703125" style="3" bestFit="1" customWidth="1"/>
    <col min="9" max="9" width="3.5703125" style="3" bestFit="1" customWidth="1"/>
    <col min="10" max="10" width="2.7109375" style="3" bestFit="1" customWidth="1"/>
    <col min="11" max="11" width="5.28515625" style="3" bestFit="1" customWidth="1"/>
    <col min="12" max="12" width="1.85546875" style="3" bestFit="1" customWidth="1"/>
    <col min="13" max="13" width="14.5703125" style="3" bestFit="1" customWidth="1"/>
    <col min="14" max="14" width="1.85546875" style="8" bestFit="1" customWidth="1"/>
    <col min="15" max="15" width="1.5703125" style="3" bestFit="1" customWidth="1"/>
    <col min="16" max="16" width="2.7109375" style="8" bestFit="1" customWidth="1"/>
    <col min="17" max="17" width="1.855468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2" width="1.85546875" style="3" bestFit="1" customWidth="1"/>
    <col min="23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8" width="1.85546875" style="3" bestFit="1" customWidth="1"/>
    <col min="29" max="29" width="2.7109375" style="8" bestFit="1" customWidth="1"/>
    <col min="30" max="30" width="1.5703125" style="3" bestFit="1" customWidth="1"/>
    <col min="31" max="31" width="1.85546875" style="8" bestFit="1" customWidth="1"/>
    <col min="32" max="32" width="2.7109375" style="3" bestFit="1" customWidth="1"/>
    <col min="33" max="33" width="1.5703125" style="3" bestFit="1" customWidth="1"/>
    <col min="34" max="34" width="2.7109375" style="3" bestFit="1" customWidth="1"/>
    <col min="35" max="35" width="2.7109375" style="3" customWidth="1"/>
    <col min="36" max="36" width="18.5703125" style="3" bestFit="1" customWidth="1"/>
    <col min="37" max="37" width="1.85546875" style="8" bestFit="1" customWidth="1"/>
    <col min="38" max="38" width="1.5703125" style="8" bestFit="1" customWidth="1"/>
    <col min="39" max="39" width="1.85546875" style="8" bestFit="1" customWidth="1"/>
    <col min="40" max="40" width="2.7109375" style="3" customWidth="1"/>
    <col min="41" max="41" width="18.5703125" style="3" bestFit="1" customWidth="1"/>
    <col min="42" max="42" width="1.85546875" style="8" bestFit="1" customWidth="1"/>
    <col min="43" max="43" width="1.5703125" style="8" bestFit="1" customWidth="1"/>
    <col min="44" max="44" width="1.85546875" style="8" bestFit="1" customWidth="1"/>
    <col min="45" max="16384" width="9.140625" style="3"/>
  </cols>
  <sheetData>
    <row r="1" spans="1:44" s="11" customFormat="1" ht="75" customHeight="1" x14ac:dyDescent="0.25">
      <c r="A1" s="24" t="s">
        <v>119</v>
      </c>
      <c r="B1" s="57" t="s">
        <v>648</v>
      </c>
      <c r="C1" s="66"/>
      <c r="D1" s="66"/>
      <c r="E1" s="66"/>
      <c r="F1" s="66"/>
      <c r="G1" s="66"/>
      <c r="H1" s="66"/>
      <c r="I1" s="66"/>
      <c r="J1" s="66"/>
      <c r="M1" s="13"/>
      <c r="N1" s="199" t="s">
        <v>15</v>
      </c>
      <c r="O1" s="199"/>
      <c r="P1" s="199"/>
      <c r="Q1" s="199" t="s">
        <v>13</v>
      </c>
      <c r="R1" s="199"/>
      <c r="S1" s="199"/>
      <c r="T1" s="199" t="s">
        <v>18</v>
      </c>
      <c r="U1" s="199"/>
      <c r="V1" s="199"/>
      <c r="W1" s="199" t="s">
        <v>16</v>
      </c>
      <c r="X1" s="199"/>
      <c r="Y1" s="199"/>
      <c r="Z1" s="199" t="s">
        <v>20</v>
      </c>
      <c r="AA1" s="199"/>
      <c r="AB1" s="199"/>
      <c r="AC1" s="199" t="s">
        <v>21</v>
      </c>
      <c r="AD1" s="199"/>
      <c r="AE1" s="199"/>
      <c r="AJ1" s="198" t="s">
        <v>614</v>
      </c>
      <c r="AK1" s="198"/>
      <c r="AL1" s="198"/>
      <c r="AM1" s="198"/>
      <c r="AO1" s="198" t="s">
        <v>615</v>
      </c>
      <c r="AP1" s="198"/>
      <c r="AQ1" s="198"/>
      <c r="AR1" s="198"/>
    </row>
    <row r="2" spans="1:44" x14ac:dyDescent="0.2">
      <c r="A2" s="30">
        <v>1</v>
      </c>
      <c r="B2" s="1" t="s">
        <v>15</v>
      </c>
      <c r="C2" s="1">
        <v>10</v>
      </c>
      <c r="D2" s="1">
        <v>8</v>
      </c>
      <c r="E2" s="1">
        <v>1</v>
      </c>
      <c r="F2" s="1">
        <v>1</v>
      </c>
      <c r="G2" s="1">
        <v>35</v>
      </c>
      <c r="H2" s="30" t="s">
        <v>9</v>
      </c>
      <c r="I2" s="1">
        <v>13</v>
      </c>
      <c r="J2" s="1">
        <f t="shared" ref="J2:J7" si="0">SUM(2*D2+E2)</f>
        <v>17</v>
      </c>
      <c r="K2" s="6" t="s">
        <v>43</v>
      </c>
      <c r="L2" s="8">
        <v>1</v>
      </c>
      <c r="M2" s="1" t="s">
        <v>15</v>
      </c>
      <c r="N2" s="34"/>
      <c r="O2" s="34"/>
      <c r="P2" s="34"/>
      <c r="Q2" s="32">
        <v>3</v>
      </c>
      <c r="R2" s="32" t="s">
        <v>9</v>
      </c>
      <c r="S2" s="32">
        <v>1</v>
      </c>
      <c r="T2" s="32">
        <v>4</v>
      </c>
      <c r="U2" s="32" t="s">
        <v>9</v>
      </c>
      <c r="V2" s="32">
        <v>1</v>
      </c>
      <c r="W2" s="32">
        <v>5</v>
      </c>
      <c r="X2" s="32" t="s">
        <v>9</v>
      </c>
      <c r="Y2" s="32">
        <v>1</v>
      </c>
      <c r="Z2" s="32">
        <v>5</v>
      </c>
      <c r="AA2" s="32" t="s">
        <v>9</v>
      </c>
      <c r="AB2" s="32">
        <v>1</v>
      </c>
      <c r="AC2" s="32">
        <v>5</v>
      </c>
      <c r="AD2" s="32" t="s">
        <v>9</v>
      </c>
      <c r="AE2" s="32">
        <v>1</v>
      </c>
      <c r="AF2" s="31">
        <f t="shared" ref="AF2:AF7" si="1">SUM(N2+Q2+T2+W2+Z2+AC2)</f>
        <v>22</v>
      </c>
      <c r="AG2" s="32" t="s">
        <v>9</v>
      </c>
      <c r="AH2" s="31">
        <f t="shared" ref="AH2:AH7" si="2">SUM(P2+S2+V2+Y2+AB2+AE2)</f>
        <v>5</v>
      </c>
      <c r="AJ2" s="39" t="s">
        <v>616</v>
      </c>
      <c r="AK2" s="11"/>
      <c r="AL2" s="32"/>
      <c r="AO2" s="39" t="s">
        <v>617</v>
      </c>
      <c r="AP2" s="39"/>
      <c r="AQ2" s="39"/>
      <c r="AR2" s="30"/>
    </row>
    <row r="3" spans="1:44" x14ac:dyDescent="0.2">
      <c r="A3" s="30">
        <v>2</v>
      </c>
      <c r="B3" s="1" t="s">
        <v>13</v>
      </c>
      <c r="C3" s="1">
        <v>10</v>
      </c>
      <c r="D3" s="1">
        <v>6</v>
      </c>
      <c r="E3" s="1">
        <v>2</v>
      </c>
      <c r="F3" s="1">
        <v>2</v>
      </c>
      <c r="G3" s="1">
        <v>29</v>
      </c>
      <c r="H3" s="30" t="s">
        <v>9</v>
      </c>
      <c r="I3" s="1">
        <v>16</v>
      </c>
      <c r="J3" s="1">
        <f t="shared" si="0"/>
        <v>14</v>
      </c>
      <c r="K3" s="30"/>
      <c r="L3" s="8">
        <v>2</v>
      </c>
      <c r="M3" s="1" t="s">
        <v>13</v>
      </c>
      <c r="N3" s="32">
        <v>1</v>
      </c>
      <c r="O3" s="32" t="s">
        <v>9</v>
      </c>
      <c r="P3" s="32">
        <v>1</v>
      </c>
      <c r="Q3" s="34"/>
      <c r="R3" s="34"/>
      <c r="S3" s="34"/>
      <c r="T3" s="32">
        <v>0</v>
      </c>
      <c r="U3" s="32" t="s">
        <v>9</v>
      </c>
      <c r="V3" s="32">
        <v>0</v>
      </c>
      <c r="W3" s="32">
        <v>3</v>
      </c>
      <c r="X3" s="32" t="s">
        <v>9</v>
      </c>
      <c r="Y3" s="32">
        <v>2</v>
      </c>
      <c r="Z3" s="32">
        <v>5</v>
      </c>
      <c r="AA3" s="32" t="s">
        <v>9</v>
      </c>
      <c r="AB3" s="32">
        <v>2</v>
      </c>
      <c r="AC3" s="32">
        <v>8</v>
      </c>
      <c r="AD3" s="32" t="s">
        <v>9</v>
      </c>
      <c r="AE3" s="32">
        <v>3</v>
      </c>
      <c r="AF3" s="31">
        <f t="shared" si="1"/>
        <v>17</v>
      </c>
      <c r="AG3" s="32" t="s">
        <v>9</v>
      </c>
      <c r="AH3" s="31">
        <f t="shared" si="2"/>
        <v>8</v>
      </c>
      <c r="AI3" s="1"/>
      <c r="AJ3" s="3" t="s">
        <v>618</v>
      </c>
      <c r="AK3" s="8">
        <v>2</v>
      </c>
      <c r="AL3" s="32" t="s">
        <v>9</v>
      </c>
      <c r="AM3" s="8">
        <v>1</v>
      </c>
      <c r="AN3" s="1"/>
      <c r="AO3" s="3" t="s">
        <v>505</v>
      </c>
      <c r="AP3" s="8">
        <v>1</v>
      </c>
      <c r="AQ3" s="31" t="s">
        <v>9</v>
      </c>
      <c r="AR3" s="30">
        <v>1</v>
      </c>
    </row>
    <row r="4" spans="1:44" x14ac:dyDescent="0.2">
      <c r="A4" s="30">
        <v>3</v>
      </c>
      <c r="B4" s="1" t="s">
        <v>18</v>
      </c>
      <c r="C4" s="1">
        <v>10</v>
      </c>
      <c r="D4" s="1">
        <v>5</v>
      </c>
      <c r="E4" s="1">
        <v>2</v>
      </c>
      <c r="F4" s="1">
        <v>3</v>
      </c>
      <c r="G4" s="1">
        <v>19</v>
      </c>
      <c r="H4" s="30" t="s">
        <v>9</v>
      </c>
      <c r="I4" s="1">
        <v>18</v>
      </c>
      <c r="J4" s="1">
        <f t="shared" si="0"/>
        <v>12</v>
      </c>
      <c r="K4" s="30"/>
      <c r="L4" s="8">
        <v>3</v>
      </c>
      <c r="M4" s="1" t="s">
        <v>18</v>
      </c>
      <c r="N4" s="32">
        <v>3</v>
      </c>
      <c r="O4" s="32" t="s">
        <v>9</v>
      </c>
      <c r="P4" s="32">
        <v>0</v>
      </c>
      <c r="Q4" s="32">
        <v>3</v>
      </c>
      <c r="R4" s="32" t="s">
        <v>9</v>
      </c>
      <c r="S4" s="32">
        <v>2</v>
      </c>
      <c r="T4" s="34"/>
      <c r="U4" s="34"/>
      <c r="V4" s="34"/>
      <c r="W4" s="32">
        <v>1</v>
      </c>
      <c r="X4" s="32" t="s">
        <v>9</v>
      </c>
      <c r="Y4" s="32">
        <v>1</v>
      </c>
      <c r="Z4" s="32">
        <v>2</v>
      </c>
      <c r="AA4" s="32" t="s">
        <v>9</v>
      </c>
      <c r="AB4" s="32">
        <v>1</v>
      </c>
      <c r="AC4" s="32">
        <v>4</v>
      </c>
      <c r="AD4" s="32" t="s">
        <v>9</v>
      </c>
      <c r="AE4" s="32">
        <v>1</v>
      </c>
      <c r="AF4" s="31">
        <f t="shared" si="1"/>
        <v>13</v>
      </c>
      <c r="AG4" s="32" t="s">
        <v>9</v>
      </c>
      <c r="AH4" s="31">
        <f t="shared" si="2"/>
        <v>5</v>
      </c>
      <c r="AI4" s="1"/>
      <c r="AJ4" s="39" t="s">
        <v>619</v>
      </c>
      <c r="AN4" s="1"/>
      <c r="AO4" s="39" t="s">
        <v>459</v>
      </c>
      <c r="AP4" s="11"/>
      <c r="AQ4" s="32"/>
      <c r="AR4" s="30"/>
    </row>
    <row r="5" spans="1:44" x14ac:dyDescent="0.2">
      <c r="A5" s="30">
        <v>4</v>
      </c>
      <c r="B5" s="1" t="s">
        <v>16</v>
      </c>
      <c r="C5" s="1">
        <v>10</v>
      </c>
      <c r="D5" s="1">
        <v>5</v>
      </c>
      <c r="E5" s="1">
        <v>1</v>
      </c>
      <c r="F5" s="1">
        <v>4</v>
      </c>
      <c r="G5" s="1">
        <v>20</v>
      </c>
      <c r="H5" s="30" t="s">
        <v>9</v>
      </c>
      <c r="I5" s="1">
        <v>18</v>
      </c>
      <c r="J5" s="1">
        <f t="shared" si="0"/>
        <v>11</v>
      </c>
      <c r="K5" s="30"/>
      <c r="L5" s="8">
        <v>4</v>
      </c>
      <c r="M5" s="1" t="s">
        <v>16</v>
      </c>
      <c r="N5" s="32">
        <v>1</v>
      </c>
      <c r="O5" s="32" t="s">
        <v>9</v>
      </c>
      <c r="P5" s="32">
        <v>2</v>
      </c>
      <c r="Q5" s="32">
        <v>0</v>
      </c>
      <c r="R5" s="32" t="s">
        <v>9</v>
      </c>
      <c r="S5" s="32">
        <v>3</v>
      </c>
      <c r="T5" s="32">
        <v>3</v>
      </c>
      <c r="U5" s="32" t="s">
        <v>9</v>
      </c>
      <c r="V5" s="32">
        <v>0</v>
      </c>
      <c r="W5" s="34"/>
      <c r="X5" s="34"/>
      <c r="Y5" s="34"/>
      <c r="Z5" s="32">
        <v>2</v>
      </c>
      <c r="AA5" s="32" t="s">
        <v>9</v>
      </c>
      <c r="AB5" s="32">
        <v>1</v>
      </c>
      <c r="AC5" s="32">
        <v>3</v>
      </c>
      <c r="AD5" s="32" t="s">
        <v>9</v>
      </c>
      <c r="AE5" s="32">
        <v>0</v>
      </c>
      <c r="AF5" s="31">
        <f t="shared" si="1"/>
        <v>9</v>
      </c>
      <c r="AG5" s="32" t="s">
        <v>9</v>
      </c>
      <c r="AH5" s="31">
        <f t="shared" si="2"/>
        <v>6</v>
      </c>
      <c r="AI5" s="1"/>
      <c r="AJ5" s="5" t="s">
        <v>506</v>
      </c>
      <c r="AK5" s="11">
        <v>1</v>
      </c>
      <c r="AL5" s="31" t="s">
        <v>9</v>
      </c>
      <c r="AM5" s="8">
        <v>2</v>
      </c>
      <c r="AN5" s="1"/>
      <c r="AO5" s="3" t="s">
        <v>560</v>
      </c>
      <c r="AP5" s="11">
        <v>5</v>
      </c>
      <c r="AQ5" s="32" t="s">
        <v>9</v>
      </c>
      <c r="AR5" s="8">
        <v>1</v>
      </c>
    </row>
    <row r="6" spans="1:44" x14ac:dyDescent="0.2">
      <c r="A6" s="30">
        <v>5</v>
      </c>
      <c r="B6" s="1" t="s">
        <v>20</v>
      </c>
      <c r="C6" s="1">
        <v>10</v>
      </c>
      <c r="D6" s="1">
        <v>1</v>
      </c>
      <c r="E6" s="1">
        <v>1</v>
      </c>
      <c r="F6" s="1">
        <v>8</v>
      </c>
      <c r="G6" s="1">
        <v>13</v>
      </c>
      <c r="H6" s="30" t="s">
        <v>9</v>
      </c>
      <c r="I6" s="1">
        <v>26</v>
      </c>
      <c r="J6" s="1">
        <f t="shared" si="0"/>
        <v>3</v>
      </c>
      <c r="K6" s="30"/>
      <c r="L6" s="8">
        <v>5</v>
      </c>
      <c r="M6" s="1" t="s">
        <v>20</v>
      </c>
      <c r="N6" s="32">
        <v>1</v>
      </c>
      <c r="O6" s="32" t="s">
        <v>9</v>
      </c>
      <c r="P6" s="32">
        <v>2</v>
      </c>
      <c r="Q6" s="32">
        <v>1</v>
      </c>
      <c r="R6" s="32" t="s">
        <v>9</v>
      </c>
      <c r="S6" s="32">
        <v>3</v>
      </c>
      <c r="T6" s="32">
        <v>4</v>
      </c>
      <c r="U6" s="32" t="s">
        <v>9</v>
      </c>
      <c r="V6" s="32">
        <v>2</v>
      </c>
      <c r="W6" s="32">
        <v>0</v>
      </c>
      <c r="X6" s="32" t="s">
        <v>9</v>
      </c>
      <c r="Y6" s="32">
        <v>2</v>
      </c>
      <c r="Z6" s="34"/>
      <c r="AA6" s="34"/>
      <c r="AB6" s="34"/>
      <c r="AC6" s="32">
        <v>1</v>
      </c>
      <c r="AD6" s="32" t="s">
        <v>9</v>
      </c>
      <c r="AE6" s="32">
        <v>2</v>
      </c>
      <c r="AF6" s="31">
        <f t="shared" si="1"/>
        <v>7</v>
      </c>
      <c r="AG6" s="32" t="s">
        <v>9</v>
      </c>
      <c r="AH6" s="31">
        <f t="shared" si="2"/>
        <v>11</v>
      </c>
      <c r="AI6" s="1"/>
      <c r="AJ6" s="3" t="s">
        <v>620</v>
      </c>
      <c r="AK6" s="11">
        <v>8</v>
      </c>
      <c r="AL6" s="32" t="s">
        <v>9</v>
      </c>
      <c r="AM6" s="8">
        <v>3</v>
      </c>
      <c r="AN6" s="1"/>
      <c r="AO6" s="5" t="s">
        <v>621</v>
      </c>
      <c r="AP6" s="11">
        <v>1</v>
      </c>
      <c r="AQ6" s="32" t="s">
        <v>9</v>
      </c>
      <c r="AR6" s="30">
        <v>3</v>
      </c>
    </row>
    <row r="7" spans="1:44" x14ac:dyDescent="0.2">
      <c r="A7" s="30">
        <v>6</v>
      </c>
      <c r="B7" s="1" t="s">
        <v>21</v>
      </c>
      <c r="C7" s="1">
        <v>10</v>
      </c>
      <c r="D7" s="1">
        <v>1</v>
      </c>
      <c r="E7" s="1">
        <v>1</v>
      </c>
      <c r="F7" s="1">
        <v>8</v>
      </c>
      <c r="G7" s="1">
        <v>16</v>
      </c>
      <c r="H7" s="30" t="s">
        <v>9</v>
      </c>
      <c r="I7" s="1">
        <v>41</v>
      </c>
      <c r="J7" s="1">
        <f t="shared" si="0"/>
        <v>3</v>
      </c>
      <c r="K7" s="30" t="s">
        <v>44</v>
      </c>
      <c r="L7" s="8">
        <v>6</v>
      </c>
      <c r="M7" s="1" t="s">
        <v>21</v>
      </c>
      <c r="N7" s="32">
        <v>2</v>
      </c>
      <c r="O7" s="32" t="s">
        <v>9</v>
      </c>
      <c r="P7" s="32">
        <v>8</v>
      </c>
      <c r="Q7" s="32">
        <v>1</v>
      </c>
      <c r="R7" s="32" t="s">
        <v>9</v>
      </c>
      <c r="S7" s="32">
        <v>3</v>
      </c>
      <c r="T7" s="32">
        <v>2</v>
      </c>
      <c r="U7" s="32" t="s">
        <v>9</v>
      </c>
      <c r="V7" s="32">
        <v>3</v>
      </c>
      <c r="W7" s="32">
        <v>3</v>
      </c>
      <c r="X7" s="32" t="s">
        <v>9</v>
      </c>
      <c r="Y7" s="32">
        <v>5</v>
      </c>
      <c r="Z7" s="32">
        <v>1</v>
      </c>
      <c r="AA7" s="32" t="s">
        <v>9</v>
      </c>
      <c r="AB7" s="32">
        <v>1</v>
      </c>
      <c r="AC7" s="34"/>
      <c r="AD7" s="34"/>
      <c r="AE7" s="34"/>
      <c r="AF7" s="31">
        <f t="shared" si="1"/>
        <v>9</v>
      </c>
      <c r="AG7" s="32" t="s">
        <v>9</v>
      </c>
      <c r="AH7" s="31">
        <f t="shared" si="2"/>
        <v>20</v>
      </c>
      <c r="AI7" s="1"/>
      <c r="AJ7" s="39" t="s">
        <v>622</v>
      </c>
      <c r="AN7" s="1"/>
      <c r="AO7" s="39" t="s">
        <v>623</v>
      </c>
      <c r="AP7" s="11"/>
      <c r="AQ7" s="32"/>
      <c r="AR7" s="30"/>
    </row>
    <row r="8" spans="1:44" x14ac:dyDescent="0.2">
      <c r="A8" s="30"/>
      <c r="B8" s="1"/>
      <c r="C8" s="1">
        <f>SUM(C2:C7)</f>
        <v>60</v>
      </c>
      <c r="D8" s="1">
        <f>SUM(D2:D7)</f>
        <v>26</v>
      </c>
      <c r="E8" s="1">
        <f>SUM(E2:E7)</f>
        <v>8</v>
      </c>
      <c r="F8" s="1">
        <f>SUM(F2:F7)</f>
        <v>26</v>
      </c>
      <c r="G8" s="1">
        <f>SUM(G2:G7)</f>
        <v>132</v>
      </c>
      <c r="H8" s="9" t="s">
        <v>9</v>
      </c>
      <c r="I8" s="1">
        <f>SUM(I2:I7)</f>
        <v>132</v>
      </c>
      <c r="J8" s="1">
        <f>SUM(J2:J7)</f>
        <v>60</v>
      </c>
      <c r="K8" s="1"/>
      <c r="L8" s="8"/>
      <c r="M8" s="7"/>
      <c r="N8" s="31">
        <f>SUM(N2:N7)</f>
        <v>8</v>
      </c>
      <c r="O8" s="31" t="s">
        <v>9</v>
      </c>
      <c r="P8" s="31">
        <f>SUM(P2:P7)</f>
        <v>13</v>
      </c>
      <c r="Q8" s="31">
        <f>SUM(Q2:Q7)</f>
        <v>8</v>
      </c>
      <c r="R8" s="31" t="s">
        <v>9</v>
      </c>
      <c r="S8" s="31">
        <f>SUM(S2:S7)</f>
        <v>12</v>
      </c>
      <c r="T8" s="31">
        <f>SUM(T2:T7)</f>
        <v>13</v>
      </c>
      <c r="U8" s="31" t="s">
        <v>9</v>
      </c>
      <c r="V8" s="31">
        <f>SUM(V2:V7)</f>
        <v>6</v>
      </c>
      <c r="W8" s="31">
        <f>SUM(W2:W7)</f>
        <v>12</v>
      </c>
      <c r="X8" s="31" t="s">
        <v>9</v>
      </c>
      <c r="Y8" s="31">
        <f>SUM(Y2:Y7)</f>
        <v>11</v>
      </c>
      <c r="Z8" s="31">
        <f>SUM(Z2:Z7)</f>
        <v>15</v>
      </c>
      <c r="AA8" s="31" t="s">
        <v>9</v>
      </c>
      <c r="AB8" s="31">
        <f>SUM(AB2:AB7)</f>
        <v>6</v>
      </c>
      <c r="AC8" s="31">
        <f>SUM(AC2:AC7)</f>
        <v>21</v>
      </c>
      <c r="AD8" s="31" t="s">
        <v>9</v>
      </c>
      <c r="AE8" s="31">
        <f>SUM(AE2:AE7)</f>
        <v>7</v>
      </c>
      <c r="AF8" s="31">
        <f>SUM(AF2:AF7)</f>
        <v>77</v>
      </c>
      <c r="AG8" s="32" t="s">
        <v>9</v>
      </c>
      <c r="AH8" s="31">
        <f>SUM(AH2:AH7)</f>
        <v>55</v>
      </c>
      <c r="AI8" s="1"/>
      <c r="AJ8" s="5" t="s">
        <v>624</v>
      </c>
      <c r="AK8" s="11">
        <v>2</v>
      </c>
      <c r="AL8" s="32" t="s">
        <v>9</v>
      </c>
      <c r="AM8" s="30">
        <v>3</v>
      </c>
      <c r="AN8" s="1"/>
      <c r="AO8" s="3" t="s">
        <v>625</v>
      </c>
      <c r="AP8" s="11">
        <v>4</v>
      </c>
      <c r="AQ8" s="32" t="s">
        <v>9</v>
      </c>
      <c r="AR8" s="30">
        <v>1</v>
      </c>
    </row>
    <row r="9" spans="1:44" x14ac:dyDescent="0.2">
      <c r="K9" s="1"/>
      <c r="L9" s="39"/>
      <c r="M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I9" s="1"/>
      <c r="AJ9" s="5" t="s">
        <v>626</v>
      </c>
      <c r="AK9" s="11">
        <v>5</v>
      </c>
      <c r="AL9" s="31" t="s">
        <v>9</v>
      </c>
      <c r="AM9" s="30">
        <v>1</v>
      </c>
      <c r="AN9" s="1"/>
      <c r="AO9" s="5" t="s">
        <v>627</v>
      </c>
      <c r="AP9" s="11">
        <v>1</v>
      </c>
      <c r="AQ9" s="32" t="s">
        <v>9</v>
      </c>
      <c r="AR9" s="8">
        <v>2</v>
      </c>
    </row>
    <row r="10" spans="1:44" x14ac:dyDescent="0.2">
      <c r="B10" s="39"/>
      <c r="M10" s="39" t="s">
        <v>151</v>
      </c>
      <c r="N10" s="43" t="s">
        <v>628</v>
      </c>
      <c r="O10" s="8"/>
      <c r="P10" s="31"/>
      <c r="Q10" s="8"/>
      <c r="X10" s="43"/>
      <c r="Y10" s="43"/>
      <c r="Z10" s="43"/>
      <c r="AA10" s="43"/>
      <c r="AB10" s="43"/>
      <c r="AD10" s="31"/>
      <c r="AI10" s="1"/>
      <c r="AJ10" s="39" t="s">
        <v>629</v>
      </c>
      <c r="AK10" s="11"/>
      <c r="AL10" s="32"/>
      <c r="AM10" s="30"/>
      <c r="AN10" s="1"/>
      <c r="AO10" s="39" t="s">
        <v>552</v>
      </c>
      <c r="AP10" s="11"/>
      <c r="AQ10" s="32"/>
    </row>
    <row r="11" spans="1:44" x14ac:dyDescent="0.2">
      <c r="A11" s="30"/>
      <c r="B11" s="67"/>
      <c r="C11" s="1"/>
      <c r="D11" s="1"/>
      <c r="E11" s="1"/>
      <c r="F11" s="1"/>
      <c r="G11" s="1"/>
      <c r="H11" s="30"/>
      <c r="I11" s="67"/>
      <c r="J11" s="1"/>
      <c r="N11" s="62" t="s">
        <v>630</v>
      </c>
      <c r="O11" s="11"/>
      <c r="P11" s="32"/>
      <c r="Q11" s="30"/>
      <c r="V11" s="39"/>
      <c r="W11" s="39"/>
      <c r="X11" s="39"/>
      <c r="Y11" s="39"/>
      <c r="Z11" s="39"/>
      <c r="AA11" s="39"/>
      <c r="AB11" s="39"/>
      <c r="AD11" s="31"/>
      <c r="AJ11" s="3" t="s">
        <v>612</v>
      </c>
      <c r="AK11" s="11">
        <v>3</v>
      </c>
      <c r="AL11" s="32" t="s">
        <v>9</v>
      </c>
      <c r="AM11" s="30">
        <v>0</v>
      </c>
      <c r="AO11" s="3" t="s">
        <v>631</v>
      </c>
      <c r="AP11" s="8">
        <v>3</v>
      </c>
      <c r="AQ11" s="32" t="s">
        <v>9</v>
      </c>
      <c r="AR11" s="8">
        <v>5</v>
      </c>
    </row>
    <row r="12" spans="1:44" x14ac:dyDescent="0.2">
      <c r="A12" s="30"/>
      <c r="B12" s="1"/>
      <c r="C12" s="1"/>
      <c r="D12" s="1"/>
      <c r="E12" s="1"/>
      <c r="F12" s="1"/>
      <c r="G12" s="1"/>
      <c r="H12" s="30"/>
      <c r="I12" s="1"/>
      <c r="J12" s="1"/>
      <c r="L12" s="39"/>
      <c r="M12" s="39"/>
      <c r="O12" s="11"/>
      <c r="P12" s="32"/>
      <c r="Q12" s="30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J12" s="5" t="s">
        <v>632</v>
      </c>
      <c r="AK12" s="11">
        <v>3</v>
      </c>
      <c r="AL12" s="32" t="s">
        <v>9</v>
      </c>
      <c r="AM12" s="30">
        <v>0</v>
      </c>
      <c r="AO12" s="5" t="s">
        <v>610</v>
      </c>
      <c r="AP12" s="11">
        <v>4</v>
      </c>
      <c r="AQ12" s="32" t="s">
        <v>9</v>
      </c>
      <c r="AR12" s="8">
        <v>1</v>
      </c>
    </row>
    <row r="13" spans="1:44" x14ac:dyDescent="0.2">
      <c r="A13" s="30"/>
      <c r="B13" s="1"/>
      <c r="C13" s="1"/>
      <c r="D13" s="1"/>
      <c r="E13" s="1"/>
      <c r="F13" s="1"/>
      <c r="G13" s="1"/>
      <c r="H13" s="30"/>
      <c r="I13" s="1"/>
      <c r="J13" s="1"/>
      <c r="L13" s="39"/>
      <c r="M13" s="43"/>
      <c r="N13" s="11"/>
      <c r="O13" s="32"/>
      <c r="S13" s="43"/>
      <c r="T13" s="43"/>
      <c r="U13" s="43"/>
      <c r="AD13" s="31"/>
      <c r="AJ13" s="39" t="s">
        <v>633</v>
      </c>
      <c r="AK13" s="11"/>
      <c r="AO13" s="5" t="s">
        <v>634</v>
      </c>
      <c r="AP13" s="11">
        <v>5</v>
      </c>
      <c r="AQ13" s="32" t="s">
        <v>9</v>
      </c>
      <c r="AR13" s="8">
        <v>2</v>
      </c>
    </row>
    <row r="14" spans="1:44" x14ac:dyDescent="0.2">
      <c r="A14" s="30"/>
      <c r="B14" s="1"/>
      <c r="C14" s="1"/>
      <c r="D14" s="1"/>
      <c r="E14" s="1"/>
      <c r="F14" s="1"/>
      <c r="G14" s="1"/>
      <c r="H14" s="30"/>
      <c r="I14" s="1"/>
      <c r="J14" s="1"/>
      <c r="M14" s="5"/>
      <c r="N14" s="11"/>
      <c r="O14" s="31"/>
      <c r="AD14" s="31"/>
      <c r="AJ14" s="3" t="s">
        <v>579</v>
      </c>
      <c r="AK14" s="11">
        <v>0</v>
      </c>
      <c r="AL14" s="31" t="s">
        <v>9</v>
      </c>
      <c r="AM14" s="8">
        <v>0</v>
      </c>
      <c r="AO14" s="39" t="s">
        <v>559</v>
      </c>
      <c r="AP14" s="11"/>
      <c r="AQ14" s="32"/>
    </row>
    <row r="15" spans="1:44" x14ac:dyDescent="0.2">
      <c r="A15" s="30"/>
      <c r="B15" s="1"/>
      <c r="C15" s="1"/>
      <c r="D15" s="1"/>
      <c r="E15" s="1"/>
      <c r="F15" s="1"/>
      <c r="G15" s="1"/>
      <c r="H15" s="30"/>
      <c r="I15" s="1"/>
      <c r="J15" s="1"/>
      <c r="M15" s="43"/>
      <c r="N15" s="11"/>
      <c r="O15" s="31"/>
      <c r="S15" s="43"/>
      <c r="T15" s="43"/>
      <c r="U15" s="43"/>
      <c r="V15" s="43"/>
      <c r="W15" s="43"/>
      <c r="X15" s="43"/>
      <c r="Y15" s="43"/>
      <c r="Z15" s="43"/>
      <c r="AA15" s="43"/>
      <c r="AB15" s="43"/>
      <c r="AD15" s="31"/>
      <c r="AJ15" s="5" t="s">
        <v>635</v>
      </c>
      <c r="AK15" s="11">
        <v>2</v>
      </c>
      <c r="AL15" s="32" t="s">
        <v>9</v>
      </c>
      <c r="AM15" s="8">
        <v>1</v>
      </c>
      <c r="AO15" s="5" t="s">
        <v>636</v>
      </c>
      <c r="AP15" s="11">
        <v>0</v>
      </c>
      <c r="AQ15" s="32" t="s">
        <v>9</v>
      </c>
      <c r="AR15" s="8">
        <v>2</v>
      </c>
    </row>
    <row r="16" spans="1:44" x14ac:dyDescent="0.2">
      <c r="A16" s="30"/>
      <c r="B16" s="67"/>
      <c r="C16" s="1"/>
      <c r="D16" s="1"/>
      <c r="E16" s="1"/>
      <c r="F16" s="1"/>
      <c r="G16" s="67"/>
      <c r="H16" s="30"/>
      <c r="I16" s="1"/>
      <c r="J16" s="1"/>
      <c r="L16" s="39"/>
      <c r="M16" s="39"/>
      <c r="N16" s="11"/>
      <c r="O16" s="32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J16" s="39" t="s">
        <v>637</v>
      </c>
      <c r="AK16" s="11"/>
      <c r="AL16" s="32"/>
      <c r="AO16" s="5" t="s">
        <v>593</v>
      </c>
      <c r="AP16" s="11">
        <v>3</v>
      </c>
      <c r="AQ16" s="32" t="s">
        <v>9</v>
      </c>
      <c r="AR16" s="30">
        <v>2</v>
      </c>
    </row>
    <row r="17" spans="1:44" x14ac:dyDescent="0.2">
      <c r="A17" s="30"/>
      <c r="B17" s="1"/>
      <c r="C17" s="1"/>
      <c r="D17" s="1"/>
      <c r="E17" s="1"/>
      <c r="F17" s="1"/>
      <c r="G17" s="1"/>
      <c r="H17" s="9"/>
      <c r="I17" s="1"/>
      <c r="J17" s="1"/>
      <c r="K17" s="1"/>
      <c r="M17" s="5"/>
      <c r="N17" s="11"/>
      <c r="O17" s="32"/>
      <c r="AD17" s="31"/>
      <c r="AJ17" s="5" t="s">
        <v>396</v>
      </c>
      <c r="AK17" s="11">
        <v>2</v>
      </c>
      <c r="AL17" s="32" t="s">
        <v>9</v>
      </c>
      <c r="AM17" s="8">
        <v>8</v>
      </c>
      <c r="AO17" s="39" t="s">
        <v>638</v>
      </c>
      <c r="AP17" s="11"/>
      <c r="AQ17" s="32"/>
      <c r="AR17" s="30"/>
    </row>
    <row r="18" spans="1:44" x14ac:dyDescent="0.2">
      <c r="M18" s="5"/>
      <c r="N18" s="11"/>
      <c r="O18" s="32"/>
      <c r="AD18" s="31"/>
      <c r="AJ18" s="5" t="s">
        <v>597</v>
      </c>
      <c r="AK18" s="11">
        <v>1</v>
      </c>
      <c r="AL18" s="32" t="s">
        <v>9</v>
      </c>
      <c r="AM18" s="8">
        <v>1</v>
      </c>
      <c r="AO18" s="5" t="s">
        <v>596</v>
      </c>
      <c r="AP18" s="11">
        <v>3</v>
      </c>
      <c r="AQ18" s="32" t="s">
        <v>9</v>
      </c>
      <c r="AR18" s="30">
        <v>0</v>
      </c>
    </row>
    <row r="19" spans="1:44" x14ac:dyDescent="0.2">
      <c r="L19" s="39"/>
      <c r="O19" s="31"/>
      <c r="AD19" s="31"/>
      <c r="AJ19" s="3" t="s">
        <v>639</v>
      </c>
      <c r="AK19" s="8">
        <v>1</v>
      </c>
      <c r="AL19" s="32" t="s">
        <v>9</v>
      </c>
      <c r="AM19" s="30">
        <v>3</v>
      </c>
      <c r="AO19" s="5" t="s">
        <v>334</v>
      </c>
      <c r="AP19" s="11">
        <v>5</v>
      </c>
      <c r="AQ19" s="32" t="s">
        <v>9</v>
      </c>
      <c r="AR19" s="30">
        <v>1</v>
      </c>
    </row>
    <row r="20" spans="1:44" x14ac:dyDescent="0.2">
      <c r="AJ20" s="39" t="s">
        <v>640</v>
      </c>
      <c r="AK20" s="11"/>
      <c r="AL20" s="32"/>
      <c r="AM20" s="30"/>
      <c r="AO20" s="39" t="s">
        <v>641</v>
      </c>
      <c r="AP20" s="11"/>
      <c r="AQ20" s="32"/>
      <c r="AR20" s="30"/>
    </row>
    <row r="21" spans="1:44" x14ac:dyDescent="0.2">
      <c r="AJ21" s="5" t="s">
        <v>642</v>
      </c>
      <c r="AK21" s="11">
        <v>1</v>
      </c>
      <c r="AL21" s="32" t="s">
        <v>9</v>
      </c>
      <c r="AM21" s="30">
        <v>2</v>
      </c>
      <c r="AO21" s="5" t="s">
        <v>643</v>
      </c>
      <c r="AP21" s="11">
        <v>4</v>
      </c>
      <c r="AQ21" s="32" t="s">
        <v>9</v>
      </c>
      <c r="AR21" s="30">
        <v>2</v>
      </c>
    </row>
    <row r="22" spans="1:44" x14ac:dyDescent="0.2">
      <c r="AJ22" s="5" t="s">
        <v>520</v>
      </c>
      <c r="AK22" s="11">
        <v>0</v>
      </c>
      <c r="AL22" s="32" t="s">
        <v>9</v>
      </c>
      <c r="AM22" s="30">
        <v>3</v>
      </c>
      <c r="AO22" s="39" t="s">
        <v>644</v>
      </c>
      <c r="AP22" s="11"/>
      <c r="AQ22" s="32"/>
      <c r="AR22" s="30"/>
    </row>
    <row r="23" spans="1:44" x14ac:dyDescent="0.2">
      <c r="AJ23" s="39" t="s">
        <v>645</v>
      </c>
      <c r="AL23" s="31"/>
      <c r="AM23" s="30"/>
      <c r="AO23" s="5" t="s">
        <v>494</v>
      </c>
      <c r="AP23" s="11">
        <v>3</v>
      </c>
      <c r="AQ23" s="32" t="s">
        <v>9</v>
      </c>
      <c r="AR23" s="30">
        <v>2</v>
      </c>
    </row>
    <row r="24" spans="1:44" x14ac:dyDescent="0.2">
      <c r="AJ24" s="3" t="s">
        <v>646</v>
      </c>
      <c r="AK24" s="8">
        <v>3</v>
      </c>
      <c r="AL24" s="32" t="s">
        <v>9</v>
      </c>
      <c r="AM24" s="8">
        <v>1</v>
      </c>
      <c r="AO24" s="5" t="s">
        <v>647</v>
      </c>
      <c r="AP24" s="11">
        <v>1</v>
      </c>
      <c r="AQ24" s="32" t="s">
        <v>9</v>
      </c>
      <c r="AR24" s="8">
        <v>1</v>
      </c>
    </row>
    <row r="25" spans="1:44" x14ac:dyDescent="0.2">
      <c r="AQ25" s="31"/>
    </row>
    <row r="26" spans="1:44" x14ac:dyDescent="0.2">
      <c r="AO26" s="39"/>
      <c r="AP26" s="11"/>
      <c r="AQ26" s="32"/>
      <c r="AR26" s="30"/>
    </row>
    <row r="27" spans="1:44" x14ac:dyDescent="0.2">
      <c r="AP27" s="11"/>
      <c r="AQ27" s="32"/>
      <c r="AR27" s="30"/>
    </row>
    <row r="28" spans="1:44" x14ac:dyDescent="0.2">
      <c r="AJ28" s="5"/>
      <c r="AK28" s="11"/>
      <c r="AL28" s="32"/>
      <c r="AM28" s="30"/>
      <c r="AO28" s="5"/>
      <c r="AP28" s="11"/>
      <c r="AQ28" s="32"/>
      <c r="AR28" s="30"/>
    </row>
    <row r="29" spans="1:44" x14ac:dyDescent="0.2">
      <c r="L29" s="39"/>
      <c r="M29" s="39"/>
      <c r="N29" s="11"/>
      <c r="O29" s="31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D29" s="31"/>
      <c r="AJ29" s="5"/>
      <c r="AK29" s="11"/>
      <c r="AL29" s="31"/>
      <c r="AO29" s="5"/>
      <c r="AP29" s="11"/>
      <c r="AQ29" s="31"/>
    </row>
    <row r="30" spans="1:44" x14ac:dyDescent="0.2">
      <c r="N30" s="11"/>
      <c r="O30" s="32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D30" s="31"/>
      <c r="AJ30" s="39"/>
      <c r="AK30" s="11"/>
      <c r="AL30" s="32"/>
      <c r="AO30" s="39"/>
      <c r="AP30" s="11"/>
      <c r="AQ30" s="32"/>
    </row>
    <row r="31" spans="1:44" x14ac:dyDescent="0.2">
      <c r="M31" s="5"/>
      <c r="N31" s="11"/>
      <c r="O31" s="32"/>
      <c r="AD31" s="31"/>
      <c r="AJ31" s="5"/>
      <c r="AK31" s="11"/>
      <c r="AL31" s="32"/>
      <c r="AO31" s="5"/>
      <c r="AP31" s="11"/>
      <c r="AQ31" s="32"/>
    </row>
    <row r="32" spans="1:44" x14ac:dyDescent="0.2">
      <c r="M32" s="5"/>
      <c r="N32" s="11"/>
      <c r="O32" s="31"/>
      <c r="AD32" s="31"/>
      <c r="AJ32" s="5"/>
      <c r="AK32" s="11"/>
      <c r="AL32" s="32"/>
      <c r="AO32" s="5"/>
      <c r="AP32" s="11"/>
      <c r="AQ32" s="32"/>
    </row>
    <row r="33" spans="11:44" x14ac:dyDescent="0.2">
      <c r="L33" s="39"/>
      <c r="O33" s="31"/>
      <c r="AD33" s="31"/>
      <c r="AL33" s="31"/>
      <c r="AQ33" s="31"/>
    </row>
    <row r="34" spans="11:44" x14ac:dyDescent="0.2">
      <c r="L34" s="40"/>
      <c r="M34" s="43"/>
      <c r="N34" s="11"/>
      <c r="O34" s="31"/>
      <c r="S34" s="43"/>
      <c r="T34" s="43"/>
      <c r="U34" s="43"/>
      <c r="V34" s="43"/>
      <c r="W34" s="43"/>
      <c r="X34" s="43"/>
      <c r="Y34" s="43"/>
      <c r="Z34" s="43"/>
      <c r="AA34" s="43"/>
      <c r="AB34" s="43"/>
      <c r="AD34" s="31"/>
      <c r="AJ34" s="39"/>
      <c r="AK34" s="11"/>
      <c r="AL34" s="32"/>
      <c r="AO34" s="39"/>
      <c r="AP34" s="11"/>
      <c r="AQ34" s="32"/>
    </row>
    <row r="35" spans="11:44" x14ac:dyDescent="0.2">
      <c r="N35" s="11"/>
      <c r="O35" s="32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J35" s="5"/>
      <c r="AK35" s="11"/>
      <c r="AL35" s="32"/>
      <c r="AM35" s="30"/>
      <c r="AO35" s="5"/>
      <c r="AP35" s="11"/>
      <c r="AQ35" s="32"/>
      <c r="AR35" s="30"/>
    </row>
    <row r="36" spans="11:44" x14ac:dyDescent="0.2">
      <c r="M36" s="5"/>
      <c r="N36" s="11"/>
      <c r="O36" s="32"/>
      <c r="AD36" s="31"/>
      <c r="AJ36" s="5"/>
      <c r="AK36" s="11"/>
      <c r="AL36" s="32"/>
      <c r="AM36" s="30"/>
      <c r="AO36" s="5"/>
      <c r="AP36" s="11"/>
      <c r="AQ36" s="32"/>
      <c r="AR36" s="30"/>
    </row>
    <row r="37" spans="11:44" x14ac:dyDescent="0.2">
      <c r="M37" s="5"/>
      <c r="N37" s="11"/>
      <c r="O37" s="32"/>
      <c r="AD37" s="31"/>
      <c r="AL37" s="31"/>
      <c r="AM37" s="30"/>
      <c r="AQ37" s="31"/>
      <c r="AR37" s="30"/>
    </row>
    <row r="38" spans="11:44" x14ac:dyDescent="0.2">
      <c r="K38" s="1"/>
      <c r="L38" s="39"/>
      <c r="O38" s="31"/>
      <c r="AD38" s="31"/>
      <c r="AJ38" s="39"/>
      <c r="AK38" s="39"/>
      <c r="AL38" s="39"/>
      <c r="AM38" s="30"/>
      <c r="AO38" s="39"/>
      <c r="AP38" s="39"/>
      <c r="AQ38" s="39"/>
      <c r="AR38" s="30"/>
    </row>
    <row r="39" spans="11:44" x14ac:dyDescent="0.2">
      <c r="L39" s="40"/>
      <c r="M39" s="43"/>
      <c r="N39" s="11"/>
      <c r="O39" s="31"/>
      <c r="S39" s="43"/>
      <c r="T39" s="43"/>
      <c r="U39" s="43"/>
      <c r="V39" s="43"/>
      <c r="W39" s="43"/>
      <c r="X39" s="43"/>
      <c r="Y39" s="43"/>
      <c r="Z39" s="43"/>
      <c r="AA39" s="43"/>
      <c r="AB39" s="43"/>
      <c r="AD39" s="31"/>
      <c r="AL39" s="31"/>
      <c r="AM39" s="30"/>
      <c r="AQ39" s="31"/>
      <c r="AR39" s="30"/>
    </row>
    <row r="40" spans="11:44" x14ac:dyDescent="0.2">
      <c r="L40" s="39"/>
      <c r="M40" s="39"/>
      <c r="N40" s="11"/>
      <c r="O40" s="32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L40" s="31"/>
      <c r="AM40" s="30"/>
      <c r="AQ40" s="31"/>
      <c r="AR40" s="30"/>
    </row>
    <row r="41" spans="11:44" x14ac:dyDescent="0.2">
      <c r="M41" s="5"/>
      <c r="N41" s="11"/>
      <c r="O41" s="32"/>
      <c r="AD41" s="31"/>
      <c r="AL41" s="31"/>
      <c r="AQ41" s="31"/>
    </row>
    <row r="42" spans="11:44" x14ac:dyDescent="0.2">
      <c r="M42" s="5"/>
      <c r="N42" s="11"/>
      <c r="O42" s="32"/>
      <c r="AD42" s="31"/>
      <c r="AK42" s="30"/>
      <c r="AL42" s="30"/>
      <c r="AM42" s="30"/>
      <c r="AP42" s="30"/>
      <c r="AQ42" s="30"/>
      <c r="AR42" s="30"/>
    </row>
    <row r="43" spans="11:44" x14ac:dyDescent="0.2">
      <c r="L43" s="39"/>
      <c r="O43" s="31"/>
      <c r="AD43" s="31"/>
      <c r="AK43" s="30"/>
      <c r="AL43" s="30"/>
      <c r="AM43" s="30"/>
      <c r="AP43" s="30"/>
      <c r="AQ43" s="30"/>
      <c r="AR43" s="30"/>
    </row>
    <row r="44" spans="11:44" x14ac:dyDescent="0.2">
      <c r="L44" s="40"/>
      <c r="M44" s="43"/>
      <c r="N44" s="11"/>
      <c r="O44" s="31"/>
      <c r="S44" s="43"/>
      <c r="T44" s="43"/>
      <c r="U44" s="43"/>
      <c r="V44" s="43"/>
      <c r="W44" s="43"/>
      <c r="X44" s="43"/>
      <c r="Y44" s="43"/>
      <c r="Z44" s="43"/>
      <c r="AA44" s="43"/>
      <c r="AB44" s="43"/>
      <c r="AD44" s="31"/>
      <c r="AJ44" s="7"/>
      <c r="AK44" s="30"/>
      <c r="AL44" s="30"/>
      <c r="AM44" s="30"/>
      <c r="AO44" s="7"/>
      <c r="AP44" s="30"/>
      <c r="AQ44" s="30"/>
      <c r="AR44" s="30"/>
    </row>
    <row r="45" spans="11:44" x14ac:dyDescent="0.2">
      <c r="AK45" s="30"/>
      <c r="AL45" s="30"/>
      <c r="AM45" s="30"/>
      <c r="AP45" s="30"/>
      <c r="AQ45" s="30"/>
      <c r="AR45" s="30"/>
    </row>
    <row r="46" spans="11:44" x14ac:dyDescent="0.2">
      <c r="AJ46" s="7"/>
      <c r="AK46" s="30"/>
      <c r="AL46" s="30"/>
      <c r="AM46" s="30"/>
      <c r="AO46" s="7"/>
      <c r="AP46" s="30"/>
      <c r="AQ46" s="30"/>
      <c r="AR46" s="30"/>
    </row>
    <row r="47" spans="11:44" x14ac:dyDescent="0.2">
      <c r="AK47" s="30"/>
      <c r="AL47" s="30"/>
      <c r="AM47" s="30"/>
      <c r="AP47" s="30"/>
      <c r="AQ47" s="30"/>
      <c r="AR47" s="30"/>
    </row>
    <row r="48" spans="11:44" x14ac:dyDescent="0.2">
      <c r="AJ48" s="7"/>
      <c r="AK48" s="30"/>
      <c r="AL48" s="30"/>
      <c r="AM48" s="30"/>
      <c r="AO48" s="7"/>
      <c r="AP48" s="30"/>
      <c r="AQ48" s="30"/>
      <c r="AR48" s="30"/>
    </row>
    <row r="49" spans="11:44" x14ac:dyDescent="0.2">
      <c r="AJ49" s="39"/>
      <c r="AO49" s="39"/>
    </row>
    <row r="50" spans="11:44" x14ac:dyDescent="0.2">
      <c r="K50" s="1"/>
      <c r="AJ50" s="39"/>
      <c r="AK50" s="11"/>
      <c r="AL50" s="32"/>
      <c r="AO50" s="39"/>
      <c r="AP50" s="11"/>
      <c r="AQ50" s="32"/>
    </row>
    <row r="51" spans="11:44" x14ac:dyDescent="0.2">
      <c r="AJ51" s="5"/>
      <c r="AK51" s="11"/>
      <c r="AL51" s="32"/>
      <c r="AO51" s="5"/>
      <c r="AP51" s="11"/>
      <c r="AQ51" s="32"/>
    </row>
    <row r="52" spans="11:44" x14ac:dyDescent="0.2">
      <c r="AJ52" s="5"/>
      <c r="AK52" s="11"/>
      <c r="AL52" s="32"/>
      <c r="AO52" s="5"/>
      <c r="AP52" s="11"/>
      <c r="AQ52" s="32"/>
    </row>
    <row r="53" spans="11:44" x14ac:dyDescent="0.2">
      <c r="AL53" s="31"/>
      <c r="AQ53" s="31"/>
    </row>
    <row r="55" spans="11:44" x14ac:dyDescent="0.2">
      <c r="AJ55" s="7"/>
      <c r="AK55" s="30"/>
      <c r="AL55" s="30"/>
      <c r="AM55" s="30"/>
      <c r="AO55" s="7"/>
      <c r="AP55" s="30"/>
      <c r="AQ55" s="30"/>
      <c r="AR55" s="30"/>
    </row>
    <row r="56" spans="11:44" x14ac:dyDescent="0.2">
      <c r="AK56" s="30"/>
      <c r="AL56" s="30"/>
      <c r="AM56" s="30"/>
      <c r="AP56" s="30"/>
      <c r="AQ56" s="30"/>
      <c r="AR56" s="30"/>
    </row>
    <row r="57" spans="11:44" x14ac:dyDescent="0.2">
      <c r="AK57" s="30"/>
      <c r="AL57" s="30"/>
      <c r="AM57" s="30"/>
      <c r="AP57" s="30"/>
      <c r="AQ57" s="30"/>
      <c r="AR57" s="30"/>
    </row>
    <row r="59" spans="11:44" x14ac:dyDescent="0.2">
      <c r="AJ59" s="7"/>
      <c r="AK59" s="30"/>
      <c r="AL59" s="30"/>
      <c r="AM59" s="30"/>
      <c r="AO59" s="7"/>
      <c r="AP59" s="30"/>
      <c r="AQ59" s="30"/>
      <c r="AR59" s="30"/>
    </row>
    <row r="60" spans="11:44" x14ac:dyDescent="0.2">
      <c r="AK60" s="30"/>
      <c r="AL60" s="30"/>
      <c r="AM60" s="30"/>
      <c r="AP60" s="30"/>
      <c r="AQ60" s="30"/>
      <c r="AR60" s="30"/>
    </row>
    <row r="61" spans="11:44" x14ac:dyDescent="0.2">
      <c r="AJ61" s="7"/>
      <c r="AK61" s="30"/>
      <c r="AL61" s="30"/>
      <c r="AM61" s="30"/>
      <c r="AO61" s="7"/>
      <c r="AP61" s="30"/>
      <c r="AQ61" s="30"/>
      <c r="AR61" s="30"/>
    </row>
    <row r="62" spans="11:44" x14ac:dyDescent="0.2">
      <c r="K62" s="1"/>
    </row>
    <row r="63" spans="11:44" x14ac:dyDescent="0.2">
      <c r="AJ63" s="39"/>
      <c r="AK63" s="11"/>
      <c r="AL63" s="32"/>
      <c r="AO63" s="39"/>
      <c r="AP63" s="11"/>
      <c r="AQ63" s="32"/>
    </row>
    <row r="64" spans="11:44" x14ac:dyDescent="0.2">
      <c r="AJ64" s="5"/>
      <c r="AK64" s="11"/>
      <c r="AL64" s="32"/>
      <c r="AO64" s="5"/>
      <c r="AP64" s="11"/>
      <c r="AQ64" s="32"/>
    </row>
    <row r="65" spans="11:44" x14ac:dyDescent="0.2">
      <c r="AJ65" s="5"/>
      <c r="AK65" s="11"/>
      <c r="AL65" s="32"/>
      <c r="AO65" s="5"/>
      <c r="AP65" s="11"/>
      <c r="AQ65" s="32"/>
    </row>
    <row r="66" spans="11:44" x14ac:dyDescent="0.2">
      <c r="AL66" s="31"/>
      <c r="AQ66" s="31"/>
    </row>
    <row r="68" spans="11:44" x14ac:dyDescent="0.2">
      <c r="AK68" s="30"/>
      <c r="AL68" s="30"/>
      <c r="AM68" s="30"/>
      <c r="AP68" s="30"/>
      <c r="AQ68" s="30"/>
      <c r="AR68" s="30"/>
    </row>
    <row r="69" spans="11:44" x14ac:dyDescent="0.2">
      <c r="AJ69" s="7"/>
      <c r="AK69" s="30"/>
      <c r="AL69" s="30"/>
      <c r="AM69" s="30"/>
      <c r="AO69" s="7"/>
      <c r="AP69" s="30"/>
      <c r="AQ69" s="30"/>
      <c r="AR69" s="30"/>
    </row>
    <row r="70" spans="11:44" x14ac:dyDescent="0.2">
      <c r="AK70" s="30"/>
      <c r="AL70" s="30"/>
      <c r="AM70" s="30"/>
      <c r="AP70" s="30"/>
      <c r="AQ70" s="30"/>
      <c r="AR70" s="30"/>
    </row>
    <row r="71" spans="11:44" x14ac:dyDescent="0.2">
      <c r="AJ71" s="7"/>
      <c r="AK71" s="30"/>
      <c r="AL71" s="30"/>
      <c r="AM71" s="30"/>
      <c r="AO71" s="7"/>
      <c r="AP71" s="30"/>
      <c r="AQ71" s="30"/>
      <c r="AR71" s="30"/>
    </row>
    <row r="72" spans="11:44" x14ac:dyDescent="0.2">
      <c r="AK72" s="30"/>
      <c r="AL72" s="30"/>
      <c r="AM72" s="30"/>
      <c r="AP72" s="30"/>
      <c r="AQ72" s="30"/>
      <c r="AR72" s="30"/>
    </row>
    <row r="73" spans="11:44" x14ac:dyDescent="0.2">
      <c r="AJ73" s="7"/>
      <c r="AK73" s="30"/>
      <c r="AL73" s="30"/>
      <c r="AM73" s="30"/>
      <c r="AO73" s="7"/>
      <c r="AP73" s="30"/>
      <c r="AQ73" s="30"/>
      <c r="AR73" s="30"/>
    </row>
    <row r="74" spans="11:44" x14ac:dyDescent="0.2">
      <c r="K74" s="1"/>
    </row>
    <row r="77" spans="11:44" x14ac:dyDescent="0.2">
      <c r="AJ77" s="43"/>
      <c r="AK77" s="11"/>
      <c r="AL77" s="31"/>
      <c r="AO77" s="43"/>
      <c r="AP77" s="11"/>
      <c r="AQ77" s="31"/>
    </row>
    <row r="78" spans="11:44" x14ac:dyDescent="0.2">
      <c r="AJ78" s="39"/>
      <c r="AK78" s="30"/>
      <c r="AL78" s="30"/>
      <c r="AM78" s="30"/>
      <c r="AO78" s="39"/>
      <c r="AP78" s="30"/>
      <c r="AQ78" s="30"/>
      <c r="AR78" s="30"/>
    </row>
    <row r="85" spans="36:44" x14ac:dyDescent="0.2">
      <c r="AJ85" s="7"/>
      <c r="AK85" s="30"/>
      <c r="AL85" s="30"/>
      <c r="AM85" s="30"/>
      <c r="AO85" s="7"/>
      <c r="AP85" s="30"/>
      <c r="AQ85" s="30"/>
      <c r="AR85" s="30"/>
    </row>
    <row r="87" spans="36:44" x14ac:dyDescent="0.2">
      <c r="AJ87" s="39"/>
      <c r="AK87" s="11"/>
      <c r="AL87" s="32"/>
      <c r="AO87" s="39"/>
      <c r="AP87" s="11"/>
      <c r="AQ87" s="32"/>
    </row>
    <row r="88" spans="36:44" x14ac:dyDescent="0.2">
      <c r="AJ88" s="5"/>
      <c r="AK88" s="11"/>
      <c r="AL88" s="32"/>
      <c r="AO88" s="5"/>
      <c r="AP88" s="11"/>
      <c r="AQ88" s="32"/>
    </row>
    <row r="89" spans="36:44" x14ac:dyDescent="0.2">
      <c r="AJ89" s="5"/>
      <c r="AK89" s="11"/>
      <c r="AL89" s="32"/>
      <c r="AO89" s="5"/>
      <c r="AP89" s="11"/>
      <c r="AQ89" s="32"/>
    </row>
    <row r="90" spans="36:44" x14ac:dyDescent="0.2">
      <c r="AL90" s="31"/>
      <c r="AQ90" s="31"/>
    </row>
    <row r="91" spans="36:44" x14ac:dyDescent="0.2">
      <c r="AJ91" s="43"/>
      <c r="AK91" s="11"/>
      <c r="AL91" s="31"/>
      <c r="AO91" s="43"/>
      <c r="AP91" s="11"/>
      <c r="AQ91" s="31"/>
    </row>
    <row r="92" spans="36:44" x14ac:dyDescent="0.2">
      <c r="AJ92" s="39"/>
      <c r="AK92" s="30"/>
      <c r="AL92" s="30"/>
      <c r="AM92" s="30"/>
      <c r="AO92" s="39"/>
      <c r="AP92" s="30"/>
      <c r="AQ92" s="30"/>
      <c r="AR92" s="30"/>
    </row>
    <row r="93" spans="36:44" x14ac:dyDescent="0.2">
      <c r="AJ93" s="7"/>
      <c r="AK93" s="30"/>
      <c r="AL93" s="30"/>
      <c r="AM93" s="30"/>
      <c r="AO93" s="7"/>
      <c r="AP93" s="30"/>
      <c r="AQ93" s="30"/>
      <c r="AR93" s="30"/>
    </row>
    <row r="94" spans="36:44" x14ac:dyDescent="0.2">
      <c r="AK94" s="30"/>
      <c r="AL94" s="30"/>
      <c r="AM94" s="30"/>
      <c r="AP94" s="30"/>
      <c r="AQ94" s="30"/>
      <c r="AR94" s="30"/>
    </row>
    <row r="95" spans="36:44" x14ac:dyDescent="0.2">
      <c r="AK95" s="30"/>
      <c r="AL95" s="30"/>
      <c r="AM95" s="30"/>
      <c r="AP95" s="30"/>
      <c r="AQ95" s="30"/>
      <c r="AR95" s="30"/>
    </row>
    <row r="96" spans="36:44" x14ac:dyDescent="0.2">
      <c r="AK96" s="30"/>
      <c r="AL96" s="30"/>
      <c r="AM96" s="30"/>
      <c r="AP96" s="30"/>
      <c r="AQ96" s="30"/>
      <c r="AR96" s="30"/>
    </row>
    <row r="97" spans="36:44" x14ac:dyDescent="0.2">
      <c r="AJ97" s="7"/>
      <c r="AK97" s="30"/>
      <c r="AL97" s="30"/>
      <c r="AM97" s="30"/>
      <c r="AO97" s="7"/>
      <c r="AP97" s="30"/>
      <c r="AQ97" s="30"/>
      <c r="AR97" s="30"/>
    </row>
    <row r="98" spans="36:44" x14ac:dyDescent="0.2">
      <c r="AJ98" s="7"/>
      <c r="AK98" s="30"/>
      <c r="AL98" s="30"/>
      <c r="AM98" s="30"/>
      <c r="AO98" s="7"/>
      <c r="AP98" s="30"/>
      <c r="AQ98" s="30"/>
      <c r="AR98" s="30"/>
    </row>
    <row r="99" spans="36:44" x14ac:dyDescent="0.2">
      <c r="AJ99" s="7"/>
      <c r="AK99" s="30"/>
      <c r="AL99" s="30"/>
      <c r="AM99" s="30"/>
      <c r="AO99" s="7"/>
      <c r="AP99" s="30"/>
      <c r="AQ99" s="30"/>
      <c r="AR99" s="30"/>
    </row>
    <row r="101" spans="36:44" x14ac:dyDescent="0.2">
      <c r="AK101" s="3"/>
      <c r="AL101" s="3"/>
      <c r="AM101" s="3"/>
      <c r="AP101" s="3"/>
      <c r="AQ101" s="3"/>
      <c r="AR101" s="3"/>
    </row>
  </sheetData>
  <mergeCells count="8">
    <mergeCell ref="AJ1:AM1"/>
    <mergeCell ref="AO1:AR1"/>
    <mergeCell ref="AC1:AE1"/>
    <mergeCell ref="N1:P1"/>
    <mergeCell ref="Q1:S1"/>
    <mergeCell ref="T1:V1"/>
    <mergeCell ref="W1:Y1"/>
    <mergeCell ref="Z1:AB1"/>
  </mergeCells>
  <hyperlinks>
    <hyperlink ref="A1" location="Information!A1" display="I" xr:uid="{009644AA-CF4B-4E60-BAAA-F1124E453A2A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7" orientation="landscape" r:id="rId1"/>
  <headerFooter>
    <oddHeader>&amp;L&amp;9Södertäljefotbollen&amp;C&amp;24 1931/32 - Östsvenska serien div 2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74D2F-2F6F-4887-AB91-DA56B8C38F08}">
  <sheetPr>
    <pageSetUpPr fitToPage="1"/>
  </sheetPr>
  <dimension ref="A1:BK246"/>
  <sheetViews>
    <sheetView view="pageLayout" zoomScaleNormal="100" workbookViewId="0">
      <selection activeCell="AK20" sqref="AK20"/>
    </sheetView>
  </sheetViews>
  <sheetFormatPr defaultColWidth="9.140625" defaultRowHeight="12" x14ac:dyDescent="0.2"/>
  <cols>
    <col min="1" max="1" width="2.7109375" style="3" bestFit="1" customWidth="1"/>
    <col min="2" max="2" width="16.7109375" style="3" bestFit="1" customWidth="1"/>
    <col min="3" max="3" width="3.5703125" style="3" customWidth="1"/>
    <col min="4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7109375" style="3" bestFit="1" customWidth="1"/>
    <col min="13" max="13" width="16.7109375" style="3" bestFit="1" customWidth="1"/>
    <col min="14" max="14" width="1.85546875" style="3" bestFit="1" customWidth="1"/>
    <col min="15" max="15" width="1.5703125" style="3" bestFit="1" customWidth="1"/>
    <col min="16" max="16" width="2.7109375" style="3" bestFit="1" customWidth="1"/>
    <col min="17" max="17" width="1.855468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2.71093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32.5703125" style="3" bestFit="1" customWidth="1"/>
    <col min="55" max="55" width="1.85546875" style="3" bestFit="1" customWidth="1"/>
    <col min="56" max="56" width="1.5703125" style="3" bestFit="1" customWidth="1"/>
    <col min="57" max="57" width="1.85546875" style="3" bestFit="1" customWidth="1"/>
    <col min="58" max="58" width="2.7109375" style="8" customWidth="1"/>
    <col min="59" max="59" width="32.5703125" style="3" bestFit="1" customWidth="1"/>
    <col min="60" max="60" width="1.85546875" style="8" bestFit="1" customWidth="1"/>
    <col min="61" max="61" width="1.5703125" style="8" bestFit="1" customWidth="1"/>
    <col min="62" max="62" width="1.85546875" style="8" bestFit="1" customWidth="1"/>
    <col min="63" max="63" width="3" style="3" bestFit="1" customWidth="1"/>
    <col min="64" max="16384" width="9.140625" style="3"/>
  </cols>
  <sheetData>
    <row r="1" spans="1:62" s="11" customFormat="1" ht="79.5" customHeight="1" x14ac:dyDescent="0.2">
      <c r="A1" s="24" t="s">
        <v>119</v>
      </c>
      <c r="B1" s="99" t="s">
        <v>4757</v>
      </c>
      <c r="N1" s="199" t="s">
        <v>110</v>
      </c>
      <c r="O1" s="199"/>
      <c r="P1" s="199"/>
      <c r="Q1" s="199" t="s">
        <v>13</v>
      </c>
      <c r="R1" s="199"/>
      <c r="S1" s="199"/>
      <c r="T1" s="199" t="s">
        <v>4814</v>
      </c>
      <c r="U1" s="199"/>
      <c r="V1" s="199"/>
      <c r="W1" s="199" t="s">
        <v>90</v>
      </c>
      <c r="X1" s="199"/>
      <c r="Y1" s="199"/>
      <c r="Z1" s="199" t="s">
        <v>1499</v>
      </c>
      <c r="AA1" s="199"/>
      <c r="AB1" s="199"/>
      <c r="AC1" s="199" t="s">
        <v>4619</v>
      </c>
      <c r="AD1" s="199"/>
      <c r="AE1" s="199"/>
      <c r="AF1" s="199" t="s">
        <v>28</v>
      </c>
      <c r="AG1" s="199"/>
      <c r="AH1" s="199"/>
      <c r="AI1" s="199" t="s">
        <v>4723</v>
      </c>
      <c r="AJ1" s="199"/>
      <c r="AK1" s="199"/>
      <c r="AL1" s="199" t="s">
        <v>1500</v>
      </c>
      <c r="AM1" s="199"/>
      <c r="AN1" s="199"/>
      <c r="AO1" s="199" t="s">
        <v>1498</v>
      </c>
      <c r="AP1" s="199"/>
      <c r="AQ1" s="199"/>
      <c r="AR1" s="199" t="s">
        <v>4618</v>
      </c>
      <c r="AS1" s="199"/>
      <c r="AT1" s="199"/>
      <c r="AU1" s="199" t="s">
        <v>24</v>
      </c>
      <c r="AV1" s="199"/>
      <c r="AW1" s="199"/>
      <c r="AX1" s="160"/>
      <c r="AY1" s="160"/>
      <c r="AZ1" s="160"/>
      <c r="BA1" s="3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7" t="s">
        <v>110</v>
      </c>
      <c r="C2" s="7">
        <v>22</v>
      </c>
      <c r="D2" s="7">
        <v>17</v>
      </c>
      <c r="E2" s="7">
        <v>2</v>
      </c>
      <c r="F2" s="7">
        <v>3</v>
      </c>
      <c r="G2" s="7">
        <v>65</v>
      </c>
      <c r="H2" s="6" t="s">
        <v>9</v>
      </c>
      <c r="I2" s="7">
        <v>17</v>
      </c>
      <c r="J2" s="7">
        <f>SUM(3*D2+E2)</f>
        <v>53</v>
      </c>
      <c r="K2" s="5" t="s">
        <v>43</v>
      </c>
      <c r="L2" s="8">
        <v>1</v>
      </c>
      <c r="M2" s="7" t="s">
        <v>110</v>
      </c>
      <c r="N2" s="34"/>
      <c r="O2" s="34"/>
      <c r="P2" s="34"/>
      <c r="Q2" s="32">
        <v>3</v>
      </c>
      <c r="R2" s="32" t="s">
        <v>9</v>
      </c>
      <c r="S2" s="32">
        <v>0</v>
      </c>
      <c r="T2" s="32">
        <v>3</v>
      </c>
      <c r="U2" s="32" t="s">
        <v>9</v>
      </c>
      <c r="V2" s="32">
        <v>0</v>
      </c>
      <c r="W2" s="32">
        <v>1</v>
      </c>
      <c r="X2" s="32" t="s">
        <v>9</v>
      </c>
      <c r="Y2" s="32">
        <v>0</v>
      </c>
      <c r="Z2" s="32">
        <v>3</v>
      </c>
      <c r="AA2" s="32" t="s">
        <v>9</v>
      </c>
      <c r="AB2" s="32">
        <v>2</v>
      </c>
      <c r="AC2" s="32">
        <v>0</v>
      </c>
      <c r="AD2" s="32" t="s">
        <v>9</v>
      </c>
      <c r="AE2" s="32">
        <v>2</v>
      </c>
      <c r="AF2" s="32">
        <v>0</v>
      </c>
      <c r="AG2" s="32" t="s">
        <v>9</v>
      </c>
      <c r="AH2" s="32">
        <v>1</v>
      </c>
      <c r="AI2" s="32">
        <v>0</v>
      </c>
      <c r="AJ2" s="32" t="s">
        <v>9</v>
      </c>
      <c r="AK2" s="32">
        <v>2</v>
      </c>
      <c r="AL2" s="32">
        <v>4</v>
      </c>
      <c r="AM2" s="32" t="s">
        <v>9</v>
      </c>
      <c r="AN2" s="32">
        <v>2</v>
      </c>
      <c r="AO2" s="32">
        <v>3</v>
      </c>
      <c r="AP2" s="32" t="s">
        <v>9</v>
      </c>
      <c r="AQ2" s="32">
        <v>1</v>
      </c>
      <c r="AR2" s="32">
        <v>4</v>
      </c>
      <c r="AS2" s="32" t="s">
        <v>9</v>
      </c>
      <c r="AT2" s="32">
        <v>0</v>
      </c>
      <c r="AU2" s="32">
        <v>6</v>
      </c>
      <c r="AV2" s="32" t="s">
        <v>9</v>
      </c>
      <c r="AW2" s="32">
        <v>0</v>
      </c>
      <c r="AX2" s="31">
        <f>SUM(N2+Q2+T2+W2+Z2+AC2+AF2+AI2+AL2+AO2+AR2+AU2)</f>
        <v>27</v>
      </c>
      <c r="AY2" s="32" t="s">
        <v>9</v>
      </c>
      <c r="AZ2" s="31">
        <f>SUM(P2+S2+V2+Y2+AB2+AE2+AH2+AK2+AN2+AQ2+AT2+AW2)</f>
        <v>10</v>
      </c>
      <c r="BB2" s="39" t="s">
        <v>310</v>
      </c>
      <c r="BG2" s="39" t="s">
        <v>311</v>
      </c>
      <c r="BH2" s="5"/>
      <c r="BI2" s="5"/>
      <c r="BJ2" s="5"/>
    </row>
    <row r="3" spans="1:62" x14ac:dyDescent="0.2">
      <c r="A3" s="30">
        <v>2</v>
      </c>
      <c r="B3" s="7" t="s">
        <v>13</v>
      </c>
      <c r="C3" s="7">
        <v>22</v>
      </c>
      <c r="D3" s="7">
        <v>16</v>
      </c>
      <c r="E3" s="7">
        <v>3</v>
      </c>
      <c r="F3" s="7">
        <v>3</v>
      </c>
      <c r="G3" s="7">
        <v>71</v>
      </c>
      <c r="H3" s="6" t="s">
        <v>9</v>
      </c>
      <c r="I3" s="7">
        <v>33</v>
      </c>
      <c r="J3" s="7">
        <f t="shared" ref="J3:J13" si="0">SUM(3*D3+E3)</f>
        <v>51</v>
      </c>
      <c r="K3" s="5"/>
      <c r="L3" s="8">
        <v>2</v>
      </c>
      <c r="M3" s="7" t="s">
        <v>13</v>
      </c>
      <c r="N3" s="32">
        <v>1</v>
      </c>
      <c r="O3" s="32" t="s">
        <v>9</v>
      </c>
      <c r="P3" s="32">
        <v>4</v>
      </c>
      <c r="Q3" s="34"/>
      <c r="R3" s="34"/>
      <c r="S3" s="34"/>
      <c r="T3" s="32">
        <v>5</v>
      </c>
      <c r="U3" s="32" t="s">
        <v>9</v>
      </c>
      <c r="V3" s="32">
        <v>2</v>
      </c>
      <c r="W3" s="32">
        <v>3</v>
      </c>
      <c r="X3" s="32" t="s">
        <v>9</v>
      </c>
      <c r="Y3" s="32">
        <v>3</v>
      </c>
      <c r="Z3" s="32">
        <v>5</v>
      </c>
      <c r="AA3" s="32" t="s">
        <v>9</v>
      </c>
      <c r="AB3" s="32">
        <v>1</v>
      </c>
      <c r="AC3" s="32">
        <v>3</v>
      </c>
      <c r="AD3" s="32" t="s">
        <v>9</v>
      </c>
      <c r="AE3" s="32">
        <v>1</v>
      </c>
      <c r="AF3" s="32">
        <v>3</v>
      </c>
      <c r="AG3" s="32" t="s">
        <v>9</v>
      </c>
      <c r="AH3" s="32">
        <v>1</v>
      </c>
      <c r="AI3" s="32">
        <v>3</v>
      </c>
      <c r="AJ3" s="32" t="s">
        <v>9</v>
      </c>
      <c r="AK3" s="32">
        <v>0</v>
      </c>
      <c r="AL3" s="32">
        <v>2</v>
      </c>
      <c r="AM3" s="32" t="s">
        <v>9</v>
      </c>
      <c r="AN3" s="32">
        <v>2</v>
      </c>
      <c r="AO3" s="32">
        <v>7</v>
      </c>
      <c r="AP3" s="32" t="s">
        <v>9</v>
      </c>
      <c r="AQ3" s="32">
        <v>3</v>
      </c>
      <c r="AR3" s="32">
        <v>6</v>
      </c>
      <c r="AS3" s="32" t="s">
        <v>9</v>
      </c>
      <c r="AT3" s="32">
        <v>4</v>
      </c>
      <c r="AU3" s="32">
        <v>5</v>
      </c>
      <c r="AV3" s="32" t="s">
        <v>9</v>
      </c>
      <c r="AW3" s="32">
        <v>3</v>
      </c>
      <c r="AX3" s="31">
        <f t="shared" ref="AX3:AX13" si="1">SUM(N3+Q3+T3+W3+Z3+AC3+AF3+AI3+AL3+AO3+AR3+AU3)</f>
        <v>43</v>
      </c>
      <c r="AY3" s="32" t="s">
        <v>9</v>
      </c>
      <c r="AZ3" s="31">
        <f t="shared" ref="AZ3:AZ13" si="2">SUM(P3+S3+V3+Y3+AB3+AE3+AH3+AK3+AN3+AQ3+AT3+AW3)</f>
        <v>24</v>
      </c>
      <c r="BA3" s="1"/>
      <c r="BB3" s="102" t="s">
        <v>1560</v>
      </c>
      <c r="BC3" s="102">
        <v>2</v>
      </c>
      <c r="BD3" s="102" t="s">
        <v>9</v>
      </c>
      <c r="BE3" s="102">
        <v>2</v>
      </c>
      <c r="BF3" s="30"/>
      <c r="BG3" s="102" t="s">
        <v>4759</v>
      </c>
      <c r="BH3" s="102">
        <v>3</v>
      </c>
      <c r="BI3" s="102" t="s">
        <v>9</v>
      </c>
      <c r="BJ3" s="102">
        <v>3</v>
      </c>
    </row>
    <row r="4" spans="1:62" x14ac:dyDescent="0.2">
      <c r="A4" s="30">
        <v>3</v>
      </c>
      <c r="B4" s="7" t="s">
        <v>4758</v>
      </c>
      <c r="C4" s="7">
        <v>22</v>
      </c>
      <c r="D4" s="7">
        <v>11</v>
      </c>
      <c r="E4" s="7">
        <v>2</v>
      </c>
      <c r="F4" s="7">
        <v>9</v>
      </c>
      <c r="G4" s="7">
        <v>51</v>
      </c>
      <c r="H4" s="6" t="s">
        <v>9</v>
      </c>
      <c r="I4" s="7">
        <v>53</v>
      </c>
      <c r="J4" s="7">
        <f t="shared" si="0"/>
        <v>35</v>
      </c>
      <c r="K4" s="5"/>
      <c r="L4" s="8">
        <v>3</v>
      </c>
      <c r="M4" s="7" t="s">
        <v>4758</v>
      </c>
      <c r="N4" s="32">
        <v>1</v>
      </c>
      <c r="O4" s="32" t="s">
        <v>9</v>
      </c>
      <c r="P4" s="32">
        <v>3</v>
      </c>
      <c r="Q4" s="32">
        <v>0</v>
      </c>
      <c r="R4" s="32" t="s">
        <v>9</v>
      </c>
      <c r="S4" s="32">
        <v>3</v>
      </c>
      <c r="T4" s="34"/>
      <c r="U4" s="34"/>
      <c r="V4" s="34"/>
      <c r="W4" s="32">
        <v>0</v>
      </c>
      <c r="X4" s="32" t="s">
        <v>9</v>
      </c>
      <c r="Y4" s="32">
        <v>2</v>
      </c>
      <c r="Z4" s="32">
        <v>0</v>
      </c>
      <c r="AA4" s="32" t="s">
        <v>9</v>
      </c>
      <c r="AB4" s="32">
        <v>4</v>
      </c>
      <c r="AC4" s="32">
        <v>2</v>
      </c>
      <c r="AD4" s="32" t="s">
        <v>9</v>
      </c>
      <c r="AE4" s="32">
        <v>2</v>
      </c>
      <c r="AF4" s="32">
        <v>3</v>
      </c>
      <c r="AG4" s="32" t="s">
        <v>9</v>
      </c>
      <c r="AH4" s="32">
        <v>2</v>
      </c>
      <c r="AI4" s="32">
        <v>5</v>
      </c>
      <c r="AJ4" s="32" t="s">
        <v>9</v>
      </c>
      <c r="AK4" s="32">
        <v>3</v>
      </c>
      <c r="AL4" s="32">
        <v>4</v>
      </c>
      <c r="AM4" s="32" t="s">
        <v>9</v>
      </c>
      <c r="AN4" s="32">
        <v>0</v>
      </c>
      <c r="AO4" s="32">
        <v>3</v>
      </c>
      <c r="AP4" s="32" t="s">
        <v>9</v>
      </c>
      <c r="AQ4" s="32">
        <v>2</v>
      </c>
      <c r="AR4" s="32">
        <v>3</v>
      </c>
      <c r="AS4" s="32" t="s">
        <v>9</v>
      </c>
      <c r="AT4" s="32">
        <v>2</v>
      </c>
      <c r="AU4" s="32">
        <v>5</v>
      </c>
      <c r="AV4" s="32" t="s">
        <v>9</v>
      </c>
      <c r="AW4" s="32">
        <v>3</v>
      </c>
      <c r="AX4" s="31">
        <f t="shared" si="1"/>
        <v>26</v>
      </c>
      <c r="AY4" s="32" t="s">
        <v>9</v>
      </c>
      <c r="AZ4" s="31">
        <f t="shared" si="2"/>
        <v>26</v>
      </c>
      <c r="BA4" s="1"/>
      <c r="BB4" s="102" t="s">
        <v>4760</v>
      </c>
      <c r="BC4" s="102">
        <v>2</v>
      </c>
      <c r="BD4" s="102" t="s">
        <v>9</v>
      </c>
      <c r="BE4" s="102">
        <v>3</v>
      </c>
      <c r="BF4" s="30"/>
      <c r="BG4" s="102" t="s">
        <v>4761</v>
      </c>
      <c r="BH4" s="102">
        <v>3</v>
      </c>
      <c r="BI4" s="102" t="s">
        <v>9</v>
      </c>
      <c r="BJ4" s="102">
        <v>0</v>
      </c>
    </row>
    <row r="5" spans="1:62" x14ac:dyDescent="0.2">
      <c r="A5" s="30">
        <v>4</v>
      </c>
      <c r="B5" s="7" t="s">
        <v>90</v>
      </c>
      <c r="C5" s="7">
        <v>22</v>
      </c>
      <c r="D5" s="7">
        <v>10</v>
      </c>
      <c r="E5" s="7">
        <v>4</v>
      </c>
      <c r="F5" s="7">
        <v>8</v>
      </c>
      <c r="G5" s="7">
        <v>48</v>
      </c>
      <c r="H5" s="6" t="s">
        <v>9</v>
      </c>
      <c r="I5" s="7">
        <v>38</v>
      </c>
      <c r="J5" s="7">
        <f t="shared" si="0"/>
        <v>34</v>
      </c>
      <c r="K5" s="5"/>
      <c r="L5" s="8">
        <v>4</v>
      </c>
      <c r="M5" s="7" t="s">
        <v>90</v>
      </c>
      <c r="N5" s="32">
        <v>1</v>
      </c>
      <c r="O5" s="32" t="s">
        <v>9</v>
      </c>
      <c r="P5" s="32">
        <v>1</v>
      </c>
      <c r="Q5" s="32">
        <v>1</v>
      </c>
      <c r="R5" s="32" t="s">
        <v>9</v>
      </c>
      <c r="S5" s="32">
        <v>2</v>
      </c>
      <c r="T5" s="32">
        <v>2</v>
      </c>
      <c r="U5" s="32" t="s">
        <v>9</v>
      </c>
      <c r="V5" s="32">
        <v>2</v>
      </c>
      <c r="W5" s="34"/>
      <c r="X5" s="34"/>
      <c r="Y5" s="34"/>
      <c r="Z5" s="32">
        <v>0</v>
      </c>
      <c r="AA5" s="32" t="s">
        <v>9</v>
      </c>
      <c r="AB5" s="32">
        <v>2</v>
      </c>
      <c r="AC5" s="32">
        <v>3</v>
      </c>
      <c r="AD5" s="32" t="s">
        <v>9</v>
      </c>
      <c r="AE5" s="32">
        <v>1</v>
      </c>
      <c r="AF5" s="32">
        <v>6</v>
      </c>
      <c r="AG5" s="32" t="s">
        <v>9</v>
      </c>
      <c r="AH5" s="32">
        <v>1</v>
      </c>
      <c r="AI5" s="32">
        <v>1</v>
      </c>
      <c r="AJ5" s="32" t="s">
        <v>9</v>
      </c>
      <c r="AK5" s="32">
        <v>3</v>
      </c>
      <c r="AL5" s="32">
        <v>2</v>
      </c>
      <c r="AM5" s="32" t="s">
        <v>9</v>
      </c>
      <c r="AN5" s="32">
        <v>0</v>
      </c>
      <c r="AO5" s="32">
        <v>5</v>
      </c>
      <c r="AP5" s="32" t="s">
        <v>9</v>
      </c>
      <c r="AQ5" s="32">
        <v>0</v>
      </c>
      <c r="AR5" s="32">
        <v>3</v>
      </c>
      <c r="AS5" s="32" t="s">
        <v>9</v>
      </c>
      <c r="AT5" s="32">
        <v>1</v>
      </c>
      <c r="AU5" s="32">
        <v>2</v>
      </c>
      <c r="AV5" s="32" t="s">
        <v>9</v>
      </c>
      <c r="AW5" s="32">
        <v>1</v>
      </c>
      <c r="AX5" s="31">
        <f t="shared" si="1"/>
        <v>26</v>
      </c>
      <c r="AY5" s="32" t="s">
        <v>9</v>
      </c>
      <c r="AZ5" s="31">
        <f t="shared" si="2"/>
        <v>14</v>
      </c>
      <c r="BA5" s="1"/>
      <c r="BB5" s="102" t="s">
        <v>4762</v>
      </c>
      <c r="BC5" s="102">
        <v>4</v>
      </c>
      <c r="BD5" s="102" t="s">
        <v>9</v>
      </c>
      <c r="BE5" s="102">
        <v>0</v>
      </c>
      <c r="BF5" s="30"/>
      <c r="BG5" s="102" t="s">
        <v>4646</v>
      </c>
      <c r="BH5" s="102">
        <v>3</v>
      </c>
      <c r="BI5" s="102" t="s">
        <v>9</v>
      </c>
      <c r="BJ5" s="102">
        <v>1</v>
      </c>
    </row>
    <row r="6" spans="1:62" x14ac:dyDescent="0.2">
      <c r="A6" s="30">
        <v>5</v>
      </c>
      <c r="B6" s="7" t="s">
        <v>1499</v>
      </c>
      <c r="C6" s="7">
        <v>22</v>
      </c>
      <c r="D6" s="7">
        <v>7</v>
      </c>
      <c r="E6" s="7">
        <v>7</v>
      </c>
      <c r="F6" s="7">
        <v>8</v>
      </c>
      <c r="G6" s="7">
        <v>41</v>
      </c>
      <c r="H6" s="6" t="s">
        <v>9</v>
      </c>
      <c r="I6" s="7">
        <v>38</v>
      </c>
      <c r="J6" s="7">
        <f t="shared" si="0"/>
        <v>28</v>
      </c>
      <c r="K6" s="5"/>
      <c r="L6" s="8">
        <v>5</v>
      </c>
      <c r="M6" s="7" t="s">
        <v>1499</v>
      </c>
      <c r="N6" s="32">
        <v>1</v>
      </c>
      <c r="O6" s="32" t="s">
        <v>9</v>
      </c>
      <c r="P6" s="32">
        <v>4</v>
      </c>
      <c r="Q6" s="32">
        <v>1</v>
      </c>
      <c r="R6" s="32" t="s">
        <v>9</v>
      </c>
      <c r="S6" s="32">
        <v>1</v>
      </c>
      <c r="T6" s="32">
        <v>4</v>
      </c>
      <c r="U6" s="32" t="s">
        <v>9</v>
      </c>
      <c r="V6" s="32">
        <v>3</v>
      </c>
      <c r="W6" s="32">
        <v>1</v>
      </c>
      <c r="X6" s="32" t="s">
        <v>9</v>
      </c>
      <c r="Y6" s="32">
        <v>2</v>
      </c>
      <c r="Z6" s="34"/>
      <c r="AA6" s="34"/>
      <c r="AB6" s="34"/>
      <c r="AC6" s="32">
        <v>4</v>
      </c>
      <c r="AD6" s="32" t="s">
        <v>9</v>
      </c>
      <c r="AE6" s="32">
        <v>0</v>
      </c>
      <c r="AF6" s="32">
        <v>1</v>
      </c>
      <c r="AG6" s="32" t="s">
        <v>9</v>
      </c>
      <c r="AH6" s="32">
        <v>1</v>
      </c>
      <c r="AI6" s="32">
        <v>3</v>
      </c>
      <c r="AJ6" s="32" t="s">
        <v>9</v>
      </c>
      <c r="AK6" s="32">
        <v>3</v>
      </c>
      <c r="AL6" s="32">
        <v>1</v>
      </c>
      <c r="AM6" s="32" t="s">
        <v>9</v>
      </c>
      <c r="AN6" s="32">
        <v>2</v>
      </c>
      <c r="AO6" s="32">
        <v>5</v>
      </c>
      <c r="AP6" s="32" t="s">
        <v>9</v>
      </c>
      <c r="AQ6" s="32">
        <v>3</v>
      </c>
      <c r="AR6" s="32">
        <v>1</v>
      </c>
      <c r="AS6" s="32" t="s">
        <v>9</v>
      </c>
      <c r="AT6" s="32">
        <v>1</v>
      </c>
      <c r="AU6" s="32">
        <v>2</v>
      </c>
      <c r="AV6" s="32" t="s">
        <v>9</v>
      </c>
      <c r="AW6" s="32">
        <v>0</v>
      </c>
      <c r="AX6" s="31">
        <f t="shared" si="1"/>
        <v>24</v>
      </c>
      <c r="AY6" s="32" t="s">
        <v>9</v>
      </c>
      <c r="AZ6" s="31">
        <f t="shared" si="2"/>
        <v>20</v>
      </c>
      <c r="BA6" s="1"/>
      <c r="BB6" s="102" t="s">
        <v>4724</v>
      </c>
      <c r="BC6" s="102">
        <v>2</v>
      </c>
      <c r="BD6" s="102" t="s">
        <v>9</v>
      </c>
      <c r="BE6" s="102">
        <v>1</v>
      </c>
      <c r="BF6" s="30"/>
      <c r="BG6" s="102" t="s">
        <v>4725</v>
      </c>
      <c r="BH6" s="102">
        <v>3</v>
      </c>
      <c r="BI6" s="102" t="s">
        <v>9</v>
      </c>
      <c r="BJ6" s="102">
        <v>3</v>
      </c>
    </row>
    <row r="7" spans="1:62" x14ac:dyDescent="0.2">
      <c r="A7" s="30">
        <v>6</v>
      </c>
      <c r="B7" s="7" t="s">
        <v>4619</v>
      </c>
      <c r="C7" s="7">
        <v>22</v>
      </c>
      <c r="D7" s="7">
        <v>8</v>
      </c>
      <c r="E7" s="7">
        <v>4</v>
      </c>
      <c r="F7" s="7">
        <v>10</v>
      </c>
      <c r="G7" s="7">
        <v>45</v>
      </c>
      <c r="H7" s="6" t="s">
        <v>9</v>
      </c>
      <c r="I7" s="7">
        <v>50</v>
      </c>
      <c r="J7" s="7">
        <f t="shared" si="0"/>
        <v>28</v>
      </c>
      <c r="K7" s="5"/>
      <c r="L7" s="8">
        <v>6</v>
      </c>
      <c r="M7" s="7" t="s">
        <v>4619</v>
      </c>
      <c r="N7" s="32">
        <v>0</v>
      </c>
      <c r="O7" s="32" t="s">
        <v>9</v>
      </c>
      <c r="P7" s="32">
        <v>5</v>
      </c>
      <c r="Q7" s="32">
        <v>1</v>
      </c>
      <c r="R7" s="32" t="s">
        <v>9</v>
      </c>
      <c r="S7" s="32">
        <v>4</v>
      </c>
      <c r="T7" s="22">
        <v>3</v>
      </c>
      <c r="U7" s="22" t="s">
        <v>9</v>
      </c>
      <c r="V7" s="22">
        <v>0</v>
      </c>
      <c r="W7" s="32">
        <v>4</v>
      </c>
      <c r="X7" s="32" t="s">
        <v>9</v>
      </c>
      <c r="Y7" s="32">
        <v>1</v>
      </c>
      <c r="Z7" s="32">
        <v>0</v>
      </c>
      <c r="AA7" s="32" t="s">
        <v>9</v>
      </c>
      <c r="AB7" s="32">
        <v>0</v>
      </c>
      <c r="AC7" s="34"/>
      <c r="AD7" s="34"/>
      <c r="AE7" s="34"/>
      <c r="AF7" s="8">
        <v>4</v>
      </c>
      <c r="AG7" s="32" t="s">
        <v>9</v>
      </c>
      <c r="AH7" s="8">
        <v>4</v>
      </c>
      <c r="AI7" s="32">
        <v>2</v>
      </c>
      <c r="AJ7" s="32" t="s">
        <v>9</v>
      </c>
      <c r="AK7" s="32">
        <v>2</v>
      </c>
      <c r="AL7" s="32">
        <v>2</v>
      </c>
      <c r="AM7" s="32" t="s">
        <v>9</v>
      </c>
      <c r="AN7" s="32">
        <v>1</v>
      </c>
      <c r="AO7" s="32">
        <v>4</v>
      </c>
      <c r="AP7" s="32" t="s">
        <v>9</v>
      </c>
      <c r="AQ7" s="32">
        <v>1</v>
      </c>
      <c r="AR7" s="32">
        <v>6</v>
      </c>
      <c r="AS7" s="32" t="s">
        <v>9</v>
      </c>
      <c r="AT7" s="32">
        <v>2</v>
      </c>
      <c r="AU7" s="32">
        <v>3</v>
      </c>
      <c r="AV7" s="32" t="s">
        <v>9</v>
      </c>
      <c r="AW7" s="32">
        <v>4</v>
      </c>
      <c r="AX7" s="31">
        <f t="shared" si="1"/>
        <v>29</v>
      </c>
      <c r="AY7" s="32" t="s">
        <v>9</v>
      </c>
      <c r="AZ7" s="31">
        <f t="shared" si="2"/>
        <v>24</v>
      </c>
      <c r="BA7" s="1"/>
      <c r="BB7" s="102" t="s">
        <v>4763</v>
      </c>
      <c r="BC7" s="102">
        <v>1</v>
      </c>
      <c r="BD7" s="102" t="s">
        <v>9</v>
      </c>
      <c r="BE7" s="102">
        <v>3</v>
      </c>
      <c r="BG7" s="102" t="s">
        <v>1553</v>
      </c>
      <c r="BH7" s="102">
        <v>0</v>
      </c>
      <c r="BI7" s="102" t="s">
        <v>9</v>
      </c>
      <c r="BJ7" s="102">
        <v>2</v>
      </c>
    </row>
    <row r="8" spans="1:62" x14ac:dyDescent="0.2">
      <c r="A8" s="30">
        <v>7</v>
      </c>
      <c r="B8" s="7" t="s">
        <v>28</v>
      </c>
      <c r="C8" s="7">
        <v>22</v>
      </c>
      <c r="D8" s="7">
        <v>7</v>
      </c>
      <c r="E8" s="7">
        <v>5</v>
      </c>
      <c r="F8" s="7">
        <v>10</v>
      </c>
      <c r="G8" s="7">
        <v>43</v>
      </c>
      <c r="H8" s="6" t="s">
        <v>9</v>
      </c>
      <c r="I8" s="7">
        <v>51</v>
      </c>
      <c r="J8" s="7">
        <f t="shared" si="0"/>
        <v>26</v>
      </c>
      <c r="K8" s="5"/>
      <c r="L8" s="8">
        <v>7</v>
      </c>
      <c r="M8" s="7" t="s">
        <v>28</v>
      </c>
      <c r="N8" s="32">
        <v>1</v>
      </c>
      <c r="O8" s="32" t="s">
        <v>9</v>
      </c>
      <c r="P8" s="32">
        <v>2</v>
      </c>
      <c r="Q8" s="32">
        <v>1</v>
      </c>
      <c r="R8" s="32" t="s">
        <v>9</v>
      </c>
      <c r="S8" s="32">
        <v>6</v>
      </c>
      <c r="T8" s="32">
        <v>0</v>
      </c>
      <c r="U8" s="32" t="s">
        <v>9</v>
      </c>
      <c r="V8" s="32">
        <v>3</v>
      </c>
      <c r="W8" s="32">
        <v>6</v>
      </c>
      <c r="X8" s="32" t="s">
        <v>9</v>
      </c>
      <c r="Y8" s="32">
        <v>4</v>
      </c>
      <c r="Z8" s="32">
        <v>1</v>
      </c>
      <c r="AA8" s="32" t="s">
        <v>9</v>
      </c>
      <c r="AB8" s="32">
        <v>1</v>
      </c>
      <c r="AC8" s="32">
        <v>2</v>
      </c>
      <c r="AD8" s="32" t="s">
        <v>9</v>
      </c>
      <c r="AE8" s="32">
        <v>0</v>
      </c>
      <c r="AF8" s="34"/>
      <c r="AG8" s="34"/>
      <c r="AH8" s="34"/>
      <c r="AI8" s="32">
        <v>2</v>
      </c>
      <c r="AJ8" s="32" t="s">
        <v>9</v>
      </c>
      <c r="AK8" s="32">
        <v>2</v>
      </c>
      <c r="AL8" s="32">
        <v>0</v>
      </c>
      <c r="AM8" s="32" t="s">
        <v>9</v>
      </c>
      <c r="AN8" s="32">
        <v>1</v>
      </c>
      <c r="AO8" s="32">
        <v>4</v>
      </c>
      <c r="AP8" s="32" t="s">
        <v>9</v>
      </c>
      <c r="AQ8" s="32">
        <v>0</v>
      </c>
      <c r="AR8" s="32">
        <v>5</v>
      </c>
      <c r="AS8" s="32" t="s">
        <v>9</v>
      </c>
      <c r="AT8" s="32">
        <v>0</v>
      </c>
      <c r="AU8" s="32">
        <v>3</v>
      </c>
      <c r="AV8" s="32" t="s">
        <v>9</v>
      </c>
      <c r="AW8" s="32">
        <v>3</v>
      </c>
      <c r="AX8" s="31">
        <f t="shared" si="1"/>
        <v>25</v>
      </c>
      <c r="AY8" s="32" t="s">
        <v>9</v>
      </c>
      <c r="AZ8" s="31">
        <f t="shared" si="2"/>
        <v>22</v>
      </c>
      <c r="BA8" s="1"/>
      <c r="BB8" s="102" t="s">
        <v>4644</v>
      </c>
      <c r="BC8" s="102">
        <v>4</v>
      </c>
      <c r="BD8" s="102" t="s">
        <v>9</v>
      </c>
      <c r="BE8" s="102">
        <v>1</v>
      </c>
      <c r="BF8" s="30"/>
      <c r="BG8" s="102" t="s">
        <v>4764</v>
      </c>
      <c r="BH8" s="102">
        <v>1</v>
      </c>
      <c r="BI8" s="102" t="s">
        <v>9</v>
      </c>
      <c r="BJ8" s="102">
        <v>3</v>
      </c>
    </row>
    <row r="9" spans="1:62" x14ac:dyDescent="0.2">
      <c r="A9" s="30">
        <v>8</v>
      </c>
      <c r="B9" s="7" t="s">
        <v>4723</v>
      </c>
      <c r="C9" s="7">
        <v>22</v>
      </c>
      <c r="D9" s="7">
        <v>7</v>
      </c>
      <c r="E9" s="7">
        <v>5</v>
      </c>
      <c r="F9" s="7">
        <v>10</v>
      </c>
      <c r="G9" s="7">
        <v>42</v>
      </c>
      <c r="H9" s="6" t="s">
        <v>9</v>
      </c>
      <c r="I9" s="7">
        <v>52</v>
      </c>
      <c r="J9" s="7">
        <f t="shared" si="0"/>
        <v>26</v>
      </c>
      <c r="K9" s="5"/>
      <c r="L9" s="8">
        <v>8</v>
      </c>
      <c r="M9" s="7" t="s">
        <v>4723</v>
      </c>
      <c r="N9" s="32">
        <v>0</v>
      </c>
      <c r="O9" s="32" t="s">
        <v>9</v>
      </c>
      <c r="P9" s="32">
        <v>5</v>
      </c>
      <c r="Q9" s="32">
        <v>0</v>
      </c>
      <c r="R9" s="32" t="s">
        <v>9</v>
      </c>
      <c r="S9" s="32">
        <v>1</v>
      </c>
      <c r="T9" s="32">
        <v>3</v>
      </c>
      <c r="U9" s="32" t="s">
        <v>9</v>
      </c>
      <c r="V9" s="32">
        <v>1</v>
      </c>
      <c r="W9" s="32">
        <v>2</v>
      </c>
      <c r="X9" s="32" t="s">
        <v>9</v>
      </c>
      <c r="Y9" s="32">
        <v>4</v>
      </c>
      <c r="Z9" s="32">
        <v>2</v>
      </c>
      <c r="AA9" s="32" t="s">
        <v>9</v>
      </c>
      <c r="AB9" s="32">
        <v>1</v>
      </c>
      <c r="AC9" s="32">
        <v>0</v>
      </c>
      <c r="AD9" s="32" t="s">
        <v>9</v>
      </c>
      <c r="AE9" s="32">
        <v>4</v>
      </c>
      <c r="AF9" s="32">
        <v>2</v>
      </c>
      <c r="AG9" s="32" t="s">
        <v>9</v>
      </c>
      <c r="AH9" s="32">
        <v>5</v>
      </c>
      <c r="AI9" s="34"/>
      <c r="AJ9" s="34"/>
      <c r="AK9" s="34"/>
      <c r="AL9" s="32">
        <v>1</v>
      </c>
      <c r="AM9" s="32" t="s">
        <v>9</v>
      </c>
      <c r="AN9" s="32">
        <v>2</v>
      </c>
      <c r="AO9" s="32">
        <v>4</v>
      </c>
      <c r="AP9" s="32" t="s">
        <v>9</v>
      </c>
      <c r="AQ9" s="32">
        <v>0</v>
      </c>
      <c r="AR9" s="32">
        <v>0</v>
      </c>
      <c r="AS9" s="32" t="s">
        <v>9</v>
      </c>
      <c r="AT9" s="32">
        <v>1</v>
      </c>
      <c r="AU9" s="32">
        <v>4</v>
      </c>
      <c r="AV9" s="32" t="s">
        <v>9</v>
      </c>
      <c r="AW9" s="32">
        <v>6</v>
      </c>
      <c r="AX9" s="31">
        <f t="shared" si="1"/>
        <v>18</v>
      </c>
      <c r="AY9" s="32" t="s">
        <v>9</v>
      </c>
      <c r="AZ9" s="31">
        <f t="shared" si="2"/>
        <v>30</v>
      </c>
      <c r="BA9" s="1"/>
      <c r="BB9" s="39" t="s">
        <v>322</v>
      </c>
      <c r="BG9" s="39" t="s">
        <v>323</v>
      </c>
    </row>
    <row r="10" spans="1:62" x14ac:dyDescent="0.2">
      <c r="A10" s="30">
        <v>9</v>
      </c>
      <c r="B10" s="7" t="s">
        <v>1500</v>
      </c>
      <c r="C10" s="7">
        <v>22</v>
      </c>
      <c r="D10" s="7">
        <v>8</v>
      </c>
      <c r="E10" s="7">
        <v>2</v>
      </c>
      <c r="F10" s="7">
        <v>12</v>
      </c>
      <c r="G10" s="7">
        <v>31</v>
      </c>
      <c r="H10" s="6" t="s">
        <v>9</v>
      </c>
      <c r="I10" s="7">
        <v>45</v>
      </c>
      <c r="J10" s="7">
        <f t="shared" si="0"/>
        <v>26</v>
      </c>
      <c r="K10" s="5"/>
      <c r="L10" s="8">
        <v>9</v>
      </c>
      <c r="M10" s="7" t="s">
        <v>1500</v>
      </c>
      <c r="N10" s="32">
        <v>0</v>
      </c>
      <c r="O10" s="32" t="s">
        <v>9</v>
      </c>
      <c r="P10" s="32">
        <v>4</v>
      </c>
      <c r="Q10" s="32">
        <v>0</v>
      </c>
      <c r="R10" s="32" t="s">
        <v>9</v>
      </c>
      <c r="S10" s="32">
        <v>2</v>
      </c>
      <c r="T10" s="32">
        <v>0</v>
      </c>
      <c r="U10" s="32" t="s">
        <v>9</v>
      </c>
      <c r="V10" s="32">
        <v>3</v>
      </c>
      <c r="W10" s="32">
        <v>4</v>
      </c>
      <c r="X10" s="32" t="s">
        <v>9</v>
      </c>
      <c r="Y10" s="32">
        <v>1</v>
      </c>
      <c r="Z10" s="32">
        <v>1</v>
      </c>
      <c r="AA10" s="32" t="s">
        <v>9</v>
      </c>
      <c r="AB10" s="32">
        <v>1</v>
      </c>
      <c r="AC10" s="32">
        <v>3</v>
      </c>
      <c r="AD10" s="32" t="s">
        <v>9</v>
      </c>
      <c r="AE10" s="32">
        <v>2</v>
      </c>
      <c r="AF10" s="32">
        <v>4</v>
      </c>
      <c r="AG10" s="32" t="s">
        <v>9</v>
      </c>
      <c r="AH10" s="32">
        <v>1</v>
      </c>
      <c r="AI10" s="32">
        <v>1</v>
      </c>
      <c r="AJ10" s="32" t="s">
        <v>9</v>
      </c>
      <c r="AK10" s="32">
        <v>2</v>
      </c>
      <c r="AL10" s="34"/>
      <c r="AM10" s="34"/>
      <c r="AN10" s="34"/>
      <c r="AO10" s="32">
        <v>1</v>
      </c>
      <c r="AP10" s="32" t="s">
        <v>9</v>
      </c>
      <c r="AQ10" s="32">
        <v>5</v>
      </c>
      <c r="AR10" s="32">
        <v>2</v>
      </c>
      <c r="AS10" s="32" t="s">
        <v>9</v>
      </c>
      <c r="AT10" s="32">
        <v>1</v>
      </c>
      <c r="AU10" s="32">
        <v>1</v>
      </c>
      <c r="AV10" s="32" t="s">
        <v>9</v>
      </c>
      <c r="AW10" s="32">
        <v>3</v>
      </c>
      <c r="AX10" s="31">
        <f t="shared" si="1"/>
        <v>17</v>
      </c>
      <c r="AY10" s="32" t="s">
        <v>9</v>
      </c>
      <c r="AZ10" s="31">
        <f t="shared" si="2"/>
        <v>25</v>
      </c>
      <c r="BA10" s="1"/>
      <c r="BB10" s="102" t="s">
        <v>1581</v>
      </c>
      <c r="BC10" s="102">
        <v>1</v>
      </c>
      <c r="BD10" s="102" t="s">
        <v>9</v>
      </c>
      <c r="BE10" s="102">
        <v>6</v>
      </c>
      <c r="BG10" s="102" t="s">
        <v>4765</v>
      </c>
      <c r="BH10" s="101">
        <v>1</v>
      </c>
      <c r="BI10" s="8" t="s">
        <v>9</v>
      </c>
      <c r="BJ10" s="8">
        <v>1</v>
      </c>
    </row>
    <row r="11" spans="1:62" x14ac:dyDescent="0.2">
      <c r="A11" s="30">
        <v>10</v>
      </c>
      <c r="B11" s="7" t="s">
        <v>1498</v>
      </c>
      <c r="C11" s="7">
        <v>22</v>
      </c>
      <c r="D11" s="7">
        <v>7</v>
      </c>
      <c r="E11" s="7">
        <v>4</v>
      </c>
      <c r="F11" s="7">
        <v>11</v>
      </c>
      <c r="G11" s="7">
        <v>41</v>
      </c>
      <c r="H11" s="6" t="s">
        <v>9</v>
      </c>
      <c r="I11" s="7">
        <v>58</v>
      </c>
      <c r="J11" s="7">
        <f t="shared" si="0"/>
        <v>25</v>
      </c>
      <c r="K11" s="5"/>
      <c r="L11" s="8">
        <v>10</v>
      </c>
      <c r="M11" s="7" t="s">
        <v>1498</v>
      </c>
      <c r="N11" s="32">
        <v>1</v>
      </c>
      <c r="O11" s="32" t="s">
        <v>9</v>
      </c>
      <c r="P11" s="32">
        <v>1</v>
      </c>
      <c r="Q11" s="32">
        <v>1</v>
      </c>
      <c r="R11" s="32" t="s">
        <v>9</v>
      </c>
      <c r="S11" s="32">
        <v>0</v>
      </c>
      <c r="T11" s="32">
        <v>1</v>
      </c>
      <c r="U11" s="32" t="s">
        <v>9</v>
      </c>
      <c r="V11" s="32">
        <v>3</v>
      </c>
      <c r="W11" s="32">
        <v>2</v>
      </c>
      <c r="X11" s="32" t="s">
        <v>9</v>
      </c>
      <c r="Y11" s="32">
        <v>2</v>
      </c>
      <c r="Z11" s="32">
        <v>4</v>
      </c>
      <c r="AA11" s="32" t="s">
        <v>9</v>
      </c>
      <c r="AB11" s="32">
        <v>3</v>
      </c>
      <c r="AC11" s="32">
        <v>5</v>
      </c>
      <c r="AD11" s="32" t="s">
        <v>9</v>
      </c>
      <c r="AE11" s="32">
        <v>2</v>
      </c>
      <c r="AF11" s="32">
        <v>0</v>
      </c>
      <c r="AG11" s="32" t="s">
        <v>9</v>
      </c>
      <c r="AH11" s="32">
        <v>2</v>
      </c>
      <c r="AI11" s="32">
        <v>3</v>
      </c>
      <c r="AJ11" s="32" t="s">
        <v>9</v>
      </c>
      <c r="AK11" s="32">
        <v>3</v>
      </c>
      <c r="AL11" s="32">
        <v>1</v>
      </c>
      <c r="AM11" s="32" t="s">
        <v>9</v>
      </c>
      <c r="AN11" s="32">
        <v>0</v>
      </c>
      <c r="AO11" s="34"/>
      <c r="AP11" s="34"/>
      <c r="AQ11" s="34"/>
      <c r="AR11" s="32">
        <v>2</v>
      </c>
      <c r="AS11" s="32" t="s">
        <v>9</v>
      </c>
      <c r="AT11" s="32">
        <v>3</v>
      </c>
      <c r="AU11" s="32">
        <v>1</v>
      </c>
      <c r="AV11" s="32" t="s">
        <v>9</v>
      </c>
      <c r="AW11" s="32">
        <v>0</v>
      </c>
      <c r="AX11" s="31">
        <f t="shared" si="1"/>
        <v>21</v>
      </c>
      <c r="AY11" s="32" t="s">
        <v>9</v>
      </c>
      <c r="AZ11" s="31">
        <f t="shared" si="2"/>
        <v>19</v>
      </c>
      <c r="BA11" s="1"/>
      <c r="BB11" s="102" t="s">
        <v>4766</v>
      </c>
      <c r="BC11" s="102">
        <v>3</v>
      </c>
      <c r="BD11" s="102" t="s">
        <v>9</v>
      </c>
      <c r="BE11" s="102">
        <v>1</v>
      </c>
      <c r="BF11" s="3"/>
      <c r="BG11" s="102" t="s">
        <v>4767</v>
      </c>
      <c r="BH11" s="101">
        <v>4</v>
      </c>
      <c r="BI11" s="8" t="s">
        <v>9</v>
      </c>
      <c r="BJ11" s="8">
        <v>0</v>
      </c>
    </row>
    <row r="12" spans="1:62" x14ac:dyDescent="0.2">
      <c r="A12" s="30">
        <v>11</v>
      </c>
      <c r="B12" s="7" t="s">
        <v>4618</v>
      </c>
      <c r="C12" s="1">
        <v>22</v>
      </c>
      <c r="D12" s="1">
        <v>7</v>
      </c>
      <c r="E12" s="1">
        <v>1</v>
      </c>
      <c r="F12" s="1">
        <v>14</v>
      </c>
      <c r="G12" s="1">
        <v>31</v>
      </c>
      <c r="H12" s="30" t="s">
        <v>9</v>
      </c>
      <c r="I12" s="1">
        <v>57</v>
      </c>
      <c r="J12" s="1">
        <f t="shared" si="0"/>
        <v>22</v>
      </c>
      <c r="K12" s="5" t="s">
        <v>44</v>
      </c>
      <c r="L12" s="8">
        <v>11</v>
      </c>
      <c r="M12" s="7" t="s">
        <v>4618</v>
      </c>
      <c r="N12" s="32">
        <v>1</v>
      </c>
      <c r="O12" s="32" t="s">
        <v>9</v>
      </c>
      <c r="P12" s="32">
        <v>6</v>
      </c>
      <c r="Q12" s="32">
        <v>1</v>
      </c>
      <c r="R12" s="32" t="s">
        <v>9</v>
      </c>
      <c r="S12" s="32">
        <v>2</v>
      </c>
      <c r="T12" s="32">
        <v>2</v>
      </c>
      <c r="U12" s="32" t="s">
        <v>9</v>
      </c>
      <c r="V12" s="32">
        <v>3</v>
      </c>
      <c r="W12" s="32">
        <v>1</v>
      </c>
      <c r="X12" s="32" t="s">
        <v>9</v>
      </c>
      <c r="Y12" s="32">
        <v>0</v>
      </c>
      <c r="Z12" s="32">
        <v>1</v>
      </c>
      <c r="AA12" s="32" t="s">
        <v>9</v>
      </c>
      <c r="AB12" s="32">
        <v>0</v>
      </c>
      <c r="AC12" s="32">
        <v>3</v>
      </c>
      <c r="AD12" s="32" t="s">
        <v>9</v>
      </c>
      <c r="AE12" s="32">
        <v>0</v>
      </c>
      <c r="AF12" s="32">
        <v>2</v>
      </c>
      <c r="AG12" s="32" t="s">
        <v>9</v>
      </c>
      <c r="AH12" s="32">
        <v>0</v>
      </c>
      <c r="AI12" s="32">
        <v>0</v>
      </c>
      <c r="AJ12" s="32" t="s">
        <v>9</v>
      </c>
      <c r="AK12" s="32">
        <v>2</v>
      </c>
      <c r="AL12" s="32">
        <v>1</v>
      </c>
      <c r="AM12" s="32" t="s">
        <v>9</v>
      </c>
      <c r="AN12" s="32">
        <v>4</v>
      </c>
      <c r="AO12" s="32">
        <v>1</v>
      </c>
      <c r="AP12" s="32" t="s">
        <v>9</v>
      </c>
      <c r="AQ12" s="32">
        <v>3</v>
      </c>
      <c r="AR12" s="34"/>
      <c r="AS12" s="34"/>
      <c r="AT12" s="34"/>
      <c r="AU12" s="32">
        <v>3</v>
      </c>
      <c r="AV12" s="32" t="s">
        <v>9</v>
      </c>
      <c r="AW12" s="32">
        <v>1</v>
      </c>
      <c r="AX12" s="31">
        <f t="shared" si="1"/>
        <v>16</v>
      </c>
      <c r="AY12" s="32" t="s">
        <v>9</v>
      </c>
      <c r="AZ12" s="31">
        <f t="shared" si="2"/>
        <v>21</v>
      </c>
      <c r="BA12" s="1"/>
      <c r="BB12" s="102" t="s">
        <v>4768</v>
      </c>
      <c r="BC12" s="102">
        <v>2</v>
      </c>
      <c r="BD12" s="102" t="s">
        <v>9</v>
      </c>
      <c r="BE12" s="102">
        <v>2</v>
      </c>
      <c r="BF12" s="30"/>
      <c r="BG12" s="102" t="s">
        <v>1582</v>
      </c>
      <c r="BH12" s="101">
        <v>3</v>
      </c>
      <c r="BI12" s="8" t="s">
        <v>9</v>
      </c>
      <c r="BJ12" s="8">
        <v>1</v>
      </c>
    </row>
    <row r="13" spans="1:62" x14ac:dyDescent="0.2">
      <c r="A13" s="30">
        <v>12</v>
      </c>
      <c r="B13" s="7" t="s">
        <v>24</v>
      </c>
      <c r="C13" s="1">
        <v>22</v>
      </c>
      <c r="D13" s="1">
        <v>6</v>
      </c>
      <c r="E13" s="1">
        <v>3</v>
      </c>
      <c r="F13" s="1">
        <v>13</v>
      </c>
      <c r="G13" s="1">
        <v>44</v>
      </c>
      <c r="H13" s="30" t="s">
        <v>9</v>
      </c>
      <c r="I13" s="1">
        <v>61</v>
      </c>
      <c r="J13" s="1">
        <f t="shared" si="0"/>
        <v>21</v>
      </c>
      <c r="K13" s="5" t="s">
        <v>44</v>
      </c>
      <c r="L13" s="8">
        <v>12</v>
      </c>
      <c r="M13" s="7" t="s">
        <v>24</v>
      </c>
      <c r="N13" s="32">
        <v>0</v>
      </c>
      <c r="O13" s="32" t="s">
        <v>9</v>
      </c>
      <c r="P13" s="32">
        <v>3</v>
      </c>
      <c r="Q13" s="32">
        <v>0</v>
      </c>
      <c r="R13" s="32" t="s">
        <v>9</v>
      </c>
      <c r="S13" s="32">
        <v>7</v>
      </c>
      <c r="T13" s="32">
        <v>4</v>
      </c>
      <c r="U13" s="32" t="s">
        <v>9</v>
      </c>
      <c r="V13" s="32">
        <v>5</v>
      </c>
      <c r="W13" s="32">
        <v>0</v>
      </c>
      <c r="X13" s="32" t="s">
        <v>9</v>
      </c>
      <c r="Y13" s="32">
        <v>3</v>
      </c>
      <c r="Z13" s="32">
        <v>1</v>
      </c>
      <c r="AA13" s="32" t="s">
        <v>9</v>
      </c>
      <c r="AB13" s="32">
        <v>2</v>
      </c>
      <c r="AC13" s="32">
        <v>1</v>
      </c>
      <c r="AD13" s="32" t="s">
        <v>9</v>
      </c>
      <c r="AE13" s="32">
        <v>2</v>
      </c>
      <c r="AF13" s="32">
        <v>4</v>
      </c>
      <c r="AG13" s="32" t="s">
        <v>9</v>
      </c>
      <c r="AH13" s="32">
        <v>0</v>
      </c>
      <c r="AI13" s="32">
        <v>2</v>
      </c>
      <c r="AJ13" s="32" t="s">
        <v>9</v>
      </c>
      <c r="AK13" s="32">
        <v>2</v>
      </c>
      <c r="AL13" s="32">
        <v>2</v>
      </c>
      <c r="AM13" s="32" t="s">
        <v>9</v>
      </c>
      <c r="AN13" s="32">
        <v>0</v>
      </c>
      <c r="AO13" s="32">
        <v>2</v>
      </c>
      <c r="AP13" s="32" t="s">
        <v>9</v>
      </c>
      <c r="AQ13" s="32">
        <v>2</v>
      </c>
      <c r="AR13" s="32">
        <v>4</v>
      </c>
      <c r="AS13" s="32" t="s">
        <v>9</v>
      </c>
      <c r="AT13" s="32">
        <v>0</v>
      </c>
      <c r="AU13" s="34"/>
      <c r="AV13" s="34"/>
      <c r="AW13" s="34"/>
      <c r="AX13" s="31">
        <f t="shared" si="1"/>
        <v>20</v>
      </c>
      <c r="AY13" s="32" t="s">
        <v>9</v>
      </c>
      <c r="AZ13" s="31">
        <f t="shared" si="2"/>
        <v>26</v>
      </c>
      <c r="BA13" s="1"/>
      <c r="BB13" s="102" t="s">
        <v>4752</v>
      </c>
      <c r="BC13" s="102">
        <v>1</v>
      </c>
      <c r="BD13" s="102" t="s">
        <v>9</v>
      </c>
      <c r="BE13" s="102">
        <v>2</v>
      </c>
      <c r="BF13" s="30"/>
      <c r="BG13" s="102" t="s">
        <v>4751</v>
      </c>
      <c r="BH13" s="101">
        <v>1</v>
      </c>
      <c r="BI13" s="8" t="s">
        <v>9</v>
      </c>
      <c r="BJ13" s="8">
        <v>2</v>
      </c>
    </row>
    <row r="14" spans="1:62" x14ac:dyDescent="0.2">
      <c r="A14" s="30"/>
      <c r="B14" s="1"/>
      <c r="C14" s="1">
        <f>SUM(C2:C13)</f>
        <v>264</v>
      </c>
      <c r="D14" s="1">
        <f>SUM(D2:D13)</f>
        <v>111</v>
      </c>
      <c r="E14" s="1">
        <f>SUM(E2:E13)</f>
        <v>42</v>
      </c>
      <c r="F14" s="1">
        <f>SUM(F2:F13)</f>
        <v>111</v>
      </c>
      <c r="G14" s="1">
        <f>SUM(G2:G13)</f>
        <v>553</v>
      </c>
      <c r="H14" s="9" t="s">
        <v>9</v>
      </c>
      <c r="I14" s="1">
        <f>SUM(I2:I13)</f>
        <v>553</v>
      </c>
      <c r="J14" s="1">
        <f>SUM(J2:J13)</f>
        <v>375</v>
      </c>
      <c r="L14" s="8"/>
      <c r="N14" s="31">
        <f>SUM(N2:N13)</f>
        <v>7</v>
      </c>
      <c r="O14" s="31" t="s">
        <v>9</v>
      </c>
      <c r="P14" s="31">
        <f>SUM(P2:P13)</f>
        <v>38</v>
      </c>
      <c r="Q14" s="31">
        <f>SUM(Q2:Q13)</f>
        <v>9</v>
      </c>
      <c r="R14" s="31" t="s">
        <v>9</v>
      </c>
      <c r="S14" s="31">
        <f>SUM(S2:S13)</f>
        <v>28</v>
      </c>
      <c r="T14" s="31">
        <f>SUM(T2:T13)</f>
        <v>27</v>
      </c>
      <c r="U14" s="31" t="s">
        <v>9</v>
      </c>
      <c r="V14" s="31">
        <f>SUM(V2:V13)</f>
        <v>25</v>
      </c>
      <c r="W14" s="31">
        <f>SUM(W2:W13)</f>
        <v>24</v>
      </c>
      <c r="X14" s="31" t="s">
        <v>9</v>
      </c>
      <c r="Y14" s="31">
        <f>SUM(Y2:Y13)</f>
        <v>22</v>
      </c>
      <c r="Z14" s="31">
        <f>SUM(Z2:Z13)</f>
        <v>18</v>
      </c>
      <c r="AA14" s="31" t="s">
        <v>9</v>
      </c>
      <c r="AB14" s="31">
        <f>SUM(AB2:AB13)</f>
        <v>17</v>
      </c>
      <c r="AC14" s="31">
        <f>SUM(AC2:AC13)</f>
        <v>26</v>
      </c>
      <c r="AD14" s="31" t="s">
        <v>9</v>
      </c>
      <c r="AE14" s="31">
        <f>SUM(AE2:AE13)</f>
        <v>16</v>
      </c>
      <c r="AF14" s="31">
        <f>SUM(AF2:AF13)</f>
        <v>29</v>
      </c>
      <c r="AG14" s="31" t="s">
        <v>9</v>
      </c>
      <c r="AH14" s="31">
        <f>SUM(AH2:AH13)</f>
        <v>18</v>
      </c>
      <c r="AI14" s="31">
        <f>SUM(AI2:AI13)</f>
        <v>22</v>
      </c>
      <c r="AJ14" s="31" t="s">
        <v>9</v>
      </c>
      <c r="AK14" s="31">
        <f>SUM(AK2:AK13)</f>
        <v>24</v>
      </c>
      <c r="AL14" s="31">
        <f>SUM(AL2:AL13)</f>
        <v>20</v>
      </c>
      <c r="AM14" s="31" t="s">
        <v>9</v>
      </c>
      <c r="AN14" s="31">
        <f>SUM(AN2:AN13)</f>
        <v>14</v>
      </c>
      <c r="AO14" s="31">
        <f>SUM(AO2:AO13)</f>
        <v>39</v>
      </c>
      <c r="AP14" s="31" t="s">
        <v>9</v>
      </c>
      <c r="AQ14" s="31">
        <f>SUM(AQ2:AQ13)</f>
        <v>20</v>
      </c>
      <c r="AR14" s="31">
        <f>SUM(AR2:AR13)</f>
        <v>36</v>
      </c>
      <c r="AS14" s="31" t="s">
        <v>9</v>
      </c>
      <c r="AT14" s="31">
        <f>SUM(AT2:AT13)</f>
        <v>15</v>
      </c>
      <c r="AU14" s="31">
        <f>SUM(AU2:AU13)</f>
        <v>35</v>
      </c>
      <c r="AV14" s="31" t="s">
        <v>9</v>
      </c>
      <c r="AW14" s="31">
        <f>SUM(AW2:AW13)</f>
        <v>24</v>
      </c>
      <c r="AX14" s="31">
        <f>SUM(AX2:AX13)</f>
        <v>292</v>
      </c>
      <c r="AY14" s="31" t="s">
        <v>9</v>
      </c>
      <c r="AZ14" s="31">
        <f>SUM(AZ2:AZ13)</f>
        <v>261</v>
      </c>
      <c r="BA14" s="1"/>
      <c r="BB14" s="102" t="s">
        <v>4719</v>
      </c>
      <c r="BC14" s="102">
        <v>4</v>
      </c>
      <c r="BD14" s="102" t="s">
        <v>9</v>
      </c>
      <c r="BE14" s="102">
        <v>0</v>
      </c>
      <c r="BF14" s="30"/>
      <c r="BG14" s="102" t="s">
        <v>4673</v>
      </c>
      <c r="BH14" s="101">
        <v>0</v>
      </c>
      <c r="BI14" s="8" t="s">
        <v>9</v>
      </c>
      <c r="BJ14" s="8">
        <v>0</v>
      </c>
    </row>
    <row r="15" spans="1:62" x14ac:dyDescent="0.2">
      <c r="BA15" s="1"/>
      <c r="BB15" s="102" t="s">
        <v>4769</v>
      </c>
      <c r="BC15" s="102">
        <v>3</v>
      </c>
      <c r="BD15" s="102" t="s">
        <v>9</v>
      </c>
      <c r="BE15" s="102">
        <v>1</v>
      </c>
      <c r="BF15" s="30"/>
      <c r="BG15" s="102" t="s">
        <v>4770</v>
      </c>
      <c r="BH15" s="101">
        <v>0</v>
      </c>
      <c r="BI15" s="8" t="s">
        <v>9</v>
      </c>
      <c r="BJ15" s="8">
        <v>2</v>
      </c>
    </row>
    <row r="16" spans="1:62" x14ac:dyDescent="0.2">
      <c r="M16" s="39" t="s">
        <v>151</v>
      </c>
      <c r="N16" s="43" t="s">
        <v>4771</v>
      </c>
      <c r="BA16" s="1"/>
      <c r="BB16" s="39" t="s">
        <v>330</v>
      </c>
      <c r="BC16" s="5"/>
      <c r="BD16" s="5"/>
      <c r="BE16" s="5"/>
      <c r="BF16" s="30"/>
      <c r="BG16" s="39" t="s">
        <v>331</v>
      </c>
    </row>
    <row r="17" spans="14:62" x14ac:dyDescent="0.2">
      <c r="BA17" s="1"/>
      <c r="BB17" s="102" t="s">
        <v>3942</v>
      </c>
      <c r="BC17" s="102">
        <v>2</v>
      </c>
      <c r="BD17" s="102" t="s">
        <v>9</v>
      </c>
      <c r="BE17" s="102">
        <v>2</v>
      </c>
      <c r="BF17" s="30"/>
      <c r="BG17" s="102" t="s">
        <v>4772</v>
      </c>
      <c r="BH17" s="101">
        <v>6</v>
      </c>
      <c r="BI17" s="8" t="s">
        <v>9</v>
      </c>
      <c r="BJ17" s="8">
        <v>0</v>
      </c>
    </row>
    <row r="18" spans="14:62" x14ac:dyDescent="0.2">
      <c r="N18" s="43" t="s">
        <v>4773</v>
      </c>
      <c r="BB18" s="102" t="s">
        <v>4717</v>
      </c>
      <c r="BC18" s="102">
        <v>2</v>
      </c>
      <c r="BD18" s="102" t="s">
        <v>9</v>
      </c>
      <c r="BE18" s="102">
        <v>0</v>
      </c>
      <c r="BF18" s="30"/>
      <c r="BG18" s="102" t="s">
        <v>4655</v>
      </c>
      <c r="BH18" s="101">
        <v>3</v>
      </c>
      <c r="BI18" s="8" t="s">
        <v>9</v>
      </c>
      <c r="BJ18" s="8">
        <v>2</v>
      </c>
    </row>
    <row r="19" spans="14:62" x14ac:dyDescent="0.2">
      <c r="BB19" s="102" t="s">
        <v>4774</v>
      </c>
      <c r="BC19" s="102">
        <v>0</v>
      </c>
      <c r="BD19" s="102" t="s">
        <v>9</v>
      </c>
      <c r="BE19" s="102">
        <v>3</v>
      </c>
      <c r="BF19" s="3"/>
      <c r="BG19" s="102" t="s">
        <v>4775</v>
      </c>
      <c r="BH19" s="101">
        <v>4</v>
      </c>
      <c r="BI19" s="8" t="s">
        <v>9</v>
      </c>
      <c r="BJ19" s="8">
        <v>3</v>
      </c>
    </row>
    <row r="20" spans="14:62" x14ac:dyDescent="0.2">
      <c r="BB20" s="102" t="s">
        <v>4776</v>
      </c>
      <c r="BC20" s="102">
        <v>0</v>
      </c>
      <c r="BD20" s="102" t="s">
        <v>9</v>
      </c>
      <c r="BE20" s="102">
        <v>4</v>
      </c>
      <c r="BF20" s="3"/>
      <c r="BG20" s="102" t="s">
        <v>4734</v>
      </c>
      <c r="BH20" s="101">
        <v>3</v>
      </c>
      <c r="BI20" s="8" t="s">
        <v>9</v>
      </c>
      <c r="BJ20" s="8">
        <v>0</v>
      </c>
    </row>
    <row r="21" spans="14:62" x14ac:dyDescent="0.2">
      <c r="BB21" s="102" t="s">
        <v>4736</v>
      </c>
      <c r="BC21" s="102">
        <v>0</v>
      </c>
      <c r="BD21" s="102" t="s">
        <v>9</v>
      </c>
      <c r="BE21" s="102">
        <v>1</v>
      </c>
      <c r="BF21" s="3"/>
      <c r="BG21" s="102" t="s">
        <v>4005</v>
      </c>
      <c r="BH21" s="101">
        <v>5</v>
      </c>
      <c r="BI21" s="8" t="s">
        <v>9</v>
      </c>
      <c r="BJ21" s="8">
        <v>0</v>
      </c>
    </row>
    <row r="22" spans="14:62" x14ac:dyDescent="0.2">
      <c r="BB22" s="102" t="s">
        <v>4633</v>
      </c>
      <c r="BC22" s="102">
        <v>2</v>
      </c>
      <c r="BD22" s="102" t="s">
        <v>9</v>
      </c>
      <c r="BE22" s="102">
        <v>1</v>
      </c>
      <c r="BG22" s="102" t="s">
        <v>4675</v>
      </c>
      <c r="BH22" s="101">
        <v>5</v>
      </c>
      <c r="BI22" s="8" t="s">
        <v>9</v>
      </c>
      <c r="BJ22" s="8">
        <v>0</v>
      </c>
    </row>
    <row r="23" spans="14:62" x14ac:dyDescent="0.2">
      <c r="BB23" s="39" t="s">
        <v>341</v>
      </c>
      <c r="BC23" s="5"/>
      <c r="BD23" s="5"/>
      <c r="BE23" s="5"/>
      <c r="BG23" s="39" t="s">
        <v>342</v>
      </c>
      <c r="BH23" s="11"/>
    </row>
    <row r="24" spans="14:62" x14ac:dyDescent="0.2">
      <c r="BB24" s="102" t="s">
        <v>4693</v>
      </c>
      <c r="BC24" s="102">
        <v>3</v>
      </c>
      <c r="BD24" s="102" t="s">
        <v>9</v>
      </c>
      <c r="BE24" s="102">
        <v>1</v>
      </c>
      <c r="BF24" s="3"/>
      <c r="BG24" s="102" t="s">
        <v>4777</v>
      </c>
      <c r="BH24" s="101">
        <v>4</v>
      </c>
      <c r="BI24" s="8" t="s">
        <v>9</v>
      </c>
      <c r="BJ24" s="8">
        <v>0</v>
      </c>
    </row>
    <row r="25" spans="14:62" x14ac:dyDescent="0.2">
      <c r="BB25" s="102" t="s">
        <v>4778</v>
      </c>
      <c r="BC25" s="102">
        <v>0</v>
      </c>
      <c r="BD25" s="102" t="s">
        <v>9</v>
      </c>
      <c r="BE25" s="102">
        <v>3</v>
      </c>
      <c r="BF25" s="3"/>
      <c r="BG25" s="102" t="s">
        <v>1606</v>
      </c>
      <c r="BH25" s="101">
        <v>4</v>
      </c>
      <c r="BI25" s="8" t="s">
        <v>9</v>
      </c>
      <c r="BJ25" s="8">
        <v>3</v>
      </c>
    </row>
    <row r="26" spans="14:62" x14ac:dyDescent="0.2">
      <c r="BB26" s="102" t="s">
        <v>1607</v>
      </c>
      <c r="BC26" s="102">
        <v>5</v>
      </c>
      <c r="BD26" s="102" t="s">
        <v>9</v>
      </c>
      <c r="BE26" s="102">
        <v>3</v>
      </c>
      <c r="BG26" s="102" t="s">
        <v>4779</v>
      </c>
      <c r="BH26" s="101">
        <v>0</v>
      </c>
      <c r="BI26" s="8" t="s">
        <v>9</v>
      </c>
      <c r="BJ26" s="8">
        <v>3</v>
      </c>
    </row>
    <row r="27" spans="14:62" x14ac:dyDescent="0.2">
      <c r="BB27" s="102" t="s">
        <v>4780</v>
      </c>
      <c r="BC27" s="102">
        <v>2</v>
      </c>
      <c r="BD27" s="102" t="s">
        <v>9</v>
      </c>
      <c r="BE27" s="102">
        <v>1</v>
      </c>
      <c r="BF27" s="3"/>
      <c r="BG27" s="102" t="s">
        <v>4756</v>
      </c>
      <c r="BH27" s="101">
        <v>1</v>
      </c>
      <c r="BI27" s="8" t="s">
        <v>9</v>
      </c>
      <c r="BJ27" s="8">
        <v>6</v>
      </c>
    </row>
    <row r="28" spans="14:62" x14ac:dyDescent="0.2">
      <c r="BB28" s="102" t="s">
        <v>4754</v>
      </c>
      <c r="BC28" s="102">
        <v>4</v>
      </c>
      <c r="BD28" s="102" t="s">
        <v>9</v>
      </c>
      <c r="BE28" s="102">
        <v>0</v>
      </c>
      <c r="BF28" s="30"/>
      <c r="BG28" s="102" t="s">
        <v>4744</v>
      </c>
      <c r="BH28" s="101">
        <v>2</v>
      </c>
      <c r="BI28" s="8" t="s">
        <v>9</v>
      </c>
      <c r="BJ28" s="8">
        <v>5</v>
      </c>
    </row>
    <row r="29" spans="14:62" x14ac:dyDescent="0.2">
      <c r="BB29" s="102" t="s">
        <v>4743</v>
      </c>
      <c r="BC29" s="102">
        <v>2</v>
      </c>
      <c r="BD29" s="102" t="s">
        <v>9</v>
      </c>
      <c r="BE29" s="102">
        <v>2</v>
      </c>
      <c r="BF29" s="3"/>
      <c r="BG29" s="102" t="s">
        <v>4703</v>
      </c>
      <c r="BH29" s="101">
        <v>1</v>
      </c>
      <c r="BI29" s="8" t="s">
        <v>9</v>
      </c>
      <c r="BJ29" s="8">
        <v>4</v>
      </c>
    </row>
    <row r="30" spans="14:62" x14ac:dyDescent="0.2">
      <c r="BB30" s="39" t="s">
        <v>353</v>
      </c>
      <c r="BF30" s="3"/>
      <c r="BG30" s="39" t="s">
        <v>354</v>
      </c>
      <c r="BH30" s="11"/>
    </row>
    <row r="31" spans="14:62" x14ac:dyDescent="0.2">
      <c r="BB31" s="102" t="s">
        <v>4781</v>
      </c>
      <c r="BC31" s="102">
        <v>1</v>
      </c>
      <c r="BD31" s="102" t="s">
        <v>9</v>
      </c>
      <c r="BE31" s="102">
        <v>2</v>
      </c>
      <c r="BF31" s="3"/>
      <c r="BG31" s="102" t="s">
        <v>4782</v>
      </c>
      <c r="BH31" s="101">
        <v>2</v>
      </c>
      <c r="BI31" s="8" t="s">
        <v>9</v>
      </c>
      <c r="BJ31" s="8">
        <v>0</v>
      </c>
    </row>
    <row r="32" spans="14:62" x14ac:dyDescent="0.2">
      <c r="BB32" s="102" t="s">
        <v>1593</v>
      </c>
      <c r="BC32" s="102">
        <v>1</v>
      </c>
      <c r="BD32" s="102" t="s">
        <v>9</v>
      </c>
      <c r="BE32" s="102">
        <v>0</v>
      </c>
      <c r="BF32" s="3"/>
      <c r="BG32" s="102" t="s">
        <v>4537</v>
      </c>
      <c r="BH32" s="101">
        <v>1</v>
      </c>
      <c r="BI32" s="8" t="s">
        <v>9</v>
      </c>
      <c r="BJ32" s="8">
        <v>2</v>
      </c>
    </row>
    <row r="33" spans="54:62" x14ac:dyDescent="0.2">
      <c r="BB33" s="102" t="s">
        <v>4629</v>
      </c>
      <c r="BC33" s="102">
        <v>1</v>
      </c>
      <c r="BD33" s="102" t="s">
        <v>9</v>
      </c>
      <c r="BE33" s="102">
        <v>0</v>
      </c>
      <c r="BG33" s="102" t="s">
        <v>1594</v>
      </c>
      <c r="BH33" s="101">
        <v>1</v>
      </c>
      <c r="BI33" s="8" t="s">
        <v>9</v>
      </c>
      <c r="BJ33" s="8">
        <v>5</v>
      </c>
    </row>
    <row r="34" spans="54:62" x14ac:dyDescent="0.2">
      <c r="BB34" s="102" t="s">
        <v>4741</v>
      </c>
      <c r="BC34" s="102">
        <v>2</v>
      </c>
      <c r="BD34" s="102" t="s">
        <v>9</v>
      </c>
      <c r="BE34" s="102">
        <v>2</v>
      </c>
      <c r="BG34" s="102" t="s">
        <v>4783</v>
      </c>
      <c r="BH34" s="101">
        <v>5</v>
      </c>
      <c r="BI34" s="8" t="s">
        <v>9</v>
      </c>
      <c r="BJ34" s="8">
        <v>2</v>
      </c>
    </row>
    <row r="35" spans="54:62" x14ac:dyDescent="0.2">
      <c r="BB35" s="102" t="s">
        <v>4528</v>
      </c>
      <c r="BC35" s="102">
        <v>0</v>
      </c>
      <c r="BD35" s="102" t="s">
        <v>9</v>
      </c>
      <c r="BE35" s="102">
        <v>1</v>
      </c>
      <c r="BF35" s="3"/>
      <c r="BG35" s="102" t="s">
        <v>4657</v>
      </c>
      <c r="BH35" s="101">
        <v>3</v>
      </c>
      <c r="BI35" s="8" t="s">
        <v>9</v>
      </c>
      <c r="BJ35" s="8">
        <v>1</v>
      </c>
    </row>
    <row r="36" spans="54:62" x14ac:dyDescent="0.2">
      <c r="BB36" s="102" t="s">
        <v>4784</v>
      </c>
      <c r="BC36" s="102">
        <v>0</v>
      </c>
      <c r="BD36" s="102" t="s">
        <v>9</v>
      </c>
      <c r="BE36" s="102">
        <v>3</v>
      </c>
      <c r="BF36" s="3"/>
      <c r="BG36" s="102" t="s">
        <v>4742</v>
      </c>
      <c r="BH36" s="101">
        <v>0</v>
      </c>
      <c r="BI36" s="8" t="s">
        <v>9</v>
      </c>
      <c r="BJ36" s="8">
        <v>4</v>
      </c>
    </row>
    <row r="37" spans="54:62" x14ac:dyDescent="0.2">
      <c r="BB37" s="39" t="s">
        <v>363</v>
      </c>
      <c r="BG37" s="39" t="s">
        <v>364</v>
      </c>
    </row>
    <row r="38" spans="54:62" x14ac:dyDescent="0.2">
      <c r="BB38" s="102" t="s">
        <v>4785</v>
      </c>
      <c r="BC38" s="102">
        <v>1</v>
      </c>
      <c r="BD38" s="102" t="s">
        <v>9</v>
      </c>
      <c r="BE38" s="102">
        <v>3</v>
      </c>
      <c r="BG38" s="102" t="s">
        <v>1631</v>
      </c>
      <c r="BH38" s="101">
        <v>1</v>
      </c>
      <c r="BI38" s="8" t="s">
        <v>9</v>
      </c>
      <c r="BJ38" s="8">
        <v>0</v>
      </c>
    </row>
    <row r="39" spans="54:62" x14ac:dyDescent="0.2">
      <c r="BB39" s="102" t="s">
        <v>1628</v>
      </c>
      <c r="BC39" s="102">
        <v>7</v>
      </c>
      <c r="BD39" s="102" t="s">
        <v>9</v>
      </c>
      <c r="BE39" s="102">
        <v>3</v>
      </c>
      <c r="BF39" s="30"/>
      <c r="BG39" s="102" t="s">
        <v>4696</v>
      </c>
      <c r="BH39" s="101">
        <v>1</v>
      </c>
      <c r="BI39" s="8" t="s">
        <v>9</v>
      </c>
      <c r="BJ39" s="8">
        <v>0</v>
      </c>
    </row>
    <row r="40" spans="54:62" x14ac:dyDescent="0.2">
      <c r="BB40" s="102" t="s">
        <v>4697</v>
      </c>
      <c r="BC40" s="102">
        <v>1</v>
      </c>
      <c r="BD40" s="102" t="s">
        <v>9</v>
      </c>
      <c r="BE40" s="102">
        <v>1</v>
      </c>
      <c r="BF40" s="30"/>
      <c r="BG40" s="102" t="s">
        <v>4708</v>
      </c>
      <c r="BH40" s="101">
        <v>4</v>
      </c>
      <c r="BI40" s="8" t="s">
        <v>9</v>
      </c>
      <c r="BJ40" s="8">
        <v>4</v>
      </c>
    </row>
    <row r="41" spans="54:62" x14ac:dyDescent="0.2">
      <c r="BB41" s="102" t="s">
        <v>4683</v>
      </c>
      <c r="BC41" s="102">
        <v>2</v>
      </c>
      <c r="BD41" s="102" t="s">
        <v>9</v>
      </c>
      <c r="BE41" s="102">
        <v>0</v>
      </c>
      <c r="BF41" s="30"/>
      <c r="BG41" s="102" t="s">
        <v>4786</v>
      </c>
      <c r="BH41" s="101">
        <v>2</v>
      </c>
      <c r="BI41" s="8" t="s">
        <v>9</v>
      </c>
      <c r="BJ41" s="8">
        <v>0</v>
      </c>
    </row>
    <row r="42" spans="54:62" x14ac:dyDescent="0.2">
      <c r="BB42" s="102" t="s">
        <v>4529</v>
      </c>
      <c r="BC42" s="102">
        <v>1</v>
      </c>
      <c r="BD42" s="102" t="s">
        <v>9</v>
      </c>
      <c r="BE42" s="102">
        <v>1</v>
      </c>
      <c r="BF42" s="30"/>
      <c r="BG42" s="102" t="s">
        <v>4536</v>
      </c>
      <c r="BH42" s="101">
        <v>1</v>
      </c>
      <c r="BI42" s="8" t="s">
        <v>9</v>
      </c>
      <c r="BJ42" s="8">
        <v>0</v>
      </c>
    </row>
    <row r="43" spans="54:62" x14ac:dyDescent="0.2">
      <c r="BB43" s="102" t="s">
        <v>4787</v>
      </c>
      <c r="BC43" s="102">
        <v>3</v>
      </c>
      <c r="BD43" s="102" t="s">
        <v>9</v>
      </c>
      <c r="BE43" s="102">
        <v>1</v>
      </c>
      <c r="BF43" s="30"/>
      <c r="BG43" s="102" t="s">
        <v>4788</v>
      </c>
      <c r="BH43" s="101">
        <v>5</v>
      </c>
      <c r="BI43" s="8" t="s">
        <v>9</v>
      </c>
      <c r="BJ43" s="8">
        <v>3</v>
      </c>
    </row>
    <row r="44" spans="54:62" x14ac:dyDescent="0.2">
      <c r="BB44" s="39" t="s">
        <v>371</v>
      </c>
      <c r="BC44" s="5"/>
      <c r="BD44" s="5"/>
      <c r="BE44" s="5"/>
      <c r="BF44" s="3"/>
      <c r="BG44" s="39" t="s">
        <v>372</v>
      </c>
    </row>
    <row r="45" spans="54:62" x14ac:dyDescent="0.2">
      <c r="BB45" s="102" t="s">
        <v>1615</v>
      </c>
      <c r="BC45" s="102">
        <v>0</v>
      </c>
      <c r="BD45" s="102" t="s">
        <v>9</v>
      </c>
      <c r="BE45" s="102">
        <v>2</v>
      </c>
      <c r="BF45" s="3"/>
      <c r="BG45" s="102" t="s">
        <v>1612</v>
      </c>
      <c r="BH45" s="101">
        <v>4</v>
      </c>
      <c r="BI45" s="8" t="s">
        <v>9</v>
      </c>
      <c r="BJ45" s="8">
        <v>0</v>
      </c>
    </row>
    <row r="46" spans="54:62" x14ac:dyDescent="0.2">
      <c r="BB46" s="102" t="s">
        <v>4636</v>
      </c>
      <c r="BC46" s="102">
        <v>1</v>
      </c>
      <c r="BD46" s="102" t="s">
        <v>9</v>
      </c>
      <c r="BE46" s="102">
        <v>4</v>
      </c>
      <c r="BF46" s="3"/>
      <c r="BG46" s="102" t="s">
        <v>4789</v>
      </c>
      <c r="BH46" s="101">
        <v>5</v>
      </c>
      <c r="BI46" s="8" t="s">
        <v>9</v>
      </c>
      <c r="BJ46" s="8">
        <v>3</v>
      </c>
    </row>
    <row r="47" spans="54:62" x14ac:dyDescent="0.2">
      <c r="BB47" s="102" t="s">
        <v>4790</v>
      </c>
      <c r="BC47" s="102">
        <v>0</v>
      </c>
      <c r="BD47" s="102" t="s">
        <v>9</v>
      </c>
      <c r="BE47" s="102">
        <v>7</v>
      </c>
      <c r="BG47" s="102" t="s">
        <v>4791</v>
      </c>
      <c r="BH47" s="101">
        <v>2</v>
      </c>
      <c r="BI47" s="8" t="s">
        <v>9</v>
      </c>
      <c r="BJ47" s="8">
        <v>4</v>
      </c>
    </row>
    <row r="48" spans="54:62" x14ac:dyDescent="0.2">
      <c r="BB48" s="102" t="s">
        <v>4739</v>
      </c>
      <c r="BC48" s="102">
        <v>3</v>
      </c>
      <c r="BD48" s="102" t="s">
        <v>9</v>
      </c>
      <c r="BE48" s="102">
        <v>2</v>
      </c>
      <c r="BG48" s="102" t="s">
        <v>4653</v>
      </c>
      <c r="BH48" s="101">
        <v>2</v>
      </c>
      <c r="BI48" s="8" t="s">
        <v>9</v>
      </c>
      <c r="BJ48" s="8">
        <v>1</v>
      </c>
    </row>
    <row r="49" spans="54:63" x14ac:dyDescent="0.2">
      <c r="BB49" s="102" t="s">
        <v>4792</v>
      </c>
      <c r="BC49" s="102">
        <v>2</v>
      </c>
      <c r="BD49" s="102" t="s">
        <v>9</v>
      </c>
      <c r="BE49" s="102">
        <v>2</v>
      </c>
      <c r="BG49" s="102" t="s">
        <v>4740</v>
      </c>
      <c r="BH49" s="101">
        <v>1</v>
      </c>
      <c r="BI49" s="8" t="s">
        <v>9</v>
      </c>
      <c r="BJ49" s="8">
        <v>4</v>
      </c>
    </row>
    <row r="50" spans="54:63" x14ac:dyDescent="0.2">
      <c r="BB50" s="102" t="s">
        <v>4793</v>
      </c>
      <c r="BC50" s="102">
        <v>1</v>
      </c>
      <c r="BD50" s="102" t="s">
        <v>9</v>
      </c>
      <c r="BE50" s="102">
        <v>3</v>
      </c>
      <c r="BG50" s="102" t="s">
        <v>4794</v>
      </c>
      <c r="BH50" s="22">
        <v>3</v>
      </c>
      <c r="BI50" s="22" t="s">
        <v>9</v>
      </c>
      <c r="BJ50" s="22">
        <v>0</v>
      </c>
      <c r="BK50" s="134" t="s">
        <v>900</v>
      </c>
    </row>
    <row r="51" spans="54:63" x14ac:dyDescent="0.2">
      <c r="BB51" s="39" t="s">
        <v>381</v>
      </c>
      <c r="BC51" s="5"/>
      <c r="BD51" s="5"/>
      <c r="BE51" s="5"/>
      <c r="BG51" s="39" t="s">
        <v>382</v>
      </c>
      <c r="BH51" s="11"/>
    </row>
    <row r="52" spans="54:63" x14ac:dyDescent="0.2">
      <c r="BB52" s="102" t="s">
        <v>4795</v>
      </c>
      <c r="BC52" s="102">
        <v>3</v>
      </c>
      <c r="BD52" s="102" t="s">
        <v>9</v>
      </c>
      <c r="BE52" s="102">
        <v>2</v>
      </c>
      <c r="BG52" s="102" t="s">
        <v>4796</v>
      </c>
      <c r="BH52" s="101">
        <v>2</v>
      </c>
      <c r="BI52" s="8" t="s">
        <v>9</v>
      </c>
      <c r="BJ52" s="8">
        <v>3</v>
      </c>
    </row>
    <row r="53" spans="54:63" x14ac:dyDescent="0.2">
      <c r="BB53" s="102" t="s">
        <v>1561</v>
      </c>
      <c r="BC53" s="102">
        <v>1</v>
      </c>
      <c r="BD53" s="102" t="s">
        <v>9</v>
      </c>
      <c r="BE53" s="102">
        <v>1</v>
      </c>
      <c r="BG53" s="102" t="s">
        <v>4797</v>
      </c>
      <c r="BH53" s="101">
        <v>3</v>
      </c>
      <c r="BI53" s="8" t="s">
        <v>9</v>
      </c>
      <c r="BJ53" s="8">
        <v>3</v>
      </c>
    </row>
    <row r="54" spans="54:63" x14ac:dyDescent="0.2">
      <c r="BB54" s="102" t="s">
        <v>4480</v>
      </c>
      <c r="BC54" s="102">
        <v>3</v>
      </c>
      <c r="BD54" s="102" t="s">
        <v>9</v>
      </c>
      <c r="BE54" s="102">
        <v>3</v>
      </c>
      <c r="BG54" s="102" t="s">
        <v>4798</v>
      </c>
      <c r="BH54" s="101">
        <v>1</v>
      </c>
      <c r="BI54" s="8" t="s">
        <v>9</v>
      </c>
      <c r="BJ54" s="8">
        <v>2</v>
      </c>
    </row>
    <row r="55" spans="54:63" x14ac:dyDescent="0.2">
      <c r="BB55" s="102" t="s">
        <v>4543</v>
      </c>
      <c r="BC55" s="102">
        <v>0</v>
      </c>
      <c r="BD55" s="102" t="s">
        <v>9</v>
      </c>
      <c r="BE55" s="102">
        <v>4</v>
      </c>
      <c r="BF55" s="30"/>
      <c r="BG55" s="102" t="s">
        <v>4522</v>
      </c>
      <c r="BH55" s="101">
        <v>4</v>
      </c>
      <c r="BI55" s="8" t="s">
        <v>9</v>
      </c>
      <c r="BJ55" s="8">
        <v>2</v>
      </c>
    </row>
    <row r="56" spans="54:63" x14ac:dyDescent="0.2">
      <c r="BB56" s="102" t="s">
        <v>4799</v>
      </c>
      <c r="BC56" s="102">
        <v>4</v>
      </c>
      <c r="BD56" s="102" t="s">
        <v>9</v>
      </c>
      <c r="BE56" s="102">
        <v>0</v>
      </c>
      <c r="BF56" s="30"/>
      <c r="BG56" s="102" t="s">
        <v>1556</v>
      </c>
      <c r="BH56" s="101">
        <v>1</v>
      </c>
      <c r="BI56" s="8" t="s">
        <v>9</v>
      </c>
      <c r="BJ56" s="8">
        <v>1</v>
      </c>
    </row>
    <row r="57" spans="54:63" x14ac:dyDescent="0.2">
      <c r="BB57" s="102" t="s">
        <v>4800</v>
      </c>
      <c r="BC57" s="102">
        <v>3</v>
      </c>
      <c r="BD57" s="102" t="s">
        <v>9</v>
      </c>
      <c r="BE57" s="102">
        <v>4</v>
      </c>
      <c r="BF57" s="3"/>
      <c r="BG57" s="102" t="s">
        <v>4484</v>
      </c>
      <c r="BH57" s="101">
        <v>1</v>
      </c>
      <c r="BI57" s="8" t="s">
        <v>9</v>
      </c>
      <c r="BJ57" s="8">
        <v>2</v>
      </c>
    </row>
    <row r="58" spans="54:63" x14ac:dyDescent="0.2">
      <c r="BB58" s="39" t="s">
        <v>393</v>
      </c>
      <c r="BC58" s="5"/>
      <c r="BD58" s="5"/>
      <c r="BE58" s="5"/>
      <c r="BF58" s="30"/>
      <c r="BG58" s="39" t="s">
        <v>394</v>
      </c>
      <c r="BH58" s="11"/>
    </row>
    <row r="59" spans="54:63" x14ac:dyDescent="0.2">
      <c r="BB59" s="102" t="s">
        <v>4801</v>
      </c>
      <c r="BC59" s="102">
        <v>1</v>
      </c>
      <c r="BD59" s="102" t="s">
        <v>9</v>
      </c>
      <c r="BE59" s="102">
        <v>0</v>
      </c>
      <c r="BF59" s="3"/>
      <c r="BG59" s="102" t="s">
        <v>4747</v>
      </c>
      <c r="BH59" s="101">
        <v>0</v>
      </c>
      <c r="BI59" s="8" t="s">
        <v>9</v>
      </c>
      <c r="BJ59" s="8">
        <v>1</v>
      </c>
    </row>
    <row r="60" spans="54:63" x14ac:dyDescent="0.2">
      <c r="BB60" s="102" t="s">
        <v>4802</v>
      </c>
      <c r="BC60" s="102">
        <v>0</v>
      </c>
      <c r="BD60" s="102" t="s">
        <v>9</v>
      </c>
      <c r="BE60" s="102">
        <v>3</v>
      </c>
      <c r="BF60" s="30"/>
      <c r="BG60" s="102" t="s">
        <v>4803</v>
      </c>
      <c r="BH60" s="101">
        <v>2</v>
      </c>
      <c r="BI60" s="8" t="s">
        <v>9</v>
      </c>
      <c r="BJ60" s="8">
        <v>2</v>
      </c>
    </row>
    <row r="61" spans="54:63" x14ac:dyDescent="0.2">
      <c r="BB61" s="102" t="s">
        <v>4731</v>
      </c>
      <c r="BC61" s="102">
        <v>0</v>
      </c>
      <c r="BD61" s="102" t="s">
        <v>9</v>
      </c>
      <c r="BE61" s="102">
        <v>2</v>
      </c>
      <c r="BF61" s="30"/>
      <c r="BG61" s="102" t="s">
        <v>4804</v>
      </c>
      <c r="BH61" s="101">
        <v>3</v>
      </c>
      <c r="BI61" s="8" t="s">
        <v>9</v>
      </c>
      <c r="BJ61" s="8">
        <v>2</v>
      </c>
    </row>
    <row r="62" spans="54:63" x14ac:dyDescent="0.2">
      <c r="BB62" s="102" t="s">
        <v>4748</v>
      </c>
      <c r="BC62" s="102">
        <v>0</v>
      </c>
      <c r="BD62" s="102" t="s">
        <v>9</v>
      </c>
      <c r="BE62" s="102">
        <v>2</v>
      </c>
      <c r="BF62" s="30"/>
      <c r="BG62" s="102" t="s">
        <v>1569</v>
      </c>
      <c r="BH62" s="101">
        <v>5</v>
      </c>
      <c r="BI62" s="8" t="s">
        <v>9</v>
      </c>
      <c r="BJ62" s="8">
        <v>1</v>
      </c>
    </row>
    <row r="63" spans="54:63" x14ac:dyDescent="0.2">
      <c r="BB63" s="102" t="s">
        <v>4463</v>
      </c>
      <c r="BC63" s="102">
        <v>2</v>
      </c>
      <c r="BD63" s="102" t="s">
        <v>9</v>
      </c>
      <c r="BE63" s="102">
        <v>0</v>
      </c>
      <c r="BF63" s="30"/>
      <c r="BG63" s="102" t="s">
        <v>4460</v>
      </c>
      <c r="BH63" s="101">
        <v>4</v>
      </c>
      <c r="BI63" s="8" t="s">
        <v>9</v>
      </c>
      <c r="BJ63" s="8">
        <v>1</v>
      </c>
    </row>
    <row r="64" spans="54:63" x14ac:dyDescent="0.2">
      <c r="BB64" s="102" t="s">
        <v>1564</v>
      </c>
      <c r="BC64" s="102">
        <v>1</v>
      </c>
      <c r="BD64" s="102" t="s">
        <v>9</v>
      </c>
      <c r="BE64" s="102">
        <v>1</v>
      </c>
      <c r="BF64" s="30"/>
      <c r="BG64" s="102" t="s">
        <v>4733</v>
      </c>
      <c r="BH64" s="101">
        <v>0</v>
      </c>
      <c r="BI64" s="8" t="s">
        <v>9</v>
      </c>
      <c r="BJ64" s="8">
        <v>5</v>
      </c>
    </row>
    <row r="65" spans="54:62" x14ac:dyDescent="0.2">
      <c r="BB65" s="39" t="s">
        <v>403</v>
      </c>
      <c r="BF65" s="30"/>
      <c r="BG65" s="39" t="s">
        <v>404</v>
      </c>
      <c r="BH65" s="11"/>
    </row>
    <row r="66" spans="54:62" x14ac:dyDescent="0.2">
      <c r="BB66" s="102" t="s">
        <v>4604</v>
      </c>
      <c r="BC66" s="102">
        <v>1</v>
      </c>
      <c r="BD66" s="102" t="s">
        <v>9</v>
      </c>
      <c r="BE66" s="102">
        <v>4</v>
      </c>
      <c r="BF66" s="30"/>
      <c r="BG66" s="102" t="s">
        <v>4622</v>
      </c>
      <c r="BH66" s="101">
        <v>3</v>
      </c>
      <c r="BI66" s="8" t="s">
        <v>9</v>
      </c>
      <c r="BJ66" s="8">
        <v>0</v>
      </c>
    </row>
    <row r="67" spans="54:62" x14ac:dyDescent="0.2">
      <c r="BB67" s="102" t="s">
        <v>1535</v>
      </c>
      <c r="BC67" s="102">
        <v>1</v>
      </c>
      <c r="BD67" s="102" t="s">
        <v>9</v>
      </c>
      <c r="BE67" s="102">
        <v>1</v>
      </c>
      <c r="BF67" s="30"/>
      <c r="BG67" s="102" t="s">
        <v>4805</v>
      </c>
      <c r="BH67" s="101">
        <v>1</v>
      </c>
      <c r="BI67" s="8" t="s">
        <v>9</v>
      </c>
      <c r="BJ67" s="8">
        <v>3</v>
      </c>
    </row>
    <row r="68" spans="54:62" x14ac:dyDescent="0.2">
      <c r="BB68" s="102" t="s">
        <v>4806</v>
      </c>
      <c r="BC68" s="102">
        <v>2</v>
      </c>
      <c r="BD68" s="102" t="s">
        <v>9</v>
      </c>
      <c r="BE68" s="102">
        <v>2</v>
      </c>
      <c r="BF68" s="3"/>
      <c r="BG68" s="102" t="s">
        <v>4577</v>
      </c>
      <c r="BH68" s="101">
        <v>3</v>
      </c>
      <c r="BI68" s="8" t="s">
        <v>9</v>
      </c>
      <c r="BJ68" s="8">
        <v>0</v>
      </c>
    </row>
    <row r="69" spans="54:62" x14ac:dyDescent="0.2">
      <c r="BB69" s="102" t="s">
        <v>3949</v>
      </c>
      <c r="BC69" s="102">
        <v>6</v>
      </c>
      <c r="BD69" s="102" t="s">
        <v>9</v>
      </c>
      <c r="BE69" s="102">
        <v>1</v>
      </c>
      <c r="BF69" s="3"/>
      <c r="BG69" s="102" t="s">
        <v>1530</v>
      </c>
      <c r="BH69" s="101">
        <v>1</v>
      </c>
      <c r="BI69" s="8" t="s">
        <v>9</v>
      </c>
      <c r="BJ69" s="8">
        <v>2</v>
      </c>
    </row>
    <row r="70" spans="54:62" x14ac:dyDescent="0.2">
      <c r="BB70" s="102" t="s">
        <v>4807</v>
      </c>
      <c r="BC70" s="102">
        <v>3</v>
      </c>
      <c r="BD70" s="102" t="s">
        <v>9</v>
      </c>
      <c r="BE70" s="102">
        <v>2</v>
      </c>
      <c r="BF70" s="3"/>
      <c r="BG70" s="102" t="s">
        <v>3988</v>
      </c>
      <c r="BH70" s="101">
        <v>6</v>
      </c>
      <c r="BI70" s="8" t="s">
        <v>9</v>
      </c>
      <c r="BJ70" s="8">
        <v>4</v>
      </c>
    </row>
    <row r="71" spans="54:62" x14ac:dyDescent="0.2">
      <c r="BB71" s="102" t="s">
        <v>4669</v>
      </c>
      <c r="BC71" s="102">
        <v>6</v>
      </c>
      <c r="BD71" s="102" t="s">
        <v>9</v>
      </c>
      <c r="BE71" s="102">
        <v>2</v>
      </c>
      <c r="BF71" s="3"/>
      <c r="BG71" s="102" t="s">
        <v>4808</v>
      </c>
      <c r="BH71" s="101">
        <v>4</v>
      </c>
      <c r="BI71" s="8" t="s">
        <v>9</v>
      </c>
      <c r="BJ71" s="8">
        <v>6</v>
      </c>
    </row>
    <row r="72" spans="54:62" x14ac:dyDescent="0.2">
      <c r="BB72" s="39" t="s">
        <v>411</v>
      </c>
      <c r="BC72" s="5"/>
      <c r="BD72" s="5"/>
      <c r="BE72" s="5"/>
      <c r="BG72" s="39" t="s">
        <v>4809</v>
      </c>
    </row>
    <row r="73" spans="54:62" x14ac:dyDescent="0.2">
      <c r="BB73" s="102" t="s">
        <v>4810</v>
      </c>
      <c r="BC73" s="102">
        <v>4</v>
      </c>
      <c r="BD73" s="102" t="s">
        <v>9</v>
      </c>
      <c r="BE73" s="102">
        <v>5</v>
      </c>
      <c r="BG73" s="102" t="s">
        <v>4811</v>
      </c>
      <c r="BH73" s="101">
        <v>5</v>
      </c>
      <c r="BI73" s="8" t="s">
        <v>9</v>
      </c>
      <c r="BJ73" s="8">
        <v>3</v>
      </c>
    </row>
    <row r="74" spans="54:62" x14ac:dyDescent="0.2">
      <c r="BB74" s="102" t="s">
        <v>4812</v>
      </c>
      <c r="BC74" s="102">
        <v>5</v>
      </c>
      <c r="BD74" s="102" t="s">
        <v>9</v>
      </c>
      <c r="BE74" s="102">
        <v>2</v>
      </c>
      <c r="BG74" s="102" t="s">
        <v>4813</v>
      </c>
      <c r="BH74" s="101">
        <v>4</v>
      </c>
      <c r="BI74" s="8" t="s">
        <v>9</v>
      </c>
      <c r="BJ74" s="8">
        <v>1</v>
      </c>
    </row>
    <row r="75" spans="54:62" x14ac:dyDescent="0.2">
      <c r="BB75" s="102" t="s">
        <v>4489</v>
      </c>
      <c r="BC75" s="102">
        <v>1</v>
      </c>
      <c r="BD75" s="102" t="s">
        <v>9</v>
      </c>
      <c r="BE75" s="102">
        <v>2</v>
      </c>
      <c r="BG75" s="102" t="s">
        <v>4745</v>
      </c>
      <c r="BH75" s="101">
        <v>0</v>
      </c>
      <c r="BI75" s="8" t="s">
        <v>9</v>
      </c>
      <c r="BJ75" s="8">
        <v>2</v>
      </c>
    </row>
    <row r="76" spans="54:62" x14ac:dyDescent="0.2">
      <c r="BB76" s="102" t="s">
        <v>4676</v>
      </c>
      <c r="BC76" s="102">
        <v>1</v>
      </c>
      <c r="BD76" s="102" t="s">
        <v>9</v>
      </c>
      <c r="BE76" s="102">
        <v>2</v>
      </c>
      <c r="BG76" s="102" t="s">
        <v>4713</v>
      </c>
      <c r="BH76" s="101">
        <v>6</v>
      </c>
      <c r="BI76" s="8" t="s">
        <v>9</v>
      </c>
      <c r="BJ76" s="8">
        <v>4</v>
      </c>
    </row>
    <row r="77" spans="54:62" x14ac:dyDescent="0.2">
      <c r="BB77" s="102" t="s">
        <v>1543</v>
      </c>
      <c r="BC77" s="102">
        <v>0</v>
      </c>
      <c r="BD77" s="102" t="s">
        <v>9</v>
      </c>
      <c r="BE77" s="102">
        <v>1</v>
      </c>
      <c r="BG77" s="102" t="s">
        <v>1544</v>
      </c>
      <c r="BH77" s="101">
        <v>4</v>
      </c>
      <c r="BI77" s="8" t="s">
        <v>9</v>
      </c>
      <c r="BJ77" s="8">
        <v>1</v>
      </c>
    </row>
    <row r="78" spans="54:62" x14ac:dyDescent="0.2">
      <c r="BB78" s="102" t="s">
        <v>4746</v>
      </c>
      <c r="BC78" s="102">
        <v>0</v>
      </c>
      <c r="BD78" s="102" t="s">
        <v>9</v>
      </c>
      <c r="BE78" s="102">
        <v>5</v>
      </c>
      <c r="BG78" s="102" t="s">
        <v>4488</v>
      </c>
      <c r="BH78" s="101">
        <v>0</v>
      </c>
      <c r="BI78" s="8" t="s">
        <v>9</v>
      </c>
      <c r="BJ78" s="8">
        <v>2</v>
      </c>
    </row>
    <row r="79" spans="54:62" x14ac:dyDescent="0.2">
      <c r="BF79" s="3"/>
      <c r="BG79" s="43"/>
      <c r="BH79" s="11"/>
    </row>
    <row r="80" spans="54:62" x14ac:dyDescent="0.2">
      <c r="BF80" s="3"/>
      <c r="BG80" s="43"/>
      <c r="BH80" s="11"/>
    </row>
    <row r="81" spans="54:60" x14ac:dyDescent="0.2">
      <c r="BG81" s="43"/>
    </row>
    <row r="82" spans="54:60" x14ac:dyDescent="0.2">
      <c r="BF82" s="30"/>
      <c r="BG82" s="39"/>
      <c r="BH82" s="11"/>
    </row>
    <row r="83" spans="54:60" x14ac:dyDescent="0.2">
      <c r="BG83" s="5"/>
      <c r="BH83" s="11"/>
    </row>
    <row r="84" spans="54:60" x14ac:dyDescent="0.2">
      <c r="BF84" s="30"/>
      <c r="BG84" s="5"/>
      <c r="BH84" s="11"/>
    </row>
    <row r="85" spans="54:60" x14ac:dyDescent="0.2">
      <c r="BF85" s="30"/>
    </row>
    <row r="86" spans="54:60" x14ac:dyDescent="0.2">
      <c r="BF86" s="30"/>
    </row>
    <row r="87" spans="54:60" x14ac:dyDescent="0.2">
      <c r="BB87" s="43"/>
      <c r="BC87" s="5"/>
      <c r="BD87" s="5"/>
      <c r="BE87" s="5"/>
      <c r="BF87" s="30"/>
      <c r="BG87" s="43"/>
      <c r="BH87" s="11"/>
    </row>
    <row r="88" spans="54:60" x14ac:dyDescent="0.2">
      <c r="BF88" s="30"/>
    </row>
    <row r="89" spans="54:60" x14ac:dyDescent="0.2">
      <c r="BB89" s="43"/>
      <c r="BF89" s="30"/>
      <c r="BG89" s="43"/>
    </row>
    <row r="90" spans="54:60" x14ac:dyDescent="0.2">
      <c r="BB90" s="39"/>
      <c r="BC90" s="39"/>
      <c r="BD90" s="39"/>
      <c r="BE90" s="39"/>
      <c r="BF90" s="30"/>
      <c r="BG90" s="39"/>
      <c r="BH90" s="12"/>
    </row>
    <row r="91" spans="54:60" x14ac:dyDescent="0.2">
      <c r="BF91" s="30"/>
    </row>
    <row r="92" spans="54:60" x14ac:dyDescent="0.2">
      <c r="BF92" s="30"/>
    </row>
    <row r="93" spans="54:60" x14ac:dyDescent="0.2">
      <c r="BF93" s="30"/>
    </row>
    <row r="94" spans="54:60" x14ac:dyDescent="0.2">
      <c r="BF94" s="3"/>
    </row>
    <row r="95" spans="54:60" x14ac:dyDescent="0.2">
      <c r="BF95" s="3"/>
    </row>
    <row r="97" spans="54:60" x14ac:dyDescent="0.2">
      <c r="BB97" s="43"/>
      <c r="BG97" s="43"/>
    </row>
    <row r="98" spans="54:60" x14ac:dyDescent="0.2">
      <c r="BB98" s="39"/>
      <c r="BG98" s="39"/>
    </row>
    <row r="105" spans="54:60" x14ac:dyDescent="0.2">
      <c r="BB105" s="43"/>
      <c r="BF105" s="30"/>
      <c r="BG105" s="43"/>
    </row>
    <row r="107" spans="54:60" x14ac:dyDescent="0.2">
      <c r="BB107" s="7"/>
      <c r="BC107" s="1"/>
      <c r="BD107" s="1"/>
      <c r="BE107" s="1"/>
      <c r="BF107" s="30"/>
      <c r="BG107" s="7"/>
      <c r="BH107" s="30"/>
    </row>
    <row r="108" spans="54:60" x14ac:dyDescent="0.2">
      <c r="BC108" s="1"/>
      <c r="BD108" s="1"/>
      <c r="BE108" s="1"/>
      <c r="BF108" s="30"/>
      <c r="BH108" s="30"/>
    </row>
    <row r="109" spans="54:60" x14ac:dyDescent="0.2">
      <c r="BC109" s="1"/>
      <c r="BD109" s="1"/>
      <c r="BE109" s="1"/>
      <c r="BF109" s="30"/>
      <c r="BH109" s="30"/>
    </row>
    <row r="110" spans="54:60" x14ac:dyDescent="0.2">
      <c r="BB110" s="7"/>
      <c r="BC110" s="1"/>
      <c r="BD110" s="1"/>
      <c r="BE110" s="1"/>
      <c r="BF110" s="30"/>
      <c r="BG110" s="7"/>
      <c r="BH110" s="30"/>
    </row>
    <row r="111" spans="54:60" x14ac:dyDescent="0.2">
      <c r="BC111" s="1"/>
      <c r="BD111" s="1"/>
      <c r="BE111" s="1"/>
      <c r="BF111" s="30"/>
      <c r="BH111" s="30"/>
    </row>
    <row r="112" spans="54:60" x14ac:dyDescent="0.2">
      <c r="BB112" s="7"/>
      <c r="BC112" s="1"/>
      <c r="BD112" s="1"/>
      <c r="BE112" s="1"/>
      <c r="BF112" s="30"/>
      <c r="BG112" s="7"/>
      <c r="BH112" s="30"/>
    </row>
    <row r="113" spans="54:60" x14ac:dyDescent="0.2">
      <c r="BB113" s="7"/>
      <c r="BC113" s="1"/>
      <c r="BD113" s="1"/>
      <c r="BE113" s="1"/>
      <c r="BF113" s="30"/>
      <c r="BG113" s="7"/>
      <c r="BH113" s="30"/>
    </row>
    <row r="114" spans="54:60" x14ac:dyDescent="0.2">
      <c r="BB114" s="7"/>
      <c r="BC114" s="1"/>
      <c r="BD114" s="1"/>
      <c r="BE114" s="1"/>
      <c r="BF114" s="30"/>
      <c r="BG114" s="7"/>
      <c r="BH114" s="30"/>
    </row>
    <row r="115" spans="54:60" x14ac:dyDescent="0.2">
      <c r="BB115" s="7"/>
      <c r="BC115" s="1"/>
      <c r="BD115" s="1"/>
      <c r="BE115" s="1"/>
      <c r="BF115" s="30"/>
      <c r="BG115" s="7"/>
      <c r="BH115" s="30"/>
    </row>
    <row r="116" spans="54:60" x14ac:dyDescent="0.2">
      <c r="BF116" s="3"/>
    </row>
    <row r="120" spans="54:60" x14ac:dyDescent="0.2">
      <c r="BB120" s="39"/>
      <c r="BC120" s="5"/>
      <c r="BD120" s="5"/>
      <c r="BE120" s="5"/>
      <c r="BG120" s="39"/>
      <c r="BH120" s="11"/>
    </row>
    <row r="121" spans="54:60" x14ac:dyDescent="0.2">
      <c r="BB121" s="5"/>
      <c r="BC121" s="5"/>
      <c r="BD121" s="5"/>
      <c r="BE121" s="5"/>
      <c r="BG121" s="5"/>
      <c r="BH121" s="11"/>
    </row>
    <row r="125" spans="54:60" x14ac:dyDescent="0.2">
      <c r="BB125" s="43"/>
      <c r="BC125" s="5"/>
      <c r="BD125" s="5"/>
      <c r="BE125" s="5"/>
      <c r="BG125" s="43"/>
      <c r="BH125" s="11"/>
    </row>
    <row r="126" spans="54:60" x14ac:dyDescent="0.2">
      <c r="BB126" s="39"/>
      <c r="BC126" s="1"/>
      <c r="BD126" s="1"/>
      <c r="BE126" s="1"/>
      <c r="BF126" s="30"/>
      <c r="BG126" s="39"/>
      <c r="BH126" s="30"/>
    </row>
    <row r="128" spans="54:60" x14ac:dyDescent="0.2">
      <c r="BC128" s="1"/>
      <c r="BD128" s="1"/>
      <c r="BE128" s="1"/>
      <c r="BF128" s="30"/>
      <c r="BH128" s="30"/>
    </row>
    <row r="129" spans="54:60" x14ac:dyDescent="0.2">
      <c r="BB129" s="7"/>
      <c r="BC129" s="1"/>
      <c r="BD129" s="1"/>
      <c r="BE129" s="1"/>
      <c r="BF129" s="30"/>
      <c r="BG129" s="7"/>
      <c r="BH129" s="30"/>
    </row>
    <row r="130" spans="54:60" x14ac:dyDescent="0.2">
      <c r="BC130" s="1"/>
      <c r="BD130" s="1"/>
      <c r="BE130" s="1"/>
      <c r="BF130" s="30"/>
      <c r="BH130" s="30"/>
    </row>
    <row r="131" spans="54:60" x14ac:dyDescent="0.2">
      <c r="BB131" s="7"/>
      <c r="BC131" s="1"/>
      <c r="BD131" s="1"/>
      <c r="BE131" s="1"/>
      <c r="BF131" s="30"/>
      <c r="BG131" s="7"/>
      <c r="BH131" s="30"/>
    </row>
    <row r="132" spans="54:60" x14ac:dyDescent="0.2">
      <c r="BC132" s="1"/>
      <c r="BD132" s="1"/>
      <c r="BE132" s="1"/>
      <c r="BF132" s="30"/>
      <c r="BH132" s="30"/>
    </row>
    <row r="133" spans="54:60" x14ac:dyDescent="0.2">
      <c r="BB133" s="7"/>
      <c r="BC133" s="1"/>
      <c r="BD133" s="1"/>
      <c r="BE133" s="1"/>
      <c r="BF133" s="30"/>
      <c r="BG133" s="7"/>
      <c r="BH133" s="30"/>
    </row>
    <row r="134" spans="54:60" x14ac:dyDescent="0.2">
      <c r="BB134" s="7"/>
      <c r="BC134" s="1"/>
      <c r="BD134" s="1"/>
      <c r="BE134" s="1"/>
      <c r="BF134" s="30"/>
      <c r="BG134" s="7"/>
      <c r="BH134" s="30"/>
    </row>
    <row r="135" spans="54:60" x14ac:dyDescent="0.2">
      <c r="BC135" s="1"/>
      <c r="BD135" s="1"/>
      <c r="BE135" s="1"/>
      <c r="BF135" s="3"/>
      <c r="BH135" s="30"/>
    </row>
    <row r="136" spans="54:60" x14ac:dyDescent="0.2">
      <c r="BC136" s="1"/>
      <c r="BD136" s="1"/>
      <c r="BE136" s="1"/>
      <c r="BF136" s="3"/>
      <c r="BH136" s="30"/>
    </row>
    <row r="137" spans="54:60" x14ac:dyDescent="0.2">
      <c r="BF137" s="3"/>
    </row>
    <row r="141" spans="54:60" x14ac:dyDescent="0.2">
      <c r="BB141" s="39"/>
      <c r="BC141" s="5"/>
      <c r="BD141" s="5"/>
      <c r="BE141" s="5"/>
      <c r="BG141" s="39"/>
      <c r="BH141" s="11"/>
    </row>
    <row r="142" spans="54:60" x14ac:dyDescent="0.2">
      <c r="BB142" s="5"/>
      <c r="BC142" s="5"/>
      <c r="BD142" s="5"/>
      <c r="BE142" s="5"/>
      <c r="BG142" s="5"/>
      <c r="BH142" s="11"/>
    </row>
    <row r="143" spans="54:60" x14ac:dyDescent="0.2">
      <c r="BB143" s="5"/>
      <c r="BC143" s="5"/>
      <c r="BD143" s="5"/>
      <c r="BE143" s="5"/>
      <c r="BG143" s="5"/>
      <c r="BH143" s="11"/>
    </row>
    <row r="145" spans="54:60" x14ac:dyDescent="0.2">
      <c r="BF145" s="3"/>
    </row>
    <row r="146" spans="54:60" x14ac:dyDescent="0.2">
      <c r="BB146" s="43"/>
      <c r="BC146" s="5"/>
      <c r="BD146" s="5"/>
      <c r="BE146" s="5"/>
      <c r="BG146" s="43"/>
      <c r="BH146" s="11"/>
    </row>
    <row r="147" spans="54:60" x14ac:dyDescent="0.2">
      <c r="BB147" s="39"/>
      <c r="BC147" s="1"/>
      <c r="BD147" s="1"/>
      <c r="BE147" s="1"/>
      <c r="BF147" s="30"/>
      <c r="BG147" s="39"/>
      <c r="BH147" s="30"/>
    </row>
    <row r="148" spans="54:60" x14ac:dyDescent="0.2">
      <c r="BB148" s="7"/>
      <c r="BC148" s="1"/>
      <c r="BD148" s="1"/>
      <c r="BE148" s="1"/>
      <c r="BF148" s="30"/>
      <c r="BG148" s="7"/>
      <c r="BH148" s="30"/>
    </row>
    <row r="149" spans="54:60" x14ac:dyDescent="0.2">
      <c r="BC149" s="1"/>
      <c r="BD149" s="1"/>
      <c r="BE149" s="1"/>
      <c r="BF149" s="30"/>
      <c r="BH149" s="30"/>
    </row>
    <row r="150" spans="54:60" x14ac:dyDescent="0.2">
      <c r="BC150" s="1"/>
      <c r="BD150" s="1"/>
      <c r="BE150" s="1"/>
      <c r="BF150" s="30"/>
      <c r="BH150" s="30"/>
    </row>
    <row r="151" spans="54:60" x14ac:dyDescent="0.2">
      <c r="BC151" s="1"/>
      <c r="BD151" s="1"/>
      <c r="BE151" s="1"/>
      <c r="BF151" s="30"/>
      <c r="BH151" s="30"/>
    </row>
    <row r="152" spans="54:60" x14ac:dyDescent="0.2">
      <c r="BB152" s="7"/>
      <c r="BC152" s="1"/>
      <c r="BD152" s="1"/>
      <c r="BE152" s="1"/>
      <c r="BF152" s="30"/>
      <c r="BG152" s="7"/>
      <c r="BH152" s="30"/>
    </row>
    <row r="153" spans="54:60" x14ac:dyDescent="0.2">
      <c r="BB153" s="7"/>
      <c r="BC153" s="1"/>
      <c r="BD153" s="1"/>
      <c r="BE153" s="1"/>
      <c r="BF153" s="30"/>
      <c r="BG153" s="7"/>
      <c r="BH153" s="30"/>
    </row>
    <row r="154" spans="54:60" x14ac:dyDescent="0.2">
      <c r="BB154" s="7"/>
      <c r="BC154" s="1"/>
      <c r="BD154" s="1"/>
      <c r="BE154" s="1"/>
      <c r="BF154" s="30"/>
      <c r="BG154" s="7"/>
      <c r="BH154" s="30"/>
    </row>
    <row r="155" spans="54:60" x14ac:dyDescent="0.2">
      <c r="BC155" s="1"/>
      <c r="BD155" s="1"/>
      <c r="BE155" s="1"/>
      <c r="BF155" s="30"/>
      <c r="BH155" s="30"/>
    </row>
    <row r="156" spans="54:60" x14ac:dyDescent="0.2">
      <c r="BC156" s="1"/>
      <c r="BD156" s="1"/>
      <c r="BE156" s="1"/>
      <c r="BF156" s="30"/>
      <c r="BH156" s="30"/>
    </row>
    <row r="157" spans="54:60" x14ac:dyDescent="0.2">
      <c r="BF157" s="3"/>
    </row>
    <row r="161" spans="54:60" x14ac:dyDescent="0.2">
      <c r="BB161" s="39"/>
      <c r="BC161" s="5"/>
      <c r="BD161" s="5"/>
      <c r="BE161" s="5"/>
      <c r="BG161" s="39"/>
      <c r="BH161" s="11"/>
    </row>
    <row r="163" spans="54:60" x14ac:dyDescent="0.2">
      <c r="BB163" s="5"/>
      <c r="BC163" s="5"/>
      <c r="BD163" s="5"/>
      <c r="BE163" s="5"/>
      <c r="BG163" s="5"/>
      <c r="BH163" s="11"/>
    </row>
    <row r="164" spans="54:60" x14ac:dyDescent="0.2">
      <c r="BB164" s="5"/>
      <c r="BC164" s="5"/>
      <c r="BD164" s="5"/>
      <c r="BE164" s="5"/>
      <c r="BG164" s="5"/>
      <c r="BH164" s="11"/>
    </row>
    <row r="166" spans="54:60" x14ac:dyDescent="0.2">
      <c r="BF166" s="3"/>
    </row>
    <row r="167" spans="54:60" x14ac:dyDescent="0.2">
      <c r="BB167" s="43"/>
      <c r="BC167" s="5"/>
      <c r="BD167" s="5"/>
      <c r="BE167" s="5"/>
      <c r="BG167" s="43"/>
      <c r="BH167" s="11"/>
    </row>
    <row r="168" spans="54:60" x14ac:dyDescent="0.2">
      <c r="BB168" s="39"/>
      <c r="BC168" s="1"/>
      <c r="BD168" s="1"/>
      <c r="BE168" s="1"/>
      <c r="BF168" s="30"/>
      <c r="BG168" s="39"/>
      <c r="BH168" s="30"/>
    </row>
    <row r="169" spans="54:60" x14ac:dyDescent="0.2">
      <c r="BB169" s="7"/>
      <c r="BC169" s="1"/>
      <c r="BD169" s="1"/>
      <c r="BE169" s="1"/>
      <c r="BF169" s="30"/>
      <c r="BG169" s="7"/>
      <c r="BH169" s="30"/>
    </row>
    <row r="170" spans="54:60" x14ac:dyDescent="0.2">
      <c r="BC170" s="1"/>
      <c r="BD170" s="1"/>
      <c r="BE170" s="1"/>
      <c r="BF170" s="30"/>
      <c r="BH170" s="30"/>
    </row>
    <row r="171" spans="54:60" x14ac:dyDescent="0.2">
      <c r="BC171" s="1"/>
      <c r="BD171" s="1"/>
      <c r="BE171" s="1"/>
      <c r="BF171" s="30"/>
      <c r="BH171" s="30"/>
    </row>
    <row r="172" spans="54:60" x14ac:dyDescent="0.2">
      <c r="BC172" s="1"/>
      <c r="BD172" s="1"/>
      <c r="BE172" s="1"/>
      <c r="BF172" s="30"/>
      <c r="BH172" s="30"/>
    </row>
    <row r="173" spans="54:60" x14ac:dyDescent="0.2">
      <c r="BB173" s="7"/>
      <c r="BC173" s="1"/>
      <c r="BD173" s="1"/>
      <c r="BE173" s="1"/>
      <c r="BF173" s="30"/>
      <c r="BG173" s="7"/>
      <c r="BH173" s="30"/>
    </row>
    <row r="174" spans="54:60" x14ac:dyDescent="0.2">
      <c r="BB174" s="7"/>
      <c r="BC174" s="1"/>
      <c r="BD174" s="1"/>
      <c r="BE174" s="1"/>
      <c r="BF174" s="30"/>
      <c r="BG174" s="7"/>
      <c r="BH174" s="30"/>
    </row>
    <row r="175" spans="54:60" x14ac:dyDescent="0.2">
      <c r="BB175" s="7"/>
      <c r="BC175" s="1"/>
      <c r="BD175" s="1"/>
      <c r="BE175" s="1"/>
      <c r="BF175" s="30"/>
      <c r="BG175" s="7"/>
      <c r="BH175" s="30"/>
    </row>
    <row r="176" spans="54:60" x14ac:dyDescent="0.2">
      <c r="BC176" s="1"/>
      <c r="BD176" s="1"/>
      <c r="BE176" s="1"/>
      <c r="BF176" s="30"/>
      <c r="BH176" s="30"/>
    </row>
    <row r="177" spans="54:60" x14ac:dyDescent="0.2">
      <c r="BC177" s="1"/>
      <c r="BD177" s="1"/>
      <c r="BE177" s="1"/>
      <c r="BF177" s="30"/>
      <c r="BH177" s="30"/>
    </row>
    <row r="178" spans="54:60" x14ac:dyDescent="0.2">
      <c r="BF178" s="3"/>
    </row>
    <row r="182" spans="54:60" x14ac:dyDescent="0.2">
      <c r="BB182" s="39"/>
      <c r="BC182" s="5"/>
      <c r="BD182" s="5"/>
      <c r="BE182" s="5"/>
      <c r="BG182" s="39"/>
      <c r="BH182" s="11"/>
    </row>
    <row r="183" spans="54:60" x14ac:dyDescent="0.2">
      <c r="BB183" s="5"/>
      <c r="BC183" s="5"/>
      <c r="BD183" s="5"/>
      <c r="BE183" s="5"/>
      <c r="BG183" s="5"/>
      <c r="BH183" s="11"/>
    </row>
    <row r="184" spans="54:60" x14ac:dyDescent="0.2">
      <c r="BB184" s="5"/>
      <c r="BC184" s="5"/>
      <c r="BD184" s="5"/>
      <c r="BE184" s="5"/>
      <c r="BG184" s="5"/>
      <c r="BH184" s="11"/>
    </row>
    <row r="186" spans="54:60" x14ac:dyDescent="0.2">
      <c r="BF186" s="3"/>
    </row>
    <row r="187" spans="54:60" x14ac:dyDescent="0.2">
      <c r="BB187" s="43"/>
      <c r="BC187" s="5"/>
      <c r="BD187" s="5"/>
      <c r="BE187" s="5"/>
      <c r="BG187" s="43"/>
      <c r="BH187" s="11"/>
    </row>
    <row r="188" spans="54:60" x14ac:dyDescent="0.2">
      <c r="BB188" s="39"/>
      <c r="BC188" s="1"/>
      <c r="BD188" s="1"/>
      <c r="BE188" s="1"/>
      <c r="BF188" s="30"/>
      <c r="BG188" s="39"/>
      <c r="BH188" s="30"/>
    </row>
    <row r="190" spans="54:60" x14ac:dyDescent="0.2">
      <c r="BB190" s="7"/>
      <c r="BC190" s="1"/>
      <c r="BD190" s="1"/>
      <c r="BE190" s="1"/>
      <c r="BF190" s="30"/>
      <c r="BG190" s="7"/>
      <c r="BH190" s="30"/>
    </row>
    <row r="191" spans="54:60" x14ac:dyDescent="0.2">
      <c r="BC191" s="1"/>
      <c r="BD191" s="1"/>
      <c r="BE191" s="1"/>
      <c r="BF191" s="30"/>
      <c r="BH191" s="30"/>
    </row>
    <row r="192" spans="54:60" x14ac:dyDescent="0.2">
      <c r="BC192" s="1"/>
      <c r="BD192" s="1"/>
      <c r="BE192" s="1"/>
      <c r="BF192" s="30"/>
      <c r="BH192" s="30"/>
    </row>
    <row r="193" spans="54:60" x14ac:dyDescent="0.2">
      <c r="BC193" s="1"/>
      <c r="BD193" s="1"/>
      <c r="BE193" s="1"/>
      <c r="BF193" s="30"/>
      <c r="BH193" s="30"/>
    </row>
    <row r="194" spans="54:60" x14ac:dyDescent="0.2">
      <c r="BB194" s="7"/>
      <c r="BC194" s="1"/>
      <c r="BD194" s="1"/>
      <c r="BE194" s="1"/>
      <c r="BF194" s="30"/>
      <c r="BG194" s="7"/>
      <c r="BH194" s="30"/>
    </row>
    <row r="195" spans="54:60" x14ac:dyDescent="0.2">
      <c r="BB195" s="7"/>
      <c r="BC195" s="1"/>
      <c r="BD195" s="1"/>
      <c r="BE195" s="1"/>
      <c r="BF195" s="30"/>
      <c r="BG195" s="7"/>
      <c r="BH195" s="30"/>
    </row>
    <row r="196" spans="54:60" x14ac:dyDescent="0.2">
      <c r="BB196" s="7"/>
      <c r="BC196" s="1"/>
      <c r="BD196" s="1"/>
      <c r="BE196" s="1"/>
      <c r="BF196" s="30"/>
      <c r="BG196" s="7"/>
      <c r="BH196" s="30"/>
    </row>
    <row r="197" spans="54:60" x14ac:dyDescent="0.2">
      <c r="BC197" s="1"/>
      <c r="BD197" s="1"/>
      <c r="BE197" s="1"/>
      <c r="BF197" s="30"/>
      <c r="BH197" s="30"/>
    </row>
    <row r="198" spans="54:60" x14ac:dyDescent="0.2">
      <c r="BC198" s="1"/>
      <c r="BD198" s="1"/>
      <c r="BE198" s="1"/>
      <c r="BF198" s="30"/>
      <c r="BH198" s="30"/>
    </row>
    <row r="199" spans="54:60" x14ac:dyDescent="0.2">
      <c r="BF199" s="3"/>
    </row>
    <row r="203" spans="54:60" x14ac:dyDescent="0.2">
      <c r="BB203" s="39"/>
      <c r="BC203" s="5"/>
      <c r="BD203" s="5"/>
      <c r="BE203" s="5"/>
      <c r="BG203" s="39"/>
      <c r="BH203" s="11"/>
    </row>
    <row r="204" spans="54:60" x14ac:dyDescent="0.2">
      <c r="BB204" s="5"/>
      <c r="BC204" s="5"/>
      <c r="BD204" s="5"/>
      <c r="BE204" s="5"/>
      <c r="BG204" s="5"/>
      <c r="BH204" s="11"/>
    </row>
    <row r="205" spans="54:60" x14ac:dyDescent="0.2">
      <c r="BB205" s="5"/>
      <c r="BC205" s="5"/>
      <c r="BD205" s="5"/>
      <c r="BE205" s="5"/>
      <c r="BG205" s="5"/>
      <c r="BH205" s="11"/>
    </row>
    <row r="207" spans="54:60" x14ac:dyDescent="0.2">
      <c r="BF207" s="3"/>
    </row>
    <row r="208" spans="54:60" x14ac:dyDescent="0.2">
      <c r="BB208" s="43"/>
      <c r="BC208" s="5"/>
      <c r="BD208" s="5"/>
      <c r="BE208" s="5"/>
      <c r="BG208" s="43"/>
      <c r="BH208" s="11"/>
    </row>
    <row r="209" spans="54:60" x14ac:dyDescent="0.2">
      <c r="BB209" s="39"/>
      <c r="BC209" s="1"/>
      <c r="BD209" s="1"/>
      <c r="BE209" s="1"/>
      <c r="BF209" s="30"/>
      <c r="BG209" s="39"/>
      <c r="BH209" s="30"/>
    </row>
    <row r="211" spans="54:60" x14ac:dyDescent="0.2">
      <c r="BB211" s="7"/>
      <c r="BC211" s="1"/>
      <c r="BD211" s="1"/>
      <c r="BE211" s="1"/>
      <c r="BF211" s="30"/>
      <c r="BG211" s="7"/>
      <c r="BH211" s="30"/>
    </row>
    <row r="212" spans="54:60" x14ac:dyDescent="0.2">
      <c r="BC212" s="1"/>
      <c r="BD212" s="1"/>
      <c r="BE212" s="1"/>
      <c r="BF212" s="30"/>
      <c r="BH212" s="30"/>
    </row>
    <row r="213" spans="54:60" x14ac:dyDescent="0.2">
      <c r="BC213" s="1"/>
      <c r="BD213" s="1"/>
      <c r="BE213" s="1"/>
      <c r="BF213" s="30"/>
      <c r="BH213" s="30"/>
    </row>
    <row r="214" spans="54:60" x14ac:dyDescent="0.2">
      <c r="BC214" s="1"/>
      <c r="BD214" s="1"/>
      <c r="BE214" s="1"/>
      <c r="BF214" s="30"/>
      <c r="BH214" s="30"/>
    </row>
    <row r="215" spans="54:60" x14ac:dyDescent="0.2">
      <c r="BB215" s="7"/>
      <c r="BC215" s="1"/>
      <c r="BD215" s="1"/>
      <c r="BE215" s="1"/>
      <c r="BF215" s="30"/>
      <c r="BG215" s="7"/>
      <c r="BH215" s="30"/>
    </row>
    <row r="216" spans="54:60" x14ac:dyDescent="0.2">
      <c r="BB216" s="7"/>
      <c r="BC216" s="1"/>
      <c r="BD216" s="1"/>
      <c r="BE216" s="1"/>
      <c r="BF216" s="30"/>
      <c r="BG216" s="7"/>
      <c r="BH216" s="30"/>
    </row>
    <row r="217" spans="54:60" x14ac:dyDescent="0.2">
      <c r="BB217" s="7"/>
      <c r="BC217" s="1"/>
      <c r="BD217" s="1"/>
      <c r="BE217" s="1"/>
      <c r="BF217" s="30"/>
      <c r="BG217" s="7"/>
      <c r="BH217" s="30"/>
    </row>
    <row r="218" spans="54:60" x14ac:dyDescent="0.2">
      <c r="BC218" s="1"/>
      <c r="BD218" s="1"/>
      <c r="BE218" s="1"/>
      <c r="BF218" s="30"/>
      <c r="BH218" s="30"/>
    </row>
    <row r="219" spans="54:60" x14ac:dyDescent="0.2">
      <c r="BC219" s="1"/>
      <c r="BD219" s="1"/>
      <c r="BE219" s="1"/>
      <c r="BF219" s="30"/>
      <c r="BH219" s="30"/>
    </row>
    <row r="220" spans="54:60" x14ac:dyDescent="0.2">
      <c r="BC220" s="1"/>
      <c r="BD220" s="1"/>
      <c r="BE220" s="1"/>
      <c r="BF220" s="3"/>
      <c r="BH220" s="30"/>
    </row>
    <row r="221" spans="54:60" x14ac:dyDescent="0.2">
      <c r="BC221" s="1"/>
      <c r="BD221" s="1"/>
      <c r="BE221" s="1"/>
      <c r="BH221" s="30"/>
    </row>
    <row r="222" spans="54:60" x14ac:dyDescent="0.2">
      <c r="BC222" s="1"/>
      <c r="BD222" s="1"/>
      <c r="BE222" s="1"/>
      <c r="BH222" s="30"/>
    </row>
    <row r="224" spans="54:60" x14ac:dyDescent="0.2">
      <c r="BB224" s="39"/>
      <c r="BC224" s="5"/>
      <c r="BD224" s="5"/>
      <c r="BE224" s="5"/>
      <c r="BG224" s="39"/>
      <c r="BH224" s="11"/>
    </row>
    <row r="225" spans="54:60" x14ac:dyDescent="0.2">
      <c r="BB225" s="5"/>
      <c r="BC225" s="5"/>
      <c r="BD225" s="5"/>
      <c r="BE225" s="5"/>
      <c r="BG225" s="5"/>
      <c r="BH225" s="11"/>
    </row>
    <row r="226" spans="54:60" x14ac:dyDescent="0.2">
      <c r="BB226" s="5"/>
      <c r="BC226" s="5"/>
      <c r="BD226" s="5"/>
      <c r="BE226" s="5"/>
      <c r="BG226" s="5"/>
      <c r="BH226" s="11"/>
    </row>
    <row r="228" spans="54:60" x14ac:dyDescent="0.2">
      <c r="BF228" s="3"/>
    </row>
    <row r="229" spans="54:60" x14ac:dyDescent="0.2">
      <c r="BB229" s="43"/>
      <c r="BC229" s="5"/>
      <c r="BD229" s="5"/>
      <c r="BE229" s="5"/>
      <c r="BG229" s="43"/>
      <c r="BH229" s="11"/>
    </row>
    <row r="230" spans="54:60" x14ac:dyDescent="0.2">
      <c r="BB230" s="39"/>
      <c r="BC230" s="1"/>
      <c r="BD230" s="1"/>
      <c r="BE230" s="1"/>
      <c r="BF230" s="30"/>
      <c r="BG230" s="39"/>
      <c r="BH230" s="30"/>
    </row>
    <row r="232" spans="54:60" x14ac:dyDescent="0.2">
      <c r="BB232" s="7"/>
      <c r="BC232" s="1"/>
      <c r="BD232" s="1"/>
      <c r="BE232" s="1"/>
      <c r="BF232" s="30"/>
      <c r="BG232" s="7"/>
      <c r="BH232" s="30"/>
    </row>
    <row r="233" spans="54:60" x14ac:dyDescent="0.2">
      <c r="BC233" s="1"/>
      <c r="BD233" s="1"/>
      <c r="BE233" s="1"/>
      <c r="BF233" s="30"/>
      <c r="BH233" s="30"/>
    </row>
    <row r="234" spans="54:60" x14ac:dyDescent="0.2">
      <c r="BC234" s="1"/>
      <c r="BD234" s="1"/>
      <c r="BE234" s="1"/>
      <c r="BF234" s="30"/>
      <c r="BH234" s="30"/>
    </row>
    <row r="235" spans="54:60" x14ac:dyDescent="0.2">
      <c r="BC235" s="1"/>
      <c r="BD235" s="1"/>
      <c r="BE235" s="1"/>
      <c r="BF235" s="30"/>
      <c r="BH235" s="30"/>
    </row>
    <row r="236" spans="54:60" x14ac:dyDescent="0.2">
      <c r="BB236" s="7"/>
      <c r="BC236" s="1"/>
      <c r="BD236" s="1"/>
      <c r="BE236" s="1"/>
      <c r="BF236" s="30"/>
      <c r="BG236" s="7"/>
      <c r="BH236" s="30"/>
    </row>
    <row r="237" spans="54:60" x14ac:dyDescent="0.2">
      <c r="BB237" s="7"/>
      <c r="BC237" s="1"/>
      <c r="BD237" s="1"/>
      <c r="BE237" s="1"/>
      <c r="BF237" s="30"/>
      <c r="BG237" s="7"/>
      <c r="BH237" s="30"/>
    </row>
    <row r="238" spans="54:60" x14ac:dyDescent="0.2">
      <c r="BB238" s="7"/>
      <c r="BC238" s="1"/>
      <c r="BD238" s="1"/>
      <c r="BE238" s="1"/>
      <c r="BF238" s="30"/>
      <c r="BG238" s="7"/>
      <c r="BH238" s="30"/>
    </row>
    <row r="239" spans="54:60" x14ac:dyDescent="0.2">
      <c r="BC239" s="1"/>
      <c r="BD239" s="1"/>
      <c r="BE239" s="1"/>
      <c r="BF239" s="30"/>
      <c r="BH239" s="30"/>
    </row>
    <row r="240" spans="54:60" x14ac:dyDescent="0.2">
      <c r="BC240" s="1"/>
      <c r="BD240" s="1"/>
      <c r="BE240" s="1"/>
      <c r="BF240" s="30"/>
      <c r="BH240" s="30"/>
    </row>
    <row r="241" spans="55:60" x14ac:dyDescent="0.2">
      <c r="BC241" s="1"/>
      <c r="BD241" s="1"/>
      <c r="BE241" s="1"/>
      <c r="BF241" s="3"/>
      <c r="BH241" s="30"/>
    </row>
    <row r="242" spans="55:60" x14ac:dyDescent="0.2">
      <c r="BC242" s="1"/>
      <c r="BD242" s="1"/>
      <c r="BE242" s="1"/>
      <c r="BH242" s="30"/>
    </row>
    <row r="243" spans="55:60" x14ac:dyDescent="0.2">
      <c r="BC243" s="1"/>
      <c r="BD243" s="1"/>
      <c r="BE243" s="1"/>
      <c r="BH243" s="30"/>
    </row>
    <row r="246" spans="55:60" x14ac:dyDescent="0.2">
      <c r="BF246" s="3"/>
    </row>
  </sheetData>
  <mergeCells count="14">
    <mergeCell ref="AC1:AE1"/>
    <mergeCell ref="N1:P1"/>
    <mergeCell ref="Q1:S1"/>
    <mergeCell ref="T1:V1"/>
    <mergeCell ref="W1:Y1"/>
    <mergeCell ref="Z1:AB1"/>
    <mergeCell ref="BB1:BE1"/>
    <mergeCell ref="BG1:BJ1"/>
    <mergeCell ref="AF1:AH1"/>
    <mergeCell ref="AI1:AK1"/>
    <mergeCell ref="AL1:AN1"/>
    <mergeCell ref="AO1:AQ1"/>
    <mergeCell ref="AR1:AT1"/>
    <mergeCell ref="AU1:AW1"/>
  </mergeCells>
  <hyperlinks>
    <hyperlink ref="A1" location="Information!A1" display="I" xr:uid="{9523FA3E-6282-436F-954E-30FD78F21A94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2011 - Div 4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B1BBE-268F-4CBB-A94F-BF2410BD9604}">
  <sheetPr>
    <pageSetUpPr fitToPage="1"/>
  </sheetPr>
  <dimension ref="A1:BJ149"/>
  <sheetViews>
    <sheetView view="pageLayout" zoomScaleNormal="100" workbookViewId="0">
      <selection activeCell="AI21" sqref="AI21"/>
    </sheetView>
  </sheetViews>
  <sheetFormatPr defaultColWidth="9.140625" defaultRowHeight="12" x14ac:dyDescent="0.2"/>
  <cols>
    <col min="1" max="1" width="2.7109375" style="3" bestFit="1" customWidth="1"/>
    <col min="2" max="2" width="18.140625" style="3" bestFit="1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7109375" style="3" bestFit="1" customWidth="1"/>
    <col min="13" max="13" width="15.85546875" style="3" bestFit="1" customWidth="1"/>
    <col min="14" max="14" width="2.71093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2.71093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30.28515625" style="102" bestFit="1" customWidth="1"/>
    <col min="55" max="55" width="1.85546875" style="101" bestFit="1" customWidth="1"/>
    <col min="56" max="56" width="1.5703125" style="101" bestFit="1" customWidth="1"/>
    <col min="57" max="57" width="1.85546875" style="101" bestFit="1" customWidth="1"/>
    <col min="58" max="58" width="2.7109375" style="3" customWidth="1"/>
    <col min="59" max="59" width="30.28515625" style="3" bestFit="1" customWidth="1"/>
    <col min="60" max="60" width="1.85546875" style="8" bestFit="1" customWidth="1"/>
    <col min="61" max="61" width="1.5703125" style="8" bestFit="1" customWidth="1"/>
    <col min="62" max="62" width="1.85546875" style="8" bestFit="1" customWidth="1"/>
    <col min="63" max="16384" width="9.140625" style="3"/>
  </cols>
  <sheetData>
    <row r="1" spans="1:62" s="11" customFormat="1" ht="79.5" customHeight="1" x14ac:dyDescent="0.2">
      <c r="A1" s="24" t="s">
        <v>119</v>
      </c>
      <c r="B1" s="99" t="s">
        <v>4816</v>
      </c>
      <c r="N1" s="199" t="s">
        <v>4817</v>
      </c>
      <c r="O1" s="199"/>
      <c r="P1" s="199"/>
      <c r="Q1" s="199" t="s">
        <v>13</v>
      </c>
      <c r="R1" s="199"/>
      <c r="S1" s="199"/>
      <c r="T1" s="199" t="s">
        <v>90</v>
      </c>
      <c r="U1" s="199"/>
      <c r="V1" s="199"/>
      <c r="W1" s="199" t="s">
        <v>1499</v>
      </c>
      <c r="X1" s="199"/>
      <c r="Y1" s="199"/>
      <c r="Z1" s="199" t="s">
        <v>1498</v>
      </c>
      <c r="AA1" s="199"/>
      <c r="AB1" s="199"/>
      <c r="AC1" s="199" t="s">
        <v>21</v>
      </c>
      <c r="AD1" s="199"/>
      <c r="AE1" s="199"/>
      <c r="AF1" s="199" t="s">
        <v>4723</v>
      </c>
      <c r="AG1" s="199"/>
      <c r="AH1" s="199"/>
      <c r="AI1" s="199" t="s">
        <v>1500</v>
      </c>
      <c r="AJ1" s="199"/>
      <c r="AK1" s="199"/>
      <c r="AL1" s="199" t="s">
        <v>28</v>
      </c>
      <c r="AM1" s="199"/>
      <c r="AN1" s="199"/>
      <c r="AO1" s="199" t="s">
        <v>2789</v>
      </c>
      <c r="AP1" s="199"/>
      <c r="AQ1" s="199"/>
      <c r="AR1" s="199" t="s">
        <v>50</v>
      </c>
      <c r="AS1" s="199"/>
      <c r="AT1" s="199"/>
      <c r="AU1" s="199" t="s">
        <v>4818</v>
      </c>
      <c r="AV1" s="199"/>
      <c r="AW1" s="199"/>
      <c r="AX1" s="160"/>
      <c r="AY1" s="160"/>
      <c r="AZ1" s="160"/>
      <c r="BA1" s="3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7" t="s">
        <v>4815</v>
      </c>
      <c r="C2" s="7">
        <v>22</v>
      </c>
      <c r="D2" s="7">
        <v>19</v>
      </c>
      <c r="E2" s="7">
        <v>3</v>
      </c>
      <c r="F2" s="7">
        <v>0</v>
      </c>
      <c r="G2" s="7">
        <v>76</v>
      </c>
      <c r="H2" s="6" t="s">
        <v>9</v>
      </c>
      <c r="I2" s="7">
        <v>18</v>
      </c>
      <c r="J2" s="7">
        <f>SUM(3*D2+E2)</f>
        <v>60</v>
      </c>
      <c r="K2" s="5" t="s">
        <v>43</v>
      </c>
      <c r="L2" s="8">
        <v>1</v>
      </c>
      <c r="M2" s="7" t="s">
        <v>4819</v>
      </c>
      <c r="N2" s="34"/>
      <c r="O2" s="34"/>
      <c r="P2" s="34"/>
      <c r="Q2" s="32">
        <v>2</v>
      </c>
      <c r="R2" s="32" t="s">
        <v>9</v>
      </c>
      <c r="S2" s="32">
        <v>1</v>
      </c>
      <c r="T2" s="32">
        <v>3</v>
      </c>
      <c r="U2" s="32" t="s">
        <v>9</v>
      </c>
      <c r="V2" s="32">
        <v>0</v>
      </c>
      <c r="W2" s="32">
        <v>1</v>
      </c>
      <c r="X2" s="32" t="s">
        <v>9</v>
      </c>
      <c r="Y2" s="32">
        <v>0</v>
      </c>
      <c r="Z2" s="32">
        <v>7</v>
      </c>
      <c r="AA2" s="32" t="s">
        <v>9</v>
      </c>
      <c r="AB2" s="32">
        <v>0</v>
      </c>
      <c r="AC2" s="32">
        <v>2</v>
      </c>
      <c r="AD2" s="32" t="s">
        <v>9</v>
      </c>
      <c r="AE2" s="32">
        <v>1</v>
      </c>
      <c r="AF2" s="32">
        <v>4</v>
      </c>
      <c r="AG2" s="32" t="s">
        <v>9</v>
      </c>
      <c r="AH2" s="32">
        <v>0</v>
      </c>
      <c r="AI2" s="32">
        <v>2</v>
      </c>
      <c r="AJ2" s="32" t="s">
        <v>9</v>
      </c>
      <c r="AK2" s="32">
        <v>1</v>
      </c>
      <c r="AL2" s="32">
        <v>3</v>
      </c>
      <c r="AM2" s="32" t="s">
        <v>9</v>
      </c>
      <c r="AN2" s="32">
        <v>1</v>
      </c>
      <c r="AO2" s="32">
        <v>6</v>
      </c>
      <c r="AP2" s="32" t="s">
        <v>9</v>
      </c>
      <c r="AQ2" s="32">
        <v>1</v>
      </c>
      <c r="AR2" s="32">
        <v>6</v>
      </c>
      <c r="AS2" s="32" t="s">
        <v>9</v>
      </c>
      <c r="AT2" s="32">
        <v>1</v>
      </c>
      <c r="AU2" s="32">
        <v>6</v>
      </c>
      <c r="AV2" s="32" t="s">
        <v>9</v>
      </c>
      <c r="AW2" s="32">
        <v>0</v>
      </c>
      <c r="AX2" s="31">
        <f>SUM(N2+Q2+T2+W2+Z2+AC2+AF2+AI2+AL2+AO2+AR2+AU2)</f>
        <v>42</v>
      </c>
      <c r="AY2" s="32" t="s">
        <v>9</v>
      </c>
      <c r="AZ2" s="31">
        <f>SUM(P2+S2+V2+Y2+AB2+AE2+AH2+AK2+AN2+AQ2+AT2+AW2)</f>
        <v>6</v>
      </c>
      <c r="BB2" s="132" t="s">
        <v>310</v>
      </c>
      <c r="BG2" s="132" t="s">
        <v>311</v>
      </c>
      <c r="BH2" s="101"/>
      <c r="BI2" s="101"/>
      <c r="BJ2" s="101"/>
    </row>
    <row r="3" spans="1:62" x14ac:dyDescent="0.2">
      <c r="A3" s="30">
        <v>2</v>
      </c>
      <c r="B3" s="7" t="s">
        <v>13</v>
      </c>
      <c r="C3" s="7">
        <v>22</v>
      </c>
      <c r="D3" s="7">
        <v>13</v>
      </c>
      <c r="E3" s="7">
        <v>4</v>
      </c>
      <c r="F3" s="7">
        <v>5</v>
      </c>
      <c r="G3" s="7">
        <v>62</v>
      </c>
      <c r="H3" s="6" t="s">
        <v>9</v>
      </c>
      <c r="I3" s="7">
        <v>35</v>
      </c>
      <c r="J3" s="7">
        <f t="shared" ref="J3:J13" si="0">SUM(3*D3+E3)</f>
        <v>43</v>
      </c>
      <c r="K3" s="5"/>
      <c r="L3" s="8">
        <v>2</v>
      </c>
      <c r="M3" s="7" t="s">
        <v>13</v>
      </c>
      <c r="N3" s="32">
        <v>1</v>
      </c>
      <c r="O3" s="32" t="s">
        <v>9</v>
      </c>
      <c r="P3" s="32">
        <v>4</v>
      </c>
      <c r="Q3" s="34"/>
      <c r="R3" s="34"/>
      <c r="S3" s="34"/>
      <c r="T3" s="32">
        <v>0</v>
      </c>
      <c r="U3" s="32" t="s">
        <v>9</v>
      </c>
      <c r="V3" s="32">
        <v>2</v>
      </c>
      <c r="W3" s="32">
        <v>2</v>
      </c>
      <c r="X3" s="32" t="s">
        <v>9</v>
      </c>
      <c r="Y3" s="32">
        <v>2</v>
      </c>
      <c r="Z3" s="32">
        <v>2</v>
      </c>
      <c r="AA3" s="32" t="s">
        <v>9</v>
      </c>
      <c r="AB3" s="32">
        <v>2</v>
      </c>
      <c r="AC3" s="32">
        <v>4</v>
      </c>
      <c r="AD3" s="32" t="s">
        <v>9</v>
      </c>
      <c r="AE3" s="32">
        <v>1</v>
      </c>
      <c r="AF3" s="32">
        <v>2</v>
      </c>
      <c r="AG3" s="32" t="s">
        <v>9</v>
      </c>
      <c r="AH3" s="32">
        <v>0</v>
      </c>
      <c r="AI3" s="32">
        <v>2</v>
      </c>
      <c r="AJ3" s="32" t="s">
        <v>9</v>
      </c>
      <c r="AK3" s="32">
        <v>0</v>
      </c>
      <c r="AL3" s="32">
        <v>3</v>
      </c>
      <c r="AM3" s="32" t="s">
        <v>9</v>
      </c>
      <c r="AN3" s="32">
        <v>1</v>
      </c>
      <c r="AO3" s="32">
        <v>4</v>
      </c>
      <c r="AP3" s="32" t="s">
        <v>9</v>
      </c>
      <c r="AQ3" s="32">
        <v>0</v>
      </c>
      <c r="AR3" s="32">
        <v>5</v>
      </c>
      <c r="AS3" s="32" t="s">
        <v>9</v>
      </c>
      <c r="AT3" s="32">
        <v>1</v>
      </c>
      <c r="AU3" s="32">
        <v>6</v>
      </c>
      <c r="AV3" s="32" t="s">
        <v>9</v>
      </c>
      <c r="AW3" s="32">
        <v>0</v>
      </c>
      <c r="AX3" s="31">
        <f t="shared" ref="AX3:AX13" si="1">SUM(N3+Q3+T3+W3+Z3+AC3+AF3+AI3+AL3+AO3+AR3+AU3)</f>
        <v>31</v>
      </c>
      <c r="AY3" s="32" t="s">
        <v>9</v>
      </c>
      <c r="AZ3" s="31">
        <f t="shared" ref="AZ3:AZ13" si="2">SUM(P3+S3+V3+Y3+AB3+AE3+AH3+AK3+AN3+AQ3+AT3+AW3)</f>
        <v>13</v>
      </c>
      <c r="BB3" s="102" t="s">
        <v>1615</v>
      </c>
      <c r="BC3" s="101">
        <v>3</v>
      </c>
      <c r="BD3" s="101" t="s">
        <v>9</v>
      </c>
      <c r="BE3" s="101">
        <v>1</v>
      </c>
      <c r="BG3" s="102" t="s">
        <v>4820</v>
      </c>
      <c r="BH3" s="101">
        <v>1</v>
      </c>
      <c r="BI3" s="101" t="s">
        <v>9</v>
      </c>
      <c r="BJ3" s="101">
        <v>1</v>
      </c>
    </row>
    <row r="4" spans="1:62" x14ac:dyDescent="0.2">
      <c r="A4" s="30">
        <v>3</v>
      </c>
      <c r="B4" s="7" t="s">
        <v>90</v>
      </c>
      <c r="C4" s="7">
        <v>22</v>
      </c>
      <c r="D4" s="7">
        <v>12</v>
      </c>
      <c r="E4" s="7">
        <v>4</v>
      </c>
      <c r="F4" s="7">
        <v>6</v>
      </c>
      <c r="G4" s="7">
        <v>39</v>
      </c>
      <c r="H4" s="6" t="s">
        <v>9</v>
      </c>
      <c r="I4" s="7">
        <v>36</v>
      </c>
      <c r="J4" s="7">
        <f t="shared" si="0"/>
        <v>40</v>
      </c>
      <c r="K4" s="5"/>
      <c r="L4" s="8">
        <v>3</v>
      </c>
      <c r="M4" s="7" t="s">
        <v>90</v>
      </c>
      <c r="N4" s="32">
        <v>2</v>
      </c>
      <c r="O4" s="32" t="s">
        <v>9</v>
      </c>
      <c r="P4" s="32">
        <v>2</v>
      </c>
      <c r="Q4" s="32">
        <v>2</v>
      </c>
      <c r="R4" s="32" t="s">
        <v>9</v>
      </c>
      <c r="S4" s="32">
        <v>1</v>
      </c>
      <c r="T4" s="34"/>
      <c r="U4" s="34"/>
      <c r="V4" s="34"/>
      <c r="W4" s="32">
        <v>4</v>
      </c>
      <c r="X4" s="32" t="s">
        <v>9</v>
      </c>
      <c r="Y4" s="32">
        <v>2</v>
      </c>
      <c r="Z4" s="32">
        <v>2</v>
      </c>
      <c r="AA4" s="32" t="s">
        <v>9</v>
      </c>
      <c r="AB4" s="32">
        <v>1</v>
      </c>
      <c r="AC4" s="32">
        <v>1</v>
      </c>
      <c r="AD4" s="32" t="s">
        <v>9</v>
      </c>
      <c r="AE4" s="32">
        <v>1</v>
      </c>
      <c r="AF4" s="32">
        <v>0</v>
      </c>
      <c r="AG4" s="32" t="s">
        <v>9</v>
      </c>
      <c r="AH4" s="32">
        <v>5</v>
      </c>
      <c r="AI4" s="32">
        <v>1</v>
      </c>
      <c r="AJ4" s="32" t="s">
        <v>9</v>
      </c>
      <c r="AK4" s="32">
        <v>0</v>
      </c>
      <c r="AL4" s="32">
        <v>4</v>
      </c>
      <c r="AM4" s="32" t="s">
        <v>9</v>
      </c>
      <c r="AN4" s="32">
        <v>0</v>
      </c>
      <c r="AO4" s="32">
        <v>1</v>
      </c>
      <c r="AP4" s="32" t="s">
        <v>9</v>
      </c>
      <c r="AQ4" s="32">
        <v>4</v>
      </c>
      <c r="AR4" s="32">
        <v>3</v>
      </c>
      <c r="AS4" s="32" t="s">
        <v>9</v>
      </c>
      <c r="AT4" s="32">
        <v>2</v>
      </c>
      <c r="AU4" s="32">
        <v>4</v>
      </c>
      <c r="AV4" s="32" t="s">
        <v>9</v>
      </c>
      <c r="AW4" s="32">
        <v>1</v>
      </c>
      <c r="AX4" s="31">
        <f t="shared" si="1"/>
        <v>24</v>
      </c>
      <c r="AY4" s="32" t="s">
        <v>9</v>
      </c>
      <c r="AZ4" s="31">
        <f t="shared" si="2"/>
        <v>19</v>
      </c>
      <c r="BB4" s="102" t="s">
        <v>4480</v>
      </c>
      <c r="BC4" s="101">
        <v>0</v>
      </c>
      <c r="BD4" s="101" t="s">
        <v>9</v>
      </c>
      <c r="BE4" s="101">
        <v>2</v>
      </c>
      <c r="BG4" s="102" t="s">
        <v>4821</v>
      </c>
      <c r="BH4" s="101">
        <v>2</v>
      </c>
      <c r="BI4" s="101" t="s">
        <v>9</v>
      </c>
      <c r="BJ4" s="101">
        <v>2</v>
      </c>
    </row>
    <row r="5" spans="1:62" x14ac:dyDescent="0.2">
      <c r="A5" s="30">
        <v>4</v>
      </c>
      <c r="B5" s="7" t="s">
        <v>1499</v>
      </c>
      <c r="C5" s="7">
        <v>22</v>
      </c>
      <c r="D5" s="7">
        <v>9</v>
      </c>
      <c r="E5" s="7">
        <v>4</v>
      </c>
      <c r="F5" s="7">
        <v>9</v>
      </c>
      <c r="G5" s="7">
        <v>44</v>
      </c>
      <c r="H5" s="6" t="s">
        <v>9</v>
      </c>
      <c r="I5" s="7">
        <v>38</v>
      </c>
      <c r="J5" s="7">
        <f t="shared" si="0"/>
        <v>31</v>
      </c>
      <c r="K5" s="5"/>
      <c r="L5" s="8">
        <v>4</v>
      </c>
      <c r="M5" s="7" t="s">
        <v>1499</v>
      </c>
      <c r="N5" s="32">
        <v>1</v>
      </c>
      <c r="O5" s="32" t="s">
        <v>9</v>
      </c>
      <c r="P5" s="32">
        <v>3</v>
      </c>
      <c r="Q5" s="32">
        <v>5</v>
      </c>
      <c r="R5" s="32" t="s">
        <v>9</v>
      </c>
      <c r="S5" s="32">
        <v>1</v>
      </c>
      <c r="T5" s="32">
        <v>2</v>
      </c>
      <c r="U5" s="32" t="s">
        <v>9</v>
      </c>
      <c r="V5" s="32">
        <v>0</v>
      </c>
      <c r="W5" s="34"/>
      <c r="X5" s="34"/>
      <c r="Y5" s="34"/>
      <c r="Z5" s="32">
        <v>3</v>
      </c>
      <c r="AA5" s="32" t="s">
        <v>9</v>
      </c>
      <c r="AB5" s="32">
        <v>3</v>
      </c>
      <c r="AC5" s="32">
        <v>0</v>
      </c>
      <c r="AD5" s="32" t="s">
        <v>9</v>
      </c>
      <c r="AE5" s="32">
        <v>1</v>
      </c>
      <c r="AF5" s="32">
        <v>5</v>
      </c>
      <c r="AG5" s="32" t="s">
        <v>9</v>
      </c>
      <c r="AH5" s="32">
        <v>1</v>
      </c>
      <c r="AI5" s="32">
        <v>1</v>
      </c>
      <c r="AJ5" s="32" t="s">
        <v>9</v>
      </c>
      <c r="AK5" s="32">
        <v>0</v>
      </c>
      <c r="AL5" s="32">
        <v>2</v>
      </c>
      <c r="AM5" s="32" t="s">
        <v>9</v>
      </c>
      <c r="AN5" s="32">
        <v>4</v>
      </c>
      <c r="AO5" s="32">
        <v>4</v>
      </c>
      <c r="AP5" s="32" t="s">
        <v>9</v>
      </c>
      <c r="AQ5" s="32">
        <v>1</v>
      </c>
      <c r="AR5" s="32">
        <v>3</v>
      </c>
      <c r="AS5" s="32" t="s">
        <v>9</v>
      </c>
      <c r="AT5" s="32">
        <v>0</v>
      </c>
      <c r="AU5" s="32">
        <v>3</v>
      </c>
      <c r="AV5" s="32" t="s">
        <v>9</v>
      </c>
      <c r="AW5" s="32">
        <v>2</v>
      </c>
      <c r="AX5" s="31">
        <f t="shared" si="1"/>
        <v>29</v>
      </c>
      <c r="AY5" s="32" t="s">
        <v>9</v>
      </c>
      <c r="AZ5" s="31">
        <f t="shared" si="2"/>
        <v>16</v>
      </c>
      <c r="BB5" s="102" t="s">
        <v>4822</v>
      </c>
      <c r="BC5" s="101">
        <v>3</v>
      </c>
      <c r="BD5" s="101" t="s">
        <v>9</v>
      </c>
      <c r="BE5" s="101">
        <v>0</v>
      </c>
      <c r="BG5" s="102" t="s">
        <v>4823</v>
      </c>
      <c r="BH5" s="101">
        <v>1</v>
      </c>
      <c r="BI5" s="101" t="s">
        <v>9</v>
      </c>
      <c r="BJ5" s="101">
        <v>1</v>
      </c>
    </row>
    <row r="6" spans="1:62" x14ac:dyDescent="0.2">
      <c r="A6" s="30">
        <v>5</v>
      </c>
      <c r="B6" s="7" t="s">
        <v>1498</v>
      </c>
      <c r="C6" s="7">
        <v>22</v>
      </c>
      <c r="D6" s="7">
        <v>8</v>
      </c>
      <c r="E6" s="7">
        <v>6</v>
      </c>
      <c r="F6" s="7">
        <v>8</v>
      </c>
      <c r="G6" s="7">
        <v>44</v>
      </c>
      <c r="H6" s="6" t="s">
        <v>9</v>
      </c>
      <c r="I6" s="7">
        <v>52</v>
      </c>
      <c r="J6" s="7">
        <f t="shared" si="0"/>
        <v>30</v>
      </c>
      <c r="K6" s="5"/>
      <c r="L6" s="8">
        <v>5</v>
      </c>
      <c r="M6" s="7" t="s">
        <v>1498</v>
      </c>
      <c r="N6" s="32">
        <v>0</v>
      </c>
      <c r="O6" s="32" t="s">
        <v>9</v>
      </c>
      <c r="P6" s="32">
        <v>4</v>
      </c>
      <c r="Q6" s="32">
        <v>1</v>
      </c>
      <c r="R6" s="32" t="s">
        <v>9</v>
      </c>
      <c r="S6" s="32">
        <v>2</v>
      </c>
      <c r="T6" s="32">
        <v>3</v>
      </c>
      <c r="U6" s="32" t="s">
        <v>9</v>
      </c>
      <c r="V6" s="32">
        <v>3</v>
      </c>
      <c r="W6" s="32">
        <v>1</v>
      </c>
      <c r="X6" s="32" t="s">
        <v>9</v>
      </c>
      <c r="Y6" s="32">
        <v>0</v>
      </c>
      <c r="Z6" s="34"/>
      <c r="AA6" s="34"/>
      <c r="AB6" s="34"/>
      <c r="AC6" s="32">
        <v>1</v>
      </c>
      <c r="AD6" s="32" t="s">
        <v>9</v>
      </c>
      <c r="AE6" s="32">
        <v>1</v>
      </c>
      <c r="AF6" s="32">
        <v>2</v>
      </c>
      <c r="AG6" s="32" t="s">
        <v>9</v>
      </c>
      <c r="AH6" s="32">
        <v>2</v>
      </c>
      <c r="AI6" s="32">
        <v>1</v>
      </c>
      <c r="AJ6" s="32" t="s">
        <v>9</v>
      </c>
      <c r="AK6" s="32">
        <v>1</v>
      </c>
      <c r="AL6" s="32">
        <v>3</v>
      </c>
      <c r="AM6" s="32" t="s">
        <v>9</v>
      </c>
      <c r="AN6" s="32">
        <v>1</v>
      </c>
      <c r="AO6" s="32">
        <v>1</v>
      </c>
      <c r="AP6" s="32" t="s">
        <v>9</v>
      </c>
      <c r="AQ6" s="32">
        <v>3</v>
      </c>
      <c r="AR6" s="32">
        <v>5</v>
      </c>
      <c r="AS6" s="32" t="s">
        <v>9</v>
      </c>
      <c r="AT6" s="32">
        <v>3</v>
      </c>
      <c r="AU6" s="32">
        <v>1</v>
      </c>
      <c r="AV6" s="32" t="s">
        <v>9</v>
      </c>
      <c r="AW6" s="32">
        <v>0</v>
      </c>
      <c r="AX6" s="31">
        <f t="shared" si="1"/>
        <v>19</v>
      </c>
      <c r="AY6" s="32" t="s">
        <v>9</v>
      </c>
      <c r="AZ6" s="31">
        <f t="shared" si="2"/>
        <v>20</v>
      </c>
      <c r="BB6" s="102" t="s">
        <v>4426</v>
      </c>
      <c r="BC6" s="101">
        <v>2</v>
      </c>
      <c r="BD6" s="101" t="s">
        <v>9</v>
      </c>
      <c r="BE6" s="101">
        <v>0</v>
      </c>
      <c r="BG6" s="102" t="s">
        <v>3949</v>
      </c>
      <c r="BH6" s="101">
        <v>4</v>
      </c>
      <c r="BI6" s="101" t="s">
        <v>9</v>
      </c>
      <c r="BJ6" s="101">
        <v>0</v>
      </c>
    </row>
    <row r="7" spans="1:62" x14ac:dyDescent="0.2">
      <c r="A7" s="30">
        <v>6</v>
      </c>
      <c r="B7" s="7" t="s">
        <v>21</v>
      </c>
      <c r="C7" s="7">
        <v>22</v>
      </c>
      <c r="D7" s="7">
        <v>8</v>
      </c>
      <c r="E7" s="7">
        <v>4</v>
      </c>
      <c r="F7" s="7">
        <v>10</v>
      </c>
      <c r="G7" s="7">
        <v>49</v>
      </c>
      <c r="H7" s="6" t="s">
        <v>9</v>
      </c>
      <c r="I7" s="7">
        <v>44</v>
      </c>
      <c r="J7" s="7">
        <f t="shared" si="0"/>
        <v>28</v>
      </c>
      <c r="K7" s="5"/>
      <c r="L7" s="8">
        <v>6</v>
      </c>
      <c r="M7" s="7" t="s">
        <v>21</v>
      </c>
      <c r="N7" s="32">
        <v>1</v>
      </c>
      <c r="O7" s="32" t="s">
        <v>9</v>
      </c>
      <c r="P7" s="32">
        <v>1</v>
      </c>
      <c r="Q7" s="32">
        <v>1</v>
      </c>
      <c r="R7" s="32" t="s">
        <v>9</v>
      </c>
      <c r="S7" s="32">
        <v>3</v>
      </c>
      <c r="T7" s="32">
        <v>1</v>
      </c>
      <c r="U7" s="32" t="s">
        <v>9</v>
      </c>
      <c r="V7" s="32">
        <v>2</v>
      </c>
      <c r="W7" s="32">
        <v>2</v>
      </c>
      <c r="X7" s="32" t="s">
        <v>9</v>
      </c>
      <c r="Y7" s="32">
        <v>1</v>
      </c>
      <c r="Z7" s="32">
        <v>7</v>
      </c>
      <c r="AA7" s="32" t="s">
        <v>9</v>
      </c>
      <c r="AB7" s="32">
        <v>1</v>
      </c>
      <c r="AC7" s="34"/>
      <c r="AD7" s="34"/>
      <c r="AE7" s="34"/>
      <c r="AF7" s="8">
        <v>2</v>
      </c>
      <c r="AG7" s="32" t="s">
        <v>9</v>
      </c>
      <c r="AH7" s="8">
        <v>3</v>
      </c>
      <c r="AI7" s="32">
        <v>3</v>
      </c>
      <c r="AJ7" s="32" t="s">
        <v>9</v>
      </c>
      <c r="AK7" s="32">
        <v>2</v>
      </c>
      <c r="AL7" s="32">
        <v>6</v>
      </c>
      <c r="AM7" s="32" t="s">
        <v>9</v>
      </c>
      <c r="AN7" s="32">
        <v>2</v>
      </c>
      <c r="AO7" s="32">
        <v>5</v>
      </c>
      <c r="AP7" s="32" t="s">
        <v>9</v>
      </c>
      <c r="AQ7" s="32">
        <v>1</v>
      </c>
      <c r="AR7" s="32">
        <v>1</v>
      </c>
      <c r="AS7" s="32" t="s">
        <v>9</v>
      </c>
      <c r="AT7" s="32">
        <v>0</v>
      </c>
      <c r="AU7" s="32">
        <v>2</v>
      </c>
      <c r="AV7" s="32" t="s">
        <v>9</v>
      </c>
      <c r="AW7" s="32">
        <v>5</v>
      </c>
      <c r="AX7" s="31">
        <f t="shared" si="1"/>
        <v>31</v>
      </c>
      <c r="AY7" s="32" t="s">
        <v>9</v>
      </c>
      <c r="AZ7" s="31">
        <f t="shared" si="2"/>
        <v>21</v>
      </c>
      <c r="BB7" s="102" t="s">
        <v>4824</v>
      </c>
      <c r="BC7" s="101">
        <v>1</v>
      </c>
      <c r="BD7" s="101" t="s">
        <v>9</v>
      </c>
      <c r="BE7" s="101">
        <v>2</v>
      </c>
      <c r="BG7" s="102" t="s">
        <v>1564</v>
      </c>
      <c r="BH7" s="101">
        <v>5</v>
      </c>
      <c r="BI7" s="101" t="s">
        <v>9</v>
      </c>
      <c r="BJ7" s="101">
        <v>1</v>
      </c>
    </row>
    <row r="8" spans="1:62" x14ac:dyDescent="0.2">
      <c r="A8" s="30">
        <v>7</v>
      </c>
      <c r="B8" s="7" t="s">
        <v>4723</v>
      </c>
      <c r="C8" s="7">
        <v>22</v>
      </c>
      <c r="D8" s="7">
        <v>8</v>
      </c>
      <c r="E8" s="7">
        <v>4</v>
      </c>
      <c r="F8" s="7">
        <v>10</v>
      </c>
      <c r="G8" s="7">
        <v>50</v>
      </c>
      <c r="H8" s="6" t="s">
        <v>9</v>
      </c>
      <c r="I8" s="7">
        <v>59</v>
      </c>
      <c r="J8" s="7">
        <f t="shared" si="0"/>
        <v>28</v>
      </c>
      <c r="K8" s="5"/>
      <c r="L8" s="8">
        <v>7</v>
      </c>
      <c r="M8" s="7" t="s">
        <v>4723</v>
      </c>
      <c r="N8" s="32">
        <v>1</v>
      </c>
      <c r="O8" s="32" t="s">
        <v>9</v>
      </c>
      <c r="P8" s="32">
        <v>2</v>
      </c>
      <c r="Q8" s="32">
        <v>1</v>
      </c>
      <c r="R8" s="32" t="s">
        <v>9</v>
      </c>
      <c r="S8" s="32">
        <v>5</v>
      </c>
      <c r="T8" s="32">
        <v>1</v>
      </c>
      <c r="U8" s="32" t="s">
        <v>9</v>
      </c>
      <c r="V8" s="32">
        <v>3</v>
      </c>
      <c r="W8" s="32">
        <v>1</v>
      </c>
      <c r="X8" s="32" t="s">
        <v>9</v>
      </c>
      <c r="Y8" s="32">
        <v>1</v>
      </c>
      <c r="Z8" s="32">
        <v>6</v>
      </c>
      <c r="AA8" s="32" t="s">
        <v>9</v>
      </c>
      <c r="AB8" s="32">
        <v>4</v>
      </c>
      <c r="AC8" s="32">
        <v>3</v>
      </c>
      <c r="AD8" s="32" t="s">
        <v>9</v>
      </c>
      <c r="AE8" s="32">
        <v>2</v>
      </c>
      <c r="AF8" s="34"/>
      <c r="AG8" s="34"/>
      <c r="AH8" s="34"/>
      <c r="AI8" s="32">
        <v>2</v>
      </c>
      <c r="AJ8" s="32" t="s">
        <v>9</v>
      </c>
      <c r="AK8" s="32">
        <v>3</v>
      </c>
      <c r="AL8" s="32">
        <v>8</v>
      </c>
      <c r="AM8" s="32" t="s">
        <v>9</v>
      </c>
      <c r="AN8" s="32">
        <v>2</v>
      </c>
      <c r="AO8" s="32">
        <v>2</v>
      </c>
      <c r="AP8" s="32" t="s">
        <v>9</v>
      </c>
      <c r="AQ8" s="32">
        <v>1</v>
      </c>
      <c r="AR8" s="32">
        <v>3</v>
      </c>
      <c r="AS8" s="32" t="s">
        <v>9</v>
      </c>
      <c r="AT8" s="32">
        <v>3</v>
      </c>
      <c r="AU8" s="32">
        <v>2</v>
      </c>
      <c r="AV8" s="32" t="s">
        <v>9</v>
      </c>
      <c r="AW8" s="32">
        <v>2</v>
      </c>
      <c r="AX8" s="31">
        <f t="shared" si="1"/>
        <v>30</v>
      </c>
      <c r="AY8" s="32" t="s">
        <v>9</v>
      </c>
      <c r="AZ8" s="31">
        <f t="shared" si="2"/>
        <v>28</v>
      </c>
      <c r="BB8" s="102" t="s">
        <v>4464</v>
      </c>
      <c r="BC8" s="101">
        <v>4</v>
      </c>
      <c r="BD8" s="101" t="s">
        <v>9</v>
      </c>
      <c r="BE8" s="101">
        <v>1</v>
      </c>
      <c r="BG8" s="102" t="s">
        <v>3956</v>
      </c>
      <c r="BH8" s="101">
        <v>4</v>
      </c>
      <c r="BI8" s="101" t="s">
        <v>9</v>
      </c>
      <c r="BJ8" s="101">
        <v>1</v>
      </c>
    </row>
    <row r="9" spans="1:62" x14ac:dyDescent="0.2">
      <c r="A9" s="30">
        <v>8</v>
      </c>
      <c r="B9" s="7" t="s">
        <v>1500</v>
      </c>
      <c r="C9" s="7">
        <v>22</v>
      </c>
      <c r="D9" s="7">
        <v>5</v>
      </c>
      <c r="E9" s="7">
        <v>9</v>
      </c>
      <c r="F9" s="7">
        <v>8</v>
      </c>
      <c r="G9" s="7">
        <v>26</v>
      </c>
      <c r="H9" s="6" t="s">
        <v>9</v>
      </c>
      <c r="I9" s="7">
        <v>28</v>
      </c>
      <c r="J9" s="7">
        <f t="shared" si="0"/>
        <v>24</v>
      </c>
      <c r="K9" s="5"/>
      <c r="L9" s="8">
        <v>8</v>
      </c>
      <c r="M9" s="7" t="s">
        <v>1500</v>
      </c>
      <c r="N9" s="32">
        <v>1</v>
      </c>
      <c r="O9" s="32" t="s">
        <v>9</v>
      </c>
      <c r="P9" s="32">
        <v>1</v>
      </c>
      <c r="Q9" s="32">
        <v>3</v>
      </c>
      <c r="R9" s="32" t="s">
        <v>9</v>
      </c>
      <c r="S9" s="32">
        <v>3</v>
      </c>
      <c r="T9" s="32">
        <v>1</v>
      </c>
      <c r="U9" s="32" t="s">
        <v>9</v>
      </c>
      <c r="V9" s="32">
        <v>1</v>
      </c>
      <c r="W9" s="32">
        <v>0</v>
      </c>
      <c r="X9" s="32" t="s">
        <v>9</v>
      </c>
      <c r="Y9" s="32">
        <v>0</v>
      </c>
      <c r="Z9" s="32">
        <v>1</v>
      </c>
      <c r="AA9" s="32" t="s">
        <v>9</v>
      </c>
      <c r="AB9" s="32">
        <v>0</v>
      </c>
      <c r="AC9" s="32">
        <v>2</v>
      </c>
      <c r="AD9" s="32" t="s">
        <v>9</v>
      </c>
      <c r="AE9" s="32">
        <v>0</v>
      </c>
      <c r="AF9" s="32">
        <v>1</v>
      </c>
      <c r="AG9" s="32" t="s">
        <v>9</v>
      </c>
      <c r="AH9" s="32">
        <v>2</v>
      </c>
      <c r="AI9" s="34"/>
      <c r="AJ9" s="34"/>
      <c r="AK9" s="34"/>
      <c r="AL9" s="32">
        <v>1</v>
      </c>
      <c r="AM9" s="32" t="s">
        <v>9</v>
      </c>
      <c r="AN9" s="32">
        <v>2</v>
      </c>
      <c r="AO9" s="32">
        <v>2</v>
      </c>
      <c r="AP9" s="32" t="s">
        <v>9</v>
      </c>
      <c r="AQ9" s="32">
        <v>2</v>
      </c>
      <c r="AR9" s="32">
        <v>1</v>
      </c>
      <c r="AS9" s="32" t="s">
        <v>9</v>
      </c>
      <c r="AT9" s="32">
        <v>0</v>
      </c>
      <c r="AU9" s="32">
        <v>1</v>
      </c>
      <c r="AV9" s="32" t="s">
        <v>9</v>
      </c>
      <c r="AW9" s="32">
        <v>2</v>
      </c>
      <c r="AX9" s="31">
        <f t="shared" si="1"/>
        <v>14</v>
      </c>
      <c r="AY9" s="32" t="s">
        <v>9</v>
      </c>
      <c r="AZ9" s="31">
        <f t="shared" si="2"/>
        <v>13</v>
      </c>
      <c r="BB9" s="132" t="s">
        <v>322</v>
      </c>
      <c r="BG9" s="132" t="s">
        <v>323</v>
      </c>
      <c r="BH9" s="101"/>
    </row>
    <row r="10" spans="1:62" x14ac:dyDescent="0.2">
      <c r="A10" s="30">
        <v>9</v>
      </c>
      <c r="B10" s="7" t="s">
        <v>28</v>
      </c>
      <c r="C10" s="7">
        <v>22</v>
      </c>
      <c r="D10" s="7">
        <v>7</v>
      </c>
      <c r="E10" s="7">
        <v>3</v>
      </c>
      <c r="F10" s="7">
        <v>12</v>
      </c>
      <c r="G10" s="7">
        <v>40</v>
      </c>
      <c r="H10" s="6" t="s">
        <v>9</v>
      </c>
      <c r="I10" s="7">
        <v>59</v>
      </c>
      <c r="J10" s="7">
        <f t="shared" si="0"/>
        <v>24</v>
      </c>
      <c r="K10" s="5"/>
      <c r="L10" s="8">
        <v>9</v>
      </c>
      <c r="M10" s="7" t="s">
        <v>28</v>
      </c>
      <c r="N10" s="32">
        <v>1</v>
      </c>
      <c r="O10" s="32" t="s">
        <v>9</v>
      </c>
      <c r="P10" s="32">
        <v>6</v>
      </c>
      <c r="Q10" s="32">
        <v>1</v>
      </c>
      <c r="R10" s="32" t="s">
        <v>9</v>
      </c>
      <c r="S10" s="32">
        <v>1</v>
      </c>
      <c r="T10" s="32">
        <v>4</v>
      </c>
      <c r="U10" s="32" t="s">
        <v>9</v>
      </c>
      <c r="V10" s="32">
        <v>0</v>
      </c>
      <c r="W10" s="32">
        <v>0</v>
      </c>
      <c r="X10" s="32" t="s">
        <v>9</v>
      </c>
      <c r="Y10" s="32">
        <v>3</v>
      </c>
      <c r="Z10" s="32">
        <v>1</v>
      </c>
      <c r="AA10" s="32" t="s">
        <v>9</v>
      </c>
      <c r="AB10" s="32">
        <v>2</v>
      </c>
      <c r="AC10" s="32">
        <v>0</v>
      </c>
      <c r="AD10" s="32" t="s">
        <v>9</v>
      </c>
      <c r="AE10" s="32">
        <v>4</v>
      </c>
      <c r="AF10" s="32">
        <v>6</v>
      </c>
      <c r="AG10" s="32" t="s">
        <v>9</v>
      </c>
      <c r="AH10" s="32">
        <v>2</v>
      </c>
      <c r="AI10" s="32">
        <v>2</v>
      </c>
      <c r="AJ10" s="32" t="s">
        <v>9</v>
      </c>
      <c r="AK10" s="32">
        <v>4</v>
      </c>
      <c r="AL10" s="34"/>
      <c r="AM10" s="34"/>
      <c r="AN10" s="34"/>
      <c r="AO10" s="32">
        <v>2</v>
      </c>
      <c r="AP10" s="32" t="s">
        <v>9</v>
      </c>
      <c r="AQ10" s="32">
        <v>1</v>
      </c>
      <c r="AR10" s="32">
        <v>2</v>
      </c>
      <c r="AS10" s="32" t="s">
        <v>9</v>
      </c>
      <c r="AT10" s="32">
        <v>3</v>
      </c>
      <c r="AU10" s="32">
        <v>3</v>
      </c>
      <c r="AV10" s="32" t="s">
        <v>9</v>
      </c>
      <c r="AW10" s="32">
        <v>1</v>
      </c>
      <c r="AX10" s="31">
        <f t="shared" si="1"/>
        <v>22</v>
      </c>
      <c r="AY10" s="32" t="s">
        <v>9</v>
      </c>
      <c r="AZ10" s="31">
        <f t="shared" si="2"/>
        <v>27</v>
      </c>
      <c r="BB10" s="102" t="s">
        <v>1543</v>
      </c>
      <c r="BC10" s="101">
        <v>2</v>
      </c>
      <c r="BD10" s="101" t="s">
        <v>9</v>
      </c>
      <c r="BE10" s="101">
        <v>4</v>
      </c>
      <c r="BG10" s="102" t="s">
        <v>4423</v>
      </c>
      <c r="BH10" s="101">
        <v>6</v>
      </c>
      <c r="BI10" s="8" t="s">
        <v>9</v>
      </c>
      <c r="BJ10" s="8">
        <v>2</v>
      </c>
    </row>
    <row r="11" spans="1:62" x14ac:dyDescent="0.2">
      <c r="A11" s="30">
        <v>10</v>
      </c>
      <c r="B11" s="7" t="s">
        <v>2789</v>
      </c>
      <c r="C11" s="7">
        <v>22</v>
      </c>
      <c r="D11" s="7">
        <v>6</v>
      </c>
      <c r="E11" s="7">
        <v>4</v>
      </c>
      <c r="F11" s="7">
        <v>12</v>
      </c>
      <c r="G11" s="7">
        <v>42</v>
      </c>
      <c r="H11" s="6" t="s">
        <v>9</v>
      </c>
      <c r="I11" s="7">
        <v>51</v>
      </c>
      <c r="J11" s="7">
        <f t="shared" si="0"/>
        <v>22</v>
      </c>
      <c r="K11" s="5"/>
      <c r="L11" s="8">
        <v>10</v>
      </c>
      <c r="M11" s="7" t="s">
        <v>2789</v>
      </c>
      <c r="N11" s="32">
        <v>1</v>
      </c>
      <c r="O11" s="32" t="s">
        <v>9</v>
      </c>
      <c r="P11" s="32">
        <v>3</v>
      </c>
      <c r="Q11" s="32">
        <v>2</v>
      </c>
      <c r="R11" s="32" t="s">
        <v>9</v>
      </c>
      <c r="S11" s="32">
        <v>3</v>
      </c>
      <c r="T11" s="32">
        <v>0</v>
      </c>
      <c r="U11" s="32" t="s">
        <v>9</v>
      </c>
      <c r="V11" s="32">
        <v>1</v>
      </c>
      <c r="W11" s="32">
        <v>7</v>
      </c>
      <c r="X11" s="32" t="s">
        <v>9</v>
      </c>
      <c r="Y11" s="32">
        <v>1</v>
      </c>
      <c r="Z11" s="32">
        <v>2</v>
      </c>
      <c r="AA11" s="32" t="s">
        <v>9</v>
      </c>
      <c r="AB11" s="32">
        <v>4</v>
      </c>
      <c r="AC11" s="32">
        <v>3</v>
      </c>
      <c r="AD11" s="32" t="s">
        <v>9</v>
      </c>
      <c r="AE11" s="32">
        <v>1</v>
      </c>
      <c r="AF11" s="32">
        <v>4</v>
      </c>
      <c r="AG11" s="32" t="s">
        <v>9</v>
      </c>
      <c r="AH11" s="32">
        <v>0</v>
      </c>
      <c r="AI11" s="32">
        <v>0</v>
      </c>
      <c r="AJ11" s="32" t="s">
        <v>9</v>
      </c>
      <c r="AK11" s="32">
        <v>0</v>
      </c>
      <c r="AL11" s="32">
        <v>1</v>
      </c>
      <c r="AM11" s="32" t="s">
        <v>9</v>
      </c>
      <c r="AN11" s="32">
        <v>1</v>
      </c>
      <c r="AO11" s="34"/>
      <c r="AP11" s="34"/>
      <c r="AQ11" s="34"/>
      <c r="AR11" s="32">
        <v>1</v>
      </c>
      <c r="AS11" s="32" t="s">
        <v>9</v>
      </c>
      <c r="AT11" s="32">
        <v>1</v>
      </c>
      <c r="AU11" s="32">
        <v>1</v>
      </c>
      <c r="AV11" s="32" t="s">
        <v>9</v>
      </c>
      <c r="AW11" s="32">
        <v>2</v>
      </c>
      <c r="AX11" s="31">
        <f t="shared" si="1"/>
        <v>22</v>
      </c>
      <c r="AY11" s="32" t="s">
        <v>9</v>
      </c>
      <c r="AZ11" s="31">
        <f t="shared" si="2"/>
        <v>17</v>
      </c>
      <c r="BB11" s="102" t="s">
        <v>4825</v>
      </c>
      <c r="BC11" s="101">
        <v>2</v>
      </c>
      <c r="BD11" s="101" t="s">
        <v>9</v>
      </c>
      <c r="BE11" s="101">
        <v>3</v>
      </c>
      <c r="BG11" s="102" t="s">
        <v>4826</v>
      </c>
      <c r="BH11" s="101">
        <v>1</v>
      </c>
      <c r="BI11" s="8" t="s">
        <v>9</v>
      </c>
      <c r="BJ11" s="8">
        <v>1</v>
      </c>
    </row>
    <row r="12" spans="1:62" x14ac:dyDescent="0.2">
      <c r="A12" s="30">
        <v>11</v>
      </c>
      <c r="B12" s="7" t="s">
        <v>50</v>
      </c>
      <c r="C12" s="7">
        <v>22</v>
      </c>
      <c r="D12" s="7">
        <v>5</v>
      </c>
      <c r="E12" s="7">
        <v>5</v>
      </c>
      <c r="F12" s="7">
        <v>12</v>
      </c>
      <c r="G12" s="7">
        <v>36</v>
      </c>
      <c r="H12" s="6" t="s">
        <v>9</v>
      </c>
      <c r="I12" s="7">
        <v>61</v>
      </c>
      <c r="J12" s="7">
        <f t="shared" si="0"/>
        <v>20</v>
      </c>
      <c r="K12" s="5" t="s">
        <v>44</v>
      </c>
      <c r="L12" s="8">
        <v>11</v>
      </c>
      <c r="M12" s="7" t="s">
        <v>50</v>
      </c>
      <c r="N12" s="32">
        <v>0</v>
      </c>
      <c r="O12" s="32" t="s">
        <v>9</v>
      </c>
      <c r="P12" s="32">
        <v>3</v>
      </c>
      <c r="Q12" s="32">
        <v>2</v>
      </c>
      <c r="R12" s="32" t="s">
        <v>9</v>
      </c>
      <c r="S12" s="32">
        <v>6</v>
      </c>
      <c r="T12" s="32">
        <v>0</v>
      </c>
      <c r="U12" s="32" t="s">
        <v>9</v>
      </c>
      <c r="V12" s="32">
        <v>3</v>
      </c>
      <c r="W12" s="32">
        <v>4</v>
      </c>
      <c r="X12" s="32" t="s">
        <v>9</v>
      </c>
      <c r="Y12" s="32">
        <v>3</v>
      </c>
      <c r="Z12" s="32">
        <v>1</v>
      </c>
      <c r="AA12" s="32" t="s">
        <v>9</v>
      </c>
      <c r="AB12" s="32">
        <v>5</v>
      </c>
      <c r="AC12" s="32">
        <v>2</v>
      </c>
      <c r="AD12" s="32" t="s">
        <v>9</v>
      </c>
      <c r="AE12" s="32">
        <v>2</v>
      </c>
      <c r="AF12" s="32">
        <v>3</v>
      </c>
      <c r="AG12" s="32" t="s">
        <v>9</v>
      </c>
      <c r="AH12" s="32">
        <v>2</v>
      </c>
      <c r="AI12" s="32">
        <v>0</v>
      </c>
      <c r="AJ12" s="32" t="s">
        <v>9</v>
      </c>
      <c r="AK12" s="32">
        <v>0</v>
      </c>
      <c r="AL12" s="32">
        <v>0</v>
      </c>
      <c r="AM12" s="32" t="s">
        <v>9</v>
      </c>
      <c r="AN12" s="32">
        <v>3</v>
      </c>
      <c r="AO12" s="32">
        <v>4</v>
      </c>
      <c r="AP12" s="32" t="s">
        <v>9</v>
      </c>
      <c r="AQ12" s="32">
        <v>1</v>
      </c>
      <c r="AR12" s="34"/>
      <c r="AS12" s="34"/>
      <c r="AT12" s="34"/>
      <c r="AU12" s="32">
        <v>3</v>
      </c>
      <c r="AV12" s="32" t="s">
        <v>9</v>
      </c>
      <c r="AW12" s="32">
        <v>0</v>
      </c>
      <c r="AX12" s="31">
        <f t="shared" si="1"/>
        <v>19</v>
      </c>
      <c r="AY12" s="32" t="s">
        <v>9</v>
      </c>
      <c r="AZ12" s="31">
        <f t="shared" si="2"/>
        <v>28</v>
      </c>
      <c r="BB12" s="102" t="s">
        <v>4406</v>
      </c>
      <c r="BC12" s="101">
        <v>2</v>
      </c>
      <c r="BD12" s="101" t="s">
        <v>9</v>
      </c>
      <c r="BE12" s="101">
        <v>3</v>
      </c>
      <c r="BG12" s="102" t="s">
        <v>4827</v>
      </c>
      <c r="BH12" s="101">
        <v>4</v>
      </c>
      <c r="BI12" s="8" t="s">
        <v>9</v>
      </c>
      <c r="BJ12" s="8">
        <v>0</v>
      </c>
    </row>
    <row r="13" spans="1:62" x14ac:dyDescent="0.2">
      <c r="A13" s="30">
        <v>12</v>
      </c>
      <c r="B13" s="7" t="s">
        <v>4818</v>
      </c>
      <c r="C13" s="7">
        <v>22</v>
      </c>
      <c r="D13" s="7">
        <v>5</v>
      </c>
      <c r="E13" s="7">
        <v>4</v>
      </c>
      <c r="F13" s="7">
        <v>13</v>
      </c>
      <c r="G13" s="7">
        <v>37</v>
      </c>
      <c r="H13" s="6" t="s">
        <v>9</v>
      </c>
      <c r="I13" s="7">
        <v>64</v>
      </c>
      <c r="J13" s="7">
        <f t="shared" si="0"/>
        <v>19</v>
      </c>
      <c r="K13" s="5" t="s">
        <v>44</v>
      </c>
      <c r="L13" s="8">
        <v>12</v>
      </c>
      <c r="M13" s="7" t="s">
        <v>4818</v>
      </c>
      <c r="N13" s="32">
        <v>3</v>
      </c>
      <c r="O13" s="32" t="s">
        <v>9</v>
      </c>
      <c r="P13" s="32">
        <v>5</v>
      </c>
      <c r="Q13" s="32">
        <v>2</v>
      </c>
      <c r="R13" s="32" t="s">
        <v>9</v>
      </c>
      <c r="S13" s="32">
        <v>5</v>
      </c>
      <c r="T13" s="32">
        <v>2</v>
      </c>
      <c r="U13" s="32" t="s">
        <v>9</v>
      </c>
      <c r="V13" s="32">
        <v>0</v>
      </c>
      <c r="W13" s="32">
        <v>0</v>
      </c>
      <c r="X13" s="32" t="s">
        <v>9</v>
      </c>
      <c r="Y13" s="32">
        <v>2</v>
      </c>
      <c r="Z13" s="32">
        <v>0</v>
      </c>
      <c r="AA13" s="32" t="s">
        <v>9</v>
      </c>
      <c r="AB13" s="32">
        <v>3</v>
      </c>
      <c r="AC13" s="32">
        <v>5</v>
      </c>
      <c r="AD13" s="32" t="s">
        <v>9</v>
      </c>
      <c r="AE13" s="32">
        <v>4</v>
      </c>
      <c r="AF13" s="32">
        <v>2</v>
      </c>
      <c r="AG13" s="32" t="s">
        <v>9</v>
      </c>
      <c r="AH13" s="32">
        <v>3</v>
      </c>
      <c r="AI13" s="32">
        <v>1</v>
      </c>
      <c r="AJ13" s="32" t="s">
        <v>9</v>
      </c>
      <c r="AK13" s="32">
        <v>1</v>
      </c>
      <c r="AL13" s="32">
        <v>1</v>
      </c>
      <c r="AM13" s="32" t="s">
        <v>9</v>
      </c>
      <c r="AN13" s="32">
        <v>1</v>
      </c>
      <c r="AO13" s="32">
        <v>3</v>
      </c>
      <c r="AP13" s="32" t="s">
        <v>9</v>
      </c>
      <c r="AQ13" s="32">
        <v>5</v>
      </c>
      <c r="AR13" s="32">
        <v>3</v>
      </c>
      <c r="AS13" s="32" t="s">
        <v>9</v>
      </c>
      <c r="AT13" s="32">
        <v>3</v>
      </c>
      <c r="AU13" s="34"/>
      <c r="AV13" s="34"/>
      <c r="AW13" s="34"/>
      <c r="AX13" s="31">
        <f t="shared" si="1"/>
        <v>22</v>
      </c>
      <c r="AY13" s="32" t="s">
        <v>9</v>
      </c>
      <c r="AZ13" s="31">
        <f t="shared" si="2"/>
        <v>32</v>
      </c>
      <c r="BB13" s="102" t="s">
        <v>4828</v>
      </c>
      <c r="BC13" s="101">
        <v>0</v>
      </c>
      <c r="BD13" s="101" t="s">
        <v>9</v>
      </c>
      <c r="BE13" s="101">
        <v>2</v>
      </c>
      <c r="BG13" s="102" t="s">
        <v>4829</v>
      </c>
      <c r="BH13" s="101">
        <v>7</v>
      </c>
      <c r="BI13" s="8" t="s">
        <v>9</v>
      </c>
      <c r="BJ13" s="8">
        <v>0</v>
      </c>
    </row>
    <row r="14" spans="1:62" x14ac:dyDescent="0.2">
      <c r="A14" s="30"/>
      <c r="B14" s="1"/>
      <c r="C14" s="1">
        <f>SUM(C2:C13)</f>
        <v>264</v>
      </c>
      <c r="D14" s="1">
        <f>SUM(D2:D13)</f>
        <v>105</v>
      </c>
      <c r="E14" s="1">
        <f>SUM(E2:E13)</f>
        <v>54</v>
      </c>
      <c r="F14" s="1">
        <f>SUM(F2:F13)</f>
        <v>105</v>
      </c>
      <c r="G14" s="1">
        <f>SUM(G2:G13)</f>
        <v>545</v>
      </c>
      <c r="H14" s="9" t="s">
        <v>9</v>
      </c>
      <c r="I14" s="1">
        <f>SUM(I2:I13)</f>
        <v>545</v>
      </c>
      <c r="J14" s="1">
        <f>SUM(J2:J13)</f>
        <v>369</v>
      </c>
      <c r="L14" s="8"/>
      <c r="N14" s="31">
        <f>SUM(N2:N13)</f>
        <v>12</v>
      </c>
      <c r="O14" s="31" t="s">
        <v>9</v>
      </c>
      <c r="P14" s="31">
        <f>SUM(P2:P13)</f>
        <v>34</v>
      </c>
      <c r="Q14" s="31">
        <f>SUM(Q2:Q13)</f>
        <v>22</v>
      </c>
      <c r="R14" s="31" t="s">
        <v>9</v>
      </c>
      <c r="S14" s="31">
        <f>SUM(S2:S13)</f>
        <v>31</v>
      </c>
      <c r="T14" s="31">
        <f>SUM(T2:T13)</f>
        <v>17</v>
      </c>
      <c r="U14" s="31" t="s">
        <v>9</v>
      </c>
      <c r="V14" s="31">
        <f>SUM(V2:V13)</f>
        <v>15</v>
      </c>
      <c r="W14" s="31">
        <f>SUM(W2:W13)</f>
        <v>22</v>
      </c>
      <c r="X14" s="31" t="s">
        <v>9</v>
      </c>
      <c r="Y14" s="31">
        <f>SUM(Y2:Y13)</f>
        <v>15</v>
      </c>
      <c r="Z14" s="31">
        <f>SUM(Z2:Z13)</f>
        <v>32</v>
      </c>
      <c r="AA14" s="31" t="s">
        <v>9</v>
      </c>
      <c r="AB14" s="31">
        <f>SUM(AB2:AB13)</f>
        <v>25</v>
      </c>
      <c r="AC14" s="31">
        <f>SUM(AC2:AC13)</f>
        <v>23</v>
      </c>
      <c r="AD14" s="31" t="s">
        <v>9</v>
      </c>
      <c r="AE14" s="31">
        <f>SUM(AE2:AE13)</f>
        <v>18</v>
      </c>
      <c r="AF14" s="31">
        <f>SUM(AF2:AF13)</f>
        <v>31</v>
      </c>
      <c r="AG14" s="31" t="s">
        <v>9</v>
      </c>
      <c r="AH14" s="31">
        <f>SUM(AH2:AH13)</f>
        <v>20</v>
      </c>
      <c r="AI14" s="31">
        <f>SUM(AI2:AI13)</f>
        <v>15</v>
      </c>
      <c r="AJ14" s="31" t="s">
        <v>9</v>
      </c>
      <c r="AK14" s="31">
        <f>SUM(AK2:AK13)</f>
        <v>12</v>
      </c>
      <c r="AL14" s="31">
        <f>SUM(AL2:AL13)</f>
        <v>32</v>
      </c>
      <c r="AM14" s="31" t="s">
        <v>9</v>
      </c>
      <c r="AN14" s="31">
        <f>SUM(AN2:AN13)</f>
        <v>18</v>
      </c>
      <c r="AO14" s="31">
        <f>SUM(AO2:AO13)</f>
        <v>34</v>
      </c>
      <c r="AP14" s="31" t="s">
        <v>9</v>
      </c>
      <c r="AQ14" s="31">
        <f>SUM(AQ2:AQ13)</f>
        <v>20</v>
      </c>
      <c r="AR14" s="31">
        <f>SUM(AR2:AR13)</f>
        <v>33</v>
      </c>
      <c r="AS14" s="31" t="s">
        <v>9</v>
      </c>
      <c r="AT14" s="31">
        <f>SUM(AT2:AT13)</f>
        <v>17</v>
      </c>
      <c r="AU14" s="31">
        <f>SUM(AU2:AU13)</f>
        <v>32</v>
      </c>
      <c r="AV14" s="31" t="s">
        <v>9</v>
      </c>
      <c r="AW14" s="31">
        <f>SUM(AW2:AW13)</f>
        <v>15</v>
      </c>
      <c r="AX14" s="31">
        <f>SUM(AX2:AX13)</f>
        <v>305</v>
      </c>
      <c r="AY14" s="31" t="s">
        <v>9</v>
      </c>
      <c r="AZ14" s="31">
        <f>SUM(AZ2:AZ13)</f>
        <v>240</v>
      </c>
      <c r="BB14" s="102" t="s">
        <v>4005</v>
      </c>
      <c r="BC14" s="101">
        <v>2</v>
      </c>
      <c r="BD14" s="101" t="s">
        <v>9</v>
      </c>
      <c r="BE14" s="101">
        <v>1</v>
      </c>
      <c r="BG14" s="102" t="s">
        <v>4499</v>
      </c>
      <c r="BH14" s="101">
        <v>5</v>
      </c>
      <c r="BI14" s="8" t="s">
        <v>9</v>
      </c>
      <c r="BJ14" s="8">
        <v>1</v>
      </c>
    </row>
    <row r="15" spans="1:62" x14ac:dyDescent="0.2">
      <c r="BB15" s="102" t="s">
        <v>4830</v>
      </c>
      <c r="BC15" s="101">
        <v>6</v>
      </c>
      <c r="BD15" s="101" t="s">
        <v>9</v>
      </c>
      <c r="BE15" s="101">
        <v>1</v>
      </c>
      <c r="BG15" s="102" t="s">
        <v>4489</v>
      </c>
      <c r="BH15" s="101">
        <v>2</v>
      </c>
      <c r="BI15" s="8" t="s">
        <v>9</v>
      </c>
      <c r="BJ15" s="8">
        <v>0</v>
      </c>
    </row>
    <row r="16" spans="1:62" x14ac:dyDescent="0.2">
      <c r="BB16" s="132" t="s">
        <v>330</v>
      </c>
      <c r="BG16" s="132" t="s">
        <v>331</v>
      </c>
      <c r="BH16" s="101"/>
    </row>
    <row r="17" spans="13:62" x14ac:dyDescent="0.2">
      <c r="M17" s="39"/>
      <c r="BB17" s="102" t="s">
        <v>4831</v>
      </c>
      <c r="BC17" s="101">
        <v>1</v>
      </c>
      <c r="BD17" s="101" t="s">
        <v>9</v>
      </c>
      <c r="BE17" s="101">
        <v>3</v>
      </c>
      <c r="BG17" s="102" t="s">
        <v>4133</v>
      </c>
      <c r="BH17" s="101">
        <v>2</v>
      </c>
      <c r="BI17" s="8" t="s">
        <v>9</v>
      </c>
      <c r="BJ17" s="8">
        <v>2</v>
      </c>
    </row>
    <row r="18" spans="13:62" x14ac:dyDescent="0.2">
      <c r="BB18" s="102" t="s">
        <v>4014</v>
      </c>
      <c r="BC18" s="101">
        <v>0</v>
      </c>
      <c r="BD18" s="101" t="s">
        <v>9</v>
      </c>
      <c r="BE18" s="101">
        <v>1</v>
      </c>
      <c r="BG18" s="102" t="s">
        <v>4832</v>
      </c>
      <c r="BH18" s="101">
        <v>1</v>
      </c>
      <c r="BI18" s="8" t="s">
        <v>9</v>
      </c>
      <c r="BJ18" s="8">
        <v>0</v>
      </c>
    </row>
    <row r="19" spans="13:62" x14ac:dyDescent="0.2">
      <c r="BB19" s="102" t="s">
        <v>4833</v>
      </c>
      <c r="BC19" s="101">
        <v>6</v>
      </c>
      <c r="BD19" s="101" t="s">
        <v>9</v>
      </c>
      <c r="BE19" s="101">
        <v>0</v>
      </c>
      <c r="BG19" s="102" t="s">
        <v>4503</v>
      </c>
      <c r="BH19" s="101">
        <v>4</v>
      </c>
      <c r="BI19" s="8" t="s">
        <v>9</v>
      </c>
      <c r="BJ19" s="8">
        <v>3</v>
      </c>
    </row>
    <row r="20" spans="13:62" x14ac:dyDescent="0.2">
      <c r="BB20" s="102" t="s">
        <v>4483</v>
      </c>
      <c r="BC20" s="101">
        <v>2</v>
      </c>
      <c r="BD20" s="101" t="s">
        <v>9</v>
      </c>
      <c r="BE20" s="101">
        <v>2</v>
      </c>
      <c r="BG20" s="102" t="s">
        <v>4834</v>
      </c>
      <c r="BH20" s="101">
        <v>1</v>
      </c>
      <c r="BI20" s="8" t="s">
        <v>9</v>
      </c>
      <c r="BJ20" s="8">
        <v>6</v>
      </c>
    </row>
    <row r="21" spans="13:62" x14ac:dyDescent="0.2">
      <c r="BB21" s="102" t="s">
        <v>1594</v>
      </c>
      <c r="BC21" s="101">
        <v>1</v>
      </c>
      <c r="BD21" s="101" t="s">
        <v>9</v>
      </c>
      <c r="BE21" s="101">
        <v>0</v>
      </c>
      <c r="BG21" s="102" t="s">
        <v>4469</v>
      </c>
      <c r="BH21" s="101">
        <v>1</v>
      </c>
      <c r="BI21" s="8" t="s">
        <v>9</v>
      </c>
      <c r="BJ21" s="8">
        <v>1</v>
      </c>
    </row>
    <row r="22" spans="13:62" x14ac:dyDescent="0.2">
      <c r="BB22" s="102" t="s">
        <v>4744</v>
      </c>
      <c r="BC22" s="101">
        <v>8</v>
      </c>
      <c r="BD22" s="101" t="s">
        <v>9</v>
      </c>
      <c r="BE22" s="101">
        <v>2</v>
      </c>
      <c r="BG22" s="102" t="s">
        <v>4736</v>
      </c>
      <c r="BH22" s="101">
        <v>1</v>
      </c>
      <c r="BI22" s="8" t="s">
        <v>9</v>
      </c>
      <c r="BJ22" s="8">
        <v>5</v>
      </c>
    </row>
    <row r="23" spans="13:62" x14ac:dyDescent="0.2">
      <c r="BB23" s="132" t="s">
        <v>341</v>
      </c>
      <c r="BG23" s="132" t="s">
        <v>342</v>
      </c>
      <c r="BH23" s="101"/>
    </row>
    <row r="24" spans="13:62" x14ac:dyDescent="0.2">
      <c r="BB24" s="102" t="s">
        <v>4493</v>
      </c>
      <c r="BC24" s="101">
        <v>2</v>
      </c>
      <c r="BD24" s="101" t="s">
        <v>9</v>
      </c>
      <c r="BE24" s="101">
        <v>1</v>
      </c>
      <c r="BG24" s="102" t="s">
        <v>3917</v>
      </c>
      <c r="BH24" s="101">
        <v>0</v>
      </c>
      <c r="BI24" s="8" t="s">
        <v>9</v>
      </c>
      <c r="BJ24" s="8">
        <v>3</v>
      </c>
    </row>
    <row r="25" spans="13:62" x14ac:dyDescent="0.2">
      <c r="BB25" s="102" t="s">
        <v>4463</v>
      </c>
      <c r="BC25" s="101">
        <v>1</v>
      </c>
      <c r="BD25" s="101" t="s">
        <v>9</v>
      </c>
      <c r="BE25" s="101">
        <v>0</v>
      </c>
      <c r="BG25" s="102" t="s">
        <v>3998</v>
      </c>
      <c r="BH25" s="101">
        <v>2</v>
      </c>
      <c r="BI25" s="8" t="s">
        <v>9</v>
      </c>
      <c r="BJ25" s="8">
        <v>4</v>
      </c>
    </row>
    <row r="26" spans="13:62" x14ac:dyDescent="0.2">
      <c r="BB26" s="102" t="s">
        <v>4835</v>
      </c>
      <c r="BC26" s="101">
        <v>3</v>
      </c>
      <c r="BD26" s="101" t="s">
        <v>9</v>
      </c>
      <c r="BE26" s="101">
        <v>5</v>
      </c>
      <c r="BG26" s="102" t="s">
        <v>1560</v>
      </c>
      <c r="BH26" s="101">
        <v>2</v>
      </c>
      <c r="BI26" s="8" t="s">
        <v>9</v>
      </c>
      <c r="BJ26" s="8">
        <v>0</v>
      </c>
    </row>
    <row r="27" spans="13:62" x14ac:dyDescent="0.2">
      <c r="BB27" s="102" t="s">
        <v>4836</v>
      </c>
      <c r="BC27" s="101">
        <v>2</v>
      </c>
      <c r="BD27" s="101" t="s">
        <v>9</v>
      </c>
      <c r="BE27" s="101">
        <v>1</v>
      </c>
      <c r="BG27" s="102" t="s">
        <v>4725</v>
      </c>
      <c r="BH27" s="101">
        <v>5</v>
      </c>
      <c r="BI27" s="8" t="s">
        <v>9</v>
      </c>
      <c r="BJ27" s="8">
        <v>1</v>
      </c>
    </row>
    <row r="28" spans="13:62" x14ac:dyDescent="0.2">
      <c r="BB28" s="102" t="s">
        <v>4797</v>
      </c>
      <c r="BC28" s="101">
        <v>2</v>
      </c>
      <c r="BD28" s="101" t="s">
        <v>9</v>
      </c>
      <c r="BE28" s="101">
        <v>2</v>
      </c>
      <c r="BG28" s="102" t="s">
        <v>4837</v>
      </c>
      <c r="BH28" s="101">
        <v>2</v>
      </c>
      <c r="BI28" s="8" t="s">
        <v>9</v>
      </c>
      <c r="BJ28" s="8">
        <v>1</v>
      </c>
    </row>
    <row r="29" spans="13:62" x14ac:dyDescent="0.2">
      <c r="BB29" s="102" t="s">
        <v>3999</v>
      </c>
      <c r="BC29" s="101">
        <v>2</v>
      </c>
      <c r="BD29" s="101" t="s">
        <v>9</v>
      </c>
      <c r="BE29" s="101">
        <v>3</v>
      </c>
      <c r="BG29" s="102" t="s">
        <v>4838</v>
      </c>
      <c r="BH29" s="101">
        <v>1</v>
      </c>
      <c r="BI29" s="8" t="s">
        <v>9</v>
      </c>
      <c r="BJ29" s="8">
        <v>1</v>
      </c>
    </row>
    <row r="30" spans="13:62" x14ac:dyDescent="0.2">
      <c r="BB30" s="132" t="s">
        <v>353</v>
      </c>
      <c r="BG30" s="132" t="s">
        <v>354</v>
      </c>
      <c r="BH30" s="101"/>
    </row>
    <row r="31" spans="13:62" x14ac:dyDescent="0.2">
      <c r="BB31" s="102" t="s">
        <v>1561</v>
      </c>
      <c r="BC31" s="101">
        <v>2</v>
      </c>
      <c r="BD31" s="101" t="s">
        <v>9</v>
      </c>
      <c r="BE31" s="101">
        <v>4</v>
      </c>
      <c r="BG31" s="102" t="s">
        <v>1631</v>
      </c>
      <c r="BH31" s="101">
        <v>1</v>
      </c>
      <c r="BI31" s="8" t="s">
        <v>9</v>
      </c>
      <c r="BJ31" s="8">
        <v>2</v>
      </c>
    </row>
    <row r="32" spans="13:62" x14ac:dyDescent="0.2">
      <c r="BB32" s="102" t="s">
        <v>4432</v>
      </c>
      <c r="BC32" s="101">
        <v>4</v>
      </c>
      <c r="BD32" s="101" t="s">
        <v>9</v>
      </c>
      <c r="BE32" s="101">
        <v>1</v>
      </c>
      <c r="BG32" s="102" t="s">
        <v>4839</v>
      </c>
      <c r="BH32" s="101">
        <v>2</v>
      </c>
      <c r="BI32" s="8" t="s">
        <v>9</v>
      </c>
      <c r="BJ32" s="8">
        <v>5</v>
      </c>
    </row>
    <row r="33" spans="54:62" x14ac:dyDescent="0.2">
      <c r="BB33" s="102" t="s">
        <v>3939</v>
      </c>
      <c r="BC33" s="101">
        <v>1</v>
      </c>
      <c r="BD33" s="101" t="s">
        <v>9</v>
      </c>
      <c r="BE33" s="101">
        <v>5</v>
      </c>
      <c r="BG33" s="102" t="s">
        <v>3930</v>
      </c>
      <c r="BH33" s="101">
        <v>2</v>
      </c>
      <c r="BI33" s="8" t="s">
        <v>9</v>
      </c>
      <c r="BJ33" s="8">
        <v>1</v>
      </c>
    </row>
    <row r="34" spans="54:62" x14ac:dyDescent="0.2">
      <c r="BB34" s="102" t="s">
        <v>4840</v>
      </c>
      <c r="BC34" s="101">
        <v>1</v>
      </c>
      <c r="BD34" s="101" t="s">
        <v>9</v>
      </c>
      <c r="BE34" s="101">
        <v>3</v>
      </c>
      <c r="BG34" s="102" t="s">
        <v>4841</v>
      </c>
      <c r="BH34" s="101">
        <v>2</v>
      </c>
      <c r="BI34" s="8" t="s">
        <v>9</v>
      </c>
      <c r="BJ34" s="8">
        <v>2</v>
      </c>
    </row>
    <row r="35" spans="54:62" x14ac:dyDescent="0.2">
      <c r="BB35" s="102" t="s">
        <v>4751</v>
      </c>
      <c r="BC35" s="101">
        <v>2</v>
      </c>
      <c r="BD35" s="101" t="s">
        <v>9</v>
      </c>
      <c r="BE35" s="101">
        <v>3</v>
      </c>
      <c r="BG35" s="102" t="s">
        <v>4842</v>
      </c>
      <c r="BH35" s="101">
        <v>3</v>
      </c>
      <c r="BI35" s="8" t="s">
        <v>9</v>
      </c>
      <c r="BJ35" s="8">
        <v>3</v>
      </c>
    </row>
    <row r="36" spans="54:62" x14ac:dyDescent="0.2">
      <c r="BB36" s="102" t="s">
        <v>4843</v>
      </c>
      <c r="BC36" s="101">
        <v>2</v>
      </c>
      <c r="BD36" s="101" t="s">
        <v>9</v>
      </c>
      <c r="BE36" s="101">
        <v>0</v>
      </c>
      <c r="BG36" s="102" t="s">
        <v>1535</v>
      </c>
      <c r="BH36" s="101">
        <v>0</v>
      </c>
      <c r="BI36" s="8" t="s">
        <v>9</v>
      </c>
      <c r="BJ36" s="8">
        <v>0</v>
      </c>
    </row>
    <row r="37" spans="54:62" x14ac:dyDescent="0.2">
      <c r="BB37" s="132" t="s">
        <v>363</v>
      </c>
      <c r="BG37" s="132" t="s">
        <v>364</v>
      </c>
      <c r="BH37" s="101"/>
    </row>
    <row r="38" spans="54:62" x14ac:dyDescent="0.2">
      <c r="BB38" s="102" t="s">
        <v>4446</v>
      </c>
      <c r="BC38" s="101">
        <v>5</v>
      </c>
      <c r="BD38" s="101" t="s">
        <v>9</v>
      </c>
      <c r="BE38" s="101">
        <v>1</v>
      </c>
      <c r="BG38" s="102" t="s">
        <v>1582</v>
      </c>
      <c r="BH38" s="101">
        <v>3</v>
      </c>
      <c r="BI38" s="8" t="s">
        <v>9</v>
      </c>
      <c r="BJ38" s="8">
        <v>1</v>
      </c>
    </row>
    <row r="39" spans="54:62" x14ac:dyDescent="0.2">
      <c r="BB39" s="102" t="s">
        <v>4108</v>
      </c>
      <c r="BC39" s="101">
        <v>1</v>
      </c>
      <c r="BD39" s="101" t="s">
        <v>9</v>
      </c>
      <c r="BE39" s="101">
        <v>0</v>
      </c>
      <c r="BG39" s="102" t="s">
        <v>1607</v>
      </c>
      <c r="BH39" s="101">
        <v>3</v>
      </c>
      <c r="BI39" s="8" t="s">
        <v>9</v>
      </c>
      <c r="BJ39" s="8">
        <v>3</v>
      </c>
    </row>
    <row r="40" spans="54:62" x14ac:dyDescent="0.2">
      <c r="BB40" s="102" t="s">
        <v>1606</v>
      </c>
      <c r="BC40" s="101">
        <v>1</v>
      </c>
      <c r="BD40" s="101" t="s">
        <v>9</v>
      </c>
      <c r="BE40" s="101">
        <v>0</v>
      </c>
      <c r="BG40" s="102" t="s">
        <v>4059</v>
      </c>
      <c r="BH40" s="101">
        <v>0</v>
      </c>
      <c r="BI40" s="8" t="s">
        <v>9</v>
      </c>
      <c r="BJ40" s="8">
        <v>0</v>
      </c>
    </row>
    <row r="41" spans="54:62" x14ac:dyDescent="0.2">
      <c r="BB41" s="102" t="s">
        <v>1581</v>
      </c>
      <c r="BC41" s="101">
        <v>1</v>
      </c>
      <c r="BD41" s="101" t="s">
        <v>9</v>
      </c>
      <c r="BE41" s="101">
        <v>1</v>
      </c>
      <c r="BG41" s="102" t="s">
        <v>4380</v>
      </c>
      <c r="BH41" s="101">
        <v>3</v>
      </c>
      <c r="BI41" s="8" t="s">
        <v>9</v>
      </c>
      <c r="BJ41" s="8">
        <v>1</v>
      </c>
    </row>
    <row r="42" spans="54:62" x14ac:dyDescent="0.2">
      <c r="BB42" s="102" t="s">
        <v>4844</v>
      </c>
      <c r="BC42" s="101">
        <v>6</v>
      </c>
      <c r="BD42" s="101" t="s">
        <v>9</v>
      </c>
      <c r="BE42" s="101">
        <v>0</v>
      </c>
      <c r="BG42" s="102" t="s">
        <v>4791</v>
      </c>
      <c r="BH42" s="101">
        <v>1</v>
      </c>
      <c r="BI42" s="8" t="s">
        <v>9</v>
      </c>
      <c r="BJ42" s="8">
        <v>3</v>
      </c>
    </row>
    <row r="43" spans="54:62" x14ac:dyDescent="0.2">
      <c r="BB43" s="102" t="s">
        <v>4793</v>
      </c>
      <c r="BC43" s="101">
        <v>0</v>
      </c>
      <c r="BD43" s="101" t="s">
        <v>9</v>
      </c>
      <c r="BE43" s="101">
        <v>5</v>
      </c>
      <c r="BG43" s="102" t="s">
        <v>4845</v>
      </c>
      <c r="BH43" s="101">
        <v>3</v>
      </c>
      <c r="BI43" s="8" t="s">
        <v>9</v>
      </c>
      <c r="BJ43" s="8">
        <v>5</v>
      </c>
    </row>
    <row r="44" spans="54:62" x14ac:dyDescent="0.2">
      <c r="BB44" s="132" t="s">
        <v>371</v>
      </c>
      <c r="BG44" s="132" t="s">
        <v>372</v>
      </c>
      <c r="BH44" s="101"/>
    </row>
    <row r="45" spans="54:62" x14ac:dyDescent="0.2">
      <c r="BB45" s="102" t="s">
        <v>1530</v>
      </c>
      <c r="BC45" s="101">
        <v>1</v>
      </c>
      <c r="BD45" s="101" t="s">
        <v>9</v>
      </c>
      <c r="BE45" s="101">
        <v>0</v>
      </c>
      <c r="BG45" s="102" t="s">
        <v>4002</v>
      </c>
      <c r="BH45" s="101">
        <v>5</v>
      </c>
      <c r="BI45" s="8" t="s">
        <v>9</v>
      </c>
      <c r="BJ45" s="8">
        <v>3</v>
      </c>
    </row>
    <row r="46" spans="54:62" x14ac:dyDescent="0.2">
      <c r="BB46" s="102" t="s">
        <v>4020</v>
      </c>
      <c r="BC46" s="101">
        <v>1</v>
      </c>
      <c r="BD46" s="101" t="s">
        <v>9</v>
      </c>
      <c r="BE46" s="101">
        <v>1</v>
      </c>
      <c r="BG46" s="102" t="s">
        <v>4400</v>
      </c>
      <c r="BH46" s="101">
        <v>1</v>
      </c>
      <c r="BI46" s="8" t="s">
        <v>9</v>
      </c>
      <c r="BJ46" s="8">
        <v>3</v>
      </c>
    </row>
    <row r="47" spans="54:62" x14ac:dyDescent="0.2">
      <c r="BB47" s="102" t="s">
        <v>1628</v>
      </c>
      <c r="BC47" s="101">
        <v>2</v>
      </c>
      <c r="BD47" s="101" t="s">
        <v>9</v>
      </c>
      <c r="BE47" s="101">
        <v>2</v>
      </c>
      <c r="BG47" s="102" t="s">
        <v>4846</v>
      </c>
      <c r="BH47" s="101">
        <v>6</v>
      </c>
      <c r="BI47" s="8" t="s">
        <v>9</v>
      </c>
      <c r="BJ47" s="8">
        <v>1</v>
      </c>
    </row>
    <row r="48" spans="54:62" x14ac:dyDescent="0.2">
      <c r="BB48" s="102" t="s">
        <v>4847</v>
      </c>
      <c r="BC48" s="101">
        <v>3</v>
      </c>
      <c r="BD48" s="101" t="s">
        <v>9</v>
      </c>
      <c r="BE48" s="101">
        <v>2</v>
      </c>
      <c r="BG48" s="102" t="s">
        <v>4752</v>
      </c>
      <c r="BH48" s="101">
        <v>1</v>
      </c>
      <c r="BI48" s="8" t="s">
        <v>9</v>
      </c>
      <c r="BJ48" s="8">
        <v>2</v>
      </c>
    </row>
    <row r="49" spans="54:62" x14ac:dyDescent="0.2">
      <c r="BB49" s="102" t="s">
        <v>4848</v>
      </c>
      <c r="BC49" s="101">
        <v>3</v>
      </c>
      <c r="BD49" s="101" t="s">
        <v>9</v>
      </c>
      <c r="BE49" s="101">
        <v>0</v>
      </c>
      <c r="BG49" s="102" t="s">
        <v>1556</v>
      </c>
      <c r="BH49" s="101">
        <v>0</v>
      </c>
      <c r="BI49" s="8" t="s">
        <v>9</v>
      </c>
      <c r="BJ49" s="8">
        <v>3</v>
      </c>
    </row>
    <row r="50" spans="54:62" x14ac:dyDescent="0.2">
      <c r="BB50" s="102" t="s">
        <v>4849</v>
      </c>
      <c r="BC50" s="101">
        <v>5</v>
      </c>
      <c r="BD50" s="101" t="s">
        <v>9</v>
      </c>
      <c r="BE50" s="101">
        <v>4</v>
      </c>
      <c r="BG50" s="102" t="s">
        <v>4850</v>
      </c>
      <c r="BH50" s="101">
        <v>4</v>
      </c>
      <c r="BI50" s="8" t="s">
        <v>9</v>
      </c>
      <c r="BJ50" s="8">
        <v>1</v>
      </c>
    </row>
    <row r="51" spans="54:62" x14ac:dyDescent="0.2">
      <c r="BB51" s="132" t="s">
        <v>381</v>
      </c>
      <c r="BG51" s="132" t="s">
        <v>382</v>
      </c>
      <c r="BH51" s="101"/>
    </row>
    <row r="52" spans="54:62" x14ac:dyDescent="0.2">
      <c r="BB52" s="102" t="s">
        <v>4029</v>
      </c>
      <c r="BC52" s="101">
        <v>3</v>
      </c>
      <c r="BD52" s="101" t="s">
        <v>9</v>
      </c>
      <c r="BE52" s="101">
        <v>2</v>
      </c>
      <c r="BG52" s="102" t="s">
        <v>4460</v>
      </c>
      <c r="BH52" s="101">
        <v>1</v>
      </c>
      <c r="BI52" s="8" t="s">
        <v>9</v>
      </c>
      <c r="BJ52" s="8">
        <v>1</v>
      </c>
    </row>
    <row r="53" spans="54:62" x14ac:dyDescent="0.2">
      <c r="BB53" s="102" t="s">
        <v>3953</v>
      </c>
      <c r="BC53" s="101">
        <v>1</v>
      </c>
      <c r="BD53" s="101" t="s">
        <v>9</v>
      </c>
      <c r="BE53" s="101">
        <v>3</v>
      </c>
      <c r="BG53" s="102" t="s">
        <v>4851</v>
      </c>
      <c r="BH53" s="101">
        <v>1</v>
      </c>
      <c r="BI53" s="8" t="s">
        <v>9</v>
      </c>
      <c r="BJ53" s="8">
        <v>4</v>
      </c>
    </row>
    <row r="54" spans="54:62" x14ac:dyDescent="0.2">
      <c r="BB54" s="102" t="s">
        <v>4852</v>
      </c>
      <c r="BC54" s="101">
        <v>1</v>
      </c>
      <c r="BD54" s="101" t="s">
        <v>9</v>
      </c>
      <c r="BE54" s="101">
        <v>1</v>
      </c>
      <c r="BG54" s="102" t="s">
        <v>4494</v>
      </c>
      <c r="BH54" s="101">
        <v>0</v>
      </c>
      <c r="BI54" s="8" t="s">
        <v>9</v>
      </c>
      <c r="BJ54" s="8">
        <v>1</v>
      </c>
    </row>
    <row r="55" spans="54:62" x14ac:dyDescent="0.2">
      <c r="BB55" s="102" t="s">
        <v>1553</v>
      </c>
      <c r="BC55" s="101">
        <v>3</v>
      </c>
      <c r="BD55" s="101" t="s">
        <v>9</v>
      </c>
      <c r="BE55" s="101">
        <v>3</v>
      </c>
      <c r="BG55" s="102" t="s">
        <v>3938</v>
      </c>
      <c r="BH55" s="101">
        <v>0</v>
      </c>
      <c r="BI55" s="8" t="s">
        <v>9</v>
      </c>
      <c r="BJ55" s="8">
        <v>3</v>
      </c>
    </row>
    <row r="56" spans="54:62" x14ac:dyDescent="0.2">
      <c r="BB56" s="102" t="s">
        <v>4724</v>
      </c>
      <c r="BC56" s="101">
        <v>1</v>
      </c>
      <c r="BD56" s="101" t="s">
        <v>9</v>
      </c>
      <c r="BE56" s="101">
        <v>1</v>
      </c>
      <c r="BG56" s="102" t="s">
        <v>4799</v>
      </c>
      <c r="BH56" s="101">
        <v>6</v>
      </c>
      <c r="BI56" s="8" t="s">
        <v>9</v>
      </c>
      <c r="BJ56" s="8">
        <v>4</v>
      </c>
    </row>
    <row r="57" spans="54:62" x14ac:dyDescent="0.2">
      <c r="BB57" s="102" t="s">
        <v>4853</v>
      </c>
      <c r="BC57" s="101">
        <v>3</v>
      </c>
      <c r="BD57" s="101" t="s">
        <v>9</v>
      </c>
      <c r="BE57" s="101">
        <v>1</v>
      </c>
      <c r="BG57" s="102" t="s">
        <v>4854</v>
      </c>
      <c r="BH57" s="101">
        <v>1</v>
      </c>
      <c r="BI57" s="8" t="s">
        <v>9</v>
      </c>
      <c r="BJ57" s="8">
        <v>2</v>
      </c>
    </row>
    <row r="58" spans="54:62" x14ac:dyDescent="0.2">
      <c r="BB58" s="132" t="s">
        <v>393</v>
      </c>
      <c r="BG58" s="132" t="s">
        <v>394</v>
      </c>
      <c r="BH58" s="101"/>
    </row>
    <row r="59" spans="54:62" x14ac:dyDescent="0.2">
      <c r="BB59" s="102" t="s">
        <v>4047</v>
      </c>
      <c r="BC59" s="101">
        <v>0</v>
      </c>
      <c r="BD59" s="101" t="s">
        <v>9</v>
      </c>
      <c r="BE59" s="101">
        <v>0</v>
      </c>
      <c r="BG59" s="102" t="s">
        <v>1593</v>
      </c>
      <c r="BH59" s="101">
        <v>1</v>
      </c>
      <c r="BI59" s="8" t="s">
        <v>9</v>
      </c>
      <c r="BJ59" s="8">
        <v>1</v>
      </c>
    </row>
    <row r="60" spans="54:62" x14ac:dyDescent="0.2">
      <c r="BB60" s="102" t="s">
        <v>4855</v>
      </c>
      <c r="BC60" s="101">
        <v>0</v>
      </c>
      <c r="BD60" s="101" t="s">
        <v>9</v>
      </c>
      <c r="BE60" s="101">
        <v>3</v>
      </c>
      <c r="BG60" s="102" t="s">
        <v>4856</v>
      </c>
      <c r="BH60" s="101">
        <v>2</v>
      </c>
      <c r="BI60" s="8" t="s">
        <v>9</v>
      </c>
      <c r="BJ60" s="8">
        <v>5</v>
      </c>
    </row>
    <row r="61" spans="54:62" x14ac:dyDescent="0.2">
      <c r="BB61" s="102" t="s">
        <v>4502</v>
      </c>
      <c r="BC61" s="101">
        <v>3</v>
      </c>
      <c r="BD61" s="101" t="s">
        <v>9</v>
      </c>
      <c r="BE61" s="101">
        <v>0</v>
      </c>
      <c r="BG61" s="102" t="s">
        <v>4743</v>
      </c>
      <c r="BH61" s="101">
        <v>6</v>
      </c>
      <c r="BI61" s="8" t="s">
        <v>9</v>
      </c>
      <c r="BJ61" s="8">
        <v>2</v>
      </c>
    </row>
    <row r="62" spans="54:62" x14ac:dyDescent="0.2">
      <c r="BB62" s="102" t="s">
        <v>4466</v>
      </c>
      <c r="BC62" s="101">
        <v>1</v>
      </c>
      <c r="BD62" s="101" t="s">
        <v>9</v>
      </c>
      <c r="BE62" s="101">
        <v>2</v>
      </c>
      <c r="BG62" s="102" t="s">
        <v>4481</v>
      </c>
      <c r="BH62" s="101">
        <v>1</v>
      </c>
      <c r="BI62" s="8" t="s">
        <v>9</v>
      </c>
      <c r="BJ62" s="8">
        <v>0</v>
      </c>
    </row>
    <row r="63" spans="54:62" x14ac:dyDescent="0.2">
      <c r="BB63" s="102" t="s">
        <v>4734</v>
      </c>
      <c r="BC63" s="101">
        <v>2</v>
      </c>
      <c r="BD63" s="101" t="s">
        <v>9</v>
      </c>
      <c r="BE63" s="101">
        <v>0</v>
      </c>
      <c r="BG63" s="102" t="s">
        <v>3927</v>
      </c>
      <c r="BH63" s="101">
        <v>1</v>
      </c>
      <c r="BI63" s="8" t="s">
        <v>9</v>
      </c>
      <c r="BJ63" s="8">
        <v>4</v>
      </c>
    </row>
    <row r="64" spans="54:62" x14ac:dyDescent="0.2">
      <c r="BB64" s="102" t="s">
        <v>4857</v>
      </c>
      <c r="BC64" s="101">
        <v>3</v>
      </c>
      <c r="BD64" s="101" t="s">
        <v>9</v>
      </c>
      <c r="BE64" s="101">
        <v>1</v>
      </c>
      <c r="BG64" s="102" t="s">
        <v>4858</v>
      </c>
      <c r="BH64" s="101">
        <v>1</v>
      </c>
      <c r="BI64" s="8" t="s">
        <v>9</v>
      </c>
      <c r="BJ64" s="8">
        <v>0</v>
      </c>
    </row>
    <row r="65" spans="54:62" x14ac:dyDescent="0.2">
      <c r="BB65" s="132" t="s">
        <v>403</v>
      </c>
      <c r="BG65" s="132" t="s">
        <v>404</v>
      </c>
      <c r="BH65" s="101"/>
    </row>
    <row r="66" spans="54:62" x14ac:dyDescent="0.2">
      <c r="BB66" s="102" t="s">
        <v>4859</v>
      </c>
      <c r="BC66" s="101">
        <v>0</v>
      </c>
      <c r="BD66" s="101" t="s">
        <v>9</v>
      </c>
      <c r="BE66" s="101">
        <v>4</v>
      </c>
      <c r="BG66" s="102" t="s">
        <v>3942</v>
      </c>
      <c r="BH66" s="101">
        <v>3</v>
      </c>
      <c r="BI66" s="8" t="s">
        <v>9</v>
      </c>
      <c r="BJ66" s="8">
        <v>3</v>
      </c>
    </row>
    <row r="67" spans="54:62" x14ac:dyDescent="0.2">
      <c r="BB67" s="102" t="s">
        <v>4405</v>
      </c>
      <c r="BC67" s="101">
        <v>0</v>
      </c>
      <c r="BD67" s="101" t="s">
        <v>9</v>
      </c>
      <c r="BE67" s="101">
        <v>4</v>
      </c>
      <c r="BG67" s="102" t="s">
        <v>4421</v>
      </c>
      <c r="BH67" s="101">
        <v>4</v>
      </c>
      <c r="BI67" s="8" t="s">
        <v>9</v>
      </c>
      <c r="BJ67" s="8">
        <v>0</v>
      </c>
    </row>
    <row r="68" spans="54:62" x14ac:dyDescent="0.2">
      <c r="BB68" s="102" t="s">
        <v>4498</v>
      </c>
      <c r="BC68" s="101">
        <v>2</v>
      </c>
      <c r="BD68" s="101" t="s">
        <v>9</v>
      </c>
      <c r="BE68" s="101">
        <v>6</v>
      </c>
      <c r="BG68" s="102" t="s">
        <v>1544</v>
      </c>
      <c r="BH68" s="101">
        <v>1</v>
      </c>
      <c r="BI68" s="8" t="s">
        <v>9</v>
      </c>
      <c r="BJ68" s="8">
        <v>2</v>
      </c>
    </row>
    <row r="69" spans="54:62" x14ac:dyDescent="0.2">
      <c r="BB69" s="102" t="s">
        <v>4860</v>
      </c>
      <c r="BC69" s="101">
        <v>1</v>
      </c>
      <c r="BD69" s="101" t="s">
        <v>9</v>
      </c>
      <c r="BE69" s="101">
        <v>2</v>
      </c>
      <c r="BG69" s="102" t="s">
        <v>4861</v>
      </c>
      <c r="BH69" s="101">
        <v>0</v>
      </c>
      <c r="BI69" s="8" t="s">
        <v>9</v>
      </c>
      <c r="BJ69" s="8">
        <v>3</v>
      </c>
    </row>
    <row r="70" spans="54:62" x14ac:dyDescent="0.2">
      <c r="BB70" s="102" t="s">
        <v>4488</v>
      </c>
      <c r="BC70" s="101">
        <v>4</v>
      </c>
      <c r="BD70" s="101" t="s">
        <v>9</v>
      </c>
      <c r="BE70" s="101">
        <v>2</v>
      </c>
      <c r="BG70" s="102" t="s">
        <v>4862</v>
      </c>
      <c r="BH70" s="101">
        <v>3</v>
      </c>
      <c r="BI70" s="8" t="s">
        <v>9</v>
      </c>
      <c r="BJ70" s="8">
        <v>2</v>
      </c>
    </row>
    <row r="71" spans="54:62" x14ac:dyDescent="0.2">
      <c r="BB71" s="102" t="s">
        <v>4863</v>
      </c>
      <c r="BC71" s="101">
        <v>2</v>
      </c>
      <c r="BD71" s="101" t="s">
        <v>9</v>
      </c>
      <c r="BE71" s="101">
        <v>1</v>
      </c>
      <c r="BG71" s="102" t="s">
        <v>4864</v>
      </c>
      <c r="BH71" s="101">
        <v>3</v>
      </c>
      <c r="BI71" s="8" t="s">
        <v>9</v>
      </c>
      <c r="BJ71" s="8">
        <v>2</v>
      </c>
    </row>
    <row r="72" spans="54:62" x14ac:dyDescent="0.2">
      <c r="BB72" s="132" t="s">
        <v>411</v>
      </c>
      <c r="BG72" s="132" t="s">
        <v>4865</v>
      </c>
      <c r="BH72" s="101"/>
    </row>
    <row r="73" spans="54:62" x14ac:dyDescent="0.2">
      <c r="BB73" s="102" t="s">
        <v>4866</v>
      </c>
      <c r="BC73" s="101">
        <v>7</v>
      </c>
      <c r="BD73" s="101" t="s">
        <v>9</v>
      </c>
      <c r="BE73" s="101">
        <v>1</v>
      </c>
      <c r="BG73" s="102" t="s">
        <v>1612</v>
      </c>
      <c r="BH73" s="101">
        <v>1</v>
      </c>
      <c r="BI73" s="8" t="s">
        <v>9</v>
      </c>
      <c r="BJ73" s="8">
        <v>2</v>
      </c>
    </row>
    <row r="74" spans="54:62" x14ac:dyDescent="0.2">
      <c r="BB74" s="102" t="s">
        <v>4867</v>
      </c>
      <c r="BC74" s="101">
        <v>2</v>
      </c>
      <c r="BD74" s="101" t="s">
        <v>9</v>
      </c>
      <c r="BE74" s="101">
        <v>1</v>
      </c>
      <c r="BG74" s="102" t="s">
        <v>4404</v>
      </c>
      <c r="BH74" s="101">
        <v>3</v>
      </c>
      <c r="BI74" s="8" t="s">
        <v>9</v>
      </c>
      <c r="BJ74" s="8">
        <v>2</v>
      </c>
    </row>
    <row r="75" spans="54:62" x14ac:dyDescent="0.2">
      <c r="BB75" s="102" t="s">
        <v>1569</v>
      </c>
      <c r="BC75" s="101">
        <v>2</v>
      </c>
      <c r="BD75" s="101" t="s">
        <v>9</v>
      </c>
      <c r="BE75" s="101">
        <v>2</v>
      </c>
      <c r="BG75" s="102" t="s">
        <v>4868</v>
      </c>
      <c r="BH75" s="101">
        <v>3</v>
      </c>
      <c r="BI75" s="8" t="s">
        <v>9</v>
      </c>
      <c r="BJ75" s="8">
        <v>3</v>
      </c>
    </row>
    <row r="76" spans="54:62" x14ac:dyDescent="0.2">
      <c r="BB76" s="102" t="s">
        <v>3983</v>
      </c>
      <c r="BC76" s="101">
        <v>1</v>
      </c>
      <c r="BD76" s="101" t="s">
        <v>9</v>
      </c>
      <c r="BE76" s="101">
        <v>1</v>
      </c>
      <c r="BG76" s="102" t="s">
        <v>4459</v>
      </c>
      <c r="BH76" s="101">
        <v>7</v>
      </c>
      <c r="BI76" s="8" t="s">
        <v>9</v>
      </c>
      <c r="BJ76" s="8">
        <v>1</v>
      </c>
    </row>
    <row r="77" spans="54:62" x14ac:dyDescent="0.2">
      <c r="BB77" s="102" t="s">
        <v>4869</v>
      </c>
      <c r="BC77" s="101">
        <v>2</v>
      </c>
      <c r="BD77" s="101" t="s">
        <v>9</v>
      </c>
      <c r="BE77" s="101">
        <v>3</v>
      </c>
      <c r="BG77" s="102" t="s">
        <v>4484</v>
      </c>
      <c r="BH77" s="101">
        <v>2</v>
      </c>
      <c r="BI77" s="8" t="s">
        <v>9</v>
      </c>
      <c r="BJ77" s="8">
        <v>1</v>
      </c>
    </row>
    <row r="78" spans="54:62" x14ac:dyDescent="0.2">
      <c r="BB78" s="102" t="s">
        <v>3988</v>
      </c>
      <c r="BC78" s="101">
        <v>4</v>
      </c>
      <c r="BD78" s="101" t="s">
        <v>9</v>
      </c>
      <c r="BE78" s="101">
        <v>0</v>
      </c>
      <c r="BG78" s="102" t="s">
        <v>4870</v>
      </c>
      <c r="BH78" s="101">
        <v>4</v>
      </c>
      <c r="BI78" s="8" t="s">
        <v>9</v>
      </c>
      <c r="BJ78" s="8">
        <v>0</v>
      </c>
    </row>
    <row r="86" spans="54:54" x14ac:dyDescent="0.2">
      <c r="BB86" s="132"/>
    </row>
    <row r="93" spans="54:54" x14ac:dyDescent="0.2">
      <c r="BB93" s="132"/>
    </row>
    <row r="100" spans="54:54" x14ac:dyDescent="0.2">
      <c r="BB100" s="132"/>
    </row>
    <row r="107" spans="54:54" x14ac:dyDescent="0.2">
      <c r="BB107" s="132"/>
    </row>
    <row r="114" spans="54:54" x14ac:dyDescent="0.2">
      <c r="BB114" s="132"/>
    </row>
    <row r="121" spans="54:54" x14ac:dyDescent="0.2">
      <c r="BB121" s="132"/>
    </row>
    <row r="128" spans="54:54" x14ac:dyDescent="0.2">
      <c r="BB128" s="132"/>
    </row>
    <row r="135" spans="54:54" x14ac:dyDescent="0.2">
      <c r="BB135" s="132"/>
    </row>
    <row r="142" spans="54:54" x14ac:dyDescent="0.2">
      <c r="BB142" s="132"/>
    </row>
    <row r="149" spans="54:54" x14ac:dyDescent="0.2">
      <c r="BB149" s="132"/>
    </row>
  </sheetData>
  <mergeCells count="14">
    <mergeCell ref="AC1:AE1"/>
    <mergeCell ref="N1:P1"/>
    <mergeCell ref="Q1:S1"/>
    <mergeCell ref="T1:V1"/>
    <mergeCell ref="W1:Y1"/>
    <mergeCell ref="Z1:AB1"/>
    <mergeCell ref="BB1:BE1"/>
    <mergeCell ref="BG1:BJ1"/>
    <mergeCell ref="AF1:AH1"/>
    <mergeCell ref="AI1:AK1"/>
    <mergeCell ref="AL1:AN1"/>
    <mergeCell ref="AO1:AQ1"/>
    <mergeCell ref="AR1:AT1"/>
    <mergeCell ref="AU1:AW1"/>
  </mergeCells>
  <hyperlinks>
    <hyperlink ref="A1" location="Information!A1" display="I" xr:uid="{1172C72A-97F8-4E45-8A36-E5AB4E9A1BBD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2012 - Div 4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27CCA-DF90-4C33-8E7D-F01E28A0B367}">
  <sheetPr>
    <pageSetUpPr fitToPage="1"/>
  </sheetPr>
  <dimension ref="A1:BJ79"/>
  <sheetViews>
    <sheetView view="pageLayout" zoomScaleNormal="100" workbookViewId="0">
      <selection activeCell="AD18" sqref="AD18"/>
    </sheetView>
  </sheetViews>
  <sheetFormatPr defaultColWidth="9.140625" defaultRowHeight="12" x14ac:dyDescent="0.2"/>
  <cols>
    <col min="1" max="1" width="2.7109375" style="3" bestFit="1" customWidth="1"/>
    <col min="2" max="2" width="18.140625" style="3" bestFit="1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7109375" style="3" bestFit="1" customWidth="1"/>
    <col min="13" max="13" width="18.140625" style="3" bestFit="1" customWidth="1"/>
    <col min="14" max="14" width="2.71093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2.71093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33.28515625" style="102" bestFit="1" customWidth="1"/>
    <col min="55" max="55" width="1.85546875" style="101" bestFit="1" customWidth="1"/>
    <col min="56" max="56" width="1.5703125" style="101" bestFit="1" customWidth="1"/>
    <col min="57" max="57" width="1.85546875" style="101" bestFit="1" customWidth="1"/>
    <col min="58" max="58" width="2.7109375" style="102" customWidth="1"/>
    <col min="59" max="59" width="33.28515625" style="3" bestFit="1" customWidth="1"/>
    <col min="60" max="60" width="1.85546875" style="8" bestFit="1" customWidth="1"/>
    <col min="61" max="61" width="1.5703125" style="8" bestFit="1" customWidth="1"/>
    <col min="62" max="62" width="1.85546875" style="8" bestFit="1" customWidth="1"/>
    <col min="63" max="16384" width="9.140625" style="3"/>
  </cols>
  <sheetData>
    <row r="1" spans="1:62" s="11" customFormat="1" ht="82.5" customHeight="1" x14ac:dyDescent="0.2">
      <c r="A1" s="24" t="s">
        <v>119</v>
      </c>
      <c r="B1" s="99" t="s">
        <v>4871</v>
      </c>
      <c r="N1" s="199" t="s">
        <v>13</v>
      </c>
      <c r="O1" s="199"/>
      <c r="P1" s="199"/>
      <c r="Q1" s="199" t="s">
        <v>4872</v>
      </c>
      <c r="R1" s="199"/>
      <c r="S1" s="199"/>
      <c r="T1" s="199" t="s">
        <v>1498</v>
      </c>
      <c r="U1" s="199"/>
      <c r="V1" s="199"/>
      <c r="W1" s="199" t="s">
        <v>101</v>
      </c>
      <c r="X1" s="199"/>
      <c r="Y1" s="199"/>
      <c r="Z1" s="199" t="s">
        <v>2789</v>
      </c>
      <c r="AA1" s="199"/>
      <c r="AB1" s="199"/>
      <c r="AC1" s="199" t="s">
        <v>4873</v>
      </c>
      <c r="AD1" s="199"/>
      <c r="AE1" s="199"/>
      <c r="AF1" s="199" t="s">
        <v>1499</v>
      </c>
      <c r="AG1" s="199"/>
      <c r="AH1" s="199"/>
      <c r="AI1" s="199" t="s">
        <v>90</v>
      </c>
      <c r="AJ1" s="199"/>
      <c r="AK1" s="199"/>
      <c r="AL1" s="199" t="s">
        <v>18</v>
      </c>
      <c r="AM1" s="199"/>
      <c r="AN1" s="199"/>
      <c r="AO1" s="199" t="s">
        <v>1500</v>
      </c>
      <c r="AP1" s="199"/>
      <c r="AQ1" s="199"/>
      <c r="AR1" s="199" t="s">
        <v>28</v>
      </c>
      <c r="AS1" s="199"/>
      <c r="AT1" s="199"/>
      <c r="AU1" s="199" t="s">
        <v>4874</v>
      </c>
      <c r="AV1" s="199"/>
      <c r="AW1" s="199"/>
      <c r="AX1" s="160"/>
      <c r="AY1" s="160"/>
      <c r="AZ1" s="160"/>
      <c r="BA1" s="3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7" t="s">
        <v>13</v>
      </c>
      <c r="C2" s="7">
        <v>22</v>
      </c>
      <c r="D2" s="7">
        <v>15</v>
      </c>
      <c r="E2" s="7">
        <v>6</v>
      </c>
      <c r="F2" s="7">
        <v>1</v>
      </c>
      <c r="G2" s="7">
        <v>55</v>
      </c>
      <c r="H2" s="6" t="s">
        <v>9</v>
      </c>
      <c r="I2" s="7">
        <v>19</v>
      </c>
      <c r="J2" s="7">
        <f>SUM(3*D2+E2)</f>
        <v>51</v>
      </c>
      <c r="K2" s="5" t="s">
        <v>43</v>
      </c>
      <c r="L2" s="8">
        <v>1</v>
      </c>
      <c r="M2" s="7" t="s">
        <v>13</v>
      </c>
      <c r="N2" s="34"/>
      <c r="O2" s="34"/>
      <c r="P2" s="34"/>
      <c r="Q2" s="32">
        <v>1</v>
      </c>
      <c r="R2" s="32" t="s">
        <v>9</v>
      </c>
      <c r="S2" s="32">
        <v>1</v>
      </c>
      <c r="T2" s="32">
        <v>2</v>
      </c>
      <c r="U2" s="32" t="s">
        <v>9</v>
      </c>
      <c r="V2" s="32">
        <v>0</v>
      </c>
      <c r="W2" s="32">
        <v>5</v>
      </c>
      <c r="X2" s="32" t="s">
        <v>9</v>
      </c>
      <c r="Y2" s="32">
        <v>0</v>
      </c>
      <c r="Z2" s="32">
        <v>3</v>
      </c>
      <c r="AA2" s="32" t="s">
        <v>9</v>
      </c>
      <c r="AB2" s="32">
        <v>1</v>
      </c>
      <c r="AC2" s="32">
        <v>1</v>
      </c>
      <c r="AD2" s="32" t="s">
        <v>9</v>
      </c>
      <c r="AE2" s="32">
        <v>0</v>
      </c>
      <c r="AF2" s="32">
        <v>4</v>
      </c>
      <c r="AG2" s="32" t="s">
        <v>9</v>
      </c>
      <c r="AH2" s="32">
        <v>0</v>
      </c>
      <c r="AI2" s="32">
        <v>3</v>
      </c>
      <c r="AJ2" s="32" t="s">
        <v>9</v>
      </c>
      <c r="AK2" s="32">
        <v>1</v>
      </c>
      <c r="AL2" s="32">
        <v>3</v>
      </c>
      <c r="AM2" s="32" t="s">
        <v>9</v>
      </c>
      <c r="AN2" s="32">
        <v>3</v>
      </c>
      <c r="AO2" s="32">
        <v>4</v>
      </c>
      <c r="AP2" s="32" t="s">
        <v>9</v>
      </c>
      <c r="AQ2" s="32">
        <v>0</v>
      </c>
      <c r="AR2" s="32">
        <v>6</v>
      </c>
      <c r="AS2" s="32" t="s">
        <v>9</v>
      </c>
      <c r="AT2" s="32">
        <v>1</v>
      </c>
      <c r="AU2" s="32">
        <v>3</v>
      </c>
      <c r="AV2" s="32" t="s">
        <v>9</v>
      </c>
      <c r="AW2" s="32">
        <v>1</v>
      </c>
      <c r="AX2" s="31">
        <f>SUM(N2+Q2+T2+W2+Z2+AC2+AF2+AI2+AL2+AO2+AR2+AU2)</f>
        <v>35</v>
      </c>
      <c r="AY2" s="32" t="s">
        <v>9</v>
      </c>
      <c r="AZ2" s="31">
        <f>SUM(P2+S2+V2+Y2+AB2+AE2+AH2+AK2+AN2+AQ2+AT2+AW2)</f>
        <v>8</v>
      </c>
      <c r="BB2" s="132" t="s">
        <v>310</v>
      </c>
      <c r="BG2" s="132" t="s">
        <v>311</v>
      </c>
      <c r="BH2" s="101"/>
    </row>
    <row r="3" spans="1:62" x14ac:dyDescent="0.2">
      <c r="A3" s="30">
        <v>2</v>
      </c>
      <c r="B3" s="7" t="s">
        <v>4872</v>
      </c>
      <c r="C3" s="7">
        <v>22</v>
      </c>
      <c r="D3" s="7">
        <v>14</v>
      </c>
      <c r="E3" s="7">
        <v>3</v>
      </c>
      <c r="F3" s="7">
        <v>5</v>
      </c>
      <c r="G3" s="7">
        <v>64</v>
      </c>
      <c r="H3" s="6" t="s">
        <v>9</v>
      </c>
      <c r="I3" s="7">
        <v>34</v>
      </c>
      <c r="J3" s="7">
        <f t="shared" ref="J3:J13" si="0">SUM(3*D3+E3)</f>
        <v>45</v>
      </c>
      <c r="K3" s="5"/>
      <c r="L3" s="8">
        <v>2</v>
      </c>
      <c r="M3" s="7" t="s">
        <v>4872</v>
      </c>
      <c r="N3" s="32">
        <v>1</v>
      </c>
      <c r="O3" s="32" t="s">
        <v>9</v>
      </c>
      <c r="P3" s="32">
        <v>3</v>
      </c>
      <c r="Q3" s="34"/>
      <c r="R3" s="34"/>
      <c r="S3" s="34"/>
      <c r="T3" s="32">
        <v>3</v>
      </c>
      <c r="U3" s="32" t="s">
        <v>9</v>
      </c>
      <c r="V3" s="32">
        <v>0</v>
      </c>
      <c r="W3" s="32">
        <v>5</v>
      </c>
      <c r="X3" s="32" t="s">
        <v>9</v>
      </c>
      <c r="Y3" s="32">
        <v>1</v>
      </c>
      <c r="Z3" s="32">
        <v>5</v>
      </c>
      <c r="AA3" s="32" t="s">
        <v>9</v>
      </c>
      <c r="AB3" s="32">
        <v>2</v>
      </c>
      <c r="AC3" s="32">
        <v>3</v>
      </c>
      <c r="AD3" s="32" t="s">
        <v>9</v>
      </c>
      <c r="AE3" s="32">
        <v>1</v>
      </c>
      <c r="AF3" s="32">
        <v>4</v>
      </c>
      <c r="AG3" s="32" t="s">
        <v>9</v>
      </c>
      <c r="AH3" s="32">
        <v>2</v>
      </c>
      <c r="AI3" s="32">
        <v>3</v>
      </c>
      <c r="AJ3" s="32" t="s">
        <v>9</v>
      </c>
      <c r="AK3" s="32">
        <v>1</v>
      </c>
      <c r="AL3" s="32">
        <v>5</v>
      </c>
      <c r="AM3" s="32" t="s">
        <v>9</v>
      </c>
      <c r="AN3" s="32">
        <v>0</v>
      </c>
      <c r="AO3" s="32">
        <v>4</v>
      </c>
      <c r="AP3" s="32" t="s">
        <v>9</v>
      </c>
      <c r="AQ3" s="32">
        <v>1</v>
      </c>
      <c r="AR3" s="32">
        <v>2</v>
      </c>
      <c r="AS3" s="32" t="s">
        <v>9</v>
      </c>
      <c r="AT3" s="32">
        <v>2</v>
      </c>
      <c r="AU3" s="32">
        <v>1</v>
      </c>
      <c r="AV3" s="32" t="s">
        <v>9</v>
      </c>
      <c r="AW3" s="32">
        <v>1</v>
      </c>
      <c r="AX3" s="31">
        <f t="shared" ref="AX3:AX13" si="1">SUM(N3+Q3+T3+W3+Z3+AC3+AF3+AI3+AL3+AO3+AR3+AU3)</f>
        <v>36</v>
      </c>
      <c r="AY3" s="32" t="s">
        <v>9</v>
      </c>
      <c r="AZ3" s="31">
        <f t="shared" ref="AZ3:AZ13" si="2">SUM(P3+S3+V3+Y3+AB3+AE3+AH3+AK3+AN3+AQ3+AT3+AW3)</f>
        <v>14</v>
      </c>
      <c r="BB3" s="102" t="s">
        <v>4875</v>
      </c>
      <c r="BC3" s="101">
        <v>1</v>
      </c>
      <c r="BD3" s="101" t="s">
        <v>9</v>
      </c>
      <c r="BE3" s="101">
        <v>1</v>
      </c>
      <c r="BG3" s="102" t="s">
        <v>4876</v>
      </c>
      <c r="BH3" s="101">
        <v>1</v>
      </c>
      <c r="BI3" s="8" t="s">
        <v>9</v>
      </c>
      <c r="BJ3" s="8">
        <v>3</v>
      </c>
    </row>
    <row r="4" spans="1:62" x14ac:dyDescent="0.2">
      <c r="A4" s="30">
        <v>3</v>
      </c>
      <c r="B4" s="7" t="s">
        <v>1498</v>
      </c>
      <c r="C4" s="7">
        <v>22</v>
      </c>
      <c r="D4" s="7">
        <v>10</v>
      </c>
      <c r="E4" s="7">
        <v>3</v>
      </c>
      <c r="F4" s="7">
        <v>9</v>
      </c>
      <c r="G4" s="7">
        <v>42</v>
      </c>
      <c r="H4" s="6" t="s">
        <v>9</v>
      </c>
      <c r="I4" s="7">
        <v>35</v>
      </c>
      <c r="J4" s="7">
        <f t="shared" si="0"/>
        <v>33</v>
      </c>
      <c r="K4" s="5"/>
      <c r="L4" s="8">
        <v>3</v>
      </c>
      <c r="M4" s="7" t="s">
        <v>1498</v>
      </c>
      <c r="N4" s="32">
        <v>1</v>
      </c>
      <c r="O4" s="32" t="s">
        <v>9</v>
      </c>
      <c r="P4" s="32">
        <v>2</v>
      </c>
      <c r="Q4" s="32">
        <v>2</v>
      </c>
      <c r="R4" s="32" t="s">
        <v>9</v>
      </c>
      <c r="S4" s="32">
        <v>4</v>
      </c>
      <c r="T4" s="34"/>
      <c r="U4" s="34"/>
      <c r="V4" s="34"/>
      <c r="W4" s="32">
        <v>1</v>
      </c>
      <c r="X4" s="32" t="s">
        <v>9</v>
      </c>
      <c r="Y4" s="32">
        <v>2</v>
      </c>
      <c r="Z4" s="32">
        <v>4</v>
      </c>
      <c r="AA4" s="32" t="s">
        <v>9</v>
      </c>
      <c r="AB4" s="32">
        <v>0</v>
      </c>
      <c r="AC4" s="32">
        <v>1</v>
      </c>
      <c r="AD4" s="32" t="s">
        <v>9</v>
      </c>
      <c r="AE4" s="32">
        <v>1</v>
      </c>
      <c r="AF4" s="32">
        <v>2</v>
      </c>
      <c r="AG4" s="32" t="s">
        <v>9</v>
      </c>
      <c r="AH4" s="32">
        <v>0</v>
      </c>
      <c r="AI4" s="32">
        <v>1</v>
      </c>
      <c r="AJ4" s="32" t="s">
        <v>9</v>
      </c>
      <c r="AK4" s="32">
        <v>1</v>
      </c>
      <c r="AL4" s="32">
        <v>2</v>
      </c>
      <c r="AM4" s="32" t="s">
        <v>9</v>
      </c>
      <c r="AN4" s="32">
        <v>3</v>
      </c>
      <c r="AO4" s="32">
        <v>3</v>
      </c>
      <c r="AP4" s="32" t="s">
        <v>9</v>
      </c>
      <c r="AQ4" s="32">
        <v>0</v>
      </c>
      <c r="AR4" s="32">
        <v>4</v>
      </c>
      <c r="AS4" s="32" t="s">
        <v>9</v>
      </c>
      <c r="AT4" s="32">
        <v>1</v>
      </c>
      <c r="AU4" s="32">
        <v>3</v>
      </c>
      <c r="AV4" s="32" t="s">
        <v>9</v>
      </c>
      <c r="AW4" s="32">
        <v>1</v>
      </c>
      <c r="AX4" s="31">
        <f t="shared" si="1"/>
        <v>24</v>
      </c>
      <c r="AY4" s="32" t="s">
        <v>9</v>
      </c>
      <c r="AZ4" s="31">
        <f t="shared" si="2"/>
        <v>15</v>
      </c>
      <c r="BB4" s="102" t="s">
        <v>1533</v>
      </c>
      <c r="BC4" s="101">
        <v>1</v>
      </c>
      <c r="BD4" s="101" t="s">
        <v>9</v>
      </c>
      <c r="BE4" s="101">
        <v>2</v>
      </c>
      <c r="BG4" s="102" t="s">
        <v>4877</v>
      </c>
      <c r="BH4" s="101">
        <v>3</v>
      </c>
      <c r="BI4" s="8" t="s">
        <v>9</v>
      </c>
      <c r="BJ4" s="8">
        <v>1</v>
      </c>
    </row>
    <row r="5" spans="1:62" x14ac:dyDescent="0.2">
      <c r="A5" s="30">
        <v>4</v>
      </c>
      <c r="B5" s="7" t="s">
        <v>101</v>
      </c>
      <c r="C5" s="7">
        <v>22</v>
      </c>
      <c r="D5" s="7">
        <v>10</v>
      </c>
      <c r="E5" s="7">
        <v>3</v>
      </c>
      <c r="F5" s="7">
        <v>9</v>
      </c>
      <c r="G5" s="7">
        <v>53</v>
      </c>
      <c r="H5" s="6" t="s">
        <v>9</v>
      </c>
      <c r="I5" s="7">
        <v>53</v>
      </c>
      <c r="J5" s="7">
        <f t="shared" si="0"/>
        <v>33</v>
      </c>
      <c r="K5" s="5"/>
      <c r="L5" s="8">
        <v>4</v>
      </c>
      <c r="M5" s="7" t="s">
        <v>101</v>
      </c>
      <c r="N5" s="32">
        <v>1</v>
      </c>
      <c r="O5" s="32" t="s">
        <v>9</v>
      </c>
      <c r="P5" s="32">
        <v>1</v>
      </c>
      <c r="Q5" s="32">
        <v>5</v>
      </c>
      <c r="R5" s="32" t="s">
        <v>9</v>
      </c>
      <c r="S5" s="32">
        <v>4</v>
      </c>
      <c r="T5" s="32">
        <v>3</v>
      </c>
      <c r="U5" s="32" t="s">
        <v>9</v>
      </c>
      <c r="V5" s="32">
        <v>4</v>
      </c>
      <c r="W5" s="34"/>
      <c r="X5" s="34"/>
      <c r="Y5" s="34"/>
      <c r="Z5" s="32">
        <v>2</v>
      </c>
      <c r="AA5" s="32" t="s">
        <v>9</v>
      </c>
      <c r="AB5" s="32">
        <v>3</v>
      </c>
      <c r="AC5" s="32">
        <v>2</v>
      </c>
      <c r="AD5" s="32" t="s">
        <v>9</v>
      </c>
      <c r="AE5" s="32">
        <v>2</v>
      </c>
      <c r="AF5" s="32">
        <v>3</v>
      </c>
      <c r="AG5" s="32" t="s">
        <v>9</v>
      </c>
      <c r="AH5" s="32">
        <v>2</v>
      </c>
      <c r="AI5" s="32">
        <v>4</v>
      </c>
      <c r="AJ5" s="32" t="s">
        <v>9</v>
      </c>
      <c r="AK5" s="32">
        <v>1</v>
      </c>
      <c r="AL5" s="32">
        <v>2</v>
      </c>
      <c r="AM5" s="32" t="s">
        <v>9</v>
      </c>
      <c r="AN5" s="32">
        <v>3</v>
      </c>
      <c r="AO5" s="32">
        <v>4</v>
      </c>
      <c r="AP5" s="32" t="s">
        <v>9</v>
      </c>
      <c r="AQ5" s="32">
        <v>1</v>
      </c>
      <c r="AR5" s="32">
        <v>1</v>
      </c>
      <c r="AS5" s="32" t="s">
        <v>9</v>
      </c>
      <c r="AT5" s="32">
        <v>2</v>
      </c>
      <c r="AU5" s="32">
        <v>1</v>
      </c>
      <c r="AV5" s="32" t="s">
        <v>9</v>
      </c>
      <c r="AW5" s="32">
        <v>3</v>
      </c>
      <c r="AX5" s="31">
        <f t="shared" si="1"/>
        <v>28</v>
      </c>
      <c r="AY5" s="32" t="s">
        <v>9</v>
      </c>
      <c r="AZ5" s="31">
        <f t="shared" si="2"/>
        <v>26</v>
      </c>
      <c r="BB5" s="102" t="s">
        <v>4793</v>
      </c>
      <c r="BC5" s="101">
        <v>2</v>
      </c>
      <c r="BD5" s="101" t="s">
        <v>9</v>
      </c>
      <c r="BE5" s="101">
        <v>0</v>
      </c>
      <c r="BG5" s="102" t="s">
        <v>4459</v>
      </c>
      <c r="BH5" s="101">
        <v>2</v>
      </c>
      <c r="BI5" s="8" t="s">
        <v>9</v>
      </c>
      <c r="BJ5" s="8">
        <v>2</v>
      </c>
    </row>
    <row r="6" spans="1:62" x14ac:dyDescent="0.2">
      <c r="A6" s="30">
        <v>5</v>
      </c>
      <c r="B6" s="7" t="s">
        <v>2789</v>
      </c>
      <c r="C6" s="7">
        <v>22</v>
      </c>
      <c r="D6" s="7">
        <v>9</v>
      </c>
      <c r="E6" s="7">
        <v>4</v>
      </c>
      <c r="F6" s="7">
        <v>9</v>
      </c>
      <c r="G6" s="7">
        <v>46</v>
      </c>
      <c r="H6" s="6" t="s">
        <v>9</v>
      </c>
      <c r="I6" s="7">
        <v>49</v>
      </c>
      <c r="J6" s="7">
        <f t="shared" si="0"/>
        <v>31</v>
      </c>
      <c r="K6" s="5"/>
      <c r="L6" s="8">
        <v>5</v>
      </c>
      <c r="M6" s="7" t="s">
        <v>2789</v>
      </c>
      <c r="N6" s="32">
        <v>3</v>
      </c>
      <c r="O6" s="32" t="s">
        <v>9</v>
      </c>
      <c r="P6" s="32">
        <v>1</v>
      </c>
      <c r="Q6" s="32">
        <v>3</v>
      </c>
      <c r="R6" s="32" t="s">
        <v>9</v>
      </c>
      <c r="S6" s="32">
        <v>2</v>
      </c>
      <c r="T6" s="32">
        <v>0</v>
      </c>
      <c r="U6" s="32" t="s">
        <v>9</v>
      </c>
      <c r="V6" s="32">
        <v>2</v>
      </c>
      <c r="W6" s="32">
        <v>0</v>
      </c>
      <c r="X6" s="32" t="s">
        <v>9</v>
      </c>
      <c r="Y6" s="32">
        <v>2</v>
      </c>
      <c r="Z6" s="34"/>
      <c r="AA6" s="34"/>
      <c r="AB6" s="34"/>
      <c r="AC6" s="32">
        <v>3</v>
      </c>
      <c r="AD6" s="32" t="s">
        <v>9</v>
      </c>
      <c r="AE6" s="32">
        <v>2</v>
      </c>
      <c r="AF6" s="32">
        <v>2</v>
      </c>
      <c r="AG6" s="32" t="s">
        <v>9</v>
      </c>
      <c r="AH6" s="32">
        <v>2</v>
      </c>
      <c r="AI6" s="32">
        <v>0</v>
      </c>
      <c r="AJ6" s="32" t="s">
        <v>9</v>
      </c>
      <c r="AK6" s="32">
        <v>3</v>
      </c>
      <c r="AL6" s="32">
        <v>3</v>
      </c>
      <c r="AM6" s="32" t="s">
        <v>9</v>
      </c>
      <c r="AN6" s="32">
        <v>3</v>
      </c>
      <c r="AO6" s="32">
        <v>3</v>
      </c>
      <c r="AP6" s="32" t="s">
        <v>9</v>
      </c>
      <c r="AQ6" s="32">
        <v>0</v>
      </c>
      <c r="AR6" s="32">
        <v>2</v>
      </c>
      <c r="AS6" s="32" t="s">
        <v>9</v>
      </c>
      <c r="AT6" s="32">
        <v>1</v>
      </c>
      <c r="AU6" s="32">
        <v>7</v>
      </c>
      <c r="AV6" s="32" t="s">
        <v>9</v>
      </c>
      <c r="AW6" s="32">
        <v>0</v>
      </c>
      <c r="AX6" s="31">
        <f t="shared" si="1"/>
        <v>26</v>
      </c>
      <c r="AY6" s="32" t="s">
        <v>9</v>
      </c>
      <c r="AZ6" s="31">
        <f t="shared" si="2"/>
        <v>18</v>
      </c>
      <c r="BB6" s="102" t="s">
        <v>4047</v>
      </c>
      <c r="BC6" s="101">
        <v>3</v>
      </c>
      <c r="BD6" s="101" t="s">
        <v>9</v>
      </c>
      <c r="BE6" s="101">
        <v>0</v>
      </c>
      <c r="BG6" s="102" t="s">
        <v>4878</v>
      </c>
      <c r="BH6" s="101">
        <v>2</v>
      </c>
      <c r="BI6" s="8" t="s">
        <v>9</v>
      </c>
      <c r="BJ6" s="8">
        <v>2</v>
      </c>
    </row>
    <row r="7" spans="1:62" x14ac:dyDescent="0.2">
      <c r="A7" s="30">
        <v>6</v>
      </c>
      <c r="B7" s="7" t="s">
        <v>4873</v>
      </c>
      <c r="C7" s="7">
        <v>22</v>
      </c>
      <c r="D7" s="7">
        <v>9</v>
      </c>
      <c r="E7" s="7">
        <v>3</v>
      </c>
      <c r="F7" s="7">
        <v>10</v>
      </c>
      <c r="G7" s="7">
        <v>48</v>
      </c>
      <c r="H7" s="6" t="s">
        <v>9</v>
      </c>
      <c r="I7" s="7">
        <v>42</v>
      </c>
      <c r="J7" s="7">
        <f t="shared" si="0"/>
        <v>30</v>
      </c>
      <c r="K7" s="5"/>
      <c r="L7" s="8">
        <v>6</v>
      </c>
      <c r="M7" s="7" t="s">
        <v>4873</v>
      </c>
      <c r="N7" s="32">
        <v>1</v>
      </c>
      <c r="O7" s="32" t="s">
        <v>9</v>
      </c>
      <c r="P7" s="32">
        <v>3</v>
      </c>
      <c r="Q7" s="32">
        <v>2</v>
      </c>
      <c r="R7" s="32" t="s">
        <v>9</v>
      </c>
      <c r="S7" s="32">
        <v>1</v>
      </c>
      <c r="T7" s="32">
        <v>6</v>
      </c>
      <c r="U7" s="32" t="s">
        <v>9</v>
      </c>
      <c r="V7" s="32">
        <v>3</v>
      </c>
      <c r="W7" s="32">
        <v>4</v>
      </c>
      <c r="X7" s="32" t="s">
        <v>9</v>
      </c>
      <c r="Y7" s="32">
        <v>2</v>
      </c>
      <c r="Z7" s="32">
        <v>4</v>
      </c>
      <c r="AA7" s="32" t="s">
        <v>9</v>
      </c>
      <c r="AB7" s="32">
        <v>0</v>
      </c>
      <c r="AC7" s="34"/>
      <c r="AD7" s="34"/>
      <c r="AE7" s="34"/>
      <c r="AF7" s="8">
        <v>0</v>
      </c>
      <c r="AG7" s="32" t="s">
        <v>9</v>
      </c>
      <c r="AH7" s="8">
        <v>2</v>
      </c>
      <c r="AI7" s="32">
        <v>2</v>
      </c>
      <c r="AJ7" s="32" t="s">
        <v>9</v>
      </c>
      <c r="AK7" s="32">
        <v>1</v>
      </c>
      <c r="AL7" s="32">
        <v>1</v>
      </c>
      <c r="AM7" s="32" t="s">
        <v>9</v>
      </c>
      <c r="AN7" s="32">
        <v>2</v>
      </c>
      <c r="AO7" s="32">
        <v>0</v>
      </c>
      <c r="AP7" s="32" t="s">
        <v>9</v>
      </c>
      <c r="AQ7" s="32">
        <v>2</v>
      </c>
      <c r="AR7" s="32">
        <v>2</v>
      </c>
      <c r="AS7" s="32" t="s">
        <v>9</v>
      </c>
      <c r="AT7" s="32">
        <v>1</v>
      </c>
      <c r="AU7" s="32">
        <v>9</v>
      </c>
      <c r="AV7" s="32" t="s">
        <v>9</v>
      </c>
      <c r="AW7" s="32">
        <v>0</v>
      </c>
      <c r="AX7" s="31">
        <f t="shared" si="1"/>
        <v>31</v>
      </c>
      <c r="AY7" s="32" t="s">
        <v>9</v>
      </c>
      <c r="AZ7" s="31">
        <f t="shared" si="2"/>
        <v>17</v>
      </c>
      <c r="BB7" s="102" t="s">
        <v>4879</v>
      </c>
      <c r="BC7" s="101">
        <v>6</v>
      </c>
      <c r="BD7" s="101" t="s">
        <v>9</v>
      </c>
      <c r="BE7" s="101">
        <v>3</v>
      </c>
      <c r="BG7" s="102" t="s">
        <v>1612</v>
      </c>
      <c r="BH7" s="101">
        <v>0</v>
      </c>
      <c r="BI7" s="8" t="s">
        <v>9</v>
      </c>
      <c r="BJ7" s="8">
        <v>2</v>
      </c>
    </row>
    <row r="8" spans="1:62" x14ac:dyDescent="0.2">
      <c r="A8" s="30">
        <v>7</v>
      </c>
      <c r="B8" s="7" t="s">
        <v>1499</v>
      </c>
      <c r="C8" s="7">
        <v>22</v>
      </c>
      <c r="D8" s="7">
        <v>8</v>
      </c>
      <c r="E8" s="7">
        <v>5</v>
      </c>
      <c r="F8" s="7">
        <v>9</v>
      </c>
      <c r="G8" s="7">
        <v>33</v>
      </c>
      <c r="H8" s="6" t="s">
        <v>9</v>
      </c>
      <c r="I8" s="7">
        <v>41</v>
      </c>
      <c r="J8" s="7">
        <f t="shared" si="0"/>
        <v>29</v>
      </c>
      <c r="K8" s="5"/>
      <c r="L8" s="8">
        <v>7</v>
      </c>
      <c r="M8" s="7" t="s">
        <v>1499</v>
      </c>
      <c r="N8" s="32">
        <v>0</v>
      </c>
      <c r="O8" s="32" t="s">
        <v>9</v>
      </c>
      <c r="P8" s="32">
        <v>3</v>
      </c>
      <c r="Q8" s="32">
        <v>1</v>
      </c>
      <c r="R8" s="32" t="s">
        <v>9</v>
      </c>
      <c r="S8" s="32">
        <v>4</v>
      </c>
      <c r="T8" s="32">
        <v>1</v>
      </c>
      <c r="U8" s="32" t="s">
        <v>9</v>
      </c>
      <c r="V8" s="32">
        <v>0</v>
      </c>
      <c r="W8" s="32">
        <v>1</v>
      </c>
      <c r="X8" s="32" t="s">
        <v>9</v>
      </c>
      <c r="Y8" s="32">
        <v>3</v>
      </c>
      <c r="Z8" s="32">
        <v>3</v>
      </c>
      <c r="AA8" s="32" t="s">
        <v>9</v>
      </c>
      <c r="AB8" s="32">
        <v>1</v>
      </c>
      <c r="AC8" s="32">
        <v>3</v>
      </c>
      <c r="AD8" s="32" t="s">
        <v>9</v>
      </c>
      <c r="AE8" s="32">
        <v>3</v>
      </c>
      <c r="AF8" s="34"/>
      <c r="AG8" s="34"/>
      <c r="AH8" s="34"/>
      <c r="AI8" s="32">
        <v>2</v>
      </c>
      <c r="AJ8" s="32" t="s">
        <v>9</v>
      </c>
      <c r="AK8" s="32">
        <v>1</v>
      </c>
      <c r="AL8" s="32">
        <v>1</v>
      </c>
      <c r="AM8" s="32" t="s">
        <v>9</v>
      </c>
      <c r="AN8" s="32">
        <v>1</v>
      </c>
      <c r="AO8" s="32">
        <v>3</v>
      </c>
      <c r="AP8" s="32" t="s">
        <v>9</v>
      </c>
      <c r="AQ8" s="32">
        <v>1</v>
      </c>
      <c r="AR8" s="32">
        <v>2</v>
      </c>
      <c r="AS8" s="32" t="s">
        <v>9</v>
      </c>
      <c r="AT8" s="32">
        <v>1</v>
      </c>
      <c r="AU8" s="32">
        <v>2</v>
      </c>
      <c r="AV8" s="32" t="s">
        <v>9</v>
      </c>
      <c r="AW8" s="32">
        <v>2</v>
      </c>
      <c r="AX8" s="31">
        <f t="shared" si="1"/>
        <v>19</v>
      </c>
      <c r="AY8" s="32" t="s">
        <v>9</v>
      </c>
      <c r="AZ8" s="31">
        <f t="shared" si="2"/>
        <v>20</v>
      </c>
      <c r="BB8" s="102" t="s">
        <v>4880</v>
      </c>
      <c r="BC8" s="101">
        <v>4</v>
      </c>
      <c r="BD8" s="101" t="s">
        <v>9</v>
      </c>
      <c r="BE8" s="101">
        <v>2</v>
      </c>
      <c r="BG8" s="102" t="s">
        <v>4881</v>
      </c>
      <c r="BH8" s="101">
        <v>2</v>
      </c>
      <c r="BI8" s="8" t="s">
        <v>9</v>
      </c>
      <c r="BJ8" s="8">
        <v>4</v>
      </c>
    </row>
    <row r="9" spans="1:62" x14ac:dyDescent="0.2">
      <c r="A9" s="30">
        <v>8</v>
      </c>
      <c r="B9" s="7" t="s">
        <v>90</v>
      </c>
      <c r="C9" s="7">
        <v>22</v>
      </c>
      <c r="D9" s="7">
        <v>7</v>
      </c>
      <c r="E9" s="7">
        <v>6</v>
      </c>
      <c r="F9" s="7">
        <v>9</v>
      </c>
      <c r="G9" s="7">
        <v>41</v>
      </c>
      <c r="H9" s="6" t="s">
        <v>9</v>
      </c>
      <c r="I9" s="7">
        <v>48</v>
      </c>
      <c r="J9" s="7">
        <f t="shared" si="0"/>
        <v>27</v>
      </c>
      <c r="K9" s="5"/>
      <c r="L9" s="8">
        <v>8</v>
      </c>
      <c r="M9" s="7" t="s">
        <v>90</v>
      </c>
      <c r="N9" s="32">
        <v>1</v>
      </c>
      <c r="O9" s="32" t="s">
        <v>9</v>
      </c>
      <c r="P9" s="32">
        <v>3</v>
      </c>
      <c r="Q9" s="32">
        <v>2</v>
      </c>
      <c r="R9" s="32" t="s">
        <v>9</v>
      </c>
      <c r="S9" s="32">
        <v>1</v>
      </c>
      <c r="T9" s="32">
        <v>0</v>
      </c>
      <c r="U9" s="32" t="s">
        <v>9</v>
      </c>
      <c r="V9" s="32">
        <v>2</v>
      </c>
      <c r="W9" s="32">
        <v>3</v>
      </c>
      <c r="X9" s="32" t="s">
        <v>9</v>
      </c>
      <c r="Y9" s="32">
        <v>3</v>
      </c>
      <c r="Z9" s="32">
        <v>3</v>
      </c>
      <c r="AA9" s="32" t="s">
        <v>9</v>
      </c>
      <c r="AB9" s="32">
        <v>3</v>
      </c>
      <c r="AC9" s="32">
        <v>5</v>
      </c>
      <c r="AD9" s="32" t="s">
        <v>9</v>
      </c>
      <c r="AE9" s="32">
        <v>3</v>
      </c>
      <c r="AF9" s="32">
        <v>1</v>
      </c>
      <c r="AG9" s="32" t="s">
        <v>9</v>
      </c>
      <c r="AH9" s="32">
        <v>1</v>
      </c>
      <c r="AI9" s="34"/>
      <c r="AJ9" s="34"/>
      <c r="AK9" s="34"/>
      <c r="AL9" s="32">
        <v>3</v>
      </c>
      <c r="AM9" s="32" t="s">
        <v>9</v>
      </c>
      <c r="AN9" s="32">
        <v>1</v>
      </c>
      <c r="AO9" s="32">
        <v>2</v>
      </c>
      <c r="AP9" s="32" t="s">
        <v>9</v>
      </c>
      <c r="AQ9" s="32">
        <v>1</v>
      </c>
      <c r="AR9" s="32">
        <v>1</v>
      </c>
      <c r="AS9" s="32" t="s">
        <v>9</v>
      </c>
      <c r="AT9" s="32">
        <v>4</v>
      </c>
      <c r="AU9" s="32">
        <v>2</v>
      </c>
      <c r="AV9" s="32" t="s">
        <v>9</v>
      </c>
      <c r="AW9" s="32">
        <v>0</v>
      </c>
      <c r="AX9" s="31">
        <f t="shared" si="1"/>
        <v>23</v>
      </c>
      <c r="AY9" s="32" t="s">
        <v>9</v>
      </c>
      <c r="AZ9" s="31">
        <f t="shared" si="2"/>
        <v>22</v>
      </c>
      <c r="BB9" s="132" t="s">
        <v>322</v>
      </c>
      <c r="BG9" s="132" t="s">
        <v>323</v>
      </c>
      <c r="BH9" s="101"/>
    </row>
    <row r="10" spans="1:62" x14ac:dyDescent="0.2">
      <c r="A10" s="30">
        <v>9</v>
      </c>
      <c r="B10" s="7" t="s">
        <v>18</v>
      </c>
      <c r="C10" s="7">
        <v>22</v>
      </c>
      <c r="D10" s="7">
        <v>7</v>
      </c>
      <c r="E10" s="7">
        <v>5</v>
      </c>
      <c r="F10" s="7">
        <v>10</v>
      </c>
      <c r="G10" s="7">
        <v>46</v>
      </c>
      <c r="H10" s="6" t="s">
        <v>9</v>
      </c>
      <c r="I10" s="7">
        <v>55</v>
      </c>
      <c r="J10" s="7">
        <f t="shared" si="0"/>
        <v>26</v>
      </c>
      <c r="K10" s="5"/>
      <c r="L10" s="8">
        <v>9</v>
      </c>
      <c r="M10" s="7" t="s">
        <v>18</v>
      </c>
      <c r="N10" s="32">
        <v>1</v>
      </c>
      <c r="O10" s="32" t="s">
        <v>9</v>
      </c>
      <c r="P10" s="32">
        <v>1</v>
      </c>
      <c r="Q10" s="32">
        <v>2</v>
      </c>
      <c r="R10" s="32" t="s">
        <v>9</v>
      </c>
      <c r="S10" s="32">
        <v>4</v>
      </c>
      <c r="T10" s="32">
        <v>1</v>
      </c>
      <c r="U10" s="32" t="s">
        <v>9</v>
      </c>
      <c r="V10" s="32">
        <v>3</v>
      </c>
      <c r="W10" s="32">
        <v>2</v>
      </c>
      <c r="X10" s="32" t="s">
        <v>9</v>
      </c>
      <c r="Y10" s="32">
        <v>6</v>
      </c>
      <c r="Z10" s="32">
        <v>2</v>
      </c>
      <c r="AA10" s="32" t="s">
        <v>9</v>
      </c>
      <c r="AB10" s="32">
        <v>0</v>
      </c>
      <c r="AC10" s="32">
        <v>0</v>
      </c>
      <c r="AD10" s="32" t="s">
        <v>9</v>
      </c>
      <c r="AE10" s="32">
        <v>1</v>
      </c>
      <c r="AF10" s="32">
        <v>0</v>
      </c>
      <c r="AG10" s="32" t="s">
        <v>9</v>
      </c>
      <c r="AH10" s="32">
        <v>1</v>
      </c>
      <c r="AI10" s="32">
        <v>8</v>
      </c>
      <c r="AJ10" s="32" t="s">
        <v>9</v>
      </c>
      <c r="AK10" s="32">
        <v>1</v>
      </c>
      <c r="AL10" s="34"/>
      <c r="AM10" s="34"/>
      <c r="AN10" s="34"/>
      <c r="AO10" s="32">
        <v>2</v>
      </c>
      <c r="AP10" s="32" t="s">
        <v>9</v>
      </c>
      <c r="AQ10" s="32">
        <v>2</v>
      </c>
      <c r="AR10" s="32">
        <v>2</v>
      </c>
      <c r="AS10" s="32" t="s">
        <v>9</v>
      </c>
      <c r="AT10" s="32">
        <v>3</v>
      </c>
      <c r="AU10" s="32">
        <v>3</v>
      </c>
      <c r="AV10" s="32" t="s">
        <v>9</v>
      </c>
      <c r="AW10" s="32">
        <v>1</v>
      </c>
      <c r="AX10" s="31">
        <f t="shared" si="1"/>
        <v>23</v>
      </c>
      <c r="AY10" s="32" t="s">
        <v>9</v>
      </c>
      <c r="AZ10" s="31">
        <f t="shared" si="2"/>
        <v>23</v>
      </c>
      <c r="BB10" s="102" t="s">
        <v>4882</v>
      </c>
      <c r="BC10" s="101">
        <v>2</v>
      </c>
      <c r="BD10" s="101" t="s">
        <v>9</v>
      </c>
      <c r="BE10" s="101">
        <v>3</v>
      </c>
      <c r="BG10" s="102" t="s">
        <v>4883</v>
      </c>
      <c r="BH10" s="101">
        <v>1</v>
      </c>
      <c r="BI10" s="8" t="s">
        <v>9</v>
      </c>
      <c r="BJ10" s="8">
        <v>1</v>
      </c>
    </row>
    <row r="11" spans="1:62" x14ac:dyDescent="0.2">
      <c r="A11" s="30">
        <v>10</v>
      </c>
      <c r="B11" s="7" t="s">
        <v>1500</v>
      </c>
      <c r="C11" s="7">
        <v>22</v>
      </c>
      <c r="D11" s="7">
        <v>7</v>
      </c>
      <c r="E11" s="7">
        <v>5</v>
      </c>
      <c r="F11" s="7">
        <v>10</v>
      </c>
      <c r="G11" s="7">
        <v>41</v>
      </c>
      <c r="H11" s="6" t="s">
        <v>9</v>
      </c>
      <c r="I11" s="7">
        <v>53</v>
      </c>
      <c r="J11" s="7">
        <f t="shared" si="0"/>
        <v>26</v>
      </c>
      <c r="K11" s="5"/>
      <c r="L11" s="8">
        <v>10</v>
      </c>
      <c r="M11" s="7" t="s">
        <v>1500</v>
      </c>
      <c r="N11" s="32">
        <v>1</v>
      </c>
      <c r="O11" s="32" t="s">
        <v>9</v>
      </c>
      <c r="P11" s="32">
        <v>1</v>
      </c>
      <c r="Q11" s="32">
        <v>0</v>
      </c>
      <c r="R11" s="32" t="s">
        <v>9</v>
      </c>
      <c r="S11" s="32">
        <v>3</v>
      </c>
      <c r="T11" s="32">
        <v>3</v>
      </c>
      <c r="U11" s="32" t="s">
        <v>9</v>
      </c>
      <c r="V11" s="32">
        <v>1</v>
      </c>
      <c r="W11" s="32">
        <v>3</v>
      </c>
      <c r="X11" s="32" t="s">
        <v>9</v>
      </c>
      <c r="Y11" s="32">
        <v>0</v>
      </c>
      <c r="Z11" s="32">
        <v>1</v>
      </c>
      <c r="AA11" s="32" t="s">
        <v>9</v>
      </c>
      <c r="AB11" s="32">
        <v>1</v>
      </c>
      <c r="AC11" s="32">
        <v>2</v>
      </c>
      <c r="AD11" s="32" t="s">
        <v>9</v>
      </c>
      <c r="AE11" s="32">
        <v>3</v>
      </c>
      <c r="AF11" s="32">
        <v>3</v>
      </c>
      <c r="AG11" s="32" t="s">
        <v>9</v>
      </c>
      <c r="AH11" s="32">
        <v>2</v>
      </c>
      <c r="AI11" s="32">
        <v>2</v>
      </c>
      <c r="AJ11" s="32" t="s">
        <v>9</v>
      </c>
      <c r="AK11" s="32">
        <v>2</v>
      </c>
      <c r="AL11" s="32">
        <v>6</v>
      </c>
      <c r="AM11" s="32" t="s">
        <v>9</v>
      </c>
      <c r="AN11" s="32">
        <v>2</v>
      </c>
      <c r="AO11" s="34"/>
      <c r="AP11" s="34"/>
      <c r="AQ11" s="34"/>
      <c r="AR11" s="32">
        <v>3</v>
      </c>
      <c r="AS11" s="32" t="s">
        <v>9</v>
      </c>
      <c r="AT11" s="32">
        <v>2</v>
      </c>
      <c r="AU11" s="32">
        <v>4</v>
      </c>
      <c r="AV11" s="32" t="s">
        <v>9</v>
      </c>
      <c r="AW11" s="32">
        <v>1</v>
      </c>
      <c r="AX11" s="31">
        <f t="shared" si="1"/>
        <v>28</v>
      </c>
      <c r="AY11" s="32" t="s">
        <v>9</v>
      </c>
      <c r="AZ11" s="31">
        <f t="shared" si="2"/>
        <v>18</v>
      </c>
      <c r="BB11" s="102" t="s">
        <v>4884</v>
      </c>
      <c r="BC11" s="101">
        <v>2</v>
      </c>
      <c r="BD11" s="101" t="s">
        <v>9</v>
      </c>
      <c r="BE11" s="101">
        <v>2</v>
      </c>
      <c r="BG11" s="102" t="s">
        <v>1576</v>
      </c>
      <c r="BH11" s="101">
        <v>1</v>
      </c>
      <c r="BI11" s="8" t="s">
        <v>9</v>
      </c>
      <c r="BJ11" s="8">
        <v>2</v>
      </c>
    </row>
    <row r="12" spans="1:62" x14ac:dyDescent="0.2">
      <c r="A12" s="30">
        <v>11</v>
      </c>
      <c r="B12" s="7" t="s">
        <v>28</v>
      </c>
      <c r="C12" s="7">
        <v>22</v>
      </c>
      <c r="D12" s="7">
        <v>7</v>
      </c>
      <c r="E12" s="7">
        <v>3</v>
      </c>
      <c r="F12" s="7">
        <v>12</v>
      </c>
      <c r="G12" s="7">
        <v>43</v>
      </c>
      <c r="H12" s="6" t="s">
        <v>9</v>
      </c>
      <c r="I12" s="7">
        <v>46</v>
      </c>
      <c r="J12" s="7">
        <f t="shared" si="0"/>
        <v>24</v>
      </c>
      <c r="K12" s="5" t="s">
        <v>44</v>
      </c>
      <c r="L12" s="8">
        <v>11</v>
      </c>
      <c r="M12" s="7" t="s">
        <v>28</v>
      </c>
      <c r="N12" s="32">
        <v>1</v>
      </c>
      <c r="O12" s="32" t="s">
        <v>9</v>
      </c>
      <c r="P12" s="32">
        <v>2</v>
      </c>
      <c r="Q12" s="32">
        <v>1</v>
      </c>
      <c r="R12" s="32" t="s">
        <v>9</v>
      </c>
      <c r="S12" s="32">
        <v>2</v>
      </c>
      <c r="T12" s="32">
        <v>0</v>
      </c>
      <c r="U12" s="32" t="s">
        <v>9</v>
      </c>
      <c r="V12" s="32">
        <v>2</v>
      </c>
      <c r="W12" s="32">
        <v>1</v>
      </c>
      <c r="X12" s="32" t="s">
        <v>9</v>
      </c>
      <c r="Y12" s="32">
        <v>2</v>
      </c>
      <c r="Z12" s="32">
        <v>2</v>
      </c>
      <c r="AA12" s="32" t="s">
        <v>9</v>
      </c>
      <c r="AB12" s="32">
        <v>4</v>
      </c>
      <c r="AC12" s="32">
        <v>3</v>
      </c>
      <c r="AD12" s="32" t="s">
        <v>9</v>
      </c>
      <c r="AE12" s="32">
        <v>0</v>
      </c>
      <c r="AF12" s="32">
        <v>0</v>
      </c>
      <c r="AG12" s="32" t="s">
        <v>9</v>
      </c>
      <c r="AH12" s="32">
        <v>1</v>
      </c>
      <c r="AI12" s="32">
        <v>1</v>
      </c>
      <c r="AJ12" s="32" t="s">
        <v>9</v>
      </c>
      <c r="AK12" s="32">
        <v>1</v>
      </c>
      <c r="AL12" s="32">
        <v>6</v>
      </c>
      <c r="AM12" s="32" t="s">
        <v>9</v>
      </c>
      <c r="AN12" s="32">
        <v>1</v>
      </c>
      <c r="AO12" s="32">
        <v>3</v>
      </c>
      <c r="AP12" s="32" t="s">
        <v>9</v>
      </c>
      <c r="AQ12" s="32">
        <v>3</v>
      </c>
      <c r="AR12" s="34"/>
      <c r="AS12" s="34"/>
      <c r="AT12" s="34"/>
      <c r="AU12" s="32">
        <v>5</v>
      </c>
      <c r="AV12" s="32" t="s">
        <v>9</v>
      </c>
      <c r="AW12" s="32">
        <v>2</v>
      </c>
      <c r="AX12" s="31">
        <f t="shared" si="1"/>
        <v>23</v>
      </c>
      <c r="AY12" s="32" t="s">
        <v>9</v>
      </c>
      <c r="AZ12" s="31">
        <f t="shared" si="2"/>
        <v>20</v>
      </c>
      <c r="BB12" s="102" t="s">
        <v>4421</v>
      </c>
      <c r="BC12" s="101">
        <v>3</v>
      </c>
      <c r="BD12" s="101" t="s">
        <v>9</v>
      </c>
      <c r="BE12" s="101">
        <v>1</v>
      </c>
      <c r="BG12" s="102" t="s">
        <v>4885</v>
      </c>
      <c r="BH12" s="101">
        <v>2</v>
      </c>
      <c r="BI12" s="8" t="s">
        <v>9</v>
      </c>
      <c r="BJ12" s="8">
        <v>3</v>
      </c>
    </row>
    <row r="13" spans="1:62" x14ac:dyDescent="0.2">
      <c r="A13" s="30">
        <v>12</v>
      </c>
      <c r="B13" s="7" t="s">
        <v>4874</v>
      </c>
      <c r="C13" s="7">
        <v>22</v>
      </c>
      <c r="D13" s="7">
        <v>4</v>
      </c>
      <c r="E13" s="7">
        <v>4</v>
      </c>
      <c r="F13" s="7">
        <v>14</v>
      </c>
      <c r="G13" s="7">
        <v>30</v>
      </c>
      <c r="H13" s="6" t="s">
        <v>9</v>
      </c>
      <c r="I13" s="7">
        <v>67</v>
      </c>
      <c r="J13" s="7">
        <f t="shared" si="0"/>
        <v>16</v>
      </c>
      <c r="K13" s="5" t="s">
        <v>44</v>
      </c>
      <c r="L13" s="8">
        <v>12</v>
      </c>
      <c r="M13" s="7" t="s">
        <v>4874</v>
      </c>
      <c r="N13" s="32">
        <v>0</v>
      </c>
      <c r="O13" s="32" t="s">
        <v>9</v>
      </c>
      <c r="P13" s="32">
        <v>0</v>
      </c>
      <c r="Q13" s="32">
        <v>1</v>
      </c>
      <c r="R13" s="32" t="s">
        <v>9</v>
      </c>
      <c r="S13" s="32">
        <v>2</v>
      </c>
      <c r="T13" s="32">
        <v>1</v>
      </c>
      <c r="U13" s="32" t="s">
        <v>9</v>
      </c>
      <c r="V13" s="32">
        <v>1</v>
      </c>
      <c r="W13" s="32">
        <v>2</v>
      </c>
      <c r="X13" s="32" t="s">
        <v>9</v>
      </c>
      <c r="Y13" s="32">
        <v>4</v>
      </c>
      <c r="Z13" s="32">
        <v>2</v>
      </c>
      <c r="AA13" s="32" t="s">
        <v>9</v>
      </c>
      <c r="AB13" s="32">
        <v>5</v>
      </c>
      <c r="AC13" s="32">
        <v>2</v>
      </c>
      <c r="AD13" s="32" t="s">
        <v>9</v>
      </c>
      <c r="AE13" s="32">
        <v>1</v>
      </c>
      <c r="AF13" s="32">
        <v>2</v>
      </c>
      <c r="AG13" s="32" t="s">
        <v>9</v>
      </c>
      <c r="AH13" s="32">
        <v>1</v>
      </c>
      <c r="AI13" s="32">
        <v>0</v>
      </c>
      <c r="AJ13" s="32" t="s">
        <v>9</v>
      </c>
      <c r="AK13" s="32">
        <v>5</v>
      </c>
      <c r="AL13" s="32">
        <v>0</v>
      </c>
      <c r="AM13" s="32" t="s">
        <v>9</v>
      </c>
      <c r="AN13" s="32">
        <v>4</v>
      </c>
      <c r="AO13" s="32">
        <v>7</v>
      </c>
      <c r="AP13" s="32" t="s">
        <v>9</v>
      </c>
      <c r="AQ13" s="32">
        <v>2</v>
      </c>
      <c r="AR13" s="32">
        <v>1</v>
      </c>
      <c r="AS13" s="32" t="s">
        <v>9</v>
      </c>
      <c r="AT13" s="32">
        <v>2</v>
      </c>
      <c r="AU13" s="34"/>
      <c r="AV13" s="34"/>
      <c r="AW13" s="34"/>
      <c r="AX13" s="31">
        <f t="shared" si="1"/>
        <v>18</v>
      </c>
      <c r="AY13" s="32" t="s">
        <v>9</v>
      </c>
      <c r="AZ13" s="31">
        <f t="shared" si="2"/>
        <v>27</v>
      </c>
      <c r="BB13" s="102" t="s">
        <v>4886</v>
      </c>
      <c r="BC13" s="101">
        <v>0</v>
      </c>
      <c r="BD13" s="101" t="s">
        <v>9</v>
      </c>
      <c r="BE13" s="101">
        <v>3</v>
      </c>
      <c r="BG13" s="102" t="s">
        <v>4887</v>
      </c>
      <c r="BH13" s="101">
        <v>1</v>
      </c>
      <c r="BI13" s="8" t="s">
        <v>9</v>
      </c>
      <c r="BJ13" s="8">
        <v>1</v>
      </c>
    </row>
    <row r="14" spans="1:62" x14ac:dyDescent="0.2">
      <c r="A14" s="30"/>
      <c r="B14" s="7"/>
      <c r="C14" s="7">
        <f>SUM(C2:C13)</f>
        <v>264</v>
      </c>
      <c r="D14" s="7">
        <f>SUM(D2:D13)</f>
        <v>107</v>
      </c>
      <c r="E14" s="7">
        <f>SUM(E2:E13)</f>
        <v>50</v>
      </c>
      <c r="F14" s="7">
        <f>SUM(F2:F13)</f>
        <v>107</v>
      </c>
      <c r="G14" s="7">
        <f>SUM(G2:G13)</f>
        <v>542</v>
      </c>
      <c r="H14" s="10" t="s">
        <v>9</v>
      </c>
      <c r="I14" s="7">
        <f>SUM(I2:I13)</f>
        <v>542</v>
      </c>
      <c r="J14" s="7">
        <f>SUM(J2:J13)</f>
        <v>371</v>
      </c>
      <c r="L14" s="8"/>
      <c r="N14" s="31">
        <f>SUM(N2:N13)</f>
        <v>11</v>
      </c>
      <c r="O14" s="31" t="s">
        <v>9</v>
      </c>
      <c r="P14" s="31">
        <f>SUM(P2:P13)</f>
        <v>20</v>
      </c>
      <c r="Q14" s="31">
        <f>SUM(Q2:Q13)</f>
        <v>20</v>
      </c>
      <c r="R14" s="31" t="s">
        <v>9</v>
      </c>
      <c r="S14" s="31">
        <f>SUM(S2:S13)</f>
        <v>28</v>
      </c>
      <c r="T14" s="31">
        <f>SUM(T2:T13)</f>
        <v>20</v>
      </c>
      <c r="U14" s="31" t="s">
        <v>9</v>
      </c>
      <c r="V14" s="31">
        <f>SUM(V2:V13)</f>
        <v>18</v>
      </c>
      <c r="W14" s="31">
        <f>SUM(W2:W13)</f>
        <v>27</v>
      </c>
      <c r="X14" s="31" t="s">
        <v>9</v>
      </c>
      <c r="Y14" s="31">
        <f>SUM(Y2:Y13)</f>
        <v>25</v>
      </c>
      <c r="Z14" s="31">
        <f>SUM(Z2:Z13)</f>
        <v>31</v>
      </c>
      <c r="AA14" s="31" t="s">
        <v>9</v>
      </c>
      <c r="AB14" s="31">
        <f>SUM(AB2:AB13)</f>
        <v>20</v>
      </c>
      <c r="AC14" s="31">
        <f>SUM(AC2:AC13)</f>
        <v>25</v>
      </c>
      <c r="AD14" s="31" t="s">
        <v>9</v>
      </c>
      <c r="AE14" s="31">
        <f>SUM(AE2:AE13)</f>
        <v>17</v>
      </c>
      <c r="AF14" s="31">
        <f>SUM(AF2:AF13)</f>
        <v>21</v>
      </c>
      <c r="AG14" s="31" t="s">
        <v>9</v>
      </c>
      <c r="AH14" s="31">
        <f>SUM(AH2:AH13)</f>
        <v>14</v>
      </c>
      <c r="AI14" s="31">
        <f>SUM(AI2:AI13)</f>
        <v>26</v>
      </c>
      <c r="AJ14" s="31" t="s">
        <v>9</v>
      </c>
      <c r="AK14" s="31">
        <f>SUM(AK2:AK13)</f>
        <v>18</v>
      </c>
      <c r="AL14" s="31">
        <f>SUM(AL2:AL13)</f>
        <v>32</v>
      </c>
      <c r="AM14" s="31" t="s">
        <v>9</v>
      </c>
      <c r="AN14" s="31">
        <f>SUM(AN2:AN13)</f>
        <v>23</v>
      </c>
      <c r="AO14" s="31">
        <f>SUM(AO2:AO13)</f>
        <v>35</v>
      </c>
      <c r="AP14" s="31" t="s">
        <v>9</v>
      </c>
      <c r="AQ14" s="31">
        <f>SUM(AQ2:AQ13)</f>
        <v>13</v>
      </c>
      <c r="AR14" s="31">
        <f>SUM(AR2:AR13)</f>
        <v>26</v>
      </c>
      <c r="AS14" s="31" t="s">
        <v>9</v>
      </c>
      <c r="AT14" s="31">
        <f>SUM(AT2:AT13)</f>
        <v>20</v>
      </c>
      <c r="AU14" s="31">
        <f>SUM(AU2:AU13)</f>
        <v>40</v>
      </c>
      <c r="AV14" s="31" t="s">
        <v>9</v>
      </c>
      <c r="AW14" s="31">
        <f>SUM(AW2:AW13)</f>
        <v>12</v>
      </c>
      <c r="AX14" s="31">
        <f>SUM(AX2:AX13)</f>
        <v>314</v>
      </c>
      <c r="AY14" s="31" t="s">
        <v>9</v>
      </c>
      <c r="AZ14" s="31">
        <f>SUM(AZ2:AZ13)</f>
        <v>228</v>
      </c>
      <c r="BB14" s="102" t="s">
        <v>4489</v>
      </c>
      <c r="BC14" s="101">
        <v>2</v>
      </c>
      <c r="BD14" s="101" t="s">
        <v>9</v>
      </c>
      <c r="BE14" s="101">
        <v>1</v>
      </c>
      <c r="BG14" s="102" t="s">
        <v>1582</v>
      </c>
      <c r="BH14" s="101">
        <v>6</v>
      </c>
      <c r="BI14" s="8" t="s">
        <v>9</v>
      </c>
      <c r="BJ14" s="8">
        <v>1</v>
      </c>
    </row>
    <row r="15" spans="1:62" x14ac:dyDescent="0.2">
      <c r="BB15" s="102" t="s">
        <v>4744</v>
      </c>
      <c r="BC15" s="101">
        <v>1</v>
      </c>
      <c r="BD15" s="101" t="s">
        <v>9</v>
      </c>
      <c r="BE15" s="101">
        <v>2</v>
      </c>
      <c r="BG15" s="102" t="s">
        <v>3927</v>
      </c>
      <c r="BH15" s="101">
        <v>3</v>
      </c>
      <c r="BI15" s="8" t="s">
        <v>9</v>
      </c>
      <c r="BJ15" s="8">
        <v>3</v>
      </c>
    </row>
    <row r="16" spans="1:62" x14ac:dyDescent="0.2">
      <c r="M16" s="39" t="s">
        <v>4888</v>
      </c>
      <c r="N16" s="43" t="s">
        <v>4889</v>
      </c>
      <c r="BB16" s="132" t="s">
        <v>330</v>
      </c>
      <c r="BG16" s="132" t="s">
        <v>331</v>
      </c>
      <c r="BH16" s="101"/>
    </row>
    <row r="17" spans="54:62" x14ac:dyDescent="0.2">
      <c r="BB17" s="102" t="s">
        <v>4725</v>
      </c>
      <c r="BC17" s="101">
        <v>2</v>
      </c>
      <c r="BD17" s="101" t="s">
        <v>9</v>
      </c>
      <c r="BE17" s="101">
        <v>2</v>
      </c>
      <c r="BG17" s="102" t="s">
        <v>4890</v>
      </c>
      <c r="BH17" s="101">
        <v>3</v>
      </c>
      <c r="BI17" s="8" t="s">
        <v>9</v>
      </c>
      <c r="BJ17" s="8">
        <v>2</v>
      </c>
    </row>
    <row r="18" spans="54:62" x14ac:dyDescent="0.2">
      <c r="BB18" s="102" t="s">
        <v>4891</v>
      </c>
      <c r="BC18" s="101">
        <v>1</v>
      </c>
      <c r="BD18" s="101" t="s">
        <v>9</v>
      </c>
      <c r="BE18" s="101">
        <v>3</v>
      </c>
      <c r="BG18" s="102" t="s">
        <v>4892</v>
      </c>
      <c r="BH18" s="101">
        <v>8</v>
      </c>
      <c r="BI18" s="8" t="s">
        <v>9</v>
      </c>
      <c r="BJ18" s="8">
        <v>1</v>
      </c>
    </row>
    <row r="19" spans="54:62" x14ac:dyDescent="0.2">
      <c r="BB19" s="102" t="s">
        <v>3998</v>
      </c>
      <c r="BC19" s="101">
        <v>0</v>
      </c>
      <c r="BD19" s="101" t="s">
        <v>9</v>
      </c>
      <c r="BE19" s="101">
        <v>2</v>
      </c>
      <c r="BG19" s="102" t="s">
        <v>4893</v>
      </c>
      <c r="BH19" s="101">
        <v>0</v>
      </c>
      <c r="BI19" s="8" t="s">
        <v>9</v>
      </c>
      <c r="BJ19" s="8">
        <v>2</v>
      </c>
    </row>
    <row r="20" spans="54:62" x14ac:dyDescent="0.2">
      <c r="BB20" s="102" t="s">
        <v>4894</v>
      </c>
      <c r="BC20" s="101">
        <v>2</v>
      </c>
      <c r="BD20" s="101" t="s">
        <v>9</v>
      </c>
      <c r="BE20" s="101">
        <v>6</v>
      </c>
      <c r="BG20" s="102" t="s">
        <v>1548</v>
      </c>
      <c r="BH20" s="101">
        <v>1</v>
      </c>
      <c r="BI20" s="8" t="s">
        <v>9</v>
      </c>
      <c r="BJ20" s="8">
        <v>1</v>
      </c>
    </row>
    <row r="21" spans="54:62" x14ac:dyDescent="0.2">
      <c r="BB21" s="102" t="s">
        <v>4463</v>
      </c>
      <c r="BC21" s="101">
        <v>2</v>
      </c>
      <c r="BD21" s="101" t="s">
        <v>9</v>
      </c>
      <c r="BE21" s="101">
        <v>1</v>
      </c>
      <c r="BG21" s="102" t="s">
        <v>4799</v>
      </c>
      <c r="BH21" s="101">
        <v>1</v>
      </c>
      <c r="BI21" s="8" t="s">
        <v>9</v>
      </c>
      <c r="BJ21" s="8">
        <v>1</v>
      </c>
    </row>
    <row r="22" spans="54:62" x14ac:dyDescent="0.2">
      <c r="BB22" s="102" t="s">
        <v>4895</v>
      </c>
      <c r="BC22" s="101">
        <v>2</v>
      </c>
      <c r="BD22" s="101" t="s">
        <v>9</v>
      </c>
      <c r="BE22" s="101">
        <v>1</v>
      </c>
      <c r="BG22" s="102" t="s">
        <v>1543</v>
      </c>
      <c r="BH22" s="101">
        <v>3</v>
      </c>
      <c r="BI22" s="8" t="s">
        <v>9</v>
      </c>
      <c r="BJ22" s="8">
        <v>3</v>
      </c>
    </row>
    <row r="23" spans="54:62" x14ac:dyDescent="0.2">
      <c r="BB23" s="132" t="s">
        <v>341</v>
      </c>
      <c r="BG23" s="132" t="s">
        <v>342</v>
      </c>
      <c r="BH23" s="101"/>
    </row>
    <row r="24" spans="54:62" x14ac:dyDescent="0.2">
      <c r="BB24" s="102" t="s">
        <v>4896</v>
      </c>
      <c r="BC24" s="101">
        <v>2</v>
      </c>
      <c r="BD24" s="101" t="s">
        <v>9</v>
      </c>
      <c r="BE24" s="101">
        <v>4</v>
      </c>
      <c r="BG24" s="102" t="s">
        <v>4897</v>
      </c>
      <c r="BH24" s="101">
        <v>5</v>
      </c>
      <c r="BI24" s="8" t="s">
        <v>9</v>
      </c>
      <c r="BJ24" s="8">
        <v>0</v>
      </c>
    </row>
    <row r="25" spans="54:62" x14ac:dyDescent="0.2">
      <c r="BB25" s="102" t="s">
        <v>4055</v>
      </c>
      <c r="BC25" s="101">
        <v>2</v>
      </c>
      <c r="BD25" s="101" t="s">
        <v>9</v>
      </c>
      <c r="BE25" s="101">
        <v>3</v>
      </c>
      <c r="BG25" s="102" t="s">
        <v>4827</v>
      </c>
      <c r="BH25" s="101">
        <v>7</v>
      </c>
      <c r="BI25" s="8" t="s">
        <v>9</v>
      </c>
      <c r="BJ25" s="8">
        <v>0</v>
      </c>
    </row>
    <row r="26" spans="54:62" x14ac:dyDescent="0.2">
      <c r="BB26" s="102" t="s">
        <v>4898</v>
      </c>
      <c r="BC26" s="101">
        <v>6</v>
      </c>
      <c r="BD26" s="101" t="s">
        <v>9</v>
      </c>
      <c r="BE26" s="101">
        <v>1</v>
      </c>
      <c r="BG26" s="102" t="s">
        <v>1628</v>
      </c>
      <c r="BH26" s="101">
        <v>2</v>
      </c>
      <c r="BI26" s="8" t="s">
        <v>9</v>
      </c>
      <c r="BJ26" s="8">
        <v>0</v>
      </c>
    </row>
    <row r="27" spans="54:62" x14ac:dyDescent="0.2">
      <c r="BB27" s="102" t="s">
        <v>4480</v>
      </c>
      <c r="BC27" s="101">
        <v>3</v>
      </c>
      <c r="BD27" s="101" t="s">
        <v>9</v>
      </c>
      <c r="BE27" s="101">
        <v>1</v>
      </c>
      <c r="BG27" s="102" t="s">
        <v>1506</v>
      </c>
      <c r="BH27" s="101">
        <v>3</v>
      </c>
      <c r="BI27" s="8" t="s">
        <v>9</v>
      </c>
      <c r="BJ27" s="8">
        <v>0</v>
      </c>
    </row>
    <row r="28" spans="54:62" x14ac:dyDescent="0.2">
      <c r="BB28" s="102" t="s">
        <v>1535</v>
      </c>
      <c r="BC28" s="101">
        <v>3</v>
      </c>
      <c r="BD28" s="101" t="s">
        <v>9</v>
      </c>
      <c r="BE28" s="101">
        <v>2</v>
      </c>
      <c r="BG28" s="102" t="s">
        <v>1561</v>
      </c>
      <c r="BH28" s="101">
        <v>2</v>
      </c>
      <c r="BI28" s="8" t="s">
        <v>9</v>
      </c>
      <c r="BJ28" s="8">
        <v>1</v>
      </c>
    </row>
    <row r="29" spans="54:62" x14ac:dyDescent="0.2">
      <c r="BB29" s="102" t="s">
        <v>4899</v>
      </c>
      <c r="BC29" s="101">
        <v>2</v>
      </c>
      <c r="BD29" s="101" t="s">
        <v>9</v>
      </c>
      <c r="BE29" s="101">
        <v>1</v>
      </c>
      <c r="BG29" s="102" t="s">
        <v>4900</v>
      </c>
      <c r="BH29" s="101">
        <v>5</v>
      </c>
      <c r="BI29" s="8" t="s">
        <v>9</v>
      </c>
      <c r="BJ29" s="8">
        <v>3</v>
      </c>
    </row>
    <row r="30" spans="54:62" x14ac:dyDescent="0.2">
      <c r="BB30" s="132" t="s">
        <v>353</v>
      </c>
      <c r="BG30" s="132" t="s">
        <v>354</v>
      </c>
      <c r="BH30" s="101"/>
    </row>
    <row r="31" spans="54:62" x14ac:dyDescent="0.2">
      <c r="BB31" s="102" t="s">
        <v>4901</v>
      </c>
      <c r="BC31" s="101">
        <v>5</v>
      </c>
      <c r="BD31" s="101" t="s">
        <v>9</v>
      </c>
      <c r="BE31" s="101">
        <v>1</v>
      </c>
      <c r="BG31" s="102" t="s">
        <v>4902</v>
      </c>
      <c r="BH31" s="101">
        <v>2</v>
      </c>
      <c r="BI31" s="8" t="s">
        <v>9</v>
      </c>
      <c r="BJ31" s="8">
        <v>1</v>
      </c>
    </row>
    <row r="32" spans="54:62" x14ac:dyDescent="0.2">
      <c r="BB32" s="102" t="s">
        <v>4020</v>
      </c>
      <c r="BC32" s="101">
        <v>2</v>
      </c>
      <c r="BD32" s="101" t="s">
        <v>9</v>
      </c>
      <c r="BE32" s="101">
        <v>1</v>
      </c>
      <c r="BG32" s="102" t="s">
        <v>4903</v>
      </c>
      <c r="BH32" s="101">
        <v>2</v>
      </c>
      <c r="BI32" s="8" t="s">
        <v>9</v>
      </c>
      <c r="BJ32" s="8">
        <v>0</v>
      </c>
    </row>
    <row r="33" spans="54:62" x14ac:dyDescent="0.2">
      <c r="BB33" s="102" t="s">
        <v>4904</v>
      </c>
      <c r="BC33" s="101">
        <v>0</v>
      </c>
      <c r="BD33" s="101" t="s">
        <v>9</v>
      </c>
      <c r="BE33" s="101">
        <v>1</v>
      </c>
      <c r="BG33" s="102" t="s">
        <v>1593</v>
      </c>
      <c r="BH33" s="101">
        <v>3</v>
      </c>
      <c r="BI33" s="8" t="s">
        <v>9</v>
      </c>
      <c r="BJ33" s="8">
        <v>0</v>
      </c>
    </row>
    <row r="34" spans="54:62" x14ac:dyDescent="0.2">
      <c r="BB34" s="102" t="s">
        <v>4752</v>
      </c>
      <c r="BC34" s="101">
        <v>4</v>
      </c>
      <c r="BD34" s="101" t="s">
        <v>9</v>
      </c>
      <c r="BE34" s="101">
        <v>1</v>
      </c>
      <c r="BG34" s="102" t="s">
        <v>3988</v>
      </c>
      <c r="BH34" s="101">
        <v>1</v>
      </c>
      <c r="BI34" s="8" t="s">
        <v>9</v>
      </c>
      <c r="BJ34" s="8">
        <v>1</v>
      </c>
    </row>
    <row r="35" spans="54:62" x14ac:dyDescent="0.2">
      <c r="BB35" s="102" t="s">
        <v>1564</v>
      </c>
      <c r="BC35" s="101">
        <v>0</v>
      </c>
      <c r="BD35" s="101" t="s">
        <v>9</v>
      </c>
      <c r="BE35" s="101">
        <v>3</v>
      </c>
      <c r="BG35" s="102" t="s">
        <v>4736</v>
      </c>
      <c r="BH35" s="101">
        <v>0</v>
      </c>
      <c r="BI35" s="8" t="s">
        <v>9</v>
      </c>
      <c r="BJ35" s="8">
        <v>0</v>
      </c>
    </row>
    <row r="36" spans="54:62" x14ac:dyDescent="0.2">
      <c r="BB36" s="102" t="s">
        <v>4005</v>
      </c>
      <c r="BC36" s="101">
        <v>0</v>
      </c>
      <c r="BD36" s="101" t="s">
        <v>9</v>
      </c>
      <c r="BE36" s="101">
        <v>2</v>
      </c>
      <c r="BG36" s="102" t="s">
        <v>1516</v>
      </c>
      <c r="BH36" s="101">
        <v>3</v>
      </c>
      <c r="BI36" s="8" t="s">
        <v>9</v>
      </c>
      <c r="BJ36" s="8">
        <v>2</v>
      </c>
    </row>
    <row r="37" spans="54:62" x14ac:dyDescent="0.2">
      <c r="BB37" s="132" t="s">
        <v>363</v>
      </c>
      <c r="BG37" s="132" t="s">
        <v>364</v>
      </c>
      <c r="BH37" s="101"/>
    </row>
    <row r="38" spans="54:62" x14ac:dyDescent="0.2">
      <c r="BB38" s="102" t="s">
        <v>4905</v>
      </c>
      <c r="BC38" s="101">
        <v>4</v>
      </c>
      <c r="BD38" s="101" t="s">
        <v>9</v>
      </c>
      <c r="BE38" s="101">
        <v>0</v>
      </c>
      <c r="BG38" s="102" t="s">
        <v>4906</v>
      </c>
      <c r="BH38" s="101">
        <v>2</v>
      </c>
      <c r="BI38" s="8" t="s">
        <v>9</v>
      </c>
      <c r="BJ38" s="8">
        <v>2</v>
      </c>
    </row>
    <row r="39" spans="54:62" x14ac:dyDescent="0.2">
      <c r="BB39" s="102" t="s">
        <v>4907</v>
      </c>
      <c r="BC39" s="101">
        <v>1</v>
      </c>
      <c r="BD39" s="101" t="s">
        <v>9</v>
      </c>
      <c r="BE39" s="101">
        <v>2</v>
      </c>
      <c r="BG39" s="102" t="s">
        <v>4908</v>
      </c>
      <c r="BH39" s="101">
        <v>3</v>
      </c>
      <c r="BI39" s="8" t="s">
        <v>9</v>
      </c>
      <c r="BJ39" s="8">
        <v>1</v>
      </c>
    </row>
    <row r="40" spans="54:62" x14ac:dyDescent="0.2">
      <c r="BB40" s="102" t="s">
        <v>1606</v>
      </c>
      <c r="BC40" s="101">
        <v>2</v>
      </c>
      <c r="BD40" s="101" t="s">
        <v>9</v>
      </c>
      <c r="BE40" s="101">
        <v>0</v>
      </c>
      <c r="BG40" s="102" t="s">
        <v>4909</v>
      </c>
      <c r="BH40" s="101">
        <v>3</v>
      </c>
      <c r="BI40" s="8" t="s">
        <v>9</v>
      </c>
      <c r="BJ40" s="8">
        <v>2</v>
      </c>
    </row>
    <row r="41" spans="54:62" x14ac:dyDescent="0.2">
      <c r="BB41" s="102" t="s">
        <v>1560</v>
      </c>
      <c r="BC41" s="101">
        <v>4</v>
      </c>
      <c r="BD41" s="101" t="s">
        <v>9</v>
      </c>
      <c r="BE41" s="101">
        <v>0</v>
      </c>
      <c r="BG41" s="102" t="s">
        <v>1553</v>
      </c>
      <c r="BH41" s="101">
        <v>1</v>
      </c>
      <c r="BI41" s="8" t="s">
        <v>9</v>
      </c>
      <c r="BJ41" s="8">
        <v>1</v>
      </c>
    </row>
    <row r="42" spans="54:62" x14ac:dyDescent="0.2">
      <c r="BB42" s="102" t="s">
        <v>4910</v>
      </c>
      <c r="BC42" s="101">
        <v>0</v>
      </c>
      <c r="BD42" s="101" t="s">
        <v>9</v>
      </c>
      <c r="BE42" s="101">
        <v>4</v>
      </c>
      <c r="BG42" s="102" t="s">
        <v>1607</v>
      </c>
      <c r="BH42" s="101">
        <v>1</v>
      </c>
      <c r="BI42" s="8" t="s">
        <v>9</v>
      </c>
      <c r="BJ42" s="8">
        <v>0</v>
      </c>
    </row>
    <row r="43" spans="54:62" x14ac:dyDescent="0.2">
      <c r="BB43" s="102" t="s">
        <v>4455</v>
      </c>
      <c r="BC43" s="101">
        <v>4</v>
      </c>
      <c r="BD43" s="101" t="s">
        <v>9</v>
      </c>
      <c r="BE43" s="101">
        <v>1</v>
      </c>
      <c r="BG43" s="102" t="s">
        <v>4456</v>
      </c>
      <c r="BH43" s="101">
        <v>3</v>
      </c>
      <c r="BI43" s="8" t="s">
        <v>9</v>
      </c>
      <c r="BJ43" s="8">
        <v>3</v>
      </c>
    </row>
    <row r="44" spans="54:62" x14ac:dyDescent="0.2">
      <c r="BB44" s="132" t="s">
        <v>371</v>
      </c>
      <c r="BG44" s="132" t="s">
        <v>372</v>
      </c>
      <c r="BH44" s="101"/>
    </row>
    <row r="45" spans="54:62" x14ac:dyDescent="0.2">
      <c r="BB45" s="102" t="s">
        <v>4911</v>
      </c>
      <c r="BC45" s="101">
        <v>3</v>
      </c>
      <c r="BD45" s="101" t="s">
        <v>9</v>
      </c>
      <c r="BE45" s="101">
        <v>1</v>
      </c>
      <c r="BG45" s="102" t="s">
        <v>3942</v>
      </c>
      <c r="BH45" s="101">
        <v>1</v>
      </c>
      <c r="BI45" s="8" t="s">
        <v>9</v>
      </c>
      <c r="BJ45" s="8">
        <v>1</v>
      </c>
    </row>
    <row r="46" spans="54:62" x14ac:dyDescent="0.2">
      <c r="BB46" s="102" t="s">
        <v>4912</v>
      </c>
      <c r="BC46" s="101">
        <v>3</v>
      </c>
      <c r="BD46" s="101" t="s">
        <v>9</v>
      </c>
      <c r="BE46" s="101">
        <v>3</v>
      </c>
      <c r="BG46" s="102" t="s">
        <v>3930</v>
      </c>
      <c r="BH46" s="101">
        <v>2</v>
      </c>
      <c r="BI46" s="8" t="s">
        <v>9</v>
      </c>
      <c r="BJ46" s="8">
        <v>4</v>
      </c>
    </row>
    <row r="47" spans="54:62" x14ac:dyDescent="0.2">
      <c r="BB47" s="102" t="s">
        <v>4734</v>
      </c>
      <c r="BC47" s="101">
        <v>3</v>
      </c>
      <c r="BD47" s="101" t="s">
        <v>9</v>
      </c>
      <c r="BE47" s="101">
        <v>1</v>
      </c>
      <c r="BG47" s="102" t="s">
        <v>1569</v>
      </c>
      <c r="BH47" s="101">
        <v>4</v>
      </c>
      <c r="BI47" s="8" t="s">
        <v>9</v>
      </c>
      <c r="BJ47" s="8">
        <v>0</v>
      </c>
    </row>
    <row r="48" spans="54:62" x14ac:dyDescent="0.2">
      <c r="BB48" s="102" t="s">
        <v>1594</v>
      </c>
      <c r="BC48" s="101">
        <v>3</v>
      </c>
      <c r="BD48" s="101" t="s">
        <v>9</v>
      </c>
      <c r="BE48" s="101">
        <v>1</v>
      </c>
      <c r="BG48" s="102" t="s">
        <v>4913</v>
      </c>
      <c r="BH48" s="101">
        <v>1</v>
      </c>
      <c r="BI48" s="8" t="s">
        <v>9</v>
      </c>
      <c r="BJ48" s="8">
        <v>2</v>
      </c>
    </row>
    <row r="49" spans="54:62" x14ac:dyDescent="0.2">
      <c r="BB49" s="102" t="s">
        <v>3949</v>
      </c>
      <c r="BC49" s="101">
        <v>1</v>
      </c>
      <c r="BD49" s="101" t="s">
        <v>9</v>
      </c>
      <c r="BE49" s="101">
        <v>4</v>
      </c>
      <c r="BG49" s="102" t="s">
        <v>4751</v>
      </c>
      <c r="BH49" s="101">
        <v>7</v>
      </c>
      <c r="BI49" s="8" t="s">
        <v>9</v>
      </c>
      <c r="BJ49" s="8">
        <v>2</v>
      </c>
    </row>
    <row r="50" spans="54:62" x14ac:dyDescent="0.2">
      <c r="BB50" s="102" t="s">
        <v>1523</v>
      </c>
      <c r="BC50" s="101">
        <v>1</v>
      </c>
      <c r="BD50" s="101" t="s">
        <v>9</v>
      </c>
      <c r="BE50" s="101">
        <v>3</v>
      </c>
      <c r="BG50" s="102" t="s">
        <v>4914</v>
      </c>
      <c r="BH50" s="101">
        <v>5</v>
      </c>
      <c r="BI50" s="8" t="s">
        <v>9</v>
      </c>
      <c r="BJ50" s="8">
        <v>4</v>
      </c>
    </row>
    <row r="51" spans="54:62" x14ac:dyDescent="0.2">
      <c r="BB51" s="132" t="s">
        <v>381</v>
      </c>
      <c r="BG51" s="132" t="s">
        <v>382</v>
      </c>
      <c r="BH51" s="101"/>
    </row>
    <row r="52" spans="54:62" x14ac:dyDescent="0.2">
      <c r="BB52" s="102" t="s">
        <v>4915</v>
      </c>
      <c r="BC52" s="101">
        <v>2</v>
      </c>
      <c r="BD52" s="101" t="s">
        <v>9</v>
      </c>
      <c r="BE52" s="101">
        <v>1</v>
      </c>
      <c r="BG52" s="102" t="s">
        <v>4916</v>
      </c>
      <c r="BH52" s="101">
        <v>3</v>
      </c>
      <c r="BI52" s="8" t="s">
        <v>9</v>
      </c>
      <c r="BJ52" s="8">
        <v>0</v>
      </c>
    </row>
    <row r="53" spans="54:62" x14ac:dyDescent="0.2">
      <c r="BB53" s="102" t="s">
        <v>1556</v>
      </c>
      <c r="BC53" s="101">
        <v>0</v>
      </c>
      <c r="BD53" s="101" t="s">
        <v>9</v>
      </c>
      <c r="BE53" s="101">
        <v>1</v>
      </c>
      <c r="BG53" s="102" t="s">
        <v>4917</v>
      </c>
      <c r="BH53" s="101">
        <v>2</v>
      </c>
      <c r="BI53" s="8" t="s">
        <v>9</v>
      </c>
      <c r="BJ53" s="8">
        <v>3</v>
      </c>
    </row>
    <row r="54" spans="54:62" x14ac:dyDescent="0.2">
      <c r="BB54" s="102" t="s">
        <v>1505</v>
      </c>
      <c r="BC54" s="101">
        <v>4</v>
      </c>
      <c r="BD54" s="101" t="s">
        <v>9</v>
      </c>
      <c r="BE54" s="101">
        <v>1</v>
      </c>
      <c r="BG54" s="102" t="s">
        <v>4122</v>
      </c>
      <c r="BH54" s="101">
        <v>0</v>
      </c>
      <c r="BI54" s="8" t="s">
        <v>9</v>
      </c>
      <c r="BJ54" s="8">
        <v>2</v>
      </c>
    </row>
    <row r="55" spans="54:62" x14ac:dyDescent="0.2">
      <c r="BB55" s="102" t="s">
        <v>4918</v>
      </c>
      <c r="BC55" s="101">
        <v>2</v>
      </c>
      <c r="BD55" s="101" t="s">
        <v>9</v>
      </c>
      <c r="BE55" s="101">
        <v>4</v>
      </c>
      <c r="BG55" s="102" t="s">
        <v>1530</v>
      </c>
      <c r="BH55" s="101">
        <v>3</v>
      </c>
      <c r="BI55" s="8" t="s">
        <v>9</v>
      </c>
      <c r="BJ55" s="8">
        <v>1</v>
      </c>
    </row>
    <row r="56" spans="54:62" x14ac:dyDescent="0.2">
      <c r="BB56" s="102" t="s">
        <v>1631</v>
      </c>
      <c r="BC56" s="101">
        <v>1</v>
      </c>
      <c r="BD56" s="101" t="s">
        <v>9</v>
      </c>
      <c r="BE56" s="101">
        <v>2</v>
      </c>
      <c r="BG56" s="102" t="s">
        <v>4484</v>
      </c>
      <c r="BH56" s="101">
        <v>1</v>
      </c>
      <c r="BI56" s="8" t="s">
        <v>9</v>
      </c>
      <c r="BJ56" s="8">
        <v>3</v>
      </c>
    </row>
    <row r="57" spans="54:62" x14ac:dyDescent="0.2">
      <c r="BB57" s="102" t="s">
        <v>4863</v>
      </c>
      <c r="BC57" s="101">
        <v>2</v>
      </c>
      <c r="BD57" s="101" t="s">
        <v>9</v>
      </c>
      <c r="BE57" s="101">
        <v>5</v>
      </c>
      <c r="BG57" s="102" t="s">
        <v>4919</v>
      </c>
      <c r="BH57" s="101">
        <v>9</v>
      </c>
      <c r="BI57" s="8" t="s">
        <v>9</v>
      </c>
      <c r="BJ57" s="8">
        <v>0</v>
      </c>
    </row>
    <row r="58" spans="54:62" x14ac:dyDescent="0.2">
      <c r="BB58" s="132" t="s">
        <v>393</v>
      </c>
      <c r="BG58" s="132" t="s">
        <v>394</v>
      </c>
      <c r="BH58" s="101"/>
    </row>
    <row r="59" spans="54:62" x14ac:dyDescent="0.2">
      <c r="BB59" s="102" t="s">
        <v>1544</v>
      </c>
      <c r="BC59" s="101">
        <v>3</v>
      </c>
      <c r="BD59" s="101" t="s">
        <v>9</v>
      </c>
      <c r="BE59" s="101">
        <v>2</v>
      </c>
      <c r="BG59" s="102" t="s">
        <v>3953</v>
      </c>
      <c r="BH59" s="101">
        <v>4</v>
      </c>
      <c r="BI59" s="8" t="s">
        <v>9</v>
      </c>
      <c r="BJ59" s="8">
        <v>0</v>
      </c>
    </row>
    <row r="60" spans="54:62" x14ac:dyDescent="0.2">
      <c r="BB60" s="102" t="s">
        <v>4920</v>
      </c>
      <c r="BC60" s="101">
        <v>5</v>
      </c>
      <c r="BD60" s="101" t="s">
        <v>9</v>
      </c>
      <c r="BE60" s="101">
        <v>2</v>
      </c>
      <c r="BG60" s="102" t="s">
        <v>4921</v>
      </c>
      <c r="BH60" s="101">
        <v>3</v>
      </c>
      <c r="BI60" s="8" t="s">
        <v>9</v>
      </c>
      <c r="BJ60" s="8">
        <v>0</v>
      </c>
    </row>
    <row r="61" spans="54:62" x14ac:dyDescent="0.2">
      <c r="BB61" s="102" t="s">
        <v>4797</v>
      </c>
      <c r="BC61" s="101">
        <v>3</v>
      </c>
      <c r="BD61" s="101" t="s">
        <v>9</v>
      </c>
      <c r="BE61" s="101">
        <v>1</v>
      </c>
      <c r="BG61" s="102" t="s">
        <v>4922</v>
      </c>
      <c r="BH61" s="101">
        <v>1</v>
      </c>
      <c r="BI61" s="8" t="s">
        <v>9</v>
      </c>
      <c r="BJ61" s="8">
        <v>1</v>
      </c>
    </row>
    <row r="62" spans="54:62" x14ac:dyDescent="0.2">
      <c r="BB62" s="102" t="s">
        <v>4923</v>
      </c>
      <c r="BC62" s="101">
        <v>3</v>
      </c>
      <c r="BD62" s="101" t="s">
        <v>9</v>
      </c>
      <c r="BE62" s="101">
        <v>3</v>
      </c>
      <c r="BG62" s="102" t="s">
        <v>4460</v>
      </c>
      <c r="BH62" s="101">
        <v>2</v>
      </c>
      <c r="BI62" s="8" t="s">
        <v>9</v>
      </c>
      <c r="BJ62" s="8">
        <v>2</v>
      </c>
    </row>
    <row r="63" spans="54:62" x14ac:dyDescent="0.2">
      <c r="BB63" s="102" t="s">
        <v>1545</v>
      </c>
      <c r="BC63" s="101">
        <v>5</v>
      </c>
      <c r="BD63" s="101" t="s">
        <v>9</v>
      </c>
      <c r="BE63" s="101">
        <v>0</v>
      </c>
      <c r="BG63" s="102" t="s">
        <v>4724</v>
      </c>
      <c r="BH63" s="101">
        <v>2</v>
      </c>
      <c r="BI63" s="8" t="s">
        <v>9</v>
      </c>
      <c r="BJ63" s="8">
        <v>1</v>
      </c>
    </row>
    <row r="64" spans="54:62" x14ac:dyDescent="0.2">
      <c r="BB64" s="102" t="s">
        <v>4924</v>
      </c>
      <c r="BC64" s="101">
        <v>3</v>
      </c>
      <c r="BD64" s="101" t="s">
        <v>9</v>
      </c>
      <c r="BE64" s="101">
        <v>1</v>
      </c>
      <c r="BG64" s="102" t="s">
        <v>4925</v>
      </c>
      <c r="BH64" s="101">
        <v>2</v>
      </c>
      <c r="BI64" s="8" t="s">
        <v>9</v>
      </c>
      <c r="BJ64" s="8">
        <v>3</v>
      </c>
    </row>
    <row r="65" spans="54:62" x14ac:dyDescent="0.2">
      <c r="BB65" s="132" t="s">
        <v>403</v>
      </c>
      <c r="BG65" s="132" t="s">
        <v>404</v>
      </c>
      <c r="BH65" s="101"/>
    </row>
    <row r="66" spans="54:62" x14ac:dyDescent="0.2">
      <c r="BB66" s="102" t="s">
        <v>4014</v>
      </c>
      <c r="BC66" s="101">
        <v>0</v>
      </c>
      <c r="BD66" s="101" t="s">
        <v>9</v>
      </c>
      <c r="BE66" s="101">
        <v>3</v>
      </c>
      <c r="BG66" s="102" t="s">
        <v>4926</v>
      </c>
      <c r="BH66" s="101">
        <v>4</v>
      </c>
      <c r="BI66" s="8" t="s">
        <v>9</v>
      </c>
      <c r="BJ66" s="8">
        <v>1</v>
      </c>
    </row>
    <row r="67" spans="54:62" x14ac:dyDescent="0.2">
      <c r="BB67" s="102" t="s">
        <v>4927</v>
      </c>
      <c r="BC67" s="101">
        <v>0</v>
      </c>
      <c r="BD67" s="101" t="s">
        <v>9</v>
      </c>
      <c r="BE67" s="101">
        <v>2</v>
      </c>
      <c r="BG67" s="102" t="s">
        <v>4928</v>
      </c>
      <c r="BH67" s="101">
        <v>1</v>
      </c>
      <c r="BI67" s="8" t="s">
        <v>9</v>
      </c>
      <c r="BJ67" s="8">
        <v>3</v>
      </c>
    </row>
    <row r="68" spans="54:62" x14ac:dyDescent="0.2">
      <c r="BB68" s="102" t="s">
        <v>4929</v>
      </c>
      <c r="BC68" s="101">
        <v>1</v>
      </c>
      <c r="BD68" s="101" t="s">
        <v>9</v>
      </c>
      <c r="BE68" s="101">
        <v>2</v>
      </c>
      <c r="BG68" s="102" t="s">
        <v>4743</v>
      </c>
      <c r="BH68" s="101">
        <v>5</v>
      </c>
      <c r="BI68" s="8" t="s">
        <v>9</v>
      </c>
      <c r="BJ68" s="8">
        <v>2</v>
      </c>
    </row>
    <row r="69" spans="54:62" x14ac:dyDescent="0.2">
      <c r="BB69" s="102" t="s">
        <v>4930</v>
      </c>
      <c r="BC69" s="101">
        <v>0</v>
      </c>
      <c r="BD69" s="101" t="s">
        <v>9</v>
      </c>
      <c r="BE69" s="101">
        <v>1</v>
      </c>
      <c r="BG69" s="102" t="s">
        <v>4406</v>
      </c>
      <c r="BH69" s="101">
        <v>3</v>
      </c>
      <c r="BI69" s="8" t="s">
        <v>9</v>
      </c>
      <c r="BJ69" s="8">
        <v>1</v>
      </c>
    </row>
    <row r="70" spans="54:62" x14ac:dyDescent="0.2">
      <c r="BB70" s="102" t="s">
        <v>1581</v>
      </c>
      <c r="BC70" s="101">
        <v>1</v>
      </c>
      <c r="BD70" s="101" t="s">
        <v>9</v>
      </c>
      <c r="BE70" s="101">
        <v>2</v>
      </c>
      <c r="BG70" s="102" t="s">
        <v>4488</v>
      </c>
      <c r="BH70" s="101">
        <v>1</v>
      </c>
      <c r="BI70" s="8" t="s">
        <v>9</v>
      </c>
      <c r="BJ70" s="8">
        <v>1</v>
      </c>
    </row>
    <row r="71" spans="54:62" x14ac:dyDescent="0.2">
      <c r="BB71" s="102" t="s">
        <v>1583</v>
      </c>
      <c r="BC71" s="101">
        <v>3</v>
      </c>
      <c r="BD71" s="101" t="s">
        <v>9</v>
      </c>
      <c r="BE71" s="101">
        <v>4</v>
      </c>
      <c r="BG71" s="102" t="s">
        <v>4931</v>
      </c>
      <c r="BH71" s="101">
        <v>4</v>
      </c>
      <c r="BI71" s="8" t="s">
        <v>9</v>
      </c>
      <c r="BJ71" s="8">
        <v>2</v>
      </c>
    </row>
    <row r="72" spans="54:62" x14ac:dyDescent="0.2">
      <c r="BB72" s="132" t="s">
        <v>411</v>
      </c>
      <c r="BG72" s="132" t="s">
        <v>2674</v>
      </c>
      <c r="BH72" s="101"/>
    </row>
    <row r="73" spans="54:62" x14ac:dyDescent="0.2">
      <c r="BB73" s="102" t="s">
        <v>4932</v>
      </c>
      <c r="BC73" s="101">
        <v>2</v>
      </c>
      <c r="BD73" s="101" t="s">
        <v>9</v>
      </c>
      <c r="BE73" s="101">
        <v>1</v>
      </c>
      <c r="BG73" s="102" t="s">
        <v>1532</v>
      </c>
      <c r="BH73" s="101">
        <v>1</v>
      </c>
      <c r="BI73" s="8" t="s">
        <v>9</v>
      </c>
      <c r="BJ73" s="8">
        <v>2</v>
      </c>
    </row>
    <row r="74" spans="54:62" x14ac:dyDescent="0.2">
      <c r="BB74" s="102" t="s">
        <v>4933</v>
      </c>
      <c r="BC74" s="101">
        <v>1</v>
      </c>
      <c r="BD74" s="101" t="s">
        <v>9</v>
      </c>
      <c r="BE74" s="101">
        <v>0</v>
      </c>
      <c r="BG74" s="102" t="s">
        <v>4934</v>
      </c>
      <c r="BH74" s="101">
        <v>1</v>
      </c>
      <c r="BI74" s="8" t="s">
        <v>9</v>
      </c>
      <c r="BJ74" s="8">
        <v>1</v>
      </c>
    </row>
    <row r="75" spans="54:62" x14ac:dyDescent="0.2">
      <c r="BB75" s="102" t="s">
        <v>4935</v>
      </c>
      <c r="BC75" s="101">
        <v>6</v>
      </c>
      <c r="BD75" s="101" t="s">
        <v>9</v>
      </c>
      <c r="BE75" s="101">
        <v>2</v>
      </c>
      <c r="BG75" s="102" t="s">
        <v>4936</v>
      </c>
      <c r="BH75" s="101">
        <v>3</v>
      </c>
      <c r="BI75" s="8" t="s">
        <v>9</v>
      </c>
      <c r="BJ75" s="8">
        <v>3</v>
      </c>
    </row>
    <row r="76" spans="54:62" x14ac:dyDescent="0.2">
      <c r="BB76" s="102" t="s">
        <v>4464</v>
      </c>
      <c r="BC76" s="101">
        <v>3</v>
      </c>
      <c r="BD76" s="101" t="s">
        <v>9</v>
      </c>
      <c r="BE76" s="101">
        <v>1</v>
      </c>
      <c r="BG76" s="102" t="s">
        <v>4133</v>
      </c>
      <c r="BH76" s="101">
        <v>1</v>
      </c>
      <c r="BI76" s="8" t="s">
        <v>9</v>
      </c>
      <c r="BJ76" s="8">
        <v>1</v>
      </c>
    </row>
    <row r="77" spans="54:62" x14ac:dyDescent="0.2">
      <c r="BB77" s="102" t="s">
        <v>1615</v>
      </c>
      <c r="BC77" s="101">
        <v>4</v>
      </c>
      <c r="BD77" s="101" t="s">
        <v>9</v>
      </c>
      <c r="BE77" s="101">
        <v>1</v>
      </c>
      <c r="BG77" s="102" t="s">
        <v>4937</v>
      </c>
      <c r="BH77" s="101">
        <v>1</v>
      </c>
      <c r="BI77" s="8" t="s">
        <v>9</v>
      </c>
      <c r="BJ77" s="8">
        <v>4</v>
      </c>
    </row>
    <row r="78" spans="54:62" x14ac:dyDescent="0.2">
      <c r="BB78" s="102" t="s">
        <v>4938</v>
      </c>
      <c r="BC78" s="101">
        <v>1</v>
      </c>
      <c r="BD78" s="101" t="s">
        <v>9</v>
      </c>
      <c r="BE78" s="101">
        <v>3</v>
      </c>
      <c r="BG78" s="102" t="s">
        <v>4791</v>
      </c>
      <c r="BH78" s="101">
        <v>0</v>
      </c>
      <c r="BI78" s="8" t="s">
        <v>9</v>
      </c>
      <c r="BJ78" s="8">
        <v>5</v>
      </c>
    </row>
    <row r="79" spans="54:62" x14ac:dyDescent="0.2">
      <c r="BG79" s="102"/>
      <c r="BH79" s="101"/>
    </row>
  </sheetData>
  <mergeCells count="14">
    <mergeCell ref="AC1:AE1"/>
    <mergeCell ref="N1:P1"/>
    <mergeCell ref="Q1:S1"/>
    <mergeCell ref="T1:V1"/>
    <mergeCell ref="W1:Y1"/>
    <mergeCell ref="Z1:AB1"/>
    <mergeCell ref="BB1:BE1"/>
    <mergeCell ref="BG1:BJ1"/>
    <mergeCell ref="AF1:AH1"/>
    <mergeCell ref="AI1:AK1"/>
    <mergeCell ref="AL1:AN1"/>
    <mergeCell ref="AO1:AQ1"/>
    <mergeCell ref="AR1:AT1"/>
    <mergeCell ref="AU1:AW1"/>
  </mergeCells>
  <hyperlinks>
    <hyperlink ref="A1" location="Information!A1" display="I" xr:uid="{01BD281B-9A20-4B5D-8F40-FABD5F2FE1F1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2013 - Div 4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38658-CAC1-4596-9A3A-DB1D449890CF}">
  <sheetPr>
    <pageSetUpPr fitToPage="1"/>
  </sheetPr>
  <dimension ref="A1:BJ78"/>
  <sheetViews>
    <sheetView view="pageLayout" zoomScaleNormal="100" workbookViewId="0">
      <selection activeCell="T21" sqref="T21"/>
    </sheetView>
  </sheetViews>
  <sheetFormatPr defaultColWidth="9.140625" defaultRowHeight="12" x14ac:dyDescent="0.2"/>
  <cols>
    <col min="1" max="1" width="2.7109375" style="3" bestFit="1" customWidth="1"/>
    <col min="2" max="2" width="18.140625" style="3" bestFit="1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7109375" style="3" bestFit="1" customWidth="1"/>
    <col min="13" max="13" width="18.140625" style="3" bestFit="1" customWidth="1"/>
    <col min="14" max="14" width="2.71093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1.855468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34.28515625" style="102" bestFit="1" customWidth="1"/>
    <col min="55" max="55" width="2.7109375" style="101" bestFit="1" customWidth="1"/>
    <col min="56" max="56" width="1.5703125" style="101" bestFit="1" customWidth="1"/>
    <col min="57" max="57" width="1.85546875" style="101" bestFit="1" customWidth="1"/>
    <col min="58" max="58" width="2.7109375" style="102" customWidth="1"/>
    <col min="59" max="59" width="34.28515625" style="102" bestFit="1" customWidth="1"/>
    <col min="60" max="60" width="1.85546875" style="101" bestFit="1" customWidth="1"/>
    <col min="61" max="61" width="1.5703125" style="8" bestFit="1" customWidth="1"/>
    <col min="62" max="62" width="1.85546875" style="8" bestFit="1" customWidth="1"/>
    <col min="63" max="16384" width="9.140625" style="3"/>
  </cols>
  <sheetData>
    <row r="1" spans="1:62" s="11" customFormat="1" ht="83.25" customHeight="1" x14ac:dyDescent="0.2">
      <c r="A1" s="24" t="s">
        <v>119</v>
      </c>
      <c r="B1" s="99" t="s">
        <v>4939</v>
      </c>
      <c r="N1" s="199" t="s">
        <v>2789</v>
      </c>
      <c r="O1" s="199"/>
      <c r="P1" s="199"/>
      <c r="Q1" s="199" t="s">
        <v>101</v>
      </c>
      <c r="R1" s="199"/>
      <c r="S1" s="199"/>
      <c r="T1" s="199" t="s">
        <v>36</v>
      </c>
      <c r="U1" s="199"/>
      <c r="V1" s="199"/>
      <c r="W1" s="199" t="s">
        <v>1498</v>
      </c>
      <c r="X1" s="199"/>
      <c r="Y1" s="199"/>
      <c r="Z1" s="199" t="s">
        <v>4872</v>
      </c>
      <c r="AA1" s="199"/>
      <c r="AB1" s="199"/>
      <c r="AC1" s="199" t="s">
        <v>4818</v>
      </c>
      <c r="AD1" s="199"/>
      <c r="AE1" s="199"/>
      <c r="AF1" s="199" t="s">
        <v>90</v>
      </c>
      <c r="AG1" s="199"/>
      <c r="AH1" s="199"/>
      <c r="AI1" s="199" t="s">
        <v>1499</v>
      </c>
      <c r="AJ1" s="199"/>
      <c r="AK1" s="199"/>
      <c r="AL1" s="199" t="s">
        <v>18</v>
      </c>
      <c r="AM1" s="199"/>
      <c r="AN1" s="199"/>
      <c r="AO1" s="199" t="s">
        <v>1500</v>
      </c>
      <c r="AP1" s="199"/>
      <c r="AQ1" s="199"/>
      <c r="AR1" s="199" t="s">
        <v>4940</v>
      </c>
      <c r="AS1" s="199"/>
      <c r="AT1" s="199"/>
      <c r="AU1" s="199" t="s">
        <v>4873</v>
      </c>
      <c r="AV1" s="199"/>
      <c r="AW1" s="199"/>
      <c r="AX1" s="160"/>
      <c r="AY1" s="160"/>
      <c r="AZ1" s="160"/>
      <c r="BA1" s="3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7" t="s">
        <v>2789</v>
      </c>
      <c r="C2" s="7">
        <v>22</v>
      </c>
      <c r="D2" s="7">
        <v>14</v>
      </c>
      <c r="E2" s="7">
        <v>3</v>
      </c>
      <c r="F2" s="7">
        <v>5</v>
      </c>
      <c r="G2" s="7">
        <v>59</v>
      </c>
      <c r="H2" s="6" t="s">
        <v>9</v>
      </c>
      <c r="I2" s="7">
        <v>34</v>
      </c>
      <c r="J2" s="7">
        <f>SUM(3*D2+E2)</f>
        <v>45</v>
      </c>
      <c r="K2" s="5" t="s">
        <v>43</v>
      </c>
      <c r="L2" s="8">
        <v>1</v>
      </c>
      <c r="M2" s="7" t="s">
        <v>2789</v>
      </c>
      <c r="N2" s="34"/>
      <c r="O2" s="34"/>
      <c r="P2" s="34"/>
      <c r="Q2" s="32">
        <v>2</v>
      </c>
      <c r="R2" s="32" t="s">
        <v>9</v>
      </c>
      <c r="S2" s="32">
        <v>3</v>
      </c>
      <c r="T2" s="32">
        <v>2</v>
      </c>
      <c r="U2" s="32" t="s">
        <v>9</v>
      </c>
      <c r="V2" s="32">
        <v>1</v>
      </c>
      <c r="W2" s="32">
        <v>2</v>
      </c>
      <c r="X2" s="32" t="s">
        <v>9</v>
      </c>
      <c r="Y2" s="32">
        <v>1</v>
      </c>
      <c r="Z2" s="32">
        <v>1</v>
      </c>
      <c r="AA2" s="32" t="s">
        <v>9</v>
      </c>
      <c r="AB2" s="32">
        <v>0</v>
      </c>
      <c r="AC2" s="32">
        <v>5</v>
      </c>
      <c r="AD2" s="32" t="s">
        <v>9</v>
      </c>
      <c r="AE2" s="32">
        <v>1</v>
      </c>
      <c r="AF2" s="32">
        <v>1</v>
      </c>
      <c r="AG2" s="32" t="s">
        <v>9</v>
      </c>
      <c r="AH2" s="32">
        <v>1</v>
      </c>
      <c r="AI2" s="32">
        <v>3</v>
      </c>
      <c r="AJ2" s="32" t="s">
        <v>9</v>
      </c>
      <c r="AK2" s="32">
        <v>1</v>
      </c>
      <c r="AL2" s="32">
        <v>7</v>
      </c>
      <c r="AM2" s="32" t="s">
        <v>9</v>
      </c>
      <c r="AN2" s="32">
        <v>0</v>
      </c>
      <c r="AO2" s="32">
        <v>2</v>
      </c>
      <c r="AP2" s="32" t="s">
        <v>9</v>
      </c>
      <c r="AQ2" s="32">
        <v>3</v>
      </c>
      <c r="AR2" s="32">
        <v>6</v>
      </c>
      <c r="AS2" s="32" t="s">
        <v>9</v>
      </c>
      <c r="AT2" s="32">
        <v>1</v>
      </c>
      <c r="AU2" s="32">
        <v>3</v>
      </c>
      <c r="AV2" s="32" t="s">
        <v>9</v>
      </c>
      <c r="AW2" s="32">
        <v>0</v>
      </c>
      <c r="AX2" s="31">
        <f>SUM(N2+Q2+T2+W2+Z2+AC2+AF2+AI2+AL2+AO2+AR2+AU2)</f>
        <v>34</v>
      </c>
      <c r="AY2" s="32" t="s">
        <v>9</v>
      </c>
      <c r="AZ2" s="31">
        <f>SUM(P2+S2+V2+Y2+AB2+AE2+AH2+AK2+AN2+AQ2+AT2+AW2)</f>
        <v>12</v>
      </c>
      <c r="BB2" s="132" t="s">
        <v>310</v>
      </c>
      <c r="BG2" s="132" t="s">
        <v>311</v>
      </c>
      <c r="BI2" s="101"/>
      <c r="BJ2" s="101"/>
    </row>
    <row r="3" spans="1:62" x14ac:dyDescent="0.2">
      <c r="A3" s="30">
        <v>2</v>
      </c>
      <c r="B3" s="7" t="s">
        <v>101</v>
      </c>
      <c r="C3" s="7">
        <v>22</v>
      </c>
      <c r="D3" s="7">
        <v>13</v>
      </c>
      <c r="E3" s="7">
        <v>5</v>
      </c>
      <c r="F3" s="7">
        <v>4</v>
      </c>
      <c r="G3" s="7">
        <v>72</v>
      </c>
      <c r="H3" s="6" t="s">
        <v>9</v>
      </c>
      <c r="I3" s="7">
        <v>40</v>
      </c>
      <c r="J3" s="7">
        <f t="shared" ref="J3:J13" si="0">SUM(3*D3+E3)</f>
        <v>44</v>
      </c>
      <c r="K3" s="5"/>
      <c r="L3" s="8">
        <v>2</v>
      </c>
      <c r="M3" s="7" t="s">
        <v>101</v>
      </c>
      <c r="N3" s="32">
        <v>2</v>
      </c>
      <c r="O3" s="32" t="s">
        <v>9</v>
      </c>
      <c r="P3" s="32">
        <v>3</v>
      </c>
      <c r="Q3" s="34"/>
      <c r="R3" s="34"/>
      <c r="S3" s="34"/>
      <c r="T3" s="32">
        <v>2</v>
      </c>
      <c r="U3" s="32" t="s">
        <v>9</v>
      </c>
      <c r="V3" s="32">
        <v>2</v>
      </c>
      <c r="W3" s="32">
        <v>5</v>
      </c>
      <c r="X3" s="32" t="s">
        <v>9</v>
      </c>
      <c r="Y3" s="32">
        <v>1</v>
      </c>
      <c r="Z3" s="32">
        <v>3</v>
      </c>
      <c r="AA3" s="32" t="s">
        <v>9</v>
      </c>
      <c r="AB3" s="32">
        <v>1</v>
      </c>
      <c r="AC3" s="32">
        <v>2</v>
      </c>
      <c r="AD3" s="32" t="s">
        <v>9</v>
      </c>
      <c r="AE3" s="32">
        <v>3</v>
      </c>
      <c r="AF3" s="32">
        <v>7</v>
      </c>
      <c r="AG3" s="32" t="s">
        <v>9</v>
      </c>
      <c r="AH3" s="32">
        <v>0</v>
      </c>
      <c r="AI3" s="32">
        <v>6</v>
      </c>
      <c r="AJ3" s="32" t="s">
        <v>9</v>
      </c>
      <c r="AK3" s="32">
        <v>1</v>
      </c>
      <c r="AL3" s="32">
        <v>2</v>
      </c>
      <c r="AM3" s="32" t="s">
        <v>9</v>
      </c>
      <c r="AN3" s="32">
        <v>2</v>
      </c>
      <c r="AO3" s="32">
        <v>3</v>
      </c>
      <c r="AP3" s="32" t="s">
        <v>9</v>
      </c>
      <c r="AQ3" s="32">
        <v>2</v>
      </c>
      <c r="AR3" s="32">
        <v>10</v>
      </c>
      <c r="AS3" s="32" t="s">
        <v>9</v>
      </c>
      <c r="AT3" s="32">
        <v>1</v>
      </c>
      <c r="AU3" s="32">
        <v>3</v>
      </c>
      <c r="AV3" s="32" t="s">
        <v>9</v>
      </c>
      <c r="AW3" s="32">
        <v>2</v>
      </c>
      <c r="AX3" s="31">
        <f t="shared" ref="AX3:AX13" si="1">SUM(N3+Q3+T3+W3+Z3+AC3+AF3+AI3+AL3+AO3+AR3+AU3)</f>
        <v>45</v>
      </c>
      <c r="AY3" s="32" t="s">
        <v>9</v>
      </c>
      <c r="AZ3" s="31">
        <f t="shared" ref="AZ3:AZ13" si="2">SUM(P3+S3+V3+Y3+AB3+AE3+AH3+AK3+AN3+AQ3+AT3+AW3)</f>
        <v>18</v>
      </c>
      <c r="BB3" s="102" t="s">
        <v>3942</v>
      </c>
      <c r="BC3" s="101">
        <v>3</v>
      </c>
      <c r="BD3" s="101" t="s">
        <v>9</v>
      </c>
      <c r="BE3" s="101">
        <v>1</v>
      </c>
      <c r="BG3" s="102" t="s">
        <v>4894</v>
      </c>
      <c r="BH3" s="101">
        <v>4</v>
      </c>
      <c r="BI3" s="101" t="s">
        <v>9</v>
      </c>
      <c r="BJ3" s="101">
        <v>5</v>
      </c>
    </row>
    <row r="4" spans="1:62" x14ac:dyDescent="0.2">
      <c r="A4" s="30">
        <v>3</v>
      </c>
      <c r="B4" s="7" t="s">
        <v>36</v>
      </c>
      <c r="C4" s="7">
        <v>22</v>
      </c>
      <c r="D4" s="7">
        <v>11</v>
      </c>
      <c r="E4" s="7">
        <v>6</v>
      </c>
      <c r="F4" s="7">
        <v>5</v>
      </c>
      <c r="G4" s="7">
        <v>64</v>
      </c>
      <c r="H4" s="6" t="s">
        <v>9</v>
      </c>
      <c r="I4" s="7">
        <v>29</v>
      </c>
      <c r="J4" s="7">
        <f t="shared" si="0"/>
        <v>39</v>
      </c>
      <c r="K4" s="5"/>
      <c r="L4" s="8">
        <v>3</v>
      </c>
      <c r="M4" s="7" t="s">
        <v>36</v>
      </c>
      <c r="N4" s="32">
        <v>5</v>
      </c>
      <c r="O4" s="32" t="s">
        <v>9</v>
      </c>
      <c r="P4" s="32">
        <v>0</v>
      </c>
      <c r="Q4" s="32">
        <v>3</v>
      </c>
      <c r="R4" s="32" t="s">
        <v>9</v>
      </c>
      <c r="S4" s="32">
        <v>4</v>
      </c>
      <c r="T4" s="34"/>
      <c r="U4" s="34"/>
      <c r="V4" s="34"/>
      <c r="W4" s="32">
        <v>2</v>
      </c>
      <c r="X4" s="32" t="s">
        <v>9</v>
      </c>
      <c r="Y4" s="32">
        <v>1</v>
      </c>
      <c r="Z4" s="32">
        <v>1</v>
      </c>
      <c r="AA4" s="32" t="s">
        <v>9</v>
      </c>
      <c r="AB4" s="32">
        <v>0</v>
      </c>
      <c r="AC4" s="32">
        <v>6</v>
      </c>
      <c r="AD4" s="32" t="s">
        <v>9</v>
      </c>
      <c r="AE4" s="32">
        <v>1</v>
      </c>
      <c r="AF4" s="32">
        <v>1</v>
      </c>
      <c r="AG4" s="32" t="s">
        <v>9</v>
      </c>
      <c r="AH4" s="32">
        <v>1</v>
      </c>
      <c r="AI4" s="32">
        <v>0</v>
      </c>
      <c r="AJ4" s="32" t="s">
        <v>9</v>
      </c>
      <c r="AK4" s="32">
        <v>0</v>
      </c>
      <c r="AL4" s="32">
        <v>5</v>
      </c>
      <c r="AM4" s="32" t="s">
        <v>9</v>
      </c>
      <c r="AN4" s="32">
        <v>1</v>
      </c>
      <c r="AO4" s="32">
        <v>6</v>
      </c>
      <c r="AP4" s="32" t="s">
        <v>9</v>
      </c>
      <c r="AQ4" s="32">
        <v>0</v>
      </c>
      <c r="AR4" s="32">
        <v>7</v>
      </c>
      <c r="AS4" s="32" t="s">
        <v>9</v>
      </c>
      <c r="AT4" s="32">
        <v>0</v>
      </c>
      <c r="AU4" s="32">
        <v>4</v>
      </c>
      <c r="AV4" s="32" t="s">
        <v>9</v>
      </c>
      <c r="AW4" s="32">
        <v>0</v>
      </c>
      <c r="AX4" s="31">
        <f t="shared" si="1"/>
        <v>40</v>
      </c>
      <c r="AY4" s="32" t="s">
        <v>9</v>
      </c>
      <c r="AZ4" s="31">
        <f t="shared" si="2"/>
        <v>8</v>
      </c>
      <c r="BB4" s="102" t="s">
        <v>4941</v>
      </c>
      <c r="BC4" s="101">
        <v>3</v>
      </c>
      <c r="BD4" s="101" t="s">
        <v>9</v>
      </c>
      <c r="BE4" s="101">
        <v>0</v>
      </c>
      <c r="BG4" s="102" t="s">
        <v>4005</v>
      </c>
      <c r="BH4" s="101">
        <v>1</v>
      </c>
      <c r="BI4" s="101" t="s">
        <v>9</v>
      </c>
      <c r="BJ4" s="101">
        <v>3</v>
      </c>
    </row>
    <row r="5" spans="1:62" x14ac:dyDescent="0.2">
      <c r="A5" s="30">
        <v>4</v>
      </c>
      <c r="B5" s="7" t="s">
        <v>1498</v>
      </c>
      <c r="C5" s="7">
        <v>22</v>
      </c>
      <c r="D5" s="7">
        <v>12</v>
      </c>
      <c r="E5" s="7">
        <v>3</v>
      </c>
      <c r="F5" s="7">
        <v>7</v>
      </c>
      <c r="G5" s="7">
        <v>52</v>
      </c>
      <c r="H5" s="6" t="s">
        <v>9</v>
      </c>
      <c r="I5" s="7">
        <v>38</v>
      </c>
      <c r="J5" s="7">
        <f t="shared" si="0"/>
        <v>39</v>
      </c>
      <c r="K5" s="5"/>
      <c r="L5" s="8">
        <v>4</v>
      </c>
      <c r="M5" s="7" t="s">
        <v>1498</v>
      </c>
      <c r="N5" s="32">
        <v>2</v>
      </c>
      <c r="O5" s="32" t="s">
        <v>9</v>
      </c>
      <c r="P5" s="32">
        <v>4</v>
      </c>
      <c r="Q5" s="32">
        <v>2</v>
      </c>
      <c r="R5" s="32" t="s">
        <v>9</v>
      </c>
      <c r="S5" s="32">
        <v>4</v>
      </c>
      <c r="T5" s="32">
        <v>5</v>
      </c>
      <c r="U5" s="32" t="s">
        <v>9</v>
      </c>
      <c r="V5" s="32">
        <v>4</v>
      </c>
      <c r="W5" s="34"/>
      <c r="X5" s="34"/>
      <c r="Y5" s="34"/>
      <c r="Z5" s="32">
        <v>4</v>
      </c>
      <c r="AA5" s="32" t="s">
        <v>9</v>
      </c>
      <c r="AB5" s="32">
        <v>0</v>
      </c>
      <c r="AC5" s="32">
        <v>1</v>
      </c>
      <c r="AD5" s="32" t="s">
        <v>9</v>
      </c>
      <c r="AE5" s="32">
        <v>0</v>
      </c>
      <c r="AF5" s="32">
        <v>3</v>
      </c>
      <c r="AG5" s="32" t="s">
        <v>9</v>
      </c>
      <c r="AH5" s="32">
        <v>1</v>
      </c>
      <c r="AI5" s="32">
        <v>1</v>
      </c>
      <c r="AJ5" s="32" t="s">
        <v>9</v>
      </c>
      <c r="AK5" s="32">
        <v>0</v>
      </c>
      <c r="AL5" s="32">
        <v>4</v>
      </c>
      <c r="AM5" s="32" t="s">
        <v>9</v>
      </c>
      <c r="AN5" s="32">
        <v>1</v>
      </c>
      <c r="AO5" s="32">
        <v>1</v>
      </c>
      <c r="AP5" s="32" t="s">
        <v>9</v>
      </c>
      <c r="AQ5" s="32">
        <v>2</v>
      </c>
      <c r="AR5" s="32">
        <v>3</v>
      </c>
      <c r="AS5" s="32" t="s">
        <v>9</v>
      </c>
      <c r="AT5" s="32">
        <v>0</v>
      </c>
      <c r="AU5" s="32">
        <v>4</v>
      </c>
      <c r="AV5" s="32" t="s">
        <v>9</v>
      </c>
      <c r="AW5" s="32">
        <v>2</v>
      </c>
      <c r="AX5" s="31">
        <f t="shared" si="1"/>
        <v>30</v>
      </c>
      <c r="AY5" s="32" t="s">
        <v>9</v>
      </c>
      <c r="AZ5" s="31">
        <f t="shared" si="2"/>
        <v>18</v>
      </c>
      <c r="BB5" s="102" t="s">
        <v>4942</v>
      </c>
      <c r="BC5" s="101">
        <v>1</v>
      </c>
      <c r="BD5" s="101" t="s">
        <v>9</v>
      </c>
      <c r="BE5" s="101">
        <v>1</v>
      </c>
      <c r="BG5" s="102" t="s">
        <v>4943</v>
      </c>
      <c r="BH5" s="101">
        <v>6</v>
      </c>
      <c r="BI5" s="101" t="s">
        <v>9</v>
      </c>
      <c r="BJ5" s="101">
        <v>1</v>
      </c>
    </row>
    <row r="6" spans="1:62" x14ac:dyDescent="0.2">
      <c r="A6" s="30">
        <v>5</v>
      </c>
      <c r="B6" s="7" t="s">
        <v>4872</v>
      </c>
      <c r="C6" s="7">
        <v>22</v>
      </c>
      <c r="D6" s="7">
        <v>11</v>
      </c>
      <c r="E6" s="7">
        <v>3</v>
      </c>
      <c r="F6" s="7">
        <v>8</v>
      </c>
      <c r="G6" s="7">
        <v>54</v>
      </c>
      <c r="H6" s="6" t="s">
        <v>9</v>
      </c>
      <c r="I6" s="7">
        <v>44</v>
      </c>
      <c r="J6" s="7">
        <f t="shared" si="0"/>
        <v>36</v>
      </c>
      <c r="K6" s="5"/>
      <c r="L6" s="8">
        <v>5</v>
      </c>
      <c r="M6" s="7" t="s">
        <v>4872</v>
      </c>
      <c r="N6" s="32">
        <v>7</v>
      </c>
      <c r="O6" s="32" t="s">
        <v>9</v>
      </c>
      <c r="P6" s="32">
        <v>0</v>
      </c>
      <c r="Q6" s="32">
        <v>4</v>
      </c>
      <c r="R6" s="32" t="s">
        <v>9</v>
      </c>
      <c r="S6" s="32">
        <v>5</v>
      </c>
      <c r="T6" s="32">
        <v>2</v>
      </c>
      <c r="U6" s="32" t="s">
        <v>9</v>
      </c>
      <c r="V6" s="32">
        <v>0</v>
      </c>
      <c r="W6" s="32">
        <v>0</v>
      </c>
      <c r="X6" s="32" t="s">
        <v>9</v>
      </c>
      <c r="Y6" s="32">
        <v>0</v>
      </c>
      <c r="Z6" s="34"/>
      <c r="AA6" s="34"/>
      <c r="AB6" s="34"/>
      <c r="AC6" s="32">
        <v>0</v>
      </c>
      <c r="AD6" s="32" t="s">
        <v>9</v>
      </c>
      <c r="AE6" s="32">
        <v>6</v>
      </c>
      <c r="AF6" s="32">
        <v>6</v>
      </c>
      <c r="AG6" s="32" t="s">
        <v>9</v>
      </c>
      <c r="AH6" s="32">
        <v>2</v>
      </c>
      <c r="AI6" s="32">
        <v>2</v>
      </c>
      <c r="AJ6" s="32" t="s">
        <v>9</v>
      </c>
      <c r="AK6" s="32">
        <v>1</v>
      </c>
      <c r="AL6" s="32">
        <v>4</v>
      </c>
      <c r="AM6" s="32" t="s">
        <v>9</v>
      </c>
      <c r="AN6" s="32">
        <v>3</v>
      </c>
      <c r="AO6" s="32">
        <v>3</v>
      </c>
      <c r="AP6" s="32" t="s">
        <v>9</v>
      </c>
      <c r="AQ6" s="32">
        <v>1</v>
      </c>
      <c r="AR6" s="32">
        <v>3</v>
      </c>
      <c r="AS6" s="32" t="s">
        <v>9</v>
      </c>
      <c r="AT6" s="32">
        <v>1</v>
      </c>
      <c r="AU6" s="32">
        <v>3</v>
      </c>
      <c r="AV6" s="32" t="s">
        <v>9</v>
      </c>
      <c r="AW6" s="32">
        <v>0</v>
      </c>
      <c r="AX6" s="31">
        <f t="shared" si="1"/>
        <v>34</v>
      </c>
      <c r="AY6" s="32" t="s">
        <v>9</v>
      </c>
      <c r="AZ6" s="31">
        <f t="shared" si="2"/>
        <v>19</v>
      </c>
      <c r="BB6" s="102" t="s">
        <v>1530</v>
      </c>
      <c r="BC6" s="101">
        <v>2</v>
      </c>
      <c r="BD6" s="101" t="s">
        <v>9</v>
      </c>
      <c r="BE6" s="101">
        <v>1</v>
      </c>
      <c r="BG6" s="102" t="s">
        <v>4944</v>
      </c>
      <c r="BH6" s="101">
        <v>2</v>
      </c>
      <c r="BI6" s="101" t="s">
        <v>9</v>
      </c>
      <c r="BJ6" s="101">
        <v>2</v>
      </c>
    </row>
    <row r="7" spans="1:62" x14ac:dyDescent="0.2">
      <c r="A7" s="30">
        <v>6</v>
      </c>
      <c r="B7" s="7" t="s">
        <v>4818</v>
      </c>
      <c r="C7" s="7">
        <v>22</v>
      </c>
      <c r="D7" s="7">
        <v>9</v>
      </c>
      <c r="E7" s="7">
        <v>6</v>
      </c>
      <c r="F7" s="7">
        <v>7</v>
      </c>
      <c r="G7" s="7">
        <v>46</v>
      </c>
      <c r="H7" s="6" t="s">
        <v>9</v>
      </c>
      <c r="I7" s="7">
        <v>35</v>
      </c>
      <c r="J7" s="7">
        <f t="shared" si="0"/>
        <v>33</v>
      </c>
      <c r="K7" s="5"/>
      <c r="L7" s="8">
        <v>6</v>
      </c>
      <c r="M7" s="7" t="s">
        <v>4818</v>
      </c>
      <c r="N7" s="32">
        <v>2</v>
      </c>
      <c r="O7" s="32" t="s">
        <v>9</v>
      </c>
      <c r="P7" s="32">
        <v>0</v>
      </c>
      <c r="Q7" s="32">
        <v>1</v>
      </c>
      <c r="R7" s="32" t="s">
        <v>9</v>
      </c>
      <c r="S7" s="32">
        <v>1</v>
      </c>
      <c r="T7" s="32">
        <v>1</v>
      </c>
      <c r="U7" s="32" t="s">
        <v>9</v>
      </c>
      <c r="V7" s="32">
        <v>1</v>
      </c>
      <c r="W7" s="32">
        <v>2</v>
      </c>
      <c r="X7" s="32" t="s">
        <v>9</v>
      </c>
      <c r="Y7" s="32">
        <v>2</v>
      </c>
      <c r="Z7" s="32">
        <v>1</v>
      </c>
      <c r="AA7" s="32" t="s">
        <v>9</v>
      </c>
      <c r="AB7" s="32">
        <v>2</v>
      </c>
      <c r="AC7" s="34"/>
      <c r="AD7" s="34"/>
      <c r="AE7" s="34"/>
      <c r="AF7" s="8">
        <v>2</v>
      </c>
      <c r="AG7" s="32" t="s">
        <v>9</v>
      </c>
      <c r="AH7" s="8">
        <v>0</v>
      </c>
      <c r="AI7" s="32">
        <v>5</v>
      </c>
      <c r="AJ7" s="32" t="s">
        <v>9</v>
      </c>
      <c r="AK7" s="32">
        <v>1</v>
      </c>
      <c r="AL7" s="32">
        <v>5</v>
      </c>
      <c r="AM7" s="32" t="s">
        <v>9</v>
      </c>
      <c r="AN7" s="32">
        <v>0</v>
      </c>
      <c r="AO7" s="32">
        <v>0</v>
      </c>
      <c r="AP7" s="32" t="s">
        <v>9</v>
      </c>
      <c r="AQ7" s="32">
        <v>0</v>
      </c>
      <c r="AR7" s="32">
        <v>4</v>
      </c>
      <c r="AS7" s="32" t="s">
        <v>9</v>
      </c>
      <c r="AT7" s="32">
        <v>1</v>
      </c>
      <c r="AU7" s="32">
        <v>2</v>
      </c>
      <c r="AV7" s="32" t="s">
        <v>9</v>
      </c>
      <c r="AW7" s="32">
        <v>1</v>
      </c>
      <c r="AX7" s="31">
        <f t="shared" si="1"/>
        <v>25</v>
      </c>
      <c r="AY7" s="32" t="s">
        <v>9</v>
      </c>
      <c r="AZ7" s="31">
        <f t="shared" si="2"/>
        <v>9</v>
      </c>
      <c r="BB7" s="102" t="s">
        <v>4945</v>
      </c>
      <c r="BC7" s="101">
        <v>2</v>
      </c>
      <c r="BD7" s="101" t="s">
        <v>9</v>
      </c>
      <c r="BE7" s="101">
        <v>2</v>
      </c>
      <c r="BG7" s="102" t="s">
        <v>1535</v>
      </c>
      <c r="BH7" s="101">
        <v>0</v>
      </c>
      <c r="BI7" s="101" t="s">
        <v>9</v>
      </c>
      <c r="BJ7" s="101">
        <v>2</v>
      </c>
    </row>
    <row r="8" spans="1:62" x14ac:dyDescent="0.2">
      <c r="A8" s="30">
        <v>7</v>
      </c>
      <c r="B8" s="7" t="s">
        <v>90</v>
      </c>
      <c r="C8" s="7">
        <v>22</v>
      </c>
      <c r="D8" s="7">
        <v>9</v>
      </c>
      <c r="E8" s="7">
        <v>4</v>
      </c>
      <c r="F8" s="7">
        <v>9</v>
      </c>
      <c r="G8" s="7">
        <v>44</v>
      </c>
      <c r="H8" s="6" t="s">
        <v>9</v>
      </c>
      <c r="I8" s="7">
        <v>55</v>
      </c>
      <c r="J8" s="7">
        <f t="shared" si="0"/>
        <v>31</v>
      </c>
      <c r="K8" s="5"/>
      <c r="L8" s="8">
        <v>7</v>
      </c>
      <c r="M8" s="7" t="s">
        <v>90</v>
      </c>
      <c r="N8" s="32">
        <v>0</v>
      </c>
      <c r="O8" s="32" t="s">
        <v>9</v>
      </c>
      <c r="P8" s="32">
        <v>3</v>
      </c>
      <c r="Q8" s="32">
        <v>1</v>
      </c>
      <c r="R8" s="32" t="s">
        <v>9</v>
      </c>
      <c r="S8" s="32">
        <v>0</v>
      </c>
      <c r="T8" s="32">
        <v>1</v>
      </c>
      <c r="U8" s="32" t="s">
        <v>9</v>
      </c>
      <c r="V8" s="32">
        <v>1</v>
      </c>
      <c r="W8" s="32">
        <v>1</v>
      </c>
      <c r="X8" s="32" t="s">
        <v>9</v>
      </c>
      <c r="Y8" s="32">
        <v>3</v>
      </c>
      <c r="Z8" s="32">
        <v>4</v>
      </c>
      <c r="AA8" s="32" t="s">
        <v>9</v>
      </c>
      <c r="AB8" s="32">
        <v>3</v>
      </c>
      <c r="AC8" s="32">
        <v>3</v>
      </c>
      <c r="AD8" s="32" t="s">
        <v>9</v>
      </c>
      <c r="AE8" s="32">
        <v>3</v>
      </c>
      <c r="AF8" s="34"/>
      <c r="AG8" s="34"/>
      <c r="AH8" s="34"/>
      <c r="AI8" s="32">
        <v>3</v>
      </c>
      <c r="AJ8" s="32" t="s">
        <v>9</v>
      </c>
      <c r="AK8" s="32">
        <v>1</v>
      </c>
      <c r="AL8" s="32">
        <v>4</v>
      </c>
      <c r="AM8" s="32" t="s">
        <v>9</v>
      </c>
      <c r="AN8" s="32">
        <v>2</v>
      </c>
      <c r="AO8" s="32">
        <v>1</v>
      </c>
      <c r="AP8" s="32" t="s">
        <v>9</v>
      </c>
      <c r="AQ8" s="32">
        <v>2</v>
      </c>
      <c r="AR8" s="32">
        <v>3</v>
      </c>
      <c r="AS8" s="32" t="s">
        <v>9</v>
      </c>
      <c r="AT8" s="32">
        <v>1</v>
      </c>
      <c r="AU8" s="32">
        <v>6</v>
      </c>
      <c r="AV8" s="32" t="s">
        <v>9</v>
      </c>
      <c r="AW8" s="32">
        <v>1</v>
      </c>
      <c r="AX8" s="31">
        <f t="shared" si="1"/>
        <v>27</v>
      </c>
      <c r="AY8" s="32" t="s">
        <v>9</v>
      </c>
      <c r="AZ8" s="31">
        <f t="shared" si="2"/>
        <v>20</v>
      </c>
      <c r="BB8" s="102" t="s">
        <v>4925</v>
      </c>
      <c r="BC8" s="101">
        <v>2</v>
      </c>
      <c r="BD8" s="101" t="s">
        <v>9</v>
      </c>
      <c r="BE8" s="101">
        <v>2</v>
      </c>
      <c r="BG8" s="102" t="s">
        <v>4946</v>
      </c>
      <c r="BH8" s="101">
        <v>6</v>
      </c>
      <c r="BI8" s="101" t="s">
        <v>9</v>
      </c>
      <c r="BJ8" s="101">
        <v>1</v>
      </c>
    </row>
    <row r="9" spans="1:62" x14ac:dyDescent="0.2">
      <c r="A9" s="30">
        <v>8</v>
      </c>
      <c r="B9" s="7" t="s">
        <v>1499</v>
      </c>
      <c r="C9" s="7">
        <v>22</v>
      </c>
      <c r="D9" s="7">
        <v>9</v>
      </c>
      <c r="E9" s="7">
        <v>2</v>
      </c>
      <c r="F9" s="7">
        <v>11</v>
      </c>
      <c r="G9" s="7">
        <v>37</v>
      </c>
      <c r="H9" s="6" t="s">
        <v>9</v>
      </c>
      <c r="I9" s="7">
        <v>37</v>
      </c>
      <c r="J9" s="7">
        <f t="shared" si="0"/>
        <v>29</v>
      </c>
      <c r="K9" s="5"/>
      <c r="L9" s="8">
        <v>8</v>
      </c>
      <c r="M9" s="7" t="s">
        <v>1499</v>
      </c>
      <c r="N9" s="32">
        <v>1</v>
      </c>
      <c r="O9" s="32" t="s">
        <v>9</v>
      </c>
      <c r="P9" s="32">
        <v>1</v>
      </c>
      <c r="Q9" s="32">
        <v>3</v>
      </c>
      <c r="R9" s="32" t="s">
        <v>9</v>
      </c>
      <c r="S9" s="32">
        <v>0</v>
      </c>
      <c r="T9" s="32">
        <v>1</v>
      </c>
      <c r="U9" s="32" t="s">
        <v>9</v>
      </c>
      <c r="V9" s="32">
        <v>2</v>
      </c>
      <c r="W9" s="32">
        <v>0</v>
      </c>
      <c r="X9" s="32" t="s">
        <v>9</v>
      </c>
      <c r="Y9" s="32">
        <v>3</v>
      </c>
      <c r="Z9" s="32">
        <v>3</v>
      </c>
      <c r="AA9" s="32" t="s">
        <v>9</v>
      </c>
      <c r="AB9" s="32">
        <v>0</v>
      </c>
      <c r="AC9" s="32">
        <v>2</v>
      </c>
      <c r="AD9" s="32" t="s">
        <v>9</v>
      </c>
      <c r="AE9" s="32">
        <v>0</v>
      </c>
      <c r="AF9" s="32">
        <v>2</v>
      </c>
      <c r="AG9" s="32" t="s">
        <v>9</v>
      </c>
      <c r="AH9" s="32">
        <v>3</v>
      </c>
      <c r="AI9" s="34"/>
      <c r="AJ9" s="34"/>
      <c r="AK9" s="34"/>
      <c r="AL9" s="32">
        <v>3</v>
      </c>
      <c r="AM9" s="32" t="s">
        <v>9</v>
      </c>
      <c r="AN9" s="32">
        <v>1</v>
      </c>
      <c r="AO9" s="32">
        <v>2</v>
      </c>
      <c r="AP9" s="32" t="s">
        <v>9</v>
      </c>
      <c r="AQ9" s="32">
        <v>1</v>
      </c>
      <c r="AR9" s="32">
        <v>2</v>
      </c>
      <c r="AS9" s="32" t="s">
        <v>9</v>
      </c>
      <c r="AT9" s="32">
        <v>1</v>
      </c>
      <c r="AU9" s="32">
        <v>1</v>
      </c>
      <c r="AV9" s="32" t="s">
        <v>9</v>
      </c>
      <c r="AW9" s="32">
        <v>0</v>
      </c>
      <c r="AX9" s="31">
        <f t="shared" si="1"/>
        <v>20</v>
      </c>
      <c r="AY9" s="32" t="s">
        <v>9</v>
      </c>
      <c r="AZ9" s="31">
        <f t="shared" si="2"/>
        <v>12</v>
      </c>
      <c r="BB9" s="132" t="s">
        <v>322</v>
      </c>
      <c r="BG9" s="132" t="s">
        <v>323</v>
      </c>
      <c r="BI9" s="101"/>
      <c r="BJ9" s="101"/>
    </row>
    <row r="10" spans="1:62" x14ac:dyDescent="0.2">
      <c r="A10" s="30">
        <v>9</v>
      </c>
      <c r="B10" s="7" t="s">
        <v>18</v>
      </c>
      <c r="C10" s="7">
        <v>22</v>
      </c>
      <c r="D10" s="7">
        <v>8</v>
      </c>
      <c r="E10" s="7">
        <v>3</v>
      </c>
      <c r="F10" s="7">
        <v>11</v>
      </c>
      <c r="G10" s="7">
        <v>52</v>
      </c>
      <c r="H10" s="6" t="s">
        <v>9</v>
      </c>
      <c r="I10" s="7">
        <v>60</v>
      </c>
      <c r="J10" s="7">
        <f t="shared" si="0"/>
        <v>27</v>
      </c>
      <c r="K10" s="5"/>
      <c r="L10" s="8">
        <v>9</v>
      </c>
      <c r="M10" s="7" t="s">
        <v>18</v>
      </c>
      <c r="N10" s="32">
        <v>0</v>
      </c>
      <c r="O10" s="32" t="s">
        <v>9</v>
      </c>
      <c r="P10" s="32">
        <v>1</v>
      </c>
      <c r="Q10" s="32">
        <v>4</v>
      </c>
      <c r="R10" s="32" t="s">
        <v>9</v>
      </c>
      <c r="S10" s="32">
        <v>5</v>
      </c>
      <c r="T10" s="32">
        <v>2</v>
      </c>
      <c r="U10" s="32" t="s">
        <v>9</v>
      </c>
      <c r="V10" s="32">
        <v>1</v>
      </c>
      <c r="W10" s="32">
        <v>3</v>
      </c>
      <c r="X10" s="32" t="s">
        <v>9</v>
      </c>
      <c r="Y10" s="32">
        <v>0</v>
      </c>
      <c r="Z10" s="32">
        <v>3</v>
      </c>
      <c r="AA10" s="32" t="s">
        <v>9</v>
      </c>
      <c r="AB10" s="32">
        <v>4</v>
      </c>
      <c r="AC10" s="32">
        <v>2</v>
      </c>
      <c r="AD10" s="32" t="s">
        <v>9</v>
      </c>
      <c r="AE10" s="32">
        <v>2</v>
      </c>
      <c r="AF10" s="32">
        <v>3</v>
      </c>
      <c r="AG10" s="32" t="s">
        <v>9</v>
      </c>
      <c r="AH10" s="32">
        <v>1</v>
      </c>
      <c r="AI10" s="32">
        <v>2</v>
      </c>
      <c r="AJ10" s="32" t="s">
        <v>9</v>
      </c>
      <c r="AK10" s="32">
        <v>0</v>
      </c>
      <c r="AL10" s="34"/>
      <c r="AM10" s="34"/>
      <c r="AN10" s="34"/>
      <c r="AO10" s="32">
        <v>4</v>
      </c>
      <c r="AP10" s="32" t="s">
        <v>9</v>
      </c>
      <c r="AQ10" s="32">
        <v>1</v>
      </c>
      <c r="AR10" s="32">
        <v>7</v>
      </c>
      <c r="AS10" s="32" t="s">
        <v>9</v>
      </c>
      <c r="AT10" s="32">
        <v>0</v>
      </c>
      <c r="AU10" s="32">
        <v>3</v>
      </c>
      <c r="AV10" s="32" t="s">
        <v>9</v>
      </c>
      <c r="AW10" s="32">
        <v>1</v>
      </c>
      <c r="AX10" s="31">
        <f t="shared" si="1"/>
        <v>33</v>
      </c>
      <c r="AY10" s="32" t="s">
        <v>9</v>
      </c>
      <c r="AZ10" s="31">
        <f t="shared" si="2"/>
        <v>16</v>
      </c>
      <c r="BB10" s="102" t="s">
        <v>4947</v>
      </c>
      <c r="BC10" s="101">
        <v>1</v>
      </c>
      <c r="BD10" s="101" t="s">
        <v>9</v>
      </c>
      <c r="BE10" s="101">
        <v>0</v>
      </c>
      <c r="BG10" s="102" t="s">
        <v>4923</v>
      </c>
      <c r="BH10" s="101">
        <v>1</v>
      </c>
      <c r="BI10" s="101" t="s">
        <v>9</v>
      </c>
      <c r="BJ10" s="101">
        <v>0</v>
      </c>
    </row>
    <row r="11" spans="1:62" x14ac:dyDescent="0.2">
      <c r="A11" s="30">
        <v>10</v>
      </c>
      <c r="B11" s="7" t="s">
        <v>1500</v>
      </c>
      <c r="C11" s="7">
        <v>22</v>
      </c>
      <c r="D11" s="7">
        <v>6</v>
      </c>
      <c r="E11" s="7">
        <v>4</v>
      </c>
      <c r="F11" s="7">
        <v>12</v>
      </c>
      <c r="G11" s="7">
        <v>36</v>
      </c>
      <c r="H11" s="6" t="s">
        <v>9</v>
      </c>
      <c r="I11" s="7">
        <v>56</v>
      </c>
      <c r="J11" s="7">
        <f t="shared" si="0"/>
        <v>22</v>
      </c>
      <c r="K11" s="5"/>
      <c r="L11" s="8">
        <v>10</v>
      </c>
      <c r="M11" s="7" t="s">
        <v>1500</v>
      </c>
      <c r="N11" s="32">
        <v>0</v>
      </c>
      <c r="O11" s="32" t="s">
        <v>9</v>
      </c>
      <c r="P11" s="32">
        <v>4</v>
      </c>
      <c r="Q11" s="32">
        <v>2</v>
      </c>
      <c r="R11" s="32" t="s">
        <v>9</v>
      </c>
      <c r="S11" s="32">
        <v>2</v>
      </c>
      <c r="T11" s="32">
        <v>1</v>
      </c>
      <c r="U11" s="32" t="s">
        <v>9</v>
      </c>
      <c r="V11" s="32">
        <v>5</v>
      </c>
      <c r="W11" s="32">
        <v>1</v>
      </c>
      <c r="X11" s="32" t="s">
        <v>9</v>
      </c>
      <c r="Y11" s="32">
        <v>3</v>
      </c>
      <c r="Z11" s="32">
        <v>3</v>
      </c>
      <c r="AA11" s="32" t="s">
        <v>9</v>
      </c>
      <c r="AB11" s="32">
        <v>3</v>
      </c>
      <c r="AC11" s="32">
        <v>0</v>
      </c>
      <c r="AD11" s="32" t="s">
        <v>9</v>
      </c>
      <c r="AE11" s="32">
        <v>3</v>
      </c>
      <c r="AF11" s="32">
        <v>6</v>
      </c>
      <c r="AG11" s="32" t="s">
        <v>9</v>
      </c>
      <c r="AH11" s="32">
        <v>2</v>
      </c>
      <c r="AI11" s="32">
        <v>0</v>
      </c>
      <c r="AJ11" s="32" t="s">
        <v>9</v>
      </c>
      <c r="AK11" s="32">
        <v>2</v>
      </c>
      <c r="AL11" s="32">
        <v>2</v>
      </c>
      <c r="AM11" s="32" t="s">
        <v>9</v>
      </c>
      <c r="AN11" s="32">
        <v>2</v>
      </c>
      <c r="AO11" s="34"/>
      <c r="AP11" s="34"/>
      <c r="AQ11" s="34"/>
      <c r="AR11" s="32">
        <v>3</v>
      </c>
      <c r="AS11" s="32" t="s">
        <v>9</v>
      </c>
      <c r="AT11" s="32">
        <v>4</v>
      </c>
      <c r="AU11" s="32">
        <v>2</v>
      </c>
      <c r="AV11" s="32" t="s">
        <v>9</v>
      </c>
      <c r="AW11" s="32">
        <v>0</v>
      </c>
      <c r="AX11" s="31">
        <f t="shared" si="1"/>
        <v>20</v>
      </c>
      <c r="AY11" s="32" t="s">
        <v>9</v>
      </c>
      <c r="AZ11" s="31">
        <f t="shared" si="2"/>
        <v>30</v>
      </c>
      <c r="BB11" s="102" t="s">
        <v>4928</v>
      </c>
      <c r="BC11" s="101">
        <v>3</v>
      </c>
      <c r="BD11" s="101" t="s">
        <v>9</v>
      </c>
      <c r="BE11" s="101">
        <v>0</v>
      </c>
      <c r="BG11" s="102" t="s">
        <v>4882</v>
      </c>
      <c r="BH11" s="101">
        <v>4</v>
      </c>
      <c r="BI11" s="101" t="s">
        <v>9</v>
      </c>
      <c r="BJ11" s="101">
        <v>1</v>
      </c>
    </row>
    <row r="12" spans="1:62" x14ac:dyDescent="0.2">
      <c r="A12" s="30">
        <v>11</v>
      </c>
      <c r="B12" s="7" t="s">
        <v>4940</v>
      </c>
      <c r="C12" s="7">
        <v>22</v>
      </c>
      <c r="D12" s="7">
        <v>4</v>
      </c>
      <c r="E12" s="7">
        <v>3</v>
      </c>
      <c r="F12" s="7">
        <v>15</v>
      </c>
      <c r="G12" s="7">
        <v>30</v>
      </c>
      <c r="H12" s="6" t="s">
        <v>9</v>
      </c>
      <c r="I12" s="7">
        <v>85</v>
      </c>
      <c r="J12" s="7">
        <f t="shared" si="0"/>
        <v>15</v>
      </c>
      <c r="K12" s="5" t="s">
        <v>44</v>
      </c>
      <c r="L12" s="8">
        <v>11</v>
      </c>
      <c r="M12" s="7" t="s">
        <v>4940</v>
      </c>
      <c r="N12" s="32">
        <v>2</v>
      </c>
      <c r="O12" s="32" t="s">
        <v>9</v>
      </c>
      <c r="P12" s="32">
        <v>2</v>
      </c>
      <c r="Q12" s="32">
        <v>0</v>
      </c>
      <c r="R12" s="32" t="s">
        <v>9</v>
      </c>
      <c r="S12" s="32">
        <v>3</v>
      </c>
      <c r="T12" s="32">
        <v>2</v>
      </c>
      <c r="U12" s="32" t="s">
        <v>9</v>
      </c>
      <c r="V12" s="32">
        <v>2</v>
      </c>
      <c r="W12" s="32">
        <v>2</v>
      </c>
      <c r="X12" s="32" t="s">
        <v>9</v>
      </c>
      <c r="Y12" s="32">
        <v>6</v>
      </c>
      <c r="Z12" s="32">
        <v>0</v>
      </c>
      <c r="AA12" s="32" t="s">
        <v>9</v>
      </c>
      <c r="AB12" s="32">
        <v>5</v>
      </c>
      <c r="AC12" s="32">
        <v>2</v>
      </c>
      <c r="AD12" s="32" t="s">
        <v>9</v>
      </c>
      <c r="AE12" s="32">
        <v>0</v>
      </c>
      <c r="AF12" s="32">
        <v>1</v>
      </c>
      <c r="AG12" s="32" t="s">
        <v>9</v>
      </c>
      <c r="AH12" s="32">
        <v>2</v>
      </c>
      <c r="AI12" s="32">
        <v>1</v>
      </c>
      <c r="AJ12" s="32" t="s">
        <v>9</v>
      </c>
      <c r="AK12" s="32">
        <v>9</v>
      </c>
      <c r="AL12" s="32">
        <v>3</v>
      </c>
      <c r="AM12" s="32" t="s">
        <v>9</v>
      </c>
      <c r="AN12" s="32">
        <v>4</v>
      </c>
      <c r="AO12" s="32">
        <v>3</v>
      </c>
      <c r="AP12" s="32" t="s">
        <v>9</v>
      </c>
      <c r="AQ12" s="32">
        <v>2</v>
      </c>
      <c r="AR12" s="34"/>
      <c r="AS12" s="34"/>
      <c r="AT12" s="34"/>
      <c r="AU12" s="32">
        <v>2</v>
      </c>
      <c r="AV12" s="32" t="s">
        <v>9</v>
      </c>
      <c r="AW12" s="32">
        <v>2</v>
      </c>
      <c r="AX12" s="31">
        <f t="shared" si="1"/>
        <v>18</v>
      </c>
      <c r="AY12" s="32" t="s">
        <v>9</v>
      </c>
      <c r="AZ12" s="31">
        <f t="shared" si="2"/>
        <v>37</v>
      </c>
      <c r="BB12" s="102" t="s">
        <v>4653</v>
      </c>
      <c r="BC12" s="101">
        <v>3</v>
      </c>
      <c r="BD12" s="101" t="s">
        <v>9</v>
      </c>
      <c r="BE12" s="101">
        <v>4</v>
      </c>
      <c r="BG12" s="102" t="s">
        <v>4055</v>
      </c>
      <c r="BH12" s="101">
        <v>2</v>
      </c>
      <c r="BI12" s="101" t="s">
        <v>9</v>
      </c>
      <c r="BJ12" s="101">
        <v>3</v>
      </c>
    </row>
    <row r="13" spans="1:62" x14ac:dyDescent="0.2">
      <c r="A13" s="30">
        <v>12</v>
      </c>
      <c r="B13" s="7" t="s">
        <v>4873</v>
      </c>
      <c r="C13" s="7">
        <v>22</v>
      </c>
      <c r="D13" s="7">
        <v>3</v>
      </c>
      <c r="E13" s="7">
        <v>4</v>
      </c>
      <c r="F13" s="7">
        <v>15</v>
      </c>
      <c r="G13" s="7">
        <v>30</v>
      </c>
      <c r="H13" s="6" t="s">
        <v>9</v>
      </c>
      <c r="I13" s="7">
        <v>63</v>
      </c>
      <c r="J13" s="7">
        <f t="shared" si="0"/>
        <v>13</v>
      </c>
      <c r="K13" s="5" t="s">
        <v>44</v>
      </c>
      <c r="L13" s="8">
        <v>12</v>
      </c>
      <c r="M13" s="7" t="s">
        <v>4873</v>
      </c>
      <c r="N13" s="32">
        <v>1</v>
      </c>
      <c r="O13" s="32" t="s">
        <v>9</v>
      </c>
      <c r="P13" s="32">
        <v>7</v>
      </c>
      <c r="Q13" s="32">
        <v>0</v>
      </c>
      <c r="R13" s="32" t="s">
        <v>9</v>
      </c>
      <c r="S13" s="32">
        <v>0</v>
      </c>
      <c r="T13" s="32">
        <v>2</v>
      </c>
      <c r="U13" s="32" t="s">
        <v>9</v>
      </c>
      <c r="V13" s="32">
        <v>5</v>
      </c>
      <c r="W13" s="32">
        <v>2</v>
      </c>
      <c r="X13" s="32" t="s">
        <v>9</v>
      </c>
      <c r="Y13" s="32">
        <v>2</v>
      </c>
      <c r="Z13" s="32">
        <v>2</v>
      </c>
      <c r="AA13" s="32" t="s">
        <v>9</v>
      </c>
      <c r="AB13" s="32">
        <v>2</v>
      </c>
      <c r="AC13" s="32">
        <v>3</v>
      </c>
      <c r="AD13" s="32" t="s">
        <v>9</v>
      </c>
      <c r="AE13" s="32">
        <v>2</v>
      </c>
      <c r="AF13" s="32">
        <v>3</v>
      </c>
      <c r="AG13" s="32" t="s">
        <v>9</v>
      </c>
      <c r="AH13" s="32">
        <v>4</v>
      </c>
      <c r="AI13" s="32">
        <v>2</v>
      </c>
      <c r="AJ13" s="32" t="s">
        <v>9</v>
      </c>
      <c r="AK13" s="32">
        <v>1</v>
      </c>
      <c r="AL13" s="32">
        <v>5</v>
      </c>
      <c r="AM13" s="32" t="s">
        <v>9</v>
      </c>
      <c r="AN13" s="32">
        <v>3</v>
      </c>
      <c r="AO13" s="32">
        <v>1</v>
      </c>
      <c r="AP13" s="32" t="s">
        <v>9</v>
      </c>
      <c r="AQ13" s="32">
        <v>2</v>
      </c>
      <c r="AR13" s="32">
        <v>0</v>
      </c>
      <c r="AS13" s="32" t="s">
        <v>9</v>
      </c>
      <c r="AT13" s="32">
        <v>2</v>
      </c>
      <c r="AU13" s="34"/>
      <c r="AV13" s="34"/>
      <c r="AW13" s="34"/>
      <c r="AX13" s="31">
        <f t="shared" si="1"/>
        <v>21</v>
      </c>
      <c r="AY13" s="32" t="s">
        <v>9</v>
      </c>
      <c r="AZ13" s="31">
        <f t="shared" si="2"/>
        <v>30</v>
      </c>
      <c r="BB13" s="102" t="s">
        <v>4122</v>
      </c>
      <c r="BC13" s="101">
        <v>2</v>
      </c>
      <c r="BD13" s="101" t="s">
        <v>9</v>
      </c>
      <c r="BE13" s="101">
        <v>3</v>
      </c>
      <c r="BG13" s="102" t="s">
        <v>4843</v>
      </c>
      <c r="BH13" s="101">
        <v>2</v>
      </c>
      <c r="BI13" s="101" t="s">
        <v>9</v>
      </c>
      <c r="BJ13" s="101">
        <v>0</v>
      </c>
    </row>
    <row r="14" spans="1:62" x14ac:dyDescent="0.2">
      <c r="A14" s="30"/>
      <c r="B14" s="7"/>
      <c r="C14" s="7">
        <f>SUM(C2:C13)</f>
        <v>264</v>
      </c>
      <c r="D14" s="7">
        <f>SUM(D2:D13)</f>
        <v>109</v>
      </c>
      <c r="E14" s="7">
        <f>SUM(E2:E13)</f>
        <v>46</v>
      </c>
      <c r="F14" s="7">
        <f>SUM(F2:F13)</f>
        <v>109</v>
      </c>
      <c r="G14" s="7">
        <f>SUM(G2:G13)</f>
        <v>576</v>
      </c>
      <c r="H14" s="10" t="s">
        <v>9</v>
      </c>
      <c r="I14" s="7">
        <f>SUM(I2:I13)</f>
        <v>576</v>
      </c>
      <c r="J14" s="7">
        <f>SUM(J2:J13)</f>
        <v>373</v>
      </c>
      <c r="L14" s="8"/>
      <c r="N14" s="31">
        <f>SUM(N2:N13)</f>
        <v>22</v>
      </c>
      <c r="O14" s="31" t="s">
        <v>9</v>
      </c>
      <c r="P14" s="31">
        <f>SUM(P2:P13)</f>
        <v>25</v>
      </c>
      <c r="Q14" s="31">
        <f>SUM(Q2:Q13)</f>
        <v>22</v>
      </c>
      <c r="R14" s="31" t="s">
        <v>9</v>
      </c>
      <c r="S14" s="31">
        <f>SUM(S2:S13)</f>
        <v>27</v>
      </c>
      <c r="T14" s="31">
        <f>SUM(T2:T13)</f>
        <v>21</v>
      </c>
      <c r="U14" s="31" t="s">
        <v>9</v>
      </c>
      <c r="V14" s="31">
        <f>SUM(V2:V13)</f>
        <v>24</v>
      </c>
      <c r="W14" s="31">
        <f>SUM(W2:W13)</f>
        <v>20</v>
      </c>
      <c r="X14" s="31" t="s">
        <v>9</v>
      </c>
      <c r="Y14" s="31">
        <f>SUM(Y2:Y13)</f>
        <v>22</v>
      </c>
      <c r="Z14" s="31">
        <f>SUM(Z2:Z13)</f>
        <v>25</v>
      </c>
      <c r="AA14" s="31" t="s">
        <v>9</v>
      </c>
      <c r="AB14" s="31">
        <f>SUM(AB2:AB13)</f>
        <v>20</v>
      </c>
      <c r="AC14" s="31">
        <f>SUM(AC2:AC13)</f>
        <v>26</v>
      </c>
      <c r="AD14" s="31" t="s">
        <v>9</v>
      </c>
      <c r="AE14" s="31">
        <f>SUM(AE2:AE13)</f>
        <v>21</v>
      </c>
      <c r="AF14" s="31">
        <f>SUM(AF2:AF13)</f>
        <v>35</v>
      </c>
      <c r="AG14" s="31" t="s">
        <v>9</v>
      </c>
      <c r="AH14" s="31">
        <f>SUM(AH2:AH13)</f>
        <v>17</v>
      </c>
      <c r="AI14" s="31">
        <f>SUM(AI2:AI13)</f>
        <v>25</v>
      </c>
      <c r="AJ14" s="31" t="s">
        <v>9</v>
      </c>
      <c r="AK14" s="31">
        <f>SUM(AK2:AK13)</f>
        <v>17</v>
      </c>
      <c r="AL14" s="31">
        <f>SUM(AL2:AL13)</f>
        <v>44</v>
      </c>
      <c r="AM14" s="31" t="s">
        <v>9</v>
      </c>
      <c r="AN14" s="31">
        <f>SUM(AN2:AN13)</f>
        <v>19</v>
      </c>
      <c r="AO14" s="31">
        <f>SUM(AO2:AO13)</f>
        <v>26</v>
      </c>
      <c r="AP14" s="31" t="s">
        <v>9</v>
      </c>
      <c r="AQ14" s="31">
        <f>SUM(AQ2:AQ13)</f>
        <v>16</v>
      </c>
      <c r="AR14" s="31">
        <f>SUM(AR2:AR13)</f>
        <v>48</v>
      </c>
      <c r="AS14" s="31" t="s">
        <v>9</v>
      </c>
      <c r="AT14" s="31">
        <f>SUM(AT2:AT13)</f>
        <v>12</v>
      </c>
      <c r="AU14" s="31">
        <f>SUM(AU2:AU13)</f>
        <v>33</v>
      </c>
      <c r="AV14" s="31" t="s">
        <v>9</v>
      </c>
      <c r="AW14" s="31">
        <f>SUM(AW2:AW13)</f>
        <v>9</v>
      </c>
      <c r="AX14" s="31">
        <f>SUM(AX2:AX13)</f>
        <v>347</v>
      </c>
      <c r="AY14" s="31" t="s">
        <v>9</v>
      </c>
      <c r="AZ14" s="31">
        <f>SUM(AZ2:AZ13)</f>
        <v>229</v>
      </c>
      <c r="BB14" s="102" t="s">
        <v>4850</v>
      </c>
      <c r="BC14" s="101">
        <v>3</v>
      </c>
      <c r="BD14" s="101" t="s">
        <v>9</v>
      </c>
      <c r="BE14" s="101">
        <v>3</v>
      </c>
      <c r="BG14" s="102" t="s">
        <v>4948</v>
      </c>
      <c r="BH14" s="101">
        <v>2</v>
      </c>
      <c r="BI14" s="101" t="s">
        <v>9</v>
      </c>
      <c r="BJ14" s="101">
        <v>0</v>
      </c>
    </row>
    <row r="15" spans="1:62" x14ac:dyDescent="0.2">
      <c r="BB15" s="102" t="s">
        <v>4893</v>
      </c>
      <c r="BC15" s="101">
        <v>2</v>
      </c>
      <c r="BD15" s="101" t="s">
        <v>9</v>
      </c>
      <c r="BE15" s="101">
        <v>1</v>
      </c>
      <c r="BG15" s="102" t="s">
        <v>4636</v>
      </c>
      <c r="BH15" s="101">
        <v>3</v>
      </c>
      <c r="BI15" s="101" t="s">
        <v>9</v>
      </c>
      <c r="BJ15" s="101">
        <v>2</v>
      </c>
    </row>
    <row r="16" spans="1:62" x14ac:dyDescent="0.2">
      <c r="M16" s="39" t="s">
        <v>151</v>
      </c>
      <c r="N16" s="43" t="s">
        <v>4949</v>
      </c>
      <c r="BB16" s="132" t="s">
        <v>330</v>
      </c>
      <c r="BG16" s="132" t="s">
        <v>331</v>
      </c>
    </row>
    <row r="17" spans="54:62" x14ac:dyDescent="0.2">
      <c r="BB17" s="102" t="s">
        <v>4950</v>
      </c>
      <c r="BC17" s="101">
        <v>1</v>
      </c>
      <c r="BD17" s="101" t="s">
        <v>9</v>
      </c>
      <c r="BE17" s="101">
        <v>2</v>
      </c>
      <c r="BG17" s="102" t="s">
        <v>4927</v>
      </c>
      <c r="BH17" s="101">
        <v>1</v>
      </c>
      <c r="BI17" s="8" t="s">
        <v>9</v>
      </c>
      <c r="BJ17" s="8">
        <v>2</v>
      </c>
    </row>
    <row r="18" spans="54:62" x14ac:dyDescent="0.2">
      <c r="BB18" s="102" t="s">
        <v>3953</v>
      </c>
      <c r="BC18" s="101">
        <v>2</v>
      </c>
      <c r="BD18" s="101" t="s">
        <v>9</v>
      </c>
      <c r="BE18" s="101">
        <v>4</v>
      </c>
      <c r="BG18" s="102" t="s">
        <v>3998</v>
      </c>
      <c r="BH18" s="101">
        <v>2</v>
      </c>
      <c r="BI18" s="8" t="s">
        <v>9</v>
      </c>
      <c r="BJ18" s="8">
        <v>1</v>
      </c>
    </row>
    <row r="19" spans="54:62" x14ac:dyDescent="0.2">
      <c r="BB19" s="102" t="s">
        <v>4951</v>
      </c>
      <c r="BC19" s="101">
        <v>6</v>
      </c>
      <c r="BD19" s="101" t="s">
        <v>9</v>
      </c>
      <c r="BE19" s="101">
        <v>2</v>
      </c>
      <c r="BG19" s="102" t="s">
        <v>4952</v>
      </c>
      <c r="BH19" s="101">
        <v>2</v>
      </c>
      <c r="BI19" s="8" t="s">
        <v>9</v>
      </c>
      <c r="BJ19" s="8">
        <v>2</v>
      </c>
    </row>
    <row r="20" spans="54:62" x14ac:dyDescent="0.2">
      <c r="BB20" s="102" t="s">
        <v>4885</v>
      </c>
      <c r="BC20" s="101">
        <v>2</v>
      </c>
      <c r="BD20" s="101" t="s">
        <v>9</v>
      </c>
      <c r="BE20" s="101">
        <v>0</v>
      </c>
      <c r="BG20" s="102" t="s">
        <v>4953</v>
      </c>
      <c r="BH20" s="101">
        <v>4</v>
      </c>
      <c r="BI20" s="8" t="s">
        <v>9</v>
      </c>
      <c r="BJ20" s="8">
        <v>3</v>
      </c>
    </row>
    <row r="21" spans="54:62" x14ac:dyDescent="0.2">
      <c r="BB21" s="102" t="s">
        <v>4638</v>
      </c>
      <c r="BC21" s="101">
        <v>10</v>
      </c>
      <c r="BD21" s="101" t="s">
        <v>9</v>
      </c>
      <c r="BE21" s="101">
        <v>1</v>
      </c>
      <c r="BG21" s="102" t="s">
        <v>4648</v>
      </c>
      <c r="BH21" s="101">
        <v>0</v>
      </c>
      <c r="BI21" s="8" t="s">
        <v>9</v>
      </c>
      <c r="BJ21" s="8">
        <v>3</v>
      </c>
    </row>
    <row r="22" spans="54:62" x14ac:dyDescent="0.2">
      <c r="BB22" s="102" t="s">
        <v>4954</v>
      </c>
      <c r="BC22" s="101">
        <v>5</v>
      </c>
      <c r="BD22" s="101" t="s">
        <v>9</v>
      </c>
      <c r="BE22" s="101">
        <v>0</v>
      </c>
      <c r="BG22" s="102" t="s">
        <v>4955</v>
      </c>
      <c r="BH22" s="101">
        <v>0</v>
      </c>
      <c r="BI22" s="8" t="s">
        <v>9</v>
      </c>
      <c r="BJ22" s="8">
        <v>0</v>
      </c>
    </row>
    <row r="23" spans="54:62" x14ac:dyDescent="0.2">
      <c r="BB23" s="132" t="s">
        <v>341</v>
      </c>
      <c r="BG23" s="132" t="s">
        <v>342</v>
      </c>
    </row>
    <row r="24" spans="54:62" x14ac:dyDescent="0.2">
      <c r="BB24" s="102" t="s">
        <v>4085</v>
      </c>
      <c r="BC24" s="101">
        <v>6</v>
      </c>
      <c r="BD24" s="101" t="s">
        <v>9</v>
      </c>
      <c r="BE24" s="101">
        <v>0</v>
      </c>
      <c r="BG24" s="102" t="s">
        <v>4956</v>
      </c>
      <c r="BH24" s="101">
        <v>4</v>
      </c>
      <c r="BI24" s="8" t="s">
        <v>9</v>
      </c>
      <c r="BJ24" s="8">
        <v>3</v>
      </c>
    </row>
    <row r="25" spans="54:62" x14ac:dyDescent="0.2">
      <c r="BB25" s="102" t="s">
        <v>4488</v>
      </c>
      <c r="BC25" s="101">
        <v>3</v>
      </c>
      <c r="BD25" s="101" t="s">
        <v>9</v>
      </c>
      <c r="BE25" s="101">
        <v>1</v>
      </c>
      <c r="BG25" s="102" t="s">
        <v>4957</v>
      </c>
      <c r="BH25" s="101">
        <v>0</v>
      </c>
      <c r="BI25" s="8" t="s">
        <v>9</v>
      </c>
      <c r="BJ25" s="8">
        <v>2</v>
      </c>
    </row>
    <row r="26" spans="54:62" x14ac:dyDescent="0.2">
      <c r="BB26" s="102" t="s">
        <v>4854</v>
      </c>
      <c r="BC26" s="101">
        <v>5</v>
      </c>
      <c r="BD26" s="101" t="s">
        <v>9</v>
      </c>
      <c r="BE26" s="101">
        <v>1</v>
      </c>
      <c r="BG26" s="102" t="s">
        <v>4082</v>
      </c>
      <c r="BH26" s="101">
        <v>1</v>
      </c>
      <c r="BI26" s="8" t="s">
        <v>9</v>
      </c>
      <c r="BJ26" s="8">
        <v>5</v>
      </c>
    </row>
    <row r="27" spans="54:62" x14ac:dyDescent="0.2">
      <c r="BB27" s="102" t="s">
        <v>4958</v>
      </c>
      <c r="BC27" s="101">
        <v>2</v>
      </c>
      <c r="BD27" s="101" t="s">
        <v>9</v>
      </c>
      <c r="BE27" s="101">
        <v>2</v>
      </c>
      <c r="BG27" s="102" t="s">
        <v>4489</v>
      </c>
      <c r="BH27" s="101">
        <v>2</v>
      </c>
      <c r="BI27" s="8" t="s">
        <v>9</v>
      </c>
      <c r="BJ27" s="8">
        <v>3</v>
      </c>
    </row>
    <row r="28" spans="54:62" x14ac:dyDescent="0.2">
      <c r="BB28" s="102" t="s">
        <v>4959</v>
      </c>
      <c r="BC28" s="101">
        <v>3</v>
      </c>
      <c r="BD28" s="101" t="s">
        <v>9</v>
      </c>
      <c r="BE28" s="101">
        <v>4</v>
      </c>
      <c r="BG28" s="102" t="s">
        <v>1576</v>
      </c>
      <c r="BH28" s="101">
        <v>2</v>
      </c>
      <c r="BI28" s="8" t="s">
        <v>9</v>
      </c>
      <c r="BJ28" s="8">
        <v>4</v>
      </c>
    </row>
    <row r="29" spans="54:62" x14ac:dyDescent="0.2">
      <c r="BB29" s="102" t="s">
        <v>1583</v>
      </c>
      <c r="BC29" s="101">
        <v>5</v>
      </c>
      <c r="BD29" s="101" t="s">
        <v>9</v>
      </c>
      <c r="BE29" s="101">
        <v>1</v>
      </c>
      <c r="BG29" s="102" t="s">
        <v>4835</v>
      </c>
      <c r="BH29" s="101">
        <v>2</v>
      </c>
      <c r="BI29" s="8" t="s">
        <v>9</v>
      </c>
      <c r="BJ29" s="8">
        <v>0</v>
      </c>
    </row>
    <row r="30" spans="54:62" x14ac:dyDescent="0.2">
      <c r="BB30" s="132" t="s">
        <v>353</v>
      </c>
      <c r="BG30" s="132" t="s">
        <v>354</v>
      </c>
    </row>
    <row r="31" spans="54:62" x14ac:dyDescent="0.2">
      <c r="BB31" s="102" t="s">
        <v>4960</v>
      </c>
      <c r="BC31" s="101">
        <v>2</v>
      </c>
      <c r="BD31" s="101" t="s">
        <v>9</v>
      </c>
      <c r="BE31" s="101">
        <v>5</v>
      </c>
      <c r="BG31" s="102" t="s">
        <v>4463</v>
      </c>
      <c r="BH31" s="101">
        <v>1</v>
      </c>
      <c r="BI31" s="8" t="s">
        <v>9</v>
      </c>
      <c r="BJ31" s="8">
        <v>2</v>
      </c>
    </row>
    <row r="32" spans="54:62" x14ac:dyDescent="0.2">
      <c r="BB32" s="102" t="s">
        <v>4760</v>
      </c>
      <c r="BC32" s="101">
        <v>3</v>
      </c>
      <c r="BD32" s="101" t="s">
        <v>9</v>
      </c>
      <c r="BE32" s="101">
        <v>0</v>
      </c>
      <c r="BG32" s="102" t="s">
        <v>4961</v>
      </c>
      <c r="BH32" s="101">
        <v>4</v>
      </c>
      <c r="BI32" s="8" t="s">
        <v>9</v>
      </c>
      <c r="BJ32" s="8">
        <v>0</v>
      </c>
    </row>
    <row r="33" spans="54:62" x14ac:dyDescent="0.2">
      <c r="BB33" s="102" t="s">
        <v>4962</v>
      </c>
      <c r="BC33" s="101">
        <v>7</v>
      </c>
      <c r="BD33" s="101" t="s">
        <v>9</v>
      </c>
      <c r="BE33" s="101">
        <v>0</v>
      </c>
      <c r="BG33" s="102" t="s">
        <v>4963</v>
      </c>
      <c r="BH33" s="101">
        <v>1</v>
      </c>
      <c r="BI33" s="8" t="s">
        <v>9</v>
      </c>
      <c r="BJ33" s="8">
        <v>0</v>
      </c>
    </row>
    <row r="34" spans="54:62" x14ac:dyDescent="0.2">
      <c r="BB34" s="102" t="s">
        <v>4887</v>
      </c>
      <c r="BC34" s="101">
        <v>3</v>
      </c>
      <c r="BD34" s="101" t="s">
        <v>9</v>
      </c>
      <c r="BE34" s="101">
        <v>1</v>
      </c>
      <c r="BG34" s="102" t="s">
        <v>4930</v>
      </c>
      <c r="BH34" s="101">
        <v>2</v>
      </c>
      <c r="BI34" s="8" t="s">
        <v>9</v>
      </c>
      <c r="BJ34" s="8">
        <v>0</v>
      </c>
    </row>
    <row r="35" spans="54:62" x14ac:dyDescent="0.2">
      <c r="BB35" s="102" t="s">
        <v>4460</v>
      </c>
      <c r="BC35" s="101">
        <v>6</v>
      </c>
      <c r="BD35" s="101" t="s">
        <v>9</v>
      </c>
      <c r="BE35" s="101">
        <v>2</v>
      </c>
      <c r="BG35" s="102" t="s">
        <v>4764</v>
      </c>
      <c r="BH35" s="101">
        <v>2</v>
      </c>
      <c r="BI35" s="8" t="s">
        <v>9</v>
      </c>
      <c r="BJ35" s="8">
        <v>6</v>
      </c>
    </row>
    <row r="36" spans="54:62" x14ac:dyDescent="0.2">
      <c r="BB36" s="102" t="s">
        <v>4964</v>
      </c>
      <c r="BC36" s="101">
        <v>1</v>
      </c>
      <c r="BD36" s="101" t="s">
        <v>9</v>
      </c>
      <c r="BE36" s="101">
        <v>1</v>
      </c>
      <c r="BG36" s="102" t="s">
        <v>4965</v>
      </c>
      <c r="BH36" s="101">
        <v>2</v>
      </c>
      <c r="BI36" s="8" t="s">
        <v>9</v>
      </c>
      <c r="BJ36" s="8">
        <v>3</v>
      </c>
    </row>
    <row r="37" spans="54:62" x14ac:dyDescent="0.2">
      <c r="BB37" s="132" t="s">
        <v>363</v>
      </c>
      <c r="BG37" s="132" t="s">
        <v>364</v>
      </c>
    </row>
    <row r="38" spans="54:62" x14ac:dyDescent="0.2">
      <c r="BB38" s="102" t="s">
        <v>4900</v>
      </c>
      <c r="BC38" s="101">
        <v>6</v>
      </c>
      <c r="BD38" s="101" t="s">
        <v>9</v>
      </c>
      <c r="BE38" s="101">
        <v>1</v>
      </c>
      <c r="BG38" s="102" t="s">
        <v>4464</v>
      </c>
      <c r="BH38" s="101">
        <v>1</v>
      </c>
      <c r="BI38" s="8" t="s">
        <v>9</v>
      </c>
      <c r="BJ38" s="8">
        <v>1</v>
      </c>
    </row>
    <row r="39" spans="54:62" x14ac:dyDescent="0.2">
      <c r="BB39" s="102" t="s">
        <v>4878</v>
      </c>
      <c r="BC39" s="101">
        <v>4</v>
      </c>
      <c r="BD39" s="101" t="s">
        <v>9</v>
      </c>
      <c r="BE39" s="101">
        <v>1</v>
      </c>
      <c r="BG39" s="102" t="s">
        <v>4966</v>
      </c>
      <c r="BH39" s="101">
        <v>4</v>
      </c>
      <c r="BI39" s="8" t="s">
        <v>9</v>
      </c>
      <c r="BJ39" s="8">
        <v>5</v>
      </c>
    </row>
    <row r="40" spans="54:62" x14ac:dyDescent="0.2">
      <c r="BB40" s="102" t="s">
        <v>4459</v>
      </c>
      <c r="BC40" s="101">
        <v>3</v>
      </c>
      <c r="BD40" s="101" t="s">
        <v>9</v>
      </c>
      <c r="BE40" s="101">
        <v>1</v>
      </c>
      <c r="BG40" s="102" t="s">
        <v>4935</v>
      </c>
      <c r="BH40" s="101">
        <v>2</v>
      </c>
      <c r="BI40" s="8" t="s">
        <v>9</v>
      </c>
      <c r="BJ40" s="8">
        <v>2</v>
      </c>
    </row>
    <row r="41" spans="54:62" x14ac:dyDescent="0.2">
      <c r="BB41" s="102" t="s">
        <v>4832</v>
      </c>
      <c r="BC41" s="101">
        <v>1</v>
      </c>
      <c r="BD41" s="101" t="s">
        <v>9</v>
      </c>
      <c r="BE41" s="101">
        <v>0</v>
      </c>
      <c r="BG41" s="102" t="s">
        <v>4967</v>
      </c>
      <c r="BH41" s="101">
        <v>7</v>
      </c>
      <c r="BI41" s="8" t="s">
        <v>9</v>
      </c>
      <c r="BJ41" s="8">
        <v>0</v>
      </c>
    </row>
    <row r="42" spans="54:62" x14ac:dyDescent="0.2">
      <c r="BB42" s="102" t="s">
        <v>4968</v>
      </c>
      <c r="BC42" s="101">
        <v>2</v>
      </c>
      <c r="BD42" s="101" t="s">
        <v>9</v>
      </c>
      <c r="BE42" s="101">
        <v>2</v>
      </c>
      <c r="BG42" s="102" t="s">
        <v>4915</v>
      </c>
      <c r="BH42" s="101">
        <v>3</v>
      </c>
      <c r="BI42" s="8" t="s">
        <v>9</v>
      </c>
      <c r="BJ42" s="8">
        <v>4</v>
      </c>
    </row>
    <row r="43" spans="54:62" x14ac:dyDescent="0.2">
      <c r="BB43" s="102" t="s">
        <v>4969</v>
      </c>
      <c r="BC43" s="101">
        <v>3</v>
      </c>
      <c r="BD43" s="101" t="s">
        <v>9</v>
      </c>
      <c r="BE43" s="101">
        <v>1</v>
      </c>
      <c r="BG43" s="102" t="s">
        <v>4855</v>
      </c>
      <c r="BH43" s="101">
        <v>2</v>
      </c>
      <c r="BI43" s="8" t="s">
        <v>9</v>
      </c>
      <c r="BJ43" s="8">
        <v>2</v>
      </c>
    </row>
    <row r="44" spans="54:62" x14ac:dyDescent="0.2">
      <c r="BB44" s="132" t="s">
        <v>371</v>
      </c>
      <c r="BG44" s="132" t="s">
        <v>372</v>
      </c>
    </row>
    <row r="45" spans="54:62" x14ac:dyDescent="0.2">
      <c r="BB45" s="102" t="s">
        <v>4913</v>
      </c>
      <c r="BC45" s="101">
        <v>5</v>
      </c>
      <c r="BD45" s="101" t="s">
        <v>9</v>
      </c>
      <c r="BE45" s="101">
        <v>3</v>
      </c>
      <c r="BG45" s="102" t="s">
        <v>4904</v>
      </c>
      <c r="BH45" s="101">
        <v>3</v>
      </c>
      <c r="BI45" s="8" t="s">
        <v>9</v>
      </c>
      <c r="BJ45" s="8">
        <v>1</v>
      </c>
    </row>
    <row r="46" spans="54:62" x14ac:dyDescent="0.2">
      <c r="BB46" s="102" t="s">
        <v>4970</v>
      </c>
      <c r="BC46" s="101">
        <v>0</v>
      </c>
      <c r="BD46" s="101" t="s">
        <v>9</v>
      </c>
      <c r="BE46" s="101">
        <v>0</v>
      </c>
      <c r="BG46" s="102" t="s">
        <v>3952</v>
      </c>
      <c r="BH46" s="101">
        <v>1</v>
      </c>
      <c r="BI46" s="8" t="s">
        <v>9</v>
      </c>
      <c r="BJ46" s="8">
        <v>1</v>
      </c>
    </row>
    <row r="47" spans="54:62" x14ac:dyDescent="0.2">
      <c r="BB47" s="102" t="s">
        <v>3989</v>
      </c>
      <c r="BC47" s="101">
        <v>1</v>
      </c>
      <c r="BD47" s="101" t="s">
        <v>9</v>
      </c>
      <c r="BE47" s="101">
        <v>1</v>
      </c>
      <c r="BG47" s="102" t="s">
        <v>4971</v>
      </c>
      <c r="BH47" s="101">
        <v>2</v>
      </c>
      <c r="BI47" s="8" t="s">
        <v>9</v>
      </c>
      <c r="BJ47" s="8">
        <v>0</v>
      </c>
    </row>
    <row r="48" spans="54:62" x14ac:dyDescent="0.2">
      <c r="BB48" s="102" t="s">
        <v>4133</v>
      </c>
      <c r="BC48" s="101">
        <v>0</v>
      </c>
      <c r="BD48" s="101" t="s">
        <v>9</v>
      </c>
      <c r="BE48" s="101">
        <v>4</v>
      </c>
      <c r="BG48" s="102" t="s">
        <v>4047</v>
      </c>
      <c r="BH48" s="101">
        <v>2</v>
      </c>
      <c r="BI48" s="8" t="s">
        <v>9</v>
      </c>
      <c r="BJ48" s="8">
        <v>3</v>
      </c>
    </row>
    <row r="49" spans="54:62" x14ac:dyDescent="0.2">
      <c r="BB49" s="102" t="s">
        <v>1523</v>
      </c>
      <c r="BC49" s="101">
        <v>3</v>
      </c>
      <c r="BD49" s="101" t="s">
        <v>9</v>
      </c>
      <c r="BE49" s="101">
        <v>0</v>
      </c>
      <c r="BG49" s="102" t="s">
        <v>4972</v>
      </c>
      <c r="BH49" s="101">
        <v>4</v>
      </c>
      <c r="BI49" s="8" t="s">
        <v>9</v>
      </c>
      <c r="BJ49" s="8">
        <v>0</v>
      </c>
    </row>
    <row r="50" spans="54:62" x14ac:dyDescent="0.2">
      <c r="BB50" s="102" t="s">
        <v>4973</v>
      </c>
      <c r="BC50" s="101">
        <v>4</v>
      </c>
      <c r="BD50" s="101" t="s">
        <v>9</v>
      </c>
      <c r="BE50" s="101">
        <v>1</v>
      </c>
      <c r="BG50" s="102" t="s">
        <v>1516</v>
      </c>
      <c r="BH50" s="101">
        <v>6</v>
      </c>
      <c r="BI50" s="8" t="s">
        <v>9</v>
      </c>
      <c r="BJ50" s="8">
        <v>1</v>
      </c>
    </row>
    <row r="51" spans="54:62" x14ac:dyDescent="0.2">
      <c r="BB51" s="132" t="s">
        <v>381</v>
      </c>
      <c r="BG51" s="132" t="s">
        <v>382</v>
      </c>
    </row>
    <row r="52" spans="54:62" x14ac:dyDescent="0.2">
      <c r="BB52" s="102" t="s">
        <v>4974</v>
      </c>
      <c r="BC52" s="101">
        <v>2</v>
      </c>
      <c r="BD52" s="101" t="s">
        <v>9</v>
      </c>
      <c r="BE52" s="101">
        <v>1</v>
      </c>
      <c r="BG52" s="102" t="s">
        <v>4975</v>
      </c>
      <c r="BH52" s="101">
        <v>0</v>
      </c>
      <c r="BI52" s="8" t="s">
        <v>9</v>
      </c>
      <c r="BJ52" s="8">
        <v>6</v>
      </c>
    </row>
    <row r="53" spans="54:62" x14ac:dyDescent="0.2">
      <c r="BB53" s="102" t="s">
        <v>1606</v>
      </c>
      <c r="BC53" s="101">
        <v>1</v>
      </c>
      <c r="BD53" s="101" t="s">
        <v>9</v>
      </c>
      <c r="BE53" s="101">
        <v>0</v>
      </c>
      <c r="BG53" s="102" t="s">
        <v>4657</v>
      </c>
      <c r="BH53" s="101">
        <v>3</v>
      </c>
      <c r="BI53" s="8" t="s">
        <v>9</v>
      </c>
      <c r="BJ53" s="8">
        <v>1</v>
      </c>
    </row>
    <row r="54" spans="54:62" x14ac:dyDescent="0.2">
      <c r="BB54" s="102" t="s">
        <v>1505</v>
      </c>
      <c r="BC54" s="101">
        <v>3</v>
      </c>
      <c r="BD54" s="101" t="s">
        <v>9</v>
      </c>
      <c r="BE54" s="101">
        <v>2</v>
      </c>
      <c r="BG54" s="102" t="s">
        <v>1506</v>
      </c>
      <c r="BH54" s="101">
        <v>2</v>
      </c>
      <c r="BI54" s="8" t="s">
        <v>9</v>
      </c>
      <c r="BJ54" s="8">
        <v>2</v>
      </c>
    </row>
    <row r="55" spans="54:62" x14ac:dyDescent="0.2">
      <c r="BB55" s="102" t="s">
        <v>4629</v>
      </c>
      <c r="BC55" s="101">
        <v>1</v>
      </c>
      <c r="BD55" s="101" t="s">
        <v>9</v>
      </c>
      <c r="BE55" s="101">
        <v>2</v>
      </c>
      <c r="BG55" s="102" t="s">
        <v>1607</v>
      </c>
      <c r="BH55" s="101">
        <v>0</v>
      </c>
      <c r="BI55" s="8" t="s">
        <v>9</v>
      </c>
      <c r="BJ55" s="8">
        <v>3</v>
      </c>
    </row>
    <row r="56" spans="54:62" x14ac:dyDescent="0.2">
      <c r="BB56" s="102" t="s">
        <v>4909</v>
      </c>
      <c r="BC56" s="101">
        <v>3</v>
      </c>
      <c r="BD56" s="101" t="s">
        <v>9</v>
      </c>
      <c r="BE56" s="101">
        <v>0</v>
      </c>
      <c r="BG56" s="102" t="s">
        <v>4976</v>
      </c>
      <c r="BH56" s="101">
        <v>5</v>
      </c>
      <c r="BI56" s="8" t="s">
        <v>9</v>
      </c>
      <c r="BJ56" s="8">
        <v>1</v>
      </c>
    </row>
    <row r="57" spans="54:62" x14ac:dyDescent="0.2">
      <c r="BB57" s="102" t="s">
        <v>4977</v>
      </c>
      <c r="BC57" s="101">
        <v>1</v>
      </c>
      <c r="BD57" s="101" t="s">
        <v>9</v>
      </c>
      <c r="BE57" s="101">
        <v>2</v>
      </c>
      <c r="BG57" s="102" t="s">
        <v>4905</v>
      </c>
      <c r="BH57" s="101">
        <v>1</v>
      </c>
      <c r="BI57" s="8" t="s">
        <v>9</v>
      </c>
      <c r="BJ57" s="8">
        <v>7</v>
      </c>
    </row>
    <row r="58" spans="54:62" x14ac:dyDescent="0.2">
      <c r="BB58" s="132" t="s">
        <v>393</v>
      </c>
      <c r="BG58" s="132" t="s">
        <v>394</v>
      </c>
    </row>
    <row r="59" spans="54:62" x14ac:dyDescent="0.2">
      <c r="BB59" s="102" t="s">
        <v>1594</v>
      </c>
      <c r="BC59" s="101">
        <v>1</v>
      </c>
      <c r="BD59" s="101" t="s">
        <v>9</v>
      </c>
      <c r="BE59" s="101">
        <v>3</v>
      </c>
      <c r="BG59" s="102" t="s">
        <v>4892</v>
      </c>
      <c r="BH59" s="101">
        <v>3</v>
      </c>
      <c r="BI59" s="8" t="s">
        <v>9</v>
      </c>
      <c r="BJ59" s="8">
        <v>1</v>
      </c>
    </row>
    <row r="60" spans="54:62" x14ac:dyDescent="0.2">
      <c r="BB60" s="102" t="s">
        <v>4931</v>
      </c>
      <c r="BC60" s="101">
        <v>0</v>
      </c>
      <c r="BD60" s="101" t="s">
        <v>9</v>
      </c>
      <c r="BE60" s="101">
        <v>0</v>
      </c>
      <c r="BG60" s="102" t="s">
        <v>4978</v>
      </c>
      <c r="BH60" s="101">
        <v>0</v>
      </c>
      <c r="BI60" s="8" t="s">
        <v>9</v>
      </c>
      <c r="BJ60" s="8">
        <v>5</v>
      </c>
    </row>
    <row r="61" spans="54:62" x14ac:dyDescent="0.2">
      <c r="BB61" s="102" t="s">
        <v>4864</v>
      </c>
      <c r="BC61" s="101">
        <v>2</v>
      </c>
      <c r="BD61" s="101" t="s">
        <v>9</v>
      </c>
      <c r="BE61" s="101">
        <v>0</v>
      </c>
      <c r="BG61" s="102" t="s">
        <v>1593</v>
      </c>
      <c r="BH61" s="101">
        <v>1</v>
      </c>
      <c r="BI61" s="8" t="s">
        <v>9</v>
      </c>
      <c r="BJ61" s="8">
        <v>2</v>
      </c>
    </row>
    <row r="62" spans="54:62" x14ac:dyDescent="0.2">
      <c r="BB62" s="102" t="s">
        <v>4000</v>
      </c>
      <c r="BC62" s="101">
        <v>5</v>
      </c>
      <c r="BD62" s="101" t="s">
        <v>9</v>
      </c>
      <c r="BE62" s="101">
        <v>0</v>
      </c>
      <c r="BG62" s="102" t="s">
        <v>3933</v>
      </c>
      <c r="BH62" s="101">
        <v>2</v>
      </c>
      <c r="BI62" s="8" t="s">
        <v>9</v>
      </c>
      <c r="BJ62" s="8">
        <v>1</v>
      </c>
    </row>
    <row r="63" spans="54:62" x14ac:dyDescent="0.2">
      <c r="BB63" s="102" t="s">
        <v>4924</v>
      </c>
      <c r="BC63" s="101">
        <v>4</v>
      </c>
      <c r="BD63" s="101" t="s">
        <v>9</v>
      </c>
      <c r="BE63" s="101">
        <v>2</v>
      </c>
      <c r="BG63" s="102" t="s">
        <v>4884</v>
      </c>
      <c r="BH63" s="101">
        <v>3</v>
      </c>
      <c r="BI63" s="8" t="s">
        <v>9</v>
      </c>
      <c r="BJ63" s="8">
        <v>2</v>
      </c>
    </row>
    <row r="64" spans="54:62" x14ac:dyDescent="0.2">
      <c r="BB64" s="102" t="s">
        <v>4979</v>
      </c>
      <c r="BC64" s="101">
        <v>3</v>
      </c>
      <c r="BD64" s="101" t="s">
        <v>9</v>
      </c>
      <c r="BE64" s="101">
        <v>1</v>
      </c>
      <c r="BG64" s="102" t="s">
        <v>4828</v>
      </c>
      <c r="BH64" s="101">
        <v>5</v>
      </c>
      <c r="BI64" s="8" t="s">
        <v>9</v>
      </c>
      <c r="BJ64" s="8">
        <v>1</v>
      </c>
    </row>
    <row r="65" spans="54:62" x14ac:dyDescent="0.2">
      <c r="BB65" s="132" t="s">
        <v>403</v>
      </c>
      <c r="BG65" s="132" t="s">
        <v>404</v>
      </c>
    </row>
    <row r="66" spans="54:62" x14ac:dyDescent="0.2">
      <c r="BB66" s="102" t="s">
        <v>4014</v>
      </c>
      <c r="BC66" s="101">
        <v>1</v>
      </c>
      <c r="BD66" s="101" t="s">
        <v>9</v>
      </c>
      <c r="BE66" s="101">
        <v>1</v>
      </c>
      <c r="BG66" s="102" t="s">
        <v>4980</v>
      </c>
      <c r="BH66" s="101">
        <v>3</v>
      </c>
      <c r="BI66" s="8" t="s">
        <v>9</v>
      </c>
      <c r="BJ66" s="8">
        <v>0</v>
      </c>
    </row>
    <row r="67" spans="54:62" x14ac:dyDescent="0.2">
      <c r="BB67" s="102" t="s">
        <v>4934</v>
      </c>
      <c r="BC67" s="101">
        <v>4</v>
      </c>
      <c r="BD67" s="101" t="s">
        <v>9</v>
      </c>
      <c r="BE67" s="101">
        <v>2</v>
      </c>
      <c r="BG67" s="102" t="s">
        <v>4981</v>
      </c>
      <c r="BH67" s="101">
        <v>7</v>
      </c>
      <c r="BI67" s="8" t="s">
        <v>9</v>
      </c>
      <c r="BJ67" s="8">
        <v>0</v>
      </c>
    </row>
    <row r="68" spans="54:62" x14ac:dyDescent="0.2">
      <c r="BB68" s="102" t="s">
        <v>4982</v>
      </c>
      <c r="BC68" s="101">
        <v>2</v>
      </c>
      <c r="BD68" s="101" t="s">
        <v>9</v>
      </c>
      <c r="BE68" s="101">
        <v>1</v>
      </c>
      <c r="BG68" s="102" t="s">
        <v>4879</v>
      </c>
      <c r="BH68" s="101">
        <v>2</v>
      </c>
      <c r="BI68" s="8" t="s">
        <v>9</v>
      </c>
      <c r="BJ68" s="8">
        <v>2</v>
      </c>
    </row>
    <row r="69" spans="54:62" x14ac:dyDescent="0.2">
      <c r="BB69" s="102" t="s">
        <v>4045</v>
      </c>
      <c r="BC69" s="101">
        <v>2</v>
      </c>
      <c r="BD69" s="101" t="s">
        <v>9</v>
      </c>
      <c r="BE69" s="101">
        <v>2</v>
      </c>
      <c r="BG69" s="102" t="s">
        <v>3927</v>
      </c>
      <c r="BH69" s="101">
        <v>0</v>
      </c>
      <c r="BI69" s="8" t="s">
        <v>9</v>
      </c>
      <c r="BJ69" s="8">
        <v>3</v>
      </c>
    </row>
    <row r="70" spans="54:62" x14ac:dyDescent="0.2">
      <c r="BB70" s="102" t="s">
        <v>4826</v>
      </c>
      <c r="BC70" s="101">
        <v>0</v>
      </c>
      <c r="BD70" s="101" t="s">
        <v>9</v>
      </c>
      <c r="BE70" s="101">
        <v>0</v>
      </c>
      <c r="BG70" s="102" t="s">
        <v>4130</v>
      </c>
      <c r="BH70" s="101">
        <v>3</v>
      </c>
      <c r="BI70" s="8" t="s">
        <v>9</v>
      </c>
      <c r="BJ70" s="8">
        <v>4</v>
      </c>
    </row>
    <row r="71" spans="54:62" x14ac:dyDescent="0.2">
      <c r="BB71" s="102" t="s">
        <v>4983</v>
      </c>
      <c r="BC71" s="101">
        <v>3</v>
      </c>
      <c r="BD71" s="101" t="s">
        <v>9</v>
      </c>
      <c r="BE71" s="101">
        <v>4</v>
      </c>
      <c r="BG71" s="102" t="s">
        <v>4860</v>
      </c>
      <c r="BH71" s="101">
        <v>0</v>
      </c>
      <c r="BI71" s="8" t="s">
        <v>9</v>
      </c>
      <c r="BJ71" s="8">
        <v>3</v>
      </c>
    </row>
    <row r="72" spans="54:62" x14ac:dyDescent="0.2">
      <c r="BB72" s="132" t="s">
        <v>411</v>
      </c>
      <c r="BG72" s="132" t="s">
        <v>412</v>
      </c>
    </row>
    <row r="73" spans="54:62" x14ac:dyDescent="0.2">
      <c r="BB73" s="102" t="s">
        <v>4984</v>
      </c>
      <c r="BC73" s="101">
        <v>3</v>
      </c>
      <c r="BD73" s="101" t="s">
        <v>9</v>
      </c>
      <c r="BE73" s="101">
        <v>3</v>
      </c>
      <c r="BG73" s="102" t="s">
        <v>4985</v>
      </c>
      <c r="BH73" s="101">
        <v>3</v>
      </c>
      <c r="BI73" s="8" t="s">
        <v>9</v>
      </c>
      <c r="BJ73" s="8">
        <v>1</v>
      </c>
    </row>
    <row r="74" spans="54:62" x14ac:dyDescent="0.2">
      <c r="BB74" s="102" t="s">
        <v>4986</v>
      </c>
      <c r="BC74" s="101">
        <v>3</v>
      </c>
      <c r="BD74" s="101" t="s">
        <v>9</v>
      </c>
      <c r="BE74" s="101">
        <v>2</v>
      </c>
      <c r="BG74" s="102" t="s">
        <v>4987</v>
      </c>
      <c r="BH74" s="101">
        <v>2</v>
      </c>
      <c r="BI74" s="8" t="s">
        <v>9</v>
      </c>
      <c r="BJ74" s="8">
        <v>1</v>
      </c>
    </row>
    <row r="75" spans="54:62" x14ac:dyDescent="0.2">
      <c r="BB75" s="102" t="s">
        <v>3928</v>
      </c>
      <c r="BC75" s="101">
        <v>2</v>
      </c>
      <c r="BD75" s="101" t="s">
        <v>9</v>
      </c>
      <c r="BE75" s="101">
        <v>1</v>
      </c>
      <c r="BG75" s="102" t="s">
        <v>4017</v>
      </c>
      <c r="BH75" s="101">
        <v>5</v>
      </c>
      <c r="BI75" s="8" t="s">
        <v>9</v>
      </c>
      <c r="BJ75" s="8">
        <v>4</v>
      </c>
    </row>
    <row r="76" spans="54:62" x14ac:dyDescent="0.2">
      <c r="BB76" s="102" t="s">
        <v>4456</v>
      </c>
      <c r="BC76" s="101">
        <v>1</v>
      </c>
      <c r="BD76" s="101" t="s">
        <v>9</v>
      </c>
      <c r="BE76" s="101">
        <v>0</v>
      </c>
      <c r="BG76" s="102" t="s">
        <v>4455</v>
      </c>
      <c r="BH76" s="101">
        <v>7</v>
      </c>
      <c r="BI76" s="8" t="s">
        <v>9</v>
      </c>
      <c r="BJ76" s="8">
        <v>0</v>
      </c>
    </row>
    <row r="77" spans="54:62" x14ac:dyDescent="0.2">
      <c r="BB77" s="102" t="s">
        <v>4903</v>
      </c>
      <c r="BC77" s="101">
        <v>0</v>
      </c>
      <c r="BD77" s="101" t="s">
        <v>9</v>
      </c>
      <c r="BE77" s="101">
        <v>1</v>
      </c>
      <c r="BG77" s="102" t="s">
        <v>4912</v>
      </c>
      <c r="BH77" s="101">
        <v>7</v>
      </c>
      <c r="BI77" s="8" t="s">
        <v>9</v>
      </c>
      <c r="BJ77" s="8">
        <v>0</v>
      </c>
    </row>
    <row r="78" spans="54:62" x14ac:dyDescent="0.2">
      <c r="BB78" s="102" t="s">
        <v>4697</v>
      </c>
      <c r="BC78" s="101">
        <v>2</v>
      </c>
      <c r="BD78" s="101" t="s">
        <v>9</v>
      </c>
      <c r="BE78" s="101">
        <v>1</v>
      </c>
      <c r="BG78" s="102" t="s">
        <v>4696</v>
      </c>
      <c r="BH78" s="101">
        <v>1</v>
      </c>
      <c r="BI78" s="8" t="s">
        <v>9</v>
      </c>
      <c r="BJ78" s="8">
        <v>9</v>
      </c>
    </row>
  </sheetData>
  <mergeCells count="14">
    <mergeCell ref="AC1:AE1"/>
    <mergeCell ref="N1:P1"/>
    <mergeCell ref="Q1:S1"/>
    <mergeCell ref="T1:V1"/>
    <mergeCell ref="W1:Y1"/>
    <mergeCell ref="Z1:AB1"/>
    <mergeCell ref="BB1:BE1"/>
    <mergeCell ref="BG1:BJ1"/>
    <mergeCell ref="AF1:AH1"/>
    <mergeCell ref="AI1:AK1"/>
    <mergeCell ref="AL1:AN1"/>
    <mergeCell ref="AO1:AQ1"/>
    <mergeCell ref="AR1:AT1"/>
    <mergeCell ref="AU1:AW1"/>
  </mergeCells>
  <hyperlinks>
    <hyperlink ref="A1" location="Information!A1" display="I" xr:uid="{F3B6F17E-C5E9-44BA-88CC-16DB080499B6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2014 - Div 4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D2106-DFC3-4E84-853C-4D375830079D}">
  <sheetPr>
    <pageSetUpPr fitToPage="1"/>
  </sheetPr>
  <dimension ref="A1:BK156"/>
  <sheetViews>
    <sheetView view="pageLayout" zoomScaleNormal="100" workbookViewId="0">
      <selection activeCell="AX1" sqref="AX1:BJ1"/>
    </sheetView>
  </sheetViews>
  <sheetFormatPr defaultColWidth="9.140625" defaultRowHeight="12" x14ac:dyDescent="0.2"/>
  <cols>
    <col min="1" max="1" width="2.7109375" style="3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7109375" style="3" bestFit="1" customWidth="1"/>
    <col min="13" max="13" width="18.140625" style="3" bestFit="1" customWidth="1"/>
    <col min="14" max="14" width="2.71093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1.855468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85546875" style="3" customWidth="1"/>
    <col min="54" max="54" width="34.28515625" style="102" bestFit="1" customWidth="1"/>
    <col min="55" max="55" width="1.85546875" style="101" bestFit="1" customWidth="1"/>
    <col min="56" max="56" width="1.5703125" style="101" bestFit="1" customWidth="1"/>
    <col min="57" max="57" width="1.85546875" style="101" bestFit="1" customWidth="1"/>
    <col min="58" max="58" width="2.7109375" style="3" customWidth="1"/>
    <col min="59" max="59" width="34.28515625" style="3" bestFit="1" customWidth="1"/>
    <col min="60" max="60" width="1.85546875" style="8" bestFit="1" customWidth="1"/>
    <col min="61" max="61" width="1.5703125" style="8" bestFit="1" customWidth="1"/>
    <col min="62" max="62" width="1.85546875" style="8" bestFit="1" customWidth="1"/>
    <col min="63" max="63" width="3" style="3" bestFit="1" customWidth="1"/>
    <col min="64" max="16384" width="9.140625" style="3"/>
  </cols>
  <sheetData>
    <row r="1" spans="1:63" s="11" customFormat="1" ht="84.75" customHeight="1" x14ac:dyDescent="0.2">
      <c r="A1" s="24" t="s">
        <v>119</v>
      </c>
      <c r="B1" s="99" t="s">
        <v>4988</v>
      </c>
      <c r="N1" s="199" t="s">
        <v>4872</v>
      </c>
      <c r="O1" s="199"/>
      <c r="P1" s="199"/>
      <c r="Q1" s="199" t="s">
        <v>101</v>
      </c>
      <c r="R1" s="199"/>
      <c r="S1" s="199"/>
      <c r="T1" s="199" t="s">
        <v>4989</v>
      </c>
      <c r="U1" s="199"/>
      <c r="V1" s="199"/>
      <c r="W1" s="199" t="s">
        <v>1498</v>
      </c>
      <c r="X1" s="199"/>
      <c r="Y1" s="199"/>
      <c r="Z1" s="199" t="s">
        <v>46</v>
      </c>
      <c r="AA1" s="199"/>
      <c r="AB1" s="199"/>
      <c r="AC1" s="199" t="s">
        <v>99</v>
      </c>
      <c r="AD1" s="199"/>
      <c r="AE1" s="199"/>
      <c r="AF1" s="199" t="s">
        <v>18</v>
      </c>
      <c r="AG1" s="199"/>
      <c r="AH1" s="199"/>
      <c r="AI1" s="199" t="s">
        <v>1499</v>
      </c>
      <c r="AJ1" s="199"/>
      <c r="AK1" s="199"/>
      <c r="AL1" s="199" t="s">
        <v>90</v>
      </c>
      <c r="AM1" s="199"/>
      <c r="AN1" s="199"/>
      <c r="AO1" s="199" t="s">
        <v>1500</v>
      </c>
      <c r="AP1" s="199"/>
      <c r="AQ1" s="199"/>
      <c r="AR1" s="199" t="s">
        <v>36</v>
      </c>
      <c r="AS1" s="199"/>
      <c r="AT1" s="199"/>
      <c r="AU1" s="199" t="s">
        <v>4818</v>
      </c>
      <c r="AV1" s="199"/>
      <c r="AW1" s="199"/>
      <c r="AX1" s="160"/>
      <c r="AY1" s="160"/>
      <c r="AZ1" s="160"/>
      <c r="BA1" s="3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3" x14ac:dyDescent="0.2">
      <c r="A2" s="30">
        <v>1</v>
      </c>
      <c r="B2" s="7" t="s">
        <v>4872</v>
      </c>
      <c r="C2" s="123">
        <v>22</v>
      </c>
      <c r="D2" s="123">
        <v>17</v>
      </c>
      <c r="E2" s="123">
        <v>5</v>
      </c>
      <c r="F2" s="123">
        <v>0</v>
      </c>
      <c r="G2" s="123">
        <v>83</v>
      </c>
      <c r="H2" s="100" t="s">
        <v>9</v>
      </c>
      <c r="I2" s="123">
        <v>22</v>
      </c>
      <c r="J2" s="7">
        <f>SUM(3*D2+E2)</f>
        <v>56</v>
      </c>
      <c r="K2" s="5" t="s">
        <v>43</v>
      </c>
      <c r="L2" s="8">
        <v>1</v>
      </c>
      <c r="M2" s="7" t="s">
        <v>4872</v>
      </c>
      <c r="N2" s="34"/>
      <c r="O2" s="34"/>
      <c r="P2" s="34"/>
      <c r="Q2" s="32">
        <v>3</v>
      </c>
      <c r="R2" s="32" t="s">
        <v>9</v>
      </c>
      <c r="S2" s="32">
        <v>0</v>
      </c>
      <c r="T2" s="32">
        <v>5</v>
      </c>
      <c r="U2" s="32" t="s">
        <v>9</v>
      </c>
      <c r="V2" s="32">
        <v>1</v>
      </c>
      <c r="W2" s="32">
        <v>3</v>
      </c>
      <c r="X2" s="32" t="s">
        <v>9</v>
      </c>
      <c r="Y2" s="32">
        <v>1</v>
      </c>
      <c r="Z2" s="32">
        <v>2</v>
      </c>
      <c r="AA2" s="32" t="s">
        <v>9</v>
      </c>
      <c r="AB2" s="32">
        <v>1</v>
      </c>
      <c r="AC2" s="32">
        <v>6</v>
      </c>
      <c r="AD2" s="32" t="s">
        <v>9</v>
      </c>
      <c r="AE2" s="32">
        <v>0</v>
      </c>
      <c r="AF2" s="32">
        <v>4</v>
      </c>
      <c r="AG2" s="32" t="s">
        <v>9</v>
      </c>
      <c r="AH2" s="32">
        <v>1</v>
      </c>
      <c r="AI2" s="32">
        <v>8</v>
      </c>
      <c r="AJ2" s="32" t="s">
        <v>9</v>
      </c>
      <c r="AK2" s="32">
        <v>0</v>
      </c>
      <c r="AL2" s="32">
        <v>6</v>
      </c>
      <c r="AM2" s="32" t="s">
        <v>9</v>
      </c>
      <c r="AN2" s="32">
        <v>0</v>
      </c>
      <c r="AO2" s="32">
        <v>1</v>
      </c>
      <c r="AP2" s="32" t="s">
        <v>9</v>
      </c>
      <c r="AQ2" s="32">
        <v>1</v>
      </c>
      <c r="AR2" s="32">
        <v>4</v>
      </c>
      <c r="AS2" s="32" t="s">
        <v>9</v>
      </c>
      <c r="AT2" s="32">
        <v>1</v>
      </c>
      <c r="AU2" s="32">
        <v>6</v>
      </c>
      <c r="AV2" s="32" t="s">
        <v>9</v>
      </c>
      <c r="AW2" s="32">
        <v>1</v>
      </c>
      <c r="AX2" s="31">
        <f>SUM(N2+Q2+T2+W2+Z2+AC2+AF2+AI2+AL2+AO2+AR2+AU2)</f>
        <v>48</v>
      </c>
      <c r="AY2" s="32" t="s">
        <v>9</v>
      </c>
      <c r="AZ2" s="31">
        <f>SUM(P2+S2+V2+Y2+AB2+AE2+AH2+AK2+AN2+AQ2+AT2+AW2)</f>
        <v>7</v>
      </c>
      <c r="BB2" s="132" t="s">
        <v>310</v>
      </c>
      <c r="BG2" s="132" t="s">
        <v>311</v>
      </c>
      <c r="BH2" s="101"/>
      <c r="BI2" s="101"/>
      <c r="BJ2" s="101"/>
    </row>
    <row r="3" spans="1:63" x14ac:dyDescent="0.2">
      <c r="A3" s="30">
        <v>2</v>
      </c>
      <c r="B3" s="7" t="s">
        <v>101</v>
      </c>
      <c r="C3" s="123">
        <v>22</v>
      </c>
      <c r="D3" s="123">
        <v>18</v>
      </c>
      <c r="E3" s="123">
        <v>2</v>
      </c>
      <c r="F3" s="123">
        <v>2</v>
      </c>
      <c r="G3" s="123">
        <v>65</v>
      </c>
      <c r="H3" s="100" t="s">
        <v>9</v>
      </c>
      <c r="I3" s="123">
        <v>23</v>
      </c>
      <c r="J3" s="7">
        <f t="shared" ref="J3:J13" si="0">SUM(3*D3+E3)</f>
        <v>56</v>
      </c>
      <c r="K3" s="5"/>
      <c r="L3" s="8">
        <v>2</v>
      </c>
      <c r="M3" s="7" t="s">
        <v>101</v>
      </c>
      <c r="N3" s="32">
        <v>3</v>
      </c>
      <c r="O3" s="32" t="s">
        <v>9</v>
      </c>
      <c r="P3" s="32">
        <v>3</v>
      </c>
      <c r="Q3" s="34"/>
      <c r="R3" s="34"/>
      <c r="S3" s="34"/>
      <c r="T3" s="32">
        <v>2</v>
      </c>
      <c r="U3" s="32" t="s">
        <v>9</v>
      </c>
      <c r="V3" s="32">
        <v>3</v>
      </c>
      <c r="W3" s="32">
        <v>5</v>
      </c>
      <c r="X3" s="32" t="s">
        <v>9</v>
      </c>
      <c r="Y3" s="32">
        <v>0</v>
      </c>
      <c r="Z3" s="32">
        <v>4</v>
      </c>
      <c r="AA3" s="32" t="s">
        <v>9</v>
      </c>
      <c r="AB3" s="32">
        <v>1</v>
      </c>
      <c r="AC3" s="32">
        <v>3</v>
      </c>
      <c r="AD3" s="32" t="s">
        <v>9</v>
      </c>
      <c r="AE3" s="32">
        <v>1</v>
      </c>
      <c r="AF3" s="32">
        <v>3</v>
      </c>
      <c r="AG3" s="32" t="s">
        <v>9</v>
      </c>
      <c r="AH3" s="32">
        <v>1</v>
      </c>
      <c r="AI3" s="32">
        <v>2</v>
      </c>
      <c r="AJ3" s="32" t="s">
        <v>9</v>
      </c>
      <c r="AK3" s="32">
        <v>0</v>
      </c>
      <c r="AL3" s="32">
        <v>3</v>
      </c>
      <c r="AM3" s="32" t="s">
        <v>9</v>
      </c>
      <c r="AN3" s="32">
        <v>1</v>
      </c>
      <c r="AO3" s="32">
        <v>3</v>
      </c>
      <c r="AP3" s="32" t="s">
        <v>9</v>
      </c>
      <c r="AQ3" s="32">
        <v>0</v>
      </c>
      <c r="AR3" s="32">
        <v>2</v>
      </c>
      <c r="AS3" s="32" t="s">
        <v>9</v>
      </c>
      <c r="AT3" s="32">
        <v>0</v>
      </c>
      <c r="AU3" s="32">
        <v>3</v>
      </c>
      <c r="AV3" s="32" t="s">
        <v>9</v>
      </c>
      <c r="AW3" s="32">
        <v>0</v>
      </c>
      <c r="AX3" s="31">
        <f t="shared" ref="AX3:AX13" si="1">SUM(N3+Q3+T3+W3+Z3+AC3+AF3+AI3+AL3+AO3+AR3+AU3)</f>
        <v>33</v>
      </c>
      <c r="AY3" s="32" t="s">
        <v>9</v>
      </c>
      <c r="AZ3" s="31">
        <f t="shared" ref="AZ3:AZ13" si="2">SUM(P3+S3+V3+Y3+AB3+AE3+AH3+AK3+AN3+AQ3+AT3+AW3)</f>
        <v>10</v>
      </c>
      <c r="BB3" s="102" t="s">
        <v>3952</v>
      </c>
      <c r="BC3" s="101">
        <v>5</v>
      </c>
      <c r="BD3" s="101" t="s">
        <v>9</v>
      </c>
      <c r="BE3" s="101">
        <v>1</v>
      </c>
      <c r="BG3" s="102" t="s">
        <v>4935</v>
      </c>
      <c r="BH3" s="101">
        <v>3</v>
      </c>
      <c r="BI3" s="101" t="s">
        <v>9</v>
      </c>
      <c r="BJ3" s="101">
        <v>3</v>
      </c>
    </row>
    <row r="4" spans="1:63" x14ac:dyDescent="0.2">
      <c r="A4" s="30">
        <v>3</v>
      </c>
      <c r="B4" s="7" t="s">
        <v>4989</v>
      </c>
      <c r="C4" s="123">
        <v>22</v>
      </c>
      <c r="D4" s="123">
        <v>13</v>
      </c>
      <c r="E4" s="123">
        <v>3</v>
      </c>
      <c r="F4" s="123">
        <v>6</v>
      </c>
      <c r="G4" s="123">
        <v>47</v>
      </c>
      <c r="H4" s="100" t="s">
        <v>9</v>
      </c>
      <c r="I4" s="123">
        <v>40</v>
      </c>
      <c r="J4" s="7">
        <f t="shared" si="0"/>
        <v>42</v>
      </c>
      <c r="K4" s="5"/>
      <c r="L4" s="8">
        <v>3</v>
      </c>
      <c r="M4" s="7" t="s">
        <v>4989</v>
      </c>
      <c r="N4" s="32">
        <v>1</v>
      </c>
      <c r="O4" s="32" t="s">
        <v>9</v>
      </c>
      <c r="P4" s="32">
        <v>1</v>
      </c>
      <c r="Q4" s="32">
        <v>1</v>
      </c>
      <c r="R4" s="32" t="s">
        <v>9</v>
      </c>
      <c r="S4" s="32">
        <v>4</v>
      </c>
      <c r="T4" s="34"/>
      <c r="U4" s="34"/>
      <c r="V4" s="34"/>
      <c r="W4" s="32">
        <v>4</v>
      </c>
      <c r="X4" s="32" t="s">
        <v>9</v>
      </c>
      <c r="Y4" s="32">
        <v>1</v>
      </c>
      <c r="Z4" s="32">
        <v>3</v>
      </c>
      <c r="AA4" s="32" t="s">
        <v>9</v>
      </c>
      <c r="AB4" s="32">
        <v>0</v>
      </c>
      <c r="AC4" s="32">
        <v>2</v>
      </c>
      <c r="AD4" s="32" t="s">
        <v>9</v>
      </c>
      <c r="AE4" s="32">
        <v>0</v>
      </c>
      <c r="AF4" s="32">
        <v>3</v>
      </c>
      <c r="AG4" s="32" t="s">
        <v>9</v>
      </c>
      <c r="AH4" s="32">
        <v>1</v>
      </c>
      <c r="AI4" s="32">
        <v>3</v>
      </c>
      <c r="AJ4" s="32" t="s">
        <v>9</v>
      </c>
      <c r="AK4" s="32">
        <v>2</v>
      </c>
      <c r="AL4" s="32">
        <v>2</v>
      </c>
      <c r="AM4" s="32" t="s">
        <v>9</v>
      </c>
      <c r="AN4" s="32">
        <v>1</v>
      </c>
      <c r="AO4" s="32">
        <v>1</v>
      </c>
      <c r="AP4" s="32" t="s">
        <v>9</v>
      </c>
      <c r="AQ4" s="32">
        <v>1</v>
      </c>
      <c r="AR4" s="32">
        <v>0</v>
      </c>
      <c r="AS4" s="32" t="s">
        <v>9</v>
      </c>
      <c r="AT4" s="32">
        <v>2</v>
      </c>
      <c r="AU4" s="32">
        <v>9</v>
      </c>
      <c r="AV4" s="32" t="s">
        <v>9</v>
      </c>
      <c r="AW4" s="32">
        <v>2</v>
      </c>
      <c r="AX4" s="31">
        <f t="shared" si="1"/>
        <v>29</v>
      </c>
      <c r="AY4" s="32" t="s">
        <v>9</v>
      </c>
      <c r="AZ4" s="31">
        <f t="shared" si="2"/>
        <v>15</v>
      </c>
      <c r="BB4" s="102" t="s">
        <v>1523</v>
      </c>
      <c r="BC4" s="101">
        <v>1</v>
      </c>
      <c r="BD4" s="101" t="s">
        <v>9</v>
      </c>
      <c r="BE4" s="101">
        <v>3</v>
      </c>
      <c r="BG4" s="102" t="s">
        <v>4990</v>
      </c>
      <c r="BH4" s="101">
        <v>3</v>
      </c>
      <c r="BI4" s="101" t="s">
        <v>9</v>
      </c>
      <c r="BJ4" s="101">
        <v>0</v>
      </c>
    </row>
    <row r="5" spans="1:63" x14ac:dyDescent="0.2">
      <c r="A5" s="30">
        <v>4</v>
      </c>
      <c r="B5" s="7" t="s">
        <v>1498</v>
      </c>
      <c r="C5" s="123">
        <v>22</v>
      </c>
      <c r="D5" s="123">
        <v>10</v>
      </c>
      <c r="E5" s="123">
        <v>4</v>
      </c>
      <c r="F5" s="123">
        <v>8</v>
      </c>
      <c r="G5" s="123">
        <v>62</v>
      </c>
      <c r="H5" s="100" t="s">
        <v>9</v>
      </c>
      <c r="I5" s="123">
        <v>46</v>
      </c>
      <c r="J5" s="7">
        <f t="shared" si="0"/>
        <v>34</v>
      </c>
      <c r="K5" s="5"/>
      <c r="L5" s="8">
        <v>4</v>
      </c>
      <c r="M5" s="7" t="s">
        <v>1498</v>
      </c>
      <c r="N5" s="32">
        <v>3</v>
      </c>
      <c r="O5" s="32" t="s">
        <v>9</v>
      </c>
      <c r="P5" s="32">
        <v>4</v>
      </c>
      <c r="Q5" s="32">
        <v>1</v>
      </c>
      <c r="R5" s="32" t="s">
        <v>9</v>
      </c>
      <c r="S5" s="32">
        <v>4</v>
      </c>
      <c r="T5" s="32">
        <v>4</v>
      </c>
      <c r="U5" s="32" t="s">
        <v>9</v>
      </c>
      <c r="V5" s="32">
        <v>0</v>
      </c>
      <c r="W5" s="34"/>
      <c r="X5" s="34"/>
      <c r="Y5" s="34"/>
      <c r="Z5" s="32">
        <v>3</v>
      </c>
      <c r="AA5" s="32" t="s">
        <v>9</v>
      </c>
      <c r="AB5" s="32">
        <v>0</v>
      </c>
      <c r="AC5" s="32">
        <v>3</v>
      </c>
      <c r="AD5" s="32" t="s">
        <v>9</v>
      </c>
      <c r="AE5" s="32">
        <v>1</v>
      </c>
      <c r="AF5" s="32">
        <v>7</v>
      </c>
      <c r="AG5" s="32" t="s">
        <v>9</v>
      </c>
      <c r="AH5" s="32">
        <v>1</v>
      </c>
      <c r="AI5" s="32">
        <v>4</v>
      </c>
      <c r="AJ5" s="32" t="s">
        <v>9</v>
      </c>
      <c r="AK5" s="32">
        <v>2</v>
      </c>
      <c r="AL5" s="32">
        <v>3</v>
      </c>
      <c r="AM5" s="32" t="s">
        <v>9</v>
      </c>
      <c r="AN5" s="32">
        <v>4</v>
      </c>
      <c r="AO5" s="32">
        <v>6</v>
      </c>
      <c r="AP5" s="32" t="s">
        <v>9</v>
      </c>
      <c r="AQ5" s="32">
        <v>0</v>
      </c>
      <c r="AR5" s="32">
        <v>3</v>
      </c>
      <c r="AS5" s="32" t="s">
        <v>9</v>
      </c>
      <c r="AT5" s="32">
        <v>1</v>
      </c>
      <c r="AU5" s="32">
        <v>4</v>
      </c>
      <c r="AV5" s="32" t="s">
        <v>9</v>
      </c>
      <c r="AW5" s="32">
        <v>1</v>
      </c>
      <c r="AX5" s="31">
        <f t="shared" si="1"/>
        <v>41</v>
      </c>
      <c r="AY5" s="32" t="s">
        <v>9</v>
      </c>
      <c r="AZ5" s="31">
        <f t="shared" si="2"/>
        <v>18</v>
      </c>
      <c r="BB5" s="102" t="s">
        <v>4878</v>
      </c>
      <c r="BC5" s="101">
        <v>2</v>
      </c>
      <c r="BD5" s="101" t="s">
        <v>9</v>
      </c>
      <c r="BE5" s="101">
        <v>0</v>
      </c>
      <c r="BG5" s="102" t="s">
        <v>3989</v>
      </c>
      <c r="BH5" s="101">
        <v>2</v>
      </c>
      <c r="BI5" s="101" t="s">
        <v>9</v>
      </c>
      <c r="BJ5" s="101">
        <v>3</v>
      </c>
    </row>
    <row r="6" spans="1:63" x14ac:dyDescent="0.2">
      <c r="A6" s="30">
        <v>5</v>
      </c>
      <c r="B6" s="7" t="s">
        <v>46</v>
      </c>
      <c r="C6" s="123">
        <v>22</v>
      </c>
      <c r="D6" s="123">
        <v>9</v>
      </c>
      <c r="E6" s="123">
        <v>3</v>
      </c>
      <c r="F6" s="123">
        <v>10</v>
      </c>
      <c r="G6" s="123">
        <v>47</v>
      </c>
      <c r="H6" s="100" t="s">
        <v>9</v>
      </c>
      <c r="I6" s="123">
        <v>51</v>
      </c>
      <c r="J6" s="7">
        <f t="shared" si="0"/>
        <v>30</v>
      </c>
      <c r="K6" s="5"/>
      <c r="L6" s="8">
        <v>5</v>
      </c>
      <c r="M6" s="7" t="s">
        <v>46</v>
      </c>
      <c r="N6" s="135">
        <v>0</v>
      </c>
      <c r="O6" s="101" t="s">
        <v>9</v>
      </c>
      <c r="P6" s="135">
        <v>3</v>
      </c>
      <c r="Q6" s="32">
        <v>3</v>
      </c>
      <c r="R6" s="32" t="s">
        <v>9</v>
      </c>
      <c r="S6" s="32">
        <v>4</v>
      </c>
      <c r="T6" s="32">
        <v>3</v>
      </c>
      <c r="U6" s="32" t="s">
        <v>9</v>
      </c>
      <c r="V6" s="32">
        <v>3</v>
      </c>
      <c r="W6" s="32">
        <v>1</v>
      </c>
      <c r="X6" s="32" t="s">
        <v>9</v>
      </c>
      <c r="Y6" s="32">
        <v>1</v>
      </c>
      <c r="Z6" s="34"/>
      <c r="AA6" s="34"/>
      <c r="AB6" s="34"/>
      <c r="AC6" s="32">
        <v>8</v>
      </c>
      <c r="AD6" s="32" t="s">
        <v>9</v>
      </c>
      <c r="AE6" s="32">
        <v>3</v>
      </c>
      <c r="AF6" s="32">
        <v>0</v>
      </c>
      <c r="AG6" s="32" t="s">
        <v>9</v>
      </c>
      <c r="AH6" s="32">
        <v>2</v>
      </c>
      <c r="AI6" s="32">
        <v>2</v>
      </c>
      <c r="AJ6" s="32" t="s">
        <v>9</v>
      </c>
      <c r="AK6" s="32">
        <v>4</v>
      </c>
      <c r="AL6" s="32">
        <v>1</v>
      </c>
      <c r="AM6" s="32" t="s">
        <v>9</v>
      </c>
      <c r="AN6" s="32">
        <v>0</v>
      </c>
      <c r="AO6" s="32">
        <v>4</v>
      </c>
      <c r="AP6" s="32" t="s">
        <v>9</v>
      </c>
      <c r="AQ6" s="32">
        <v>0</v>
      </c>
      <c r="AR6" s="32">
        <v>4</v>
      </c>
      <c r="AS6" s="32" t="s">
        <v>9</v>
      </c>
      <c r="AT6" s="32">
        <v>1</v>
      </c>
      <c r="AU6" s="32">
        <v>4</v>
      </c>
      <c r="AV6" s="32" t="s">
        <v>9</v>
      </c>
      <c r="AW6" s="32">
        <v>2</v>
      </c>
      <c r="AX6" s="31">
        <f t="shared" si="1"/>
        <v>30</v>
      </c>
      <c r="AY6" s="32" t="s">
        <v>9</v>
      </c>
      <c r="AZ6" s="31">
        <f t="shared" si="2"/>
        <v>23</v>
      </c>
      <c r="BB6" s="102" t="s">
        <v>4991</v>
      </c>
      <c r="BC6" s="101">
        <v>9</v>
      </c>
      <c r="BD6" s="101" t="s">
        <v>9</v>
      </c>
      <c r="BE6" s="101">
        <v>2</v>
      </c>
      <c r="BG6" s="102" t="s">
        <v>1516</v>
      </c>
      <c r="BH6" s="101">
        <v>2</v>
      </c>
      <c r="BI6" s="101" t="s">
        <v>9</v>
      </c>
      <c r="BJ6" s="101">
        <v>0</v>
      </c>
    </row>
    <row r="7" spans="1:63" x14ac:dyDescent="0.2">
      <c r="A7" s="30">
        <v>6</v>
      </c>
      <c r="B7" s="7" t="s">
        <v>99</v>
      </c>
      <c r="C7" s="123">
        <v>22</v>
      </c>
      <c r="D7" s="123">
        <v>8</v>
      </c>
      <c r="E7" s="123">
        <v>4</v>
      </c>
      <c r="F7" s="123">
        <v>10</v>
      </c>
      <c r="G7" s="123">
        <v>44</v>
      </c>
      <c r="H7" s="100" t="s">
        <v>9</v>
      </c>
      <c r="I7" s="123">
        <v>51</v>
      </c>
      <c r="J7" s="7">
        <f t="shared" si="0"/>
        <v>28</v>
      </c>
      <c r="K7" s="5"/>
      <c r="L7" s="8">
        <v>6</v>
      </c>
      <c r="M7" s="7" t="s">
        <v>99</v>
      </c>
      <c r="N7" s="32">
        <v>0</v>
      </c>
      <c r="O7" s="32" t="s">
        <v>9</v>
      </c>
      <c r="P7" s="32">
        <v>4</v>
      </c>
      <c r="Q7" s="32">
        <v>1</v>
      </c>
      <c r="R7" s="32" t="s">
        <v>9</v>
      </c>
      <c r="S7" s="32">
        <v>2</v>
      </c>
      <c r="T7" s="32">
        <v>2</v>
      </c>
      <c r="U7" s="32" t="s">
        <v>9</v>
      </c>
      <c r="V7" s="32">
        <v>3</v>
      </c>
      <c r="W7" s="32">
        <v>3</v>
      </c>
      <c r="X7" s="32" t="s">
        <v>9</v>
      </c>
      <c r="Y7" s="32">
        <v>3</v>
      </c>
      <c r="Z7" s="32">
        <v>5</v>
      </c>
      <c r="AA7" s="32" t="s">
        <v>9</v>
      </c>
      <c r="AB7" s="32">
        <v>0</v>
      </c>
      <c r="AC7" s="34"/>
      <c r="AD7" s="34"/>
      <c r="AE7" s="34"/>
      <c r="AF7" s="8">
        <v>1</v>
      </c>
      <c r="AG7" s="32" t="s">
        <v>9</v>
      </c>
      <c r="AH7" s="8">
        <v>2</v>
      </c>
      <c r="AI7" s="32">
        <v>2</v>
      </c>
      <c r="AJ7" s="32" t="s">
        <v>9</v>
      </c>
      <c r="AK7" s="32">
        <v>2</v>
      </c>
      <c r="AL7" s="32">
        <v>3</v>
      </c>
      <c r="AM7" s="32" t="s">
        <v>9</v>
      </c>
      <c r="AN7" s="32">
        <v>1</v>
      </c>
      <c r="AO7" s="32">
        <v>3</v>
      </c>
      <c r="AP7" s="32" t="s">
        <v>9</v>
      </c>
      <c r="AQ7" s="32">
        <v>1</v>
      </c>
      <c r="AR7" s="32">
        <v>3</v>
      </c>
      <c r="AS7" s="32" t="s">
        <v>9</v>
      </c>
      <c r="AT7" s="32">
        <v>0</v>
      </c>
      <c r="AU7" s="32">
        <v>2</v>
      </c>
      <c r="AV7" s="32" t="s">
        <v>9</v>
      </c>
      <c r="AW7" s="32">
        <v>0</v>
      </c>
      <c r="AX7" s="31">
        <f t="shared" si="1"/>
        <v>25</v>
      </c>
      <c r="AY7" s="32" t="s">
        <v>9</v>
      </c>
      <c r="AZ7" s="31">
        <f t="shared" si="2"/>
        <v>18</v>
      </c>
      <c r="BB7" s="102" t="s">
        <v>4992</v>
      </c>
      <c r="BC7" s="101">
        <v>0</v>
      </c>
      <c r="BD7" s="101" t="s">
        <v>9</v>
      </c>
      <c r="BE7" s="101">
        <v>4</v>
      </c>
      <c r="BG7" s="102" t="s">
        <v>4993</v>
      </c>
      <c r="BH7" s="101">
        <v>6</v>
      </c>
      <c r="BI7" s="101" t="s">
        <v>9</v>
      </c>
      <c r="BJ7" s="101">
        <v>0</v>
      </c>
    </row>
    <row r="8" spans="1:63" x14ac:dyDescent="0.2">
      <c r="A8" s="30">
        <v>7</v>
      </c>
      <c r="B8" s="7" t="s">
        <v>4994</v>
      </c>
      <c r="C8" s="123">
        <v>22</v>
      </c>
      <c r="D8" s="123">
        <v>8</v>
      </c>
      <c r="E8" s="123">
        <v>4</v>
      </c>
      <c r="F8" s="123">
        <v>10</v>
      </c>
      <c r="G8" s="123">
        <v>42</v>
      </c>
      <c r="H8" s="100" t="s">
        <v>9</v>
      </c>
      <c r="I8" s="123">
        <v>50</v>
      </c>
      <c r="J8" s="7">
        <f t="shared" si="0"/>
        <v>28</v>
      </c>
      <c r="K8" s="5" t="s">
        <v>44</v>
      </c>
      <c r="L8" s="8">
        <v>7</v>
      </c>
      <c r="M8" s="7" t="s">
        <v>18</v>
      </c>
      <c r="N8" s="32">
        <v>0</v>
      </c>
      <c r="O8" s="32" t="s">
        <v>9</v>
      </c>
      <c r="P8" s="32">
        <v>3</v>
      </c>
      <c r="Q8" s="32">
        <v>0</v>
      </c>
      <c r="R8" s="32" t="s">
        <v>9</v>
      </c>
      <c r="S8" s="32">
        <v>5</v>
      </c>
      <c r="T8" s="32">
        <v>4</v>
      </c>
      <c r="U8" s="32" t="s">
        <v>9</v>
      </c>
      <c r="V8" s="32">
        <v>0</v>
      </c>
      <c r="W8" s="32">
        <v>1</v>
      </c>
      <c r="X8" s="32" t="s">
        <v>9</v>
      </c>
      <c r="Y8" s="32">
        <v>3</v>
      </c>
      <c r="Z8" s="32">
        <v>1</v>
      </c>
      <c r="AA8" s="32" t="s">
        <v>9</v>
      </c>
      <c r="AB8" s="32">
        <v>2</v>
      </c>
      <c r="AC8" s="32">
        <v>2</v>
      </c>
      <c r="AD8" s="32" t="s">
        <v>9</v>
      </c>
      <c r="AE8" s="32">
        <v>4</v>
      </c>
      <c r="AF8" s="34"/>
      <c r="AG8" s="34"/>
      <c r="AH8" s="34"/>
      <c r="AI8" s="32">
        <v>2</v>
      </c>
      <c r="AJ8" s="32" t="s">
        <v>9</v>
      </c>
      <c r="AK8" s="32">
        <v>1</v>
      </c>
      <c r="AL8" s="32">
        <v>2</v>
      </c>
      <c r="AM8" s="32" t="s">
        <v>9</v>
      </c>
      <c r="AN8" s="32">
        <v>1</v>
      </c>
      <c r="AO8" s="32">
        <v>2</v>
      </c>
      <c r="AP8" s="32" t="s">
        <v>9</v>
      </c>
      <c r="AQ8" s="32">
        <v>0</v>
      </c>
      <c r="AR8" s="32">
        <v>5</v>
      </c>
      <c r="AS8" s="32" t="s">
        <v>9</v>
      </c>
      <c r="AT8" s="32">
        <v>2</v>
      </c>
      <c r="AU8" s="32">
        <v>6</v>
      </c>
      <c r="AV8" s="32" t="s">
        <v>9</v>
      </c>
      <c r="AW8" s="32">
        <v>1</v>
      </c>
      <c r="AX8" s="31">
        <f t="shared" si="1"/>
        <v>25</v>
      </c>
      <c r="AY8" s="32" t="s">
        <v>9</v>
      </c>
      <c r="AZ8" s="31">
        <f t="shared" si="2"/>
        <v>22</v>
      </c>
      <c r="BB8" s="102" t="s">
        <v>4995</v>
      </c>
      <c r="BC8" s="101">
        <v>1</v>
      </c>
      <c r="BD8" s="101" t="s">
        <v>9</v>
      </c>
      <c r="BE8" s="101">
        <v>1</v>
      </c>
      <c r="BG8" s="102" t="s">
        <v>4996</v>
      </c>
      <c r="BH8" s="101">
        <v>0</v>
      </c>
      <c r="BI8" s="101" t="s">
        <v>9</v>
      </c>
      <c r="BJ8" s="101">
        <v>2</v>
      </c>
    </row>
    <row r="9" spans="1:63" x14ac:dyDescent="0.2">
      <c r="A9" s="30">
        <v>8</v>
      </c>
      <c r="B9" s="7" t="s">
        <v>1499</v>
      </c>
      <c r="C9" s="123">
        <v>22</v>
      </c>
      <c r="D9" s="123">
        <v>8</v>
      </c>
      <c r="E9" s="123">
        <v>3</v>
      </c>
      <c r="F9" s="123">
        <v>11</v>
      </c>
      <c r="G9" s="123">
        <v>33</v>
      </c>
      <c r="H9" s="100" t="s">
        <v>9</v>
      </c>
      <c r="I9" s="123">
        <v>46</v>
      </c>
      <c r="J9" s="7">
        <f t="shared" si="0"/>
        <v>27</v>
      </c>
      <c r="K9" s="5"/>
      <c r="L9" s="8">
        <v>8</v>
      </c>
      <c r="M9" s="7" t="s">
        <v>1499</v>
      </c>
      <c r="N9" s="32">
        <v>3</v>
      </c>
      <c r="O9" s="32" t="s">
        <v>9</v>
      </c>
      <c r="P9" s="32">
        <v>4</v>
      </c>
      <c r="Q9" s="32">
        <v>1</v>
      </c>
      <c r="R9" s="32" t="s">
        <v>9</v>
      </c>
      <c r="S9" s="32">
        <v>3</v>
      </c>
      <c r="T9" s="32">
        <v>1</v>
      </c>
      <c r="U9" s="32" t="s">
        <v>9</v>
      </c>
      <c r="V9" s="32">
        <v>2</v>
      </c>
      <c r="W9" s="32">
        <v>2</v>
      </c>
      <c r="X9" s="32" t="s">
        <v>9</v>
      </c>
      <c r="Y9" s="32">
        <v>0</v>
      </c>
      <c r="Z9" s="32">
        <v>2</v>
      </c>
      <c r="AA9" s="32" t="s">
        <v>9</v>
      </c>
      <c r="AB9" s="32">
        <v>3</v>
      </c>
      <c r="AC9" s="32">
        <v>1</v>
      </c>
      <c r="AD9" s="32" t="s">
        <v>9</v>
      </c>
      <c r="AE9" s="32">
        <v>0</v>
      </c>
      <c r="AF9" s="32">
        <v>2</v>
      </c>
      <c r="AG9" s="32" t="s">
        <v>9</v>
      </c>
      <c r="AH9" s="32">
        <v>2</v>
      </c>
      <c r="AI9" s="34"/>
      <c r="AJ9" s="34"/>
      <c r="AK9" s="34"/>
      <c r="AL9" s="32">
        <v>1</v>
      </c>
      <c r="AM9" s="32" t="s">
        <v>9</v>
      </c>
      <c r="AN9" s="32">
        <v>1</v>
      </c>
      <c r="AO9" s="32">
        <v>0</v>
      </c>
      <c r="AP9" s="32" t="s">
        <v>9</v>
      </c>
      <c r="AQ9" s="32">
        <v>3</v>
      </c>
      <c r="AR9" s="32">
        <v>1</v>
      </c>
      <c r="AS9" s="32" t="s">
        <v>9</v>
      </c>
      <c r="AT9" s="32">
        <v>0</v>
      </c>
      <c r="AU9" s="32">
        <v>1</v>
      </c>
      <c r="AV9" s="32" t="s">
        <v>9</v>
      </c>
      <c r="AW9" s="32">
        <v>0</v>
      </c>
      <c r="AX9" s="31">
        <f t="shared" si="1"/>
        <v>15</v>
      </c>
      <c r="AY9" s="32" t="s">
        <v>9</v>
      </c>
      <c r="AZ9" s="31">
        <f t="shared" si="2"/>
        <v>18</v>
      </c>
      <c r="BB9" s="132" t="s">
        <v>322</v>
      </c>
      <c r="BG9" s="132" t="s">
        <v>323</v>
      </c>
      <c r="BH9" s="101"/>
      <c r="BI9" s="101"/>
      <c r="BJ9" s="101"/>
    </row>
    <row r="10" spans="1:63" x14ac:dyDescent="0.2">
      <c r="A10" s="30">
        <v>9</v>
      </c>
      <c r="B10" s="7" t="s">
        <v>90</v>
      </c>
      <c r="C10" s="123">
        <v>22</v>
      </c>
      <c r="D10" s="123">
        <v>6</v>
      </c>
      <c r="E10" s="123">
        <v>6</v>
      </c>
      <c r="F10" s="123">
        <v>10</v>
      </c>
      <c r="G10" s="123">
        <v>41</v>
      </c>
      <c r="H10" s="100" t="s">
        <v>9</v>
      </c>
      <c r="I10" s="123">
        <v>46</v>
      </c>
      <c r="J10" s="7">
        <f t="shared" si="0"/>
        <v>24</v>
      </c>
      <c r="K10" s="5"/>
      <c r="L10" s="8">
        <v>9</v>
      </c>
      <c r="M10" s="7" t="s">
        <v>90</v>
      </c>
      <c r="N10" s="32">
        <v>0</v>
      </c>
      <c r="O10" s="32" t="s">
        <v>9</v>
      </c>
      <c r="P10" s="32">
        <v>4</v>
      </c>
      <c r="Q10" s="32">
        <v>1</v>
      </c>
      <c r="R10" s="32" t="s">
        <v>9</v>
      </c>
      <c r="S10" s="32">
        <v>3</v>
      </c>
      <c r="T10" s="32">
        <v>3</v>
      </c>
      <c r="U10" s="32" t="s">
        <v>9</v>
      </c>
      <c r="V10" s="32">
        <v>0</v>
      </c>
      <c r="W10" s="32">
        <v>3</v>
      </c>
      <c r="X10" s="32" t="s">
        <v>9</v>
      </c>
      <c r="Y10" s="32">
        <v>3</v>
      </c>
      <c r="Z10" s="32">
        <v>2</v>
      </c>
      <c r="AA10" s="32" t="s">
        <v>9</v>
      </c>
      <c r="AB10" s="32">
        <v>2</v>
      </c>
      <c r="AC10" s="32">
        <v>2</v>
      </c>
      <c r="AD10" s="32" t="s">
        <v>9</v>
      </c>
      <c r="AE10" s="32">
        <v>2</v>
      </c>
      <c r="AF10" s="32">
        <v>2</v>
      </c>
      <c r="AG10" s="32" t="s">
        <v>9</v>
      </c>
      <c r="AH10" s="32">
        <v>2</v>
      </c>
      <c r="AI10" s="32">
        <v>0</v>
      </c>
      <c r="AJ10" s="32" t="s">
        <v>9</v>
      </c>
      <c r="AK10" s="32">
        <v>1</v>
      </c>
      <c r="AL10" s="34"/>
      <c r="AM10" s="34"/>
      <c r="AN10" s="34"/>
      <c r="AO10" s="32">
        <v>2</v>
      </c>
      <c r="AP10" s="32" t="s">
        <v>9</v>
      </c>
      <c r="AQ10" s="32">
        <v>1</v>
      </c>
      <c r="AR10" s="32">
        <v>5</v>
      </c>
      <c r="AS10" s="32" t="s">
        <v>9</v>
      </c>
      <c r="AT10" s="32">
        <v>1</v>
      </c>
      <c r="AU10" s="32">
        <v>7</v>
      </c>
      <c r="AV10" s="32" t="s">
        <v>9</v>
      </c>
      <c r="AW10" s="32">
        <v>1</v>
      </c>
      <c r="AX10" s="31">
        <f t="shared" si="1"/>
        <v>27</v>
      </c>
      <c r="AY10" s="32" t="s">
        <v>9</v>
      </c>
      <c r="AZ10" s="31">
        <f t="shared" si="2"/>
        <v>20</v>
      </c>
      <c r="BB10" s="102" t="s">
        <v>3942</v>
      </c>
      <c r="BC10" s="101">
        <v>3</v>
      </c>
      <c r="BD10" s="101" t="s">
        <v>9</v>
      </c>
      <c r="BE10" s="101">
        <v>4</v>
      </c>
      <c r="BG10" s="102" t="s">
        <v>4997</v>
      </c>
      <c r="BH10" s="135">
        <v>0</v>
      </c>
      <c r="BI10" s="101" t="s">
        <v>9</v>
      </c>
      <c r="BJ10" s="135">
        <v>3</v>
      </c>
      <c r="BK10" s="33" t="s">
        <v>4998</v>
      </c>
    </row>
    <row r="11" spans="1:63" x14ac:dyDescent="0.2">
      <c r="A11" s="30">
        <v>10</v>
      </c>
      <c r="B11" s="7" t="s">
        <v>1500</v>
      </c>
      <c r="C11" s="123">
        <v>22</v>
      </c>
      <c r="D11" s="123">
        <v>5</v>
      </c>
      <c r="E11" s="123">
        <v>7</v>
      </c>
      <c r="F11" s="123">
        <v>10</v>
      </c>
      <c r="G11" s="123">
        <v>33</v>
      </c>
      <c r="H11" s="100" t="s">
        <v>9</v>
      </c>
      <c r="I11" s="123">
        <v>46</v>
      </c>
      <c r="J11" s="7">
        <f t="shared" si="0"/>
        <v>22</v>
      </c>
      <c r="K11" s="5"/>
      <c r="L11" s="8">
        <v>10</v>
      </c>
      <c r="M11" s="7" t="s">
        <v>1500</v>
      </c>
      <c r="N11" s="32">
        <v>1</v>
      </c>
      <c r="O11" s="32" t="s">
        <v>9</v>
      </c>
      <c r="P11" s="32">
        <v>5</v>
      </c>
      <c r="Q11" s="32">
        <v>1</v>
      </c>
      <c r="R11" s="32" t="s">
        <v>9</v>
      </c>
      <c r="S11" s="32">
        <v>1</v>
      </c>
      <c r="T11" s="32">
        <v>1</v>
      </c>
      <c r="U11" s="32" t="s">
        <v>9</v>
      </c>
      <c r="V11" s="32">
        <v>2</v>
      </c>
      <c r="W11" s="32">
        <v>4</v>
      </c>
      <c r="X11" s="32" t="s">
        <v>9</v>
      </c>
      <c r="Y11" s="32">
        <v>1</v>
      </c>
      <c r="Z11" s="32">
        <v>1</v>
      </c>
      <c r="AA11" s="32" t="s">
        <v>9</v>
      </c>
      <c r="AB11" s="32">
        <v>2</v>
      </c>
      <c r="AC11" s="32">
        <v>4</v>
      </c>
      <c r="AD11" s="32" t="s">
        <v>9</v>
      </c>
      <c r="AE11" s="32">
        <v>4</v>
      </c>
      <c r="AF11" s="32">
        <v>3</v>
      </c>
      <c r="AG11" s="32" t="s">
        <v>9</v>
      </c>
      <c r="AH11" s="32">
        <v>3</v>
      </c>
      <c r="AI11" s="32">
        <v>0</v>
      </c>
      <c r="AJ11" s="32" t="s">
        <v>9</v>
      </c>
      <c r="AK11" s="32">
        <v>1</v>
      </c>
      <c r="AL11" s="32">
        <v>0</v>
      </c>
      <c r="AM11" s="32" t="s">
        <v>9</v>
      </c>
      <c r="AN11" s="32">
        <v>0</v>
      </c>
      <c r="AO11" s="34"/>
      <c r="AP11" s="34"/>
      <c r="AQ11" s="34"/>
      <c r="AR11" s="32">
        <v>4</v>
      </c>
      <c r="AS11" s="32" t="s">
        <v>9</v>
      </c>
      <c r="AT11" s="32">
        <v>2</v>
      </c>
      <c r="AU11" s="32">
        <v>2</v>
      </c>
      <c r="AV11" s="32" t="s">
        <v>9</v>
      </c>
      <c r="AW11" s="32">
        <v>0</v>
      </c>
      <c r="AX11" s="31">
        <f t="shared" si="1"/>
        <v>21</v>
      </c>
      <c r="AY11" s="32" t="s">
        <v>9</v>
      </c>
      <c r="AZ11" s="31">
        <f t="shared" si="2"/>
        <v>21</v>
      </c>
      <c r="BB11" s="102" t="s">
        <v>4976</v>
      </c>
      <c r="BC11" s="101">
        <v>1</v>
      </c>
      <c r="BD11" s="101" t="s">
        <v>9</v>
      </c>
      <c r="BE11" s="101">
        <v>0</v>
      </c>
      <c r="BG11" s="102" t="s">
        <v>4005</v>
      </c>
      <c r="BH11" s="101">
        <v>3</v>
      </c>
      <c r="BI11" s="101" t="s">
        <v>9</v>
      </c>
      <c r="BJ11" s="101">
        <v>3</v>
      </c>
    </row>
    <row r="12" spans="1:63" x14ac:dyDescent="0.2">
      <c r="A12" s="30">
        <v>11</v>
      </c>
      <c r="B12" s="7" t="s">
        <v>36</v>
      </c>
      <c r="C12" s="123">
        <v>22</v>
      </c>
      <c r="D12" s="123">
        <v>5</v>
      </c>
      <c r="E12" s="123">
        <v>2</v>
      </c>
      <c r="F12" s="123">
        <v>15</v>
      </c>
      <c r="G12" s="123">
        <v>29</v>
      </c>
      <c r="H12" s="100" t="s">
        <v>9</v>
      </c>
      <c r="I12" s="123">
        <v>54</v>
      </c>
      <c r="J12" s="7">
        <f t="shared" si="0"/>
        <v>17</v>
      </c>
      <c r="K12" s="5" t="s">
        <v>44</v>
      </c>
      <c r="L12" s="8">
        <v>11</v>
      </c>
      <c r="M12" s="7" t="s">
        <v>36</v>
      </c>
      <c r="N12" s="32">
        <v>2</v>
      </c>
      <c r="O12" s="32" t="s">
        <v>9</v>
      </c>
      <c r="P12" s="32">
        <v>2</v>
      </c>
      <c r="Q12" s="32">
        <v>1</v>
      </c>
      <c r="R12" s="32" t="s">
        <v>9</v>
      </c>
      <c r="S12" s="32">
        <v>4</v>
      </c>
      <c r="T12" s="32">
        <v>0</v>
      </c>
      <c r="U12" s="32" t="s">
        <v>9</v>
      </c>
      <c r="V12" s="32">
        <v>2</v>
      </c>
      <c r="W12" s="32">
        <v>0</v>
      </c>
      <c r="X12" s="32" t="s">
        <v>9</v>
      </c>
      <c r="Y12" s="32">
        <v>0</v>
      </c>
      <c r="Z12" s="32">
        <v>4</v>
      </c>
      <c r="AA12" s="32" t="s">
        <v>9</v>
      </c>
      <c r="AB12" s="32">
        <v>3</v>
      </c>
      <c r="AC12" s="32">
        <v>0</v>
      </c>
      <c r="AD12" s="32" t="s">
        <v>9</v>
      </c>
      <c r="AE12" s="32">
        <v>1</v>
      </c>
      <c r="AF12" s="32">
        <v>1</v>
      </c>
      <c r="AG12" s="32" t="s">
        <v>9</v>
      </c>
      <c r="AH12" s="32">
        <v>0</v>
      </c>
      <c r="AI12" s="32">
        <v>2</v>
      </c>
      <c r="AJ12" s="32" t="s">
        <v>9</v>
      </c>
      <c r="AK12" s="32">
        <v>1</v>
      </c>
      <c r="AL12" s="32">
        <v>2</v>
      </c>
      <c r="AM12" s="32" t="s">
        <v>9</v>
      </c>
      <c r="AN12" s="32">
        <v>3</v>
      </c>
      <c r="AO12" s="32">
        <v>1</v>
      </c>
      <c r="AP12" s="32" t="s">
        <v>9</v>
      </c>
      <c r="AQ12" s="32">
        <v>3</v>
      </c>
      <c r="AR12" s="34"/>
      <c r="AS12" s="34"/>
      <c r="AT12" s="34"/>
      <c r="AU12" s="32">
        <v>6</v>
      </c>
      <c r="AV12" s="32" t="s">
        <v>9</v>
      </c>
      <c r="AW12" s="32">
        <v>1</v>
      </c>
      <c r="AX12" s="31">
        <f t="shared" si="1"/>
        <v>19</v>
      </c>
      <c r="AY12" s="32" t="s">
        <v>9</v>
      </c>
      <c r="AZ12" s="31">
        <f t="shared" si="2"/>
        <v>20</v>
      </c>
      <c r="BB12" s="102" t="s">
        <v>4999</v>
      </c>
      <c r="BC12" s="101">
        <v>2</v>
      </c>
      <c r="BD12" s="101" t="s">
        <v>9</v>
      </c>
      <c r="BE12" s="101">
        <v>1</v>
      </c>
      <c r="BG12" s="102" t="s">
        <v>5000</v>
      </c>
      <c r="BH12" s="101">
        <v>2</v>
      </c>
      <c r="BI12" s="101" t="s">
        <v>9</v>
      </c>
      <c r="BJ12" s="101">
        <v>0</v>
      </c>
    </row>
    <row r="13" spans="1:63" x14ac:dyDescent="0.2">
      <c r="A13" s="30">
        <v>12</v>
      </c>
      <c r="B13" s="7" t="s">
        <v>4818</v>
      </c>
      <c r="C13" s="123">
        <v>22</v>
      </c>
      <c r="D13" s="123">
        <v>2</v>
      </c>
      <c r="E13" s="123">
        <v>3</v>
      </c>
      <c r="F13" s="123">
        <v>17</v>
      </c>
      <c r="G13" s="123">
        <v>29</v>
      </c>
      <c r="H13" s="100" t="s">
        <v>9</v>
      </c>
      <c r="I13" s="123">
        <v>80</v>
      </c>
      <c r="J13" s="7">
        <f t="shared" si="0"/>
        <v>9</v>
      </c>
      <c r="K13" s="5" t="s">
        <v>44</v>
      </c>
      <c r="L13" s="8">
        <v>12</v>
      </c>
      <c r="M13" s="7" t="s">
        <v>4818</v>
      </c>
      <c r="N13" s="32">
        <v>2</v>
      </c>
      <c r="O13" s="32" t="s">
        <v>9</v>
      </c>
      <c r="P13" s="32">
        <v>2</v>
      </c>
      <c r="Q13" s="32">
        <v>0</v>
      </c>
      <c r="R13" s="32" t="s">
        <v>9</v>
      </c>
      <c r="S13" s="32">
        <v>2</v>
      </c>
      <c r="T13" s="32">
        <v>0</v>
      </c>
      <c r="U13" s="32" t="s">
        <v>9</v>
      </c>
      <c r="V13" s="32">
        <v>2</v>
      </c>
      <c r="W13" s="32">
        <v>2</v>
      </c>
      <c r="X13" s="32" t="s">
        <v>9</v>
      </c>
      <c r="Y13" s="32">
        <v>8</v>
      </c>
      <c r="Z13" s="32">
        <v>1</v>
      </c>
      <c r="AA13" s="32" t="s">
        <v>9</v>
      </c>
      <c r="AB13" s="32">
        <v>3</v>
      </c>
      <c r="AC13" s="32">
        <v>2</v>
      </c>
      <c r="AD13" s="32" t="s">
        <v>9</v>
      </c>
      <c r="AE13" s="32">
        <v>3</v>
      </c>
      <c r="AF13" s="32">
        <v>2</v>
      </c>
      <c r="AG13" s="32" t="s">
        <v>9</v>
      </c>
      <c r="AH13" s="32">
        <v>2</v>
      </c>
      <c r="AI13" s="32">
        <v>3</v>
      </c>
      <c r="AJ13" s="32" t="s">
        <v>9</v>
      </c>
      <c r="AK13" s="32">
        <v>4</v>
      </c>
      <c r="AL13" s="32">
        <v>3</v>
      </c>
      <c r="AM13" s="32" t="s">
        <v>9</v>
      </c>
      <c r="AN13" s="32">
        <v>2</v>
      </c>
      <c r="AO13" s="32">
        <v>2</v>
      </c>
      <c r="AP13" s="32" t="s">
        <v>9</v>
      </c>
      <c r="AQ13" s="32">
        <v>2</v>
      </c>
      <c r="AR13" s="32">
        <v>3</v>
      </c>
      <c r="AS13" s="32" t="s">
        <v>9</v>
      </c>
      <c r="AT13" s="32">
        <v>0</v>
      </c>
      <c r="AU13" s="34"/>
      <c r="AV13" s="34"/>
      <c r="AW13" s="34"/>
      <c r="AX13" s="31">
        <f t="shared" si="1"/>
        <v>20</v>
      </c>
      <c r="AY13" s="32" t="s">
        <v>9</v>
      </c>
      <c r="AZ13" s="31">
        <f t="shared" si="2"/>
        <v>30</v>
      </c>
      <c r="BB13" s="102" t="s">
        <v>5001</v>
      </c>
      <c r="BC13" s="101">
        <v>2</v>
      </c>
      <c r="BD13" s="101" t="s">
        <v>9</v>
      </c>
      <c r="BE13" s="101">
        <v>3</v>
      </c>
      <c r="BG13" s="102" t="s">
        <v>1530</v>
      </c>
      <c r="BH13" s="101">
        <v>0</v>
      </c>
      <c r="BI13" s="101" t="s">
        <v>9</v>
      </c>
      <c r="BJ13" s="101">
        <v>3</v>
      </c>
    </row>
    <row r="14" spans="1:63" x14ac:dyDescent="0.2">
      <c r="A14" s="30"/>
      <c r="B14" s="7"/>
      <c r="C14" s="7">
        <f>SUM(C2:C13)</f>
        <v>264</v>
      </c>
      <c r="D14" s="7">
        <f>SUM(D2:D13)</f>
        <v>109</v>
      </c>
      <c r="E14" s="7">
        <f>SUM(E2:E13)</f>
        <v>46</v>
      </c>
      <c r="F14" s="7">
        <f>SUM(F2:F13)</f>
        <v>109</v>
      </c>
      <c r="G14" s="7">
        <f>SUM(G2:G13)</f>
        <v>555</v>
      </c>
      <c r="H14" s="10" t="s">
        <v>9</v>
      </c>
      <c r="I14" s="7">
        <f>SUM(I2:I13)</f>
        <v>555</v>
      </c>
      <c r="J14" s="7">
        <f>SUM(J2:J13)</f>
        <v>373</v>
      </c>
      <c r="L14" s="8"/>
      <c r="N14" s="31">
        <f>SUM(N2:N13)</f>
        <v>15</v>
      </c>
      <c r="O14" s="31" t="s">
        <v>9</v>
      </c>
      <c r="P14" s="31">
        <f>SUM(P2:P13)</f>
        <v>35</v>
      </c>
      <c r="Q14" s="31">
        <f>SUM(Q2:Q13)</f>
        <v>13</v>
      </c>
      <c r="R14" s="31" t="s">
        <v>9</v>
      </c>
      <c r="S14" s="31">
        <f>SUM(S2:S13)</f>
        <v>32</v>
      </c>
      <c r="T14" s="31">
        <f>SUM(T2:T13)</f>
        <v>25</v>
      </c>
      <c r="U14" s="31" t="s">
        <v>9</v>
      </c>
      <c r="V14" s="31">
        <f>SUM(V2:V13)</f>
        <v>18</v>
      </c>
      <c r="W14" s="31">
        <f>SUM(W2:W13)</f>
        <v>28</v>
      </c>
      <c r="X14" s="31" t="s">
        <v>9</v>
      </c>
      <c r="Y14" s="31">
        <f>SUM(Y2:Y13)</f>
        <v>21</v>
      </c>
      <c r="Z14" s="31">
        <f>SUM(Z2:Z13)</f>
        <v>28</v>
      </c>
      <c r="AA14" s="31" t="s">
        <v>9</v>
      </c>
      <c r="AB14" s="31">
        <f>SUM(AB2:AB13)</f>
        <v>17</v>
      </c>
      <c r="AC14" s="31">
        <f>SUM(AC2:AC13)</f>
        <v>33</v>
      </c>
      <c r="AD14" s="31" t="s">
        <v>9</v>
      </c>
      <c r="AE14" s="31">
        <f>SUM(AE2:AE13)</f>
        <v>19</v>
      </c>
      <c r="AF14" s="31">
        <f>SUM(AF2:AF13)</f>
        <v>28</v>
      </c>
      <c r="AG14" s="31" t="s">
        <v>9</v>
      </c>
      <c r="AH14" s="31">
        <f>SUM(AH2:AH13)</f>
        <v>17</v>
      </c>
      <c r="AI14" s="31">
        <f>SUM(AI2:AI13)</f>
        <v>28</v>
      </c>
      <c r="AJ14" s="31" t="s">
        <v>9</v>
      </c>
      <c r="AK14" s="31">
        <f>SUM(AK2:AK13)</f>
        <v>18</v>
      </c>
      <c r="AL14" s="31">
        <f>SUM(AL2:AL13)</f>
        <v>26</v>
      </c>
      <c r="AM14" s="31" t="s">
        <v>9</v>
      </c>
      <c r="AN14" s="31">
        <f>SUM(AN2:AN13)</f>
        <v>14</v>
      </c>
      <c r="AO14" s="31">
        <f>SUM(AO2:AO13)</f>
        <v>25</v>
      </c>
      <c r="AP14" s="31" t="s">
        <v>9</v>
      </c>
      <c r="AQ14" s="31">
        <f>SUM(AQ2:AQ13)</f>
        <v>12</v>
      </c>
      <c r="AR14" s="31">
        <f>SUM(AR2:AR13)</f>
        <v>34</v>
      </c>
      <c r="AS14" s="31" t="s">
        <v>9</v>
      </c>
      <c r="AT14" s="31">
        <f>SUM(AT2:AT13)</f>
        <v>10</v>
      </c>
      <c r="AU14" s="31">
        <f>SUM(AU2:AU13)</f>
        <v>50</v>
      </c>
      <c r="AV14" s="31" t="s">
        <v>9</v>
      </c>
      <c r="AW14" s="31">
        <f>SUM(AW2:AW13)</f>
        <v>9</v>
      </c>
      <c r="AX14" s="31">
        <f>SUM(AX2:AX13)</f>
        <v>333</v>
      </c>
      <c r="AY14" s="31" t="s">
        <v>9</v>
      </c>
      <c r="AZ14" s="31">
        <f>SUM(AZ2:AZ13)</f>
        <v>222</v>
      </c>
      <c r="BB14" s="102" t="s">
        <v>1535</v>
      </c>
      <c r="BC14" s="101">
        <v>0</v>
      </c>
      <c r="BD14" s="101" t="s">
        <v>9</v>
      </c>
      <c r="BE14" s="101">
        <v>1</v>
      </c>
      <c r="BG14" s="102" t="s">
        <v>5002</v>
      </c>
      <c r="BH14" s="101">
        <v>1</v>
      </c>
      <c r="BI14" s="101" t="s">
        <v>9</v>
      </c>
      <c r="BJ14" s="101">
        <v>4</v>
      </c>
    </row>
    <row r="15" spans="1:63" x14ac:dyDescent="0.2">
      <c r="BB15" s="102" t="s">
        <v>5003</v>
      </c>
      <c r="BC15" s="101">
        <v>2</v>
      </c>
      <c r="BD15" s="101" t="s">
        <v>9</v>
      </c>
      <c r="BE15" s="101">
        <v>3</v>
      </c>
      <c r="BG15" s="102" t="s">
        <v>4974</v>
      </c>
      <c r="BH15" s="101">
        <v>5</v>
      </c>
      <c r="BI15" s="101" t="s">
        <v>9</v>
      </c>
      <c r="BJ15" s="101">
        <v>2</v>
      </c>
    </row>
    <row r="16" spans="1:63" x14ac:dyDescent="0.2">
      <c r="BB16" s="132" t="s">
        <v>330</v>
      </c>
      <c r="BG16" s="132" t="s">
        <v>331</v>
      </c>
    </row>
    <row r="17" spans="13:62" x14ac:dyDescent="0.2">
      <c r="M17" s="39" t="s">
        <v>151</v>
      </c>
      <c r="N17" s="43" t="s">
        <v>5004</v>
      </c>
      <c r="BB17" s="102" t="s">
        <v>4975</v>
      </c>
      <c r="BC17" s="101">
        <v>6</v>
      </c>
      <c r="BD17" s="101" t="s">
        <v>9</v>
      </c>
      <c r="BE17" s="101">
        <v>1</v>
      </c>
      <c r="BG17" s="102" t="s">
        <v>4977</v>
      </c>
      <c r="BH17" s="101">
        <v>2</v>
      </c>
      <c r="BI17" s="8" t="s">
        <v>9</v>
      </c>
      <c r="BJ17" s="8">
        <v>2</v>
      </c>
    </row>
    <row r="18" spans="13:62" x14ac:dyDescent="0.2">
      <c r="N18" s="62" t="s">
        <v>5005</v>
      </c>
      <c r="BB18" s="102" t="s">
        <v>4496</v>
      </c>
      <c r="BC18" s="101">
        <v>2</v>
      </c>
      <c r="BD18" s="101" t="s">
        <v>9</v>
      </c>
      <c r="BE18" s="101">
        <v>2</v>
      </c>
      <c r="BG18" s="102" t="s">
        <v>4497</v>
      </c>
      <c r="BH18" s="101">
        <v>1</v>
      </c>
      <c r="BI18" s="8" t="s">
        <v>9</v>
      </c>
      <c r="BJ18" s="8">
        <v>0</v>
      </c>
    </row>
    <row r="19" spans="13:62" x14ac:dyDescent="0.2">
      <c r="BB19" s="102" t="s">
        <v>5006</v>
      </c>
      <c r="BC19" s="101">
        <v>1</v>
      </c>
      <c r="BD19" s="101" t="s">
        <v>9</v>
      </c>
      <c r="BE19" s="101">
        <v>2</v>
      </c>
      <c r="BG19" s="102" t="s">
        <v>4882</v>
      </c>
      <c r="BH19" s="101">
        <v>7</v>
      </c>
      <c r="BI19" s="8" t="s">
        <v>9</v>
      </c>
      <c r="BJ19" s="8">
        <v>1</v>
      </c>
    </row>
    <row r="20" spans="13:62" x14ac:dyDescent="0.2">
      <c r="BB20" s="102" t="s">
        <v>4928</v>
      </c>
      <c r="BC20" s="101">
        <v>1</v>
      </c>
      <c r="BD20" s="101" t="s">
        <v>9</v>
      </c>
      <c r="BE20" s="101">
        <v>3</v>
      </c>
      <c r="BG20" s="102" t="s">
        <v>4955</v>
      </c>
      <c r="BH20" s="101">
        <v>2</v>
      </c>
      <c r="BI20" s="8" t="s">
        <v>9</v>
      </c>
      <c r="BJ20" s="8">
        <v>1</v>
      </c>
    </row>
    <row r="21" spans="13:62" x14ac:dyDescent="0.2"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BB21" s="102" t="s">
        <v>4950</v>
      </c>
      <c r="BC21" s="101">
        <v>1</v>
      </c>
      <c r="BD21" s="101" t="s">
        <v>9</v>
      </c>
      <c r="BE21" s="101">
        <v>0</v>
      </c>
      <c r="BG21" s="102" t="s">
        <v>5007</v>
      </c>
      <c r="BH21" s="101">
        <v>1</v>
      </c>
      <c r="BI21" s="8" t="s">
        <v>9</v>
      </c>
      <c r="BJ21" s="8">
        <v>2</v>
      </c>
    </row>
    <row r="22" spans="13:62" x14ac:dyDescent="0.2">
      <c r="BB22" s="102" t="s">
        <v>5008</v>
      </c>
      <c r="BC22" s="101">
        <v>1</v>
      </c>
      <c r="BD22" s="101" t="s">
        <v>9</v>
      </c>
      <c r="BE22" s="101">
        <v>1</v>
      </c>
      <c r="BG22" s="102" t="s">
        <v>5009</v>
      </c>
      <c r="BH22" s="101">
        <v>3</v>
      </c>
      <c r="BI22" s="8" t="s">
        <v>9</v>
      </c>
      <c r="BJ22" s="8">
        <v>1</v>
      </c>
    </row>
    <row r="23" spans="13:62" x14ac:dyDescent="0.2">
      <c r="BB23" s="132" t="s">
        <v>341</v>
      </c>
      <c r="BG23" s="132" t="s">
        <v>342</v>
      </c>
      <c r="BH23" s="101"/>
    </row>
    <row r="24" spans="13:62" x14ac:dyDescent="0.2">
      <c r="BB24" s="102" t="s">
        <v>5010</v>
      </c>
      <c r="BC24" s="101">
        <v>0</v>
      </c>
      <c r="BD24" s="101" t="s">
        <v>9</v>
      </c>
      <c r="BE24" s="101">
        <v>2</v>
      </c>
      <c r="BG24" s="102" t="s">
        <v>5011</v>
      </c>
      <c r="BH24" s="101">
        <v>1</v>
      </c>
      <c r="BI24" s="8" t="s">
        <v>9</v>
      </c>
      <c r="BJ24" s="8">
        <v>3</v>
      </c>
    </row>
    <row r="25" spans="13:62" x14ac:dyDescent="0.2">
      <c r="BB25" s="102" t="s">
        <v>1606</v>
      </c>
      <c r="BC25" s="101">
        <v>4</v>
      </c>
      <c r="BD25" s="101" t="s">
        <v>9</v>
      </c>
      <c r="BE25" s="101">
        <v>2</v>
      </c>
      <c r="BG25" s="102" t="s">
        <v>5012</v>
      </c>
      <c r="BH25" s="101">
        <v>3</v>
      </c>
      <c r="BI25" s="8" t="s">
        <v>9</v>
      </c>
      <c r="BJ25" s="8">
        <v>1</v>
      </c>
    </row>
    <row r="26" spans="13:62" x14ac:dyDescent="0.2">
      <c r="BB26" s="102" t="s">
        <v>5013</v>
      </c>
      <c r="BC26" s="101">
        <v>4</v>
      </c>
      <c r="BD26" s="101" t="s">
        <v>9</v>
      </c>
      <c r="BE26" s="101">
        <v>2</v>
      </c>
      <c r="BG26" s="102" t="s">
        <v>4892</v>
      </c>
      <c r="BH26" s="101">
        <v>2</v>
      </c>
      <c r="BI26" s="8" t="s">
        <v>9</v>
      </c>
      <c r="BJ26" s="8">
        <v>1</v>
      </c>
    </row>
    <row r="27" spans="13:62" x14ac:dyDescent="0.2">
      <c r="BB27" s="102" t="s">
        <v>5014</v>
      </c>
      <c r="BC27" s="101">
        <v>4</v>
      </c>
      <c r="BD27" s="101" t="s">
        <v>9</v>
      </c>
      <c r="BE27" s="101">
        <v>4</v>
      </c>
      <c r="BG27" s="102" t="s">
        <v>4966</v>
      </c>
      <c r="BH27" s="101">
        <v>3</v>
      </c>
      <c r="BI27" s="8" t="s">
        <v>9</v>
      </c>
      <c r="BJ27" s="8">
        <v>0</v>
      </c>
    </row>
    <row r="28" spans="13:62" x14ac:dyDescent="0.2">
      <c r="BB28" s="102" t="s">
        <v>4924</v>
      </c>
      <c r="BC28" s="101">
        <v>2</v>
      </c>
      <c r="BD28" s="101" t="s">
        <v>9</v>
      </c>
      <c r="BE28" s="101">
        <v>2</v>
      </c>
      <c r="BG28" s="102" t="s">
        <v>1607</v>
      </c>
      <c r="BH28" s="101">
        <v>2</v>
      </c>
      <c r="BI28" s="8" t="s">
        <v>9</v>
      </c>
      <c r="BJ28" s="8">
        <v>0</v>
      </c>
    </row>
    <row r="29" spans="13:62" x14ac:dyDescent="0.2">
      <c r="BB29" s="102" t="s">
        <v>4969</v>
      </c>
      <c r="BC29" s="101">
        <v>3</v>
      </c>
      <c r="BD29" s="101" t="s">
        <v>9</v>
      </c>
      <c r="BE29" s="101">
        <v>3</v>
      </c>
      <c r="BG29" s="102" t="s">
        <v>5015</v>
      </c>
      <c r="BH29" s="101">
        <v>0</v>
      </c>
      <c r="BI29" s="8" t="s">
        <v>9</v>
      </c>
      <c r="BJ29" s="8">
        <v>2</v>
      </c>
    </row>
    <row r="30" spans="13:62" x14ac:dyDescent="0.2">
      <c r="BB30" s="132" t="s">
        <v>353</v>
      </c>
      <c r="BG30" s="132" t="s">
        <v>354</v>
      </c>
      <c r="BH30" s="101"/>
    </row>
    <row r="31" spans="13:62" x14ac:dyDescent="0.2">
      <c r="BB31" s="102" t="s">
        <v>5016</v>
      </c>
      <c r="BC31" s="101">
        <v>3</v>
      </c>
      <c r="BD31" s="101" t="s">
        <v>9</v>
      </c>
      <c r="BE31" s="101">
        <v>0</v>
      </c>
      <c r="BG31" s="102" t="s">
        <v>5017</v>
      </c>
      <c r="BH31" s="101">
        <v>0</v>
      </c>
      <c r="BI31" s="8" t="s">
        <v>9</v>
      </c>
      <c r="BJ31" s="8">
        <v>2</v>
      </c>
    </row>
    <row r="32" spans="13:62" x14ac:dyDescent="0.2">
      <c r="BB32" s="102" t="s">
        <v>4985</v>
      </c>
      <c r="BC32" s="101">
        <v>1</v>
      </c>
      <c r="BD32" s="101" t="s">
        <v>9</v>
      </c>
      <c r="BE32" s="101">
        <v>1</v>
      </c>
      <c r="BG32" s="102" t="s">
        <v>4488</v>
      </c>
      <c r="BH32" s="101">
        <v>0</v>
      </c>
      <c r="BI32" s="8" t="s">
        <v>9</v>
      </c>
      <c r="BJ32" s="8">
        <v>1</v>
      </c>
    </row>
    <row r="33" spans="54:62" x14ac:dyDescent="0.2">
      <c r="BB33" s="102" t="s">
        <v>4489</v>
      </c>
      <c r="BC33" s="101">
        <v>1</v>
      </c>
      <c r="BD33" s="101" t="s">
        <v>9</v>
      </c>
      <c r="BE33" s="101">
        <v>1</v>
      </c>
      <c r="BG33" s="102" t="s">
        <v>5018</v>
      </c>
      <c r="BH33" s="101">
        <v>4</v>
      </c>
      <c r="BI33" s="8" t="s">
        <v>9</v>
      </c>
      <c r="BJ33" s="8">
        <v>0</v>
      </c>
    </row>
    <row r="34" spans="54:62" x14ac:dyDescent="0.2">
      <c r="BB34" s="102" t="s">
        <v>5019</v>
      </c>
      <c r="BC34" s="101">
        <v>1</v>
      </c>
      <c r="BD34" s="101" t="s">
        <v>9</v>
      </c>
      <c r="BE34" s="101">
        <v>2</v>
      </c>
      <c r="BG34" s="102" t="s">
        <v>4984</v>
      </c>
      <c r="BH34" s="101">
        <v>1</v>
      </c>
      <c r="BI34" s="8" t="s">
        <v>9</v>
      </c>
      <c r="BJ34" s="8">
        <v>5</v>
      </c>
    </row>
    <row r="35" spans="54:62" x14ac:dyDescent="0.2">
      <c r="BB35" s="102" t="s">
        <v>5020</v>
      </c>
      <c r="BC35" s="101">
        <v>4</v>
      </c>
      <c r="BD35" s="101" t="s">
        <v>9</v>
      </c>
      <c r="BE35" s="101">
        <v>1</v>
      </c>
      <c r="BG35" s="102" t="s">
        <v>5021</v>
      </c>
      <c r="BH35" s="101">
        <v>0</v>
      </c>
      <c r="BI35" s="8" t="s">
        <v>9</v>
      </c>
      <c r="BJ35" s="8">
        <v>1</v>
      </c>
    </row>
    <row r="36" spans="54:62" x14ac:dyDescent="0.2">
      <c r="BB36" s="102" t="s">
        <v>4964</v>
      </c>
      <c r="BC36" s="101">
        <v>0</v>
      </c>
      <c r="BD36" s="101" t="s">
        <v>9</v>
      </c>
      <c r="BE36" s="101">
        <v>2</v>
      </c>
      <c r="BG36" s="102" t="s">
        <v>4965</v>
      </c>
      <c r="BH36" s="101">
        <v>3</v>
      </c>
      <c r="BI36" s="8" t="s">
        <v>9</v>
      </c>
      <c r="BJ36" s="8">
        <v>0</v>
      </c>
    </row>
    <row r="37" spans="54:62" x14ac:dyDescent="0.2">
      <c r="BB37" s="132" t="s">
        <v>363</v>
      </c>
      <c r="BG37" s="132" t="s">
        <v>364</v>
      </c>
      <c r="BH37" s="101"/>
    </row>
    <row r="38" spans="54:62" x14ac:dyDescent="0.2">
      <c r="BB38" s="102" t="s">
        <v>4860</v>
      </c>
      <c r="BC38" s="101">
        <v>2</v>
      </c>
      <c r="BD38" s="101" t="s">
        <v>9</v>
      </c>
      <c r="BE38" s="101">
        <v>0</v>
      </c>
      <c r="BG38" s="102" t="s">
        <v>5022</v>
      </c>
      <c r="BH38" s="101">
        <v>3</v>
      </c>
      <c r="BI38" s="8" t="s">
        <v>9</v>
      </c>
      <c r="BJ38" s="8">
        <v>3</v>
      </c>
    </row>
    <row r="39" spans="54:62" x14ac:dyDescent="0.2">
      <c r="BB39" s="102" t="s">
        <v>4442</v>
      </c>
      <c r="BC39" s="101">
        <v>3</v>
      </c>
      <c r="BD39" s="101" t="s">
        <v>9</v>
      </c>
      <c r="BE39" s="101">
        <v>4</v>
      </c>
      <c r="BG39" s="102" t="s">
        <v>4948</v>
      </c>
      <c r="BH39" s="101">
        <v>4</v>
      </c>
      <c r="BI39" s="8" t="s">
        <v>9</v>
      </c>
      <c r="BJ39" s="8">
        <v>1</v>
      </c>
    </row>
    <row r="40" spans="54:62" x14ac:dyDescent="0.2">
      <c r="BB40" s="102" t="s">
        <v>4947</v>
      </c>
      <c r="BC40" s="101">
        <v>2</v>
      </c>
      <c r="BD40" s="101" t="s">
        <v>9</v>
      </c>
      <c r="BE40" s="101">
        <v>2</v>
      </c>
      <c r="BG40" s="102" t="s">
        <v>4887</v>
      </c>
      <c r="BH40" s="101">
        <v>2</v>
      </c>
      <c r="BI40" s="8" t="s">
        <v>9</v>
      </c>
      <c r="BJ40" s="8">
        <v>2</v>
      </c>
    </row>
    <row r="41" spans="54:62" x14ac:dyDescent="0.2">
      <c r="BB41" s="102" t="s">
        <v>5023</v>
      </c>
      <c r="BC41" s="101">
        <v>3</v>
      </c>
      <c r="BD41" s="101" t="s">
        <v>9</v>
      </c>
      <c r="BE41" s="101">
        <v>0</v>
      </c>
      <c r="BG41" s="102" t="s">
        <v>4386</v>
      </c>
      <c r="BH41" s="101">
        <v>4</v>
      </c>
      <c r="BI41" s="8" t="s">
        <v>9</v>
      </c>
      <c r="BJ41" s="8">
        <v>1</v>
      </c>
    </row>
    <row r="42" spans="54:62" x14ac:dyDescent="0.2">
      <c r="BB42" s="102" t="s">
        <v>4930</v>
      </c>
      <c r="BC42" s="101">
        <v>2</v>
      </c>
      <c r="BD42" s="101" t="s">
        <v>9</v>
      </c>
      <c r="BE42" s="101">
        <v>1</v>
      </c>
      <c r="BG42" s="102" t="s">
        <v>5024</v>
      </c>
      <c r="BH42" s="101">
        <v>2</v>
      </c>
      <c r="BI42" s="8" t="s">
        <v>9</v>
      </c>
      <c r="BJ42" s="8">
        <v>1</v>
      </c>
    </row>
    <row r="43" spans="54:62" x14ac:dyDescent="0.2">
      <c r="BB43" s="102" t="s">
        <v>5025</v>
      </c>
      <c r="BC43" s="101">
        <v>3</v>
      </c>
      <c r="BD43" s="101" t="s">
        <v>9</v>
      </c>
      <c r="BE43" s="101">
        <v>1</v>
      </c>
      <c r="BG43" s="102" t="s">
        <v>4826</v>
      </c>
      <c r="BH43" s="101">
        <v>2</v>
      </c>
      <c r="BI43" s="8" t="s">
        <v>9</v>
      </c>
      <c r="BJ43" s="8">
        <v>2</v>
      </c>
    </row>
    <row r="44" spans="54:62" x14ac:dyDescent="0.2">
      <c r="BB44" s="132" t="s">
        <v>371</v>
      </c>
      <c r="BG44" s="132" t="s">
        <v>372</v>
      </c>
      <c r="BH44" s="101"/>
    </row>
    <row r="45" spans="54:62" x14ac:dyDescent="0.2">
      <c r="BB45" s="102" t="s">
        <v>4970</v>
      </c>
      <c r="BC45" s="101">
        <v>3</v>
      </c>
      <c r="BD45" s="101" t="s">
        <v>9</v>
      </c>
      <c r="BE45" s="101">
        <v>1</v>
      </c>
      <c r="BG45" s="102" t="s">
        <v>5026</v>
      </c>
      <c r="BH45" s="101">
        <v>2</v>
      </c>
      <c r="BI45" s="8" t="s">
        <v>9</v>
      </c>
      <c r="BJ45" s="8">
        <v>2</v>
      </c>
    </row>
    <row r="46" spans="54:62" x14ac:dyDescent="0.2">
      <c r="BB46" s="102" t="s">
        <v>5027</v>
      </c>
      <c r="BC46" s="101">
        <v>3</v>
      </c>
      <c r="BD46" s="101" t="s">
        <v>9</v>
      </c>
      <c r="BE46" s="101">
        <v>1</v>
      </c>
      <c r="BG46" s="102" t="s">
        <v>4972</v>
      </c>
      <c r="BH46" s="101">
        <v>3</v>
      </c>
      <c r="BI46" s="8" t="s">
        <v>9</v>
      </c>
      <c r="BJ46" s="8">
        <v>4</v>
      </c>
    </row>
    <row r="47" spans="54:62" x14ac:dyDescent="0.2">
      <c r="BB47" s="102" t="s">
        <v>1505</v>
      </c>
      <c r="BC47" s="101">
        <v>3</v>
      </c>
      <c r="BD47" s="101" t="s">
        <v>9</v>
      </c>
      <c r="BE47" s="101">
        <v>0</v>
      </c>
      <c r="BG47" s="102" t="s">
        <v>4943</v>
      </c>
      <c r="BH47" s="101">
        <v>6</v>
      </c>
      <c r="BI47" s="8" t="s">
        <v>9</v>
      </c>
      <c r="BJ47" s="8">
        <v>1</v>
      </c>
    </row>
    <row r="48" spans="54:62" x14ac:dyDescent="0.2">
      <c r="BB48" s="102" t="s">
        <v>4465</v>
      </c>
      <c r="BC48" s="101">
        <v>2</v>
      </c>
      <c r="BD48" s="101" t="s">
        <v>9</v>
      </c>
      <c r="BE48" s="101">
        <v>3</v>
      </c>
      <c r="BG48" s="102" t="s">
        <v>1506</v>
      </c>
      <c r="BH48" s="101">
        <v>1</v>
      </c>
      <c r="BI48" s="8" t="s">
        <v>9</v>
      </c>
      <c r="BJ48" s="8">
        <v>1</v>
      </c>
    </row>
    <row r="49" spans="54:62" x14ac:dyDescent="0.2">
      <c r="BB49" s="102" t="s">
        <v>4942</v>
      </c>
      <c r="BC49" s="101">
        <v>3</v>
      </c>
      <c r="BD49" s="101" t="s">
        <v>9</v>
      </c>
      <c r="BE49" s="101">
        <v>0</v>
      </c>
      <c r="BG49" s="102" t="s">
        <v>4470</v>
      </c>
      <c r="BH49" s="101">
        <v>2</v>
      </c>
      <c r="BI49" s="8" t="s">
        <v>9</v>
      </c>
      <c r="BJ49" s="8">
        <v>4</v>
      </c>
    </row>
    <row r="50" spans="54:62" x14ac:dyDescent="0.2">
      <c r="BB50" s="102" t="s">
        <v>5028</v>
      </c>
      <c r="BC50" s="101">
        <v>3</v>
      </c>
      <c r="BD50" s="101" t="s">
        <v>9</v>
      </c>
      <c r="BE50" s="101">
        <v>1</v>
      </c>
      <c r="BG50" s="102" t="s">
        <v>5029</v>
      </c>
      <c r="BH50" s="101">
        <v>4</v>
      </c>
      <c r="BI50" s="8" t="s">
        <v>9</v>
      </c>
      <c r="BJ50" s="8">
        <v>0</v>
      </c>
    </row>
    <row r="51" spans="54:62" x14ac:dyDescent="0.2">
      <c r="BB51" s="132" t="s">
        <v>381</v>
      </c>
      <c r="BG51" s="132" t="s">
        <v>382</v>
      </c>
      <c r="BH51" s="101"/>
    </row>
    <row r="52" spans="54:62" x14ac:dyDescent="0.2">
      <c r="BB52" s="102" t="s">
        <v>5030</v>
      </c>
      <c r="BC52" s="101">
        <v>1</v>
      </c>
      <c r="BD52" s="101" t="s">
        <v>9</v>
      </c>
      <c r="BE52" s="101">
        <v>2</v>
      </c>
      <c r="BG52" s="102" t="s">
        <v>5031</v>
      </c>
      <c r="BH52" s="101">
        <v>1</v>
      </c>
      <c r="BI52" s="8" t="s">
        <v>9</v>
      </c>
      <c r="BJ52" s="8">
        <v>2</v>
      </c>
    </row>
    <row r="53" spans="54:62" x14ac:dyDescent="0.2">
      <c r="BB53" s="102" t="s">
        <v>4130</v>
      </c>
      <c r="BC53" s="101">
        <v>1</v>
      </c>
      <c r="BD53" s="101" t="s">
        <v>9</v>
      </c>
      <c r="BE53" s="101">
        <v>4</v>
      </c>
      <c r="BG53" s="102" t="s">
        <v>4045</v>
      </c>
      <c r="BH53" s="101">
        <v>2</v>
      </c>
      <c r="BI53" s="8" t="s">
        <v>9</v>
      </c>
      <c r="BJ53" s="8">
        <v>0</v>
      </c>
    </row>
    <row r="54" spans="54:62" x14ac:dyDescent="0.2">
      <c r="BB54" s="102" t="s">
        <v>4832</v>
      </c>
      <c r="BC54" s="101">
        <v>4</v>
      </c>
      <c r="BD54" s="101" t="s">
        <v>9</v>
      </c>
      <c r="BE54" s="101">
        <v>1</v>
      </c>
      <c r="BG54" s="102" t="s">
        <v>4951</v>
      </c>
      <c r="BH54" s="101">
        <v>6</v>
      </c>
      <c r="BI54" s="8" t="s">
        <v>9</v>
      </c>
      <c r="BJ54" s="8">
        <v>0</v>
      </c>
    </row>
    <row r="55" spans="54:62" x14ac:dyDescent="0.2">
      <c r="BB55" s="102" t="s">
        <v>5032</v>
      </c>
      <c r="BC55" s="101">
        <v>2</v>
      </c>
      <c r="BD55" s="101" t="s">
        <v>9</v>
      </c>
      <c r="BE55" s="101">
        <v>4</v>
      </c>
      <c r="BG55" s="102" t="s">
        <v>4440</v>
      </c>
      <c r="BH55" s="101">
        <v>1</v>
      </c>
      <c r="BI55" s="8" t="s">
        <v>9</v>
      </c>
      <c r="BJ55" s="8">
        <v>2</v>
      </c>
    </row>
    <row r="56" spans="54:62" x14ac:dyDescent="0.2">
      <c r="BB56" s="102" t="s">
        <v>4387</v>
      </c>
      <c r="BC56" s="101">
        <v>4</v>
      </c>
      <c r="BD56" s="101" t="s">
        <v>9</v>
      </c>
      <c r="BE56" s="101">
        <v>0</v>
      </c>
      <c r="BG56" s="102" t="s">
        <v>5033</v>
      </c>
      <c r="BH56" s="101">
        <v>3</v>
      </c>
      <c r="BI56" s="8" t="s">
        <v>9</v>
      </c>
      <c r="BJ56" s="8">
        <v>2</v>
      </c>
    </row>
    <row r="57" spans="54:62" x14ac:dyDescent="0.2">
      <c r="BB57" s="102" t="s">
        <v>4953</v>
      </c>
      <c r="BC57" s="101">
        <v>0</v>
      </c>
      <c r="BD57" s="101" t="s">
        <v>9</v>
      </c>
      <c r="BE57" s="101">
        <v>4</v>
      </c>
      <c r="BG57" s="102" t="s">
        <v>4855</v>
      </c>
      <c r="BH57" s="101">
        <v>2</v>
      </c>
      <c r="BI57" s="8" t="s">
        <v>9</v>
      </c>
      <c r="BJ57" s="8">
        <v>8</v>
      </c>
    </row>
    <row r="58" spans="54:62" x14ac:dyDescent="0.2">
      <c r="BB58" s="132" t="s">
        <v>393</v>
      </c>
      <c r="BG58" s="132" t="s">
        <v>394</v>
      </c>
      <c r="BH58" s="101"/>
    </row>
    <row r="59" spans="54:62" x14ac:dyDescent="0.2">
      <c r="BB59" s="102" t="s">
        <v>5034</v>
      </c>
      <c r="BC59" s="101">
        <v>3</v>
      </c>
      <c r="BD59" s="101" t="s">
        <v>9</v>
      </c>
      <c r="BE59" s="101">
        <v>0</v>
      </c>
      <c r="BG59" s="102" t="s">
        <v>4959</v>
      </c>
      <c r="BH59" s="101">
        <v>0</v>
      </c>
      <c r="BI59" s="8" t="s">
        <v>9</v>
      </c>
      <c r="BJ59" s="8">
        <v>3</v>
      </c>
    </row>
    <row r="60" spans="54:62" x14ac:dyDescent="0.2">
      <c r="BB60" s="102" t="s">
        <v>4843</v>
      </c>
      <c r="BC60" s="101">
        <v>3</v>
      </c>
      <c r="BD60" s="101" t="s">
        <v>9</v>
      </c>
      <c r="BE60" s="101">
        <v>2</v>
      </c>
      <c r="BG60" s="102" t="s">
        <v>4850</v>
      </c>
      <c r="BH60" s="101">
        <v>7</v>
      </c>
      <c r="BI60" s="8" t="s">
        <v>9</v>
      </c>
      <c r="BJ60" s="8">
        <v>1</v>
      </c>
    </row>
    <row r="61" spans="54:62" x14ac:dyDescent="0.2">
      <c r="BB61" s="102" t="s">
        <v>1583</v>
      </c>
      <c r="BC61" s="101">
        <v>5</v>
      </c>
      <c r="BD61" s="101" t="s">
        <v>9</v>
      </c>
      <c r="BE61" s="101">
        <v>0</v>
      </c>
      <c r="BG61" s="102" t="s">
        <v>1576</v>
      </c>
      <c r="BH61" s="101">
        <v>1</v>
      </c>
      <c r="BI61" s="8" t="s">
        <v>9</v>
      </c>
      <c r="BJ61" s="8">
        <v>4</v>
      </c>
    </row>
    <row r="62" spans="54:62" x14ac:dyDescent="0.2">
      <c r="BB62" s="102" t="s">
        <v>4082</v>
      </c>
      <c r="BC62" s="101">
        <v>4</v>
      </c>
      <c r="BD62" s="101" t="s">
        <v>9</v>
      </c>
      <c r="BE62" s="101">
        <v>2</v>
      </c>
      <c r="BG62" s="102" t="s">
        <v>4085</v>
      </c>
      <c r="BH62" s="101">
        <v>1</v>
      </c>
      <c r="BI62" s="8" t="s">
        <v>9</v>
      </c>
      <c r="BJ62" s="8">
        <v>3</v>
      </c>
    </row>
    <row r="63" spans="54:62" x14ac:dyDescent="0.2">
      <c r="BB63" s="102" t="s">
        <v>5035</v>
      </c>
      <c r="BC63" s="101">
        <v>2</v>
      </c>
      <c r="BD63" s="101" t="s">
        <v>9</v>
      </c>
      <c r="BE63" s="101">
        <v>2</v>
      </c>
      <c r="BG63" s="102" t="s">
        <v>5036</v>
      </c>
      <c r="BH63" s="101">
        <v>1</v>
      </c>
      <c r="BI63" s="8" t="s">
        <v>9</v>
      </c>
      <c r="BJ63" s="8">
        <v>0</v>
      </c>
    </row>
    <row r="64" spans="54:62" x14ac:dyDescent="0.2">
      <c r="BB64" s="102" t="s">
        <v>4956</v>
      </c>
      <c r="BC64" s="101">
        <v>4</v>
      </c>
      <c r="BD64" s="101" t="s">
        <v>9</v>
      </c>
      <c r="BE64" s="101">
        <v>1</v>
      </c>
      <c r="BG64" s="102" t="s">
        <v>5037</v>
      </c>
      <c r="BH64" s="101">
        <v>3</v>
      </c>
      <c r="BI64" s="8" t="s">
        <v>9</v>
      </c>
      <c r="BJ64" s="8">
        <v>3</v>
      </c>
    </row>
    <row r="65" spans="54:62" x14ac:dyDescent="0.2">
      <c r="BB65" s="132" t="s">
        <v>403</v>
      </c>
      <c r="BG65" s="132" t="s">
        <v>404</v>
      </c>
      <c r="BH65" s="101"/>
    </row>
    <row r="66" spans="54:62" x14ac:dyDescent="0.2">
      <c r="BB66" s="102" t="s">
        <v>1593</v>
      </c>
      <c r="BC66" s="101">
        <v>6</v>
      </c>
      <c r="BD66" s="101" t="s">
        <v>9</v>
      </c>
      <c r="BE66" s="101">
        <v>0</v>
      </c>
      <c r="BG66" s="102" t="s">
        <v>5038</v>
      </c>
      <c r="BH66" s="101">
        <v>2</v>
      </c>
      <c r="BI66" s="8" t="s">
        <v>9</v>
      </c>
      <c r="BJ66" s="8">
        <v>3</v>
      </c>
    </row>
    <row r="67" spans="54:62" x14ac:dyDescent="0.2">
      <c r="BB67" s="102" t="s">
        <v>4980</v>
      </c>
      <c r="BC67" s="101">
        <v>3</v>
      </c>
      <c r="BD67" s="101" t="s">
        <v>9</v>
      </c>
      <c r="BE67" s="101">
        <v>4</v>
      </c>
      <c r="BG67" s="102" t="s">
        <v>1594</v>
      </c>
      <c r="BH67" s="101">
        <v>4</v>
      </c>
      <c r="BI67" s="8" t="s">
        <v>9</v>
      </c>
      <c r="BJ67" s="8">
        <v>1</v>
      </c>
    </row>
    <row r="68" spans="54:62" x14ac:dyDescent="0.2">
      <c r="BB68" s="102" t="s">
        <v>4408</v>
      </c>
      <c r="BC68" s="101">
        <v>4</v>
      </c>
      <c r="BD68" s="101" t="s">
        <v>9</v>
      </c>
      <c r="BE68" s="101">
        <v>1</v>
      </c>
      <c r="BG68" s="102" t="s">
        <v>4455</v>
      </c>
      <c r="BH68" s="101">
        <v>3</v>
      </c>
      <c r="BI68" s="8" t="s">
        <v>9</v>
      </c>
      <c r="BJ68" s="8">
        <v>1</v>
      </c>
    </row>
    <row r="69" spans="54:62" x14ac:dyDescent="0.2">
      <c r="BB69" s="102" t="s">
        <v>5039</v>
      </c>
      <c r="BC69" s="101">
        <v>2</v>
      </c>
      <c r="BD69" s="101" t="s">
        <v>9</v>
      </c>
      <c r="BE69" s="101">
        <v>0</v>
      </c>
      <c r="BG69" s="102" t="s">
        <v>4982</v>
      </c>
      <c r="BH69" s="101">
        <v>8</v>
      </c>
      <c r="BI69" s="8" t="s">
        <v>9</v>
      </c>
      <c r="BJ69" s="8">
        <v>0</v>
      </c>
    </row>
    <row r="70" spans="54:62" x14ac:dyDescent="0.2">
      <c r="BB70" s="102" t="s">
        <v>4456</v>
      </c>
      <c r="BC70" s="101">
        <v>1</v>
      </c>
      <c r="BD70" s="101" t="s">
        <v>9</v>
      </c>
      <c r="BE70" s="101">
        <v>3</v>
      </c>
      <c r="BG70" s="102" t="s">
        <v>4420</v>
      </c>
      <c r="BH70" s="101">
        <v>4</v>
      </c>
      <c r="BI70" s="8" t="s">
        <v>9</v>
      </c>
      <c r="BJ70" s="8">
        <v>3</v>
      </c>
    </row>
    <row r="71" spans="54:62" x14ac:dyDescent="0.2">
      <c r="BB71" s="102" t="s">
        <v>4952</v>
      </c>
      <c r="BC71" s="101">
        <v>6</v>
      </c>
      <c r="BD71" s="101" t="s">
        <v>9</v>
      </c>
      <c r="BE71" s="101">
        <v>1</v>
      </c>
      <c r="BG71" s="102" t="s">
        <v>4954</v>
      </c>
      <c r="BH71" s="101">
        <v>2</v>
      </c>
      <c r="BI71" s="8" t="s">
        <v>9</v>
      </c>
      <c r="BJ71" s="8">
        <v>2</v>
      </c>
    </row>
    <row r="72" spans="54:62" x14ac:dyDescent="0.2">
      <c r="BB72" s="132" t="s">
        <v>411</v>
      </c>
      <c r="BG72" s="132" t="s">
        <v>5040</v>
      </c>
      <c r="BH72" s="101"/>
    </row>
    <row r="73" spans="54:62" x14ac:dyDescent="0.2">
      <c r="BB73" s="102" t="s">
        <v>5041</v>
      </c>
      <c r="BC73" s="101">
        <v>5</v>
      </c>
      <c r="BD73" s="101" t="s">
        <v>9</v>
      </c>
      <c r="BE73" s="101">
        <v>1</v>
      </c>
      <c r="BG73" s="102" t="s">
        <v>5042</v>
      </c>
      <c r="BH73" s="101">
        <v>1</v>
      </c>
      <c r="BI73" s="8" t="s">
        <v>9</v>
      </c>
      <c r="BJ73" s="8">
        <v>1</v>
      </c>
    </row>
    <row r="74" spans="54:62" x14ac:dyDescent="0.2">
      <c r="BB74" s="102" t="s">
        <v>4828</v>
      </c>
      <c r="BC74" s="101">
        <v>3</v>
      </c>
      <c r="BD74" s="101" t="s">
        <v>9</v>
      </c>
      <c r="BE74" s="101">
        <v>4</v>
      </c>
      <c r="BG74" s="102" t="s">
        <v>4864</v>
      </c>
      <c r="BH74" s="101">
        <v>1</v>
      </c>
      <c r="BI74" s="8" t="s">
        <v>9</v>
      </c>
      <c r="BJ74" s="8">
        <v>0</v>
      </c>
    </row>
    <row r="75" spans="54:62" x14ac:dyDescent="0.2">
      <c r="BB75" s="102" t="s">
        <v>4925</v>
      </c>
      <c r="BC75" s="101">
        <v>3</v>
      </c>
      <c r="BD75" s="101" t="s">
        <v>9</v>
      </c>
      <c r="BE75" s="101">
        <v>1</v>
      </c>
      <c r="BG75" s="102" t="s">
        <v>4894</v>
      </c>
      <c r="BH75" s="101">
        <v>0</v>
      </c>
      <c r="BI75" s="8" t="s">
        <v>9</v>
      </c>
      <c r="BJ75" s="8">
        <v>5</v>
      </c>
    </row>
    <row r="76" spans="54:62" x14ac:dyDescent="0.2">
      <c r="BB76" s="102" t="s">
        <v>4460</v>
      </c>
      <c r="BC76" s="101">
        <v>0</v>
      </c>
      <c r="BD76" s="101" t="s">
        <v>9</v>
      </c>
      <c r="BE76" s="101">
        <v>0</v>
      </c>
      <c r="BG76" s="102" t="s">
        <v>4463</v>
      </c>
      <c r="BH76" s="101">
        <v>2</v>
      </c>
      <c r="BI76" s="8" t="s">
        <v>9</v>
      </c>
      <c r="BJ76" s="8">
        <v>1</v>
      </c>
    </row>
    <row r="77" spans="54:62" x14ac:dyDescent="0.2">
      <c r="BB77" s="102" t="s">
        <v>5043</v>
      </c>
      <c r="BC77" s="101">
        <v>5</v>
      </c>
      <c r="BD77" s="101" t="s">
        <v>9</v>
      </c>
      <c r="BE77" s="101">
        <v>0</v>
      </c>
      <c r="BG77" s="102" t="s">
        <v>4017</v>
      </c>
      <c r="BH77" s="101">
        <v>3</v>
      </c>
      <c r="BI77" s="8" t="s">
        <v>9</v>
      </c>
      <c r="BJ77" s="8">
        <v>1</v>
      </c>
    </row>
    <row r="78" spans="54:62" x14ac:dyDescent="0.2">
      <c r="BB78" s="102" t="s">
        <v>3928</v>
      </c>
      <c r="BC78" s="101">
        <v>0</v>
      </c>
      <c r="BD78" s="101" t="s">
        <v>9</v>
      </c>
      <c r="BE78" s="101">
        <v>0</v>
      </c>
      <c r="BG78" s="102" t="s">
        <v>5044</v>
      </c>
      <c r="BH78" s="101">
        <v>8</v>
      </c>
      <c r="BI78" s="8" t="s">
        <v>9</v>
      </c>
      <c r="BJ78" s="8">
        <v>3</v>
      </c>
    </row>
    <row r="93" spans="54:57" x14ac:dyDescent="0.2">
      <c r="BB93" s="3"/>
      <c r="BC93" s="3"/>
      <c r="BD93" s="3"/>
      <c r="BE93" s="3"/>
    </row>
    <row r="94" spans="54:57" x14ac:dyDescent="0.2">
      <c r="BB94" s="3"/>
      <c r="BC94" s="8"/>
      <c r="BD94" s="8"/>
      <c r="BE94" s="8"/>
    </row>
    <row r="95" spans="54:57" x14ac:dyDescent="0.2">
      <c r="BB95" s="3"/>
      <c r="BC95" s="8"/>
      <c r="BD95" s="8"/>
      <c r="BE95" s="8"/>
    </row>
    <row r="96" spans="54:57" x14ac:dyDescent="0.2">
      <c r="BB96" s="3"/>
      <c r="BC96" s="8"/>
      <c r="BD96" s="8"/>
      <c r="BE96" s="8"/>
    </row>
    <row r="97" spans="54:57" x14ac:dyDescent="0.2">
      <c r="BB97" s="3"/>
      <c r="BC97" s="8"/>
      <c r="BD97" s="8"/>
      <c r="BE97" s="8"/>
    </row>
    <row r="98" spans="54:57" x14ac:dyDescent="0.2">
      <c r="BB98" s="3"/>
      <c r="BC98" s="8"/>
      <c r="BD98" s="8"/>
      <c r="BE98" s="8"/>
    </row>
    <row r="99" spans="54:57" x14ac:dyDescent="0.2">
      <c r="BB99" s="3"/>
      <c r="BC99" s="8"/>
      <c r="BD99" s="8"/>
      <c r="BE99" s="8"/>
    </row>
    <row r="100" spans="54:57" x14ac:dyDescent="0.2">
      <c r="BB100" s="3"/>
      <c r="BC100" s="8"/>
      <c r="BD100" s="8"/>
      <c r="BE100" s="8"/>
    </row>
    <row r="101" spans="54:57" x14ac:dyDescent="0.2">
      <c r="BB101" s="3"/>
      <c r="BC101" s="8"/>
      <c r="BD101" s="8"/>
      <c r="BE101" s="8"/>
    </row>
    <row r="102" spans="54:57" x14ac:dyDescent="0.2">
      <c r="BB102" s="3"/>
      <c r="BC102" s="8"/>
      <c r="BD102" s="8"/>
      <c r="BE102" s="8"/>
    </row>
    <row r="103" spans="54:57" x14ac:dyDescent="0.2">
      <c r="BB103" s="3"/>
      <c r="BC103" s="8"/>
      <c r="BD103" s="8"/>
      <c r="BE103" s="8"/>
    </row>
    <row r="104" spans="54:57" x14ac:dyDescent="0.2">
      <c r="BB104" s="3"/>
      <c r="BC104" s="8"/>
      <c r="BD104" s="8"/>
      <c r="BE104" s="8"/>
    </row>
    <row r="105" spans="54:57" x14ac:dyDescent="0.2">
      <c r="BB105" s="3"/>
      <c r="BC105" s="8"/>
      <c r="BD105" s="8"/>
      <c r="BE105" s="8"/>
    </row>
    <row r="106" spans="54:57" x14ac:dyDescent="0.2">
      <c r="BB106" s="3"/>
      <c r="BC106" s="8"/>
      <c r="BD106" s="8"/>
      <c r="BE106" s="8"/>
    </row>
    <row r="107" spans="54:57" x14ac:dyDescent="0.2">
      <c r="BB107" s="3"/>
      <c r="BC107" s="8"/>
      <c r="BD107" s="8"/>
      <c r="BE107" s="8"/>
    </row>
    <row r="108" spans="54:57" x14ac:dyDescent="0.2">
      <c r="BB108" s="3"/>
      <c r="BC108" s="8"/>
      <c r="BD108" s="8"/>
      <c r="BE108" s="8"/>
    </row>
    <row r="109" spans="54:57" x14ac:dyDescent="0.2">
      <c r="BB109" s="3"/>
      <c r="BC109" s="8"/>
      <c r="BD109" s="8"/>
      <c r="BE109" s="8"/>
    </row>
    <row r="110" spans="54:57" x14ac:dyDescent="0.2">
      <c r="BB110" s="3"/>
      <c r="BC110" s="8"/>
      <c r="BD110" s="8"/>
      <c r="BE110" s="8"/>
    </row>
    <row r="111" spans="54:57" x14ac:dyDescent="0.2">
      <c r="BB111" s="3"/>
      <c r="BC111" s="8"/>
      <c r="BD111" s="8"/>
      <c r="BE111" s="8"/>
    </row>
    <row r="112" spans="54:57" x14ac:dyDescent="0.2">
      <c r="BB112" s="3"/>
      <c r="BC112" s="8"/>
      <c r="BD112" s="8"/>
      <c r="BE112" s="8"/>
    </row>
    <row r="113" spans="54:57" x14ac:dyDescent="0.2">
      <c r="BB113" s="3"/>
      <c r="BC113" s="8"/>
      <c r="BD113" s="8"/>
      <c r="BE113" s="8"/>
    </row>
    <row r="114" spans="54:57" x14ac:dyDescent="0.2">
      <c r="BB114" s="3"/>
      <c r="BC114" s="8"/>
      <c r="BD114" s="8"/>
      <c r="BE114" s="8"/>
    </row>
    <row r="115" spans="54:57" x14ac:dyDescent="0.2">
      <c r="BB115" s="3"/>
      <c r="BC115" s="8"/>
      <c r="BD115" s="8"/>
      <c r="BE115" s="8"/>
    </row>
    <row r="116" spans="54:57" x14ac:dyDescent="0.2">
      <c r="BB116" s="3"/>
      <c r="BC116" s="8"/>
      <c r="BD116" s="8"/>
      <c r="BE116" s="8"/>
    </row>
    <row r="117" spans="54:57" x14ac:dyDescent="0.2">
      <c r="BB117" s="3"/>
      <c r="BC117" s="8"/>
      <c r="BD117" s="8"/>
      <c r="BE117" s="8"/>
    </row>
    <row r="118" spans="54:57" x14ac:dyDescent="0.2">
      <c r="BB118" s="3"/>
      <c r="BC118" s="8"/>
      <c r="BD118" s="8"/>
      <c r="BE118" s="8"/>
    </row>
    <row r="119" spans="54:57" x14ac:dyDescent="0.2">
      <c r="BB119" s="3"/>
      <c r="BC119" s="8"/>
      <c r="BD119" s="8"/>
      <c r="BE119" s="8"/>
    </row>
    <row r="120" spans="54:57" x14ac:dyDescent="0.2">
      <c r="BB120" s="3"/>
      <c r="BC120" s="8"/>
      <c r="BD120" s="8"/>
      <c r="BE120" s="8"/>
    </row>
    <row r="121" spans="54:57" x14ac:dyDescent="0.2">
      <c r="BB121" s="3"/>
      <c r="BC121" s="8"/>
      <c r="BD121" s="8"/>
      <c r="BE121" s="8"/>
    </row>
    <row r="122" spans="54:57" x14ac:dyDescent="0.2">
      <c r="BB122" s="3"/>
      <c r="BC122" s="8"/>
      <c r="BD122" s="8"/>
      <c r="BE122" s="8"/>
    </row>
    <row r="123" spans="54:57" x14ac:dyDescent="0.2">
      <c r="BB123" s="3"/>
      <c r="BC123" s="8"/>
      <c r="BD123" s="8"/>
      <c r="BE123" s="8"/>
    </row>
    <row r="124" spans="54:57" x14ac:dyDescent="0.2">
      <c r="BB124" s="3"/>
      <c r="BC124" s="8"/>
      <c r="BD124" s="8"/>
      <c r="BE124" s="8"/>
    </row>
    <row r="125" spans="54:57" x14ac:dyDescent="0.2">
      <c r="BB125" s="3"/>
      <c r="BC125" s="8"/>
      <c r="BD125" s="8"/>
      <c r="BE125" s="8"/>
    </row>
    <row r="126" spans="54:57" x14ac:dyDescent="0.2">
      <c r="BB126" s="3"/>
      <c r="BC126" s="8"/>
      <c r="BD126" s="8"/>
      <c r="BE126" s="8"/>
    </row>
    <row r="127" spans="54:57" x14ac:dyDescent="0.2">
      <c r="BB127" s="3"/>
      <c r="BC127" s="8"/>
      <c r="BD127" s="8"/>
      <c r="BE127" s="8"/>
    </row>
    <row r="128" spans="54:57" x14ac:dyDescent="0.2">
      <c r="BB128" s="3"/>
      <c r="BC128" s="8"/>
      <c r="BD128" s="8"/>
      <c r="BE128" s="8"/>
    </row>
    <row r="129" spans="54:57" x14ac:dyDescent="0.2">
      <c r="BB129" s="3"/>
      <c r="BC129" s="8"/>
      <c r="BD129" s="8"/>
      <c r="BE129" s="8"/>
    </row>
    <row r="130" spans="54:57" x14ac:dyDescent="0.2">
      <c r="BB130" s="3"/>
      <c r="BC130" s="8"/>
      <c r="BD130" s="8"/>
      <c r="BE130" s="8"/>
    </row>
    <row r="131" spans="54:57" x14ac:dyDescent="0.2">
      <c r="BB131" s="3"/>
      <c r="BC131" s="8"/>
      <c r="BD131" s="8"/>
      <c r="BE131" s="8"/>
    </row>
    <row r="132" spans="54:57" x14ac:dyDescent="0.2">
      <c r="BB132" s="3"/>
      <c r="BC132" s="8"/>
      <c r="BD132" s="8"/>
      <c r="BE132" s="8"/>
    </row>
    <row r="133" spans="54:57" x14ac:dyDescent="0.2">
      <c r="BB133" s="3"/>
      <c r="BC133" s="8"/>
      <c r="BD133" s="8"/>
      <c r="BE133" s="8"/>
    </row>
    <row r="134" spans="54:57" x14ac:dyDescent="0.2">
      <c r="BB134" s="3"/>
      <c r="BC134" s="8"/>
      <c r="BD134" s="8"/>
      <c r="BE134" s="8"/>
    </row>
    <row r="135" spans="54:57" x14ac:dyDescent="0.2">
      <c r="BB135" s="3"/>
      <c r="BC135" s="8"/>
      <c r="BD135" s="8"/>
      <c r="BE135" s="8"/>
    </row>
    <row r="136" spans="54:57" x14ac:dyDescent="0.2">
      <c r="BB136" s="3"/>
      <c r="BC136" s="8"/>
      <c r="BD136" s="8"/>
      <c r="BE136" s="8"/>
    </row>
    <row r="137" spans="54:57" x14ac:dyDescent="0.2">
      <c r="BB137" s="3"/>
      <c r="BC137" s="8"/>
      <c r="BD137" s="8"/>
      <c r="BE137" s="8"/>
    </row>
    <row r="138" spans="54:57" x14ac:dyDescent="0.2">
      <c r="BB138" s="3"/>
      <c r="BC138" s="8"/>
      <c r="BD138" s="8"/>
      <c r="BE138" s="8"/>
    </row>
    <row r="139" spans="54:57" x14ac:dyDescent="0.2">
      <c r="BB139" s="3"/>
      <c r="BC139" s="8"/>
      <c r="BD139" s="8"/>
      <c r="BE139" s="8"/>
    </row>
    <row r="140" spans="54:57" x14ac:dyDescent="0.2">
      <c r="BB140" s="3"/>
      <c r="BC140" s="8"/>
      <c r="BD140" s="8"/>
      <c r="BE140" s="8"/>
    </row>
    <row r="141" spans="54:57" x14ac:dyDescent="0.2">
      <c r="BB141" s="3"/>
      <c r="BC141" s="8"/>
      <c r="BD141" s="8"/>
      <c r="BE141" s="8"/>
    </row>
    <row r="142" spans="54:57" x14ac:dyDescent="0.2">
      <c r="BB142" s="3"/>
      <c r="BC142" s="8"/>
      <c r="BD142" s="8"/>
      <c r="BE142" s="8"/>
    </row>
    <row r="143" spans="54:57" x14ac:dyDescent="0.2">
      <c r="BB143" s="3"/>
      <c r="BC143" s="8"/>
      <c r="BD143" s="8"/>
      <c r="BE143" s="8"/>
    </row>
    <row r="144" spans="54:57" x14ac:dyDescent="0.2">
      <c r="BB144" s="3"/>
      <c r="BC144" s="8"/>
      <c r="BD144" s="8"/>
      <c r="BE144" s="8"/>
    </row>
    <row r="145" spans="54:57" x14ac:dyDescent="0.2">
      <c r="BB145" s="3"/>
      <c r="BC145" s="8"/>
      <c r="BD145" s="8"/>
      <c r="BE145" s="8"/>
    </row>
    <row r="146" spans="54:57" x14ac:dyDescent="0.2">
      <c r="BB146" s="3"/>
      <c r="BC146" s="8"/>
      <c r="BD146" s="8"/>
      <c r="BE146" s="8"/>
    </row>
    <row r="147" spans="54:57" x14ac:dyDescent="0.2">
      <c r="BB147" s="3"/>
      <c r="BC147" s="8"/>
      <c r="BD147" s="8"/>
      <c r="BE147" s="8"/>
    </row>
    <row r="148" spans="54:57" x14ac:dyDescent="0.2">
      <c r="BB148" s="3"/>
      <c r="BC148" s="8"/>
      <c r="BD148" s="8"/>
      <c r="BE148" s="8"/>
    </row>
    <row r="149" spans="54:57" x14ac:dyDescent="0.2">
      <c r="BB149" s="3"/>
      <c r="BC149" s="8"/>
      <c r="BD149" s="8"/>
      <c r="BE149" s="8"/>
    </row>
    <row r="150" spans="54:57" x14ac:dyDescent="0.2">
      <c r="BB150" s="3"/>
      <c r="BC150" s="8"/>
      <c r="BD150" s="8"/>
      <c r="BE150" s="8"/>
    </row>
    <row r="151" spans="54:57" x14ac:dyDescent="0.2">
      <c r="BB151" s="3"/>
      <c r="BC151" s="8"/>
      <c r="BD151" s="8"/>
      <c r="BE151" s="8"/>
    </row>
    <row r="152" spans="54:57" x14ac:dyDescent="0.2">
      <c r="BB152" s="3"/>
      <c r="BC152" s="8"/>
      <c r="BD152" s="8"/>
      <c r="BE152" s="8"/>
    </row>
    <row r="153" spans="54:57" x14ac:dyDescent="0.2">
      <c r="BB153" s="3"/>
      <c r="BC153" s="8"/>
      <c r="BD153" s="8"/>
      <c r="BE153" s="8"/>
    </row>
    <row r="154" spans="54:57" x14ac:dyDescent="0.2">
      <c r="BB154" s="3"/>
      <c r="BC154" s="8"/>
      <c r="BD154" s="8"/>
      <c r="BE154" s="8"/>
    </row>
    <row r="155" spans="54:57" x14ac:dyDescent="0.2">
      <c r="BB155" s="3"/>
      <c r="BC155" s="8"/>
      <c r="BD155" s="8"/>
      <c r="BE155" s="8"/>
    </row>
    <row r="156" spans="54:57" x14ac:dyDescent="0.2">
      <c r="BB156" s="3"/>
      <c r="BC156" s="8"/>
      <c r="BD156" s="8"/>
      <c r="BE156" s="8"/>
    </row>
  </sheetData>
  <mergeCells count="14">
    <mergeCell ref="AC1:AE1"/>
    <mergeCell ref="N1:P1"/>
    <mergeCell ref="Q1:S1"/>
    <mergeCell ref="T1:V1"/>
    <mergeCell ref="W1:Y1"/>
    <mergeCell ref="Z1:AB1"/>
    <mergeCell ref="BB1:BE1"/>
    <mergeCell ref="BG1:BJ1"/>
    <mergeCell ref="AF1:AH1"/>
    <mergeCell ref="AI1:AK1"/>
    <mergeCell ref="AL1:AN1"/>
    <mergeCell ref="AO1:AQ1"/>
    <mergeCell ref="AR1:AT1"/>
    <mergeCell ref="AU1:AW1"/>
  </mergeCells>
  <hyperlinks>
    <hyperlink ref="A1" location="Information!A1" display="I" xr:uid="{CA09F029-44C3-433C-96B5-F5036409C8B2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2015 - Div 4</oddHeader>
  </headerFooter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2015B-9984-4E53-B83D-D8BAC84EAA83}">
  <sheetPr>
    <pageSetUpPr fitToPage="1"/>
  </sheetPr>
  <dimension ref="A1:BK157"/>
  <sheetViews>
    <sheetView view="pageLayout" zoomScaleNormal="100" workbookViewId="0">
      <selection activeCell="AX1" sqref="AX1:BJ1"/>
    </sheetView>
  </sheetViews>
  <sheetFormatPr defaultColWidth="9.140625" defaultRowHeight="12" x14ac:dyDescent="0.2"/>
  <cols>
    <col min="1" max="1" width="2.7109375" style="3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7109375" style="3" bestFit="1" customWidth="1"/>
    <col min="13" max="13" width="18.140625" style="3" bestFit="1" customWidth="1"/>
    <col min="14" max="14" width="1.855468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2.71093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35.85546875" style="3" bestFit="1" customWidth="1"/>
    <col min="55" max="55" width="1.85546875" style="8" bestFit="1" customWidth="1"/>
    <col min="56" max="56" width="1.5703125" style="8" bestFit="1" customWidth="1"/>
    <col min="57" max="57" width="1.85546875" style="8" bestFit="1" customWidth="1"/>
    <col min="58" max="58" width="2.7109375" style="3" customWidth="1"/>
    <col min="59" max="59" width="35.85546875" style="3" bestFit="1" customWidth="1"/>
    <col min="60" max="60" width="1.85546875" style="8" bestFit="1" customWidth="1"/>
    <col min="61" max="61" width="1.5703125" style="8" bestFit="1" customWidth="1"/>
    <col min="62" max="62" width="1.85546875" style="8" bestFit="1" customWidth="1"/>
    <col min="63" max="63" width="3.28515625" style="3" bestFit="1" customWidth="1"/>
    <col min="64" max="16384" width="9.140625" style="3"/>
  </cols>
  <sheetData>
    <row r="1" spans="1:62" s="11" customFormat="1" ht="85.5" customHeight="1" x14ac:dyDescent="0.2">
      <c r="A1" s="24" t="s">
        <v>119</v>
      </c>
      <c r="B1" s="99" t="s">
        <v>5045</v>
      </c>
      <c r="N1" s="37" t="s">
        <v>4989</v>
      </c>
      <c r="O1" s="37"/>
      <c r="P1" s="37"/>
      <c r="Q1" s="37" t="s">
        <v>90</v>
      </c>
      <c r="R1" s="37"/>
      <c r="S1" s="37"/>
      <c r="T1" s="37" t="s">
        <v>5046</v>
      </c>
      <c r="U1" s="37"/>
      <c r="V1" s="37"/>
      <c r="W1" s="37" t="s">
        <v>1498</v>
      </c>
      <c r="X1" s="37"/>
      <c r="Y1" s="37"/>
      <c r="Z1" s="37" t="s">
        <v>101</v>
      </c>
      <c r="AA1" s="37"/>
      <c r="AB1" s="37"/>
      <c r="AC1" s="37" t="s">
        <v>1499</v>
      </c>
      <c r="AD1" s="37"/>
      <c r="AE1" s="37"/>
      <c r="AF1" s="37" t="s">
        <v>1500</v>
      </c>
      <c r="AG1" s="37"/>
      <c r="AH1" s="37"/>
      <c r="AI1" s="37" t="s">
        <v>99</v>
      </c>
      <c r="AJ1" s="37"/>
      <c r="AK1" s="37"/>
      <c r="AL1" s="37" t="s">
        <v>46</v>
      </c>
      <c r="AM1" s="37"/>
      <c r="AN1" s="37"/>
      <c r="AO1" s="37" t="s">
        <v>4036</v>
      </c>
      <c r="AP1" s="37"/>
      <c r="AQ1" s="37"/>
      <c r="AR1" s="37" t="s">
        <v>2789</v>
      </c>
      <c r="AS1" s="37"/>
      <c r="AT1" s="37"/>
      <c r="AU1" s="37" t="s">
        <v>111</v>
      </c>
      <c r="AV1" s="37"/>
      <c r="AW1" s="37"/>
      <c r="AX1" s="160"/>
      <c r="AY1" s="160"/>
      <c r="AZ1" s="160"/>
      <c r="BA1" s="3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7" t="s">
        <v>4989</v>
      </c>
      <c r="C2" s="123">
        <v>22</v>
      </c>
      <c r="D2" s="123">
        <v>17</v>
      </c>
      <c r="E2" s="123">
        <v>3</v>
      </c>
      <c r="F2" s="123">
        <v>2</v>
      </c>
      <c r="G2" s="123">
        <v>64</v>
      </c>
      <c r="H2" s="100" t="s">
        <v>9</v>
      </c>
      <c r="I2" s="123">
        <v>16</v>
      </c>
      <c r="J2" s="7">
        <f>SUM(3*D2+E2)</f>
        <v>54</v>
      </c>
      <c r="K2" s="5" t="s">
        <v>43</v>
      </c>
      <c r="L2" s="8">
        <v>1</v>
      </c>
      <c r="M2" s="7" t="s">
        <v>4989</v>
      </c>
      <c r="N2" s="34"/>
      <c r="O2" s="34"/>
      <c r="P2" s="34"/>
      <c r="Q2" s="32">
        <v>2</v>
      </c>
      <c r="R2" s="32" t="s">
        <v>9</v>
      </c>
      <c r="S2" s="32">
        <v>0</v>
      </c>
      <c r="T2" s="32">
        <v>2</v>
      </c>
      <c r="U2" s="32" t="s">
        <v>9</v>
      </c>
      <c r="V2" s="32">
        <v>2</v>
      </c>
      <c r="W2" s="32">
        <v>1</v>
      </c>
      <c r="X2" s="32" t="s">
        <v>9</v>
      </c>
      <c r="Y2" s="32">
        <v>1</v>
      </c>
      <c r="Z2" s="32">
        <v>0</v>
      </c>
      <c r="AA2" s="32" t="s">
        <v>9</v>
      </c>
      <c r="AB2" s="32">
        <v>2</v>
      </c>
      <c r="AC2" s="32">
        <v>1</v>
      </c>
      <c r="AD2" s="32" t="s">
        <v>9</v>
      </c>
      <c r="AE2" s="32">
        <v>0</v>
      </c>
      <c r="AF2" s="32">
        <v>5</v>
      </c>
      <c r="AG2" s="32" t="s">
        <v>9</v>
      </c>
      <c r="AH2" s="32">
        <v>0</v>
      </c>
      <c r="AI2" s="32">
        <v>2</v>
      </c>
      <c r="AJ2" s="32" t="s">
        <v>9</v>
      </c>
      <c r="AK2" s="32">
        <v>1</v>
      </c>
      <c r="AL2" s="32">
        <v>3</v>
      </c>
      <c r="AM2" s="32" t="s">
        <v>9</v>
      </c>
      <c r="AN2" s="32">
        <v>0</v>
      </c>
      <c r="AO2" s="32">
        <v>7</v>
      </c>
      <c r="AP2" s="32" t="s">
        <v>9</v>
      </c>
      <c r="AQ2" s="32">
        <v>0</v>
      </c>
      <c r="AR2" s="32">
        <v>4</v>
      </c>
      <c r="AS2" s="32" t="s">
        <v>9</v>
      </c>
      <c r="AT2" s="32">
        <v>1</v>
      </c>
      <c r="AU2" s="32">
        <v>2</v>
      </c>
      <c r="AV2" s="32" t="s">
        <v>9</v>
      </c>
      <c r="AW2" s="32">
        <v>0</v>
      </c>
      <c r="AX2" s="31">
        <f>SUM(N2+Q2+T2+W2+Z2+AC2+AF2+AI2+AL2+AO2+AR2+AU2)</f>
        <v>29</v>
      </c>
      <c r="AY2" s="32" t="s">
        <v>9</v>
      </c>
      <c r="AZ2" s="31">
        <f>SUM(P2+S2+V2+Y2+AB2+AE2+AH2+AK2+AN2+AQ2+AT2+AW2)</f>
        <v>7</v>
      </c>
      <c r="BB2" s="132" t="s">
        <v>5047</v>
      </c>
      <c r="BC2" s="101"/>
      <c r="BD2" s="101"/>
      <c r="BE2" s="101"/>
      <c r="BG2" s="132" t="s">
        <v>5048</v>
      </c>
      <c r="BH2" s="101"/>
      <c r="BI2" s="101"/>
      <c r="BJ2" s="101"/>
    </row>
    <row r="3" spans="1:62" x14ac:dyDescent="0.2">
      <c r="A3" s="30">
        <v>2</v>
      </c>
      <c r="B3" s="7" t="s">
        <v>90</v>
      </c>
      <c r="C3" s="123">
        <v>22</v>
      </c>
      <c r="D3" s="123">
        <v>16</v>
      </c>
      <c r="E3" s="123">
        <v>3</v>
      </c>
      <c r="F3" s="123">
        <v>3</v>
      </c>
      <c r="G3" s="123">
        <v>66</v>
      </c>
      <c r="H3" s="100" t="s">
        <v>9</v>
      </c>
      <c r="I3" s="123">
        <v>29</v>
      </c>
      <c r="J3" s="7">
        <f t="shared" ref="J3:J13" si="0">SUM(3*D3+E3)</f>
        <v>51</v>
      </c>
      <c r="K3" s="5" t="s">
        <v>43</v>
      </c>
      <c r="L3" s="8">
        <v>2</v>
      </c>
      <c r="M3" s="7" t="s">
        <v>90</v>
      </c>
      <c r="N3" s="32">
        <v>3</v>
      </c>
      <c r="O3" s="32" t="s">
        <v>9</v>
      </c>
      <c r="P3" s="32">
        <v>1</v>
      </c>
      <c r="Q3" s="34"/>
      <c r="R3" s="34"/>
      <c r="S3" s="34"/>
      <c r="T3" s="32">
        <v>2</v>
      </c>
      <c r="U3" s="32" t="s">
        <v>9</v>
      </c>
      <c r="V3" s="32">
        <v>1</v>
      </c>
      <c r="W3" s="32">
        <v>1</v>
      </c>
      <c r="X3" s="32" t="s">
        <v>9</v>
      </c>
      <c r="Y3" s="32">
        <v>0</v>
      </c>
      <c r="Z3" s="32">
        <v>2</v>
      </c>
      <c r="AA3" s="32" t="s">
        <v>9</v>
      </c>
      <c r="AB3" s="32">
        <v>2</v>
      </c>
      <c r="AC3" s="32">
        <v>3</v>
      </c>
      <c r="AD3" s="32" t="s">
        <v>9</v>
      </c>
      <c r="AE3" s="32">
        <v>1</v>
      </c>
      <c r="AF3" s="32">
        <v>2</v>
      </c>
      <c r="AG3" s="32" t="s">
        <v>9</v>
      </c>
      <c r="AH3" s="32">
        <v>0</v>
      </c>
      <c r="AI3" s="32">
        <v>3</v>
      </c>
      <c r="AJ3" s="32" t="s">
        <v>9</v>
      </c>
      <c r="AK3" s="32">
        <v>2</v>
      </c>
      <c r="AL3" s="32">
        <v>3</v>
      </c>
      <c r="AM3" s="32" t="s">
        <v>9</v>
      </c>
      <c r="AN3" s="32">
        <v>2</v>
      </c>
      <c r="AO3" s="32">
        <v>7</v>
      </c>
      <c r="AP3" s="32" t="s">
        <v>9</v>
      </c>
      <c r="AQ3" s="32">
        <v>0</v>
      </c>
      <c r="AR3" s="32">
        <v>4</v>
      </c>
      <c r="AS3" s="32" t="s">
        <v>9</v>
      </c>
      <c r="AT3" s="32">
        <v>0</v>
      </c>
      <c r="AU3" s="32">
        <v>5</v>
      </c>
      <c r="AV3" s="32" t="s">
        <v>9</v>
      </c>
      <c r="AW3" s="32">
        <v>1</v>
      </c>
      <c r="AX3" s="31">
        <f t="shared" ref="AX3:AX13" si="1">SUM(N3+Q3+T3+W3+Z3+AC3+AF3+AI3+AL3+AO3+AR3+AU3)</f>
        <v>35</v>
      </c>
      <c r="AY3" s="32" t="s">
        <v>9</v>
      </c>
      <c r="AZ3" s="31">
        <f t="shared" ref="AZ3:AZ13" si="2">SUM(P3+S3+V3+Y3+AB3+AE3+AH3+AK3+AN3+AQ3+AT3+AW3)</f>
        <v>10</v>
      </c>
      <c r="BB3" s="102" t="s">
        <v>5049</v>
      </c>
      <c r="BC3" s="101">
        <v>3</v>
      </c>
      <c r="BD3" s="101" t="s">
        <v>9</v>
      </c>
      <c r="BE3" s="101">
        <v>3</v>
      </c>
      <c r="BG3" s="102" t="s">
        <v>4677</v>
      </c>
      <c r="BH3" s="101">
        <v>7</v>
      </c>
      <c r="BI3" s="101" t="s">
        <v>9</v>
      </c>
      <c r="BJ3" s="101">
        <v>0</v>
      </c>
    </row>
    <row r="4" spans="1:62" x14ac:dyDescent="0.2">
      <c r="A4" s="30">
        <v>3</v>
      </c>
      <c r="B4" s="7" t="s">
        <v>5046</v>
      </c>
      <c r="C4" s="123">
        <v>22</v>
      </c>
      <c r="D4" s="123">
        <v>15</v>
      </c>
      <c r="E4" s="123">
        <v>5</v>
      </c>
      <c r="F4" s="123">
        <v>2</v>
      </c>
      <c r="G4" s="123">
        <v>48</v>
      </c>
      <c r="H4" s="100" t="s">
        <v>9</v>
      </c>
      <c r="I4" s="123">
        <v>18</v>
      </c>
      <c r="J4" s="7">
        <f t="shared" si="0"/>
        <v>50</v>
      </c>
      <c r="K4" s="5"/>
      <c r="L4" s="8">
        <v>3</v>
      </c>
      <c r="M4" s="7" t="s">
        <v>5046</v>
      </c>
      <c r="N4" s="32">
        <v>0</v>
      </c>
      <c r="O4" s="32" t="s">
        <v>9</v>
      </c>
      <c r="P4" s="32">
        <v>0</v>
      </c>
      <c r="Q4" s="32">
        <v>3</v>
      </c>
      <c r="R4" s="32" t="s">
        <v>9</v>
      </c>
      <c r="S4" s="32">
        <v>2</v>
      </c>
      <c r="T4" s="34"/>
      <c r="U4" s="34"/>
      <c r="V4" s="34"/>
      <c r="W4" s="32">
        <v>3</v>
      </c>
      <c r="X4" s="32" t="s">
        <v>9</v>
      </c>
      <c r="Y4" s="32">
        <v>0</v>
      </c>
      <c r="Z4" s="32">
        <v>2</v>
      </c>
      <c r="AA4" s="32" t="s">
        <v>9</v>
      </c>
      <c r="AB4" s="32">
        <v>0</v>
      </c>
      <c r="AC4" s="32">
        <v>4</v>
      </c>
      <c r="AD4" s="32" t="s">
        <v>9</v>
      </c>
      <c r="AE4" s="32">
        <v>1</v>
      </c>
      <c r="AF4" s="32">
        <v>1</v>
      </c>
      <c r="AG4" s="32" t="s">
        <v>9</v>
      </c>
      <c r="AH4" s="32">
        <v>0</v>
      </c>
      <c r="AI4" s="32">
        <v>1</v>
      </c>
      <c r="AJ4" s="32" t="s">
        <v>9</v>
      </c>
      <c r="AK4" s="32">
        <v>1</v>
      </c>
      <c r="AL4" s="22">
        <v>3</v>
      </c>
      <c r="AM4" s="22" t="s">
        <v>9</v>
      </c>
      <c r="AN4" s="22">
        <v>0</v>
      </c>
      <c r="AO4" s="32">
        <v>2</v>
      </c>
      <c r="AP4" s="32" t="s">
        <v>9</v>
      </c>
      <c r="AQ4" s="32">
        <v>1</v>
      </c>
      <c r="AR4" s="32">
        <v>1</v>
      </c>
      <c r="AS4" s="32" t="s">
        <v>9</v>
      </c>
      <c r="AT4" s="32">
        <v>1</v>
      </c>
      <c r="AU4" s="32">
        <v>9</v>
      </c>
      <c r="AV4" s="32" t="s">
        <v>9</v>
      </c>
      <c r="AW4" s="32">
        <v>1</v>
      </c>
      <c r="AX4" s="31">
        <f t="shared" si="1"/>
        <v>29</v>
      </c>
      <c r="AY4" s="32" t="s">
        <v>9</v>
      </c>
      <c r="AZ4" s="31">
        <f t="shared" si="2"/>
        <v>7</v>
      </c>
      <c r="BB4" s="102" t="s">
        <v>5007</v>
      </c>
      <c r="BC4" s="101">
        <v>2</v>
      </c>
      <c r="BD4" s="101" t="s">
        <v>9</v>
      </c>
      <c r="BE4" s="101">
        <v>6</v>
      </c>
      <c r="BG4" s="102" t="s">
        <v>5008</v>
      </c>
      <c r="BH4" s="101">
        <v>5</v>
      </c>
      <c r="BI4" s="101" t="s">
        <v>9</v>
      </c>
      <c r="BJ4" s="101">
        <v>0</v>
      </c>
    </row>
    <row r="5" spans="1:62" x14ac:dyDescent="0.2">
      <c r="A5" s="30">
        <v>4</v>
      </c>
      <c r="B5" s="7" t="s">
        <v>1498</v>
      </c>
      <c r="C5" s="123">
        <v>22</v>
      </c>
      <c r="D5" s="123">
        <v>15</v>
      </c>
      <c r="E5" s="123">
        <v>2</v>
      </c>
      <c r="F5" s="123">
        <v>5</v>
      </c>
      <c r="G5" s="123">
        <v>59</v>
      </c>
      <c r="H5" s="100" t="s">
        <v>9</v>
      </c>
      <c r="I5" s="123">
        <v>27</v>
      </c>
      <c r="J5" s="7">
        <f t="shared" si="0"/>
        <v>47</v>
      </c>
      <c r="K5" s="5"/>
      <c r="L5" s="8">
        <v>4</v>
      </c>
      <c r="M5" s="7" t="s">
        <v>1498</v>
      </c>
      <c r="N5" s="32">
        <v>1</v>
      </c>
      <c r="O5" s="32" t="s">
        <v>9</v>
      </c>
      <c r="P5" s="32">
        <v>2</v>
      </c>
      <c r="Q5" s="32">
        <v>3</v>
      </c>
      <c r="R5" s="32" t="s">
        <v>9</v>
      </c>
      <c r="S5" s="32">
        <v>1</v>
      </c>
      <c r="T5" s="32">
        <v>0</v>
      </c>
      <c r="U5" s="32" t="s">
        <v>9</v>
      </c>
      <c r="V5" s="32">
        <v>1</v>
      </c>
      <c r="W5" s="34"/>
      <c r="X5" s="34"/>
      <c r="Y5" s="34"/>
      <c r="Z5" s="32">
        <v>5</v>
      </c>
      <c r="AA5" s="32" t="s">
        <v>9</v>
      </c>
      <c r="AB5" s="32">
        <v>2</v>
      </c>
      <c r="AC5" s="32">
        <v>1</v>
      </c>
      <c r="AD5" s="32" t="s">
        <v>9</v>
      </c>
      <c r="AE5" s="32">
        <v>0</v>
      </c>
      <c r="AF5" s="32">
        <v>4</v>
      </c>
      <c r="AG5" s="32" t="s">
        <v>9</v>
      </c>
      <c r="AH5" s="32">
        <v>1</v>
      </c>
      <c r="AI5" s="32">
        <v>3</v>
      </c>
      <c r="AJ5" s="32" t="s">
        <v>9</v>
      </c>
      <c r="AK5" s="32">
        <v>2</v>
      </c>
      <c r="AL5" s="32">
        <v>5</v>
      </c>
      <c r="AM5" s="32" t="s">
        <v>9</v>
      </c>
      <c r="AN5" s="32">
        <v>0</v>
      </c>
      <c r="AO5" s="32">
        <v>4</v>
      </c>
      <c r="AP5" s="32" t="s">
        <v>9</v>
      </c>
      <c r="AQ5" s="32">
        <v>0</v>
      </c>
      <c r="AR5" s="32">
        <v>3</v>
      </c>
      <c r="AS5" s="32" t="s">
        <v>9</v>
      </c>
      <c r="AT5" s="32">
        <v>0</v>
      </c>
      <c r="AU5" s="32">
        <v>3</v>
      </c>
      <c r="AV5" s="32" t="s">
        <v>9</v>
      </c>
      <c r="AW5" s="32">
        <v>2</v>
      </c>
      <c r="AX5" s="31">
        <f t="shared" si="1"/>
        <v>32</v>
      </c>
      <c r="AY5" s="32" t="s">
        <v>9</v>
      </c>
      <c r="AZ5" s="31">
        <f t="shared" si="2"/>
        <v>11</v>
      </c>
      <c r="BB5" s="102" t="s">
        <v>3942</v>
      </c>
      <c r="BC5" s="101">
        <v>3</v>
      </c>
      <c r="BD5" s="101" t="s">
        <v>9</v>
      </c>
      <c r="BE5" s="101">
        <v>1</v>
      </c>
      <c r="BG5" s="102" t="s">
        <v>5050</v>
      </c>
      <c r="BH5" s="101">
        <v>2</v>
      </c>
      <c r="BI5" s="101" t="s">
        <v>9</v>
      </c>
      <c r="BJ5" s="101">
        <v>4</v>
      </c>
    </row>
    <row r="6" spans="1:62" x14ac:dyDescent="0.2">
      <c r="A6" s="30">
        <v>5</v>
      </c>
      <c r="B6" s="7" t="s">
        <v>101</v>
      </c>
      <c r="C6" s="123">
        <v>22</v>
      </c>
      <c r="D6" s="123">
        <v>12</v>
      </c>
      <c r="E6" s="123">
        <v>3</v>
      </c>
      <c r="F6" s="123">
        <v>7</v>
      </c>
      <c r="G6" s="123">
        <v>54</v>
      </c>
      <c r="H6" s="100" t="s">
        <v>9</v>
      </c>
      <c r="I6" s="123">
        <v>36</v>
      </c>
      <c r="J6" s="7">
        <f t="shared" si="0"/>
        <v>39</v>
      </c>
      <c r="K6" s="5"/>
      <c r="L6" s="8">
        <v>5</v>
      </c>
      <c r="M6" s="7" t="s">
        <v>101</v>
      </c>
      <c r="N6" s="32">
        <v>0</v>
      </c>
      <c r="O6" s="32" t="s">
        <v>9</v>
      </c>
      <c r="P6" s="32">
        <v>4</v>
      </c>
      <c r="Q6" s="32">
        <v>0</v>
      </c>
      <c r="R6" s="32" t="s">
        <v>9</v>
      </c>
      <c r="S6" s="32">
        <v>3</v>
      </c>
      <c r="T6" s="32">
        <v>1</v>
      </c>
      <c r="U6" s="32" t="s">
        <v>9</v>
      </c>
      <c r="V6" s="32">
        <v>2</v>
      </c>
      <c r="W6" s="32">
        <v>5</v>
      </c>
      <c r="X6" s="32" t="s">
        <v>9</v>
      </c>
      <c r="Y6" s="32">
        <v>0</v>
      </c>
      <c r="Z6" s="34"/>
      <c r="AA6" s="34"/>
      <c r="AB6" s="34"/>
      <c r="AC6" s="32">
        <v>3</v>
      </c>
      <c r="AD6" s="32" t="s">
        <v>9</v>
      </c>
      <c r="AE6" s="32">
        <v>2</v>
      </c>
      <c r="AF6" s="32">
        <v>3</v>
      </c>
      <c r="AG6" s="32" t="s">
        <v>9</v>
      </c>
      <c r="AH6" s="32">
        <v>1</v>
      </c>
      <c r="AI6" s="32">
        <v>5</v>
      </c>
      <c r="AJ6" s="32" t="s">
        <v>9</v>
      </c>
      <c r="AK6" s="32">
        <v>1</v>
      </c>
      <c r="AL6" s="32">
        <v>2</v>
      </c>
      <c r="AM6" s="32" t="s">
        <v>9</v>
      </c>
      <c r="AN6" s="32">
        <v>2</v>
      </c>
      <c r="AO6" s="32">
        <v>7</v>
      </c>
      <c r="AP6" s="32" t="s">
        <v>9</v>
      </c>
      <c r="AQ6" s="32">
        <v>0</v>
      </c>
      <c r="AR6" s="32">
        <v>4</v>
      </c>
      <c r="AS6" s="32" t="s">
        <v>9</v>
      </c>
      <c r="AT6" s="32">
        <v>2</v>
      </c>
      <c r="AU6" s="32">
        <v>2</v>
      </c>
      <c r="AV6" s="32" t="s">
        <v>9</v>
      </c>
      <c r="AW6" s="32">
        <v>0</v>
      </c>
      <c r="AX6" s="31">
        <f t="shared" si="1"/>
        <v>32</v>
      </c>
      <c r="AY6" s="32" t="s">
        <v>9</v>
      </c>
      <c r="AZ6" s="31">
        <f t="shared" si="2"/>
        <v>17</v>
      </c>
      <c r="BB6" s="102" t="s">
        <v>5051</v>
      </c>
      <c r="BC6" s="101">
        <v>2</v>
      </c>
      <c r="BD6" s="101" t="s">
        <v>9</v>
      </c>
      <c r="BE6" s="101">
        <v>0</v>
      </c>
      <c r="BG6" s="102" t="s">
        <v>4417</v>
      </c>
      <c r="BH6" s="101">
        <v>1</v>
      </c>
      <c r="BI6" s="101" t="s">
        <v>9</v>
      </c>
      <c r="BJ6" s="101">
        <v>1</v>
      </c>
    </row>
    <row r="7" spans="1:62" x14ac:dyDescent="0.2">
      <c r="A7" s="30">
        <v>6</v>
      </c>
      <c r="B7" s="7" t="s">
        <v>1499</v>
      </c>
      <c r="C7" s="123">
        <v>22</v>
      </c>
      <c r="D7" s="123">
        <v>8</v>
      </c>
      <c r="E7" s="123">
        <v>3</v>
      </c>
      <c r="F7" s="123">
        <v>11</v>
      </c>
      <c r="G7" s="123">
        <v>41</v>
      </c>
      <c r="H7" s="100" t="s">
        <v>9</v>
      </c>
      <c r="I7" s="123">
        <v>42</v>
      </c>
      <c r="J7" s="7">
        <f t="shared" si="0"/>
        <v>27</v>
      </c>
      <c r="K7" s="5"/>
      <c r="L7" s="8">
        <v>6</v>
      </c>
      <c r="M7" s="7" t="s">
        <v>1499</v>
      </c>
      <c r="N7" s="32">
        <v>0</v>
      </c>
      <c r="O7" s="32" t="s">
        <v>9</v>
      </c>
      <c r="P7" s="32">
        <v>3</v>
      </c>
      <c r="Q7" s="32">
        <v>2</v>
      </c>
      <c r="R7" s="32" t="s">
        <v>9</v>
      </c>
      <c r="S7" s="32">
        <v>6</v>
      </c>
      <c r="T7" s="32">
        <v>1</v>
      </c>
      <c r="U7" s="32" t="s">
        <v>9</v>
      </c>
      <c r="V7" s="32">
        <v>0</v>
      </c>
      <c r="W7" s="32">
        <v>0</v>
      </c>
      <c r="X7" s="32" t="s">
        <v>9</v>
      </c>
      <c r="Y7" s="32">
        <v>4</v>
      </c>
      <c r="Z7" s="32">
        <v>3</v>
      </c>
      <c r="AA7" s="32" t="s">
        <v>9</v>
      </c>
      <c r="AB7" s="32">
        <v>1</v>
      </c>
      <c r="AC7" s="34"/>
      <c r="AD7" s="34"/>
      <c r="AE7" s="34"/>
      <c r="AF7" s="8">
        <v>0</v>
      </c>
      <c r="AG7" s="32" t="s">
        <v>9</v>
      </c>
      <c r="AH7" s="8">
        <v>2</v>
      </c>
      <c r="AI7" s="32">
        <v>2</v>
      </c>
      <c r="AJ7" s="32" t="s">
        <v>9</v>
      </c>
      <c r="AK7" s="32">
        <v>2</v>
      </c>
      <c r="AL7" s="32">
        <v>1</v>
      </c>
      <c r="AM7" s="32" t="s">
        <v>9</v>
      </c>
      <c r="AN7" s="32">
        <v>2</v>
      </c>
      <c r="AO7" s="32">
        <v>7</v>
      </c>
      <c r="AP7" s="32" t="s">
        <v>9</v>
      </c>
      <c r="AQ7" s="32">
        <v>0</v>
      </c>
      <c r="AR7" s="32">
        <v>0</v>
      </c>
      <c r="AS7" s="32" t="s">
        <v>9</v>
      </c>
      <c r="AT7" s="32">
        <v>0</v>
      </c>
      <c r="AU7" s="32">
        <v>4</v>
      </c>
      <c r="AV7" s="32" t="s">
        <v>9</v>
      </c>
      <c r="AW7" s="32">
        <v>1</v>
      </c>
      <c r="AX7" s="31">
        <f t="shared" si="1"/>
        <v>20</v>
      </c>
      <c r="AY7" s="32" t="s">
        <v>9</v>
      </c>
      <c r="AZ7" s="31">
        <f t="shared" si="2"/>
        <v>21</v>
      </c>
      <c r="BB7" s="102" t="s">
        <v>4413</v>
      </c>
      <c r="BC7" s="101">
        <v>2</v>
      </c>
      <c r="BD7" s="101" t="s">
        <v>9</v>
      </c>
      <c r="BE7" s="101">
        <v>2</v>
      </c>
      <c r="BG7" s="102" t="s">
        <v>5052</v>
      </c>
      <c r="BH7" s="101">
        <v>1</v>
      </c>
      <c r="BI7" s="101" t="s">
        <v>9</v>
      </c>
      <c r="BJ7" s="101">
        <v>1</v>
      </c>
    </row>
    <row r="8" spans="1:62" x14ac:dyDescent="0.2">
      <c r="A8" s="30">
        <v>7</v>
      </c>
      <c r="B8" s="7" t="s">
        <v>1500</v>
      </c>
      <c r="C8" s="123">
        <v>22</v>
      </c>
      <c r="D8" s="123">
        <v>7</v>
      </c>
      <c r="E8" s="123">
        <v>2</v>
      </c>
      <c r="F8" s="123">
        <v>13</v>
      </c>
      <c r="G8" s="123">
        <v>32</v>
      </c>
      <c r="H8" s="100" t="s">
        <v>9</v>
      </c>
      <c r="I8" s="123">
        <v>51</v>
      </c>
      <c r="J8" s="7">
        <f t="shared" si="0"/>
        <v>23</v>
      </c>
      <c r="K8" s="5"/>
      <c r="L8" s="8">
        <v>7</v>
      </c>
      <c r="M8" s="7" t="s">
        <v>1500</v>
      </c>
      <c r="N8" s="32">
        <v>2</v>
      </c>
      <c r="O8" s="32" t="s">
        <v>9</v>
      </c>
      <c r="P8" s="32">
        <v>6</v>
      </c>
      <c r="Q8" s="32">
        <v>3</v>
      </c>
      <c r="R8" s="32" t="s">
        <v>9</v>
      </c>
      <c r="S8" s="32">
        <v>4</v>
      </c>
      <c r="T8" s="32">
        <v>1</v>
      </c>
      <c r="U8" s="32" t="s">
        <v>9</v>
      </c>
      <c r="V8" s="32">
        <v>3</v>
      </c>
      <c r="W8" s="32">
        <v>1</v>
      </c>
      <c r="X8" s="32" t="s">
        <v>9</v>
      </c>
      <c r="Y8" s="32">
        <v>3</v>
      </c>
      <c r="Z8" s="32">
        <v>0</v>
      </c>
      <c r="AA8" s="32" t="s">
        <v>9</v>
      </c>
      <c r="AB8" s="32">
        <v>2</v>
      </c>
      <c r="AC8" s="32">
        <v>2</v>
      </c>
      <c r="AD8" s="32" t="s">
        <v>9</v>
      </c>
      <c r="AE8" s="32">
        <v>3</v>
      </c>
      <c r="AF8" s="34"/>
      <c r="AG8" s="34"/>
      <c r="AH8" s="34"/>
      <c r="AI8" s="32">
        <v>2</v>
      </c>
      <c r="AJ8" s="32" t="s">
        <v>9</v>
      </c>
      <c r="AK8" s="32">
        <v>1</v>
      </c>
      <c r="AL8" s="32">
        <v>1</v>
      </c>
      <c r="AM8" s="32" t="s">
        <v>9</v>
      </c>
      <c r="AN8" s="32">
        <v>0</v>
      </c>
      <c r="AO8" s="32">
        <v>2</v>
      </c>
      <c r="AP8" s="32" t="s">
        <v>9</v>
      </c>
      <c r="AQ8" s="32">
        <v>4</v>
      </c>
      <c r="AR8" s="32">
        <v>5</v>
      </c>
      <c r="AS8" s="32" t="s">
        <v>9</v>
      </c>
      <c r="AT8" s="32">
        <v>4</v>
      </c>
      <c r="AU8" s="32">
        <v>2</v>
      </c>
      <c r="AV8" s="32" t="s">
        <v>9</v>
      </c>
      <c r="AW8" s="32">
        <v>2</v>
      </c>
      <c r="AX8" s="31">
        <f t="shared" si="1"/>
        <v>21</v>
      </c>
      <c r="AY8" s="32" t="s">
        <v>9</v>
      </c>
      <c r="AZ8" s="31">
        <f t="shared" si="2"/>
        <v>32</v>
      </c>
      <c r="BB8" s="102" t="s">
        <v>4712</v>
      </c>
      <c r="BC8" s="101">
        <v>1</v>
      </c>
      <c r="BD8" s="101" t="s">
        <v>9</v>
      </c>
      <c r="BE8" s="101">
        <v>2</v>
      </c>
      <c r="BG8" s="102" t="s">
        <v>4005</v>
      </c>
      <c r="BH8" s="101">
        <v>1</v>
      </c>
      <c r="BI8" s="101" t="s">
        <v>9</v>
      </c>
      <c r="BJ8" s="101">
        <v>0</v>
      </c>
    </row>
    <row r="9" spans="1:62" x14ac:dyDescent="0.2">
      <c r="A9" s="30">
        <v>8</v>
      </c>
      <c r="B9" s="7" t="s">
        <v>99</v>
      </c>
      <c r="C9" s="123">
        <v>22</v>
      </c>
      <c r="D9" s="123">
        <v>5</v>
      </c>
      <c r="E9" s="123">
        <v>6</v>
      </c>
      <c r="F9" s="123">
        <v>11</v>
      </c>
      <c r="G9" s="123">
        <v>43</v>
      </c>
      <c r="H9" s="100" t="s">
        <v>9</v>
      </c>
      <c r="I9" s="123">
        <v>49</v>
      </c>
      <c r="J9" s="7">
        <f t="shared" si="0"/>
        <v>21</v>
      </c>
      <c r="K9" s="5"/>
      <c r="L9" s="8">
        <v>8</v>
      </c>
      <c r="M9" s="7" t="s">
        <v>99</v>
      </c>
      <c r="N9" s="32">
        <v>1</v>
      </c>
      <c r="O9" s="32" t="s">
        <v>9</v>
      </c>
      <c r="P9" s="32">
        <v>5</v>
      </c>
      <c r="Q9" s="32">
        <v>2</v>
      </c>
      <c r="R9" s="32" t="s">
        <v>9</v>
      </c>
      <c r="S9" s="32">
        <v>4</v>
      </c>
      <c r="T9" s="32">
        <v>3</v>
      </c>
      <c r="U9" s="32" t="s">
        <v>9</v>
      </c>
      <c r="V9" s="32">
        <v>3</v>
      </c>
      <c r="W9" s="32">
        <v>1</v>
      </c>
      <c r="X9" s="32" t="s">
        <v>9</v>
      </c>
      <c r="Y9" s="32">
        <v>1</v>
      </c>
      <c r="Z9" s="32">
        <v>2</v>
      </c>
      <c r="AA9" s="32" t="s">
        <v>9</v>
      </c>
      <c r="AB9" s="32">
        <v>3</v>
      </c>
      <c r="AC9" s="32">
        <v>3</v>
      </c>
      <c r="AD9" s="32" t="s">
        <v>9</v>
      </c>
      <c r="AE9" s="32">
        <v>1</v>
      </c>
      <c r="AF9" s="32">
        <v>0</v>
      </c>
      <c r="AG9" s="32" t="s">
        <v>9</v>
      </c>
      <c r="AH9" s="32">
        <v>1</v>
      </c>
      <c r="AI9" s="34"/>
      <c r="AJ9" s="34"/>
      <c r="AK9" s="34"/>
      <c r="AL9" s="32">
        <v>5</v>
      </c>
      <c r="AM9" s="32" t="s">
        <v>9</v>
      </c>
      <c r="AN9" s="32">
        <v>0</v>
      </c>
      <c r="AO9" s="32">
        <v>4</v>
      </c>
      <c r="AP9" s="32" t="s">
        <v>9</v>
      </c>
      <c r="AQ9" s="32">
        <v>0</v>
      </c>
      <c r="AR9" s="32">
        <v>4</v>
      </c>
      <c r="AS9" s="32" t="s">
        <v>9</v>
      </c>
      <c r="AT9" s="32">
        <v>3</v>
      </c>
      <c r="AU9" s="32">
        <v>3</v>
      </c>
      <c r="AV9" s="32" t="s">
        <v>9</v>
      </c>
      <c r="AW9" s="32">
        <v>2</v>
      </c>
      <c r="AX9" s="31">
        <f t="shared" si="1"/>
        <v>28</v>
      </c>
      <c r="AY9" s="32" t="s">
        <v>9</v>
      </c>
      <c r="AZ9" s="31">
        <f t="shared" si="2"/>
        <v>23</v>
      </c>
      <c r="BB9" s="132" t="s">
        <v>5053</v>
      </c>
      <c r="BC9" s="101"/>
      <c r="BD9" s="101"/>
      <c r="BE9" s="101"/>
      <c r="BG9" s="132" t="s">
        <v>5054</v>
      </c>
      <c r="BH9" s="101"/>
      <c r="BI9" s="101"/>
      <c r="BJ9" s="101"/>
    </row>
    <row r="10" spans="1:62" x14ac:dyDescent="0.2">
      <c r="A10" s="30">
        <v>9</v>
      </c>
      <c r="B10" s="7" t="s">
        <v>46</v>
      </c>
      <c r="C10" s="123">
        <v>22</v>
      </c>
      <c r="D10" s="123">
        <v>4</v>
      </c>
      <c r="E10" s="123">
        <v>8</v>
      </c>
      <c r="F10" s="123">
        <v>10</v>
      </c>
      <c r="G10" s="123">
        <v>22</v>
      </c>
      <c r="H10" s="100" t="s">
        <v>9</v>
      </c>
      <c r="I10" s="123">
        <v>42</v>
      </c>
      <c r="J10" s="7">
        <f t="shared" si="0"/>
        <v>20</v>
      </c>
      <c r="K10" s="5"/>
      <c r="L10" s="8">
        <v>9</v>
      </c>
      <c r="M10" s="7" t="s">
        <v>46</v>
      </c>
      <c r="N10" s="32">
        <v>0</v>
      </c>
      <c r="O10" s="32" t="s">
        <v>9</v>
      </c>
      <c r="P10" s="32">
        <v>3</v>
      </c>
      <c r="Q10" s="32">
        <v>0</v>
      </c>
      <c r="R10" s="32" t="s">
        <v>9</v>
      </c>
      <c r="S10" s="32">
        <v>0</v>
      </c>
      <c r="T10" s="32">
        <v>0</v>
      </c>
      <c r="U10" s="32" t="s">
        <v>9</v>
      </c>
      <c r="V10" s="32">
        <v>1</v>
      </c>
      <c r="W10" s="32">
        <v>0</v>
      </c>
      <c r="X10" s="32" t="s">
        <v>9</v>
      </c>
      <c r="Y10" s="32">
        <v>3</v>
      </c>
      <c r="Z10" s="32">
        <v>1</v>
      </c>
      <c r="AA10" s="32" t="s">
        <v>9</v>
      </c>
      <c r="AB10" s="32">
        <v>1</v>
      </c>
      <c r="AC10" s="32">
        <v>1</v>
      </c>
      <c r="AD10" s="32" t="s">
        <v>9</v>
      </c>
      <c r="AE10" s="32">
        <v>1</v>
      </c>
      <c r="AF10" s="32">
        <v>2</v>
      </c>
      <c r="AG10" s="32" t="s">
        <v>9</v>
      </c>
      <c r="AH10" s="32">
        <v>0</v>
      </c>
      <c r="AI10" s="32">
        <v>1</v>
      </c>
      <c r="AJ10" s="32" t="s">
        <v>9</v>
      </c>
      <c r="AK10" s="32">
        <v>1</v>
      </c>
      <c r="AL10" s="34"/>
      <c r="AM10" s="34"/>
      <c r="AN10" s="34"/>
      <c r="AO10" s="32">
        <v>2</v>
      </c>
      <c r="AP10" s="32" t="s">
        <v>9</v>
      </c>
      <c r="AQ10" s="32">
        <v>2</v>
      </c>
      <c r="AR10" s="32">
        <v>1</v>
      </c>
      <c r="AS10" s="32" t="s">
        <v>9</v>
      </c>
      <c r="AT10" s="32">
        <v>1</v>
      </c>
      <c r="AU10" s="32">
        <v>2</v>
      </c>
      <c r="AV10" s="32" t="s">
        <v>9</v>
      </c>
      <c r="AW10" s="32">
        <v>0</v>
      </c>
      <c r="AX10" s="31">
        <f t="shared" si="1"/>
        <v>10</v>
      </c>
      <c r="AY10" s="32" t="s">
        <v>9</v>
      </c>
      <c r="AZ10" s="31">
        <f t="shared" si="2"/>
        <v>13</v>
      </c>
      <c r="BB10" s="102" t="s">
        <v>5044</v>
      </c>
      <c r="BC10" s="101">
        <v>1</v>
      </c>
      <c r="BD10" s="101" t="s">
        <v>9</v>
      </c>
      <c r="BE10" s="101">
        <v>1</v>
      </c>
      <c r="BG10" s="102" t="s">
        <v>4460</v>
      </c>
      <c r="BH10" s="101">
        <v>3</v>
      </c>
      <c r="BI10" s="101" t="s">
        <v>9</v>
      </c>
      <c r="BJ10" s="101">
        <v>4</v>
      </c>
    </row>
    <row r="11" spans="1:62" x14ac:dyDescent="0.2">
      <c r="A11" s="30">
        <v>10</v>
      </c>
      <c r="B11" s="7" t="s">
        <v>4036</v>
      </c>
      <c r="C11" s="123">
        <v>22</v>
      </c>
      <c r="D11" s="123">
        <v>5</v>
      </c>
      <c r="E11" s="123">
        <v>1</v>
      </c>
      <c r="F11" s="123">
        <v>16</v>
      </c>
      <c r="G11" s="123">
        <v>25</v>
      </c>
      <c r="H11" s="100" t="s">
        <v>9</v>
      </c>
      <c r="I11" s="123">
        <v>77</v>
      </c>
      <c r="J11" s="7">
        <f t="shared" si="0"/>
        <v>16</v>
      </c>
      <c r="K11" s="5"/>
      <c r="L11" s="8">
        <v>10</v>
      </c>
      <c r="M11" s="7" t="s">
        <v>4036</v>
      </c>
      <c r="N11" s="32">
        <v>1</v>
      </c>
      <c r="O11" s="32" t="s">
        <v>9</v>
      </c>
      <c r="P11" s="32">
        <v>2</v>
      </c>
      <c r="Q11" s="32">
        <v>1</v>
      </c>
      <c r="R11" s="32" t="s">
        <v>9</v>
      </c>
      <c r="S11" s="32">
        <v>5</v>
      </c>
      <c r="T11" s="32">
        <v>1</v>
      </c>
      <c r="U11" s="32" t="s">
        <v>9</v>
      </c>
      <c r="V11" s="32">
        <v>4</v>
      </c>
      <c r="W11" s="32">
        <v>1</v>
      </c>
      <c r="X11" s="32" t="s">
        <v>9</v>
      </c>
      <c r="Y11" s="32">
        <v>2</v>
      </c>
      <c r="Z11" s="32">
        <v>1</v>
      </c>
      <c r="AA11" s="32" t="s">
        <v>9</v>
      </c>
      <c r="AB11" s="32">
        <v>5</v>
      </c>
      <c r="AC11" s="32">
        <v>1</v>
      </c>
      <c r="AD11" s="32" t="s">
        <v>9</v>
      </c>
      <c r="AE11" s="32">
        <v>2</v>
      </c>
      <c r="AF11" s="32">
        <v>0</v>
      </c>
      <c r="AG11" s="32" t="s">
        <v>9</v>
      </c>
      <c r="AH11" s="32">
        <v>3</v>
      </c>
      <c r="AI11" s="32">
        <v>3</v>
      </c>
      <c r="AJ11" s="32" t="s">
        <v>9</v>
      </c>
      <c r="AK11" s="32">
        <v>2</v>
      </c>
      <c r="AL11" s="32">
        <v>1</v>
      </c>
      <c r="AM11" s="32" t="s">
        <v>9</v>
      </c>
      <c r="AN11" s="32">
        <v>4</v>
      </c>
      <c r="AO11" s="34"/>
      <c r="AP11" s="34"/>
      <c r="AQ11" s="34"/>
      <c r="AR11" s="32">
        <v>1</v>
      </c>
      <c r="AS11" s="32" t="s">
        <v>9</v>
      </c>
      <c r="AT11" s="32">
        <v>0</v>
      </c>
      <c r="AU11" s="32">
        <v>4</v>
      </c>
      <c r="AV11" s="32" t="s">
        <v>9</v>
      </c>
      <c r="AW11" s="32">
        <v>3</v>
      </c>
      <c r="AX11" s="31">
        <f t="shared" si="1"/>
        <v>15</v>
      </c>
      <c r="AY11" s="32" t="s">
        <v>9</v>
      </c>
      <c r="AZ11" s="31">
        <f t="shared" si="2"/>
        <v>32</v>
      </c>
      <c r="BB11" s="102" t="s">
        <v>5002</v>
      </c>
      <c r="BC11" s="101">
        <v>0</v>
      </c>
      <c r="BD11" s="101" t="s">
        <v>9</v>
      </c>
      <c r="BE11" s="101">
        <v>2</v>
      </c>
      <c r="BG11" s="102" t="s">
        <v>1606</v>
      </c>
      <c r="BH11" s="101">
        <v>1</v>
      </c>
      <c r="BI11" s="101" t="s">
        <v>9</v>
      </c>
      <c r="BJ11" s="101">
        <v>0</v>
      </c>
    </row>
    <row r="12" spans="1:62" x14ac:dyDescent="0.2">
      <c r="A12" s="30">
        <v>11</v>
      </c>
      <c r="B12" s="7" t="s">
        <v>2789</v>
      </c>
      <c r="C12" s="123">
        <v>22</v>
      </c>
      <c r="D12" s="123">
        <v>3</v>
      </c>
      <c r="E12" s="123">
        <v>4</v>
      </c>
      <c r="F12" s="123">
        <v>15</v>
      </c>
      <c r="G12" s="123">
        <v>25</v>
      </c>
      <c r="H12" s="100" t="s">
        <v>9</v>
      </c>
      <c r="I12" s="123">
        <v>55</v>
      </c>
      <c r="J12" s="7">
        <f t="shared" si="0"/>
        <v>13</v>
      </c>
      <c r="K12" s="5" t="s">
        <v>44</v>
      </c>
      <c r="L12" s="8">
        <v>11</v>
      </c>
      <c r="M12" s="7" t="s">
        <v>2789</v>
      </c>
      <c r="N12" s="32">
        <v>0</v>
      </c>
      <c r="O12" s="32" t="s">
        <v>9</v>
      </c>
      <c r="P12" s="32">
        <v>4</v>
      </c>
      <c r="Q12" s="32">
        <v>1</v>
      </c>
      <c r="R12" s="32" t="s">
        <v>9</v>
      </c>
      <c r="S12" s="32">
        <v>4</v>
      </c>
      <c r="T12" s="32">
        <v>0</v>
      </c>
      <c r="U12" s="32" t="s">
        <v>9</v>
      </c>
      <c r="V12" s="32">
        <v>1</v>
      </c>
      <c r="W12" s="32">
        <v>1</v>
      </c>
      <c r="X12" s="32" t="s">
        <v>9</v>
      </c>
      <c r="Y12" s="32">
        <v>5</v>
      </c>
      <c r="Z12" s="32">
        <v>1</v>
      </c>
      <c r="AA12" s="32" t="s">
        <v>9</v>
      </c>
      <c r="AB12" s="32">
        <v>0</v>
      </c>
      <c r="AC12" s="32">
        <v>1</v>
      </c>
      <c r="AD12" s="32" t="s">
        <v>9</v>
      </c>
      <c r="AE12" s="32">
        <v>4</v>
      </c>
      <c r="AF12" s="32">
        <v>0</v>
      </c>
      <c r="AG12" s="32" t="s">
        <v>9</v>
      </c>
      <c r="AH12" s="32">
        <v>1</v>
      </c>
      <c r="AI12" s="32">
        <v>3</v>
      </c>
      <c r="AJ12" s="32" t="s">
        <v>9</v>
      </c>
      <c r="AK12" s="32">
        <v>1</v>
      </c>
      <c r="AL12" s="32">
        <v>2</v>
      </c>
      <c r="AM12" s="32" t="s">
        <v>9</v>
      </c>
      <c r="AN12" s="32">
        <v>2</v>
      </c>
      <c r="AO12" s="32">
        <v>2</v>
      </c>
      <c r="AP12" s="32" t="s">
        <v>9</v>
      </c>
      <c r="AQ12" s="32">
        <v>1</v>
      </c>
      <c r="AR12" s="34"/>
      <c r="AS12" s="34"/>
      <c r="AT12" s="34"/>
      <c r="AU12" s="32">
        <v>1</v>
      </c>
      <c r="AV12" s="32" t="s">
        <v>9</v>
      </c>
      <c r="AW12" s="32">
        <v>3</v>
      </c>
      <c r="AX12" s="31">
        <f t="shared" si="1"/>
        <v>12</v>
      </c>
      <c r="AY12" s="32" t="s">
        <v>9</v>
      </c>
      <c r="AZ12" s="31">
        <f t="shared" si="2"/>
        <v>26</v>
      </c>
      <c r="BB12" s="102" t="s">
        <v>5055</v>
      </c>
      <c r="BC12" s="101">
        <v>2</v>
      </c>
      <c r="BD12" s="101" t="s">
        <v>9</v>
      </c>
      <c r="BE12" s="101">
        <v>1</v>
      </c>
      <c r="BG12" s="102" t="s">
        <v>5001</v>
      </c>
      <c r="BH12" s="101">
        <v>0</v>
      </c>
      <c r="BI12" s="101" t="s">
        <v>9</v>
      </c>
      <c r="BJ12" s="101">
        <v>4</v>
      </c>
    </row>
    <row r="13" spans="1:62" x14ac:dyDescent="0.2">
      <c r="A13" s="30">
        <v>12</v>
      </c>
      <c r="B13" s="7" t="s">
        <v>111</v>
      </c>
      <c r="C13" s="123">
        <v>22</v>
      </c>
      <c r="D13" s="123">
        <v>3</v>
      </c>
      <c r="E13" s="123">
        <v>4</v>
      </c>
      <c r="F13" s="123">
        <v>15</v>
      </c>
      <c r="G13" s="123">
        <v>32</v>
      </c>
      <c r="H13" s="100" t="s">
        <v>9</v>
      </c>
      <c r="I13" s="123">
        <v>69</v>
      </c>
      <c r="J13" s="7">
        <f t="shared" si="0"/>
        <v>13</v>
      </c>
      <c r="K13" s="5" t="s">
        <v>44</v>
      </c>
      <c r="L13" s="8">
        <v>12</v>
      </c>
      <c r="M13" s="7" t="s">
        <v>111</v>
      </c>
      <c r="N13" s="32">
        <v>1</v>
      </c>
      <c r="O13" s="32" t="s">
        <v>9</v>
      </c>
      <c r="P13" s="32">
        <v>5</v>
      </c>
      <c r="Q13" s="32">
        <v>2</v>
      </c>
      <c r="R13" s="32" t="s">
        <v>9</v>
      </c>
      <c r="S13" s="32">
        <v>2</v>
      </c>
      <c r="T13" s="32">
        <v>0</v>
      </c>
      <c r="U13" s="32" t="s">
        <v>9</v>
      </c>
      <c r="V13" s="32">
        <v>1</v>
      </c>
      <c r="W13" s="32">
        <v>2</v>
      </c>
      <c r="X13" s="32" t="s">
        <v>9</v>
      </c>
      <c r="Y13" s="32">
        <v>8</v>
      </c>
      <c r="Z13" s="32">
        <v>2</v>
      </c>
      <c r="AA13" s="32" t="s">
        <v>9</v>
      </c>
      <c r="AB13" s="32">
        <v>4</v>
      </c>
      <c r="AC13" s="32">
        <v>1</v>
      </c>
      <c r="AD13" s="32" t="s">
        <v>9</v>
      </c>
      <c r="AE13" s="32">
        <v>6</v>
      </c>
      <c r="AF13" s="32">
        <v>2</v>
      </c>
      <c r="AG13" s="32" t="s">
        <v>9</v>
      </c>
      <c r="AH13" s="32">
        <v>2</v>
      </c>
      <c r="AI13" s="32">
        <v>1</v>
      </c>
      <c r="AJ13" s="32" t="s">
        <v>9</v>
      </c>
      <c r="AK13" s="32">
        <v>1</v>
      </c>
      <c r="AL13" s="32">
        <v>3</v>
      </c>
      <c r="AM13" s="32" t="s">
        <v>9</v>
      </c>
      <c r="AN13" s="32">
        <v>0</v>
      </c>
      <c r="AO13" s="32">
        <v>1</v>
      </c>
      <c r="AP13" s="32" t="s">
        <v>9</v>
      </c>
      <c r="AQ13" s="32">
        <v>2</v>
      </c>
      <c r="AR13" s="32">
        <v>2</v>
      </c>
      <c r="AS13" s="32" t="s">
        <v>9</v>
      </c>
      <c r="AT13" s="32">
        <v>1</v>
      </c>
      <c r="AU13" s="34"/>
      <c r="AV13" s="34"/>
      <c r="AW13" s="34"/>
      <c r="AX13" s="31">
        <f t="shared" si="1"/>
        <v>17</v>
      </c>
      <c r="AY13" s="32" t="s">
        <v>9</v>
      </c>
      <c r="AZ13" s="31">
        <f t="shared" si="2"/>
        <v>32</v>
      </c>
      <c r="BB13" s="102" t="s">
        <v>4463</v>
      </c>
      <c r="BC13" s="101">
        <v>2</v>
      </c>
      <c r="BD13" s="101" t="s">
        <v>9</v>
      </c>
      <c r="BE13" s="101">
        <v>0</v>
      </c>
      <c r="BG13" s="102" t="s">
        <v>5056</v>
      </c>
      <c r="BH13" s="101">
        <v>1</v>
      </c>
      <c r="BI13" s="101" t="s">
        <v>9</v>
      </c>
      <c r="BJ13" s="101">
        <v>4</v>
      </c>
    </row>
    <row r="14" spans="1:62" x14ac:dyDescent="0.2">
      <c r="A14" s="30"/>
      <c r="B14" s="1"/>
      <c r="C14" s="1">
        <f>SUM(C2:C13)</f>
        <v>264</v>
      </c>
      <c r="D14" s="1">
        <f>SUM(D2:D13)</f>
        <v>110</v>
      </c>
      <c r="E14" s="1">
        <f>SUM(E2:E13)</f>
        <v>44</v>
      </c>
      <c r="F14" s="1">
        <f>SUM(F2:F13)</f>
        <v>110</v>
      </c>
      <c r="G14" s="1">
        <f>SUM(G2:G13)</f>
        <v>511</v>
      </c>
      <c r="H14" s="9" t="s">
        <v>9</v>
      </c>
      <c r="I14" s="1">
        <f>SUM(I2:I13)</f>
        <v>511</v>
      </c>
      <c r="J14" s="1">
        <f>SUM(J2:J13)</f>
        <v>374</v>
      </c>
      <c r="L14" s="8"/>
      <c r="N14" s="31">
        <f>SUM(N2:N13)</f>
        <v>9</v>
      </c>
      <c r="O14" s="31" t="s">
        <v>9</v>
      </c>
      <c r="P14" s="31">
        <f>SUM(P2:P13)</f>
        <v>35</v>
      </c>
      <c r="Q14" s="31">
        <f>SUM(Q2:Q13)</f>
        <v>19</v>
      </c>
      <c r="R14" s="31" t="s">
        <v>9</v>
      </c>
      <c r="S14" s="31">
        <f>SUM(S2:S13)</f>
        <v>31</v>
      </c>
      <c r="T14" s="31">
        <f>SUM(T2:T13)</f>
        <v>11</v>
      </c>
      <c r="U14" s="31" t="s">
        <v>9</v>
      </c>
      <c r="V14" s="31">
        <f>SUM(V2:V13)</f>
        <v>19</v>
      </c>
      <c r="W14" s="31">
        <f>SUM(W2:W13)</f>
        <v>16</v>
      </c>
      <c r="X14" s="31" t="s">
        <v>9</v>
      </c>
      <c r="Y14" s="31">
        <f>SUM(Y2:Y13)</f>
        <v>27</v>
      </c>
      <c r="Z14" s="31">
        <f>SUM(Z2:Z13)</f>
        <v>19</v>
      </c>
      <c r="AA14" s="31" t="s">
        <v>9</v>
      </c>
      <c r="AB14" s="31">
        <f>SUM(AB2:AB13)</f>
        <v>22</v>
      </c>
      <c r="AC14" s="31">
        <f>SUM(AC2:AC13)</f>
        <v>21</v>
      </c>
      <c r="AD14" s="31" t="s">
        <v>9</v>
      </c>
      <c r="AE14" s="31">
        <f>SUM(AE2:AE13)</f>
        <v>21</v>
      </c>
      <c r="AF14" s="31">
        <f>SUM(AF2:AF13)</f>
        <v>19</v>
      </c>
      <c r="AG14" s="31" t="s">
        <v>9</v>
      </c>
      <c r="AH14" s="31">
        <f>SUM(AH2:AH13)</f>
        <v>11</v>
      </c>
      <c r="AI14" s="31">
        <f>SUM(AI2:AI13)</f>
        <v>26</v>
      </c>
      <c r="AJ14" s="31" t="s">
        <v>9</v>
      </c>
      <c r="AK14" s="31">
        <f>SUM(AK2:AK13)</f>
        <v>15</v>
      </c>
      <c r="AL14" s="31">
        <f>SUM(AL2:AL13)</f>
        <v>29</v>
      </c>
      <c r="AM14" s="31" t="s">
        <v>9</v>
      </c>
      <c r="AN14" s="31">
        <f>SUM(AN2:AN13)</f>
        <v>12</v>
      </c>
      <c r="AO14" s="31">
        <f>SUM(AO2:AO13)</f>
        <v>45</v>
      </c>
      <c r="AP14" s="31" t="s">
        <v>9</v>
      </c>
      <c r="AQ14" s="31">
        <f>SUM(AQ2:AQ13)</f>
        <v>10</v>
      </c>
      <c r="AR14" s="31">
        <f>SUM(AR2:AR13)</f>
        <v>29</v>
      </c>
      <c r="AS14" s="31" t="s">
        <v>9</v>
      </c>
      <c r="AT14" s="31">
        <f>SUM(AT2:AT13)</f>
        <v>13</v>
      </c>
      <c r="AU14" s="31">
        <f>SUM(AU2:AU13)</f>
        <v>37</v>
      </c>
      <c r="AV14" s="31" t="s">
        <v>9</v>
      </c>
      <c r="AW14" s="31">
        <f>SUM(AW2:AW13)</f>
        <v>15</v>
      </c>
      <c r="AX14" s="31">
        <f>SUM(AX2:AX13)</f>
        <v>280</v>
      </c>
      <c r="AY14" s="31" t="s">
        <v>9</v>
      </c>
      <c r="AZ14" s="31">
        <f>SUM(AZ2:AZ13)</f>
        <v>231</v>
      </c>
      <c r="BB14" s="102" t="s">
        <v>1607</v>
      </c>
      <c r="BC14" s="101">
        <v>0</v>
      </c>
      <c r="BD14" s="101" t="s">
        <v>9</v>
      </c>
      <c r="BE14" s="101">
        <v>4</v>
      </c>
      <c r="BG14" s="102" t="s">
        <v>5057</v>
      </c>
      <c r="BH14" s="101">
        <v>1</v>
      </c>
      <c r="BI14" s="101" t="s">
        <v>9</v>
      </c>
      <c r="BJ14" s="101">
        <v>3</v>
      </c>
    </row>
    <row r="15" spans="1:62" x14ac:dyDescent="0.2">
      <c r="BB15" s="102" t="s">
        <v>5058</v>
      </c>
      <c r="BC15" s="101">
        <v>2</v>
      </c>
      <c r="BD15" s="101" t="s">
        <v>9</v>
      </c>
      <c r="BE15" s="101">
        <v>1</v>
      </c>
      <c r="BG15" s="102" t="s">
        <v>5043</v>
      </c>
      <c r="BH15" s="101">
        <v>5</v>
      </c>
      <c r="BI15" s="101" t="s">
        <v>9</v>
      </c>
      <c r="BJ15" s="101">
        <v>0</v>
      </c>
    </row>
    <row r="16" spans="1:62" x14ac:dyDescent="0.2">
      <c r="BB16" s="132" t="s">
        <v>5059</v>
      </c>
      <c r="BC16" s="101"/>
      <c r="BD16" s="101"/>
      <c r="BE16" s="101"/>
      <c r="BG16" s="132" t="s">
        <v>5060</v>
      </c>
      <c r="BH16" s="101"/>
    </row>
    <row r="17" spans="13:62" x14ac:dyDescent="0.2">
      <c r="M17" s="39" t="s">
        <v>151</v>
      </c>
      <c r="N17" s="43" t="s">
        <v>5061</v>
      </c>
      <c r="BB17" s="102" t="s">
        <v>5062</v>
      </c>
      <c r="BC17" s="101">
        <v>0</v>
      </c>
      <c r="BD17" s="101" t="s">
        <v>9</v>
      </c>
      <c r="BE17" s="101">
        <v>4</v>
      </c>
      <c r="BG17" s="102" t="s">
        <v>5063</v>
      </c>
      <c r="BH17" s="101">
        <v>4</v>
      </c>
      <c r="BI17" s="8" t="s">
        <v>9</v>
      </c>
      <c r="BJ17" s="8">
        <v>0</v>
      </c>
    </row>
    <row r="18" spans="13:62" x14ac:dyDescent="0.2">
      <c r="BB18" s="102" t="s">
        <v>5064</v>
      </c>
      <c r="BC18" s="101">
        <v>0</v>
      </c>
      <c r="BD18" s="101" t="s">
        <v>9</v>
      </c>
      <c r="BE18" s="101">
        <v>1</v>
      </c>
      <c r="BG18" s="102" t="s">
        <v>5065</v>
      </c>
      <c r="BH18" s="101">
        <v>4</v>
      </c>
      <c r="BI18" s="8" t="s">
        <v>9</v>
      </c>
      <c r="BJ18" s="8">
        <v>1</v>
      </c>
    </row>
    <row r="19" spans="13:62" x14ac:dyDescent="0.2">
      <c r="BB19" s="102" t="s">
        <v>1535</v>
      </c>
      <c r="BC19" s="101">
        <v>2</v>
      </c>
      <c r="BD19" s="101" t="s">
        <v>9</v>
      </c>
      <c r="BE19" s="101">
        <v>3</v>
      </c>
      <c r="BG19" s="102" t="s">
        <v>5066</v>
      </c>
      <c r="BH19" s="101">
        <v>3</v>
      </c>
      <c r="BI19" s="8" t="s">
        <v>9</v>
      </c>
      <c r="BJ19" s="8">
        <v>0</v>
      </c>
    </row>
    <row r="20" spans="13:62" x14ac:dyDescent="0.2">
      <c r="BB20" s="102" t="s">
        <v>4455</v>
      </c>
      <c r="BC20" s="101">
        <v>0</v>
      </c>
      <c r="BD20" s="101" t="s">
        <v>9</v>
      </c>
      <c r="BE20" s="101">
        <v>3</v>
      </c>
      <c r="BG20" s="102" t="s">
        <v>4456</v>
      </c>
      <c r="BH20" s="101">
        <v>2</v>
      </c>
      <c r="BI20" s="8" t="s">
        <v>9</v>
      </c>
      <c r="BJ20" s="8">
        <v>2</v>
      </c>
    </row>
    <row r="21" spans="13:62" x14ac:dyDescent="0.2">
      <c r="BB21" s="102" t="s">
        <v>5067</v>
      </c>
      <c r="BC21" s="101">
        <v>3</v>
      </c>
      <c r="BD21" s="101" t="s">
        <v>9</v>
      </c>
      <c r="BE21" s="101">
        <v>2</v>
      </c>
      <c r="BG21" s="102" t="s">
        <v>1530</v>
      </c>
      <c r="BH21" s="101">
        <v>0</v>
      </c>
      <c r="BI21" s="8" t="s">
        <v>9</v>
      </c>
      <c r="BJ21" s="8">
        <v>2</v>
      </c>
    </row>
    <row r="22" spans="13:62" x14ac:dyDescent="0.2">
      <c r="BB22" s="102" t="s">
        <v>5068</v>
      </c>
      <c r="BC22" s="101">
        <v>2</v>
      </c>
      <c r="BD22" s="101" t="s">
        <v>9</v>
      </c>
      <c r="BE22" s="101">
        <v>0</v>
      </c>
      <c r="BG22" s="102" t="s">
        <v>5069</v>
      </c>
      <c r="BH22" s="101">
        <v>3</v>
      </c>
      <c r="BI22" s="8" t="s">
        <v>9</v>
      </c>
      <c r="BJ22" s="8">
        <v>0</v>
      </c>
    </row>
    <row r="23" spans="13:62" x14ac:dyDescent="0.2">
      <c r="BB23" s="132" t="s">
        <v>5070</v>
      </c>
      <c r="BC23" s="101"/>
      <c r="BD23" s="101"/>
      <c r="BE23" s="101"/>
      <c r="BG23" s="132" t="s">
        <v>5071</v>
      </c>
      <c r="BH23" s="101"/>
    </row>
    <row r="24" spans="13:62" x14ac:dyDescent="0.2">
      <c r="BB24" s="102" t="s">
        <v>5072</v>
      </c>
      <c r="BC24" s="101">
        <v>3</v>
      </c>
      <c r="BD24" s="101" t="s">
        <v>9</v>
      </c>
      <c r="BE24" s="101">
        <v>2</v>
      </c>
      <c r="BG24" s="102" t="s">
        <v>5037</v>
      </c>
      <c r="BH24" s="101">
        <v>0</v>
      </c>
      <c r="BI24" s="8" t="s">
        <v>9</v>
      </c>
      <c r="BJ24" s="8">
        <v>3</v>
      </c>
    </row>
    <row r="25" spans="13:62" x14ac:dyDescent="0.2">
      <c r="BB25" s="102" t="s">
        <v>5073</v>
      </c>
      <c r="BC25" s="101">
        <v>1</v>
      </c>
      <c r="BD25" s="101" t="s">
        <v>9</v>
      </c>
      <c r="BE25" s="101">
        <v>2</v>
      </c>
      <c r="BG25" s="102" t="s">
        <v>4014</v>
      </c>
      <c r="BH25" s="101">
        <v>1</v>
      </c>
      <c r="BI25" s="8" t="s">
        <v>9</v>
      </c>
      <c r="BJ25" s="8">
        <v>4</v>
      </c>
    </row>
    <row r="26" spans="13:62" x14ac:dyDescent="0.2">
      <c r="BB26" s="102" t="s">
        <v>5034</v>
      </c>
      <c r="BC26" s="101">
        <v>3</v>
      </c>
      <c r="BD26" s="101" t="s">
        <v>9</v>
      </c>
      <c r="BE26" s="101">
        <v>0</v>
      </c>
      <c r="BG26" s="102" t="s">
        <v>5074</v>
      </c>
      <c r="BH26" s="101">
        <v>1</v>
      </c>
      <c r="BI26" s="8" t="s">
        <v>9</v>
      </c>
      <c r="BJ26" s="8">
        <v>3</v>
      </c>
    </row>
    <row r="27" spans="13:62" x14ac:dyDescent="0.2">
      <c r="BB27" s="102" t="s">
        <v>3927</v>
      </c>
      <c r="BC27" s="101">
        <v>4</v>
      </c>
      <c r="BD27" s="101" t="s">
        <v>9</v>
      </c>
      <c r="BE27" s="101">
        <v>0</v>
      </c>
      <c r="BG27" s="102" t="s">
        <v>5075</v>
      </c>
      <c r="BH27" s="101">
        <v>4</v>
      </c>
      <c r="BI27" s="8" t="s">
        <v>9</v>
      </c>
      <c r="BJ27" s="8">
        <v>0</v>
      </c>
    </row>
    <row r="28" spans="13:62" x14ac:dyDescent="0.2">
      <c r="BB28" s="102" t="s">
        <v>1523</v>
      </c>
      <c r="BC28" s="101">
        <v>3</v>
      </c>
      <c r="BD28" s="101" t="s">
        <v>9</v>
      </c>
      <c r="BE28" s="101">
        <v>1</v>
      </c>
      <c r="BG28" s="102" t="s">
        <v>5076</v>
      </c>
      <c r="BH28" s="101">
        <v>1</v>
      </c>
      <c r="BI28" s="8" t="s">
        <v>9</v>
      </c>
      <c r="BJ28" s="8">
        <v>1</v>
      </c>
    </row>
    <row r="29" spans="13:62" x14ac:dyDescent="0.2">
      <c r="BB29" s="102" t="s">
        <v>5077</v>
      </c>
      <c r="BC29" s="101">
        <v>1</v>
      </c>
      <c r="BD29" s="101" t="s">
        <v>9</v>
      </c>
      <c r="BE29" s="101">
        <v>0</v>
      </c>
      <c r="BG29" s="102" t="s">
        <v>1516</v>
      </c>
      <c r="BH29" s="101">
        <v>3</v>
      </c>
      <c r="BI29" s="8" t="s">
        <v>9</v>
      </c>
      <c r="BJ29" s="8">
        <v>2</v>
      </c>
    </row>
    <row r="30" spans="13:62" x14ac:dyDescent="0.2">
      <c r="BB30" s="132" t="s">
        <v>5078</v>
      </c>
      <c r="BC30" s="101"/>
      <c r="BD30" s="101"/>
      <c r="BE30" s="101"/>
      <c r="BG30" s="132" t="s">
        <v>5079</v>
      </c>
      <c r="BH30" s="101"/>
    </row>
    <row r="31" spans="13:62" x14ac:dyDescent="0.2">
      <c r="BB31" s="102" t="s">
        <v>4497</v>
      </c>
      <c r="BC31" s="101">
        <v>0</v>
      </c>
      <c r="BD31" s="101" t="s">
        <v>9</v>
      </c>
      <c r="BE31" s="101">
        <v>0</v>
      </c>
      <c r="BG31" s="102" t="s">
        <v>5022</v>
      </c>
      <c r="BH31" s="101">
        <v>1</v>
      </c>
      <c r="BI31" s="8" t="s">
        <v>9</v>
      </c>
      <c r="BJ31" s="8">
        <v>1</v>
      </c>
    </row>
    <row r="32" spans="13:62" x14ac:dyDescent="0.2">
      <c r="BB32" s="102" t="s">
        <v>5080</v>
      </c>
      <c r="BC32" s="101">
        <v>1</v>
      </c>
      <c r="BD32" s="101" t="s">
        <v>9</v>
      </c>
      <c r="BE32" s="101">
        <v>5</v>
      </c>
      <c r="BG32" s="102" t="s">
        <v>4687</v>
      </c>
      <c r="BH32" s="101">
        <v>0</v>
      </c>
      <c r="BI32" s="8" t="s">
        <v>9</v>
      </c>
      <c r="BJ32" s="8">
        <v>3</v>
      </c>
    </row>
    <row r="33" spans="54:63" x14ac:dyDescent="0.2">
      <c r="BB33" s="102" t="s">
        <v>5025</v>
      </c>
      <c r="BC33" s="101">
        <v>3</v>
      </c>
      <c r="BD33" s="101" t="s">
        <v>9</v>
      </c>
      <c r="BE33" s="101">
        <v>2</v>
      </c>
      <c r="BG33" s="102" t="s">
        <v>4496</v>
      </c>
      <c r="BH33" s="101">
        <v>3</v>
      </c>
      <c r="BI33" s="8" t="s">
        <v>9</v>
      </c>
      <c r="BJ33" s="8">
        <v>2</v>
      </c>
    </row>
    <row r="34" spans="54:63" x14ac:dyDescent="0.2">
      <c r="BB34" s="102" t="s">
        <v>4706</v>
      </c>
      <c r="BC34" s="101">
        <v>2</v>
      </c>
      <c r="BD34" s="101" t="s">
        <v>9</v>
      </c>
      <c r="BE34" s="101">
        <v>4</v>
      </c>
      <c r="BG34" s="102" t="s">
        <v>5081</v>
      </c>
      <c r="BH34" s="101">
        <v>2</v>
      </c>
      <c r="BI34" s="8" t="s">
        <v>9</v>
      </c>
      <c r="BJ34" s="8">
        <v>0</v>
      </c>
    </row>
    <row r="35" spans="54:63" x14ac:dyDescent="0.2">
      <c r="BB35" s="102" t="s">
        <v>4459</v>
      </c>
      <c r="BC35" s="101">
        <v>1</v>
      </c>
      <c r="BD35" s="101" t="s">
        <v>9</v>
      </c>
      <c r="BE35" s="101">
        <v>4</v>
      </c>
      <c r="BG35" s="102" t="s">
        <v>4464</v>
      </c>
      <c r="BH35" s="101">
        <v>0</v>
      </c>
      <c r="BI35" s="8" t="s">
        <v>9</v>
      </c>
      <c r="BJ35" s="8">
        <v>0</v>
      </c>
    </row>
    <row r="36" spans="54:63" x14ac:dyDescent="0.2">
      <c r="BB36" s="102" t="s">
        <v>5082</v>
      </c>
      <c r="BC36" s="101">
        <v>1</v>
      </c>
      <c r="BD36" s="101" t="s">
        <v>9</v>
      </c>
      <c r="BE36" s="101">
        <v>2</v>
      </c>
      <c r="BG36" s="102" t="s">
        <v>5083</v>
      </c>
      <c r="BH36" s="101">
        <v>2</v>
      </c>
      <c r="BI36" s="8" t="s">
        <v>9</v>
      </c>
      <c r="BJ36" s="8">
        <v>0</v>
      </c>
    </row>
    <row r="37" spans="54:63" x14ac:dyDescent="0.2">
      <c r="BB37" s="132" t="s">
        <v>5084</v>
      </c>
      <c r="BC37" s="101"/>
      <c r="BD37" s="101"/>
      <c r="BE37" s="101"/>
      <c r="BG37" s="132" t="s">
        <v>5085</v>
      </c>
      <c r="BH37" s="101"/>
    </row>
    <row r="38" spans="54:63" x14ac:dyDescent="0.2">
      <c r="BB38" s="102" t="s">
        <v>1593</v>
      </c>
      <c r="BC38" s="101">
        <v>4</v>
      </c>
      <c r="BD38" s="101" t="s">
        <v>9</v>
      </c>
      <c r="BE38" s="101">
        <v>1</v>
      </c>
      <c r="BG38" s="102" t="s">
        <v>4470</v>
      </c>
      <c r="BH38" s="101">
        <v>1</v>
      </c>
      <c r="BI38" s="8" t="s">
        <v>9</v>
      </c>
      <c r="BJ38" s="8">
        <v>1</v>
      </c>
    </row>
    <row r="39" spans="54:63" x14ac:dyDescent="0.2">
      <c r="BB39" s="102" t="s">
        <v>5038</v>
      </c>
      <c r="BC39" s="101">
        <v>1</v>
      </c>
      <c r="BD39" s="101" t="s">
        <v>9</v>
      </c>
      <c r="BE39" s="101">
        <v>5</v>
      </c>
      <c r="BG39" s="102" t="s">
        <v>5086</v>
      </c>
      <c r="BH39" s="101">
        <v>0</v>
      </c>
      <c r="BI39" s="8" t="s">
        <v>9</v>
      </c>
      <c r="BJ39" s="8">
        <v>1</v>
      </c>
    </row>
    <row r="40" spans="54:63" x14ac:dyDescent="0.2">
      <c r="BB40" s="102" t="s">
        <v>5087</v>
      </c>
      <c r="BC40" s="101">
        <v>1</v>
      </c>
      <c r="BD40" s="101" t="s">
        <v>9</v>
      </c>
      <c r="BE40" s="101">
        <v>5</v>
      </c>
      <c r="BG40" s="102" t="s">
        <v>5039</v>
      </c>
      <c r="BH40" s="101">
        <v>2</v>
      </c>
      <c r="BI40" s="8" t="s">
        <v>9</v>
      </c>
      <c r="BJ40" s="8">
        <v>1</v>
      </c>
    </row>
    <row r="41" spans="54:63" x14ac:dyDescent="0.2">
      <c r="BB41" s="102" t="s">
        <v>5088</v>
      </c>
      <c r="BC41" s="101">
        <v>5</v>
      </c>
      <c r="BD41" s="101" t="s">
        <v>9</v>
      </c>
      <c r="BE41" s="101">
        <v>1</v>
      </c>
      <c r="BG41" s="102" t="s">
        <v>5089</v>
      </c>
      <c r="BH41" s="101">
        <v>2</v>
      </c>
      <c r="BI41" s="8" t="s">
        <v>9</v>
      </c>
      <c r="BJ41" s="8">
        <v>2</v>
      </c>
    </row>
    <row r="42" spans="54:63" x14ac:dyDescent="0.2">
      <c r="BB42" s="102" t="s">
        <v>4465</v>
      </c>
      <c r="BC42" s="101">
        <v>1</v>
      </c>
      <c r="BD42" s="101" t="s">
        <v>9</v>
      </c>
      <c r="BE42" s="101">
        <v>2</v>
      </c>
      <c r="BG42" s="102" t="s">
        <v>5090</v>
      </c>
      <c r="BH42" s="101">
        <v>7</v>
      </c>
      <c r="BI42" s="8" t="s">
        <v>9</v>
      </c>
      <c r="BJ42" s="8">
        <v>0</v>
      </c>
    </row>
    <row r="43" spans="54:63" x14ac:dyDescent="0.2">
      <c r="BB43" s="102" t="s">
        <v>5091</v>
      </c>
      <c r="BC43" s="101">
        <v>1</v>
      </c>
      <c r="BD43" s="101" t="s">
        <v>9</v>
      </c>
      <c r="BE43" s="101">
        <v>1</v>
      </c>
      <c r="BG43" s="102" t="s">
        <v>1594</v>
      </c>
      <c r="BH43" s="101">
        <v>1</v>
      </c>
      <c r="BI43" s="8" t="s">
        <v>9</v>
      </c>
      <c r="BJ43" s="8">
        <v>3</v>
      </c>
    </row>
    <row r="44" spans="54:63" x14ac:dyDescent="0.2">
      <c r="BB44" s="132" t="s">
        <v>5092</v>
      </c>
      <c r="BC44" s="101"/>
      <c r="BD44" s="101"/>
      <c r="BE44" s="101"/>
      <c r="BG44" s="132" t="s">
        <v>5093</v>
      </c>
      <c r="BH44" s="101"/>
    </row>
    <row r="45" spans="54:63" x14ac:dyDescent="0.2">
      <c r="BB45" s="102" t="s">
        <v>5094</v>
      </c>
      <c r="BC45" s="101">
        <v>0</v>
      </c>
      <c r="BD45" s="101" t="s">
        <v>9</v>
      </c>
      <c r="BE45" s="101">
        <v>1</v>
      </c>
      <c r="BG45" s="102" t="s">
        <v>5012</v>
      </c>
      <c r="BH45" s="101">
        <v>0</v>
      </c>
      <c r="BI45" s="8" t="s">
        <v>9</v>
      </c>
      <c r="BJ45" s="8">
        <v>1</v>
      </c>
    </row>
    <row r="46" spans="54:63" x14ac:dyDescent="0.2">
      <c r="BB46" s="102" t="s">
        <v>5014</v>
      </c>
      <c r="BC46" s="101">
        <v>2</v>
      </c>
      <c r="BD46" s="101" t="s">
        <v>9</v>
      </c>
      <c r="BE46" s="101">
        <v>1</v>
      </c>
      <c r="BG46" s="102" t="s">
        <v>1576</v>
      </c>
      <c r="BH46" s="101">
        <v>5</v>
      </c>
      <c r="BI46" s="8" t="s">
        <v>9</v>
      </c>
      <c r="BJ46" s="8">
        <v>2</v>
      </c>
    </row>
    <row r="47" spans="54:63" x14ac:dyDescent="0.2">
      <c r="BB47" s="102" t="s">
        <v>5095</v>
      </c>
      <c r="BC47" s="101">
        <v>2</v>
      </c>
      <c r="BD47" s="101" t="s">
        <v>9</v>
      </c>
      <c r="BE47" s="101">
        <v>1</v>
      </c>
      <c r="BG47" s="102" t="s">
        <v>5096</v>
      </c>
      <c r="BH47" s="101">
        <v>1</v>
      </c>
      <c r="BI47" s="8" t="s">
        <v>9</v>
      </c>
      <c r="BJ47" s="8">
        <v>0</v>
      </c>
    </row>
    <row r="48" spans="54:63" x14ac:dyDescent="0.2">
      <c r="BB48" s="102" t="s">
        <v>1583</v>
      </c>
      <c r="BC48" s="101">
        <v>5</v>
      </c>
      <c r="BD48" s="101" t="s">
        <v>9</v>
      </c>
      <c r="BE48" s="101">
        <v>0</v>
      </c>
      <c r="BG48" s="102" t="s">
        <v>5097</v>
      </c>
      <c r="BH48" s="135">
        <v>3</v>
      </c>
      <c r="BI48" s="8" t="s">
        <v>9</v>
      </c>
      <c r="BJ48" s="12">
        <v>0</v>
      </c>
      <c r="BK48" s="33" t="s">
        <v>900</v>
      </c>
    </row>
    <row r="49" spans="54:62" x14ac:dyDescent="0.2">
      <c r="BB49" s="102" t="s">
        <v>5098</v>
      </c>
      <c r="BC49" s="101">
        <v>1</v>
      </c>
      <c r="BD49" s="101" t="s">
        <v>9</v>
      </c>
      <c r="BE49" s="101">
        <v>6</v>
      </c>
      <c r="BG49" s="102" t="s">
        <v>5099</v>
      </c>
      <c r="BH49" s="101">
        <v>4</v>
      </c>
      <c r="BI49" s="8" t="s">
        <v>9</v>
      </c>
      <c r="BJ49" s="8">
        <v>1</v>
      </c>
    </row>
    <row r="50" spans="54:62" x14ac:dyDescent="0.2">
      <c r="BB50" s="102" t="s">
        <v>5024</v>
      </c>
      <c r="BC50" s="101">
        <v>2</v>
      </c>
      <c r="BD50" s="101" t="s">
        <v>9</v>
      </c>
      <c r="BE50" s="101">
        <v>0</v>
      </c>
      <c r="BG50" s="102" t="s">
        <v>5023</v>
      </c>
      <c r="BH50" s="101">
        <v>3</v>
      </c>
      <c r="BI50" s="8" t="s">
        <v>9</v>
      </c>
      <c r="BJ50" s="8">
        <v>1</v>
      </c>
    </row>
    <row r="51" spans="54:62" x14ac:dyDescent="0.2">
      <c r="BB51" s="132" t="s">
        <v>5100</v>
      </c>
      <c r="BC51" s="101"/>
      <c r="BD51" s="101"/>
      <c r="BE51" s="101"/>
      <c r="BG51" s="132" t="s">
        <v>5101</v>
      </c>
      <c r="BH51" s="101"/>
    </row>
    <row r="52" spans="54:62" x14ac:dyDescent="0.2">
      <c r="BB52" s="102" t="s">
        <v>4735</v>
      </c>
      <c r="BC52" s="101">
        <v>1</v>
      </c>
      <c r="BD52" s="101" t="s">
        <v>9</v>
      </c>
      <c r="BE52" s="101">
        <v>4</v>
      </c>
      <c r="BG52" s="102" t="s">
        <v>5033</v>
      </c>
      <c r="BH52" s="101">
        <v>1</v>
      </c>
      <c r="BI52" s="8" t="s">
        <v>9</v>
      </c>
      <c r="BJ52" s="8">
        <v>0</v>
      </c>
    </row>
    <row r="53" spans="54:62" x14ac:dyDescent="0.2">
      <c r="BB53" s="102" t="s">
        <v>5027</v>
      </c>
      <c r="BC53" s="101">
        <v>2</v>
      </c>
      <c r="BD53" s="101" t="s">
        <v>9</v>
      </c>
      <c r="BE53" s="101">
        <v>4</v>
      </c>
      <c r="BG53" s="102" t="s">
        <v>1505</v>
      </c>
      <c r="BH53" s="101">
        <v>3</v>
      </c>
      <c r="BI53" s="8" t="s">
        <v>9</v>
      </c>
      <c r="BJ53" s="8">
        <v>1</v>
      </c>
    </row>
    <row r="54" spans="54:62" x14ac:dyDescent="0.2">
      <c r="BB54" s="102" t="s">
        <v>3953</v>
      </c>
      <c r="BC54" s="101">
        <v>3</v>
      </c>
      <c r="BD54" s="101" t="s">
        <v>9</v>
      </c>
      <c r="BE54" s="101">
        <v>0</v>
      </c>
      <c r="BG54" s="102" t="s">
        <v>5102</v>
      </c>
      <c r="BH54" s="101">
        <v>0</v>
      </c>
      <c r="BI54" s="8" t="s">
        <v>9</v>
      </c>
      <c r="BJ54" s="8">
        <v>1</v>
      </c>
    </row>
    <row r="55" spans="54:62" x14ac:dyDescent="0.2">
      <c r="BB55" s="102" t="s">
        <v>1506</v>
      </c>
      <c r="BC55" s="101">
        <v>0</v>
      </c>
      <c r="BD55" s="101" t="s">
        <v>9</v>
      </c>
      <c r="BE55" s="101">
        <v>2</v>
      </c>
      <c r="BG55" s="102" t="s">
        <v>4222</v>
      </c>
      <c r="BH55" s="101">
        <v>2</v>
      </c>
      <c r="BI55" s="8" t="s">
        <v>9</v>
      </c>
      <c r="BJ55" s="8">
        <v>2</v>
      </c>
    </row>
    <row r="56" spans="54:62" x14ac:dyDescent="0.2">
      <c r="BB56" s="102" t="s">
        <v>5030</v>
      </c>
      <c r="BC56" s="101">
        <v>0</v>
      </c>
      <c r="BD56" s="101" t="s">
        <v>9</v>
      </c>
      <c r="BE56" s="101">
        <v>3</v>
      </c>
      <c r="BG56" s="102" t="s">
        <v>3998</v>
      </c>
      <c r="BH56" s="101">
        <v>1</v>
      </c>
      <c r="BI56" s="8" t="s">
        <v>9</v>
      </c>
      <c r="BJ56" s="8">
        <v>5</v>
      </c>
    </row>
    <row r="57" spans="54:62" x14ac:dyDescent="0.2">
      <c r="BB57" s="102" t="s">
        <v>5103</v>
      </c>
      <c r="BC57" s="101">
        <v>9</v>
      </c>
      <c r="BD57" s="101" t="s">
        <v>9</v>
      </c>
      <c r="BE57" s="101">
        <v>1</v>
      </c>
      <c r="BG57" s="102" t="s">
        <v>5026</v>
      </c>
      <c r="BH57" s="101">
        <v>3</v>
      </c>
      <c r="BI57" s="8" t="s">
        <v>9</v>
      </c>
      <c r="BJ57" s="8">
        <v>2</v>
      </c>
    </row>
    <row r="58" spans="54:62" x14ac:dyDescent="0.2">
      <c r="BB58" s="132" t="s">
        <v>5104</v>
      </c>
      <c r="BC58" s="101"/>
      <c r="BD58" s="101"/>
      <c r="BE58" s="101"/>
      <c r="BG58" s="132" t="s">
        <v>5105</v>
      </c>
      <c r="BH58" s="101"/>
    </row>
    <row r="59" spans="54:62" x14ac:dyDescent="0.2">
      <c r="BB59" s="102" t="s">
        <v>5009</v>
      </c>
      <c r="BC59" s="101">
        <v>5</v>
      </c>
      <c r="BD59" s="101" t="s">
        <v>9</v>
      </c>
      <c r="BE59" s="101">
        <v>1</v>
      </c>
      <c r="BG59" s="102" t="s">
        <v>5106</v>
      </c>
      <c r="BH59" s="101">
        <v>4</v>
      </c>
      <c r="BI59" s="8" t="s">
        <v>9</v>
      </c>
      <c r="BJ59" s="8">
        <v>3</v>
      </c>
    </row>
    <row r="60" spans="54:62" x14ac:dyDescent="0.2">
      <c r="BB60" s="102" t="s">
        <v>4995</v>
      </c>
      <c r="BC60" s="101">
        <v>0</v>
      </c>
      <c r="BD60" s="101" t="s">
        <v>9</v>
      </c>
      <c r="BE60" s="101">
        <v>3</v>
      </c>
      <c r="BG60" s="102" t="s">
        <v>5006</v>
      </c>
      <c r="BH60" s="101">
        <v>2</v>
      </c>
      <c r="BI60" s="8" t="s">
        <v>9</v>
      </c>
      <c r="BJ60" s="8">
        <v>3</v>
      </c>
    </row>
    <row r="61" spans="54:62" x14ac:dyDescent="0.2">
      <c r="BB61" s="102" t="s">
        <v>5107</v>
      </c>
      <c r="BC61" s="101">
        <v>1</v>
      </c>
      <c r="BD61" s="101" t="s">
        <v>9</v>
      </c>
      <c r="BE61" s="101">
        <v>2</v>
      </c>
      <c r="BG61" s="102" t="s">
        <v>4990</v>
      </c>
      <c r="BH61" s="101">
        <v>5</v>
      </c>
      <c r="BI61" s="8" t="s">
        <v>9</v>
      </c>
      <c r="BJ61" s="8">
        <v>0</v>
      </c>
    </row>
    <row r="62" spans="54:62" x14ac:dyDescent="0.2">
      <c r="BB62" s="102" t="s">
        <v>5108</v>
      </c>
      <c r="BC62" s="101">
        <v>2</v>
      </c>
      <c r="BD62" s="101" t="s">
        <v>9</v>
      </c>
      <c r="BE62" s="101">
        <v>2</v>
      </c>
      <c r="BG62" s="102" t="s">
        <v>5109</v>
      </c>
      <c r="BH62" s="101">
        <v>0</v>
      </c>
      <c r="BI62" s="8" t="s">
        <v>9</v>
      </c>
      <c r="BJ62" s="8">
        <v>0</v>
      </c>
    </row>
    <row r="63" spans="54:62" x14ac:dyDescent="0.2">
      <c r="BB63" s="102" t="s">
        <v>4047</v>
      </c>
      <c r="BC63" s="101">
        <v>0</v>
      </c>
      <c r="BD63" s="101" t="s">
        <v>9</v>
      </c>
      <c r="BE63" s="101">
        <v>1</v>
      </c>
      <c r="BG63" s="102" t="s">
        <v>4489</v>
      </c>
      <c r="BH63" s="101">
        <v>2</v>
      </c>
      <c r="BI63" s="8" t="s">
        <v>9</v>
      </c>
      <c r="BJ63" s="8">
        <v>6</v>
      </c>
    </row>
    <row r="64" spans="54:62" x14ac:dyDescent="0.2">
      <c r="BB64" s="102" t="s">
        <v>4488</v>
      </c>
      <c r="BC64" s="101">
        <v>3</v>
      </c>
      <c r="BD64" s="101" t="s">
        <v>9</v>
      </c>
      <c r="BE64" s="101">
        <v>1</v>
      </c>
      <c r="BG64" s="102" t="s">
        <v>4133</v>
      </c>
      <c r="BH64" s="101">
        <v>5</v>
      </c>
      <c r="BI64" s="8" t="s">
        <v>9</v>
      </c>
      <c r="BJ64" s="8">
        <v>4</v>
      </c>
    </row>
    <row r="65" spans="54:62" x14ac:dyDescent="0.2">
      <c r="BB65" s="132" t="s">
        <v>5110</v>
      </c>
      <c r="BC65" s="101"/>
      <c r="BD65" s="101"/>
      <c r="BE65" s="101"/>
      <c r="BG65" s="132" t="s">
        <v>5111</v>
      </c>
      <c r="BH65" s="101"/>
    </row>
    <row r="66" spans="54:62" x14ac:dyDescent="0.2">
      <c r="BB66" s="102" t="s">
        <v>5112</v>
      </c>
      <c r="BC66" s="101">
        <v>3</v>
      </c>
      <c r="BD66" s="101" t="s">
        <v>9</v>
      </c>
      <c r="BE66" s="101">
        <v>2</v>
      </c>
      <c r="BG66" s="102" t="s">
        <v>5113</v>
      </c>
      <c r="BH66" s="101">
        <v>7</v>
      </c>
      <c r="BI66" s="8" t="s">
        <v>9</v>
      </c>
      <c r="BJ66" s="8">
        <v>0</v>
      </c>
    </row>
    <row r="67" spans="54:62" x14ac:dyDescent="0.2">
      <c r="BB67" s="102" t="s">
        <v>5114</v>
      </c>
      <c r="BC67" s="101">
        <v>3</v>
      </c>
      <c r="BD67" s="101" t="s">
        <v>9</v>
      </c>
      <c r="BE67" s="101">
        <v>2</v>
      </c>
      <c r="BG67" s="102" t="s">
        <v>5115</v>
      </c>
      <c r="BH67" s="101">
        <v>2</v>
      </c>
      <c r="BI67" s="8" t="s">
        <v>9</v>
      </c>
      <c r="BJ67" s="8">
        <v>1</v>
      </c>
    </row>
    <row r="68" spans="54:62" x14ac:dyDescent="0.2">
      <c r="BB68" s="102" t="s">
        <v>4055</v>
      </c>
      <c r="BC68" s="101">
        <v>4</v>
      </c>
      <c r="BD68" s="101" t="s">
        <v>9</v>
      </c>
      <c r="BE68" s="101">
        <v>2</v>
      </c>
      <c r="BG68" s="102" t="s">
        <v>5116</v>
      </c>
      <c r="BH68" s="101">
        <v>2</v>
      </c>
      <c r="BI68" s="8" t="s">
        <v>9</v>
      </c>
      <c r="BJ68" s="8">
        <v>8</v>
      </c>
    </row>
    <row r="69" spans="54:62" x14ac:dyDescent="0.2">
      <c r="BB69" s="102" t="s">
        <v>5035</v>
      </c>
      <c r="BC69" s="101">
        <v>3</v>
      </c>
      <c r="BD69" s="101" t="s">
        <v>9</v>
      </c>
      <c r="BE69" s="101">
        <v>1</v>
      </c>
      <c r="BG69" s="102" t="s">
        <v>4387</v>
      </c>
      <c r="BH69" s="101">
        <v>2</v>
      </c>
      <c r="BI69" s="8" t="s">
        <v>9</v>
      </c>
      <c r="BJ69" s="8">
        <v>0</v>
      </c>
    </row>
    <row r="70" spans="54:62" x14ac:dyDescent="0.2">
      <c r="BB70" s="102" t="s">
        <v>5117</v>
      </c>
      <c r="BC70" s="101">
        <v>1</v>
      </c>
      <c r="BD70" s="101" t="s">
        <v>9</v>
      </c>
      <c r="BE70" s="101">
        <v>2</v>
      </c>
      <c r="BG70" s="102" t="s">
        <v>4122</v>
      </c>
      <c r="BH70" s="101">
        <v>1</v>
      </c>
      <c r="BI70" s="8" t="s">
        <v>9</v>
      </c>
      <c r="BJ70" s="8">
        <v>0</v>
      </c>
    </row>
    <row r="71" spans="54:62" x14ac:dyDescent="0.2">
      <c r="BB71" s="102" t="s">
        <v>4440</v>
      </c>
      <c r="BC71" s="101">
        <v>1</v>
      </c>
      <c r="BD71" s="101" t="s">
        <v>9</v>
      </c>
      <c r="BE71" s="101">
        <v>0</v>
      </c>
      <c r="BG71" s="102" t="s">
        <v>5036</v>
      </c>
      <c r="BH71" s="101">
        <v>2</v>
      </c>
      <c r="BI71" s="8" t="s">
        <v>9</v>
      </c>
      <c r="BJ71" s="8">
        <v>2</v>
      </c>
    </row>
    <row r="72" spans="54:62" x14ac:dyDescent="0.2">
      <c r="BB72" s="132" t="s">
        <v>5118</v>
      </c>
      <c r="BC72" s="101"/>
      <c r="BD72" s="101"/>
      <c r="BE72" s="101"/>
      <c r="BG72" s="132" t="s">
        <v>4809</v>
      </c>
      <c r="BH72" s="101"/>
    </row>
    <row r="73" spans="54:62" x14ac:dyDescent="0.2">
      <c r="BB73" s="102" t="s">
        <v>5020</v>
      </c>
      <c r="BC73" s="101">
        <v>1</v>
      </c>
      <c r="BD73" s="101" t="s">
        <v>9</v>
      </c>
      <c r="BE73" s="101">
        <v>1</v>
      </c>
      <c r="BG73" s="102" t="s">
        <v>4386</v>
      </c>
      <c r="BH73" s="101">
        <v>2</v>
      </c>
      <c r="BI73" s="8" t="s">
        <v>9</v>
      </c>
      <c r="BJ73" s="8">
        <v>2</v>
      </c>
    </row>
    <row r="74" spans="54:62" x14ac:dyDescent="0.2">
      <c r="BB74" s="102" t="s">
        <v>5119</v>
      </c>
      <c r="BC74" s="101">
        <v>2</v>
      </c>
      <c r="BD74" s="101" t="s">
        <v>9</v>
      </c>
      <c r="BE74" s="101">
        <v>2</v>
      </c>
      <c r="BG74" s="102" t="s">
        <v>5120</v>
      </c>
      <c r="BH74" s="101">
        <v>2</v>
      </c>
      <c r="BI74" s="8" t="s">
        <v>9</v>
      </c>
      <c r="BJ74" s="8">
        <v>2</v>
      </c>
    </row>
    <row r="75" spans="54:62" x14ac:dyDescent="0.2">
      <c r="BB75" s="102" t="s">
        <v>5121</v>
      </c>
      <c r="BC75" s="101">
        <v>7</v>
      </c>
      <c r="BD75" s="101" t="s">
        <v>9</v>
      </c>
      <c r="BE75" s="101">
        <v>0</v>
      </c>
      <c r="BG75" s="102" t="s">
        <v>5018</v>
      </c>
      <c r="BH75" s="101">
        <v>1</v>
      </c>
      <c r="BI75" s="8" t="s">
        <v>9</v>
      </c>
      <c r="BJ75" s="8">
        <v>2</v>
      </c>
    </row>
    <row r="76" spans="54:62" x14ac:dyDescent="0.2">
      <c r="BB76" s="102" t="s">
        <v>5122</v>
      </c>
      <c r="BC76" s="101">
        <v>1</v>
      </c>
      <c r="BD76" s="101" t="s">
        <v>9</v>
      </c>
      <c r="BE76" s="101">
        <v>0</v>
      </c>
      <c r="BG76" s="102" t="s">
        <v>5123</v>
      </c>
      <c r="BH76" s="101">
        <v>1</v>
      </c>
      <c r="BI76" s="8" t="s">
        <v>9</v>
      </c>
      <c r="BJ76" s="8">
        <v>5</v>
      </c>
    </row>
    <row r="77" spans="54:62" x14ac:dyDescent="0.2">
      <c r="BB77" s="102" t="s">
        <v>5124</v>
      </c>
      <c r="BC77" s="101">
        <v>3</v>
      </c>
      <c r="BD77" s="101" t="s">
        <v>9</v>
      </c>
      <c r="BE77" s="101">
        <v>1</v>
      </c>
      <c r="BG77" s="102" t="s">
        <v>5125</v>
      </c>
      <c r="BH77" s="101">
        <v>4</v>
      </c>
      <c r="BI77" s="8" t="s">
        <v>9</v>
      </c>
      <c r="BJ77" s="8">
        <v>1</v>
      </c>
    </row>
    <row r="78" spans="54:62" x14ac:dyDescent="0.2">
      <c r="BB78" s="102" t="s">
        <v>4442</v>
      </c>
      <c r="BC78" s="101">
        <v>1</v>
      </c>
      <c r="BD78" s="101" t="s">
        <v>9</v>
      </c>
      <c r="BE78" s="101">
        <v>1</v>
      </c>
      <c r="BG78" s="102" t="s">
        <v>5126</v>
      </c>
      <c r="BH78" s="101">
        <v>4</v>
      </c>
      <c r="BI78" s="8" t="s">
        <v>9</v>
      </c>
      <c r="BJ78" s="8">
        <v>3</v>
      </c>
    </row>
    <row r="157" spans="54:57" x14ac:dyDescent="0.2">
      <c r="BB157" s="102"/>
      <c r="BC157" s="101"/>
      <c r="BD157" s="101"/>
      <c r="BE157" s="101"/>
    </row>
  </sheetData>
  <mergeCells count="2">
    <mergeCell ref="BB1:BE1"/>
    <mergeCell ref="BG1:BJ1"/>
  </mergeCells>
  <hyperlinks>
    <hyperlink ref="A1" location="Information!A1" display="I" xr:uid="{EBA9AF23-507E-4969-835B-4BE720A86D71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2016 - Div 4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C8E64-1696-478C-8DCE-14EBF43EA00C}">
  <sheetPr>
    <pageSetUpPr fitToPage="1"/>
  </sheetPr>
  <dimension ref="A1:BJ105"/>
  <sheetViews>
    <sheetView view="pageLayout" zoomScaleNormal="100" workbookViewId="0">
      <selection activeCell="AU1" sqref="AU1:BG1"/>
    </sheetView>
  </sheetViews>
  <sheetFormatPr defaultColWidth="9.140625" defaultRowHeight="12" x14ac:dyDescent="0.2"/>
  <cols>
    <col min="1" max="1" width="2.7109375" style="3" bestFit="1" customWidth="1"/>
    <col min="2" max="2" width="20.7109375" style="3" customWidth="1"/>
    <col min="3" max="3" width="3.42578125" style="3" customWidth="1"/>
    <col min="4" max="6" width="2.7109375" style="3" bestFit="1" customWidth="1"/>
    <col min="7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7109375" style="3" bestFit="1" customWidth="1"/>
    <col min="13" max="13" width="19.140625" style="3" bestFit="1" customWidth="1"/>
    <col min="14" max="14" width="2.7109375" style="3" bestFit="1" customWidth="1"/>
    <col min="15" max="15" width="1.5703125" style="3" bestFit="1" customWidth="1"/>
    <col min="16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9" width="2.7109375" style="3" bestFit="1" customWidth="1"/>
    <col min="30" max="30" width="1.5703125" style="3" bestFit="1" customWidth="1"/>
    <col min="31" max="32" width="2.7109375" style="3" bestFit="1" customWidth="1"/>
    <col min="33" max="33" width="1.5703125" style="3" bestFit="1" customWidth="1"/>
    <col min="34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4" width="2.7109375" style="3" bestFit="1" customWidth="1"/>
    <col min="45" max="45" width="1.5703125" style="3" bestFit="1" customWidth="1"/>
    <col min="46" max="46" width="1.85546875" style="3" bestFit="1" customWidth="1"/>
    <col min="47" max="47" width="3.5703125" style="3" bestFit="1" customWidth="1"/>
    <col min="48" max="48" width="1.5703125" style="3" bestFit="1" customWidth="1"/>
    <col min="49" max="49" width="3.5703125" style="3" bestFit="1" customWidth="1"/>
    <col min="50" max="50" width="2.7109375" style="3" customWidth="1"/>
    <col min="51" max="51" width="23.7109375" style="102" bestFit="1" customWidth="1"/>
    <col min="52" max="52" width="2.7109375" style="101" bestFit="1" customWidth="1"/>
    <col min="53" max="53" width="1.5703125" style="101" bestFit="1" customWidth="1"/>
    <col min="54" max="54" width="1.85546875" style="101" bestFit="1" customWidth="1"/>
    <col min="55" max="55" width="2.7109375" style="3" customWidth="1"/>
    <col min="56" max="56" width="23.7109375" style="102" bestFit="1" customWidth="1"/>
    <col min="57" max="57" width="1.85546875" style="101" bestFit="1" customWidth="1"/>
    <col min="58" max="58" width="1.5703125" style="101" bestFit="1" customWidth="1"/>
    <col min="59" max="59" width="2.7109375" style="101" bestFit="1" customWidth="1"/>
    <col min="60" max="62" width="9.140625" style="102"/>
    <col min="63" max="16384" width="9.140625" style="3"/>
  </cols>
  <sheetData>
    <row r="1" spans="1:62" s="11" customFormat="1" ht="90" customHeight="1" x14ac:dyDescent="0.2">
      <c r="A1" s="24" t="s">
        <v>119</v>
      </c>
      <c r="B1" s="99" t="s">
        <v>5128</v>
      </c>
      <c r="M1" s="13"/>
      <c r="N1" s="199" t="s">
        <v>5046</v>
      </c>
      <c r="O1" s="199"/>
      <c r="P1" s="199"/>
      <c r="Q1" s="199" t="s">
        <v>99</v>
      </c>
      <c r="R1" s="199"/>
      <c r="S1" s="199"/>
      <c r="T1" s="199" t="s">
        <v>13</v>
      </c>
      <c r="U1" s="199"/>
      <c r="V1" s="199"/>
      <c r="W1" s="199" t="s">
        <v>46</v>
      </c>
      <c r="X1" s="199"/>
      <c r="Y1" s="199"/>
      <c r="Z1" s="199" t="s">
        <v>1500</v>
      </c>
      <c r="AA1" s="199"/>
      <c r="AB1" s="199"/>
      <c r="AC1" s="199" t="s">
        <v>1498</v>
      </c>
      <c r="AD1" s="199"/>
      <c r="AE1" s="199"/>
      <c r="AF1" s="199" t="s">
        <v>1496</v>
      </c>
      <c r="AG1" s="199"/>
      <c r="AH1" s="199"/>
      <c r="AI1" s="199" t="s">
        <v>1501</v>
      </c>
      <c r="AJ1" s="199"/>
      <c r="AK1" s="199"/>
      <c r="AL1" s="199" t="s">
        <v>101</v>
      </c>
      <c r="AM1" s="199"/>
      <c r="AN1" s="199"/>
      <c r="AO1" s="199" t="s">
        <v>28</v>
      </c>
      <c r="AP1" s="199"/>
      <c r="AQ1" s="199"/>
      <c r="AR1" s="199" t="s">
        <v>1499</v>
      </c>
      <c r="AS1" s="199"/>
      <c r="AT1" s="199"/>
      <c r="AU1" s="160"/>
      <c r="AV1" s="160"/>
      <c r="AW1" s="160"/>
      <c r="AX1" s="3"/>
      <c r="AY1" s="202" t="s">
        <v>5517</v>
      </c>
      <c r="AZ1" s="202"/>
      <c r="BA1" s="202"/>
      <c r="BB1" s="202"/>
      <c r="BC1" s="56"/>
      <c r="BD1" s="202" t="s">
        <v>5518</v>
      </c>
      <c r="BE1" s="202"/>
      <c r="BF1" s="202"/>
      <c r="BG1" s="202"/>
      <c r="BH1" s="56"/>
      <c r="BI1" s="56"/>
      <c r="BJ1" s="56"/>
    </row>
    <row r="2" spans="1:62" x14ac:dyDescent="0.2">
      <c r="A2" s="30">
        <v>1</v>
      </c>
      <c r="B2" s="7" t="s">
        <v>5046</v>
      </c>
      <c r="C2" s="123">
        <v>20</v>
      </c>
      <c r="D2" s="123">
        <v>19</v>
      </c>
      <c r="E2" s="123">
        <v>1</v>
      </c>
      <c r="F2" s="123">
        <v>0</v>
      </c>
      <c r="G2" s="123">
        <v>107</v>
      </c>
      <c r="H2" s="100" t="s">
        <v>9</v>
      </c>
      <c r="I2" s="123">
        <v>19</v>
      </c>
      <c r="J2" s="7">
        <f>SUM(3*D2+E2)</f>
        <v>58</v>
      </c>
      <c r="K2" s="3" t="s">
        <v>43</v>
      </c>
      <c r="L2" s="8">
        <v>1</v>
      </c>
      <c r="M2" s="7" t="s">
        <v>5046</v>
      </c>
      <c r="N2" s="34"/>
      <c r="O2" s="34"/>
      <c r="P2" s="34"/>
      <c r="Q2" s="32">
        <v>6</v>
      </c>
      <c r="R2" s="32" t="s">
        <v>9</v>
      </c>
      <c r="S2" s="32">
        <v>1</v>
      </c>
      <c r="T2" s="32">
        <v>5</v>
      </c>
      <c r="U2" s="32" t="s">
        <v>9</v>
      </c>
      <c r="V2" s="32">
        <v>0</v>
      </c>
      <c r="W2" s="32">
        <v>9</v>
      </c>
      <c r="X2" s="32" t="s">
        <v>9</v>
      </c>
      <c r="Y2" s="32">
        <v>1</v>
      </c>
      <c r="Z2" s="32">
        <v>2</v>
      </c>
      <c r="AA2" s="32" t="s">
        <v>9</v>
      </c>
      <c r="AB2" s="32">
        <v>1</v>
      </c>
      <c r="AC2" s="32">
        <v>5</v>
      </c>
      <c r="AD2" s="32" t="s">
        <v>9</v>
      </c>
      <c r="AE2" s="32">
        <v>2</v>
      </c>
      <c r="AF2" s="32">
        <v>3</v>
      </c>
      <c r="AG2" s="32" t="s">
        <v>9</v>
      </c>
      <c r="AH2" s="32">
        <v>0</v>
      </c>
      <c r="AI2" s="32">
        <v>3</v>
      </c>
      <c r="AJ2" s="32" t="s">
        <v>9</v>
      </c>
      <c r="AK2" s="32">
        <v>0</v>
      </c>
      <c r="AL2" s="32">
        <v>5</v>
      </c>
      <c r="AM2" s="32" t="s">
        <v>9</v>
      </c>
      <c r="AN2" s="32">
        <v>1</v>
      </c>
      <c r="AO2" s="32">
        <v>9</v>
      </c>
      <c r="AP2" s="32" t="s">
        <v>9</v>
      </c>
      <c r="AQ2" s="32">
        <v>0</v>
      </c>
      <c r="AR2" s="32">
        <v>10</v>
      </c>
      <c r="AS2" s="32" t="s">
        <v>9</v>
      </c>
      <c r="AT2" s="32">
        <v>0</v>
      </c>
      <c r="AU2" s="31">
        <f>SUM(N2+Q2+T2+W2+Z2+AC2+AF2+AI2+AL2+AO2+AR2)</f>
        <v>57</v>
      </c>
      <c r="AV2" s="32" t="s">
        <v>9</v>
      </c>
      <c r="AW2" s="31">
        <f>SUM(P2+S2+V2+Y2+AB2+AE2+AH2+AK2+AN2+AQ2+AT2)</f>
        <v>6</v>
      </c>
      <c r="AY2" s="132" t="s">
        <v>310</v>
      </c>
      <c r="BD2" s="132" t="s">
        <v>311</v>
      </c>
    </row>
    <row r="3" spans="1:62" x14ac:dyDescent="0.2">
      <c r="A3" s="30">
        <v>2</v>
      </c>
      <c r="B3" s="7" t="s">
        <v>99</v>
      </c>
      <c r="C3" s="123">
        <v>20</v>
      </c>
      <c r="D3" s="123">
        <v>14</v>
      </c>
      <c r="E3" s="123">
        <v>1</v>
      </c>
      <c r="F3" s="123">
        <v>5</v>
      </c>
      <c r="G3" s="123">
        <v>62</v>
      </c>
      <c r="H3" s="100" t="s">
        <v>9</v>
      </c>
      <c r="I3" s="123">
        <v>34</v>
      </c>
      <c r="J3" s="7">
        <f t="shared" ref="J3:J12" si="0">SUM(3*D3+E3)</f>
        <v>43</v>
      </c>
      <c r="L3" s="8">
        <v>2</v>
      </c>
      <c r="M3" s="7" t="s">
        <v>99</v>
      </c>
      <c r="N3" s="32">
        <v>0</v>
      </c>
      <c r="O3" s="32" t="s">
        <v>9</v>
      </c>
      <c r="P3" s="32">
        <v>3</v>
      </c>
      <c r="Q3" s="34"/>
      <c r="R3" s="34"/>
      <c r="S3" s="34"/>
      <c r="T3" s="32">
        <v>3</v>
      </c>
      <c r="U3" s="32" t="s">
        <v>9</v>
      </c>
      <c r="V3" s="32">
        <v>2</v>
      </c>
      <c r="W3" s="32">
        <v>2</v>
      </c>
      <c r="X3" s="32" t="s">
        <v>9</v>
      </c>
      <c r="Y3" s="32">
        <v>0</v>
      </c>
      <c r="Z3" s="32">
        <v>1</v>
      </c>
      <c r="AA3" s="32" t="s">
        <v>9</v>
      </c>
      <c r="AB3" s="32">
        <v>1</v>
      </c>
      <c r="AC3" s="32">
        <v>2</v>
      </c>
      <c r="AD3" s="32" t="s">
        <v>9</v>
      </c>
      <c r="AE3" s="32">
        <v>1</v>
      </c>
      <c r="AF3" s="32">
        <v>6</v>
      </c>
      <c r="AG3" s="32" t="s">
        <v>9</v>
      </c>
      <c r="AH3" s="32">
        <v>0</v>
      </c>
      <c r="AI3" s="32">
        <v>3</v>
      </c>
      <c r="AJ3" s="32" t="s">
        <v>9</v>
      </c>
      <c r="AK3" s="32">
        <v>0</v>
      </c>
      <c r="AL3" s="32">
        <v>4</v>
      </c>
      <c r="AM3" s="32" t="s">
        <v>9</v>
      </c>
      <c r="AN3" s="32">
        <v>2</v>
      </c>
      <c r="AO3" s="32">
        <v>3</v>
      </c>
      <c r="AP3" s="32" t="s">
        <v>9</v>
      </c>
      <c r="AQ3" s="32">
        <v>0</v>
      </c>
      <c r="AR3" s="32">
        <v>7</v>
      </c>
      <c r="AS3" s="32" t="s">
        <v>9</v>
      </c>
      <c r="AT3" s="32">
        <v>1</v>
      </c>
      <c r="AU3" s="31">
        <f t="shared" ref="AU3:AU12" si="1">SUM(N3+Q3+T3+W3+Z3+AC3+AF3+AI3+AL3+AO3+AR3)</f>
        <v>31</v>
      </c>
      <c r="AV3" s="32" t="s">
        <v>9</v>
      </c>
      <c r="AW3" s="31">
        <f t="shared" ref="AW3:AW12" si="2">SUM(P3+S3+V3+Y3+AB3+AE3+AH3+AK3+AN3+AQ3+AT3)</f>
        <v>10</v>
      </c>
      <c r="AY3" s="102" t="s">
        <v>5129</v>
      </c>
      <c r="AZ3" s="101">
        <v>4</v>
      </c>
      <c r="BA3" s="101" t="s">
        <v>9</v>
      </c>
      <c r="BB3" s="101">
        <v>0</v>
      </c>
      <c r="BD3" s="102" t="s">
        <v>5130</v>
      </c>
      <c r="BE3" s="101">
        <v>1</v>
      </c>
      <c r="BF3" s="101" t="s">
        <v>9</v>
      </c>
      <c r="BG3" s="101">
        <v>0</v>
      </c>
    </row>
    <row r="4" spans="1:62" x14ac:dyDescent="0.2">
      <c r="A4" s="30">
        <v>3</v>
      </c>
      <c r="B4" s="7" t="s">
        <v>13</v>
      </c>
      <c r="C4" s="123">
        <v>20</v>
      </c>
      <c r="D4" s="123">
        <v>10</v>
      </c>
      <c r="E4" s="123">
        <v>3</v>
      </c>
      <c r="F4" s="123">
        <v>7</v>
      </c>
      <c r="G4" s="123">
        <v>47</v>
      </c>
      <c r="H4" s="100" t="s">
        <v>9</v>
      </c>
      <c r="I4" s="123">
        <v>34</v>
      </c>
      <c r="J4" s="7">
        <f t="shared" si="0"/>
        <v>33</v>
      </c>
      <c r="L4" s="8">
        <v>3</v>
      </c>
      <c r="M4" s="7" t="s">
        <v>13</v>
      </c>
      <c r="N4" s="32">
        <v>2</v>
      </c>
      <c r="O4" s="32" t="s">
        <v>9</v>
      </c>
      <c r="P4" s="32">
        <v>4</v>
      </c>
      <c r="Q4" s="32">
        <v>3</v>
      </c>
      <c r="R4" s="32" t="s">
        <v>9</v>
      </c>
      <c r="S4" s="32">
        <v>1</v>
      </c>
      <c r="T4" s="34"/>
      <c r="U4" s="34"/>
      <c r="V4" s="34"/>
      <c r="W4" s="32">
        <v>2</v>
      </c>
      <c r="X4" s="32" t="s">
        <v>9</v>
      </c>
      <c r="Y4" s="32">
        <v>2</v>
      </c>
      <c r="Z4" s="32">
        <v>2</v>
      </c>
      <c r="AA4" s="32" t="s">
        <v>9</v>
      </c>
      <c r="AB4" s="32">
        <v>0</v>
      </c>
      <c r="AC4" s="32">
        <v>0</v>
      </c>
      <c r="AD4" s="32" t="s">
        <v>9</v>
      </c>
      <c r="AE4" s="32">
        <v>0</v>
      </c>
      <c r="AF4" s="32">
        <v>2</v>
      </c>
      <c r="AG4" s="32" t="s">
        <v>9</v>
      </c>
      <c r="AH4" s="32">
        <v>1</v>
      </c>
      <c r="AI4" s="32">
        <v>1</v>
      </c>
      <c r="AJ4" s="32" t="s">
        <v>9</v>
      </c>
      <c r="AK4" s="32">
        <v>1</v>
      </c>
      <c r="AL4" s="32">
        <v>3</v>
      </c>
      <c r="AM4" s="32" t="s">
        <v>9</v>
      </c>
      <c r="AN4" s="32">
        <v>0</v>
      </c>
      <c r="AO4" s="32">
        <v>4</v>
      </c>
      <c r="AP4" s="32" t="s">
        <v>9</v>
      </c>
      <c r="AQ4" s="32">
        <v>1</v>
      </c>
      <c r="AR4" s="32">
        <v>5</v>
      </c>
      <c r="AS4" s="32" t="s">
        <v>9</v>
      </c>
      <c r="AT4" s="32">
        <v>1</v>
      </c>
      <c r="AU4" s="31">
        <f t="shared" si="1"/>
        <v>24</v>
      </c>
      <c r="AV4" s="32" t="s">
        <v>9</v>
      </c>
      <c r="AW4" s="31">
        <f t="shared" si="2"/>
        <v>11</v>
      </c>
      <c r="AY4" s="102" t="s">
        <v>5131</v>
      </c>
      <c r="AZ4" s="101">
        <v>3</v>
      </c>
      <c r="BA4" s="101" t="s">
        <v>9</v>
      </c>
      <c r="BB4" s="101">
        <v>2</v>
      </c>
      <c r="BD4" s="102" t="s">
        <v>5132</v>
      </c>
      <c r="BE4" s="101">
        <v>0</v>
      </c>
      <c r="BF4" s="101" t="s">
        <v>9</v>
      </c>
      <c r="BG4" s="101">
        <v>4</v>
      </c>
    </row>
    <row r="5" spans="1:62" x14ac:dyDescent="0.2">
      <c r="A5" s="30">
        <v>4</v>
      </c>
      <c r="B5" s="7" t="s">
        <v>46</v>
      </c>
      <c r="C5" s="123">
        <v>20</v>
      </c>
      <c r="D5" s="123">
        <v>10</v>
      </c>
      <c r="E5" s="123">
        <v>2</v>
      </c>
      <c r="F5" s="123">
        <v>8</v>
      </c>
      <c r="G5" s="123">
        <v>51</v>
      </c>
      <c r="H5" s="100" t="s">
        <v>9</v>
      </c>
      <c r="I5" s="123">
        <v>44</v>
      </c>
      <c r="J5" s="7">
        <f t="shared" si="0"/>
        <v>32</v>
      </c>
      <c r="L5" s="8">
        <v>4</v>
      </c>
      <c r="M5" s="7" t="s">
        <v>46</v>
      </c>
      <c r="N5" s="32">
        <v>2</v>
      </c>
      <c r="O5" s="32" t="s">
        <v>9</v>
      </c>
      <c r="P5" s="32">
        <v>4</v>
      </c>
      <c r="Q5" s="32">
        <v>3</v>
      </c>
      <c r="R5" s="32" t="s">
        <v>9</v>
      </c>
      <c r="S5" s="32">
        <v>2</v>
      </c>
      <c r="T5" s="32">
        <v>5</v>
      </c>
      <c r="U5" s="32" t="s">
        <v>9</v>
      </c>
      <c r="V5" s="32">
        <v>1</v>
      </c>
      <c r="W5" s="34"/>
      <c r="X5" s="34"/>
      <c r="Y5" s="34"/>
      <c r="Z5" s="32">
        <v>0</v>
      </c>
      <c r="AA5" s="32" t="s">
        <v>9</v>
      </c>
      <c r="AB5" s="32">
        <v>2</v>
      </c>
      <c r="AC5" s="32">
        <v>1</v>
      </c>
      <c r="AD5" s="32" t="s">
        <v>9</v>
      </c>
      <c r="AE5" s="32">
        <v>0</v>
      </c>
      <c r="AF5" s="32">
        <v>4</v>
      </c>
      <c r="AG5" s="32" t="s">
        <v>9</v>
      </c>
      <c r="AH5" s="32">
        <v>4</v>
      </c>
      <c r="AI5" s="32">
        <v>3</v>
      </c>
      <c r="AJ5" s="32" t="s">
        <v>9</v>
      </c>
      <c r="AK5" s="32">
        <v>4</v>
      </c>
      <c r="AL5" s="32">
        <v>2</v>
      </c>
      <c r="AM5" s="32" t="s">
        <v>9</v>
      </c>
      <c r="AN5" s="32">
        <v>4</v>
      </c>
      <c r="AO5" s="32">
        <v>3</v>
      </c>
      <c r="AP5" s="32" t="s">
        <v>9</v>
      </c>
      <c r="AQ5" s="32">
        <v>2</v>
      </c>
      <c r="AR5" s="32">
        <v>4</v>
      </c>
      <c r="AS5" s="32" t="s">
        <v>9</v>
      </c>
      <c r="AT5" s="32">
        <v>0</v>
      </c>
      <c r="AU5" s="31">
        <f t="shared" si="1"/>
        <v>27</v>
      </c>
      <c r="AV5" s="32" t="s">
        <v>9</v>
      </c>
      <c r="AW5" s="31">
        <f t="shared" si="2"/>
        <v>23</v>
      </c>
      <c r="AY5" s="102" t="s">
        <v>5133</v>
      </c>
      <c r="AZ5" s="101">
        <v>4</v>
      </c>
      <c r="BA5" s="101" t="s">
        <v>9</v>
      </c>
      <c r="BB5" s="101">
        <v>1</v>
      </c>
      <c r="BD5" s="102" t="s">
        <v>5134</v>
      </c>
      <c r="BE5" s="101">
        <v>1</v>
      </c>
      <c r="BF5" s="101" t="s">
        <v>9</v>
      </c>
      <c r="BG5" s="101">
        <v>5</v>
      </c>
    </row>
    <row r="6" spans="1:62" x14ac:dyDescent="0.2">
      <c r="A6" s="30">
        <v>5</v>
      </c>
      <c r="B6" s="7" t="s">
        <v>1500</v>
      </c>
      <c r="C6" s="123">
        <v>20</v>
      </c>
      <c r="D6" s="123">
        <v>9</v>
      </c>
      <c r="E6" s="123">
        <v>4</v>
      </c>
      <c r="F6" s="123">
        <v>7</v>
      </c>
      <c r="G6" s="123">
        <v>47</v>
      </c>
      <c r="H6" s="100" t="s">
        <v>9</v>
      </c>
      <c r="I6" s="123">
        <v>30</v>
      </c>
      <c r="J6" s="7">
        <f t="shared" si="0"/>
        <v>31</v>
      </c>
      <c r="L6" s="8">
        <v>5</v>
      </c>
      <c r="M6" s="7" t="s">
        <v>1500</v>
      </c>
      <c r="N6" s="32">
        <v>4</v>
      </c>
      <c r="O6" s="32" t="s">
        <v>9</v>
      </c>
      <c r="P6" s="32">
        <v>4</v>
      </c>
      <c r="Q6" s="32">
        <v>1</v>
      </c>
      <c r="R6" s="32" t="s">
        <v>9</v>
      </c>
      <c r="S6" s="32">
        <v>2</v>
      </c>
      <c r="T6" s="32">
        <v>3</v>
      </c>
      <c r="U6" s="32" t="s">
        <v>9</v>
      </c>
      <c r="V6" s="32">
        <v>1</v>
      </c>
      <c r="W6" s="32">
        <v>3</v>
      </c>
      <c r="X6" s="32" t="s">
        <v>9</v>
      </c>
      <c r="Y6" s="32">
        <v>6</v>
      </c>
      <c r="Z6" s="34"/>
      <c r="AA6" s="34"/>
      <c r="AB6" s="34"/>
      <c r="AC6" s="32">
        <v>2</v>
      </c>
      <c r="AD6" s="32" t="s">
        <v>9</v>
      </c>
      <c r="AE6" s="32">
        <v>3</v>
      </c>
      <c r="AF6" s="32">
        <v>3</v>
      </c>
      <c r="AG6" s="32" t="s">
        <v>9</v>
      </c>
      <c r="AH6" s="32">
        <v>0</v>
      </c>
      <c r="AI6" s="32">
        <v>3</v>
      </c>
      <c r="AJ6" s="32" t="s">
        <v>9</v>
      </c>
      <c r="AK6" s="32">
        <v>0</v>
      </c>
      <c r="AL6" s="32">
        <v>3</v>
      </c>
      <c r="AM6" s="32" t="s">
        <v>9</v>
      </c>
      <c r="AN6" s="32">
        <v>2</v>
      </c>
      <c r="AO6" s="32">
        <v>5</v>
      </c>
      <c r="AP6" s="32" t="s">
        <v>9</v>
      </c>
      <c r="AQ6" s="32">
        <v>1</v>
      </c>
      <c r="AR6" s="32">
        <v>4</v>
      </c>
      <c r="AS6" s="32" t="s">
        <v>9</v>
      </c>
      <c r="AT6" s="32">
        <v>1</v>
      </c>
      <c r="AU6" s="31">
        <f t="shared" si="1"/>
        <v>31</v>
      </c>
      <c r="AV6" s="32" t="s">
        <v>9</v>
      </c>
      <c r="AW6" s="31">
        <f t="shared" si="2"/>
        <v>20</v>
      </c>
      <c r="AY6" s="102" t="s">
        <v>5135</v>
      </c>
      <c r="AZ6" s="101">
        <v>1</v>
      </c>
      <c r="BA6" s="101" t="s">
        <v>9</v>
      </c>
      <c r="BB6" s="101">
        <v>2</v>
      </c>
      <c r="BD6" s="102" t="s">
        <v>5136</v>
      </c>
      <c r="BE6" s="101">
        <v>1</v>
      </c>
      <c r="BF6" s="101" t="s">
        <v>9</v>
      </c>
      <c r="BG6" s="101">
        <v>1</v>
      </c>
    </row>
    <row r="7" spans="1:62" x14ac:dyDescent="0.2">
      <c r="A7" s="30">
        <v>6</v>
      </c>
      <c r="B7" s="7" t="s">
        <v>1498</v>
      </c>
      <c r="C7" s="123">
        <v>20</v>
      </c>
      <c r="D7" s="123">
        <v>10</v>
      </c>
      <c r="E7" s="123">
        <v>1</v>
      </c>
      <c r="F7" s="123">
        <v>9</v>
      </c>
      <c r="G7" s="123">
        <v>41</v>
      </c>
      <c r="H7" s="100" t="s">
        <v>9</v>
      </c>
      <c r="I7" s="123">
        <v>38</v>
      </c>
      <c r="J7" s="7">
        <f t="shared" si="0"/>
        <v>31</v>
      </c>
      <c r="L7" s="8">
        <v>6</v>
      </c>
      <c r="M7" s="7" t="s">
        <v>1498</v>
      </c>
      <c r="N7" s="32">
        <v>2</v>
      </c>
      <c r="O7" s="32" t="s">
        <v>9</v>
      </c>
      <c r="P7" s="32">
        <v>6</v>
      </c>
      <c r="Q7" s="32">
        <v>5</v>
      </c>
      <c r="R7" s="32" t="s">
        <v>9</v>
      </c>
      <c r="S7" s="32">
        <v>3</v>
      </c>
      <c r="T7" s="32">
        <v>0</v>
      </c>
      <c r="U7" s="32" t="s">
        <v>9</v>
      </c>
      <c r="V7" s="32">
        <v>1</v>
      </c>
      <c r="W7" s="32">
        <v>3</v>
      </c>
      <c r="X7" s="32" t="s">
        <v>9</v>
      </c>
      <c r="Y7" s="32">
        <v>2</v>
      </c>
      <c r="Z7" s="32">
        <v>2</v>
      </c>
      <c r="AA7" s="32" t="s">
        <v>9</v>
      </c>
      <c r="AB7" s="32">
        <v>0</v>
      </c>
      <c r="AC7" s="34"/>
      <c r="AD7" s="34"/>
      <c r="AE7" s="34"/>
      <c r="AF7" s="3">
        <v>0</v>
      </c>
      <c r="AG7" s="32" t="s">
        <v>9</v>
      </c>
      <c r="AH7" s="3">
        <v>2</v>
      </c>
      <c r="AI7" s="32">
        <v>3</v>
      </c>
      <c r="AJ7" s="32" t="s">
        <v>9</v>
      </c>
      <c r="AK7" s="32">
        <v>2</v>
      </c>
      <c r="AL7" s="32">
        <v>4</v>
      </c>
      <c r="AM7" s="32" t="s">
        <v>9</v>
      </c>
      <c r="AN7" s="32">
        <v>1</v>
      </c>
      <c r="AO7" s="32">
        <v>4</v>
      </c>
      <c r="AP7" s="32" t="s">
        <v>9</v>
      </c>
      <c r="AQ7" s="32">
        <v>1</v>
      </c>
      <c r="AR7" s="32">
        <v>2</v>
      </c>
      <c r="AS7" s="32" t="s">
        <v>9</v>
      </c>
      <c r="AT7" s="32">
        <v>1</v>
      </c>
      <c r="AU7" s="31">
        <f t="shared" si="1"/>
        <v>25</v>
      </c>
      <c r="AV7" s="32" t="s">
        <v>9</v>
      </c>
      <c r="AW7" s="31">
        <f t="shared" si="2"/>
        <v>19</v>
      </c>
      <c r="AY7" s="102" t="s">
        <v>5137</v>
      </c>
      <c r="AZ7" s="101">
        <v>3</v>
      </c>
      <c r="BA7" s="101" t="s">
        <v>9</v>
      </c>
      <c r="BB7" s="101">
        <v>3</v>
      </c>
      <c r="BD7" s="102" t="s">
        <v>5138</v>
      </c>
      <c r="BE7" s="101">
        <v>2</v>
      </c>
      <c r="BF7" s="101" t="s">
        <v>9</v>
      </c>
      <c r="BG7" s="101">
        <v>2</v>
      </c>
    </row>
    <row r="8" spans="1:62" x14ac:dyDescent="0.2">
      <c r="A8" s="30">
        <v>7</v>
      </c>
      <c r="B8" s="7" t="s">
        <v>1496</v>
      </c>
      <c r="C8" s="123">
        <v>20</v>
      </c>
      <c r="D8" s="123">
        <v>8</v>
      </c>
      <c r="E8" s="123">
        <v>4</v>
      </c>
      <c r="F8" s="123">
        <v>8</v>
      </c>
      <c r="G8" s="123">
        <v>32</v>
      </c>
      <c r="H8" s="100" t="s">
        <v>9</v>
      </c>
      <c r="I8" s="123">
        <v>43</v>
      </c>
      <c r="J8" s="7">
        <f t="shared" si="0"/>
        <v>28</v>
      </c>
      <c r="L8" s="8">
        <v>7</v>
      </c>
      <c r="M8" s="7" t="s">
        <v>1496</v>
      </c>
      <c r="N8" s="32">
        <v>0</v>
      </c>
      <c r="O8" s="32" t="s">
        <v>9</v>
      </c>
      <c r="P8" s="32">
        <v>9</v>
      </c>
      <c r="Q8" s="32">
        <v>0</v>
      </c>
      <c r="R8" s="32" t="s">
        <v>9</v>
      </c>
      <c r="S8" s="32">
        <v>2</v>
      </c>
      <c r="T8" s="32">
        <v>2</v>
      </c>
      <c r="U8" s="32" t="s">
        <v>9</v>
      </c>
      <c r="V8" s="32">
        <v>1</v>
      </c>
      <c r="W8" s="32">
        <v>0</v>
      </c>
      <c r="X8" s="32" t="s">
        <v>9</v>
      </c>
      <c r="Y8" s="32">
        <v>1</v>
      </c>
      <c r="Z8" s="32">
        <v>2</v>
      </c>
      <c r="AA8" s="32" t="s">
        <v>9</v>
      </c>
      <c r="AB8" s="32">
        <v>1</v>
      </c>
      <c r="AC8" s="32">
        <v>2</v>
      </c>
      <c r="AD8" s="32" t="s">
        <v>9</v>
      </c>
      <c r="AE8" s="32">
        <v>0</v>
      </c>
      <c r="AF8" s="34"/>
      <c r="AG8" s="34"/>
      <c r="AH8" s="34"/>
      <c r="AI8" s="32">
        <v>1</v>
      </c>
      <c r="AJ8" s="32" t="s">
        <v>9</v>
      </c>
      <c r="AK8" s="32">
        <v>2</v>
      </c>
      <c r="AL8" s="32">
        <v>2</v>
      </c>
      <c r="AM8" s="32" t="s">
        <v>9</v>
      </c>
      <c r="AN8" s="32">
        <v>2</v>
      </c>
      <c r="AO8" s="32">
        <v>3</v>
      </c>
      <c r="AP8" s="32" t="s">
        <v>9</v>
      </c>
      <c r="AQ8" s="32">
        <v>0</v>
      </c>
      <c r="AR8" s="32">
        <v>2</v>
      </c>
      <c r="AS8" s="32" t="s">
        <v>9</v>
      </c>
      <c r="AT8" s="32">
        <v>0</v>
      </c>
      <c r="AU8" s="31">
        <f t="shared" si="1"/>
        <v>14</v>
      </c>
      <c r="AV8" s="32" t="s">
        <v>9</v>
      </c>
      <c r="AW8" s="31">
        <f t="shared" si="2"/>
        <v>18</v>
      </c>
      <c r="AY8" s="132" t="s">
        <v>322</v>
      </c>
      <c r="BD8" s="132" t="s">
        <v>323</v>
      </c>
    </row>
    <row r="9" spans="1:62" x14ac:dyDescent="0.2">
      <c r="A9" s="30">
        <v>8</v>
      </c>
      <c r="B9" s="7" t="s">
        <v>1501</v>
      </c>
      <c r="C9" s="123">
        <v>20</v>
      </c>
      <c r="D9" s="123">
        <v>8</v>
      </c>
      <c r="E9" s="123">
        <v>3</v>
      </c>
      <c r="F9" s="123">
        <v>9</v>
      </c>
      <c r="G9" s="123">
        <v>36</v>
      </c>
      <c r="H9" s="100" t="s">
        <v>9</v>
      </c>
      <c r="I9" s="123">
        <v>36</v>
      </c>
      <c r="J9" s="7">
        <f t="shared" si="0"/>
        <v>27</v>
      </c>
      <c r="L9" s="8">
        <v>8</v>
      </c>
      <c r="M9" s="7" t="s">
        <v>1501</v>
      </c>
      <c r="N9" s="32">
        <v>1</v>
      </c>
      <c r="O9" s="32" t="s">
        <v>9</v>
      </c>
      <c r="P9" s="32">
        <v>3</v>
      </c>
      <c r="Q9" s="32">
        <v>2</v>
      </c>
      <c r="R9" s="32" t="s">
        <v>9</v>
      </c>
      <c r="S9" s="32">
        <v>3</v>
      </c>
      <c r="T9" s="32">
        <v>3</v>
      </c>
      <c r="U9" s="32" t="s">
        <v>9</v>
      </c>
      <c r="V9" s="32">
        <v>1</v>
      </c>
      <c r="W9" s="32">
        <v>1</v>
      </c>
      <c r="X9" s="32" t="s">
        <v>9</v>
      </c>
      <c r="Y9" s="32">
        <v>0</v>
      </c>
      <c r="Z9" s="32">
        <v>1</v>
      </c>
      <c r="AA9" s="32" t="s">
        <v>9</v>
      </c>
      <c r="AB9" s="32">
        <v>1</v>
      </c>
      <c r="AC9" s="32">
        <v>3</v>
      </c>
      <c r="AD9" s="32" t="s">
        <v>9</v>
      </c>
      <c r="AE9" s="32">
        <v>1</v>
      </c>
      <c r="AF9" s="32">
        <v>1</v>
      </c>
      <c r="AG9" s="32" t="s">
        <v>9</v>
      </c>
      <c r="AH9" s="32">
        <v>2</v>
      </c>
      <c r="AI9" s="34"/>
      <c r="AJ9" s="34"/>
      <c r="AK9" s="34"/>
      <c r="AL9" s="32">
        <v>2</v>
      </c>
      <c r="AM9" s="32" t="s">
        <v>9</v>
      </c>
      <c r="AN9" s="32">
        <v>2</v>
      </c>
      <c r="AO9" s="32">
        <v>3</v>
      </c>
      <c r="AP9" s="32" t="s">
        <v>9</v>
      </c>
      <c r="AQ9" s="32">
        <v>1</v>
      </c>
      <c r="AR9" s="32">
        <v>4</v>
      </c>
      <c r="AS9" s="32" t="s">
        <v>9</v>
      </c>
      <c r="AT9" s="32">
        <v>0</v>
      </c>
      <c r="AU9" s="31">
        <f t="shared" si="1"/>
        <v>21</v>
      </c>
      <c r="AV9" s="32" t="s">
        <v>9</v>
      </c>
      <c r="AW9" s="31">
        <f t="shared" si="2"/>
        <v>14</v>
      </c>
      <c r="AY9" s="102" t="s">
        <v>348</v>
      </c>
      <c r="AZ9" s="101">
        <v>2</v>
      </c>
      <c r="BA9" s="101" t="s">
        <v>9</v>
      </c>
      <c r="BB9" s="101">
        <v>3</v>
      </c>
      <c r="BD9" s="102" t="s">
        <v>5139</v>
      </c>
      <c r="BE9" s="101">
        <v>1</v>
      </c>
      <c r="BF9" s="101" t="s">
        <v>9</v>
      </c>
      <c r="BG9" s="101">
        <v>2</v>
      </c>
    </row>
    <row r="10" spans="1:62" x14ac:dyDescent="0.2">
      <c r="A10" s="30">
        <v>9</v>
      </c>
      <c r="B10" s="7" t="s">
        <v>101</v>
      </c>
      <c r="C10" s="123">
        <v>20</v>
      </c>
      <c r="D10" s="123">
        <v>4</v>
      </c>
      <c r="E10" s="123">
        <v>4</v>
      </c>
      <c r="F10" s="123">
        <v>12</v>
      </c>
      <c r="G10" s="123">
        <v>35</v>
      </c>
      <c r="H10" s="100" t="s">
        <v>9</v>
      </c>
      <c r="I10" s="123">
        <v>73</v>
      </c>
      <c r="J10" s="7">
        <f t="shared" si="0"/>
        <v>16</v>
      </c>
      <c r="L10" s="8">
        <v>9</v>
      </c>
      <c r="M10" s="7" t="s">
        <v>101</v>
      </c>
      <c r="N10" s="32">
        <v>2</v>
      </c>
      <c r="O10" s="32" t="s">
        <v>9</v>
      </c>
      <c r="P10" s="32">
        <v>5</v>
      </c>
      <c r="Q10" s="32">
        <v>2</v>
      </c>
      <c r="R10" s="32" t="s">
        <v>9</v>
      </c>
      <c r="S10" s="32">
        <v>5</v>
      </c>
      <c r="T10" s="32">
        <v>2</v>
      </c>
      <c r="U10" s="32" t="s">
        <v>9</v>
      </c>
      <c r="V10" s="32">
        <v>10</v>
      </c>
      <c r="W10" s="32">
        <v>0</v>
      </c>
      <c r="X10" s="32" t="s">
        <v>9</v>
      </c>
      <c r="Y10" s="32">
        <v>4</v>
      </c>
      <c r="Z10" s="32">
        <v>0</v>
      </c>
      <c r="AA10" s="32" t="s">
        <v>9</v>
      </c>
      <c r="AB10" s="32">
        <v>6</v>
      </c>
      <c r="AC10" s="32">
        <v>0</v>
      </c>
      <c r="AD10" s="32" t="s">
        <v>9</v>
      </c>
      <c r="AE10" s="32">
        <v>4</v>
      </c>
      <c r="AF10" s="32">
        <v>3</v>
      </c>
      <c r="AG10" s="32" t="s">
        <v>9</v>
      </c>
      <c r="AH10" s="32">
        <v>3</v>
      </c>
      <c r="AI10" s="32">
        <v>2</v>
      </c>
      <c r="AJ10" s="32" t="s">
        <v>9</v>
      </c>
      <c r="AK10" s="32">
        <v>1</v>
      </c>
      <c r="AL10" s="34"/>
      <c r="AM10" s="34"/>
      <c r="AN10" s="34"/>
      <c r="AO10" s="32">
        <v>1</v>
      </c>
      <c r="AP10" s="32" t="s">
        <v>9</v>
      </c>
      <c r="AQ10" s="32">
        <v>3</v>
      </c>
      <c r="AR10" s="32">
        <v>4</v>
      </c>
      <c r="AS10" s="32" t="s">
        <v>9</v>
      </c>
      <c r="AT10" s="32">
        <v>4</v>
      </c>
      <c r="AU10" s="31">
        <f t="shared" si="1"/>
        <v>16</v>
      </c>
      <c r="AV10" s="32" t="s">
        <v>9</v>
      </c>
      <c r="AW10" s="31">
        <f t="shared" si="2"/>
        <v>45</v>
      </c>
      <c r="AY10" s="102" t="s">
        <v>5140</v>
      </c>
      <c r="AZ10" s="101">
        <v>1</v>
      </c>
      <c r="BA10" s="101" t="s">
        <v>9</v>
      </c>
      <c r="BB10" s="101">
        <v>2</v>
      </c>
      <c r="BD10" s="102" t="s">
        <v>5141</v>
      </c>
      <c r="BE10" s="101">
        <v>2</v>
      </c>
      <c r="BF10" s="101" t="s">
        <v>9</v>
      </c>
      <c r="BG10" s="101">
        <v>4</v>
      </c>
    </row>
    <row r="11" spans="1:62" x14ac:dyDescent="0.2">
      <c r="A11" s="30">
        <v>10</v>
      </c>
      <c r="B11" s="7" t="s">
        <v>28</v>
      </c>
      <c r="C11" s="123">
        <v>20</v>
      </c>
      <c r="D11" s="123">
        <v>5</v>
      </c>
      <c r="E11" s="123">
        <v>1</v>
      </c>
      <c r="F11" s="123">
        <v>14</v>
      </c>
      <c r="G11" s="123">
        <v>23</v>
      </c>
      <c r="H11" s="100" t="s">
        <v>9</v>
      </c>
      <c r="I11" s="123">
        <v>61</v>
      </c>
      <c r="J11" s="7">
        <f t="shared" si="0"/>
        <v>16</v>
      </c>
      <c r="L11" s="8">
        <v>10</v>
      </c>
      <c r="M11" s="7" t="s">
        <v>28</v>
      </c>
      <c r="N11" s="32">
        <v>0</v>
      </c>
      <c r="O11" s="32" t="s">
        <v>9</v>
      </c>
      <c r="P11" s="32">
        <v>6</v>
      </c>
      <c r="Q11" s="32">
        <v>1</v>
      </c>
      <c r="R11" s="32" t="s">
        <v>9</v>
      </c>
      <c r="S11" s="32">
        <v>4</v>
      </c>
      <c r="T11" s="32">
        <v>0</v>
      </c>
      <c r="U11" s="32" t="s">
        <v>9</v>
      </c>
      <c r="V11" s="32">
        <v>4</v>
      </c>
      <c r="W11" s="32">
        <v>0</v>
      </c>
      <c r="X11" s="32" t="s">
        <v>9</v>
      </c>
      <c r="Y11" s="32">
        <v>4</v>
      </c>
      <c r="Z11" s="32">
        <v>0</v>
      </c>
      <c r="AA11" s="32" t="s">
        <v>9</v>
      </c>
      <c r="AB11" s="32">
        <v>0</v>
      </c>
      <c r="AC11" s="32">
        <v>2</v>
      </c>
      <c r="AD11" s="32" t="s">
        <v>9</v>
      </c>
      <c r="AE11" s="32">
        <v>1</v>
      </c>
      <c r="AF11" s="32">
        <v>1</v>
      </c>
      <c r="AG11" s="32" t="s">
        <v>9</v>
      </c>
      <c r="AH11" s="32">
        <v>4</v>
      </c>
      <c r="AI11" s="32">
        <v>2</v>
      </c>
      <c r="AJ11" s="32" t="s">
        <v>9</v>
      </c>
      <c r="AK11" s="32">
        <v>0</v>
      </c>
      <c r="AL11" s="32">
        <v>2</v>
      </c>
      <c r="AM11" s="32" t="s">
        <v>9</v>
      </c>
      <c r="AN11" s="32">
        <v>3</v>
      </c>
      <c r="AO11" s="34"/>
      <c r="AP11" s="34"/>
      <c r="AQ11" s="34"/>
      <c r="AR11" s="32">
        <v>2</v>
      </c>
      <c r="AS11" s="32" t="s">
        <v>9</v>
      </c>
      <c r="AT11" s="32">
        <v>0</v>
      </c>
      <c r="AU11" s="31">
        <f t="shared" si="1"/>
        <v>10</v>
      </c>
      <c r="AV11" s="32" t="s">
        <v>9</v>
      </c>
      <c r="AW11" s="31">
        <f t="shared" si="2"/>
        <v>26</v>
      </c>
      <c r="AY11" s="102" t="s">
        <v>5142</v>
      </c>
      <c r="AZ11" s="101">
        <v>2</v>
      </c>
      <c r="BA11" s="101" t="s">
        <v>9</v>
      </c>
      <c r="BB11" s="101">
        <v>1</v>
      </c>
      <c r="BD11" s="102" t="s">
        <v>387</v>
      </c>
      <c r="BE11" s="101">
        <v>1</v>
      </c>
      <c r="BF11" s="101" t="s">
        <v>9</v>
      </c>
      <c r="BG11" s="101">
        <v>3</v>
      </c>
    </row>
    <row r="12" spans="1:62" x14ac:dyDescent="0.2">
      <c r="A12" s="30">
        <v>11</v>
      </c>
      <c r="B12" s="7" t="s">
        <v>1499</v>
      </c>
      <c r="C12" s="123">
        <v>20</v>
      </c>
      <c r="D12" s="123">
        <v>0</v>
      </c>
      <c r="E12" s="123">
        <v>2</v>
      </c>
      <c r="F12" s="123">
        <v>18</v>
      </c>
      <c r="G12" s="123">
        <v>16</v>
      </c>
      <c r="H12" s="100" t="s">
        <v>9</v>
      </c>
      <c r="I12" s="123">
        <v>85</v>
      </c>
      <c r="J12" s="7">
        <f t="shared" si="0"/>
        <v>2</v>
      </c>
      <c r="K12" s="3" t="s">
        <v>44</v>
      </c>
      <c r="L12" s="8">
        <v>11</v>
      </c>
      <c r="M12" s="7" t="s">
        <v>1499</v>
      </c>
      <c r="N12" s="32">
        <v>0</v>
      </c>
      <c r="O12" s="32" t="s">
        <v>9</v>
      </c>
      <c r="P12" s="32">
        <v>6</v>
      </c>
      <c r="Q12" s="32">
        <v>1</v>
      </c>
      <c r="R12" s="32" t="s">
        <v>9</v>
      </c>
      <c r="S12" s="32">
        <v>8</v>
      </c>
      <c r="T12" s="32">
        <v>0</v>
      </c>
      <c r="U12" s="32" t="s">
        <v>9</v>
      </c>
      <c r="V12" s="32">
        <v>2</v>
      </c>
      <c r="W12" s="32">
        <v>1</v>
      </c>
      <c r="X12" s="32" t="s">
        <v>9</v>
      </c>
      <c r="Y12" s="32">
        <v>4</v>
      </c>
      <c r="Z12" s="32">
        <v>0</v>
      </c>
      <c r="AA12" s="32" t="s">
        <v>9</v>
      </c>
      <c r="AB12" s="32">
        <v>4</v>
      </c>
      <c r="AC12" s="32">
        <v>2</v>
      </c>
      <c r="AD12" s="32" t="s">
        <v>9</v>
      </c>
      <c r="AE12" s="32">
        <v>4</v>
      </c>
      <c r="AF12" s="32">
        <v>2</v>
      </c>
      <c r="AG12" s="32" t="s">
        <v>9</v>
      </c>
      <c r="AH12" s="32">
        <v>2</v>
      </c>
      <c r="AI12" s="32">
        <v>1</v>
      </c>
      <c r="AJ12" s="32" t="s">
        <v>9</v>
      </c>
      <c r="AK12" s="32">
        <v>5</v>
      </c>
      <c r="AL12" s="32">
        <v>1</v>
      </c>
      <c r="AM12" s="32" t="s">
        <v>9</v>
      </c>
      <c r="AN12" s="32">
        <v>2</v>
      </c>
      <c r="AO12" s="32">
        <v>0</v>
      </c>
      <c r="AP12" s="32" t="s">
        <v>9</v>
      </c>
      <c r="AQ12" s="32">
        <v>4</v>
      </c>
      <c r="AR12" s="34"/>
      <c r="AS12" s="34"/>
      <c r="AT12" s="34"/>
      <c r="AU12" s="31">
        <f t="shared" si="1"/>
        <v>8</v>
      </c>
      <c r="AV12" s="32" t="s">
        <v>9</v>
      </c>
      <c r="AW12" s="31">
        <f t="shared" si="2"/>
        <v>41</v>
      </c>
      <c r="AY12" s="102" t="s">
        <v>5143</v>
      </c>
      <c r="AZ12" s="101">
        <v>5</v>
      </c>
      <c r="BA12" s="101" t="s">
        <v>9</v>
      </c>
      <c r="BB12" s="101">
        <v>0</v>
      </c>
      <c r="BD12" s="102" t="s">
        <v>4363</v>
      </c>
      <c r="BE12" s="101">
        <v>4</v>
      </c>
      <c r="BF12" s="101" t="s">
        <v>9</v>
      </c>
      <c r="BG12" s="101">
        <v>1</v>
      </c>
    </row>
    <row r="13" spans="1:62" x14ac:dyDescent="0.2">
      <c r="A13" s="30">
        <v>12</v>
      </c>
      <c r="B13" s="7" t="s">
        <v>4036</v>
      </c>
      <c r="C13" s="7" t="s">
        <v>5144</v>
      </c>
      <c r="D13" s="123"/>
      <c r="E13" s="123"/>
      <c r="F13" s="123"/>
      <c r="G13" s="123"/>
      <c r="H13" s="100"/>
      <c r="I13" s="123"/>
      <c r="J13" s="7"/>
      <c r="L13" s="8"/>
      <c r="N13" s="31">
        <f>SUM(N2:N12)</f>
        <v>13</v>
      </c>
      <c r="O13" s="31" t="s">
        <v>9</v>
      </c>
      <c r="P13" s="31">
        <f>SUM(P2:P12)</f>
        <v>50</v>
      </c>
      <c r="Q13" s="31">
        <f>SUM(Q2:Q12)</f>
        <v>24</v>
      </c>
      <c r="R13" s="31" t="s">
        <v>9</v>
      </c>
      <c r="S13" s="31">
        <f>SUM(S2:S12)</f>
        <v>31</v>
      </c>
      <c r="T13" s="31">
        <f>SUM(T2:T12)</f>
        <v>23</v>
      </c>
      <c r="U13" s="31" t="s">
        <v>9</v>
      </c>
      <c r="V13" s="31">
        <f>SUM(V2:V12)</f>
        <v>23</v>
      </c>
      <c r="W13" s="31">
        <f>SUM(W2:W12)</f>
        <v>21</v>
      </c>
      <c r="X13" s="31" t="s">
        <v>9</v>
      </c>
      <c r="Y13" s="31">
        <f>SUM(Y2:Y12)</f>
        <v>24</v>
      </c>
      <c r="Z13" s="31">
        <f>SUM(Z2:Z12)</f>
        <v>10</v>
      </c>
      <c r="AA13" s="31" t="s">
        <v>9</v>
      </c>
      <c r="AB13" s="31">
        <f>SUM(AB2:AB12)</f>
        <v>16</v>
      </c>
      <c r="AC13" s="31">
        <f>SUM(AC2:AC12)</f>
        <v>19</v>
      </c>
      <c r="AD13" s="31" t="s">
        <v>9</v>
      </c>
      <c r="AE13" s="31">
        <f>SUM(AE2:AE12)</f>
        <v>16</v>
      </c>
      <c r="AF13" s="31">
        <f>SUM(AF2:AF12)</f>
        <v>25</v>
      </c>
      <c r="AG13" s="31" t="s">
        <v>9</v>
      </c>
      <c r="AH13" s="31">
        <f>SUM(AH2:AH12)</f>
        <v>18</v>
      </c>
      <c r="AI13" s="31">
        <f>SUM(AI2:AI12)</f>
        <v>22</v>
      </c>
      <c r="AJ13" s="31" t="s">
        <v>9</v>
      </c>
      <c r="AK13" s="31">
        <f>SUM(AK2:AK12)</f>
        <v>15</v>
      </c>
      <c r="AL13" s="31">
        <f>SUM(AL2:AL12)</f>
        <v>28</v>
      </c>
      <c r="AM13" s="31" t="s">
        <v>9</v>
      </c>
      <c r="AN13" s="31">
        <f>SUM(AN2:AN12)</f>
        <v>19</v>
      </c>
      <c r="AO13" s="31">
        <f>SUM(AO2:AO12)</f>
        <v>35</v>
      </c>
      <c r="AP13" s="31" t="s">
        <v>9</v>
      </c>
      <c r="AQ13" s="31">
        <f>SUM(AQ2:AQ12)</f>
        <v>13</v>
      </c>
      <c r="AR13" s="31">
        <f>SUM(AR2:AR12)</f>
        <v>44</v>
      </c>
      <c r="AS13" s="31" t="s">
        <v>9</v>
      </c>
      <c r="AT13" s="31">
        <f>SUM(AT2:AT12)</f>
        <v>8</v>
      </c>
      <c r="AU13" s="31">
        <f>SUM(AU2:AU12)</f>
        <v>264</v>
      </c>
      <c r="AV13" s="32" t="s">
        <v>9</v>
      </c>
      <c r="AW13" s="31">
        <f>SUM(AW2:AW12)</f>
        <v>233</v>
      </c>
      <c r="AY13" s="102" t="s">
        <v>4362</v>
      </c>
      <c r="AZ13" s="101">
        <v>0</v>
      </c>
      <c r="BA13" s="101" t="s">
        <v>9</v>
      </c>
      <c r="BB13" s="101">
        <v>4</v>
      </c>
      <c r="BD13" s="102" t="s">
        <v>5145</v>
      </c>
      <c r="BE13" s="101">
        <v>5</v>
      </c>
      <c r="BF13" s="101" t="s">
        <v>9</v>
      </c>
      <c r="BG13" s="101">
        <v>3</v>
      </c>
    </row>
    <row r="14" spans="1:62" x14ac:dyDescent="0.2">
      <c r="A14" s="30"/>
      <c r="B14" s="1"/>
      <c r="C14" s="1">
        <f>SUM(C2:C13)</f>
        <v>220</v>
      </c>
      <c r="D14" s="1">
        <f>SUM(D2:D13)</f>
        <v>97</v>
      </c>
      <c r="E14" s="1">
        <f>SUM(E2:E13)</f>
        <v>26</v>
      </c>
      <c r="F14" s="1">
        <f>SUM(F2:F13)</f>
        <v>97</v>
      </c>
      <c r="G14" s="1">
        <f>SUM(G2:G13)</f>
        <v>497</v>
      </c>
      <c r="H14" s="9" t="s">
        <v>9</v>
      </c>
      <c r="I14" s="1">
        <f>SUM(I2:I13)</f>
        <v>497</v>
      </c>
      <c r="J14" s="1">
        <f>SUM(J2:J13)</f>
        <v>317</v>
      </c>
      <c r="N14" s="8"/>
      <c r="O14" s="8"/>
      <c r="P14" s="8"/>
      <c r="R14" s="12"/>
      <c r="S14" s="39"/>
      <c r="T14" s="39"/>
      <c r="U14" s="39"/>
      <c r="V14" s="39"/>
      <c r="W14" s="39"/>
      <c r="X14" s="39"/>
      <c r="Y14" s="39"/>
      <c r="Z14" s="39"/>
      <c r="AA14" s="39"/>
      <c r="AB14" s="39"/>
      <c r="AU14" s="1"/>
      <c r="AV14" s="1"/>
      <c r="AW14" s="9"/>
      <c r="AY14" s="132" t="s">
        <v>330</v>
      </c>
      <c r="BD14" s="132" t="s">
        <v>331</v>
      </c>
    </row>
    <row r="15" spans="1:62" x14ac:dyDescent="0.2">
      <c r="O15" s="32"/>
      <c r="AD15" s="32"/>
      <c r="AY15" s="102" t="s">
        <v>5146</v>
      </c>
      <c r="AZ15" s="101">
        <v>2</v>
      </c>
      <c r="BA15" s="101" t="s">
        <v>9</v>
      </c>
      <c r="BB15" s="101">
        <v>1</v>
      </c>
      <c r="BD15" s="102" t="s">
        <v>1518</v>
      </c>
      <c r="BE15" s="101">
        <v>1</v>
      </c>
      <c r="BF15" s="101" t="s">
        <v>9</v>
      </c>
      <c r="BG15" s="101">
        <v>1</v>
      </c>
    </row>
    <row r="16" spans="1:62" x14ac:dyDescent="0.2">
      <c r="M16" s="39"/>
      <c r="N16" s="101"/>
      <c r="O16" s="101"/>
      <c r="P16" s="101"/>
      <c r="Q16" s="102"/>
      <c r="AD16" s="31"/>
      <c r="AY16" s="102" t="s">
        <v>5147</v>
      </c>
      <c r="AZ16" s="101">
        <v>3</v>
      </c>
      <c r="BA16" s="101" t="s">
        <v>9</v>
      </c>
      <c r="BB16" s="101">
        <v>0</v>
      </c>
      <c r="BD16" s="102" t="s">
        <v>5148</v>
      </c>
      <c r="BE16" s="101">
        <v>5</v>
      </c>
      <c r="BF16" s="101" t="s">
        <v>9</v>
      </c>
      <c r="BG16" s="101">
        <v>1</v>
      </c>
    </row>
    <row r="17" spans="13:59" x14ac:dyDescent="0.2">
      <c r="M17" s="102"/>
      <c r="N17" s="101"/>
      <c r="O17" s="101"/>
      <c r="P17" s="101"/>
      <c r="Q17" s="102"/>
      <c r="AD17" s="31"/>
      <c r="AY17" s="102" t="s">
        <v>1517</v>
      </c>
      <c r="AZ17" s="101">
        <v>3</v>
      </c>
      <c r="BA17" s="101" t="s">
        <v>9</v>
      </c>
      <c r="BB17" s="101">
        <v>0</v>
      </c>
      <c r="BD17" s="102" t="s">
        <v>5149</v>
      </c>
      <c r="BE17" s="101">
        <v>2</v>
      </c>
      <c r="BF17" s="101" t="s">
        <v>9</v>
      </c>
      <c r="BG17" s="101">
        <v>4</v>
      </c>
    </row>
    <row r="18" spans="13:59" x14ac:dyDescent="0.2">
      <c r="M18" s="102"/>
      <c r="N18" s="101"/>
      <c r="O18" s="101"/>
      <c r="P18" s="101"/>
      <c r="Q18" s="10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D18" s="31"/>
      <c r="AY18" s="102" t="s">
        <v>4391</v>
      </c>
      <c r="AZ18" s="101">
        <v>2</v>
      </c>
      <c r="BA18" s="101" t="s">
        <v>9</v>
      </c>
      <c r="BB18" s="101">
        <v>2</v>
      </c>
      <c r="BD18" s="102" t="s">
        <v>5150</v>
      </c>
      <c r="BE18" s="101">
        <v>5</v>
      </c>
      <c r="BF18" s="101" t="s">
        <v>9</v>
      </c>
      <c r="BG18" s="101">
        <v>1</v>
      </c>
    </row>
    <row r="19" spans="13:59" x14ac:dyDescent="0.2">
      <c r="M19" s="102"/>
      <c r="N19" s="101"/>
      <c r="O19" s="101"/>
      <c r="P19" s="101"/>
      <c r="Q19" s="10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D19" s="31"/>
      <c r="AY19" s="102" t="s">
        <v>5151</v>
      </c>
      <c r="AZ19" s="101">
        <v>2</v>
      </c>
      <c r="BA19" s="101" t="s">
        <v>9</v>
      </c>
      <c r="BB19" s="101">
        <v>5</v>
      </c>
      <c r="BD19" s="102" t="s">
        <v>5152</v>
      </c>
      <c r="BE19" s="101">
        <v>1</v>
      </c>
      <c r="BF19" s="101" t="s">
        <v>9</v>
      </c>
      <c r="BG19" s="101">
        <v>4</v>
      </c>
    </row>
    <row r="20" spans="13:59" x14ac:dyDescent="0.2">
      <c r="M20" s="102"/>
      <c r="N20" s="101"/>
      <c r="O20" s="101"/>
      <c r="P20" s="101"/>
      <c r="Q20" s="102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D20" s="32"/>
      <c r="AY20" s="132" t="s">
        <v>341</v>
      </c>
      <c r="BD20" s="132" t="s">
        <v>342</v>
      </c>
    </row>
    <row r="21" spans="13:59" x14ac:dyDescent="0.2">
      <c r="M21" s="132"/>
      <c r="N21" s="101"/>
      <c r="O21" s="101"/>
      <c r="P21" s="101"/>
      <c r="Q21" s="102"/>
      <c r="AD21" s="32"/>
      <c r="AY21" s="102" t="s">
        <v>5153</v>
      </c>
      <c r="AZ21" s="101">
        <v>2</v>
      </c>
      <c r="BA21" s="101" t="s">
        <v>9</v>
      </c>
      <c r="BB21" s="101">
        <v>4</v>
      </c>
      <c r="BD21" s="102" t="s">
        <v>5154</v>
      </c>
      <c r="BE21" s="101">
        <v>2</v>
      </c>
      <c r="BF21" s="101" t="s">
        <v>9</v>
      </c>
      <c r="BG21" s="101">
        <v>0</v>
      </c>
    </row>
    <row r="22" spans="13:59" x14ac:dyDescent="0.2">
      <c r="M22" s="102"/>
      <c r="N22" s="101"/>
      <c r="O22" s="101"/>
      <c r="P22" s="101"/>
      <c r="Q22" s="102"/>
      <c r="AD22" s="31"/>
      <c r="AY22" s="102" t="s">
        <v>5155</v>
      </c>
      <c r="AZ22" s="101">
        <v>2</v>
      </c>
      <c r="BA22" s="101" t="s">
        <v>9</v>
      </c>
      <c r="BB22" s="101">
        <v>3</v>
      </c>
      <c r="BD22" s="102" t="s">
        <v>5156</v>
      </c>
      <c r="BE22" s="101">
        <v>2</v>
      </c>
      <c r="BF22" s="101" t="s">
        <v>9</v>
      </c>
      <c r="BG22" s="101">
        <v>0</v>
      </c>
    </row>
    <row r="23" spans="13:59" x14ac:dyDescent="0.2">
      <c r="M23" s="102"/>
      <c r="N23" s="101"/>
      <c r="O23" s="101"/>
      <c r="P23" s="101"/>
      <c r="Q23" s="102"/>
      <c r="S23" s="43"/>
      <c r="T23" s="43"/>
      <c r="U23" s="43"/>
      <c r="V23" s="43"/>
      <c r="W23" s="43"/>
      <c r="X23" s="43"/>
      <c r="Y23" s="43"/>
      <c r="Z23" s="43"/>
      <c r="AA23" s="43"/>
      <c r="AB23" s="43"/>
      <c r="AD23" s="31"/>
      <c r="AY23" s="102" t="s">
        <v>5157</v>
      </c>
      <c r="AZ23" s="101">
        <v>3</v>
      </c>
      <c r="BA23" s="101" t="s">
        <v>9</v>
      </c>
      <c r="BB23" s="101">
        <v>1</v>
      </c>
      <c r="BD23" s="102" t="s">
        <v>5158</v>
      </c>
      <c r="BE23" s="101">
        <v>0</v>
      </c>
      <c r="BF23" s="101" t="s">
        <v>9</v>
      </c>
      <c r="BG23" s="101">
        <v>9</v>
      </c>
    </row>
    <row r="24" spans="13:59" x14ac:dyDescent="0.2">
      <c r="M24" s="102"/>
      <c r="N24" s="101"/>
      <c r="O24" s="101"/>
      <c r="P24" s="101"/>
      <c r="Q24" s="102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D24" s="31"/>
      <c r="AY24" s="102" t="s">
        <v>5159</v>
      </c>
      <c r="AZ24" s="101">
        <v>3</v>
      </c>
      <c r="BA24" s="101" t="s">
        <v>9</v>
      </c>
      <c r="BB24" s="101">
        <v>2</v>
      </c>
      <c r="BD24" s="102" t="s">
        <v>5160</v>
      </c>
      <c r="BE24" s="101">
        <v>0</v>
      </c>
      <c r="BF24" s="101" t="s">
        <v>9</v>
      </c>
      <c r="BG24" s="101">
        <v>4</v>
      </c>
    </row>
    <row r="25" spans="13:59" x14ac:dyDescent="0.2">
      <c r="M25" s="102"/>
      <c r="N25" s="101"/>
      <c r="O25" s="101"/>
      <c r="P25" s="101"/>
      <c r="Q25" s="102"/>
      <c r="AD25" s="31"/>
      <c r="AY25" s="102" t="s">
        <v>5161</v>
      </c>
      <c r="AZ25" s="101">
        <v>3</v>
      </c>
      <c r="BA25" s="101" t="s">
        <v>9</v>
      </c>
      <c r="BB25" s="101">
        <v>0</v>
      </c>
      <c r="BD25" s="102" t="s">
        <v>5162</v>
      </c>
      <c r="BE25" s="101">
        <v>3</v>
      </c>
      <c r="BF25" s="101" t="s">
        <v>9</v>
      </c>
      <c r="BG25" s="101">
        <v>1</v>
      </c>
    </row>
    <row r="26" spans="13:59" x14ac:dyDescent="0.2">
      <c r="M26" s="102"/>
      <c r="N26" s="101"/>
      <c r="O26" s="101"/>
      <c r="P26" s="101"/>
      <c r="Q26" s="102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D26" s="32"/>
      <c r="AY26" s="132" t="s">
        <v>353</v>
      </c>
      <c r="BD26" s="132" t="s">
        <v>354</v>
      </c>
    </row>
    <row r="27" spans="13:59" x14ac:dyDescent="0.2">
      <c r="M27" s="132"/>
      <c r="N27" s="101"/>
      <c r="O27" s="101"/>
      <c r="P27" s="101"/>
      <c r="Q27" s="102"/>
      <c r="AD27" s="32"/>
      <c r="AY27" s="102" t="s">
        <v>5163</v>
      </c>
      <c r="AZ27" s="101">
        <v>0</v>
      </c>
      <c r="BA27" s="101" t="s">
        <v>9</v>
      </c>
      <c r="BB27" s="101">
        <v>6</v>
      </c>
      <c r="BD27" s="102" t="s">
        <v>5164</v>
      </c>
      <c r="BE27" s="101">
        <v>3</v>
      </c>
      <c r="BF27" s="101" t="s">
        <v>9</v>
      </c>
      <c r="BG27" s="101">
        <v>1</v>
      </c>
    </row>
    <row r="28" spans="13:59" x14ac:dyDescent="0.2">
      <c r="M28" s="102"/>
      <c r="N28" s="101"/>
      <c r="O28" s="101"/>
      <c r="P28" s="101"/>
      <c r="Q28" s="102"/>
      <c r="S28" s="43"/>
      <c r="T28" s="43"/>
      <c r="U28" s="43"/>
      <c r="V28" s="43"/>
      <c r="W28" s="43"/>
      <c r="X28" s="43"/>
      <c r="Y28" s="43"/>
      <c r="Z28" s="43"/>
      <c r="AA28" s="43"/>
      <c r="AB28" s="43"/>
      <c r="AD28" s="31"/>
      <c r="AY28" s="102" t="s">
        <v>5165</v>
      </c>
      <c r="AZ28" s="101">
        <v>3</v>
      </c>
      <c r="BA28" s="101" t="s">
        <v>9</v>
      </c>
      <c r="BB28" s="101">
        <v>2</v>
      </c>
      <c r="BD28" s="102" t="s">
        <v>5166</v>
      </c>
      <c r="BE28" s="101">
        <v>4</v>
      </c>
      <c r="BF28" s="101" t="s">
        <v>9</v>
      </c>
      <c r="BG28" s="101">
        <v>4</v>
      </c>
    </row>
    <row r="29" spans="13:59" x14ac:dyDescent="0.2">
      <c r="M29" s="102"/>
      <c r="N29" s="101"/>
      <c r="O29" s="101"/>
      <c r="P29" s="101"/>
      <c r="Q29" s="102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D29" s="31"/>
      <c r="AY29" s="102" t="s">
        <v>5167</v>
      </c>
      <c r="AZ29" s="101">
        <v>0</v>
      </c>
      <c r="BA29" s="101" t="s">
        <v>9</v>
      </c>
      <c r="BB29" s="101">
        <v>1</v>
      </c>
      <c r="BD29" s="102" t="s">
        <v>370</v>
      </c>
      <c r="BE29" s="101">
        <v>4</v>
      </c>
      <c r="BF29" s="101" t="s">
        <v>9</v>
      </c>
      <c r="BG29" s="101">
        <v>2</v>
      </c>
    </row>
    <row r="30" spans="13:59" x14ac:dyDescent="0.2">
      <c r="M30" s="102"/>
      <c r="N30" s="101"/>
      <c r="O30" s="101"/>
      <c r="P30" s="101"/>
      <c r="Q30" s="102"/>
      <c r="AD30" s="31"/>
      <c r="AY30" s="102" t="s">
        <v>5168</v>
      </c>
      <c r="AZ30" s="101">
        <v>5</v>
      </c>
      <c r="BA30" s="101" t="s">
        <v>9</v>
      </c>
      <c r="BB30" s="101">
        <v>1</v>
      </c>
      <c r="BD30" s="102" t="s">
        <v>5169</v>
      </c>
      <c r="BE30" s="101">
        <v>9</v>
      </c>
      <c r="BF30" s="101" t="s">
        <v>9</v>
      </c>
      <c r="BG30" s="101">
        <v>0</v>
      </c>
    </row>
    <row r="31" spans="13:59" x14ac:dyDescent="0.2">
      <c r="M31" s="102"/>
      <c r="N31" s="101"/>
      <c r="O31" s="101"/>
      <c r="P31" s="101"/>
      <c r="Q31" s="102"/>
      <c r="AD31" s="31"/>
      <c r="AY31" s="102" t="s">
        <v>368</v>
      </c>
      <c r="AZ31" s="101">
        <v>2</v>
      </c>
      <c r="BA31" s="101" t="s">
        <v>9</v>
      </c>
      <c r="BB31" s="101">
        <v>5</v>
      </c>
      <c r="BD31" s="102" t="s">
        <v>5170</v>
      </c>
      <c r="BE31" s="101">
        <v>0</v>
      </c>
      <c r="BF31" s="101" t="s">
        <v>9</v>
      </c>
      <c r="BG31" s="101">
        <v>2</v>
      </c>
    </row>
    <row r="32" spans="13:59" x14ac:dyDescent="0.2">
      <c r="M32" s="102"/>
      <c r="N32" s="101"/>
      <c r="O32" s="101"/>
      <c r="P32" s="101"/>
      <c r="Q32" s="102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D32" s="32"/>
      <c r="AY32" s="132" t="s">
        <v>363</v>
      </c>
      <c r="BD32" s="132" t="s">
        <v>364</v>
      </c>
    </row>
    <row r="33" spans="14:59" x14ac:dyDescent="0.2">
      <c r="Q33" s="102"/>
      <c r="S33" s="43"/>
      <c r="T33" s="43"/>
      <c r="U33" s="43"/>
      <c r="V33" s="43"/>
      <c r="W33" s="43"/>
      <c r="X33" s="43"/>
      <c r="Y33" s="43"/>
      <c r="Z33" s="43"/>
      <c r="AA33" s="43"/>
      <c r="AB33" s="43"/>
      <c r="AD33" s="32"/>
      <c r="AY33" s="102" t="s">
        <v>699</v>
      </c>
      <c r="AZ33" s="101">
        <v>1</v>
      </c>
      <c r="BA33" s="101" t="s">
        <v>9</v>
      </c>
      <c r="BB33" s="101">
        <v>2</v>
      </c>
      <c r="BD33" s="102" t="s">
        <v>5171</v>
      </c>
      <c r="BE33" s="101">
        <v>0</v>
      </c>
      <c r="BF33" s="101" t="s">
        <v>9</v>
      </c>
      <c r="BG33" s="101">
        <v>2</v>
      </c>
    </row>
    <row r="34" spans="14:59" x14ac:dyDescent="0.2">
      <c r="Q34" s="102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D34" s="31"/>
      <c r="AY34" s="102" t="s">
        <v>5172</v>
      </c>
      <c r="AZ34" s="101">
        <v>3</v>
      </c>
      <c r="BA34" s="101" t="s">
        <v>9</v>
      </c>
      <c r="BB34" s="101">
        <v>1</v>
      </c>
      <c r="BD34" s="102" t="s">
        <v>1560</v>
      </c>
      <c r="BE34" s="101">
        <v>2</v>
      </c>
      <c r="BF34" s="101" t="s">
        <v>9</v>
      </c>
      <c r="BG34" s="101">
        <v>0</v>
      </c>
    </row>
    <row r="35" spans="14:59" x14ac:dyDescent="0.2">
      <c r="Q35" s="102"/>
      <c r="AD35" s="31"/>
      <c r="AY35" s="102" t="s">
        <v>5173</v>
      </c>
      <c r="AZ35" s="101">
        <v>3</v>
      </c>
      <c r="BA35" s="101" t="s">
        <v>9</v>
      </c>
      <c r="BB35" s="101">
        <v>2</v>
      </c>
      <c r="BD35" s="102" t="s">
        <v>5174</v>
      </c>
      <c r="BE35" s="101">
        <v>3</v>
      </c>
      <c r="BF35" s="101" t="s">
        <v>9</v>
      </c>
      <c r="BG35" s="101">
        <v>0</v>
      </c>
    </row>
    <row r="36" spans="14:59" x14ac:dyDescent="0.2">
      <c r="Q36" s="102"/>
      <c r="AD36" s="31"/>
      <c r="AY36" s="102" t="s">
        <v>5175</v>
      </c>
      <c r="AZ36" s="101">
        <v>1</v>
      </c>
      <c r="BA36" s="101" t="s">
        <v>9</v>
      </c>
      <c r="BB36" s="101">
        <v>3</v>
      </c>
      <c r="BD36" s="102" t="s">
        <v>695</v>
      </c>
      <c r="BE36" s="101">
        <v>4</v>
      </c>
      <c r="BF36" s="101" t="s">
        <v>9</v>
      </c>
      <c r="BG36" s="101">
        <v>4</v>
      </c>
    </row>
    <row r="37" spans="14:59" x14ac:dyDescent="0.2">
      <c r="Q37" s="102"/>
      <c r="AD37" s="31"/>
      <c r="AY37" s="102" t="s">
        <v>5176</v>
      </c>
      <c r="AZ37" s="101">
        <v>6</v>
      </c>
      <c r="BA37" s="101" t="s">
        <v>9</v>
      </c>
      <c r="BB37" s="101">
        <v>0</v>
      </c>
      <c r="BD37" s="102" t="s">
        <v>5177</v>
      </c>
      <c r="BE37" s="101">
        <v>0</v>
      </c>
      <c r="BF37" s="101" t="s">
        <v>9</v>
      </c>
      <c r="BG37" s="101">
        <v>4</v>
      </c>
    </row>
    <row r="38" spans="14:59" x14ac:dyDescent="0.2">
      <c r="Q38" s="102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D38" s="32"/>
      <c r="AY38" s="132" t="s">
        <v>371</v>
      </c>
      <c r="BD38" s="132" t="s">
        <v>372</v>
      </c>
    </row>
    <row r="39" spans="14:59" x14ac:dyDescent="0.2">
      <c r="Q39" s="102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D39" s="32"/>
      <c r="AY39" s="102" t="s">
        <v>378</v>
      </c>
      <c r="AZ39" s="101">
        <v>1</v>
      </c>
      <c r="BA39" s="101" t="s">
        <v>9</v>
      </c>
      <c r="BB39" s="101">
        <v>4</v>
      </c>
      <c r="BD39" s="102" t="s">
        <v>5178</v>
      </c>
      <c r="BE39" s="101">
        <v>0</v>
      </c>
      <c r="BF39" s="101" t="s">
        <v>9</v>
      </c>
      <c r="BG39" s="101">
        <v>1</v>
      </c>
    </row>
    <row r="40" spans="14:59" x14ac:dyDescent="0.2">
      <c r="Q40" s="102"/>
      <c r="AD40" s="31"/>
      <c r="AY40" s="102" t="s">
        <v>5179</v>
      </c>
      <c r="AZ40" s="101">
        <v>0</v>
      </c>
      <c r="BA40" s="101" t="s">
        <v>9</v>
      </c>
      <c r="BB40" s="101">
        <v>0</v>
      </c>
      <c r="BD40" s="102" t="s">
        <v>5180</v>
      </c>
      <c r="BE40" s="101">
        <v>2</v>
      </c>
      <c r="BF40" s="101" t="s">
        <v>9</v>
      </c>
      <c r="BG40" s="101">
        <v>4</v>
      </c>
    </row>
    <row r="41" spans="14:59" x14ac:dyDescent="0.2">
      <c r="Q41" s="102"/>
      <c r="AD41" s="31"/>
      <c r="AY41" s="102" t="s">
        <v>5181</v>
      </c>
      <c r="AZ41" s="101">
        <v>2</v>
      </c>
      <c r="BA41" s="101" t="s">
        <v>9</v>
      </c>
      <c r="BB41" s="101">
        <v>0</v>
      </c>
      <c r="BD41" s="102" t="s">
        <v>361</v>
      </c>
      <c r="BE41" s="101">
        <v>3</v>
      </c>
      <c r="BF41" s="101" t="s">
        <v>9</v>
      </c>
      <c r="BG41" s="101">
        <v>0</v>
      </c>
    </row>
    <row r="42" spans="14:59" x14ac:dyDescent="0.2">
      <c r="Q42" s="102"/>
      <c r="AD42" s="31"/>
      <c r="AY42" s="102" t="s">
        <v>5182</v>
      </c>
      <c r="AZ42" s="101">
        <v>9</v>
      </c>
      <c r="BA42" s="101" t="s">
        <v>9</v>
      </c>
      <c r="BB42" s="101">
        <v>1</v>
      </c>
      <c r="BD42" s="102" t="s">
        <v>4358</v>
      </c>
      <c r="BE42" s="101">
        <v>3</v>
      </c>
      <c r="BF42" s="101" t="s">
        <v>9</v>
      </c>
      <c r="BG42" s="101">
        <v>2</v>
      </c>
    </row>
    <row r="43" spans="14:59" x14ac:dyDescent="0.2">
      <c r="Q43" s="102"/>
      <c r="AD43" s="31"/>
      <c r="AY43" s="102" t="s">
        <v>4365</v>
      </c>
      <c r="AZ43" s="101">
        <v>0</v>
      </c>
      <c r="BA43" s="101" t="s">
        <v>9</v>
      </c>
      <c r="BB43" s="101">
        <v>6</v>
      </c>
      <c r="BD43" s="102" t="s">
        <v>5183</v>
      </c>
      <c r="BE43" s="101">
        <v>2</v>
      </c>
      <c r="BF43" s="101" t="s">
        <v>9</v>
      </c>
      <c r="BG43" s="101">
        <v>2</v>
      </c>
    </row>
    <row r="44" spans="14:59" x14ac:dyDescent="0.2">
      <c r="Q44" s="102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D44" s="32"/>
      <c r="AY44" s="132" t="s">
        <v>381</v>
      </c>
      <c r="BD44" s="132" t="s">
        <v>382</v>
      </c>
    </row>
    <row r="45" spans="14:59" x14ac:dyDescent="0.2">
      <c r="N45" s="11"/>
      <c r="O45" s="32"/>
      <c r="AD45" s="32"/>
      <c r="AY45" s="102" t="s">
        <v>2097</v>
      </c>
      <c r="AZ45" s="101">
        <v>0</v>
      </c>
      <c r="BA45" s="101" t="s">
        <v>9</v>
      </c>
      <c r="BB45" s="101">
        <v>4</v>
      </c>
      <c r="BD45" s="102" t="s">
        <v>2601</v>
      </c>
      <c r="BE45" s="101">
        <v>2</v>
      </c>
      <c r="BF45" s="101" t="s">
        <v>9</v>
      </c>
      <c r="BG45" s="101">
        <v>0</v>
      </c>
    </row>
    <row r="46" spans="14:59" x14ac:dyDescent="0.2">
      <c r="O46" s="31"/>
      <c r="AD46" s="31"/>
      <c r="AY46" s="102" t="s">
        <v>5184</v>
      </c>
      <c r="AZ46" s="101">
        <v>1</v>
      </c>
      <c r="BA46" s="101" t="s">
        <v>9</v>
      </c>
      <c r="BB46" s="101">
        <v>0</v>
      </c>
      <c r="BD46" s="102" t="s">
        <v>5185</v>
      </c>
      <c r="BE46" s="101">
        <v>2</v>
      </c>
      <c r="BF46" s="101" t="s">
        <v>9</v>
      </c>
      <c r="BG46" s="101">
        <v>1</v>
      </c>
    </row>
    <row r="47" spans="14:59" x14ac:dyDescent="0.2">
      <c r="O47" s="31"/>
      <c r="AD47" s="31"/>
      <c r="AY47" s="102" t="s">
        <v>5186</v>
      </c>
      <c r="AZ47" s="101">
        <v>3</v>
      </c>
      <c r="BA47" s="101" t="s">
        <v>9</v>
      </c>
      <c r="BB47" s="101">
        <v>0</v>
      </c>
      <c r="BD47" s="102" t="s">
        <v>5187</v>
      </c>
      <c r="BE47" s="101">
        <v>3</v>
      </c>
      <c r="BF47" s="101" t="s">
        <v>9</v>
      </c>
      <c r="BG47" s="101">
        <v>4</v>
      </c>
    </row>
    <row r="48" spans="14:59" x14ac:dyDescent="0.2">
      <c r="N48" s="11"/>
      <c r="O48" s="31"/>
      <c r="AD48" s="31"/>
      <c r="AY48" s="102" t="s">
        <v>5188</v>
      </c>
      <c r="AZ48" s="101">
        <v>0</v>
      </c>
      <c r="BA48" s="101" t="s">
        <v>9</v>
      </c>
      <c r="BB48" s="101">
        <v>3</v>
      </c>
      <c r="BD48" s="102" t="s">
        <v>5189</v>
      </c>
      <c r="BE48" s="101">
        <v>6</v>
      </c>
      <c r="BF48" s="101" t="s">
        <v>9</v>
      </c>
      <c r="BG48" s="101">
        <v>1</v>
      </c>
    </row>
    <row r="49" spans="14:59" x14ac:dyDescent="0.2">
      <c r="O49" s="31"/>
      <c r="S49" s="43"/>
      <c r="T49" s="43"/>
      <c r="U49" s="43"/>
      <c r="V49" s="43"/>
      <c r="W49" s="43"/>
      <c r="X49" s="43"/>
      <c r="Y49" s="43"/>
      <c r="Z49" s="43"/>
      <c r="AA49" s="43"/>
      <c r="AB49" s="43"/>
      <c r="AD49" s="31"/>
      <c r="AY49" s="102" t="s">
        <v>5190</v>
      </c>
      <c r="AZ49" s="101">
        <v>4</v>
      </c>
      <c r="BA49" s="101" t="s">
        <v>9</v>
      </c>
      <c r="BB49" s="101">
        <v>1</v>
      </c>
      <c r="BD49" s="102" t="s">
        <v>5191</v>
      </c>
      <c r="BE49" s="101">
        <v>0</v>
      </c>
      <c r="BF49" s="101" t="s">
        <v>9</v>
      </c>
      <c r="BG49" s="101">
        <v>4</v>
      </c>
    </row>
    <row r="50" spans="14:59" x14ac:dyDescent="0.2">
      <c r="N50" s="11"/>
      <c r="O50" s="32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D50" s="32"/>
      <c r="AY50" s="132" t="s">
        <v>393</v>
      </c>
      <c r="BD50" s="132" t="s">
        <v>394</v>
      </c>
    </row>
    <row r="51" spans="14:59" x14ac:dyDescent="0.2">
      <c r="N51" s="11"/>
      <c r="O51" s="32"/>
      <c r="AD51" s="32"/>
      <c r="AY51" s="102" t="s">
        <v>5192</v>
      </c>
      <c r="AZ51" s="101">
        <v>2</v>
      </c>
      <c r="BA51" s="101" t="s">
        <v>9</v>
      </c>
      <c r="BB51" s="101">
        <v>0</v>
      </c>
      <c r="BD51" s="102" t="s">
        <v>5193</v>
      </c>
      <c r="BE51" s="101">
        <v>2</v>
      </c>
      <c r="BF51" s="101" t="s">
        <v>9</v>
      </c>
      <c r="BG51" s="101">
        <v>0</v>
      </c>
    </row>
    <row r="52" spans="14:59" x14ac:dyDescent="0.2">
      <c r="O52" s="31"/>
      <c r="AD52" s="31"/>
      <c r="AY52" s="102" t="s">
        <v>1598</v>
      </c>
      <c r="AZ52" s="101">
        <v>1</v>
      </c>
      <c r="BA52" s="101" t="s">
        <v>9</v>
      </c>
      <c r="BB52" s="101">
        <v>1</v>
      </c>
      <c r="BD52" s="102" t="s">
        <v>5194</v>
      </c>
      <c r="BE52" s="101">
        <v>0</v>
      </c>
      <c r="BF52" s="101" t="s">
        <v>9</v>
      </c>
      <c r="BG52" s="101">
        <v>2</v>
      </c>
    </row>
    <row r="53" spans="14:59" x14ac:dyDescent="0.2">
      <c r="O53" s="31"/>
      <c r="AD53" s="31"/>
      <c r="AY53" s="102" t="s">
        <v>5195</v>
      </c>
      <c r="AZ53" s="101">
        <v>10</v>
      </c>
      <c r="BA53" s="101" t="s">
        <v>9</v>
      </c>
      <c r="BB53" s="101">
        <v>0</v>
      </c>
      <c r="BD53" s="102" t="s">
        <v>5196</v>
      </c>
      <c r="BE53" s="101">
        <v>5</v>
      </c>
      <c r="BF53" s="101" t="s">
        <v>9</v>
      </c>
      <c r="BG53" s="101">
        <v>1</v>
      </c>
    </row>
    <row r="54" spans="14:59" x14ac:dyDescent="0.2">
      <c r="N54" s="11"/>
      <c r="O54" s="31"/>
      <c r="S54" s="43"/>
      <c r="T54" s="43"/>
      <c r="U54" s="43"/>
      <c r="V54" s="43"/>
      <c r="W54" s="43"/>
      <c r="X54" s="43"/>
      <c r="Y54" s="43"/>
      <c r="Z54" s="43"/>
      <c r="AA54" s="43"/>
      <c r="AB54" s="43"/>
      <c r="AD54" s="31"/>
      <c r="AY54" s="102" t="s">
        <v>5197</v>
      </c>
      <c r="AZ54" s="101">
        <v>0</v>
      </c>
      <c r="BA54" s="101" t="s">
        <v>9</v>
      </c>
      <c r="BB54" s="101">
        <v>0</v>
      </c>
      <c r="BD54" s="102" t="s">
        <v>5198</v>
      </c>
      <c r="BE54" s="101">
        <v>0</v>
      </c>
      <c r="BF54" s="101" t="s">
        <v>9</v>
      </c>
      <c r="BG54" s="101">
        <v>6</v>
      </c>
    </row>
    <row r="55" spans="14:59" x14ac:dyDescent="0.2">
      <c r="O55" s="31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D55" s="31"/>
      <c r="AY55" s="102" t="s">
        <v>5199</v>
      </c>
      <c r="AZ55" s="101">
        <v>3</v>
      </c>
      <c r="BA55" s="101" t="s">
        <v>9</v>
      </c>
      <c r="BB55" s="101">
        <v>2</v>
      </c>
      <c r="BD55" s="102" t="s">
        <v>5200</v>
      </c>
      <c r="BE55" s="101">
        <v>3</v>
      </c>
      <c r="BF55" s="101" t="s">
        <v>9</v>
      </c>
      <c r="BG55" s="101">
        <v>1</v>
      </c>
    </row>
    <row r="56" spans="14:59" x14ac:dyDescent="0.2">
      <c r="N56" s="11"/>
      <c r="O56" s="32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D56" s="32"/>
      <c r="AY56" s="132" t="s">
        <v>403</v>
      </c>
      <c r="BD56" s="132" t="s">
        <v>404</v>
      </c>
    </row>
    <row r="57" spans="14:59" x14ac:dyDescent="0.2">
      <c r="N57" s="11"/>
      <c r="O57" s="32"/>
      <c r="AD57" s="32"/>
      <c r="AY57" s="102" t="s">
        <v>5201</v>
      </c>
      <c r="AZ57" s="101">
        <v>3</v>
      </c>
      <c r="BA57" s="101" t="s">
        <v>9</v>
      </c>
      <c r="BB57" s="101">
        <v>0</v>
      </c>
      <c r="BD57" s="102" t="s">
        <v>5202</v>
      </c>
      <c r="BE57" s="101">
        <v>2</v>
      </c>
      <c r="BF57" s="101" t="s">
        <v>9</v>
      </c>
      <c r="BG57" s="101">
        <v>1</v>
      </c>
    </row>
    <row r="58" spans="14:59" x14ac:dyDescent="0.2">
      <c r="O58" s="31"/>
      <c r="AD58" s="31"/>
      <c r="AY58" s="102" t="s">
        <v>5203</v>
      </c>
      <c r="AZ58" s="101">
        <v>1</v>
      </c>
      <c r="BA58" s="101" t="s">
        <v>9</v>
      </c>
      <c r="BB58" s="101">
        <v>4</v>
      </c>
      <c r="BD58" s="102" t="s">
        <v>5204</v>
      </c>
      <c r="BE58" s="101">
        <v>3</v>
      </c>
      <c r="BF58" s="101" t="s">
        <v>9</v>
      </c>
      <c r="BG58" s="101">
        <v>0</v>
      </c>
    </row>
    <row r="59" spans="14:59" x14ac:dyDescent="0.2">
      <c r="O59" s="31"/>
      <c r="S59" s="43"/>
      <c r="T59" s="43"/>
      <c r="U59" s="43"/>
      <c r="V59" s="43"/>
      <c r="W59" s="43"/>
      <c r="X59" s="43"/>
      <c r="Y59" s="43"/>
      <c r="Z59" s="43"/>
      <c r="AA59" s="43"/>
      <c r="AB59" s="43"/>
      <c r="AD59" s="31"/>
      <c r="AY59" s="102" t="s">
        <v>5205</v>
      </c>
      <c r="AZ59" s="101">
        <v>4</v>
      </c>
      <c r="BA59" s="101" t="s">
        <v>9</v>
      </c>
      <c r="BB59" s="101">
        <v>4</v>
      </c>
      <c r="BD59" s="102" t="s">
        <v>5206</v>
      </c>
      <c r="BE59" s="101">
        <v>2</v>
      </c>
      <c r="BF59" s="101" t="s">
        <v>9</v>
      </c>
      <c r="BG59" s="101">
        <v>1</v>
      </c>
    </row>
    <row r="60" spans="14:59" x14ac:dyDescent="0.2">
      <c r="N60" s="11"/>
      <c r="O60" s="31"/>
      <c r="AD60" s="31"/>
      <c r="AY60" s="102" t="s">
        <v>5207</v>
      </c>
      <c r="AZ60" s="101">
        <v>4</v>
      </c>
      <c r="BA60" s="101" t="s">
        <v>9</v>
      </c>
      <c r="BB60" s="101">
        <v>1</v>
      </c>
      <c r="BD60" s="102" t="s">
        <v>5208</v>
      </c>
      <c r="BE60" s="101">
        <v>4</v>
      </c>
      <c r="BF60" s="101" t="s">
        <v>9</v>
      </c>
      <c r="BG60" s="101">
        <v>0</v>
      </c>
    </row>
    <row r="61" spans="14:59" x14ac:dyDescent="0.2">
      <c r="O61" s="31"/>
      <c r="AD61" s="31"/>
      <c r="AY61" s="102" t="s">
        <v>5209</v>
      </c>
      <c r="AZ61" s="101">
        <v>2</v>
      </c>
      <c r="BA61" s="101" t="s">
        <v>9</v>
      </c>
      <c r="BB61" s="101">
        <v>3</v>
      </c>
      <c r="BD61" s="102" t="s">
        <v>5210</v>
      </c>
      <c r="BE61" s="101">
        <v>2</v>
      </c>
      <c r="BF61" s="101" t="s">
        <v>9</v>
      </c>
      <c r="BG61" s="101">
        <v>10</v>
      </c>
    </row>
    <row r="62" spans="14:59" x14ac:dyDescent="0.2">
      <c r="N62" s="11"/>
      <c r="O62" s="32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D62" s="32"/>
      <c r="AY62" s="132" t="s">
        <v>411</v>
      </c>
      <c r="BD62" s="132" t="s">
        <v>4125</v>
      </c>
    </row>
    <row r="63" spans="14:59" x14ac:dyDescent="0.2">
      <c r="N63" s="11"/>
      <c r="O63" s="32"/>
      <c r="S63" s="43"/>
      <c r="T63" s="43"/>
      <c r="U63" s="43"/>
      <c r="V63" s="43"/>
      <c r="W63" s="43"/>
      <c r="X63" s="43"/>
      <c r="Y63" s="43"/>
      <c r="Z63" s="43"/>
      <c r="AA63" s="43"/>
      <c r="AB63" s="43"/>
      <c r="AD63" s="32"/>
      <c r="AY63" s="102" t="s">
        <v>5211</v>
      </c>
      <c r="AZ63" s="101">
        <v>2</v>
      </c>
      <c r="BA63" s="101" t="s">
        <v>9</v>
      </c>
      <c r="BB63" s="101">
        <v>1</v>
      </c>
      <c r="BD63" s="102" t="s">
        <v>5212</v>
      </c>
      <c r="BE63" s="101">
        <v>2</v>
      </c>
      <c r="BF63" s="101" t="s">
        <v>9</v>
      </c>
      <c r="BG63" s="101">
        <v>1</v>
      </c>
    </row>
    <row r="64" spans="14:59" x14ac:dyDescent="0.2">
      <c r="O64" s="31"/>
      <c r="S64" s="43"/>
      <c r="T64" s="43"/>
      <c r="U64" s="43"/>
      <c r="V64" s="43"/>
      <c r="W64" s="43"/>
      <c r="X64" s="43"/>
      <c r="Y64" s="43"/>
      <c r="Z64" s="43"/>
      <c r="AA64" s="43"/>
      <c r="AB64" s="43"/>
      <c r="AD64" s="31"/>
      <c r="AY64" s="102" t="s">
        <v>5213</v>
      </c>
      <c r="AZ64" s="101">
        <v>5</v>
      </c>
      <c r="BA64" s="101" t="s">
        <v>9</v>
      </c>
      <c r="BB64" s="101">
        <v>2</v>
      </c>
      <c r="BD64" s="102" t="s">
        <v>5214</v>
      </c>
      <c r="BE64" s="101">
        <v>2</v>
      </c>
      <c r="BF64" s="101" t="s">
        <v>9</v>
      </c>
      <c r="BG64" s="101">
        <v>6</v>
      </c>
    </row>
    <row r="65" spans="14:59" x14ac:dyDescent="0.2">
      <c r="O65" s="31"/>
      <c r="S65" s="43"/>
      <c r="T65" s="43"/>
      <c r="U65" s="43"/>
      <c r="V65" s="43"/>
      <c r="W65" s="43"/>
      <c r="X65" s="43"/>
      <c r="Y65" s="43"/>
      <c r="Z65" s="43"/>
      <c r="AA65" s="43"/>
      <c r="AB65" s="43"/>
      <c r="AD65" s="31"/>
      <c r="AY65" s="102" t="s">
        <v>4387</v>
      </c>
      <c r="AZ65" s="101">
        <v>0</v>
      </c>
      <c r="BA65" s="101" t="s">
        <v>9</v>
      </c>
      <c r="BB65" s="101">
        <v>2</v>
      </c>
      <c r="BD65" s="102" t="s">
        <v>4440</v>
      </c>
      <c r="BE65" s="101">
        <v>3</v>
      </c>
      <c r="BF65" s="101" t="s">
        <v>9</v>
      </c>
      <c r="BG65" s="101">
        <v>6</v>
      </c>
    </row>
    <row r="66" spans="14:59" x14ac:dyDescent="0.2">
      <c r="N66" s="11"/>
      <c r="O66" s="31"/>
      <c r="S66" s="43"/>
      <c r="T66" s="43"/>
      <c r="U66" s="43"/>
      <c r="V66" s="43"/>
      <c r="W66" s="43"/>
      <c r="X66" s="43"/>
      <c r="Y66" s="43"/>
      <c r="Z66" s="43"/>
      <c r="AA66" s="43"/>
      <c r="AB66" s="43"/>
      <c r="AD66" s="31"/>
      <c r="AY66" s="102" t="s">
        <v>5215</v>
      </c>
      <c r="AZ66" s="101">
        <v>2</v>
      </c>
      <c r="BA66" s="101" t="s">
        <v>9</v>
      </c>
      <c r="BB66" s="101">
        <v>1</v>
      </c>
      <c r="BD66" s="102" t="s">
        <v>5216</v>
      </c>
      <c r="BE66" s="101">
        <v>1</v>
      </c>
      <c r="BF66" s="101" t="s">
        <v>9</v>
      </c>
      <c r="BG66" s="101">
        <v>8</v>
      </c>
    </row>
    <row r="67" spans="14:59" x14ac:dyDescent="0.2">
      <c r="O67" s="31"/>
      <c r="S67" s="43"/>
      <c r="T67" s="43"/>
      <c r="U67" s="43"/>
      <c r="V67" s="43"/>
      <c r="W67" s="43"/>
      <c r="X67" s="43"/>
      <c r="Y67" s="43"/>
      <c r="Z67" s="43"/>
      <c r="AA67" s="43"/>
      <c r="AB67" s="43"/>
      <c r="AD67" s="31"/>
      <c r="AY67" s="102" t="s">
        <v>5217</v>
      </c>
      <c r="AZ67" s="101">
        <v>7</v>
      </c>
      <c r="BA67" s="101" t="s">
        <v>9</v>
      </c>
      <c r="BB67" s="101">
        <v>1</v>
      </c>
      <c r="BD67" s="102" t="s">
        <v>5218</v>
      </c>
      <c r="BE67" s="101">
        <v>2</v>
      </c>
      <c r="BF67" s="101" t="s">
        <v>9</v>
      </c>
      <c r="BG67" s="101">
        <v>2</v>
      </c>
    </row>
    <row r="69" spans="14:59" x14ac:dyDescent="0.2">
      <c r="AY69" s="132"/>
    </row>
    <row r="75" spans="14:59" x14ac:dyDescent="0.2">
      <c r="AY75" s="132"/>
    </row>
    <row r="81" spans="51:51" x14ac:dyDescent="0.2">
      <c r="AY81" s="132"/>
    </row>
    <row r="87" spans="51:51" x14ac:dyDescent="0.2">
      <c r="AY87" s="132"/>
    </row>
    <row r="93" spans="51:51" x14ac:dyDescent="0.2">
      <c r="AY93" s="132"/>
    </row>
    <row r="99" spans="51:51" x14ac:dyDescent="0.2">
      <c r="AY99" s="132"/>
    </row>
    <row r="105" spans="51:51" x14ac:dyDescent="0.2">
      <c r="AY105" s="132"/>
    </row>
  </sheetData>
  <mergeCells count="13">
    <mergeCell ref="AY1:BB1"/>
    <mergeCell ref="BD1:BG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</mergeCells>
  <hyperlinks>
    <hyperlink ref="A1" location="Information!A1" display="I" xr:uid="{6EE1C3B5-3AEF-4A60-91F3-7255A0BBDEDB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7" orientation="landscape" r:id="rId1"/>
  <headerFooter>
    <oddHeader>&amp;L&amp;9Södertäljefotbollen&amp;C&amp;24 2017 - Div 4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510DC-C902-4EB0-8FF6-A6ABF664C024}">
  <sheetPr>
    <pageSetUpPr fitToPage="1"/>
  </sheetPr>
  <dimension ref="A1:BK87"/>
  <sheetViews>
    <sheetView view="pageLayout" zoomScaleNormal="100" workbookViewId="0">
      <selection activeCell="M19" sqref="M19"/>
    </sheetView>
  </sheetViews>
  <sheetFormatPr defaultColWidth="9.140625" defaultRowHeight="12" x14ac:dyDescent="0.2"/>
  <cols>
    <col min="1" max="1" width="2.85546875" style="8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7109375" style="3" bestFit="1" customWidth="1"/>
    <col min="13" max="13" width="18" style="3" bestFit="1" customWidth="1"/>
    <col min="14" max="14" width="2.7109375" style="3" customWidth="1"/>
    <col min="15" max="15" width="1.5703125" style="8" bestFit="1" customWidth="1"/>
    <col min="16" max="17" width="2.7109375" style="8" bestFit="1" customWidth="1"/>
    <col min="18" max="18" width="1.5703125" style="8" bestFit="1" customWidth="1"/>
    <col min="19" max="20" width="2.7109375" style="8" bestFit="1" customWidth="1"/>
    <col min="21" max="21" width="1.5703125" style="8" bestFit="1" customWidth="1"/>
    <col min="22" max="23" width="2.7109375" style="8" bestFit="1" customWidth="1"/>
    <col min="24" max="24" width="1.5703125" style="8" bestFit="1" customWidth="1"/>
    <col min="25" max="26" width="2.7109375" style="8" bestFit="1" customWidth="1"/>
    <col min="27" max="27" width="1.5703125" style="8" bestFit="1" customWidth="1"/>
    <col min="28" max="29" width="2.7109375" style="8" bestFit="1" customWidth="1"/>
    <col min="30" max="30" width="1.5703125" style="8" bestFit="1" customWidth="1"/>
    <col min="31" max="32" width="2.7109375" style="8" bestFit="1" customWidth="1"/>
    <col min="33" max="33" width="1.5703125" style="8" bestFit="1" customWidth="1"/>
    <col min="34" max="35" width="2.7109375" style="8" bestFit="1" customWidth="1"/>
    <col min="36" max="36" width="1.5703125" style="8" bestFit="1" customWidth="1"/>
    <col min="37" max="38" width="2.7109375" style="8" bestFit="1" customWidth="1"/>
    <col min="39" max="39" width="1.5703125" style="8" bestFit="1" customWidth="1"/>
    <col min="40" max="41" width="2.7109375" style="8" bestFit="1" customWidth="1"/>
    <col min="42" max="42" width="1.5703125" style="8" bestFit="1" customWidth="1"/>
    <col min="43" max="44" width="2.7109375" style="8" bestFit="1" customWidth="1"/>
    <col min="45" max="45" width="1.5703125" style="8" bestFit="1" customWidth="1"/>
    <col min="46" max="47" width="2.7109375" style="8" bestFit="1" customWidth="1"/>
    <col min="48" max="48" width="1.5703125" style="8" bestFit="1" customWidth="1"/>
    <col min="49" max="49" width="2.7109375" style="8" bestFit="1" customWidth="1"/>
    <col min="50" max="50" width="3.5703125" style="8" bestFit="1" customWidth="1"/>
    <col min="51" max="51" width="1.5703125" style="8" bestFit="1" customWidth="1"/>
    <col min="52" max="52" width="3.5703125" style="8" bestFit="1" customWidth="1"/>
    <col min="53" max="53" width="2.7109375" style="101" bestFit="1" customWidth="1"/>
    <col min="54" max="54" width="23.7109375" style="3" bestFit="1" customWidth="1"/>
    <col min="55" max="55" width="1.85546875" style="3" bestFit="1" customWidth="1"/>
    <col min="56" max="56" width="1.5703125" style="3" bestFit="1" customWidth="1"/>
    <col min="57" max="57" width="2.7109375" style="3" bestFit="1" customWidth="1"/>
    <col min="58" max="58" width="2.7109375" style="3" customWidth="1"/>
    <col min="59" max="59" width="23.7109375" style="3" bestFit="1" customWidth="1"/>
    <col min="60" max="60" width="2.7109375" style="8" bestFit="1" customWidth="1"/>
    <col min="61" max="61" width="1.5703125" style="8" bestFit="1" customWidth="1"/>
    <col min="62" max="62" width="1.85546875" style="8" bestFit="1" customWidth="1"/>
    <col min="63" max="16384" width="9.140625" style="3"/>
  </cols>
  <sheetData>
    <row r="1" spans="1:63" ht="81.75" customHeight="1" x14ac:dyDescent="0.2">
      <c r="A1" s="24"/>
      <c r="B1" s="99" t="s">
        <v>5219</v>
      </c>
      <c r="C1" s="1"/>
      <c r="D1" s="1"/>
      <c r="E1" s="1"/>
      <c r="F1" s="1"/>
      <c r="G1" s="1"/>
      <c r="H1" s="30"/>
      <c r="I1" s="1"/>
      <c r="J1" s="1"/>
      <c r="K1" s="5"/>
      <c r="L1" s="8"/>
      <c r="M1" s="39"/>
      <c r="N1" s="199" t="s">
        <v>46</v>
      </c>
      <c r="O1" s="199"/>
      <c r="P1" s="199"/>
      <c r="Q1" s="199" t="s">
        <v>13</v>
      </c>
      <c r="R1" s="199"/>
      <c r="S1" s="199"/>
      <c r="T1" s="199" t="s">
        <v>97</v>
      </c>
      <c r="U1" s="199"/>
      <c r="V1" s="199"/>
      <c r="W1" s="199" t="s">
        <v>99</v>
      </c>
      <c r="X1" s="199"/>
      <c r="Y1" s="199"/>
      <c r="Z1" s="199" t="s">
        <v>1501</v>
      </c>
      <c r="AA1" s="199"/>
      <c r="AB1" s="199"/>
      <c r="AC1" s="199" t="s">
        <v>28</v>
      </c>
      <c r="AD1" s="199"/>
      <c r="AE1" s="199"/>
      <c r="AF1" s="199" t="s">
        <v>1500</v>
      </c>
      <c r="AG1" s="199"/>
      <c r="AH1" s="199"/>
      <c r="AI1" s="199" t="s">
        <v>1498</v>
      </c>
      <c r="AJ1" s="199"/>
      <c r="AK1" s="199"/>
      <c r="AL1" s="199" t="s">
        <v>1496</v>
      </c>
      <c r="AM1" s="199"/>
      <c r="AN1" s="199"/>
      <c r="AO1" s="199" t="s">
        <v>101</v>
      </c>
      <c r="AP1" s="199"/>
      <c r="AQ1" s="199"/>
      <c r="AR1" s="199" t="s">
        <v>5220</v>
      </c>
      <c r="AS1" s="199"/>
      <c r="AT1" s="199"/>
      <c r="AU1" s="199" t="s">
        <v>110</v>
      </c>
      <c r="AV1" s="199"/>
      <c r="AW1" s="199"/>
      <c r="AX1" s="160"/>
      <c r="AY1" s="160"/>
      <c r="AZ1" s="160"/>
      <c r="BA1" s="3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  <c r="BK1" s="101"/>
    </row>
    <row r="2" spans="1:63" x14ac:dyDescent="0.2">
      <c r="A2" s="8">
        <v>1</v>
      </c>
      <c r="B2" s="3" t="s">
        <v>46</v>
      </c>
      <c r="C2" s="123">
        <v>22</v>
      </c>
      <c r="D2" s="123">
        <v>16</v>
      </c>
      <c r="E2" s="123">
        <v>5</v>
      </c>
      <c r="F2" s="123">
        <v>1</v>
      </c>
      <c r="G2" s="123">
        <v>100</v>
      </c>
      <c r="H2" s="100" t="s">
        <v>9</v>
      </c>
      <c r="I2" s="123">
        <v>29</v>
      </c>
      <c r="J2" s="7">
        <f>SUM(3*D2+E2)</f>
        <v>53</v>
      </c>
      <c r="K2" s="5" t="s">
        <v>43</v>
      </c>
      <c r="L2" s="8">
        <v>1</v>
      </c>
      <c r="M2" s="3" t="s">
        <v>46</v>
      </c>
      <c r="N2" s="34"/>
      <c r="O2" s="34"/>
      <c r="P2" s="34"/>
      <c r="Q2" s="32">
        <v>7</v>
      </c>
      <c r="R2" s="32" t="s">
        <v>9</v>
      </c>
      <c r="S2" s="32">
        <v>6</v>
      </c>
      <c r="T2" s="32">
        <v>2</v>
      </c>
      <c r="U2" s="32" t="s">
        <v>9</v>
      </c>
      <c r="V2" s="32">
        <v>2</v>
      </c>
      <c r="W2" s="32">
        <v>1</v>
      </c>
      <c r="X2" s="32" t="s">
        <v>9</v>
      </c>
      <c r="Y2" s="32">
        <v>2</v>
      </c>
      <c r="Z2" s="32">
        <v>5</v>
      </c>
      <c r="AA2" s="32" t="s">
        <v>9</v>
      </c>
      <c r="AB2" s="32">
        <v>1</v>
      </c>
      <c r="AC2" s="32">
        <v>3</v>
      </c>
      <c r="AD2" s="32" t="s">
        <v>9</v>
      </c>
      <c r="AE2" s="32">
        <v>0</v>
      </c>
      <c r="AF2" s="32">
        <v>3</v>
      </c>
      <c r="AG2" s="32" t="s">
        <v>9</v>
      </c>
      <c r="AH2" s="32">
        <v>0</v>
      </c>
      <c r="AI2" s="32">
        <v>1</v>
      </c>
      <c r="AJ2" s="32" t="s">
        <v>9</v>
      </c>
      <c r="AK2" s="32">
        <v>1</v>
      </c>
      <c r="AL2" s="32">
        <v>6</v>
      </c>
      <c r="AM2" s="32" t="s">
        <v>9</v>
      </c>
      <c r="AN2" s="32">
        <v>0</v>
      </c>
      <c r="AO2" s="32">
        <v>9</v>
      </c>
      <c r="AP2" s="32" t="s">
        <v>9</v>
      </c>
      <c r="AQ2" s="32">
        <v>2</v>
      </c>
      <c r="AR2" s="32">
        <v>5</v>
      </c>
      <c r="AS2" s="32" t="s">
        <v>9</v>
      </c>
      <c r="AT2" s="32">
        <v>1</v>
      </c>
      <c r="AU2" s="32">
        <v>6</v>
      </c>
      <c r="AV2" s="32" t="s">
        <v>9</v>
      </c>
      <c r="AW2" s="32">
        <v>1</v>
      </c>
      <c r="AX2" s="31">
        <f>SUM(N2+Q2+T2+W2+Z2+AC2+AF2+AI2+AL2+AO2+AR2+AU2)</f>
        <v>48</v>
      </c>
      <c r="AY2" s="32" t="s">
        <v>9</v>
      </c>
      <c r="AZ2" s="31">
        <f>SUM(P2+S2+V2+Y2+AB2+AE2+AH2+AK2+AN2+AQ2+AT2+AW2)</f>
        <v>16</v>
      </c>
      <c r="BB2" s="132" t="s">
        <v>5221</v>
      </c>
      <c r="BC2" s="101"/>
      <c r="BD2" s="101"/>
      <c r="BE2" s="101"/>
      <c r="BG2" s="132" t="s">
        <v>311</v>
      </c>
      <c r="BH2" s="101"/>
      <c r="BI2" s="101"/>
      <c r="BJ2" s="101"/>
    </row>
    <row r="3" spans="1:63" x14ac:dyDescent="0.2">
      <c r="A3" s="8">
        <v>2</v>
      </c>
      <c r="B3" s="3" t="s">
        <v>13</v>
      </c>
      <c r="C3" s="123">
        <v>22</v>
      </c>
      <c r="D3" s="123">
        <v>16</v>
      </c>
      <c r="E3" s="123">
        <v>4</v>
      </c>
      <c r="F3" s="123">
        <v>2</v>
      </c>
      <c r="G3" s="123">
        <v>83</v>
      </c>
      <c r="H3" s="100" t="s">
        <v>9</v>
      </c>
      <c r="I3" s="123">
        <v>32</v>
      </c>
      <c r="J3" s="7">
        <f t="shared" ref="J3:J13" si="0">SUM(3*D3+E3)</f>
        <v>52</v>
      </c>
      <c r="K3" s="5"/>
      <c r="L3" s="8">
        <v>2</v>
      </c>
      <c r="M3" s="3" t="s">
        <v>13</v>
      </c>
      <c r="N3" s="32">
        <v>2</v>
      </c>
      <c r="O3" s="32" t="s">
        <v>9</v>
      </c>
      <c r="P3" s="32">
        <v>2</v>
      </c>
      <c r="Q3" s="34"/>
      <c r="R3" s="34"/>
      <c r="S3" s="34"/>
      <c r="T3" s="32">
        <v>3</v>
      </c>
      <c r="U3" s="32" t="s">
        <v>9</v>
      </c>
      <c r="V3" s="32">
        <v>0</v>
      </c>
      <c r="W3" s="32">
        <v>1</v>
      </c>
      <c r="X3" s="32" t="s">
        <v>9</v>
      </c>
      <c r="Y3" s="32">
        <v>1</v>
      </c>
      <c r="Z3" s="32">
        <v>1</v>
      </c>
      <c r="AA3" s="32" t="s">
        <v>9</v>
      </c>
      <c r="AB3" s="32">
        <v>0</v>
      </c>
      <c r="AC3" s="32">
        <v>3</v>
      </c>
      <c r="AD3" s="32" t="s">
        <v>9</v>
      </c>
      <c r="AE3" s="32">
        <v>2</v>
      </c>
      <c r="AF3" s="32">
        <v>0</v>
      </c>
      <c r="AG3" s="32" t="s">
        <v>9</v>
      </c>
      <c r="AH3" s="32">
        <v>0</v>
      </c>
      <c r="AI3" s="32">
        <v>7</v>
      </c>
      <c r="AJ3" s="32" t="s">
        <v>9</v>
      </c>
      <c r="AK3" s="32">
        <v>3</v>
      </c>
      <c r="AL3" s="32">
        <v>4</v>
      </c>
      <c r="AM3" s="32" t="s">
        <v>9</v>
      </c>
      <c r="AN3" s="32">
        <v>0</v>
      </c>
      <c r="AO3" s="32">
        <v>3</v>
      </c>
      <c r="AP3" s="32" t="s">
        <v>9</v>
      </c>
      <c r="AQ3" s="32">
        <v>0</v>
      </c>
      <c r="AR3" s="32">
        <v>14</v>
      </c>
      <c r="AS3" s="32" t="s">
        <v>9</v>
      </c>
      <c r="AT3" s="32">
        <v>1</v>
      </c>
      <c r="AU3" s="32">
        <v>3</v>
      </c>
      <c r="AV3" s="32" t="s">
        <v>9</v>
      </c>
      <c r="AW3" s="32">
        <v>2</v>
      </c>
      <c r="AX3" s="31">
        <f t="shared" ref="AX3:AX13" si="1">SUM(N3+Q3+T3+W3+Z3+AC3+AF3+AI3+AL3+AO3+AR3+AU3)</f>
        <v>41</v>
      </c>
      <c r="AY3" s="32" t="s">
        <v>9</v>
      </c>
      <c r="AZ3" s="31">
        <f t="shared" ref="AZ3:AZ13" si="2">SUM(P3+S3+V3+Y3+AB3+AE3+AH3+AK3+AN3+AQ3+AT3+AW3)</f>
        <v>11</v>
      </c>
      <c r="BB3" s="102" t="s">
        <v>5142</v>
      </c>
      <c r="BC3" s="101">
        <v>1</v>
      </c>
      <c r="BD3" s="101" t="s">
        <v>9</v>
      </c>
      <c r="BE3" s="101">
        <v>0</v>
      </c>
      <c r="BG3" s="102" t="s">
        <v>5222</v>
      </c>
      <c r="BH3" s="101">
        <v>1</v>
      </c>
      <c r="BI3" s="101" t="s">
        <v>9</v>
      </c>
      <c r="BJ3" s="101">
        <v>2</v>
      </c>
    </row>
    <row r="4" spans="1:63" ht="12" customHeight="1" x14ac:dyDescent="0.2">
      <c r="A4" s="8">
        <v>3</v>
      </c>
      <c r="B4" s="3" t="s">
        <v>97</v>
      </c>
      <c r="C4" s="123">
        <v>22</v>
      </c>
      <c r="D4" s="123">
        <v>14</v>
      </c>
      <c r="E4" s="123">
        <v>4</v>
      </c>
      <c r="F4" s="123">
        <v>4</v>
      </c>
      <c r="G4" s="123">
        <v>64</v>
      </c>
      <c r="H4" s="100" t="s">
        <v>9</v>
      </c>
      <c r="I4" s="123">
        <v>42</v>
      </c>
      <c r="J4" s="7">
        <f t="shared" si="0"/>
        <v>46</v>
      </c>
      <c r="K4" s="5"/>
      <c r="L4" s="8">
        <v>3</v>
      </c>
      <c r="M4" s="3" t="s">
        <v>97</v>
      </c>
      <c r="N4" s="32">
        <v>2</v>
      </c>
      <c r="O4" s="32" t="s">
        <v>9</v>
      </c>
      <c r="P4" s="32">
        <v>4</v>
      </c>
      <c r="Q4" s="32">
        <v>5</v>
      </c>
      <c r="R4" s="32" t="s">
        <v>9</v>
      </c>
      <c r="S4" s="32">
        <v>2</v>
      </c>
      <c r="T4" s="34"/>
      <c r="U4" s="34"/>
      <c r="V4" s="34"/>
      <c r="W4" s="32">
        <v>4</v>
      </c>
      <c r="X4" s="32" t="s">
        <v>9</v>
      </c>
      <c r="Y4" s="32">
        <v>2</v>
      </c>
      <c r="Z4" s="32">
        <v>3</v>
      </c>
      <c r="AA4" s="32" t="s">
        <v>9</v>
      </c>
      <c r="AB4" s="32">
        <v>2</v>
      </c>
      <c r="AC4" s="32">
        <v>3</v>
      </c>
      <c r="AD4" s="32" t="s">
        <v>9</v>
      </c>
      <c r="AE4" s="32">
        <v>1</v>
      </c>
      <c r="AF4" s="32">
        <v>5</v>
      </c>
      <c r="AG4" s="32" t="s">
        <v>9</v>
      </c>
      <c r="AH4" s="32">
        <v>3</v>
      </c>
      <c r="AI4" s="32">
        <v>4</v>
      </c>
      <c r="AJ4" s="32" t="s">
        <v>9</v>
      </c>
      <c r="AK4" s="32">
        <v>1</v>
      </c>
      <c r="AL4" s="32">
        <v>4</v>
      </c>
      <c r="AM4" s="32" t="s">
        <v>9</v>
      </c>
      <c r="AN4" s="32">
        <v>4</v>
      </c>
      <c r="AO4" s="32">
        <v>6</v>
      </c>
      <c r="AP4" s="32" t="s">
        <v>9</v>
      </c>
      <c r="AQ4" s="32">
        <v>1</v>
      </c>
      <c r="AR4" s="32">
        <v>5</v>
      </c>
      <c r="AS4" s="32" t="s">
        <v>9</v>
      </c>
      <c r="AT4" s="32">
        <v>3</v>
      </c>
      <c r="AU4" s="32">
        <v>3</v>
      </c>
      <c r="AV4" s="32" t="s">
        <v>9</v>
      </c>
      <c r="AW4" s="32">
        <v>3</v>
      </c>
      <c r="AX4" s="31">
        <f t="shared" si="1"/>
        <v>44</v>
      </c>
      <c r="AY4" s="32" t="s">
        <v>9</v>
      </c>
      <c r="AZ4" s="31">
        <f t="shared" si="2"/>
        <v>26</v>
      </c>
      <c r="BB4" s="102" t="s">
        <v>5223</v>
      </c>
      <c r="BC4" s="101">
        <v>0</v>
      </c>
      <c r="BD4" s="101" t="s">
        <v>9</v>
      </c>
      <c r="BE4" s="101">
        <v>0</v>
      </c>
      <c r="BG4" s="102" t="s">
        <v>5145</v>
      </c>
      <c r="BH4" s="101">
        <v>2</v>
      </c>
      <c r="BI4" s="101" t="s">
        <v>9</v>
      </c>
      <c r="BJ4" s="101">
        <v>2</v>
      </c>
    </row>
    <row r="5" spans="1:63" x14ac:dyDescent="0.2">
      <c r="A5" s="8">
        <v>4</v>
      </c>
      <c r="B5" s="3" t="s">
        <v>99</v>
      </c>
      <c r="C5" s="123">
        <v>22</v>
      </c>
      <c r="D5" s="123">
        <v>12</v>
      </c>
      <c r="E5" s="123">
        <v>7</v>
      </c>
      <c r="F5" s="123">
        <v>3</v>
      </c>
      <c r="G5" s="123">
        <v>70</v>
      </c>
      <c r="H5" s="100" t="s">
        <v>9</v>
      </c>
      <c r="I5" s="123">
        <v>40</v>
      </c>
      <c r="J5" s="7">
        <f t="shared" si="0"/>
        <v>43</v>
      </c>
      <c r="K5" s="5"/>
      <c r="L5" s="8">
        <v>4</v>
      </c>
      <c r="M5" s="3" t="s">
        <v>99</v>
      </c>
      <c r="N5" s="32">
        <v>0</v>
      </c>
      <c r="O5" s="32" t="s">
        <v>9</v>
      </c>
      <c r="P5" s="32">
        <v>4</v>
      </c>
      <c r="Q5" s="32">
        <v>1</v>
      </c>
      <c r="R5" s="32" t="s">
        <v>9</v>
      </c>
      <c r="S5" s="32">
        <v>1</v>
      </c>
      <c r="T5" s="32">
        <v>1</v>
      </c>
      <c r="U5" s="32" t="s">
        <v>9</v>
      </c>
      <c r="V5" s="32">
        <v>1</v>
      </c>
      <c r="W5" s="34"/>
      <c r="X5" s="34"/>
      <c r="Y5" s="34"/>
      <c r="Z5" s="32">
        <v>7</v>
      </c>
      <c r="AA5" s="32" t="s">
        <v>9</v>
      </c>
      <c r="AB5" s="32">
        <v>1</v>
      </c>
      <c r="AC5" s="32">
        <v>0</v>
      </c>
      <c r="AD5" s="32" t="s">
        <v>9</v>
      </c>
      <c r="AE5" s="32">
        <v>4</v>
      </c>
      <c r="AF5" s="32">
        <v>1</v>
      </c>
      <c r="AG5" s="32" t="s">
        <v>9</v>
      </c>
      <c r="AH5" s="32">
        <v>1</v>
      </c>
      <c r="AI5" s="32">
        <v>1</v>
      </c>
      <c r="AJ5" s="32" t="s">
        <v>9</v>
      </c>
      <c r="AK5" s="32">
        <v>0</v>
      </c>
      <c r="AL5" s="32">
        <v>4</v>
      </c>
      <c r="AM5" s="32" t="s">
        <v>9</v>
      </c>
      <c r="AN5" s="32">
        <v>2</v>
      </c>
      <c r="AO5" s="32">
        <v>3</v>
      </c>
      <c r="AP5" s="32" t="s">
        <v>9</v>
      </c>
      <c r="AQ5" s="32">
        <v>3</v>
      </c>
      <c r="AR5" s="32">
        <v>4</v>
      </c>
      <c r="AS5" s="32" t="s">
        <v>9</v>
      </c>
      <c r="AT5" s="32">
        <v>1</v>
      </c>
      <c r="AU5" s="32">
        <v>9</v>
      </c>
      <c r="AV5" s="32" t="s">
        <v>9</v>
      </c>
      <c r="AW5" s="32">
        <v>1</v>
      </c>
      <c r="AX5" s="31">
        <f t="shared" si="1"/>
        <v>31</v>
      </c>
      <c r="AY5" s="32" t="s">
        <v>9</v>
      </c>
      <c r="AZ5" s="31">
        <f t="shared" si="2"/>
        <v>19</v>
      </c>
      <c r="BB5" s="102" t="s">
        <v>143</v>
      </c>
      <c r="BC5" s="101">
        <v>1</v>
      </c>
      <c r="BD5" s="101" t="s">
        <v>9</v>
      </c>
      <c r="BE5" s="101">
        <v>6</v>
      </c>
      <c r="BG5" s="102" t="s">
        <v>5224</v>
      </c>
      <c r="BH5" s="101">
        <v>2</v>
      </c>
      <c r="BI5" s="101" t="s">
        <v>9</v>
      </c>
      <c r="BJ5" s="101">
        <v>0</v>
      </c>
    </row>
    <row r="6" spans="1:63" x14ac:dyDescent="0.2">
      <c r="A6" s="8">
        <v>5</v>
      </c>
      <c r="B6" s="3" t="s">
        <v>1501</v>
      </c>
      <c r="C6" s="123">
        <v>22</v>
      </c>
      <c r="D6" s="123">
        <v>8</v>
      </c>
      <c r="E6" s="123">
        <v>4</v>
      </c>
      <c r="F6" s="123">
        <v>10</v>
      </c>
      <c r="G6" s="123">
        <v>33</v>
      </c>
      <c r="H6" s="100" t="s">
        <v>9</v>
      </c>
      <c r="I6" s="123">
        <v>48</v>
      </c>
      <c r="J6" s="7">
        <f t="shared" si="0"/>
        <v>28</v>
      </c>
      <c r="K6" s="5"/>
      <c r="L6" s="8">
        <v>5</v>
      </c>
      <c r="M6" s="3" t="s">
        <v>1501</v>
      </c>
      <c r="N6" s="32">
        <v>1</v>
      </c>
      <c r="O6" s="32" t="s">
        <v>9</v>
      </c>
      <c r="P6" s="32">
        <v>5</v>
      </c>
      <c r="Q6" s="32">
        <v>1</v>
      </c>
      <c r="R6" s="32" t="s">
        <v>9</v>
      </c>
      <c r="S6" s="32">
        <v>2</v>
      </c>
      <c r="T6" s="32">
        <v>1</v>
      </c>
      <c r="U6" s="32" t="s">
        <v>9</v>
      </c>
      <c r="V6" s="32">
        <v>3</v>
      </c>
      <c r="W6" s="32">
        <v>2</v>
      </c>
      <c r="X6" s="32" t="s">
        <v>9</v>
      </c>
      <c r="Y6" s="32">
        <v>1</v>
      </c>
      <c r="Z6" s="34"/>
      <c r="AA6" s="34"/>
      <c r="AB6" s="34"/>
      <c r="AC6" s="32">
        <v>1</v>
      </c>
      <c r="AD6" s="32" t="s">
        <v>9</v>
      </c>
      <c r="AE6" s="32">
        <v>4</v>
      </c>
      <c r="AF6" s="32">
        <v>0</v>
      </c>
      <c r="AG6" s="32" t="s">
        <v>9</v>
      </c>
      <c r="AH6" s="32">
        <v>0</v>
      </c>
      <c r="AI6" s="32">
        <v>0</v>
      </c>
      <c r="AJ6" s="32" t="s">
        <v>9</v>
      </c>
      <c r="AK6" s="32">
        <v>3</v>
      </c>
      <c r="AL6" s="32">
        <v>0</v>
      </c>
      <c r="AM6" s="32" t="s">
        <v>9</v>
      </c>
      <c r="AN6" s="32">
        <v>0</v>
      </c>
      <c r="AO6" s="32">
        <v>2</v>
      </c>
      <c r="AP6" s="32" t="s">
        <v>9</v>
      </c>
      <c r="AQ6" s="32">
        <v>1</v>
      </c>
      <c r="AR6" s="135">
        <v>3</v>
      </c>
      <c r="AS6" s="101" t="s">
        <v>9</v>
      </c>
      <c r="AT6" s="135">
        <v>0</v>
      </c>
      <c r="AU6" s="32">
        <v>2</v>
      </c>
      <c r="AV6" s="32" t="s">
        <v>9</v>
      </c>
      <c r="AW6" s="32">
        <v>1</v>
      </c>
      <c r="AX6" s="31">
        <f t="shared" si="1"/>
        <v>13</v>
      </c>
      <c r="AY6" s="32" t="s">
        <v>9</v>
      </c>
      <c r="AZ6" s="31">
        <f t="shared" si="2"/>
        <v>20</v>
      </c>
      <c r="BB6" s="102" t="s">
        <v>5225</v>
      </c>
      <c r="BC6" s="101">
        <v>0</v>
      </c>
      <c r="BD6" s="101" t="s">
        <v>9</v>
      </c>
      <c r="BE6" s="101">
        <v>0</v>
      </c>
      <c r="BG6" s="102" t="s">
        <v>255</v>
      </c>
      <c r="BH6" s="101">
        <v>6</v>
      </c>
      <c r="BI6" s="101" t="s">
        <v>9</v>
      </c>
      <c r="BJ6" s="101">
        <v>1</v>
      </c>
    </row>
    <row r="7" spans="1:63" x14ac:dyDescent="0.2">
      <c r="A7" s="8">
        <v>6</v>
      </c>
      <c r="B7" s="3" t="s">
        <v>28</v>
      </c>
      <c r="C7" s="123">
        <v>22</v>
      </c>
      <c r="D7" s="123">
        <v>8</v>
      </c>
      <c r="E7" s="123">
        <v>3</v>
      </c>
      <c r="F7" s="123">
        <v>11</v>
      </c>
      <c r="G7" s="123">
        <v>62</v>
      </c>
      <c r="H7" s="100" t="s">
        <v>9</v>
      </c>
      <c r="I7" s="123">
        <v>63</v>
      </c>
      <c r="J7" s="7">
        <f t="shared" si="0"/>
        <v>27</v>
      </c>
      <c r="K7" s="5"/>
      <c r="L7" s="8">
        <v>6</v>
      </c>
      <c r="M7" s="3" t="s">
        <v>28</v>
      </c>
      <c r="N7" s="32">
        <v>2</v>
      </c>
      <c r="O7" s="32" t="s">
        <v>9</v>
      </c>
      <c r="P7" s="32">
        <v>2</v>
      </c>
      <c r="Q7" s="32">
        <v>2</v>
      </c>
      <c r="R7" s="32" t="s">
        <v>9</v>
      </c>
      <c r="S7" s="32">
        <v>6</v>
      </c>
      <c r="T7" s="32">
        <v>2</v>
      </c>
      <c r="U7" s="32" t="s">
        <v>9</v>
      </c>
      <c r="V7" s="32">
        <v>0</v>
      </c>
      <c r="W7" s="32">
        <v>3</v>
      </c>
      <c r="X7" s="32" t="s">
        <v>9</v>
      </c>
      <c r="Y7" s="32">
        <v>11</v>
      </c>
      <c r="Z7" s="32">
        <v>0</v>
      </c>
      <c r="AA7" s="32" t="s">
        <v>9</v>
      </c>
      <c r="AB7" s="32">
        <v>1</v>
      </c>
      <c r="AC7" s="34"/>
      <c r="AD7" s="34"/>
      <c r="AE7" s="34"/>
      <c r="AF7" s="8">
        <v>3</v>
      </c>
      <c r="AG7" s="32" t="s">
        <v>9</v>
      </c>
      <c r="AH7" s="8">
        <v>3</v>
      </c>
      <c r="AI7" s="32">
        <v>2</v>
      </c>
      <c r="AJ7" s="32" t="s">
        <v>9</v>
      </c>
      <c r="AK7" s="32">
        <v>3</v>
      </c>
      <c r="AL7" s="32">
        <v>4</v>
      </c>
      <c r="AM7" s="32" t="s">
        <v>9</v>
      </c>
      <c r="AN7" s="32">
        <v>2</v>
      </c>
      <c r="AO7" s="32">
        <v>3</v>
      </c>
      <c r="AP7" s="32" t="s">
        <v>9</v>
      </c>
      <c r="AQ7" s="32">
        <v>5</v>
      </c>
      <c r="AR7" s="32">
        <v>4</v>
      </c>
      <c r="AS7" s="32" t="s">
        <v>9</v>
      </c>
      <c r="AT7" s="32">
        <v>2</v>
      </c>
      <c r="AU7" s="32">
        <v>10</v>
      </c>
      <c r="AV7" s="32" t="s">
        <v>9</v>
      </c>
      <c r="AW7" s="32">
        <v>1</v>
      </c>
      <c r="AX7" s="31">
        <f t="shared" si="1"/>
        <v>35</v>
      </c>
      <c r="AY7" s="32" t="s">
        <v>9</v>
      </c>
      <c r="AZ7" s="31">
        <f t="shared" si="2"/>
        <v>36</v>
      </c>
      <c r="BB7" s="102" t="s">
        <v>5226</v>
      </c>
      <c r="BC7" s="101">
        <v>3</v>
      </c>
      <c r="BD7" s="101" t="s">
        <v>9</v>
      </c>
      <c r="BE7" s="101">
        <v>1</v>
      </c>
      <c r="BG7" s="102" t="s">
        <v>5227</v>
      </c>
      <c r="BH7" s="101">
        <v>0</v>
      </c>
      <c r="BI7" s="101" t="s">
        <v>9</v>
      </c>
      <c r="BJ7" s="101">
        <v>5</v>
      </c>
    </row>
    <row r="8" spans="1:63" x14ac:dyDescent="0.2">
      <c r="A8" s="8">
        <v>7</v>
      </c>
      <c r="B8" s="3" t="s">
        <v>1500</v>
      </c>
      <c r="C8" s="123">
        <v>22</v>
      </c>
      <c r="D8" s="123">
        <v>6</v>
      </c>
      <c r="E8" s="123">
        <v>7</v>
      </c>
      <c r="F8" s="123">
        <v>9</v>
      </c>
      <c r="G8" s="123">
        <v>44</v>
      </c>
      <c r="H8" s="100" t="s">
        <v>9</v>
      </c>
      <c r="I8" s="123">
        <v>55</v>
      </c>
      <c r="J8" s="7">
        <f t="shared" si="0"/>
        <v>25</v>
      </c>
      <c r="K8" s="5"/>
      <c r="L8" s="8">
        <v>7</v>
      </c>
      <c r="M8" s="3" t="s">
        <v>1500</v>
      </c>
      <c r="N8" s="32">
        <v>3</v>
      </c>
      <c r="O8" s="32" t="s">
        <v>9</v>
      </c>
      <c r="P8" s="32">
        <v>3</v>
      </c>
      <c r="Q8" s="32">
        <v>0</v>
      </c>
      <c r="R8" s="32" t="s">
        <v>9</v>
      </c>
      <c r="S8" s="32">
        <v>5</v>
      </c>
      <c r="T8" s="32">
        <v>1</v>
      </c>
      <c r="U8" s="32" t="s">
        <v>9</v>
      </c>
      <c r="V8" s="32">
        <v>2</v>
      </c>
      <c r="W8" s="32">
        <v>2</v>
      </c>
      <c r="X8" s="32" t="s">
        <v>9</v>
      </c>
      <c r="Y8" s="32">
        <v>5</v>
      </c>
      <c r="Z8" s="32">
        <v>4</v>
      </c>
      <c r="AA8" s="32" t="s">
        <v>9</v>
      </c>
      <c r="AB8" s="32">
        <v>2</v>
      </c>
      <c r="AC8" s="32">
        <v>2</v>
      </c>
      <c r="AD8" s="32" t="s">
        <v>9</v>
      </c>
      <c r="AE8" s="32">
        <v>2</v>
      </c>
      <c r="AF8" s="34"/>
      <c r="AG8" s="34"/>
      <c r="AH8" s="34"/>
      <c r="AI8" s="32">
        <v>3</v>
      </c>
      <c r="AJ8" s="32" t="s">
        <v>9</v>
      </c>
      <c r="AK8" s="32">
        <v>1</v>
      </c>
      <c r="AL8" s="32">
        <v>2</v>
      </c>
      <c r="AM8" s="32" t="s">
        <v>9</v>
      </c>
      <c r="AN8" s="32">
        <v>4</v>
      </c>
      <c r="AO8" s="32">
        <v>3</v>
      </c>
      <c r="AP8" s="32" t="s">
        <v>9</v>
      </c>
      <c r="AQ8" s="32">
        <v>1</v>
      </c>
      <c r="AR8" s="32">
        <v>2</v>
      </c>
      <c r="AS8" s="32" t="s">
        <v>9</v>
      </c>
      <c r="AT8" s="32">
        <v>4</v>
      </c>
      <c r="AU8" s="32">
        <v>2</v>
      </c>
      <c r="AV8" s="32" t="s">
        <v>9</v>
      </c>
      <c r="AW8" s="32">
        <v>1</v>
      </c>
      <c r="AX8" s="31">
        <f t="shared" si="1"/>
        <v>24</v>
      </c>
      <c r="AY8" s="32" t="s">
        <v>9</v>
      </c>
      <c r="AZ8" s="31">
        <f t="shared" si="2"/>
        <v>30</v>
      </c>
      <c r="BB8" s="102" t="s">
        <v>5228</v>
      </c>
      <c r="BC8" s="101">
        <v>3</v>
      </c>
      <c r="BD8" s="101" t="s">
        <v>9</v>
      </c>
      <c r="BE8" s="101">
        <v>3</v>
      </c>
      <c r="BG8" s="102" t="s">
        <v>5229</v>
      </c>
      <c r="BH8" s="101">
        <v>3</v>
      </c>
      <c r="BI8" s="101" t="s">
        <v>9</v>
      </c>
      <c r="BJ8" s="101">
        <v>3</v>
      </c>
    </row>
    <row r="9" spans="1:63" x14ac:dyDescent="0.2">
      <c r="A9" s="8">
        <v>8</v>
      </c>
      <c r="B9" s="3" t="s">
        <v>1498</v>
      </c>
      <c r="C9" s="123">
        <v>22</v>
      </c>
      <c r="D9" s="123">
        <v>7</v>
      </c>
      <c r="E9" s="123">
        <v>3</v>
      </c>
      <c r="F9" s="123">
        <v>12</v>
      </c>
      <c r="G9" s="123">
        <v>37</v>
      </c>
      <c r="H9" s="100" t="s">
        <v>9</v>
      </c>
      <c r="I9" s="123">
        <v>60</v>
      </c>
      <c r="J9" s="7">
        <f t="shared" si="0"/>
        <v>24</v>
      </c>
      <c r="K9" s="5"/>
      <c r="L9" s="8">
        <v>8</v>
      </c>
      <c r="M9" s="3" t="s">
        <v>1498</v>
      </c>
      <c r="N9" s="32">
        <v>0</v>
      </c>
      <c r="O9" s="32" t="s">
        <v>9</v>
      </c>
      <c r="P9" s="32">
        <v>10</v>
      </c>
      <c r="Q9" s="32">
        <v>0</v>
      </c>
      <c r="R9" s="32" t="s">
        <v>9</v>
      </c>
      <c r="S9" s="32">
        <v>3</v>
      </c>
      <c r="T9" s="32">
        <v>1</v>
      </c>
      <c r="U9" s="32" t="s">
        <v>9</v>
      </c>
      <c r="V9" s="32">
        <v>2</v>
      </c>
      <c r="W9" s="32">
        <v>2</v>
      </c>
      <c r="X9" s="32" t="s">
        <v>9</v>
      </c>
      <c r="Y9" s="32">
        <v>2</v>
      </c>
      <c r="Z9" s="32">
        <v>2</v>
      </c>
      <c r="AA9" s="32" t="s">
        <v>9</v>
      </c>
      <c r="AB9" s="32">
        <v>2</v>
      </c>
      <c r="AC9" s="32">
        <v>1</v>
      </c>
      <c r="AD9" s="32" t="s">
        <v>9</v>
      </c>
      <c r="AE9" s="32">
        <v>3</v>
      </c>
      <c r="AF9" s="32">
        <v>1</v>
      </c>
      <c r="AG9" s="32" t="s">
        <v>9</v>
      </c>
      <c r="AH9" s="32">
        <v>4</v>
      </c>
      <c r="AI9" s="34"/>
      <c r="AJ9" s="34"/>
      <c r="AK9" s="34"/>
      <c r="AL9" s="32">
        <v>2</v>
      </c>
      <c r="AM9" s="32" t="s">
        <v>9</v>
      </c>
      <c r="AN9" s="32">
        <v>1</v>
      </c>
      <c r="AO9" s="32">
        <v>2</v>
      </c>
      <c r="AP9" s="32" t="s">
        <v>9</v>
      </c>
      <c r="AQ9" s="32">
        <v>0</v>
      </c>
      <c r="AR9" s="32">
        <v>3</v>
      </c>
      <c r="AS9" s="32" t="s">
        <v>9</v>
      </c>
      <c r="AT9" s="32">
        <v>4</v>
      </c>
      <c r="AU9" s="32">
        <v>3</v>
      </c>
      <c r="AV9" s="32" t="s">
        <v>9</v>
      </c>
      <c r="AW9" s="32">
        <v>2</v>
      </c>
      <c r="AX9" s="31">
        <f t="shared" si="1"/>
        <v>17</v>
      </c>
      <c r="AY9" s="32" t="s">
        <v>9</v>
      </c>
      <c r="AZ9" s="31">
        <f t="shared" si="2"/>
        <v>33</v>
      </c>
      <c r="BB9" s="132" t="s">
        <v>322</v>
      </c>
      <c r="BC9" s="101"/>
      <c r="BD9" s="101"/>
      <c r="BE9" s="101"/>
      <c r="BG9" s="132" t="s">
        <v>323</v>
      </c>
      <c r="BH9" s="101"/>
      <c r="BI9" s="101"/>
      <c r="BJ9" s="101"/>
      <c r="BK9" s="101"/>
    </row>
    <row r="10" spans="1:63" x14ac:dyDescent="0.2">
      <c r="A10" s="8">
        <v>9</v>
      </c>
      <c r="B10" s="3" t="s">
        <v>1496</v>
      </c>
      <c r="C10" s="123">
        <v>22</v>
      </c>
      <c r="D10" s="123">
        <v>6</v>
      </c>
      <c r="E10" s="123">
        <v>5</v>
      </c>
      <c r="F10" s="123">
        <v>11</v>
      </c>
      <c r="G10" s="123">
        <v>42</v>
      </c>
      <c r="H10" s="100" t="s">
        <v>9</v>
      </c>
      <c r="I10" s="123">
        <v>60</v>
      </c>
      <c r="J10" s="7">
        <f t="shared" si="0"/>
        <v>23</v>
      </c>
      <c r="K10" s="5"/>
      <c r="L10" s="8">
        <v>9</v>
      </c>
      <c r="M10" s="3" t="s">
        <v>1496</v>
      </c>
      <c r="N10" s="32">
        <v>1</v>
      </c>
      <c r="O10" s="32" t="s">
        <v>9</v>
      </c>
      <c r="P10" s="32">
        <v>4</v>
      </c>
      <c r="Q10" s="32">
        <v>3</v>
      </c>
      <c r="R10" s="32" t="s">
        <v>9</v>
      </c>
      <c r="S10" s="32">
        <v>6</v>
      </c>
      <c r="T10" s="32">
        <v>1</v>
      </c>
      <c r="U10" s="32" t="s">
        <v>9</v>
      </c>
      <c r="V10" s="32">
        <v>2</v>
      </c>
      <c r="W10" s="32">
        <v>3</v>
      </c>
      <c r="X10" s="32" t="s">
        <v>9</v>
      </c>
      <c r="Y10" s="32">
        <v>4</v>
      </c>
      <c r="Z10" s="32">
        <v>3</v>
      </c>
      <c r="AA10" s="32" t="s">
        <v>9</v>
      </c>
      <c r="AB10" s="32">
        <v>3</v>
      </c>
      <c r="AC10" s="32">
        <v>4</v>
      </c>
      <c r="AD10" s="32" t="s">
        <v>9</v>
      </c>
      <c r="AE10" s="32">
        <v>3</v>
      </c>
      <c r="AF10" s="32">
        <v>1</v>
      </c>
      <c r="AG10" s="32" t="s">
        <v>9</v>
      </c>
      <c r="AH10" s="32">
        <v>1</v>
      </c>
      <c r="AI10" s="32">
        <v>0</v>
      </c>
      <c r="AJ10" s="32" t="s">
        <v>9</v>
      </c>
      <c r="AK10" s="32">
        <v>3</v>
      </c>
      <c r="AL10" s="34"/>
      <c r="AM10" s="34"/>
      <c r="AN10" s="34"/>
      <c r="AO10" s="32">
        <v>1</v>
      </c>
      <c r="AP10" s="32" t="s">
        <v>9</v>
      </c>
      <c r="AQ10" s="32">
        <v>2</v>
      </c>
      <c r="AR10" s="32">
        <v>3</v>
      </c>
      <c r="AS10" s="32" t="s">
        <v>9</v>
      </c>
      <c r="AT10" s="32">
        <v>2</v>
      </c>
      <c r="AU10" s="32">
        <v>2</v>
      </c>
      <c r="AV10" s="32" t="s">
        <v>9</v>
      </c>
      <c r="AW10" s="32">
        <v>0</v>
      </c>
      <c r="AX10" s="31">
        <f t="shared" si="1"/>
        <v>22</v>
      </c>
      <c r="AY10" s="32" t="s">
        <v>9</v>
      </c>
      <c r="AZ10" s="31">
        <f t="shared" si="2"/>
        <v>30</v>
      </c>
      <c r="BB10" s="102" t="s">
        <v>5230</v>
      </c>
      <c r="BC10" s="101">
        <v>0</v>
      </c>
      <c r="BD10" s="101" t="s">
        <v>9</v>
      </c>
      <c r="BE10" s="101">
        <v>1</v>
      </c>
      <c r="BG10" s="102" t="s">
        <v>5231</v>
      </c>
      <c r="BH10" s="101">
        <v>1</v>
      </c>
      <c r="BI10" s="101" t="s">
        <v>9</v>
      </c>
      <c r="BJ10" s="101">
        <v>4</v>
      </c>
      <c r="BK10" s="132"/>
    </row>
    <row r="11" spans="1:63" x14ac:dyDescent="0.2">
      <c r="A11" s="8">
        <v>10</v>
      </c>
      <c r="B11" s="3" t="s">
        <v>101</v>
      </c>
      <c r="C11" s="123">
        <v>22</v>
      </c>
      <c r="D11" s="123">
        <v>6</v>
      </c>
      <c r="E11" s="123">
        <v>4</v>
      </c>
      <c r="F11" s="123">
        <v>12</v>
      </c>
      <c r="G11" s="123">
        <v>42</v>
      </c>
      <c r="H11" s="100" t="s">
        <v>9</v>
      </c>
      <c r="I11" s="123">
        <v>67</v>
      </c>
      <c r="J11" s="7">
        <f t="shared" si="0"/>
        <v>22</v>
      </c>
      <c r="L11" s="8">
        <v>10</v>
      </c>
      <c r="M11" s="3" t="s">
        <v>101</v>
      </c>
      <c r="N11" s="32">
        <v>0</v>
      </c>
      <c r="O11" s="32" t="s">
        <v>9</v>
      </c>
      <c r="P11" s="32">
        <v>6</v>
      </c>
      <c r="Q11" s="32">
        <v>1</v>
      </c>
      <c r="R11" s="32" t="s">
        <v>9</v>
      </c>
      <c r="S11" s="32">
        <v>6</v>
      </c>
      <c r="T11" s="32">
        <v>2</v>
      </c>
      <c r="U11" s="32" t="s">
        <v>9</v>
      </c>
      <c r="V11" s="32">
        <v>4</v>
      </c>
      <c r="W11" s="32">
        <v>2</v>
      </c>
      <c r="X11" s="32" t="s">
        <v>9</v>
      </c>
      <c r="Y11" s="32">
        <v>2</v>
      </c>
      <c r="Z11" s="32">
        <v>1</v>
      </c>
      <c r="AA11" s="32" t="s">
        <v>9</v>
      </c>
      <c r="AB11" s="32">
        <v>2</v>
      </c>
      <c r="AC11" s="32">
        <v>2</v>
      </c>
      <c r="AD11" s="32" t="s">
        <v>9</v>
      </c>
      <c r="AE11" s="32">
        <v>3</v>
      </c>
      <c r="AF11" s="32">
        <v>3</v>
      </c>
      <c r="AG11" s="32" t="s">
        <v>9</v>
      </c>
      <c r="AH11" s="32">
        <v>2</v>
      </c>
      <c r="AI11" s="32">
        <v>6</v>
      </c>
      <c r="AJ11" s="32" t="s">
        <v>9</v>
      </c>
      <c r="AK11" s="32">
        <v>2</v>
      </c>
      <c r="AL11" s="32">
        <v>3</v>
      </c>
      <c r="AM11" s="32" t="s">
        <v>9</v>
      </c>
      <c r="AN11" s="32">
        <v>4</v>
      </c>
      <c r="AO11" s="34"/>
      <c r="AP11" s="34"/>
      <c r="AQ11" s="34"/>
      <c r="AR11" s="32">
        <v>3</v>
      </c>
      <c r="AS11" s="32" t="s">
        <v>9</v>
      </c>
      <c r="AT11" s="32">
        <v>3</v>
      </c>
      <c r="AU11" s="32">
        <v>2</v>
      </c>
      <c r="AV11" s="32" t="s">
        <v>9</v>
      </c>
      <c r="AW11" s="32">
        <v>0</v>
      </c>
      <c r="AX11" s="31">
        <f t="shared" si="1"/>
        <v>25</v>
      </c>
      <c r="AY11" s="32" t="s">
        <v>9</v>
      </c>
      <c r="AZ11" s="31">
        <f t="shared" si="2"/>
        <v>34</v>
      </c>
      <c r="BB11" s="102" t="s">
        <v>2382</v>
      </c>
      <c r="BC11" s="101">
        <v>7</v>
      </c>
      <c r="BD11" s="101" t="s">
        <v>9</v>
      </c>
      <c r="BE11" s="101">
        <v>6</v>
      </c>
      <c r="BG11" s="102" t="s">
        <v>4194</v>
      </c>
      <c r="BH11" s="101">
        <v>3</v>
      </c>
      <c r="BI11" s="101" t="s">
        <v>9</v>
      </c>
      <c r="BJ11" s="101">
        <v>2</v>
      </c>
      <c r="BK11" s="132"/>
    </row>
    <row r="12" spans="1:63" x14ac:dyDescent="0.2">
      <c r="A12" s="8">
        <v>11</v>
      </c>
      <c r="B12" s="3" t="s">
        <v>5220</v>
      </c>
      <c r="C12" s="123">
        <v>22</v>
      </c>
      <c r="D12" s="123">
        <v>6</v>
      </c>
      <c r="E12" s="123">
        <v>2</v>
      </c>
      <c r="F12" s="123">
        <v>14</v>
      </c>
      <c r="G12" s="123">
        <v>43</v>
      </c>
      <c r="H12" s="100" t="s">
        <v>9</v>
      </c>
      <c r="I12" s="123">
        <v>77</v>
      </c>
      <c r="J12" s="7">
        <f t="shared" si="0"/>
        <v>20</v>
      </c>
      <c r="K12" s="5" t="s">
        <v>44</v>
      </c>
      <c r="L12" s="8">
        <v>11</v>
      </c>
      <c r="M12" s="3" t="s">
        <v>5220</v>
      </c>
      <c r="N12" s="32">
        <v>1</v>
      </c>
      <c r="O12" s="32" t="s">
        <v>9</v>
      </c>
      <c r="P12" s="32">
        <v>6</v>
      </c>
      <c r="Q12" s="32">
        <v>0</v>
      </c>
      <c r="R12" s="32" t="s">
        <v>9</v>
      </c>
      <c r="S12" s="32">
        <v>2</v>
      </c>
      <c r="T12" s="32">
        <v>0</v>
      </c>
      <c r="U12" s="32" t="s">
        <v>9</v>
      </c>
      <c r="V12" s="32">
        <v>3</v>
      </c>
      <c r="W12" s="32">
        <v>2</v>
      </c>
      <c r="X12" s="32" t="s">
        <v>9</v>
      </c>
      <c r="Y12" s="32">
        <v>4</v>
      </c>
      <c r="Z12" s="32">
        <v>0</v>
      </c>
      <c r="AA12" s="32" t="s">
        <v>9</v>
      </c>
      <c r="AB12" s="32">
        <v>3</v>
      </c>
      <c r="AC12" s="32">
        <v>4</v>
      </c>
      <c r="AD12" s="32" t="s">
        <v>9</v>
      </c>
      <c r="AE12" s="32">
        <v>2</v>
      </c>
      <c r="AF12" s="32">
        <v>6</v>
      </c>
      <c r="AG12" s="32" t="s">
        <v>9</v>
      </c>
      <c r="AH12" s="32">
        <v>3</v>
      </c>
      <c r="AI12" s="32">
        <v>3</v>
      </c>
      <c r="AJ12" s="32" t="s">
        <v>9</v>
      </c>
      <c r="AK12" s="32">
        <v>1</v>
      </c>
      <c r="AL12" s="32">
        <v>0</v>
      </c>
      <c r="AM12" s="32" t="s">
        <v>9</v>
      </c>
      <c r="AN12" s="32">
        <v>2</v>
      </c>
      <c r="AO12" s="32">
        <v>1</v>
      </c>
      <c r="AP12" s="32" t="s">
        <v>9</v>
      </c>
      <c r="AQ12" s="32">
        <v>2</v>
      </c>
      <c r="AR12" s="34"/>
      <c r="AS12" s="34"/>
      <c r="AT12" s="34"/>
      <c r="AU12" s="32">
        <v>3</v>
      </c>
      <c r="AV12" s="32" t="s">
        <v>9</v>
      </c>
      <c r="AW12" s="32">
        <v>1</v>
      </c>
      <c r="AX12" s="31">
        <f t="shared" si="1"/>
        <v>20</v>
      </c>
      <c r="AY12" s="32" t="s">
        <v>9</v>
      </c>
      <c r="AZ12" s="31">
        <f t="shared" si="2"/>
        <v>29</v>
      </c>
      <c r="BB12" s="102" t="s">
        <v>5232</v>
      </c>
      <c r="BC12" s="101">
        <v>2</v>
      </c>
      <c r="BD12" s="101" t="s">
        <v>9</v>
      </c>
      <c r="BE12" s="101">
        <v>0</v>
      </c>
      <c r="BG12" s="102" t="s">
        <v>5233</v>
      </c>
      <c r="BH12" s="101">
        <v>4</v>
      </c>
      <c r="BI12" s="101" t="s">
        <v>9</v>
      </c>
      <c r="BJ12" s="101">
        <v>1</v>
      </c>
      <c r="BK12" s="132"/>
    </row>
    <row r="13" spans="1:63" x14ac:dyDescent="0.2">
      <c r="A13" s="8">
        <v>12</v>
      </c>
      <c r="B13" s="3" t="s">
        <v>110</v>
      </c>
      <c r="C13" s="123">
        <v>22</v>
      </c>
      <c r="D13" s="123">
        <v>1</v>
      </c>
      <c r="E13" s="123">
        <v>4</v>
      </c>
      <c r="F13" s="123">
        <v>17</v>
      </c>
      <c r="G13" s="123">
        <v>27</v>
      </c>
      <c r="H13" s="100" t="s">
        <v>9</v>
      </c>
      <c r="I13" s="123">
        <v>74</v>
      </c>
      <c r="J13" s="7">
        <f t="shared" si="0"/>
        <v>7</v>
      </c>
      <c r="K13" s="5" t="s">
        <v>44</v>
      </c>
      <c r="L13" s="8">
        <v>12</v>
      </c>
      <c r="M13" s="3" t="s">
        <v>110</v>
      </c>
      <c r="N13" s="32">
        <v>1</v>
      </c>
      <c r="O13" s="32" t="s">
        <v>9</v>
      </c>
      <c r="P13" s="32">
        <v>6</v>
      </c>
      <c r="Q13" s="32">
        <v>1</v>
      </c>
      <c r="R13" s="32" t="s">
        <v>9</v>
      </c>
      <c r="S13" s="32">
        <v>3</v>
      </c>
      <c r="T13" s="32">
        <v>1</v>
      </c>
      <c r="U13" s="32" t="s">
        <v>9</v>
      </c>
      <c r="V13" s="32">
        <v>3</v>
      </c>
      <c r="W13" s="32">
        <v>0</v>
      </c>
      <c r="X13" s="32" t="s">
        <v>9</v>
      </c>
      <c r="Y13" s="32">
        <v>3</v>
      </c>
      <c r="Z13" s="32">
        <v>2</v>
      </c>
      <c r="AA13" s="32" t="s">
        <v>9</v>
      </c>
      <c r="AB13" s="32">
        <v>3</v>
      </c>
      <c r="AC13" s="32">
        <v>4</v>
      </c>
      <c r="AD13" s="32" t="s">
        <v>9</v>
      </c>
      <c r="AE13" s="32">
        <v>3</v>
      </c>
      <c r="AF13" s="32">
        <v>2</v>
      </c>
      <c r="AG13" s="32" t="s">
        <v>9</v>
      </c>
      <c r="AH13" s="32">
        <v>3</v>
      </c>
      <c r="AI13" s="32">
        <v>0</v>
      </c>
      <c r="AJ13" s="32" t="s">
        <v>9</v>
      </c>
      <c r="AK13" s="32">
        <v>2</v>
      </c>
      <c r="AL13" s="32">
        <v>1</v>
      </c>
      <c r="AM13" s="32" t="s">
        <v>9</v>
      </c>
      <c r="AN13" s="32">
        <v>1</v>
      </c>
      <c r="AO13" s="32">
        <v>0</v>
      </c>
      <c r="AP13" s="32" t="s">
        <v>9</v>
      </c>
      <c r="AQ13" s="32">
        <v>0</v>
      </c>
      <c r="AR13" s="32">
        <v>2</v>
      </c>
      <c r="AS13" s="32" t="s">
        <v>9</v>
      </c>
      <c r="AT13" s="32">
        <v>2</v>
      </c>
      <c r="AU13" s="34"/>
      <c r="AV13" s="34"/>
      <c r="AW13" s="34"/>
      <c r="AX13" s="31">
        <f t="shared" si="1"/>
        <v>14</v>
      </c>
      <c r="AY13" s="32" t="s">
        <v>9</v>
      </c>
      <c r="AZ13" s="31">
        <f t="shared" si="2"/>
        <v>29</v>
      </c>
      <c r="BB13" s="102" t="s">
        <v>4152</v>
      </c>
      <c r="BC13" s="101">
        <v>3</v>
      </c>
      <c r="BD13" s="101" t="s">
        <v>9</v>
      </c>
      <c r="BE13" s="101">
        <v>1</v>
      </c>
      <c r="BG13" s="102" t="s">
        <v>5234</v>
      </c>
      <c r="BH13" s="101">
        <v>1</v>
      </c>
      <c r="BI13" s="101" t="s">
        <v>9</v>
      </c>
      <c r="BJ13" s="101">
        <v>1</v>
      </c>
      <c r="BK13" s="132"/>
    </row>
    <row r="14" spans="1:63" x14ac:dyDescent="0.2">
      <c r="B14" s="1"/>
      <c r="C14" s="1">
        <f>SUM(C2:C13)</f>
        <v>264</v>
      </c>
      <c r="D14" s="1">
        <f>SUM(D2:D13)</f>
        <v>106</v>
      </c>
      <c r="E14" s="1">
        <f>SUM(E2:E13)</f>
        <v>52</v>
      </c>
      <c r="F14" s="1">
        <f>SUM(F2:F13)</f>
        <v>106</v>
      </c>
      <c r="G14" s="1">
        <f>SUM(G2:G13)</f>
        <v>647</v>
      </c>
      <c r="H14" s="9" t="s">
        <v>9</v>
      </c>
      <c r="I14" s="1">
        <f>SUM(I2:I13)</f>
        <v>647</v>
      </c>
      <c r="J14" s="1">
        <f>SUM(J2:J13)</f>
        <v>370</v>
      </c>
      <c r="L14" s="8"/>
      <c r="N14" s="31">
        <f>SUM(N2:N13)</f>
        <v>13</v>
      </c>
      <c r="O14" s="31" t="s">
        <v>9</v>
      </c>
      <c r="P14" s="31">
        <f>SUM(P2:P13)</f>
        <v>52</v>
      </c>
      <c r="Q14" s="31">
        <f>SUM(Q2:Q13)</f>
        <v>21</v>
      </c>
      <c r="R14" s="31" t="s">
        <v>9</v>
      </c>
      <c r="S14" s="31">
        <f>SUM(S2:S13)</f>
        <v>42</v>
      </c>
      <c r="T14" s="31">
        <f>SUM(T2:T13)</f>
        <v>15</v>
      </c>
      <c r="U14" s="31" t="s">
        <v>9</v>
      </c>
      <c r="V14" s="31">
        <f>SUM(V2:V13)</f>
        <v>22</v>
      </c>
      <c r="W14" s="31">
        <f>SUM(W2:W13)</f>
        <v>22</v>
      </c>
      <c r="X14" s="31" t="s">
        <v>9</v>
      </c>
      <c r="Y14" s="31">
        <f>SUM(Y2:Y13)</f>
        <v>37</v>
      </c>
      <c r="Z14" s="31">
        <f>SUM(Z2:Z13)</f>
        <v>28</v>
      </c>
      <c r="AA14" s="31" t="s">
        <v>9</v>
      </c>
      <c r="AB14" s="31">
        <f>SUM(AB2:AB13)</f>
        <v>20</v>
      </c>
      <c r="AC14" s="31">
        <f>SUM(AC2:AC13)</f>
        <v>27</v>
      </c>
      <c r="AD14" s="31" t="s">
        <v>9</v>
      </c>
      <c r="AE14" s="31">
        <f>SUM(AE2:AE13)</f>
        <v>27</v>
      </c>
      <c r="AF14" s="31">
        <f>SUM(AF2:AF13)</f>
        <v>25</v>
      </c>
      <c r="AG14" s="31" t="s">
        <v>9</v>
      </c>
      <c r="AH14" s="31">
        <f>SUM(AH2:AH13)</f>
        <v>20</v>
      </c>
      <c r="AI14" s="31">
        <f>SUM(AI2:AI13)</f>
        <v>27</v>
      </c>
      <c r="AJ14" s="31" t="s">
        <v>9</v>
      </c>
      <c r="AK14" s="31">
        <f>SUM(AK2:AK13)</f>
        <v>20</v>
      </c>
      <c r="AL14" s="31">
        <f>SUM(AL2:AL13)</f>
        <v>30</v>
      </c>
      <c r="AM14" s="31" t="s">
        <v>9</v>
      </c>
      <c r="AN14" s="31">
        <f>SUM(AN2:AN13)</f>
        <v>20</v>
      </c>
      <c r="AO14" s="31">
        <f>SUM(AO2:AO13)</f>
        <v>33</v>
      </c>
      <c r="AP14" s="31" t="s">
        <v>9</v>
      </c>
      <c r="AQ14" s="31">
        <f>SUM(AQ2:AQ13)</f>
        <v>17</v>
      </c>
      <c r="AR14" s="31">
        <f>SUM(AR2:AR13)</f>
        <v>48</v>
      </c>
      <c r="AS14" s="31" t="s">
        <v>9</v>
      </c>
      <c r="AT14" s="31">
        <f>SUM(AT2:AT13)</f>
        <v>23</v>
      </c>
      <c r="AU14" s="31">
        <f>SUM(AU2:AU13)</f>
        <v>45</v>
      </c>
      <c r="AV14" s="31" t="s">
        <v>9</v>
      </c>
      <c r="AW14" s="31">
        <f>SUM(AW2:AW13)</f>
        <v>13</v>
      </c>
      <c r="AX14" s="31">
        <f>SUM(AX2:AX13)</f>
        <v>334</v>
      </c>
      <c r="AY14" s="31" t="s">
        <v>9</v>
      </c>
      <c r="AZ14" s="31">
        <f>SUM(AZ2:AZ13)</f>
        <v>313</v>
      </c>
      <c r="BB14" s="102" t="s">
        <v>5235</v>
      </c>
      <c r="BC14" s="101">
        <v>2</v>
      </c>
      <c r="BD14" s="101" t="s">
        <v>9</v>
      </c>
      <c r="BE14" s="101">
        <v>4</v>
      </c>
      <c r="BG14" s="102" t="s">
        <v>5236</v>
      </c>
      <c r="BH14" s="101">
        <v>4</v>
      </c>
      <c r="BI14" s="101" t="s">
        <v>9</v>
      </c>
      <c r="BJ14" s="101">
        <v>1</v>
      </c>
      <c r="BK14" s="132"/>
    </row>
    <row r="15" spans="1:63" x14ac:dyDescent="0.2">
      <c r="N15" s="8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X15" s="30"/>
      <c r="AY15" s="30"/>
      <c r="AZ15" s="9"/>
      <c r="BB15" s="102" t="s">
        <v>5237</v>
      </c>
      <c r="BC15" s="101">
        <v>1</v>
      </c>
      <c r="BD15" s="101" t="s">
        <v>9</v>
      </c>
      <c r="BE15" s="101">
        <v>2</v>
      </c>
      <c r="BG15" s="102" t="s">
        <v>2340</v>
      </c>
      <c r="BH15" s="101">
        <v>2</v>
      </c>
      <c r="BI15" s="101" t="s">
        <v>9</v>
      </c>
      <c r="BJ15" s="101">
        <v>2</v>
      </c>
      <c r="BK15" s="132"/>
    </row>
    <row r="16" spans="1:63" x14ac:dyDescent="0.2">
      <c r="M16" s="39" t="s">
        <v>151</v>
      </c>
      <c r="N16" s="43" t="s">
        <v>5238</v>
      </c>
      <c r="O16" s="32"/>
      <c r="AD16" s="32"/>
      <c r="BB16" s="132" t="s">
        <v>330</v>
      </c>
      <c r="BC16" s="101"/>
      <c r="BD16" s="101"/>
      <c r="BE16" s="101"/>
      <c r="BG16" s="132" t="s">
        <v>331</v>
      </c>
      <c r="BH16" s="101"/>
      <c r="BI16" s="101"/>
      <c r="BJ16" s="101"/>
      <c r="BK16" s="132"/>
    </row>
    <row r="17" spans="2:63" x14ac:dyDescent="0.2">
      <c r="B17" s="39"/>
      <c r="AD17" s="32"/>
      <c r="BB17" s="102" t="s">
        <v>5202</v>
      </c>
      <c r="BC17" s="101">
        <v>2</v>
      </c>
      <c r="BD17" s="101" t="s">
        <v>9</v>
      </c>
      <c r="BE17" s="101">
        <v>3</v>
      </c>
      <c r="BG17" s="102" t="s">
        <v>1859</v>
      </c>
      <c r="BH17" s="101">
        <v>9</v>
      </c>
      <c r="BI17" s="101" t="s">
        <v>9</v>
      </c>
      <c r="BJ17" s="101">
        <v>2</v>
      </c>
      <c r="BK17" s="132"/>
    </row>
    <row r="18" spans="2:63" x14ac:dyDescent="0.2">
      <c r="C18" s="14"/>
      <c r="D18" s="14"/>
      <c r="E18" s="14"/>
      <c r="F18" s="14"/>
      <c r="G18" s="14"/>
      <c r="H18" s="100"/>
      <c r="I18" s="14"/>
      <c r="J18" s="7"/>
      <c r="M18" s="102"/>
      <c r="N18" s="8"/>
      <c r="O18" s="101"/>
      <c r="AD18" s="31"/>
      <c r="BB18" s="102" t="s">
        <v>5239</v>
      </c>
      <c r="BC18" s="101">
        <v>1</v>
      </c>
      <c r="BD18" s="101" t="s">
        <v>9</v>
      </c>
      <c r="BE18" s="101">
        <v>1</v>
      </c>
      <c r="BG18" s="102" t="s">
        <v>5240</v>
      </c>
      <c r="BH18" s="8">
        <v>0</v>
      </c>
      <c r="BI18" s="101" t="s">
        <v>9</v>
      </c>
      <c r="BJ18" s="8">
        <v>3</v>
      </c>
      <c r="BK18" s="101"/>
    </row>
    <row r="19" spans="2:63" x14ac:dyDescent="0.2">
      <c r="C19" s="14"/>
      <c r="D19" s="14"/>
      <c r="E19" s="14"/>
      <c r="F19" s="14"/>
      <c r="G19" s="14"/>
      <c r="H19" s="100"/>
      <c r="I19" s="14"/>
      <c r="J19" s="7"/>
      <c r="M19" s="102"/>
      <c r="N19" s="8"/>
      <c r="O19" s="101"/>
      <c r="AD19" s="31"/>
      <c r="BB19" s="102" t="s">
        <v>5241</v>
      </c>
      <c r="BC19" s="101">
        <v>2</v>
      </c>
      <c r="BD19" s="101" t="s">
        <v>9</v>
      </c>
      <c r="BE19" s="101">
        <v>3</v>
      </c>
      <c r="BG19" s="102" t="s">
        <v>5242</v>
      </c>
      <c r="BH19" s="8">
        <v>3</v>
      </c>
      <c r="BI19" s="101" t="s">
        <v>9</v>
      </c>
      <c r="BJ19" s="8">
        <v>6</v>
      </c>
      <c r="BK19" s="101"/>
    </row>
    <row r="20" spans="2:63" x14ac:dyDescent="0.2">
      <c r="C20" s="14"/>
      <c r="D20" s="14"/>
      <c r="E20" s="14"/>
      <c r="F20" s="14"/>
      <c r="G20" s="14"/>
      <c r="H20" s="100"/>
      <c r="I20" s="14"/>
      <c r="J20" s="7"/>
      <c r="M20" s="102"/>
      <c r="N20" s="8"/>
      <c r="O20" s="101"/>
      <c r="BB20" s="102" t="s">
        <v>5243</v>
      </c>
      <c r="BC20" s="101">
        <v>4</v>
      </c>
      <c r="BD20" s="101" t="s">
        <v>9</v>
      </c>
      <c r="BE20" s="101">
        <v>0</v>
      </c>
      <c r="BG20" s="102" t="s">
        <v>5244</v>
      </c>
      <c r="BH20" s="8">
        <v>2</v>
      </c>
      <c r="BI20" s="101" t="s">
        <v>9</v>
      </c>
      <c r="BJ20" s="8">
        <v>1</v>
      </c>
      <c r="BK20" s="101"/>
    </row>
    <row r="21" spans="2:63" x14ac:dyDescent="0.2">
      <c r="C21" s="14"/>
      <c r="D21" s="14"/>
      <c r="E21" s="14"/>
      <c r="F21" s="14"/>
      <c r="G21" s="14"/>
      <c r="H21" s="100"/>
      <c r="I21" s="14"/>
      <c r="J21" s="7"/>
      <c r="M21" s="102"/>
      <c r="N21" s="8"/>
      <c r="O21" s="101"/>
      <c r="BB21" s="102" t="s">
        <v>5245</v>
      </c>
      <c r="BC21" s="101">
        <v>5</v>
      </c>
      <c r="BD21" s="101" t="s">
        <v>9</v>
      </c>
      <c r="BE21" s="101">
        <v>3</v>
      </c>
      <c r="BG21" s="102" t="s">
        <v>5246</v>
      </c>
      <c r="BH21" s="8">
        <v>2</v>
      </c>
      <c r="BI21" s="101" t="s">
        <v>9</v>
      </c>
      <c r="BJ21" s="8">
        <v>5</v>
      </c>
      <c r="BK21" s="101"/>
    </row>
    <row r="22" spans="2:63" x14ac:dyDescent="0.2">
      <c r="C22" s="14"/>
      <c r="D22" s="14"/>
      <c r="E22" s="14"/>
      <c r="F22" s="14"/>
      <c r="G22" s="14"/>
      <c r="H22" s="100"/>
      <c r="I22" s="14"/>
      <c r="J22" s="7"/>
      <c r="M22" s="102"/>
      <c r="N22" s="8"/>
      <c r="O22" s="101"/>
      <c r="BB22" s="102" t="s">
        <v>1836</v>
      </c>
      <c r="BC22" s="101">
        <v>0</v>
      </c>
      <c r="BD22" s="101" t="s">
        <v>9</v>
      </c>
      <c r="BE22" s="101">
        <v>6</v>
      </c>
      <c r="BG22" s="102" t="s">
        <v>5207</v>
      </c>
      <c r="BH22" s="8">
        <v>1</v>
      </c>
      <c r="BI22" s="101" t="s">
        <v>9</v>
      </c>
      <c r="BJ22" s="8">
        <v>3</v>
      </c>
      <c r="BK22" s="101"/>
    </row>
    <row r="23" spans="2:63" x14ac:dyDescent="0.2">
      <c r="C23" s="14"/>
      <c r="D23" s="14"/>
      <c r="E23" s="14"/>
      <c r="F23" s="14"/>
      <c r="G23" s="14"/>
      <c r="H23" s="100"/>
      <c r="I23" s="14"/>
      <c r="J23" s="7"/>
      <c r="M23" s="102"/>
      <c r="N23" s="8"/>
      <c r="O23" s="101"/>
      <c r="BB23" s="132" t="s">
        <v>341</v>
      </c>
      <c r="BC23" s="101"/>
      <c r="BD23" s="101"/>
      <c r="BE23" s="101"/>
      <c r="BG23" s="132" t="s">
        <v>342</v>
      </c>
      <c r="BH23" s="101"/>
      <c r="BI23" s="101"/>
      <c r="BJ23" s="101"/>
      <c r="BK23" s="101"/>
    </row>
    <row r="24" spans="2:63" x14ac:dyDescent="0.2">
      <c r="C24" s="14"/>
      <c r="D24" s="14"/>
      <c r="E24" s="14"/>
      <c r="F24" s="14"/>
      <c r="G24" s="14"/>
      <c r="H24" s="100"/>
      <c r="I24" s="14"/>
      <c r="J24" s="7"/>
      <c r="M24" s="132"/>
      <c r="N24" s="101"/>
      <c r="O24" s="101"/>
      <c r="P24" s="101"/>
      <c r="BB24" s="102" t="s">
        <v>3438</v>
      </c>
      <c r="BC24" s="101">
        <v>1</v>
      </c>
      <c r="BD24" s="101" t="s">
        <v>9</v>
      </c>
      <c r="BE24" s="101">
        <v>2</v>
      </c>
      <c r="BG24" s="102" t="s">
        <v>5247</v>
      </c>
      <c r="BH24" s="8">
        <v>3</v>
      </c>
      <c r="BI24" s="101" t="s">
        <v>9</v>
      </c>
      <c r="BJ24" s="8">
        <v>2</v>
      </c>
      <c r="BK24" s="101"/>
    </row>
    <row r="25" spans="2:63" x14ac:dyDescent="0.2">
      <c r="C25" s="14"/>
      <c r="D25" s="14"/>
      <c r="E25" s="14"/>
      <c r="F25" s="14"/>
      <c r="G25" s="14"/>
      <c r="H25" s="100"/>
      <c r="I25" s="14"/>
      <c r="J25" s="7"/>
      <c r="M25" s="102"/>
      <c r="N25" s="8"/>
      <c r="O25" s="101"/>
      <c r="BB25" s="102" t="s">
        <v>5248</v>
      </c>
      <c r="BC25" s="101">
        <v>0</v>
      </c>
      <c r="BD25" s="101" t="s">
        <v>9</v>
      </c>
      <c r="BE25" s="101">
        <v>3</v>
      </c>
      <c r="BG25" s="102" t="s">
        <v>5249</v>
      </c>
      <c r="BH25" s="8">
        <v>4</v>
      </c>
      <c r="BI25" s="101" t="s">
        <v>9</v>
      </c>
      <c r="BJ25" s="8">
        <v>2</v>
      </c>
      <c r="BK25" s="101"/>
    </row>
    <row r="26" spans="2:63" x14ac:dyDescent="0.2">
      <c r="C26" s="14"/>
      <c r="D26" s="14"/>
      <c r="E26" s="14"/>
      <c r="F26" s="14"/>
      <c r="G26" s="14"/>
      <c r="H26" s="100"/>
      <c r="I26" s="14"/>
      <c r="J26" s="7"/>
      <c r="M26" s="102"/>
      <c r="N26" s="8"/>
      <c r="O26" s="101"/>
      <c r="BB26" s="102" t="s">
        <v>5250</v>
      </c>
      <c r="BC26" s="101">
        <v>1</v>
      </c>
      <c r="BD26" s="101" t="s">
        <v>9</v>
      </c>
      <c r="BE26" s="101">
        <v>2</v>
      </c>
      <c r="BG26" s="102" t="s">
        <v>3468</v>
      </c>
      <c r="BH26" s="8">
        <v>0</v>
      </c>
      <c r="BI26" s="101" t="s">
        <v>9</v>
      </c>
      <c r="BJ26" s="8">
        <v>4</v>
      </c>
      <c r="BK26" s="101"/>
    </row>
    <row r="27" spans="2:63" x14ac:dyDescent="0.2">
      <c r="C27" s="14"/>
      <c r="D27" s="14"/>
      <c r="E27" s="14"/>
      <c r="F27" s="14"/>
      <c r="G27" s="14"/>
      <c r="H27" s="100"/>
      <c r="I27" s="14"/>
      <c r="J27" s="7"/>
      <c r="M27" s="102"/>
      <c r="N27" s="8"/>
      <c r="O27" s="101"/>
      <c r="BB27" s="102" t="s">
        <v>5138</v>
      </c>
      <c r="BC27" s="101">
        <v>1</v>
      </c>
      <c r="BD27" s="101" t="s">
        <v>9</v>
      </c>
      <c r="BE27" s="101">
        <v>2</v>
      </c>
      <c r="BG27" s="102" t="s">
        <v>5251</v>
      </c>
      <c r="BH27" s="8">
        <v>2</v>
      </c>
      <c r="BI27" s="101" t="s">
        <v>9</v>
      </c>
      <c r="BJ27" s="8">
        <v>2</v>
      </c>
      <c r="BK27" s="101"/>
    </row>
    <row r="28" spans="2:63" x14ac:dyDescent="0.2">
      <c r="C28" s="14"/>
      <c r="D28" s="14"/>
      <c r="E28" s="14"/>
      <c r="F28" s="14"/>
      <c r="G28" s="14"/>
      <c r="H28" s="100"/>
      <c r="I28" s="14"/>
      <c r="J28" s="7"/>
      <c r="M28" s="102"/>
      <c r="N28" s="8"/>
      <c r="O28" s="101"/>
      <c r="BB28" s="102" t="s">
        <v>5252</v>
      </c>
      <c r="BC28" s="101">
        <v>1</v>
      </c>
      <c r="BD28" s="101" t="s">
        <v>9</v>
      </c>
      <c r="BE28" s="101">
        <v>3</v>
      </c>
      <c r="BG28" s="102" t="s">
        <v>5253</v>
      </c>
      <c r="BH28" s="8">
        <v>5</v>
      </c>
      <c r="BI28" s="101" t="s">
        <v>9</v>
      </c>
      <c r="BJ28" s="8">
        <v>3</v>
      </c>
      <c r="BK28" s="101"/>
    </row>
    <row r="29" spans="2:63" x14ac:dyDescent="0.2">
      <c r="C29" s="14"/>
      <c r="D29" s="14"/>
      <c r="E29" s="14"/>
      <c r="F29" s="14"/>
      <c r="G29" s="14"/>
      <c r="H29" s="100"/>
      <c r="I29" s="14"/>
      <c r="J29" s="7"/>
      <c r="M29" s="102"/>
      <c r="N29" s="8"/>
      <c r="O29" s="101"/>
      <c r="BB29" s="102" t="s">
        <v>5254</v>
      </c>
      <c r="BC29" s="101">
        <v>4</v>
      </c>
      <c r="BD29" s="101" t="s">
        <v>9</v>
      </c>
      <c r="BE29" s="101">
        <v>2</v>
      </c>
      <c r="BG29" s="102" t="s">
        <v>5137</v>
      </c>
      <c r="BH29" s="8">
        <v>3</v>
      </c>
      <c r="BI29" s="101" t="s">
        <v>9</v>
      </c>
      <c r="BJ29" s="8">
        <v>4</v>
      </c>
      <c r="BK29" s="101"/>
    </row>
    <row r="30" spans="2:63" x14ac:dyDescent="0.2">
      <c r="C30" s="1"/>
      <c r="D30" s="1"/>
      <c r="E30" s="1"/>
      <c r="F30" s="1"/>
      <c r="G30" s="1"/>
      <c r="H30" s="9"/>
      <c r="I30" s="1"/>
      <c r="J30" s="1"/>
      <c r="M30" s="102"/>
      <c r="N30" s="8"/>
      <c r="O30" s="101"/>
      <c r="BB30" s="132" t="s">
        <v>353</v>
      </c>
      <c r="BC30" s="101"/>
      <c r="BD30" s="101"/>
      <c r="BE30" s="101"/>
      <c r="BG30" s="132" t="s">
        <v>354</v>
      </c>
      <c r="BH30" s="101"/>
      <c r="BI30" s="101"/>
      <c r="BJ30" s="101"/>
      <c r="BK30" s="101"/>
    </row>
    <row r="31" spans="2:63" x14ac:dyDescent="0.2">
      <c r="M31" s="132"/>
      <c r="N31" s="101"/>
      <c r="O31" s="101"/>
      <c r="P31" s="101"/>
      <c r="BB31" s="102" t="s">
        <v>5255</v>
      </c>
      <c r="BC31" s="101">
        <v>3</v>
      </c>
      <c r="BD31" s="101" t="s">
        <v>9</v>
      </c>
      <c r="BE31" s="101">
        <v>4</v>
      </c>
      <c r="BG31" s="102" t="s">
        <v>5171</v>
      </c>
      <c r="BH31" s="8">
        <v>3</v>
      </c>
      <c r="BI31" s="101" t="s">
        <v>9</v>
      </c>
      <c r="BJ31" s="8">
        <v>4</v>
      </c>
      <c r="BK31" s="101"/>
    </row>
    <row r="32" spans="2:63" x14ac:dyDescent="0.2">
      <c r="M32" s="102"/>
      <c r="N32" s="8"/>
      <c r="O32" s="101"/>
      <c r="BB32" s="102" t="s">
        <v>5256</v>
      </c>
      <c r="BC32" s="101">
        <v>3</v>
      </c>
      <c r="BD32" s="101" t="s">
        <v>9</v>
      </c>
      <c r="BE32" s="101">
        <v>3</v>
      </c>
      <c r="BG32" s="102" t="s">
        <v>4167</v>
      </c>
      <c r="BH32" s="8">
        <v>2</v>
      </c>
      <c r="BI32" s="101" t="s">
        <v>9</v>
      </c>
      <c r="BJ32" s="8">
        <v>2</v>
      </c>
      <c r="BK32" s="101"/>
    </row>
    <row r="33" spans="13:63" x14ac:dyDescent="0.2">
      <c r="M33" s="102"/>
      <c r="N33" s="8"/>
      <c r="O33" s="101"/>
      <c r="BB33" s="102" t="s">
        <v>5176</v>
      </c>
      <c r="BC33" s="101">
        <v>4</v>
      </c>
      <c r="BD33" s="101" t="s">
        <v>9</v>
      </c>
      <c r="BE33" s="101">
        <v>2</v>
      </c>
      <c r="BG33" s="102" t="s">
        <v>5257</v>
      </c>
      <c r="BH33" s="8">
        <v>2</v>
      </c>
      <c r="BI33" s="101" t="s">
        <v>9</v>
      </c>
      <c r="BJ33" s="8">
        <v>2</v>
      </c>
      <c r="BK33" s="101"/>
    </row>
    <row r="34" spans="13:63" x14ac:dyDescent="0.2">
      <c r="M34" s="102"/>
      <c r="N34" s="8"/>
      <c r="O34" s="101"/>
      <c r="BB34" s="102" t="s">
        <v>5258</v>
      </c>
      <c r="BC34" s="101">
        <v>1</v>
      </c>
      <c r="BD34" s="101" t="s">
        <v>9</v>
      </c>
      <c r="BE34" s="101">
        <v>0</v>
      </c>
      <c r="BG34" s="102" t="s">
        <v>5259</v>
      </c>
      <c r="BH34" s="8">
        <v>1</v>
      </c>
      <c r="BI34" s="101" t="s">
        <v>9</v>
      </c>
      <c r="BJ34" s="8">
        <v>2</v>
      </c>
      <c r="BK34" s="101"/>
    </row>
    <row r="35" spans="13:63" x14ac:dyDescent="0.2">
      <c r="M35" s="102"/>
      <c r="N35" s="8"/>
      <c r="O35" s="101"/>
      <c r="BB35" s="102" t="s">
        <v>5260</v>
      </c>
      <c r="BC35" s="101">
        <v>2</v>
      </c>
      <c r="BD35" s="101" t="s">
        <v>9</v>
      </c>
      <c r="BE35" s="101">
        <v>4</v>
      </c>
      <c r="BG35" s="102" t="s">
        <v>5261</v>
      </c>
      <c r="BH35" s="8">
        <v>0</v>
      </c>
      <c r="BI35" s="101" t="s">
        <v>9</v>
      </c>
      <c r="BJ35" s="8">
        <v>0</v>
      </c>
      <c r="BK35" s="101"/>
    </row>
    <row r="36" spans="13:63" x14ac:dyDescent="0.2">
      <c r="M36" s="102"/>
      <c r="N36" s="8"/>
      <c r="O36" s="101"/>
      <c r="BB36" s="102" t="s">
        <v>5262</v>
      </c>
      <c r="BC36" s="101">
        <v>2</v>
      </c>
      <c r="BD36" s="101" t="s">
        <v>9</v>
      </c>
      <c r="BE36" s="101">
        <v>0</v>
      </c>
      <c r="BG36" s="102" t="s">
        <v>5263</v>
      </c>
      <c r="BH36" s="8">
        <v>3</v>
      </c>
      <c r="BI36" s="101" t="s">
        <v>9</v>
      </c>
      <c r="BJ36" s="8">
        <v>1</v>
      </c>
      <c r="BK36" s="101"/>
    </row>
    <row r="37" spans="13:63" x14ac:dyDescent="0.2">
      <c r="M37" s="102"/>
      <c r="N37" s="8"/>
      <c r="O37" s="101"/>
      <c r="BB37" s="132" t="s">
        <v>363</v>
      </c>
      <c r="BC37" s="101"/>
      <c r="BD37" s="101"/>
      <c r="BE37" s="101"/>
      <c r="BG37" s="132" t="s">
        <v>364</v>
      </c>
      <c r="BH37" s="101"/>
      <c r="BI37" s="101"/>
      <c r="BJ37" s="101"/>
      <c r="BK37" s="101"/>
    </row>
    <row r="38" spans="13:63" x14ac:dyDescent="0.2">
      <c r="M38" s="102"/>
      <c r="N38" s="101"/>
      <c r="O38" s="101"/>
      <c r="P38" s="101"/>
      <c r="BB38" s="102" t="s">
        <v>5264</v>
      </c>
      <c r="BC38" s="101">
        <v>3</v>
      </c>
      <c r="BD38" s="101" t="s">
        <v>9</v>
      </c>
      <c r="BE38" s="101">
        <v>1</v>
      </c>
      <c r="BG38" s="102" t="s">
        <v>5265</v>
      </c>
      <c r="BH38" s="8">
        <v>1</v>
      </c>
      <c r="BI38" s="101" t="s">
        <v>9</v>
      </c>
      <c r="BJ38" s="8">
        <v>4</v>
      </c>
      <c r="BK38" s="101"/>
    </row>
    <row r="39" spans="13:63" x14ac:dyDescent="0.2">
      <c r="BB39" s="102" t="s">
        <v>182</v>
      </c>
      <c r="BC39" s="101">
        <v>3</v>
      </c>
      <c r="BD39" s="101" t="s">
        <v>9</v>
      </c>
      <c r="BE39" s="101">
        <v>0</v>
      </c>
      <c r="BG39" s="102" t="s">
        <v>211</v>
      </c>
      <c r="BH39" s="8">
        <v>2</v>
      </c>
      <c r="BI39" s="101" t="s">
        <v>9</v>
      </c>
      <c r="BJ39" s="8">
        <v>2</v>
      </c>
      <c r="BK39" s="101"/>
    </row>
    <row r="40" spans="13:63" x14ac:dyDescent="0.2">
      <c r="BB40" s="102" t="s">
        <v>5266</v>
      </c>
      <c r="BC40" s="135">
        <v>3</v>
      </c>
      <c r="BD40" s="101" t="s">
        <v>9</v>
      </c>
      <c r="BE40" s="135">
        <v>0</v>
      </c>
      <c r="BG40" s="102" t="s">
        <v>5267</v>
      </c>
      <c r="BH40" s="8">
        <v>9</v>
      </c>
      <c r="BI40" s="101" t="s">
        <v>9</v>
      </c>
      <c r="BJ40" s="8">
        <v>1</v>
      </c>
      <c r="BK40" s="101"/>
    </row>
    <row r="41" spans="13:63" x14ac:dyDescent="0.2">
      <c r="BB41" s="102" t="s">
        <v>5268</v>
      </c>
      <c r="BC41" s="101">
        <v>1</v>
      </c>
      <c r="BD41" s="101" t="s">
        <v>9</v>
      </c>
      <c r="BE41" s="101">
        <v>2</v>
      </c>
      <c r="BG41" s="102" t="s">
        <v>5269</v>
      </c>
      <c r="BH41" s="8">
        <v>4</v>
      </c>
      <c r="BI41" s="101" t="s">
        <v>9</v>
      </c>
      <c r="BJ41" s="8">
        <v>4</v>
      </c>
      <c r="BK41" s="101"/>
    </row>
    <row r="42" spans="13:63" x14ac:dyDescent="0.2">
      <c r="BB42" s="102" t="s">
        <v>5270</v>
      </c>
      <c r="BC42" s="101">
        <v>0</v>
      </c>
      <c r="BD42" s="101" t="s">
        <v>9</v>
      </c>
      <c r="BE42" s="101">
        <v>3</v>
      </c>
      <c r="BG42" s="102" t="s">
        <v>5271</v>
      </c>
      <c r="BH42" s="8">
        <v>0</v>
      </c>
      <c r="BI42" s="101" t="s">
        <v>9</v>
      </c>
      <c r="BJ42" s="8">
        <v>3</v>
      </c>
      <c r="BK42" s="101"/>
    </row>
    <row r="43" spans="13:63" x14ac:dyDescent="0.2">
      <c r="BB43" s="102" t="s">
        <v>601</v>
      </c>
      <c r="BC43" s="101">
        <v>3</v>
      </c>
      <c r="BD43" s="101" t="s">
        <v>9</v>
      </c>
      <c r="BE43" s="101">
        <v>0</v>
      </c>
      <c r="BG43" s="102" t="s">
        <v>606</v>
      </c>
      <c r="BH43" s="8">
        <v>1</v>
      </c>
      <c r="BI43" s="101" t="s">
        <v>9</v>
      </c>
      <c r="BJ43" s="8">
        <v>6</v>
      </c>
      <c r="BK43" s="101"/>
    </row>
    <row r="44" spans="13:63" x14ac:dyDescent="0.2">
      <c r="BB44" s="132" t="s">
        <v>371</v>
      </c>
      <c r="BC44" s="101"/>
      <c r="BD44" s="101"/>
      <c r="BE44" s="101"/>
      <c r="BG44" s="132" t="s">
        <v>372</v>
      </c>
      <c r="BH44" s="101"/>
      <c r="BI44" s="101"/>
      <c r="BJ44" s="101"/>
      <c r="BK44" s="101"/>
    </row>
    <row r="45" spans="13:63" x14ac:dyDescent="0.2">
      <c r="BB45" s="102" t="s">
        <v>5152</v>
      </c>
      <c r="BC45" s="101">
        <v>4</v>
      </c>
      <c r="BD45" s="101" t="s">
        <v>9</v>
      </c>
      <c r="BE45" s="101">
        <v>2</v>
      </c>
      <c r="BG45" s="102" t="s">
        <v>5272</v>
      </c>
      <c r="BH45" s="8">
        <v>1</v>
      </c>
      <c r="BI45" s="101" t="s">
        <v>9</v>
      </c>
      <c r="BJ45" s="8">
        <v>1</v>
      </c>
      <c r="BK45" s="101"/>
    </row>
    <row r="46" spans="13:63" x14ac:dyDescent="0.2">
      <c r="BB46" s="102" t="s">
        <v>5273</v>
      </c>
      <c r="BC46" s="101">
        <v>0</v>
      </c>
      <c r="BD46" s="101" t="s">
        <v>9</v>
      </c>
      <c r="BE46" s="101">
        <v>10</v>
      </c>
      <c r="BG46" s="102" t="s">
        <v>5274</v>
      </c>
      <c r="BH46" s="8">
        <v>2</v>
      </c>
      <c r="BI46" s="101" t="s">
        <v>9</v>
      </c>
      <c r="BJ46" s="8">
        <v>4</v>
      </c>
      <c r="BK46" s="101"/>
    </row>
    <row r="47" spans="13:63" x14ac:dyDescent="0.2">
      <c r="BB47" s="102" t="s">
        <v>5275</v>
      </c>
      <c r="BC47" s="101">
        <v>6</v>
      </c>
      <c r="BD47" s="101" t="s">
        <v>9</v>
      </c>
      <c r="BE47" s="101">
        <v>3</v>
      </c>
      <c r="BG47" s="102" t="s">
        <v>5276</v>
      </c>
      <c r="BH47" s="8">
        <v>2</v>
      </c>
      <c r="BI47" s="101" t="s">
        <v>9</v>
      </c>
      <c r="BJ47" s="8">
        <v>1</v>
      </c>
      <c r="BK47" s="101"/>
    </row>
    <row r="48" spans="13:63" x14ac:dyDescent="0.2">
      <c r="BB48" s="102" t="s">
        <v>5277</v>
      </c>
      <c r="BC48" s="101">
        <v>1</v>
      </c>
      <c r="BD48" s="101" t="s">
        <v>9</v>
      </c>
      <c r="BE48" s="101">
        <v>2</v>
      </c>
      <c r="BG48" s="102" t="s">
        <v>5147</v>
      </c>
      <c r="BH48" s="8">
        <v>4</v>
      </c>
      <c r="BI48" s="101" t="s">
        <v>9</v>
      </c>
      <c r="BJ48" s="8">
        <v>3</v>
      </c>
      <c r="BK48" s="101"/>
    </row>
    <row r="49" spans="54:63" x14ac:dyDescent="0.2">
      <c r="BB49" s="102" t="s">
        <v>3464</v>
      </c>
      <c r="BC49" s="101">
        <v>1</v>
      </c>
      <c r="BD49" s="101" t="s">
        <v>9</v>
      </c>
      <c r="BE49" s="101">
        <v>1</v>
      </c>
      <c r="BG49" s="102" t="s">
        <v>5278</v>
      </c>
      <c r="BH49" s="8">
        <v>1</v>
      </c>
      <c r="BI49" s="101" t="s">
        <v>9</v>
      </c>
      <c r="BJ49" s="8">
        <v>3</v>
      </c>
      <c r="BK49" s="101"/>
    </row>
    <row r="50" spans="54:63" x14ac:dyDescent="0.2">
      <c r="BB50" s="102" t="s">
        <v>5279</v>
      </c>
      <c r="BC50" s="101">
        <v>3</v>
      </c>
      <c r="BD50" s="101" t="s">
        <v>9</v>
      </c>
      <c r="BE50" s="101">
        <v>3</v>
      </c>
      <c r="BG50" s="102" t="s">
        <v>3443</v>
      </c>
      <c r="BH50" s="8">
        <v>1</v>
      </c>
      <c r="BI50" s="101" t="s">
        <v>9</v>
      </c>
      <c r="BJ50" s="8">
        <v>1</v>
      </c>
      <c r="BK50" s="101"/>
    </row>
    <row r="51" spans="54:63" x14ac:dyDescent="0.2">
      <c r="BB51" s="132" t="s">
        <v>381</v>
      </c>
      <c r="BC51" s="101"/>
      <c r="BD51" s="101"/>
      <c r="BE51" s="101"/>
      <c r="BG51" s="132" t="s">
        <v>382</v>
      </c>
      <c r="BH51" s="101"/>
      <c r="BI51" s="101"/>
      <c r="BJ51" s="101"/>
      <c r="BK51" s="101"/>
    </row>
    <row r="52" spans="54:63" x14ac:dyDescent="0.2">
      <c r="BB52" s="102" t="s">
        <v>5192</v>
      </c>
      <c r="BC52" s="101">
        <v>0</v>
      </c>
      <c r="BD52" s="101" t="s">
        <v>9</v>
      </c>
      <c r="BE52" s="101">
        <v>3</v>
      </c>
      <c r="BG52" s="102" t="s">
        <v>370</v>
      </c>
      <c r="BH52" s="8">
        <v>3</v>
      </c>
      <c r="BI52" s="101" t="s">
        <v>9</v>
      </c>
      <c r="BJ52" s="8">
        <v>3</v>
      </c>
      <c r="BK52" s="101"/>
    </row>
    <row r="53" spans="54:63" x14ac:dyDescent="0.2">
      <c r="BB53" s="102" t="s">
        <v>5280</v>
      </c>
      <c r="BC53" s="101">
        <v>0</v>
      </c>
      <c r="BD53" s="101" t="s">
        <v>9</v>
      </c>
      <c r="BE53" s="101">
        <v>0</v>
      </c>
      <c r="BG53" s="102" t="s">
        <v>256</v>
      </c>
      <c r="BH53" s="8">
        <v>10</v>
      </c>
      <c r="BI53" s="101" t="s">
        <v>9</v>
      </c>
      <c r="BJ53" s="8">
        <v>1</v>
      </c>
      <c r="BK53" s="101"/>
    </row>
    <row r="54" spans="54:63" x14ac:dyDescent="0.2">
      <c r="BB54" s="102" t="s">
        <v>5281</v>
      </c>
      <c r="BC54" s="101">
        <v>5</v>
      </c>
      <c r="BD54" s="101" t="s">
        <v>9</v>
      </c>
      <c r="BE54" s="101">
        <v>1</v>
      </c>
      <c r="BG54" s="102" t="s">
        <v>5194</v>
      </c>
      <c r="BH54" s="8">
        <v>2</v>
      </c>
      <c r="BI54" s="101" t="s">
        <v>9</v>
      </c>
      <c r="BJ54" s="8">
        <v>1</v>
      </c>
      <c r="BK54" s="101"/>
    </row>
    <row r="55" spans="54:63" x14ac:dyDescent="0.2">
      <c r="BB55" s="102" t="s">
        <v>5282</v>
      </c>
      <c r="BC55" s="101">
        <v>3</v>
      </c>
      <c r="BD55" s="101" t="s">
        <v>9</v>
      </c>
      <c r="BE55" s="101">
        <v>0</v>
      </c>
      <c r="BG55" s="102" t="s">
        <v>5283</v>
      </c>
      <c r="BH55" s="8">
        <v>1</v>
      </c>
      <c r="BI55" s="101" t="s">
        <v>9</v>
      </c>
      <c r="BJ55" s="8">
        <v>6</v>
      </c>
      <c r="BK55" s="101"/>
    </row>
    <row r="56" spans="54:63" x14ac:dyDescent="0.2">
      <c r="BB56" s="102" t="s">
        <v>368</v>
      </c>
      <c r="BC56" s="101">
        <v>2</v>
      </c>
      <c r="BD56" s="101" t="s">
        <v>9</v>
      </c>
      <c r="BE56" s="101">
        <v>2</v>
      </c>
      <c r="BG56" s="102" t="s">
        <v>5284</v>
      </c>
      <c r="BH56" s="8">
        <v>5</v>
      </c>
      <c r="BI56" s="101" t="s">
        <v>9</v>
      </c>
      <c r="BJ56" s="8">
        <v>2</v>
      </c>
      <c r="BK56" s="101"/>
    </row>
    <row r="57" spans="54:63" x14ac:dyDescent="0.2">
      <c r="BB57" s="102" t="s">
        <v>148</v>
      </c>
      <c r="BC57" s="101">
        <v>4</v>
      </c>
      <c r="BD57" s="101" t="s">
        <v>9</v>
      </c>
      <c r="BE57" s="101">
        <v>3</v>
      </c>
      <c r="BG57" s="102" t="s">
        <v>5285</v>
      </c>
      <c r="BH57" s="8">
        <v>4</v>
      </c>
      <c r="BI57" s="101" t="s">
        <v>9</v>
      </c>
      <c r="BJ57" s="8">
        <v>2</v>
      </c>
      <c r="BK57" s="101"/>
    </row>
    <row r="58" spans="54:63" x14ac:dyDescent="0.2">
      <c r="BB58" s="132" t="s">
        <v>393</v>
      </c>
      <c r="BC58" s="101"/>
      <c r="BD58" s="101"/>
      <c r="BE58" s="101"/>
      <c r="BG58" s="132" t="s">
        <v>394</v>
      </c>
      <c r="BH58" s="101"/>
      <c r="BI58" s="101"/>
      <c r="BJ58" s="101"/>
      <c r="BK58" s="101"/>
    </row>
    <row r="59" spans="54:63" x14ac:dyDescent="0.2">
      <c r="BB59" s="102" t="s">
        <v>5286</v>
      </c>
      <c r="BC59" s="101">
        <v>3</v>
      </c>
      <c r="BD59" s="101" t="s">
        <v>9</v>
      </c>
      <c r="BE59" s="101">
        <v>3</v>
      </c>
      <c r="BG59" s="102" t="s">
        <v>5287</v>
      </c>
      <c r="BH59" s="8">
        <v>1</v>
      </c>
      <c r="BI59" s="101" t="s">
        <v>9</v>
      </c>
      <c r="BJ59" s="8">
        <v>3</v>
      </c>
      <c r="BK59" s="101"/>
    </row>
    <row r="60" spans="54:63" x14ac:dyDescent="0.2">
      <c r="BB60" s="102" t="s">
        <v>5288</v>
      </c>
      <c r="BC60" s="101">
        <v>3</v>
      </c>
      <c r="BD60" s="101" t="s">
        <v>9</v>
      </c>
      <c r="BE60" s="101">
        <v>2</v>
      </c>
      <c r="BG60" s="102" t="s">
        <v>5289</v>
      </c>
      <c r="BH60" s="8">
        <v>0</v>
      </c>
      <c r="BI60" s="101" t="s">
        <v>9</v>
      </c>
      <c r="BJ60" s="8">
        <v>2</v>
      </c>
      <c r="BK60" s="101"/>
    </row>
    <row r="61" spans="54:63" x14ac:dyDescent="0.2">
      <c r="BB61" s="102" t="s">
        <v>5290</v>
      </c>
      <c r="BC61" s="101">
        <v>7</v>
      </c>
      <c r="BD61" s="101" t="s">
        <v>9</v>
      </c>
      <c r="BE61" s="101">
        <v>1</v>
      </c>
      <c r="BG61" s="102" t="s">
        <v>5291</v>
      </c>
      <c r="BH61" s="8">
        <v>3</v>
      </c>
      <c r="BI61" s="101" t="s">
        <v>9</v>
      </c>
      <c r="BJ61" s="8">
        <v>2</v>
      </c>
      <c r="BK61" s="101"/>
    </row>
    <row r="62" spans="54:63" x14ac:dyDescent="0.2">
      <c r="BB62" s="102" t="s">
        <v>5292</v>
      </c>
      <c r="BC62" s="101">
        <v>0</v>
      </c>
      <c r="BD62" s="101" t="s">
        <v>9</v>
      </c>
      <c r="BE62" s="101">
        <v>2</v>
      </c>
      <c r="BG62" s="102" t="s">
        <v>5293</v>
      </c>
      <c r="BH62" s="8">
        <v>3</v>
      </c>
      <c r="BI62" s="101" t="s">
        <v>9</v>
      </c>
      <c r="BJ62" s="8">
        <v>0</v>
      </c>
      <c r="BK62" s="101"/>
    </row>
    <row r="63" spans="54:63" x14ac:dyDescent="0.2">
      <c r="BB63" s="102" t="s">
        <v>5294</v>
      </c>
      <c r="BC63" s="101">
        <v>6</v>
      </c>
      <c r="BD63" s="101" t="s">
        <v>9</v>
      </c>
      <c r="BE63" s="101">
        <v>1</v>
      </c>
      <c r="BG63" s="102" t="s">
        <v>897</v>
      </c>
      <c r="BH63" s="8">
        <v>3</v>
      </c>
      <c r="BI63" s="101" t="s">
        <v>9</v>
      </c>
      <c r="BJ63" s="8">
        <v>2</v>
      </c>
      <c r="BK63" s="101"/>
    </row>
    <row r="64" spans="54:63" x14ac:dyDescent="0.2">
      <c r="BB64" s="102" t="s">
        <v>883</v>
      </c>
      <c r="BC64" s="101">
        <v>2</v>
      </c>
      <c r="BD64" s="101" t="s">
        <v>9</v>
      </c>
      <c r="BE64" s="101">
        <v>6</v>
      </c>
      <c r="BG64" s="102" t="s">
        <v>5295</v>
      </c>
      <c r="BH64" s="8">
        <v>2</v>
      </c>
      <c r="BI64" s="101" t="s">
        <v>9</v>
      </c>
      <c r="BJ64" s="8">
        <v>4</v>
      </c>
      <c r="BK64" s="101"/>
    </row>
    <row r="65" spans="54:63" x14ac:dyDescent="0.2">
      <c r="BB65" s="132" t="s">
        <v>403</v>
      </c>
      <c r="BC65" s="101"/>
      <c r="BD65" s="101"/>
      <c r="BE65" s="101"/>
      <c r="BG65" s="132" t="s">
        <v>404</v>
      </c>
      <c r="BH65" s="101"/>
      <c r="BI65" s="101"/>
      <c r="BJ65" s="101"/>
      <c r="BK65" s="101"/>
    </row>
    <row r="66" spans="54:63" x14ac:dyDescent="0.2">
      <c r="BB66" s="102" t="s">
        <v>5296</v>
      </c>
      <c r="BC66" s="101">
        <v>1</v>
      </c>
      <c r="BD66" s="101" t="s">
        <v>9</v>
      </c>
      <c r="BE66" s="101">
        <v>1</v>
      </c>
      <c r="BG66" s="102" t="s">
        <v>348</v>
      </c>
      <c r="BH66" s="8">
        <v>3</v>
      </c>
      <c r="BI66" s="101" t="s">
        <v>9</v>
      </c>
      <c r="BJ66" s="8">
        <v>5</v>
      </c>
      <c r="BK66" s="101"/>
    </row>
    <row r="67" spans="54:63" x14ac:dyDescent="0.2">
      <c r="BB67" s="102" t="s">
        <v>1812</v>
      </c>
      <c r="BC67" s="101">
        <v>1</v>
      </c>
      <c r="BD67" s="101" t="s">
        <v>9</v>
      </c>
      <c r="BE67" s="101">
        <v>5</v>
      </c>
      <c r="BG67" s="102" t="s">
        <v>5297</v>
      </c>
      <c r="BH67" s="8">
        <v>2</v>
      </c>
      <c r="BI67" s="101" t="s">
        <v>9</v>
      </c>
      <c r="BJ67" s="8">
        <v>4</v>
      </c>
      <c r="BK67" s="101"/>
    </row>
    <row r="68" spans="54:63" x14ac:dyDescent="0.2">
      <c r="BB68" s="102" t="s">
        <v>5298</v>
      </c>
      <c r="BC68" s="101">
        <v>1</v>
      </c>
      <c r="BD68" s="101" t="s">
        <v>9</v>
      </c>
      <c r="BE68" s="101">
        <v>1</v>
      </c>
      <c r="BG68" s="102" t="s">
        <v>5299</v>
      </c>
      <c r="BH68" s="8">
        <v>0</v>
      </c>
      <c r="BI68" s="101" t="s">
        <v>9</v>
      </c>
      <c r="BJ68" s="8">
        <v>3</v>
      </c>
      <c r="BK68" s="101"/>
    </row>
    <row r="69" spans="54:63" x14ac:dyDescent="0.2">
      <c r="BB69" s="102" t="s">
        <v>5300</v>
      </c>
      <c r="BC69" s="101">
        <v>2</v>
      </c>
      <c r="BD69" s="101" t="s">
        <v>9</v>
      </c>
      <c r="BE69" s="101">
        <v>2</v>
      </c>
      <c r="BG69" s="102" t="s">
        <v>1813</v>
      </c>
      <c r="BH69" s="8">
        <v>5</v>
      </c>
      <c r="BI69" s="101" t="s">
        <v>9</v>
      </c>
      <c r="BJ69" s="8">
        <v>1</v>
      </c>
      <c r="BK69" s="101"/>
    </row>
    <row r="70" spans="54:63" x14ac:dyDescent="0.2">
      <c r="BB70" s="102" t="s">
        <v>5301</v>
      </c>
      <c r="BC70" s="101">
        <v>7</v>
      </c>
      <c r="BD70" s="101" t="s">
        <v>9</v>
      </c>
      <c r="BE70" s="101">
        <v>3</v>
      </c>
      <c r="BG70" s="102" t="s">
        <v>5302</v>
      </c>
      <c r="BH70" s="8">
        <v>3</v>
      </c>
      <c r="BI70" s="101" t="s">
        <v>9</v>
      </c>
      <c r="BJ70" s="8">
        <v>1</v>
      </c>
      <c r="BK70" s="101"/>
    </row>
    <row r="71" spans="54:63" x14ac:dyDescent="0.2">
      <c r="BB71" s="102" t="s">
        <v>387</v>
      </c>
      <c r="BC71" s="101">
        <v>2</v>
      </c>
      <c r="BD71" s="101" t="s">
        <v>9</v>
      </c>
      <c r="BE71" s="101">
        <v>3</v>
      </c>
      <c r="BG71" s="102" t="s">
        <v>5303</v>
      </c>
      <c r="BH71" s="8">
        <v>4</v>
      </c>
      <c r="BI71" s="101" t="s">
        <v>9</v>
      </c>
      <c r="BJ71" s="8">
        <v>2</v>
      </c>
      <c r="BK71" s="101"/>
    </row>
    <row r="72" spans="54:63" x14ac:dyDescent="0.2">
      <c r="BB72" s="132" t="s">
        <v>411</v>
      </c>
      <c r="BC72" s="101"/>
      <c r="BD72" s="101"/>
      <c r="BE72" s="101"/>
      <c r="BG72" s="132" t="s">
        <v>5304</v>
      </c>
      <c r="BH72" s="101"/>
      <c r="BI72" s="101"/>
      <c r="BJ72" s="101"/>
      <c r="BK72" s="101"/>
    </row>
    <row r="73" spans="54:63" x14ac:dyDescent="0.2">
      <c r="BB73" s="102" t="s">
        <v>5190</v>
      </c>
      <c r="BC73" s="101">
        <v>2</v>
      </c>
      <c r="BD73" s="101" t="s">
        <v>9</v>
      </c>
      <c r="BE73" s="101">
        <v>0</v>
      </c>
      <c r="BG73" s="102" t="s">
        <v>361</v>
      </c>
      <c r="BH73" s="8">
        <v>0</v>
      </c>
      <c r="BI73" s="101" t="s">
        <v>9</v>
      </c>
      <c r="BJ73" s="8">
        <v>4</v>
      </c>
      <c r="BK73" s="101"/>
    </row>
    <row r="74" spans="54:63" x14ac:dyDescent="0.2">
      <c r="BB74" s="102" t="s">
        <v>5305</v>
      </c>
      <c r="BC74" s="101">
        <v>6</v>
      </c>
      <c r="BD74" s="101" t="s">
        <v>9</v>
      </c>
      <c r="BE74" s="101">
        <v>0</v>
      </c>
      <c r="BG74" s="102" t="s">
        <v>5191</v>
      </c>
      <c r="BH74" s="8">
        <v>6</v>
      </c>
      <c r="BI74" s="101" t="s">
        <v>9</v>
      </c>
      <c r="BJ74" s="8">
        <v>2</v>
      </c>
      <c r="BK74" s="101"/>
    </row>
    <row r="75" spans="54:63" x14ac:dyDescent="0.2">
      <c r="BB75" s="102" t="s">
        <v>5306</v>
      </c>
      <c r="BC75" s="101">
        <v>0</v>
      </c>
      <c r="BD75" s="101" t="s">
        <v>9</v>
      </c>
      <c r="BE75" s="101">
        <v>2</v>
      </c>
      <c r="BG75" s="102" t="s">
        <v>5307</v>
      </c>
      <c r="BH75" s="8">
        <v>14</v>
      </c>
      <c r="BI75" s="101" t="s">
        <v>9</v>
      </c>
      <c r="BJ75" s="8">
        <v>1</v>
      </c>
      <c r="BK75" s="101"/>
    </row>
    <row r="76" spans="54:63" x14ac:dyDescent="0.2">
      <c r="BB76" s="102" t="s">
        <v>5308</v>
      </c>
      <c r="BC76" s="101">
        <v>2</v>
      </c>
      <c r="BD76" s="101" t="s">
        <v>9</v>
      </c>
      <c r="BE76" s="101">
        <v>1</v>
      </c>
      <c r="BG76" s="102" t="s">
        <v>5309</v>
      </c>
      <c r="BH76" s="8">
        <v>2</v>
      </c>
      <c r="BI76" s="101" t="s">
        <v>9</v>
      </c>
      <c r="BJ76" s="8">
        <v>3</v>
      </c>
      <c r="BK76" s="101"/>
    </row>
    <row r="77" spans="54:63" x14ac:dyDescent="0.2">
      <c r="BB77" s="102" t="s">
        <v>378</v>
      </c>
      <c r="BC77" s="101">
        <v>3</v>
      </c>
      <c r="BD77" s="101" t="s">
        <v>9</v>
      </c>
      <c r="BE77" s="101">
        <v>11</v>
      </c>
      <c r="BG77" s="102" t="s">
        <v>5310</v>
      </c>
      <c r="BH77" s="8">
        <v>1</v>
      </c>
      <c r="BI77" s="101" t="s">
        <v>9</v>
      </c>
      <c r="BJ77" s="8">
        <v>4</v>
      </c>
      <c r="BK77" s="101"/>
    </row>
    <row r="78" spans="54:63" x14ac:dyDescent="0.2">
      <c r="BB78" s="102" t="s">
        <v>5311</v>
      </c>
      <c r="BC78" s="101">
        <v>3</v>
      </c>
      <c r="BD78" s="101" t="s">
        <v>9</v>
      </c>
      <c r="BE78" s="101">
        <v>2</v>
      </c>
      <c r="BG78" s="102" t="s">
        <v>5312</v>
      </c>
      <c r="BH78" s="8">
        <v>2</v>
      </c>
      <c r="BI78" s="101" t="s">
        <v>9</v>
      </c>
      <c r="BJ78" s="8">
        <v>1</v>
      </c>
      <c r="BK78" s="101"/>
    </row>
    <row r="79" spans="54:63" x14ac:dyDescent="0.2">
      <c r="BG79" s="102"/>
      <c r="BH79" s="101"/>
      <c r="BI79" s="101"/>
      <c r="BJ79" s="101"/>
      <c r="BK79" s="101"/>
    </row>
    <row r="80" spans="54:63" x14ac:dyDescent="0.2">
      <c r="BH80" s="101"/>
      <c r="BI80" s="101"/>
      <c r="BJ80" s="101"/>
      <c r="BK80" s="101"/>
    </row>
    <row r="81" spans="58:63" x14ac:dyDescent="0.2">
      <c r="BH81" s="101"/>
      <c r="BI81" s="101"/>
      <c r="BJ81" s="101"/>
      <c r="BK81" s="101"/>
    </row>
    <row r="82" spans="58:63" x14ac:dyDescent="0.2">
      <c r="BH82" s="101"/>
      <c r="BI82" s="101"/>
      <c r="BJ82" s="101"/>
      <c r="BK82" s="101"/>
    </row>
    <row r="83" spans="58:63" x14ac:dyDescent="0.2">
      <c r="BH83" s="101"/>
      <c r="BI83" s="101"/>
      <c r="BJ83" s="101"/>
      <c r="BK83" s="101"/>
    </row>
    <row r="84" spans="58:63" x14ac:dyDescent="0.2">
      <c r="BH84" s="101"/>
      <c r="BI84" s="101"/>
      <c r="BJ84" s="101"/>
      <c r="BK84" s="101"/>
    </row>
    <row r="85" spans="58:63" x14ac:dyDescent="0.2">
      <c r="BH85" s="101"/>
      <c r="BI85" s="101"/>
      <c r="BJ85" s="101"/>
      <c r="BK85" s="101"/>
    </row>
    <row r="86" spans="58:63" x14ac:dyDescent="0.2">
      <c r="BF86" s="101"/>
      <c r="BG86" s="101"/>
      <c r="BK86" s="132"/>
    </row>
    <row r="87" spans="58:63" x14ac:dyDescent="0.2">
      <c r="BK87" s="132"/>
    </row>
  </sheetData>
  <mergeCells count="14">
    <mergeCell ref="AC1:AE1"/>
    <mergeCell ref="N1:P1"/>
    <mergeCell ref="Q1:S1"/>
    <mergeCell ref="T1:V1"/>
    <mergeCell ref="W1:Y1"/>
    <mergeCell ref="Z1:AB1"/>
    <mergeCell ref="BB1:BE1"/>
    <mergeCell ref="BG1:BJ1"/>
    <mergeCell ref="AF1:AH1"/>
    <mergeCell ref="AI1:AK1"/>
    <mergeCell ref="AL1:AN1"/>
    <mergeCell ref="AO1:AQ1"/>
    <mergeCell ref="AR1:AT1"/>
    <mergeCell ref="AU1:AW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r:id="rId1"/>
  <headerFooter>
    <oddHeader>&amp;L&amp;9Södertäljefotbollen&amp;C&amp;24 2018 - Div 4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9EB54-7A31-406C-ACD2-EF0B6AB0854B}">
  <sheetPr>
    <pageSetUpPr fitToPage="1"/>
  </sheetPr>
  <dimension ref="A1:BJ232"/>
  <sheetViews>
    <sheetView view="pageLayout" zoomScaleNormal="100" workbookViewId="0">
      <selection activeCell="AN20" sqref="AN20"/>
    </sheetView>
  </sheetViews>
  <sheetFormatPr defaultColWidth="9.140625" defaultRowHeight="12" x14ac:dyDescent="0.2"/>
  <cols>
    <col min="1" max="1" width="2.85546875" style="3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85546875" style="3" bestFit="1" customWidth="1"/>
    <col min="13" max="13" width="15.85546875" style="3" bestFit="1" customWidth="1"/>
    <col min="14" max="14" width="2.7109375" style="8" bestFit="1" customWidth="1"/>
    <col min="15" max="15" width="1.5703125" style="3" bestFit="1" customWidth="1"/>
    <col min="16" max="16" width="2.7109375" style="8" bestFit="1" customWidth="1"/>
    <col min="17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8" width="2.7109375" style="3" bestFit="1" customWidth="1"/>
    <col min="29" max="29" width="2.7109375" style="8" bestFit="1" customWidth="1"/>
    <col min="30" max="30" width="1.5703125" style="3" bestFit="1" customWidth="1"/>
    <col min="31" max="32" width="2.7109375" style="8" bestFit="1" customWidth="1"/>
    <col min="33" max="33" width="1.5703125" style="8" bestFit="1" customWidth="1"/>
    <col min="34" max="34" width="2.7109375" style="8" bestFit="1" customWidth="1"/>
    <col min="35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3" width="1.85546875" style="3" bestFit="1" customWidth="1"/>
    <col min="44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1.855468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30.28515625" style="3" bestFit="1" customWidth="1"/>
    <col min="55" max="55" width="1.85546875" style="8" bestFit="1" customWidth="1"/>
    <col min="56" max="56" width="1.5703125" style="8" bestFit="1" customWidth="1"/>
    <col min="57" max="57" width="1.85546875" style="8" bestFit="1" customWidth="1"/>
    <col min="58" max="58" width="2.7109375" style="8" customWidth="1"/>
    <col min="59" max="59" width="30.28515625" style="3" bestFit="1" customWidth="1"/>
    <col min="60" max="60" width="1.85546875" style="8" bestFit="1" customWidth="1"/>
    <col min="61" max="61" width="1.5703125" style="8" bestFit="1" customWidth="1"/>
    <col min="62" max="62" width="1.85546875" style="102" bestFit="1" customWidth="1"/>
    <col min="63" max="16384" width="9.140625" style="3"/>
  </cols>
  <sheetData>
    <row r="1" spans="1:62" s="11" customFormat="1" ht="85.5" customHeight="1" x14ac:dyDescent="0.2">
      <c r="A1" s="24" t="s">
        <v>119</v>
      </c>
      <c r="B1" s="99" t="s">
        <v>1495</v>
      </c>
      <c r="M1" s="13"/>
      <c r="N1" s="199" t="s">
        <v>13</v>
      </c>
      <c r="O1" s="199"/>
      <c r="P1" s="199"/>
      <c r="Q1" s="199" t="s">
        <v>1496</v>
      </c>
      <c r="R1" s="199"/>
      <c r="S1" s="199"/>
      <c r="T1" s="199" t="s">
        <v>97</v>
      </c>
      <c r="U1" s="199"/>
      <c r="V1" s="199"/>
      <c r="W1" s="199" t="s">
        <v>28</v>
      </c>
      <c r="X1" s="199"/>
      <c r="Y1" s="199"/>
      <c r="Z1" s="199" t="s">
        <v>1497</v>
      </c>
      <c r="AA1" s="199"/>
      <c r="AB1" s="199"/>
      <c r="AC1" s="199" t="s">
        <v>1498</v>
      </c>
      <c r="AD1" s="199"/>
      <c r="AE1" s="199"/>
      <c r="AF1" s="199" t="s">
        <v>40</v>
      </c>
      <c r="AG1" s="199"/>
      <c r="AH1" s="199"/>
      <c r="AI1" s="199" t="s">
        <v>1499</v>
      </c>
      <c r="AJ1" s="199"/>
      <c r="AK1" s="199"/>
      <c r="AL1" s="199" t="s">
        <v>1500</v>
      </c>
      <c r="AM1" s="199"/>
      <c r="AN1" s="199"/>
      <c r="AO1" s="199" t="s">
        <v>101</v>
      </c>
      <c r="AP1" s="199"/>
      <c r="AQ1" s="199"/>
      <c r="AR1" s="199" t="s">
        <v>1501</v>
      </c>
      <c r="AS1" s="199"/>
      <c r="AT1" s="199"/>
      <c r="AU1" s="199" t="s">
        <v>31</v>
      </c>
      <c r="AV1" s="199"/>
      <c r="AW1" s="199"/>
      <c r="AX1" s="160"/>
      <c r="AY1" s="160"/>
      <c r="AZ1" s="160"/>
      <c r="BA1" s="3"/>
      <c r="BB1" s="202" t="s">
        <v>5517</v>
      </c>
      <c r="BC1" s="202"/>
      <c r="BD1" s="202"/>
      <c r="BE1" s="202"/>
      <c r="BF1" s="56"/>
      <c r="BG1" s="202" t="s">
        <v>5518</v>
      </c>
      <c r="BH1" s="202"/>
      <c r="BI1" s="202"/>
      <c r="BJ1" s="202"/>
    </row>
    <row r="2" spans="1:62" x14ac:dyDescent="0.2">
      <c r="A2" s="30">
        <v>1</v>
      </c>
      <c r="B2" s="3" t="s">
        <v>13</v>
      </c>
      <c r="C2" s="14">
        <v>22</v>
      </c>
      <c r="D2" s="14">
        <v>17</v>
      </c>
      <c r="E2" s="14">
        <v>3</v>
      </c>
      <c r="F2" s="14">
        <v>2</v>
      </c>
      <c r="G2" s="14">
        <v>84</v>
      </c>
      <c r="H2" s="100" t="s">
        <v>9</v>
      </c>
      <c r="I2" s="14">
        <v>32</v>
      </c>
      <c r="J2" s="7">
        <f>SUM(3*D2+E2)</f>
        <v>54</v>
      </c>
      <c r="K2" s="3" t="s">
        <v>43</v>
      </c>
      <c r="L2" s="8">
        <v>1</v>
      </c>
      <c r="M2" s="3" t="s">
        <v>13</v>
      </c>
      <c r="N2" s="34"/>
      <c r="O2" s="34"/>
      <c r="P2" s="34"/>
      <c r="Q2" s="101">
        <v>3</v>
      </c>
      <c r="R2" s="8" t="s">
        <v>9</v>
      </c>
      <c r="S2" s="8">
        <v>4</v>
      </c>
      <c r="T2" s="101">
        <v>0</v>
      </c>
      <c r="U2" s="8" t="s">
        <v>9</v>
      </c>
      <c r="V2" s="8">
        <v>2</v>
      </c>
      <c r="W2" s="101">
        <v>7</v>
      </c>
      <c r="X2" s="8" t="s">
        <v>9</v>
      </c>
      <c r="Y2" s="8">
        <v>3</v>
      </c>
      <c r="Z2" s="101">
        <v>2</v>
      </c>
      <c r="AA2" s="8" t="s">
        <v>9</v>
      </c>
      <c r="AB2" s="8">
        <v>2</v>
      </c>
      <c r="AC2" s="101">
        <v>1</v>
      </c>
      <c r="AD2" s="8" t="s">
        <v>9</v>
      </c>
      <c r="AE2" s="8">
        <v>0</v>
      </c>
      <c r="AF2" s="101">
        <v>7</v>
      </c>
      <c r="AG2" s="8" t="s">
        <v>9</v>
      </c>
      <c r="AH2" s="8">
        <v>1</v>
      </c>
      <c r="AI2" s="101">
        <v>4</v>
      </c>
      <c r="AJ2" s="8" t="s">
        <v>9</v>
      </c>
      <c r="AK2" s="8">
        <v>2</v>
      </c>
      <c r="AL2" s="101">
        <v>8</v>
      </c>
      <c r="AM2" s="8" t="s">
        <v>9</v>
      </c>
      <c r="AN2" s="8">
        <v>1</v>
      </c>
      <c r="AO2" s="101">
        <v>3</v>
      </c>
      <c r="AP2" s="8" t="s">
        <v>9</v>
      </c>
      <c r="AQ2" s="8">
        <v>0</v>
      </c>
      <c r="AR2" s="101">
        <v>5</v>
      </c>
      <c r="AS2" s="8" t="s">
        <v>9</v>
      </c>
      <c r="AT2" s="8">
        <v>1</v>
      </c>
      <c r="AU2" s="101">
        <v>8</v>
      </c>
      <c r="AV2" s="8" t="s">
        <v>9</v>
      </c>
      <c r="AW2" s="8">
        <v>2</v>
      </c>
      <c r="AX2" s="31">
        <f t="shared" ref="AX2:AX14" si="0">SUM(N2+Q2+T2+W2+Z2+AC2+AF2+AI2+AL2+AO2+AR2+AU2)</f>
        <v>48</v>
      </c>
      <c r="AY2" s="32" t="s">
        <v>9</v>
      </c>
      <c r="AZ2" s="31">
        <f t="shared" ref="AZ2:AZ14" si="1">SUM(P2+S2+V2+Y2+AB2+AE2+AH2+AK2+AN2+AQ2+AT2+AW2)</f>
        <v>18</v>
      </c>
      <c r="BB2" s="39" t="s">
        <v>310</v>
      </c>
      <c r="BG2" s="39" t="s">
        <v>311</v>
      </c>
    </row>
    <row r="3" spans="1:62" x14ac:dyDescent="0.2">
      <c r="A3" s="30">
        <v>2</v>
      </c>
      <c r="B3" s="3" t="s">
        <v>1496</v>
      </c>
      <c r="C3" s="14">
        <v>22</v>
      </c>
      <c r="D3" s="14">
        <v>16</v>
      </c>
      <c r="E3" s="14">
        <v>2</v>
      </c>
      <c r="F3" s="14">
        <v>4</v>
      </c>
      <c r="G3" s="14">
        <v>74</v>
      </c>
      <c r="H3" s="100" t="s">
        <v>9</v>
      </c>
      <c r="I3" s="14">
        <v>38</v>
      </c>
      <c r="J3" s="7">
        <f t="shared" ref="J3:J13" si="2">SUM(3*D3+E3)</f>
        <v>50</v>
      </c>
      <c r="K3" s="3" t="s">
        <v>1502</v>
      </c>
      <c r="L3" s="8">
        <v>2</v>
      </c>
      <c r="M3" s="3" t="s">
        <v>1496</v>
      </c>
      <c r="N3" s="101">
        <v>0</v>
      </c>
      <c r="O3" s="8" t="s">
        <v>9</v>
      </c>
      <c r="P3" s="8">
        <v>2</v>
      </c>
      <c r="Q3" s="34"/>
      <c r="R3" s="34"/>
      <c r="S3" s="34"/>
      <c r="T3" s="101">
        <v>2</v>
      </c>
      <c r="U3" s="8" t="s">
        <v>9</v>
      </c>
      <c r="V3" s="8">
        <v>6</v>
      </c>
      <c r="W3" s="101">
        <v>5</v>
      </c>
      <c r="X3" s="8" t="s">
        <v>9</v>
      </c>
      <c r="Y3" s="8">
        <v>3</v>
      </c>
      <c r="Z3" s="101">
        <v>4</v>
      </c>
      <c r="AA3" s="8" t="s">
        <v>9</v>
      </c>
      <c r="AB3" s="8">
        <v>4</v>
      </c>
      <c r="AC3" s="101">
        <v>5</v>
      </c>
      <c r="AD3" s="8" t="s">
        <v>9</v>
      </c>
      <c r="AE3" s="8">
        <v>2</v>
      </c>
      <c r="AF3" s="101">
        <v>1</v>
      </c>
      <c r="AG3" s="8" t="s">
        <v>9</v>
      </c>
      <c r="AH3" s="8">
        <v>0</v>
      </c>
      <c r="AI3" s="101">
        <v>3</v>
      </c>
      <c r="AJ3" s="8" t="s">
        <v>9</v>
      </c>
      <c r="AK3" s="8">
        <v>0</v>
      </c>
      <c r="AL3" s="101">
        <v>6</v>
      </c>
      <c r="AM3" s="8" t="s">
        <v>9</v>
      </c>
      <c r="AN3" s="8">
        <v>2</v>
      </c>
      <c r="AO3" s="101">
        <v>2</v>
      </c>
      <c r="AP3" s="8" t="s">
        <v>9</v>
      </c>
      <c r="AQ3" s="8">
        <v>1</v>
      </c>
      <c r="AR3" s="101">
        <v>4</v>
      </c>
      <c r="AS3" s="8" t="s">
        <v>9</v>
      </c>
      <c r="AT3" s="8">
        <v>0</v>
      </c>
      <c r="AU3" s="101">
        <v>2</v>
      </c>
      <c r="AV3" s="8" t="s">
        <v>9</v>
      </c>
      <c r="AW3" s="8">
        <v>0</v>
      </c>
      <c r="AX3" s="31">
        <f t="shared" si="0"/>
        <v>34</v>
      </c>
      <c r="AY3" s="32" t="s">
        <v>9</v>
      </c>
      <c r="AZ3" s="31">
        <f t="shared" si="1"/>
        <v>20</v>
      </c>
      <c r="BA3" s="1"/>
      <c r="BB3" s="102" t="s">
        <v>1503</v>
      </c>
      <c r="BC3" s="101">
        <v>0</v>
      </c>
      <c r="BD3" s="8" t="s">
        <v>9</v>
      </c>
      <c r="BE3" s="8">
        <v>0</v>
      </c>
      <c r="BF3" s="30"/>
      <c r="BG3" s="102" t="s">
        <v>1504</v>
      </c>
      <c r="BH3" s="101">
        <v>0</v>
      </c>
      <c r="BI3" s="8" t="s">
        <v>9</v>
      </c>
      <c r="BJ3" s="8">
        <v>8</v>
      </c>
    </row>
    <row r="4" spans="1:62" x14ac:dyDescent="0.2">
      <c r="A4" s="30">
        <v>3</v>
      </c>
      <c r="B4" s="3" t="s">
        <v>97</v>
      </c>
      <c r="C4" s="14">
        <v>22</v>
      </c>
      <c r="D4" s="14">
        <v>16</v>
      </c>
      <c r="E4" s="14">
        <v>1</v>
      </c>
      <c r="F4" s="14">
        <v>5</v>
      </c>
      <c r="G4" s="14">
        <v>66</v>
      </c>
      <c r="H4" s="100" t="s">
        <v>9</v>
      </c>
      <c r="I4" s="14">
        <v>39</v>
      </c>
      <c r="J4" s="7">
        <f t="shared" si="2"/>
        <v>49</v>
      </c>
      <c r="L4" s="8">
        <v>3</v>
      </c>
      <c r="M4" s="3" t="s">
        <v>97</v>
      </c>
      <c r="N4" s="101">
        <v>2</v>
      </c>
      <c r="O4" s="8" t="s">
        <v>9</v>
      </c>
      <c r="P4" s="8">
        <v>3</v>
      </c>
      <c r="Q4" s="101">
        <v>3</v>
      </c>
      <c r="R4" s="8" t="s">
        <v>9</v>
      </c>
      <c r="S4" s="8">
        <v>3</v>
      </c>
      <c r="T4" s="34"/>
      <c r="U4" s="34"/>
      <c r="V4" s="34"/>
      <c r="W4" s="101">
        <v>3</v>
      </c>
      <c r="X4" s="8" t="s">
        <v>9</v>
      </c>
      <c r="Y4" s="8">
        <v>0</v>
      </c>
      <c r="Z4" s="101">
        <v>3</v>
      </c>
      <c r="AA4" s="8" t="s">
        <v>9</v>
      </c>
      <c r="AB4" s="8">
        <v>2</v>
      </c>
      <c r="AC4" s="101">
        <v>5</v>
      </c>
      <c r="AD4" s="8" t="s">
        <v>9</v>
      </c>
      <c r="AE4" s="8">
        <v>1</v>
      </c>
      <c r="AF4" s="101">
        <v>2</v>
      </c>
      <c r="AG4" s="8" t="s">
        <v>9</v>
      </c>
      <c r="AH4" s="8">
        <v>3</v>
      </c>
      <c r="AI4" s="101">
        <v>1</v>
      </c>
      <c r="AJ4" s="8" t="s">
        <v>9</v>
      </c>
      <c r="AK4" s="8">
        <v>2</v>
      </c>
      <c r="AL4" s="101">
        <v>2</v>
      </c>
      <c r="AM4" s="8" t="s">
        <v>9</v>
      </c>
      <c r="AN4" s="8">
        <v>1</v>
      </c>
      <c r="AO4" s="101">
        <v>4</v>
      </c>
      <c r="AP4" s="8" t="s">
        <v>9</v>
      </c>
      <c r="AQ4" s="8">
        <v>0</v>
      </c>
      <c r="AR4" s="101">
        <v>2</v>
      </c>
      <c r="AS4" s="8" t="s">
        <v>9</v>
      </c>
      <c r="AT4" s="8">
        <v>0</v>
      </c>
      <c r="AU4" s="101">
        <v>4</v>
      </c>
      <c r="AV4" s="8" t="s">
        <v>9</v>
      </c>
      <c r="AW4" s="8">
        <v>1</v>
      </c>
      <c r="AX4" s="31">
        <f t="shared" si="0"/>
        <v>31</v>
      </c>
      <c r="AY4" s="32" t="s">
        <v>9</v>
      </c>
      <c r="AZ4" s="31">
        <f t="shared" si="1"/>
        <v>16</v>
      </c>
      <c r="BA4" s="1"/>
      <c r="BB4" s="102" t="s">
        <v>1505</v>
      </c>
      <c r="BC4" s="101">
        <v>4</v>
      </c>
      <c r="BD4" s="8" t="s">
        <v>9</v>
      </c>
      <c r="BE4" s="8">
        <v>1</v>
      </c>
      <c r="BF4" s="30"/>
      <c r="BG4" s="102" t="s">
        <v>1506</v>
      </c>
      <c r="BH4" s="101">
        <v>6</v>
      </c>
      <c r="BI4" s="8" t="s">
        <v>9</v>
      </c>
      <c r="BJ4" s="8">
        <v>5</v>
      </c>
    </row>
    <row r="5" spans="1:62" x14ac:dyDescent="0.2">
      <c r="A5" s="30">
        <v>4</v>
      </c>
      <c r="B5" s="3" t="s">
        <v>28</v>
      </c>
      <c r="C5" s="14">
        <v>22</v>
      </c>
      <c r="D5" s="14">
        <v>16</v>
      </c>
      <c r="E5" s="14">
        <v>0</v>
      </c>
      <c r="F5" s="14">
        <v>6</v>
      </c>
      <c r="G5" s="14">
        <v>79</v>
      </c>
      <c r="H5" s="100" t="s">
        <v>9</v>
      </c>
      <c r="I5" s="14">
        <v>53</v>
      </c>
      <c r="J5" s="7">
        <f t="shared" si="2"/>
        <v>48</v>
      </c>
      <c r="L5" s="8">
        <v>4</v>
      </c>
      <c r="M5" s="3" t="s">
        <v>28</v>
      </c>
      <c r="N5" s="101">
        <v>0</v>
      </c>
      <c r="O5" s="8" t="s">
        <v>9</v>
      </c>
      <c r="P5" s="8">
        <v>3</v>
      </c>
      <c r="Q5" s="101">
        <v>4</v>
      </c>
      <c r="R5" s="8" t="s">
        <v>9</v>
      </c>
      <c r="S5" s="8">
        <v>1</v>
      </c>
      <c r="T5" s="101">
        <v>6</v>
      </c>
      <c r="U5" s="8" t="s">
        <v>9</v>
      </c>
      <c r="V5" s="8">
        <v>1</v>
      </c>
      <c r="W5" s="34"/>
      <c r="X5" s="34"/>
      <c r="Y5" s="34"/>
      <c r="Z5" s="101">
        <v>0</v>
      </c>
      <c r="AA5" s="8" t="s">
        <v>9</v>
      </c>
      <c r="AB5" s="8">
        <v>8</v>
      </c>
      <c r="AC5" s="101">
        <v>4</v>
      </c>
      <c r="AD5" s="8" t="s">
        <v>9</v>
      </c>
      <c r="AE5" s="8">
        <v>1</v>
      </c>
      <c r="AF5" s="101">
        <v>6</v>
      </c>
      <c r="AG5" s="8" t="s">
        <v>9</v>
      </c>
      <c r="AH5" s="8">
        <v>3</v>
      </c>
      <c r="AI5" s="101">
        <v>4</v>
      </c>
      <c r="AJ5" s="8" t="s">
        <v>9</v>
      </c>
      <c r="AK5" s="8">
        <v>2</v>
      </c>
      <c r="AL5" s="101">
        <v>3</v>
      </c>
      <c r="AM5" s="8" t="s">
        <v>9</v>
      </c>
      <c r="AN5" s="8">
        <v>2</v>
      </c>
      <c r="AO5" s="101">
        <v>6</v>
      </c>
      <c r="AP5" s="8" t="s">
        <v>9</v>
      </c>
      <c r="AQ5" s="8">
        <v>1</v>
      </c>
      <c r="AR5" s="101">
        <v>6</v>
      </c>
      <c r="AS5" s="8" t="s">
        <v>9</v>
      </c>
      <c r="AT5" s="8">
        <v>1</v>
      </c>
      <c r="AU5" s="101">
        <v>4</v>
      </c>
      <c r="AV5" s="8" t="s">
        <v>9</v>
      </c>
      <c r="AW5" s="8">
        <v>0</v>
      </c>
      <c r="AX5" s="31">
        <f t="shared" si="0"/>
        <v>43</v>
      </c>
      <c r="AY5" s="32" t="s">
        <v>9</v>
      </c>
      <c r="AZ5" s="31">
        <f t="shared" si="1"/>
        <v>23</v>
      </c>
      <c r="BA5" s="1"/>
      <c r="BB5" s="102" t="s">
        <v>1507</v>
      </c>
      <c r="BC5" s="101">
        <v>0</v>
      </c>
      <c r="BD5" s="8" t="s">
        <v>9</v>
      </c>
      <c r="BE5" s="8">
        <v>2</v>
      </c>
      <c r="BF5" s="30"/>
      <c r="BG5" s="102" t="s">
        <v>1508</v>
      </c>
      <c r="BH5" s="101">
        <v>3</v>
      </c>
      <c r="BI5" s="8" t="s">
        <v>9</v>
      </c>
      <c r="BJ5" s="8">
        <v>4</v>
      </c>
    </row>
    <row r="6" spans="1:62" x14ac:dyDescent="0.2">
      <c r="A6" s="30">
        <v>5</v>
      </c>
      <c r="B6" s="3" t="s">
        <v>1497</v>
      </c>
      <c r="C6" s="14">
        <v>22</v>
      </c>
      <c r="D6" s="14">
        <v>12</v>
      </c>
      <c r="E6" s="14">
        <v>2</v>
      </c>
      <c r="F6" s="14">
        <v>8</v>
      </c>
      <c r="G6" s="14">
        <v>77</v>
      </c>
      <c r="H6" s="100" t="s">
        <v>9</v>
      </c>
      <c r="I6" s="14">
        <v>32</v>
      </c>
      <c r="J6" s="7">
        <f t="shared" si="2"/>
        <v>38</v>
      </c>
      <c r="L6" s="8">
        <v>5</v>
      </c>
      <c r="M6" s="3" t="s">
        <v>1497</v>
      </c>
      <c r="N6" s="101">
        <v>1</v>
      </c>
      <c r="O6" s="8" t="s">
        <v>9</v>
      </c>
      <c r="P6" s="8">
        <v>4</v>
      </c>
      <c r="Q6" s="101">
        <v>1</v>
      </c>
      <c r="R6" s="8" t="s">
        <v>9</v>
      </c>
      <c r="S6" s="8">
        <v>4</v>
      </c>
      <c r="T6" s="101">
        <v>1</v>
      </c>
      <c r="U6" s="8" t="s">
        <v>9</v>
      </c>
      <c r="V6" s="8">
        <v>2</v>
      </c>
      <c r="W6" s="101">
        <v>1</v>
      </c>
      <c r="X6" s="8" t="s">
        <v>9</v>
      </c>
      <c r="Y6" s="8">
        <v>2</v>
      </c>
      <c r="Z6" s="34"/>
      <c r="AA6" s="34"/>
      <c r="AB6" s="34"/>
      <c r="AC6" s="101">
        <v>6</v>
      </c>
      <c r="AD6" s="8" t="s">
        <v>9</v>
      </c>
      <c r="AE6" s="8">
        <v>1</v>
      </c>
      <c r="AF6" s="101">
        <v>8</v>
      </c>
      <c r="AG6" s="8" t="s">
        <v>9</v>
      </c>
      <c r="AH6" s="8">
        <v>0</v>
      </c>
      <c r="AI6" s="101">
        <v>0</v>
      </c>
      <c r="AJ6" s="8" t="s">
        <v>9</v>
      </c>
      <c r="AK6" s="8">
        <v>1</v>
      </c>
      <c r="AL6" s="101">
        <v>5</v>
      </c>
      <c r="AM6" s="8" t="s">
        <v>9</v>
      </c>
      <c r="AN6" s="8">
        <v>1</v>
      </c>
      <c r="AO6" s="101">
        <v>5</v>
      </c>
      <c r="AP6" s="8" t="s">
        <v>9</v>
      </c>
      <c r="AQ6" s="8">
        <v>0</v>
      </c>
      <c r="AR6" s="101">
        <v>4</v>
      </c>
      <c r="AS6" s="8" t="s">
        <v>9</v>
      </c>
      <c r="AT6" s="8">
        <v>0</v>
      </c>
      <c r="AU6" s="101">
        <v>7</v>
      </c>
      <c r="AV6" s="8" t="s">
        <v>9</v>
      </c>
      <c r="AW6" s="8">
        <v>0</v>
      </c>
      <c r="AX6" s="31">
        <f t="shared" si="0"/>
        <v>39</v>
      </c>
      <c r="AY6" s="32" t="s">
        <v>9</v>
      </c>
      <c r="AZ6" s="31">
        <f t="shared" si="1"/>
        <v>15</v>
      </c>
      <c r="BA6" s="1"/>
      <c r="BB6" s="102" t="s">
        <v>1509</v>
      </c>
      <c r="BC6" s="101">
        <v>1</v>
      </c>
      <c r="BD6" s="8" t="s">
        <v>9</v>
      </c>
      <c r="BE6" s="8">
        <v>2</v>
      </c>
      <c r="BF6" s="30"/>
      <c r="BG6" s="102" t="s">
        <v>1510</v>
      </c>
      <c r="BH6" s="101">
        <v>3</v>
      </c>
      <c r="BI6" s="8" t="s">
        <v>9</v>
      </c>
      <c r="BJ6" s="8">
        <v>4</v>
      </c>
    </row>
    <row r="7" spans="1:62" x14ac:dyDescent="0.2">
      <c r="A7" s="30">
        <v>6</v>
      </c>
      <c r="B7" s="3" t="s">
        <v>1498</v>
      </c>
      <c r="C7" s="14">
        <v>22</v>
      </c>
      <c r="D7" s="14">
        <v>12</v>
      </c>
      <c r="E7" s="14">
        <v>1</v>
      </c>
      <c r="F7" s="14">
        <v>9</v>
      </c>
      <c r="G7" s="14">
        <v>61</v>
      </c>
      <c r="H7" s="100" t="s">
        <v>9</v>
      </c>
      <c r="I7" s="14">
        <v>47</v>
      </c>
      <c r="J7" s="7">
        <f t="shared" si="2"/>
        <v>37</v>
      </c>
      <c r="L7" s="8">
        <v>6</v>
      </c>
      <c r="M7" s="3" t="s">
        <v>1498</v>
      </c>
      <c r="N7" s="101">
        <v>1</v>
      </c>
      <c r="O7" s="8" t="s">
        <v>9</v>
      </c>
      <c r="P7" s="8">
        <v>3</v>
      </c>
      <c r="Q7" s="101">
        <v>2</v>
      </c>
      <c r="R7" s="8" t="s">
        <v>9</v>
      </c>
      <c r="S7" s="8">
        <v>1</v>
      </c>
      <c r="T7" s="101">
        <v>0</v>
      </c>
      <c r="U7" s="8" t="s">
        <v>9</v>
      </c>
      <c r="V7" s="8">
        <v>1</v>
      </c>
      <c r="W7" s="101">
        <v>3</v>
      </c>
      <c r="X7" s="8" t="s">
        <v>9</v>
      </c>
      <c r="Y7" s="8">
        <v>1</v>
      </c>
      <c r="Z7" s="101">
        <v>0</v>
      </c>
      <c r="AA7" s="8" t="s">
        <v>9</v>
      </c>
      <c r="AB7" s="8">
        <v>2</v>
      </c>
      <c r="AC7" s="34"/>
      <c r="AD7" s="34"/>
      <c r="AE7" s="34"/>
      <c r="AF7" s="101">
        <v>2</v>
      </c>
      <c r="AG7" s="8" t="s">
        <v>9</v>
      </c>
      <c r="AH7" s="8">
        <v>0</v>
      </c>
      <c r="AI7" s="101">
        <v>2</v>
      </c>
      <c r="AJ7" s="8" t="s">
        <v>9</v>
      </c>
      <c r="AK7" s="8">
        <v>7</v>
      </c>
      <c r="AL7" s="101">
        <v>4</v>
      </c>
      <c r="AM7" s="8" t="s">
        <v>9</v>
      </c>
      <c r="AN7" s="8">
        <v>0</v>
      </c>
      <c r="AO7" s="101">
        <v>8</v>
      </c>
      <c r="AP7" s="8" t="s">
        <v>9</v>
      </c>
      <c r="AQ7" s="8">
        <v>0</v>
      </c>
      <c r="AR7" s="101">
        <v>5</v>
      </c>
      <c r="AS7" s="8" t="s">
        <v>9</v>
      </c>
      <c r="AT7" s="8">
        <v>2</v>
      </c>
      <c r="AU7" s="101">
        <v>4</v>
      </c>
      <c r="AV7" s="8" t="s">
        <v>9</v>
      </c>
      <c r="AW7" s="8">
        <v>0</v>
      </c>
      <c r="AX7" s="31">
        <f t="shared" si="0"/>
        <v>31</v>
      </c>
      <c r="AY7" s="32" t="s">
        <v>9</v>
      </c>
      <c r="AZ7" s="31">
        <f t="shared" si="1"/>
        <v>17</v>
      </c>
      <c r="BA7" s="1"/>
      <c r="BB7" s="102" t="s">
        <v>1511</v>
      </c>
      <c r="BC7" s="101">
        <v>1</v>
      </c>
      <c r="BD7" s="8" t="s">
        <v>9</v>
      </c>
      <c r="BE7" s="8">
        <v>2</v>
      </c>
      <c r="BG7" s="102" t="s">
        <v>1512</v>
      </c>
      <c r="BH7" s="101">
        <v>0</v>
      </c>
      <c r="BI7" s="8" t="s">
        <v>9</v>
      </c>
      <c r="BJ7" s="8">
        <v>1</v>
      </c>
    </row>
    <row r="8" spans="1:62" x14ac:dyDescent="0.2">
      <c r="A8" s="30">
        <v>7</v>
      </c>
      <c r="B8" s="3" t="s">
        <v>40</v>
      </c>
      <c r="C8" s="14">
        <v>22</v>
      </c>
      <c r="D8" s="14">
        <v>9</v>
      </c>
      <c r="E8" s="14">
        <v>1</v>
      </c>
      <c r="F8" s="14">
        <v>12</v>
      </c>
      <c r="G8" s="14">
        <v>56</v>
      </c>
      <c r="H8" s="100" t="s">
        <v>9</v>
      </c>
      <c r="I8" s="14">
        <v>69</v>
      </c>
      <c r="J8" s="7">
        <f t="shared" si="2"/>
        <v>28</v>
      </c>
      <c r="L8" s="8">
        <v>7</v>
      </c>
      <c r="M8" s="3" t="s">
        <v>40</v>
      </c>
      <c r="N8" s="101">
        <v>4</v>
      </c>
      <c r="O8" s="8" t="s">
        <v>9</v>
      </c>
      <c r="P8" s="8">
        <v>4</v>
      </c>
      <c r="Q8" s="101">
        <v>0</v>
      </c>
      <c r="R8" s="8" t="s">
        <v>9</v>
      </c>
      <c r="S8" s="8">
        <v>3</v>
      </c>
      <c r="T8" s="101">
        <v>5</v>
      </c>
      <c r="U8" s="8" t="s">
        <v>9</v>
      </c>
      <c r="V8" s="8">
        <v>1</v>
      </c>
      <c r="W8" s="101">
        <v>3</v>
      </c>
      <c r="X8" s="8" t="s">
        <v>9</v>
      </c>
      <c r="Y8" s="8">
        <v>8</v>
      </c>
      <c r="Z8" s="101">
        <v>1</v>
      </c>
      <c r="AA8" s="8" t="s">
        <v>9</v>
      </c>
      <c r="AB8" s="8">
        <v>0</v>
      </c>
      <c r="AC8" s="101">
        <v>0</v>
      </c>
      <c r="AD8" s="8" t="s">
        <v>9</v>
      </c>
      <c r="AE8" s="8">
        <v>3</v>
      </c>
      <c r="AF8" s="34"/>
      <c r="AG8" s="34"/>
      <c r="AH8" s="34"/>
      <c r="AI8" s="101">
        <v>4</v>
      </c>
      <c r="AJ8" s="8" t="s">
        <v>9</v>
      </c>
      <c r="AK8" s="8">
        <v>3</v>
      </c>
      <c r="AL8" s="101">
        <v>0</v>
      </c>
      <c r="AM8" s="8" t="s">
        <v>9</v>
      </c>
      <c r="AN8" s="8">
        <v>1</v>
      </c>
      <c r="AO8" s="101">
        <v>6</v>
      </c>
      <c r="AP8" s="8" t="s">
        <v>9</v>
      </c>
      <c r="AQ8" s="8">
        <v>0</v>
      </c>
      <c r="AR8" s="101">
        <v>4</v>
      </c>
      <c r="AS8" s="8" t="s">
        <v>9</v>
      </c>
      <c r="AT8" s="8">
        <v>5</v>
      </c>
      <c r="AU8" s="101">
        <v>5</v>
      </c>
      <c r="AV8" s="8" t="s">
        <v>9</v>
      </c>
      <c r="AW8" s="8">
        <v>2</v>
      </c>
      <c r="AX8" s="31">
        <f t="shared" si="0"/>
        <v>32</v>
      </c>
      <c r="AY8" s="32" t="s">
        <v>9</v>
      </c>
      <c r="AZ8" s="31">
        <f t="shared" si="1"/>
        <v>30</v>
      </c>
      <c r="BA8" s="1"/>
      <c r="BB8" s="102" t="s">
        <v>1513</v>
      </c>
      <c r="BC8" s="101">
        <v>2</v>
      </c>
      <c r="BD8" s="8" t="s">
        <v>9</v>
      </c>
      <c r="BE8" s="8">
        <v>0</v>
      </c>
      <c r="BF8" s="30"/>
      <c r="BG8" s="102" t="s">
        <v>1514</v>
      </c>
      <c r="BH8" s="101">
        <v>0</v>
      </c>
      <c r="BI8" s="8" t="s">
        <v>9</v>
      </c>
      <c r="BJ8" s="8">
        <v>3</v>
      </c>
    </row>
    <row r="9" spans="1:62" x14ac:dyDescent="0.2">
      <c r="A9" s="30">
        <v>8</v>
      </c>
      <c r="B9" s="3" t="s">
        <v>1499</v>
      </c>
      <c r="C9" s="14">
        <v>22</v>
      </c>
      <c r="D9" s="14">
        <v>9</v>
      </c>
      <c r="E9" s="14">
        <v>0</v>
      </c>
      <c r="F9" s="14">
        <v>13</v>
      </c>
      <c r="G9" s="14">
        <v>56</v>
      </c>
      <c r="H9" s="100" t="s">
        <v>9</v>
      </c>
      <c r="I9" s="14">
        <v>55</v>
      </c>
      <c r="J9" s="7">
        <f t="shared" si="2"/>
        <v>27</v>
      </c>
      <c r="L9" s="8">
        <v>8</v>
      </c>
      <c r="M9" s="3" t="s">
        <v>1499</v>
      </c>
      <c r="N9" s="101">
        <v>2</v>
      </c>
      <c r="O9" s="8" t="s">
        <v>9</v>
      </c>
      <c r="P9" s="8">
        <v>5</v>
      </c>
      <c r="Q9" s="101">
        <v>1</v>
      </c>
      <c r="R9" s="8" t="s">
        <v>9</v>
      </c>
      <c r="S9" s="8">
        <v>3</v>
      </c>
      <c r="T9" s="101">
        <v>3</v>
      </c>
      <c r="U9" s="8" t="s">
        <v>9</v>
      </c>
      <c r="V9" s="8">
        <v>4</v>
      </c>
      <c r="W9" s="101">
        <v>3</v>
      </c>
      <c r="X9" s="8" t="s">
        <v>9</v>
      </c>
      <c r="Y9" s="8">
        <v>5</v>
      </c>
      <c r="Z9" s="101">
        <v>2</v>
      </c>
      <c r="AA9" s="8" t="s">
        <v>9</v>
      </c>
      <c r="AB9" s="8">
        <v>3</v>
      </c>
      <c r="AC9" s="101">
        <v>4</v>
      </c>
      <c r="AD9" s="8" t="s">
        <v>9</v>
      </c>
      <c r="AE9" s="8">
        <v>6</v>
      </c>
      <c r="AF9" s="101">
        <v>3</v>
      </c>
      <c r="AG9" s="8" t="s">
        <v>9</v>
      </c>
      <c r="AH9" s="8">
        <v>1</v>
      </c>
      <c r="AI9" s="34"/>
      <c r="AJ9" s="34"/>
      <c r="AK9" s="34"/>
      <c r="AL9" s="101">
        <v>0</v>
      </c>
      <c r="AM9" s="8" t="s">
        <v>9</v>
      </c>
      <c r="AN9" s="8">
        <v>3</v>
      </c>
      <c r="AO9" s="101">
        <v>5</v>
      </c>
      <c r="AP9" s="8" t="s">
        <v>9</v>
      </c>
      <c r="AQ9" s="8">
        <v>1</v>
      </c>
      <c r="AR9" s="101">
        <v>5</v>
      </c>
      <c r="AS9" s="8" t="s">
        <v>9</v>
      </c>
      <c r="AT9" s="8">
        <v>1</v>
      </c>
      <c r="AU9" s="101">
        <v>2</v>
      </c>
      <c r="AV9" s="8" t="s">
        <v>9</v>
      </c>
      <c r="AW9" s="8">
        <v>0</v>
      </c>
      <c r="AX9" s="31">
        <f t="shared" si="0"/>
        <v>30</v>
      </c>
      <c r="AY9" s="32" t="s">
        <v>9</v>
      </c>
      <c r="AZ9" s="31">
        <f t="shared" si="1"/>
        <v>32</v>
      </c>
      <c r="BA9" s="1"/>
      <c r="BB9" s="39" t="s">
        <v>322</v>
      </c>
      <c r="BG9" s="39" t="s">
        <v>323</v>
      </c>
      <c r="BI9" s="3"/>
    </row>
    <row r="10" spans="1:62" x14ac:dyDescent="0.2">
      <c r="A10" s="30">
        <v>9</v>
      </c>
      <c r="B10" s="3" t="s">
        <v>1500</v>
      </c>
      <c r="C10" s="14">
        <v>22</v>
      </c>
      <c r="D10" s="14">
        <v>8</v>
      </c>
      <c r="E10" s="14">
        <v>1</v>
      </c>
      <c r="F10" s="14">
        <v>13</v>
      </c>
      <c r="G10" s="14">
        <v>44</v>
      </c>
      <c r="H10" s="100" t="s">
        <v>9</v>
      </c>
      <c r="I10" s="14">
        <v>78</v>
      </c>
      <c r="J10" s="7">
        <f t="shared" si="2"/>
        <v>25</v>
      </c>
      <c r="L10" s="8">
        <v>9</v>
      </c>
      <c r="M10" s="3" t="s">
        <v>1500</v>
      </c>
      <c r="N10" s="101">
        <v>1</v>
      </c>
      <c r="O10" s="8" t="s">
        <v>9</v>
      </c>
      <c r="P10" s="8">
        <v>5</v>
      </c>
      <c r="Q10" s="101">
        <v>1</v>
      </c>
      <c r="R10" s="8" t="s">
        <v>9</v>
      </c>
      <c r="S10" s="8">
        <v>7</v>
      </c>
      <c r="T10" s="101">
        <v>2</v>
      </c>
      <c r="U10" s="8" t="s">
        <v>9</v>
      </c>
      <c r="V10" s="8">
        <v>4</v>
      </c>
      <c r="W10" s="101">
        <v>3</v>
      </c>
      <c r="X10" s="8" t="s">
        <v>9</v>
      </c>
      <c r="Y10" s="8">
        <v>5</v>
      </c>
      <c r="Z10" s="101">
        <v>2</v>
      </c>
      <c r="AA10" s="8" t="s">
        <v>9</v>
      </c>
      <c r="AB10" s="8">
        <v>1</v>
      </c>
      <c r="AC10" s="101">
        <v>3</v>
      </c>
      <c r="AD10" s="8" t="s">
        <v>9</v>
      </c>
      <c r="AE10" s="8">
        <v>6</v>
      </c>
      <c r="AF10" s="101">
        <v>2</v>
      </c>
      <c r="AG10" s="8" t="s">
        <v>9</v>
      </c>
      <c r="AH10" s="8">
        <v>8</v>
      </c>
      <c r="AI10" s="101">
        <v>2</v>
      </c>
      <c r="AJ10" s="8" t="s">
        <v>9</v>
      </c>
      <c r="AK10" s="8">
        <v>0</v>
      </c>
      <c r="AL10" s="34"/>
      <c r="AM10" s="34"/>
      <c r="AN10" s="34"/>
      <c r="AO10" s="101">
        <v>6</v>
      </c>
      <c r="AP10" s="8" t="s">
        <v>9</v>
      </c>
      <c r="AQ10" s="8">
        <v>5</v>
      </c>
      <c r="AR10" s="101">
        <v>2</v>
      </c>
      <c r="AS10" s="8" t="s">
        <v>9</v>
      </c>
      <c r="AT10" s="8">
        <v>1</v>
      </c>
      <c r="AU10" s="101">
        <v>4</v>
      </c>
      <c r="AV10" s="8" t="s">
        <v>9</v>
      </c>
      <c r="AW10" s="8">
        <v>1</v>
      </c>
      <c r="AX10" s="31">
        <f t="shared" si="0"/>
        <v>28</v>
      </c>
      <c r="AY10" s="32" t="s">
        <v>9</v>
      </c>
      <c r="AZ10" s="31">
        <f t="shared" si="1"/>
        <v>43</v>
      </c>
      <c r="BA10" s="1"/>
      <c r="BB10" s="102" t="s">
        <v>1515</v>
      </c>
      <c r="BC10" s="101">
        <v>6</v>
      </c>
      <c r="BD10" s="8" t="s">
        <v>9</v>
      </c>
      <c r="BE10" s="8">
        <v>1</v>
      </c>
      <c r="BG10" s="102" t="s">
        <v>1516</v>
      </c>
      <c r="BH10" s="101">
        <v>2</v>
      </c>
      <c r="BI10" s="8" t="s">
        <v>9</v>
      </c>
      <c r="BJ10" s="8">
        <v>1</v>
      </c>
    </row>
    <row r="11" spans="1:62" x14ac:dyDescent="0.2">
      <c r="A11" s="30">
        <v>10</v>
      </c>
      <c r="B11" s="3" t="s">
        <v>101</v>
      </c>
      <c r="C11" s="14">
        <v>22</v>
      </c>
      <c r="D11" s="14">
        <v>4</v>
      </c>
      <c r="E11" s="14">
        <v>3</v>
      </c>
      <c r="F11" s="14">
        <v>15</v>
      </c>
      <c r="G11" s="14">
        <v>32</v>
      </c>
      <c r="H11" s="100" t="s">
        <v>9</v>
      </c>
      <c r="I11" s="14">
        <v>80</v>
      </c>
      <c r="J11" s="7">
        <f t="shared" si="2"/>
        <v>15</v>
      </c>
      <c r="L11" s="8">
        <v>10</v>
      </c>
      <c r="M11" s="3" t="s">
        <v>101</v>
      </c>
      <c r="N11" s="101">
        <v>2</v>
      </c>
      <c r="O11" s="8" t="s">
        <v>9</v>
      </c>
      <c r="P11" s="8">
        <v>2</v>
      </c>
      <c r="Q11" s="101">
        <v>1</v>
      </c>
      <c r="R11" s="8" t="s">
        <v>9</v>
      </c>
      <c r="S11" s="8">
        <v>6</v>
      </c>
      <c r="T11" s="101">
        <v>2</v>
      </c>
      <c r="U11" s="8" t="s">
        <v>9</v>
      </c>
      <c r="V11" s="8">
        <v>4</v>
      </c>
      <c r="W11" s="101">
        <v>0</v>
      </c>
      <c r="X11" s="8" t="s">
        <v>9</v>
      </c>
      <c r="Y11" s="8">
        <v>2</v>
      </c>
      <c r="Z11" s="101">
        <v>2</v>
      </c>
      <c r="AA11" s="8" t="s">
        <v>9</v>
      </c>
      <c r="AB11" s="8">
        <v>8</v>
      </c>
      <c r="AC11" s="101">
        <v>1</v>
      </c>
      <c r="AD11" s="8" t="s">
        <v>9</v>
      </c>
      <c r="AE11" s="8">
        <v>1</v>
      </c>
      <c r="AF11" s="101">
        <v>4</v>
      </c>
      <c r="AG11" s="8" t="s">
        <v>9</v>
      </c>
      <c r="AH11" s="8">
        <v>2</v>
      </c>
      <c r="AI11" s="101">
        <v>2</v>
      </c>
      <c r="AJ11" s="8" t="s">
        <v>9</v>
      </c>
      <c r="AK11" s="8">
        <v>1</v>
      </c>
      <c r="AL11" s="101">
        <v>4</v>
      </c>
      <c r="AM11" s="8" t="s">
        <v>9</v>
      </c>
      <c r="AN11" s="8">
        <v>1</v>
      </c>
      <c r="AO11" s="34"/>
      <c r="AP11" s="34"/>
      <c r="AQ11" s="34"/>
      <c r="AR11" s="101">
        <v>0</v>
      </c>
      <c r="AS11" s="8" t="s">
        <v>9</v>
      </c>
      <c r="AT11" s="8">
        <v>2</v>
      </c>
      <c r="AU11" s="101">
        <v>5</v>
      </c>
      <c r="AV11" s="8" t="s">
        <v>9</v>
      </c>
      <c r="AW11" s="8">
        <v>1</v>
      </c>
      <c r="AX11" s="31">
        <f t="shared" si="0"/>
        <v>23</v>
      </c>
      <c r="AY11" s="32" t="s">
        <v>9</v>
      </c>
      <c r="AZ11" s="31">
        <f t="shared" si="1"/>
        <v>30</v>
      </c>
      <c r="BA11" s="1"/>
      <c r="BB11" s="102" t="s">
        <v>1517</v>
      </c>
      <c r="BC11" s="101">
        <v>2</v>
      </c>
      <c r="BD11" s="8" t="s">
        <v>9</v>
      </c>
      <c r="BE11" s="8">
        <v>1</v>
      </c>
      <c r="BF11" s="3"/>
      <c r="BG11" s="102" t="s">
        <v>1518</v>
      </c>
      <c r="BH11" s="101">
        <v>2</v>
      </c>
      <c r="BI11" s="8" t="s">
        <v>9</v>
      </c>
      <c r="BJ11" s="8">
        <v>3</v>
      </c>
    </row>
    <row r="12" spans="1:62" x14ac:dyDescent="0.2">
      <c r="A12" s="30">
        <v>11</v>
      </c>
      <c r="B12" s="3" t="s">
        <v>1501</v>
      </c>
      <c r="C12" s="14">
        <v>22</v>
      </c>
      <c r="D12" s="14">
        <v>4</v>
      </c>
      <c r="E12" s="14">
        <v>1</v>
      </c>
      <c r="F12" s="14">
        <v>17</v>
      </c>
      <c r="G12" s="14">
        <v>28</v>
      </c>
      <c r="H12" s="100" t="s">
        <v>9</v>
      </c>
      <c r="I12" s="14">
        <v>68</v>
      </c>
      <c r="J12" s="7">
        <f t="shared" si="2"/>
        <v>13</v>
      </c>
      <c r="K12" s="3" t="s">
        <v>44</v>
      </c>
      <c r="L12" s="8">
        <v>11</v>
      </c>
      <c r="M12" s="3" t="s">
        <v>1501</v>
      </c>
      <c r="N12" s="101">
        <v>0</v>
      </c>
      <c r="O12" s="8" t="s">
        <v>9</v>
      </c>
      <c r="P12" s="8">
        <v>3</v>
      </c>
      <c r="Q12" s="101">
        <v>1</v>
      </c>
      <c r="R12" s="8" t="s">
        <v>9</v>
      </c>
      <c r="S12" s="8">
        <v>4</v>
      </c>
      <c r="T12" s="101">
        <v>2</v>
      </c>
      <c r="U12" s="8" t="s">
        <v>9</v>
      </c>
      <c r="V12" s="8">
        <v>5</v>
      </c>
      <c r="W12" s="101">
        <v>1</v>
      </c>
      <c r="X12" s="8" t="s">
        <v>9</v>
      </c>
      <c r="Y12" s="8">
        <v>3</v>
      </c>
      <c r="Z12" s="101">
        <v>1</v>
      </c>
      <c r="AA12" s="8" t="s">
        <v>9</v>
      </c>
      <c r="AB12" s="8">
        <v>4</v>
      </c>
      <c r="AC12" s="101">
        <v>0</v>
      </c>
      <c r="AD12" s="8" t="s">
        <v>9</v>
      </c>
      <c r="AE12" s="8">
        <v>4</v>
      </c>
      <c r="AF12" s="101">
        <v>2</v>
      </c>
      <c r="AG12" s="8" t="s">
        <v>9</v>
      </c>
      <c r="AH12" s="8">
        <v>3</v>
      </c>
      <c r="AI12" s="101">
        <v>1</v>
      </c>
      <c r="AJ12" s="8" t="s">
        <v>9</v>
      </c>
      <c r="AK12" s="8">
        <v>2</v>
      </c>
      <c r="AL12" s="101">
        <v>2</v>
      </c>
      <c r="AM12" s="8" t="s">
        <v>9</v>
      </c>
      <c r="AN12" s="8">
        <v>3</v>
      </c>
      <c r="AO12" s="101">
        <v>4</v>
      </c>
      <c r="AP12" s="8" t="s">
        <v>9</v>
      </c>
      <c r="AQ12" s="8">
        <v>0</v>
      </c>
      <c r="AR12" s="34"/>
      <c r="AS12" s="34"/>
      <c r="AT12" s="34"/>
      <c r="AU12" s="101">
        <v>0</v>
      </c>
      <c r="AV12" s="8" t="s">
        <v>9</v>
      </c>
      <c r="AW12" s="8">
        <v>0</v>
      </c>
      <c r="AX12" s="31">
        <f t="shared" si="0"/>
        <v>14</v>
      </c>
      <c r="AY12" s="32" t="s">
        <v>9</v>
      </c>
      <c r="AZ12" s="31">
        <f t="shared" si="1"/>
        <v>31</v>
      </c>
      <c r="BA12" s="1"/>
      <c r="BB12" s="102" t="s">
        <v>1519</v>
      </c>
      <c r="BC12" s="101">
        <v>1</v>
      </c>
      <c r="BD12" s="8" t="s">
        <v>9</v>
      </c>
      <c r="BE12" s="8">
        <v>5</v>
      </c>
      <c r="BF12" s="30"/>
      <c r="BG12" s="102" t="s">
        <v>1520</v>
      </c>
      <c r="BH12" s="101">
        <v>1</v>
      </c>
      <c r="BI12" s="8" t="s">
        <v>9</v>
      </c>
      <c r="BJ12" s="8">
        <v>4</v>
      </c>
    </row>
    <row r="13" spans="1:62" x14ac:dyDescent="0.2">
      <c r="A13" s="30">
        <v>12</v>
      </c>
      <c r="B13" s="3" t="s">
        <v>31</v>
      </c>
      <c r="C13" s="14">
        <v>22</v>
      </c>
      <c r="D13" s="14">
        <v>0</v>
      </c>
      <c r="E13" s="14">
        <v>3</v>
      </c>
      <c r="F13" s="14">
        <v>19</v>
      </c>
      <c r="G13" s="14">
        <v>15</v>
      </c>
      <c r="H13" s="100" t="s">
        <v>9</v>
      </c>
      <c r="I13" s="14">
        <v>81</v>
      </c>
      <c r="J13" s="7">
        <f t="shared" si="2"/>
        <v>3</v>
      </c>
      <c r="K13" s="3" t="s">
        <v>44</v>
      </c>
      <c r="L13" s="30">
        <v>12</v>
      </c>
      <c r="M13" s="3" t="s">
        <v>31</v>
      </c>
      <c r="N13" s="101">
        <v>1</v>
      </c>
      <c r="O13" s="8" t="s">
        <v>9</v>
      </c>
      <c r="P13" s="8">
        <v>2</v>
      </c>
      <c r="Q13" s="101">
        <v>1</v>
      </c>
      <c r="R13" s="8" t="s">
        <v>9</v>
      </c>
      <c r="S13" s="8">
        <v>4</v>
      </c>
      <c r="T13" s="101">
        <v>0</v>
      </c>
      <c r="U13" s="8" t="s">
        <v>9</v>
      </c>
      <c r="V13" s="8">
        <v>5</v>
      </c>
      <c r="W13" s="101">
        <v>1</v>
      </c>
      <c r="X13" s="8" t="s">
        <v>9</v>
      </c>
      <c r="Y13" s="8">
        <v>4</v>
      </c>
      <c r="Z13" s="101">
        <v>0</v>
      </c>
      <c r="AA13" s="8" t="s">
        <v>9</v>
      </c>
      <c r="AB13" s="8">
        <v>4</v>
      </c>
      <c r="AC13" s="101">
        <v>1</v>
      </c>
      <c r="AD13" s="8" t="s">
        <v>9</v>
      </c>
      <c r="AE13" s="8">
        <v>5</v>
      </c>
      <c r="AF13" s="101">
        <v>2</v>
      </c>
      <c r="AG13" s="8" t="s">
        <v>9</v>
      </c>
      <c r="AH13" s="8">
        <v>3</v>
      </c>
      <c r="AI13" s="101">
        <v>0</v>
      </c>
      <c r="AJ13" s="8" t="s">
        <v>9</v>
      </c>
      <c r="AK13" s="8">
        <v>6</v>
      </c>
      <c r="AL13" s="101">
        <v>1</v>
      </c>
      <c r="AM13" s="8" t="s">
        <v>9</v>
      </c>
      <c r="AN13" s="8">
        <v>1</v>
      </c>
      <c r="AO13" s="101">
        <v>1</v>
      </c>
      <c r="AP13" s="8" t="s">
        <v>9</v>
      </c>
      <c r="AQ13" s="8">
        <v>1</v>
      </c>
      <c r="AR13" s="101">
        <v>0</v>
      </c>
      <c r="AS13" s="8" t="s">
        <v>9</v>
      </c>
      <c r="AT13" s="8">
        <v>1</v>
      </c>
      <c r="AU13" s="34"/>
      <c r="AV13" s="34"/>
      <c r="AW13" s="34"/>
      <c r="AX13" s="31">
        <f t="shared" si="0"/>
        <v>8</v>
      </c>
      <c r="AY13" s="32" t="s">
        <v>9</v>
      </c>
      <c r="AZ13" s="31">
        <f t="shared" si="1"/>
        <v>36</v>
      </c>
      <c r="BA13" s="1"/>
      <c r="BB13" s="102" t="s">
        <v>1521</v>
      </c>
      <c r="BC13" s="101">
        <v>2</v>
      </c>
      <c r="BD13" s="8" t="s">
        <v>9</v>
      </c>
      <c r="BE13" s="8">
        <v>2</v>
      </c>
      <c r="BF13" s="30"/>
      <c r="BG13" s="102" t="s">
        <v>1522</v>
      </c>
      <c r="BH13" s="101">
        <v>4</v>
      </c>
      <c r="BI13" s="8" t="s">
        <v>9</v>
      </c>
      <c r="BJ13" s="8">
        <v>0</v>
      </c>
    </row>
    <row r="14" spans="1:62" x14ac:dyDescent="0.2">
      <c r="A14" s="9"/>
      <c r="B14" s="103"/>
      <c r="C14" s="1">
        <f>SUM(C2:C13)</f>
        <v>264</v>
      </c>
      <c r="D14" s="1">
        <f>SUM(D2:D13)</f>
        <v>123</v>
      </c>
      <c r="E14" s="1">
        <f>SUM(E2:E13)</f>
        <v>18</v>
      </c>
      <c r="F14" s="1">
        <f>SUM(F2:F13)</f>
        <v>123</v>
      </c>
      <c r="G14" s="1">
        <f>SUM(G2:G13)</f>
        <v>672</v>
      </c>
      <c r="H14" s="9" t="s">
        <v>9</v>
      </c>
      <c r="I14" s="1">
        <f>SUM(I2:I13)</f>
        <v>672</v>
      </c>
      <c r="J14" s="1">
        <f>SUM(J2:J13)</f>
        <v>387</v>
      </c>
      <c r="N14" s="31">
        <f>SUM(N2:N13)</f>
        <v>14</v>
      </c>
      <c r="O14" s="31" t="s">
        <v>9</v>
      </c>
      <c r="P14" s="31">
        <f>SUM(P2:P13)</f>
        <v>36</v>
      </c>
      <c r="Q14" s="31">
        <f>SUM(Q2:Q13)</f>
        <v>18</v>
      </c>
      <c r="R14" s="31" t="s">
        <v>9</v>
      </c>
      <c r="S14" s="31">
        <f>SUM(S2:S13)</f>
        <v>40</v>
      </c>
      <c r="T14" s="31">
        <f>SUM(T2:T13)</f>
        <v>23</v>
      </c>
      <c r="U14" s="31" t="s">
        <v>9</v>
      </c>
      <c r="V14" s="31">
        <f>SUM(V2:V13)</f>
        <v>35</v>
      </c>
      <c r="W14" s="31">
        <f>SUM(W2:W13)</f>
        <v>30</v>
      </c>
      <c r="X14" s="31" t="s">
        <v>9</v>
      </c>
      <c r="Y14" s="31">
        <f>SUM(Y2:Y13)</f>
        <v>36</v>
      </c>
      <c r="Z14" s="31">
        <f>SUM(Z2:Z13)</f>
        <v>17</v>
      </c>
      <c r="AA14" s="31" t="s">
        <v>9</v>
      </c>
      <c r="AB14" s="31">
        <f>SUM(AB2:AB13)</f>
        <v>38</v>
      </c>
      <c r="AC14" s="31">
        <f>SUM(AC2:AC13)</f>
        <v>30</v>
      </c>
      <c r="AD14" s="31" t="s">
        <v>9</v>
      </c>
      <c r="AE14" s="31">
        <f>SUM(AE2:AE13)</f>
        <v>30</v>
      </c>
      <c r="AF14" s="31">
        <f>SUM(AF2:AF13)</f>
        <v>39</v>
      </c>
      <c r="AG14" s="31" t="s">
        <v>9</v>
      </c>
      <c r="AH14" s="31">
        <f>SUM(AH2:AH13)</f>
        <v>24</v>
      </c>
      <c r="AI14" s="31">
        <f>SUM(AI2:AI13)</f>
        <v>23</v>
      </c>
      <c r="AJ14" s="31" t="s">
        <v>9</v>
      </c>
      <c r="AK14" s="31">
        <f>SUM(AK2:AK13)</f>
        <v>26</v>
      </c>
      <c r="AL14" s="31">
        <f>SUM(AL2:AL13)</f>
        <v>35</v>
      </c>
      <c r="AM14" s="31" t="s">
        <v>9</v>
      </c>
      <c r="AN14" s="31">
        <f>SUM(AN2:AN13)</f>
        <v>16</v>
      </c>
      <c r="AO14" s="31">
        <f>SUM(AO2:AO13)</f>
        <v>50</v>
      </c>
      <c r="AP14" s="31" t="s">
        <v>9</v>
      </c>
      <c r="AQ14" s="31">
        <f>SUM(AQ2:AQ13)</f>
        <v>9</v>
      </c>
      <c r="AR14" s="31">
        <f>SUM(AR2:AR13)</f>
        <v>37</v>
      </c>
      <c r="AS14" s="31" t="s">
        <v>9</v>
      </c>
      <c r="AT14" s="31">
        <f>SUM(AT2:AT13)</f>
        <v>14</v>
      </c>
      <c r="AU14" s="31">
        <f>SUM(AU2:AU13)</f>
        <v>45</v>
      </c>
      <c r="AV14" s="31" t="s">
        <v>9</v>
      </c>
      <c r="AW14" s="31">
        <f>SUM(AW2:AW13)</f>
        <v>7</v>
      </c>
      <c r="AX14" s="31">
        <f t="shared" si="0"/>
        <v>361</v>
      </c>
      <c r="AY14" s="32" t="s">
        <v>9</v>
      </c>
      <c r="AZ14" s="31">
        <f t="shared" si="1"/>
        <v>311</v>
      </c>
      <c r="BA14" s="1"/>
      <c r="BB14" s="102" t="s">
        <v>1523</v>
      </c>
      <c r="BC14" s="101">
        <v>5</v>
      </c>
      <c r="BD14" s="8" t="s">
        <v>9</v>
      </c>
      <c r="BE14" s="8">
        <v>1</v>
      </c>
      <c r="BF14" s="30"/>
      <c r="BG14" s="102" t="s">
        <v>1524</v>
      </c>
      <c r="BH14" s="101">
        <v>1</v>
      </c>
      <c r="BI14" s="8" t="s">
        <v>9</v>
      </c>
      <c r="BJ14" s="8">
        <v>0</v>
      </c>
    </row>
    <row r="15" spans="1:62" x14ac:dyDescent="0.2">
      <c r="O15" s="8"/>
      <c r="R15" s="12"/>
      <c r="S15" s="39"/>
      <c r="T15" s="39"/>
      <c r="U15" s="39"/>
      <c r="V15" s="39"/>
      <c r="W15" s="39"/>
      <c r="X15" s="39"/>
      <c r="Y15" s="39"/>
      <c r="Z15" s="39"/>
      <c r="AA15" s="39"/>
      <c r="AB15" s="39"/>
      <c r="AX15" s="1"/>
      <c r="AY15" s="1"/>
      <c r="AZ15" s="9"/>
      <c r="BA15" s="1"/>
      <c r="BB15" s="102" t="s">
        <v>1525</v>
      </c>
      <c r="BC15" s="101">
        <v>0</v>
      </c>
      <c r="BD15" s="8" t="s">
        <v>9</v>
      </c>
      <c r="BE15" s="8">
        <v>3</v>
      </c>
      <c r="BF15" s="30"/>
      <c r="BG15" s="102" t="s">
        <v>1526</v>
      </c>
      <c r="BH15" s="101">
        <v>3</v>
      </c>
      <c r="BI15" s="8" t="s">
        <v>9</v>
      </c>
      <c r="BJ15" s="8">
        <v>0</v>
      </c>
    </row>
    <row r="16" spans="1:62" x14ac:dyDescent="0.2">
      <c r="B16" s="39"/>
      <c r="M16" s="102"/>
      <c r="AD16" s="31"/>
      <c r="BA16" s="1"/>
      <c r="BB16" s="39" t="s">
        <v>330</v>
      </c>
      <c r="BC16" s="11"/>
      <c r="BD16" s="31"/>
      <c r="BF16" s="30"/>
      <c r="BG16" s="39" t="s">
        <v>331</v>
      </c>
      <c r="BH16" s="11"/>
      <c r="BI16" s="3"/>
    </row>
    <row r="17" spans="1:62" x14ac:dyDescent="0.2">
      <c r="A17" s="30"/>
      <c r="C17" s="14"/>
      <c r="D17" s="14"/>
      <c r="E17" s="14"/>
      <c r="F17" s="14"/>
      <c r="G17" s="14"/>
      <c r="H17" s="100"/>
      <c r="I17" s="14"/>
      <c r="J17" s="7"/>
      <c r="L17" s="8"/>
      <c r="N17" s="101"/>
      <c r="O17" s="8"/>
      <c r="AC17" s="3"/>
      <c r="AD17" s="32"/>
      <c r="AX17" s="31"/>
      <c r="AY17" s="32"/>
      <c r="AZ17" s="31"/>
      <c r="BA17" s="1"/>
      <c r="BB17" s="102" t="s">
        <v>1527</v>
      </c>
      <c r="BC17" s="101">
        <v>8</v>
      </c>
      <c r="BD17" s="8" t="s">
        <v>9</v>
      </c>
      <c r="BE17" s="8">
        <v>0</v>
      </c>
      <c r="BF17" s="30"/>
      <c r="BG17" s="102" t="s">
        <v>1528</v>
      </c>
      <c r="BH17" s="101">
        <v>0</v>
      </c>
      <c r="BI17" s="8" t="s">
        <v>9</v>
      </c>
      <c r="BJ17" s="8">
        <v>4</v>
      </c>
    </row>
    <row r="18" spans="1:62" x14ac:dyDescent="0.2">
      <c r="A18" s="30"/>
      <c r="C18" s="14"/>
      <c r="D18" s="14"/>
      <c r="E18" s="14"/>
      <c r="F18" s="14"/>
      <c r="G18" s="14"/>
      <c r="H18" s="100"/>
      <c r="I18" s="14"/>
      <c r="J18" s="7"/>
      <c r="L18" s="8"/>
      <c r="N18" s="101"/>
      <c r="O18" s="8"/>
      <c r="S18" s="43"/>
      <c r="T18" s="43"/>
      <c r="U18" s="43"/>
      <c r="V18" s="43"/>
      <c r="W18" s="43"/>
      <c r="X18" s="43"/>
      <c r="Y18" s="43"/>
      <c r="Z18" s="43"/>
      <c r="AA18" s="43"/>
      <c r="AB18" s="43"/>
      <c r="AD18" s="31"/>
      <c r="AX18" s="31"/>
      <c r="AY18" s="32"/>
      <c r="AZ18" s="31"/>
      <c r="BB18" s="102" t="s">
        <v>1529</v>
      </c>
      <c r="BC18" s="101">
        <v>5</v>
      </c>
      <c r="BD18" s="8" t="s">
        <v>9</v>
      </c>
      <c r="BE18" s="8">
        <v>2</v>
      </c>
      <c r="BF18" s="30"/>
      <c r="BG18" s="102" t="s">
        <v>1530</v>
      </c>
      <c r="BH18" s="101">
        <v>0</v>
      </c>
      <c r="BI18" s="8" t="s">
        <v>9</v>
      </c>
      <c r="BJ18" s="8">
        <v>3</v>
      </c>
    </row>
    <row r="19" spans="1:62" x14ac:dyDescent="0.2">
      <c r="A19" s="30"/>
      <c r="C19" s="14"/>
      <c r="D19" s="14"/>
      <c r="E19" s="14"/>
      <c r="F19" s="14"/>
      <c r="G19" s="14"/>
      <c r="H19" s="100"/>
      <c r="I19" s="14"/>
      <c r="J19" s="7"/>
      <c r="L19" s="8"/>
      <c r="N19" s="101"/>
      <c r="O19" s="8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D19" s="31"/>
      <c r="AX19" s="31"/>
      <c r="AY19" s="32"/>
      <c r="AZ19" s="31"/>
      <c r="BB19" s="102" t="s">
        <v>1531</v>
      </c>
      <c r="BC19" s="101">
        <v>2</v>
      </c>
      <c r="BD19" s="8" t="s">
        <v>9</v>
      </c>
      <c r="BE19" s="8">
        <v>0</v>
      </c>
      <c r="BF19" s="3"/>
      <c r="BG19" s="102" t="s">
        <v>1532</v>
      </c>
      <c r="BH19" s="101">
        <v>6</v>
      </c>
      <c r="BI19" s="8" t="s">
        <v>9</v>
      </c>
      <c r="BJ19" s="8">
        <v>1</v>
      </c>
    </row>
    <row r="20" spans="1:62" x14ac:dyDescent="0.2">
      <c r="A20" s="30"/>
      <c r="C20" s="14"/>
      <c r="D20" s="14"/>
      <c r="E20" s="14"/>
      <c r="F20" s="14"/>
      <c r="G20" s="14"/>
      <c r="H20" s="100"/>
      <c r="I20" s="14"/>
      <c r="J20" s="7"/>
      <c r="L20" s="8"/>
      <c r="N20" s="101"/>
      <c r="O20" s="8"/>
      <c r="AD20" s="31"/>
      <c r="AX20" s="31"/>
      <c r="AY20" s="32"/>
      <c r="AZ20" s="31"/>
      <c r="BB20" s="102" t="s">
        <v>1533</v>
      </c>
      <c r="BC20" s="101">
        <v>0</v>
      </c>
      <c r="BD20" s="8" t="s">
        <v>9</v>
      </c>
      <c r="BE20" s="8">
        <v>2</v>
      </c>
      <c r="BF20" s="3"/>
      <c r="BG20" s="102" t="s">
        <v>1534</v>
      </c>
      <c r="BH20" s="101">
        <v>1</v>
      </c>
      <c r="BI20" s="8" t="s">
        <v>9</v>
      </c>
      <c r="BJ20" s="8">
        <v>4</v>
      </c>
    </row>
    <row r="21" spans="1:62" x14ac:dyDescent="0.2">
      <c r="A21" s="30"/>
      <c r="C21" s="14"/>
      <c r="D21" s="14"/>
      <c r="E21" s="14"/>
      <c r="F21" s="14"/>
      <c r="G21" s="14"/>
      <c r="H21" s="100"/>
      <c r="I21" s="14"/>
      <c r="J21" s="7"/>
      <c r="L21" s="8"/>
      <c r="N21" s="101"/>
      <c r="O21" s="8"/>
      <c r="AD21" s="31"/>
      <c r="AX21" s="31"/>
      <c r="AY21" s="32"/>
      <c r="AZ21" s="31"/>
      <c r="BB21" s="102" t="s">
        <v>1535</v>
      </c>
      <c r="BC21" s="101">
        <v>2</v>
      </c>
      <c r="BD21" s="8" t="s">
        <v>9</v>
      </c>
      <c r="BE21" s="8">
        <v>0</v>
      </c>
      <c r="BF21" s="3"/>
      <c r="BG21" s="102" t="s">
        <v>1536</v>
      </c>
      <c r="BH21" s="101">
        <v>1</v>
      </c>
      <c r="BI21" s="8" t="s">
        <v>9</v>
      </c>
      <c r="BJ21" s="8">
        <v>0</v>
      </c>
    </row>
    <row r="22" spans="1:62" x14ac:dyDescent="0.2">
      <c r="A22" s="30"/>
      <c r="C22" s="14"/>
      <c r="D22" s="14"/>
      <c r="E22" s="14"/>
      <c r="F22" s="14"/>
      <c r="G22" s="14"/>
      <c r="H22" s="100"/>
      <c r="I22" s="14"/>
      <c r="J22" s="7"/>
      <c r="L22" s="8"/>
      <c r="N22" s="11"/>
      <c r="P22" s="102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D22" s="32"/>
      <c r="AX22" s="31"/>
      <c r="AY22" s="32"/>
      <c r="AZ22" s="31"/>
      <c r="BB22" s="102" t="s">
        <v>1537</v>
      </c>
      <c r="BC22" s="101">
        <v>2</v>
      </c>
      <c r="BD22" s="8" t="s">
        <v>9</v>
      </c>
      <c r="BE22" s="8">
        <v>3</v>
      </c>
      <c r="BG22" s="102" t="s">
        <v>1538</v>
      </c>
      <c r="BH22" s="101">
        <v>0</v>
      </c>
      <c r="BI22" s="8" t="s">
        <v>9</v>
      </c>
      <c r="BJ22" s="8">
        <v>2</v>
      </c>
    </row>
    <row r="23" spans="1:62" x14ac:dyDescent="0.2">
      <c r="A23" s="30"/>
      <c r="C23" s="14"/>
      <c r="D23" s="14"/>
      <c r="E23" s="14"/>
      <c r="F23" s="14"/>
      <c r="G23" s="14"/>
      <c r="H23" s="100"/>
      <c r="I23" s="14"/>
      <c r="J23" s="7"/>
      <c r="L23" s="8"/>
      <c r="N23" s="101"/>
      <c r="O23" s="8"/>
      <c r="AC23" s="3"/>
      <c r="AD23" s="32"/>
      <c r="AX23" s="31"/>
      <c r="AY23" s="32"/>
      <c r="AZ23" s="31"/>
      <c r="BB23" s="39" t="s">
        <v>341</v>
      </c>
      <c r="BC23" s="11"/>
      <c r="BG23" s="39" t="s">
        <v>342</v>
      </c>
      <c r="BH23" s="11"/>
      <c r="BI23" s="31"/>
    </row>
    <row r="24" spans="1:62" x14ac:dyDescent="0.2">
      <c r="A24" s="30"/>
      <c r="C24" s="14"/>
      <c r="D24" s="14"/>
      <c r="E24" s="14"/>
      <c r="F24" s="14"/>
      <c r="G24" s="14"/>
      <c r="H24" s="100"/>
      <c r="I24" s="14"/>
      <c r="J24" s="7"/>
      <c r="L24" s="8"/>
      <c r="N24" s="101"/>
      <c r="O24" s="8"/>
      <c r="S24" s="43"/>
      <c r="T24" s="43"/>
      <c r="U24" s="43"/>
      <c r="V24" s="43"/>
      <c r="W24" s="43"/>
      <c r="X24" s="43"/>
      <c r="Y24" s="43"/>
      <c r="Z24" s="43"/>
      <c r="AA24" s="43"/>
      <c r="AB24" s="43"/>
      <c r="AD24" s="32"/>
      <c r="AX24" s="31"/>
      <c r="AY24" s="32"/>
      <c r="AZ24" s="31"/>
      <c r="BB24" s="102" t="s">
        <v>1539</v>
      </c>
      <c r="BC24" s="101">
        <v>1</v>
      </c>
      <c r="BD24" s="8" t="s">
        <v>9</v>
      </c>
      <c r="BE24" s="8">
        <v>2</v>
      </c>
      <c r="BF24" s="3"/>
      <c r="BG24" s="102" t="s">
        <v>1540</v>
      </c>
      <c r="BH24" s="101">
        <v>5</v>
      </c>
      <c r="BI24" s="8" t="s">
        <v>9</v>
      </c>
      <c r="BJ24" s="8">
        <v>1</v>
      </c>
    </row>
    <row r="25" spans="1:62" x14ac:dyDescent="0.2">
      <c r="A25" s="30"/>
      <c r="C25" s="14"/>
      <c r="D25" s="14"/>
      <c r="E25" s="14"/>
      <c r="F25" s="14"/>
      <c r="G25" s="14"/>
      <c r="H25" s="100"/>
      <c r="I25" s="14"/>
      <c r="J25" s="7"/>
      <c r="L25" s="8"/>
      <c r="N25" s="101"/>
      <c r="O25" s="8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D25" s="31"/>
      <c r="AX25" s="31"/>
      <c r="AY25" s="32"/>
      <c r="AZ25" s="31"/>
      <c r="BB25" s="102" t="s">
        <v>1541</v>
      </c>
      <c r="BC25" s="101">
        <v>2</v>
      </c>
      <c r="BD25" s="8" t="s">
        <v>9</v>
      </c>
      <c r="BE25" s="8">
        <v>1</v>
      </c>
      <c r="BF25" s="3"/>
      <c r="BG25" s="102" t="s">
        <v>1542</v>
      </c>
      <c r="BH25" s="101">
        <v>7</v>
      </c>
      <c r="BI25" s="8" t="s">
        <v>9</v>
      </c>
      <c r="BJ25" s="8">
        <v>0</v>
      </c>
    </row>
    <row r="26" spans="1:62" x14ac:dyDescent="0.2">
      <c r="A26" s="30"/>
      <c r="C26" s="14"/>
      <c r="D26" s="14"/>
      <c r="E26" s="14"/>
      <c r="F26" s="14"/>
      <c r="G26" s="14"/>
      <c r="H26" s="100"/>
      <c r="I26" s="14"/>
      <c r="J26" s="7"/>
      <c r="L26" s="8"/>
      <c r="N26" s="101"/>
      <c r="O26" s="8"/>
      <c r="AD26" s="31"/>
      <c r="AX26" s="31"/>
      <c r="AY26" s="32"/>
      <c r="AZ26" s="31"/>
      <c r="BB26" s="102" t="s">
        <v>1543</v>
      </c>
      <c r="BC26" s="101">
        <v>3</v>
      </c>
      <c r="BD26" s="8" t="s">
        <v>9</v>
      </c>
      <c r="BE26" s="8">
        <v>2</v>
      </c>
      <c r="BG26" s="102" t="s">
        <v>1544</v>
      </c>
      <c r="BH26" s="101">
        <v>3</v>
      </c>
      <c r="BI26" s="8" t="s">
        <v>9</v>
      </c>
      <c r="BJ26" s="8">
        <v>5</v>
      </c>
    </row>
    <row r="27" spans="1:62" x14ac:dyDescent="0.2">
      <c r="A27" s="30"/>
      <c r="C27" s="14"/>
      <c r="D27" s="14"/>
      <c r="E27" s="14"/>
      <c r="F27" s="14"/>
      <c r="G27" s="14"/>
      <c r="H27" s="100"/>
      <c r="I27" s="14"/>
      <c r="J27" s="7"/>
      <c r="L27" s="8"/>
      <c r="N27" s="101"/>
      <c r="O27" s="8"/>
      <c r="AD27" s="31"/>
      <c r="AX27" s="31"/>
      <c r="AY27" s="32"/>
      <c r="AZ27" s="31"/>
      <c r="BB27" s="102" t="s">
        <v>1545</v>
      </c>
      <c r="BC27" s="101">
        <v>3</v>
      </c>
      <c r="BD27" s="8" t="s">
        <v>9</v>
      </c>
      <c r="BE27" s="8">
        <v>0</v>
      </c>
      <c r="BF27" s="3"/>
      <c r="BG27" s="102" t="s">
        <v>1546</v>
      </c>
      <c r="BH27" s="101">
        <v>2</v>
      </c>
      <c r="BI27" s="8" t="s">
        <v>9</v>
      </c>
      <c r="BJ27" s="8">
        <v>3</v>
      </c>
    </row>
    <row r="28" spans="1:62" x14ac:dyDescent="0.2">
      <c r="A28" s="30"/>
      <c r="C28" s="14"/>
      <c r="D28" s="14"/>
      <c r="E28" s="14"/>
      <c r="F28" s="14"/>
      <c r="G28" s="14"/>
      <c r="H28" s="100"/>
      <c r="I28" s="14"/>
      <c r="J28" s="7"/>
      <c r="L28" s="30"/>
      <c r="N28" s="101"/>
      <c r="O28" s="8"/>
      <c r="AD28" s="31"/>
      <c r="AX28" s="31"/>
      <c r="AY28" s="32"/>
      <c r="AZ28" s="31"/>
      <c r="BB28" s="102" t="s">
        <v>1547</v>
      </c>
      <c r="BC28" s="101">
        <v>0</v>
      </c>
      <c r="BD28" s="8" t="s">
        <v>9</v>
      </c>
      <c r="BE28" s="8">
        <v>4</v>
      </c>
      <c r="BF28" s="30"/>
      <c r="BG28" s="102" t="s">
        <v>1548</v>
      </c>
      <c r="BH28" s="101">
        <v>2</v>
      </c>
      <c r="BI28" s="8" t="s">
        <v>9</v>
      </c>
      <c r="BJ28" s="8">
        <v>2</v>
      </c>
    </row>
    <row r="29" spans="1:62" x14ac:dyDescent="0.2">
      <c r="A29" s="9"/>
      <c r="B29" s="103"/>
      <c r="C29" s="1"/>
      <c r="D29" s="1"/>
      <c r="E29" s="1"/>
      <c r="F29" s="1"/>
      <c r="G29" s="1"/>
      <c r="H29" s="9"/>
      <c r="I29" s="1"/>
      <c r="J29" s="1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"/>
      <c r="AD29" s="32"/>
      <c r="AX29" s="31"/>
      <c r="AY29" s="32"/>
      <c r="AZ29" s="31"/>
      <c r="BB29" s="102" t="s">
        <v>1549</v>
      </c>
      <c r="BC29" s="101">
        <v>5</v>
      </c>
      <c r="BD29" s="8" t="s">
        <v>9</v>
      </c>
      <c r="BE29" s="8">
        <v>1</v>
      </c>
      <c r="BF29" s="3"/>
      <c r="BG29" s="102" t="s">
        <v>1550</v>
      </c>
      <c r="BH29" s="101">
        <v>5</v>
      </c>
      <c r="BI29" s="8" t="s">
        <v>9</v>
      </c>
      <c r="BJ29" s="8">
        <v>2</v>
      </c>
    </row>
    <row r="30" spans="1:62" x14ac:dyDescent="0.2">
      <c r="S30" s="43"/>
      <c r="T30" s="43"/>
      <c r="U30" s="43"/>
      <c r="V30" s="43"/>
      <c r="W30" s="43"/>
      <c r="X30" s="43"/>
      <c r="Y30" s="43"/>
      <c r="Z30" s="43"/>
      <c r="AA30" s="43"/>
      <c r="AB30" s="43"/>
      <c r="AD30" s="32"/>
      <c r="BB30" s="39" t="s">
        <v>353</v>
      </c>
      <c r="BD30" s="31"/>
      <c r="BF30" s="3"/>
      <c r="BG30" s="39" t="s">
        <v>354</v>
      </c>
      <c r="BH30" s="3"/>
      <c r="BI30" s="31"/>
    </row>
    <row r="31" spans="1:62" x14ac:dyDescent="0.2">
      <c r="M31" s="102"/>
      <c r="N31" s="101"/>
      <c r="O31" s="8"/>
      <c r="AC31" s="3"/>
      <c r="AD31" s="32"/>
      <c r="BB31" s="102" t="s">
        <v>1551</v>
      </c>
      <c r="BC31" s="101">
        <v>4</v>
      </c>
      <c r="BD31" s="8" t="s">
        <v>9</v>
      </c>
      <c r="BE31" s="8">
        <v>0</v>
      </c>
      <c r="BF31" s="3"/>
      <c r="BG31" s="102" t="s">
        <v>1552</v>
      </c>
      <c r="BH31" s="101">
        <v>1</v>
      </c>
      <c r="BI31" s="8" t="s">
        <v>9</v>
      </c>
      <c r="BJ31" s="8">
        <v>4</v>
      </c>
    </row>
    <row r="32" spans="1:62" x14ac:dyDescent="0.2">
      <c r="M32" s="102"/>
      <c r="N32" s="101"/>
      <c r="O32" s="8"/>
      <c r="S32" s="43"/>
      <c r="T32" s="43"/>
      <c r="U32" s="43"/>
      <c r="V32" s="43"/>
      <c r="W32" s="43"/>
      <c r="X32" s="43"/>
      <c r="Y32" s="43"/>
      <c r="Z32" s="43"/>
      <c r="AA32" s="43"/>
      <c r="AB32" s="43"/>
      <c r="AD32" s="31"/>
      <c r="BB32" s="102" t="s">
        <v>1553</v>
      </c>
      <c r="BC32" s="101">
        <v>1</v>
      </c>
      <c r="BD32" s="8" t="s">
        <v>9</v>
      </c>
      <c r="BE32" s="8">
        <v>5</v>
      </c>
      <c r="BF32" s="3"/>
      <c r="BG32" s="102" t="s">
        <v>1554</v>
      </c>
      <c r="BH32" s="101">
        <v>0</v>
      </c>
      <c r="BI32" s="8" t="s">
        <v>9</v>
      </c>
      <c r="BJ32" s="8">
        <v>2</v>
      </c>
    </row>
    <row r="33" spans="13:62" x14ac:dyDescent="0.2">
      <c r="M33" s="102"/>
      <c r="N33" s="101"/>
      <c r="O33" s="8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D33" s="31"/>
      <c r="BB33" s="102" t="s">
        <v>1555</v>
      </c>
      <c r="BC33" s="101">
        <v>4</v>
      </c>
      <c r="BD33" s="8" t="s">
        <v>9</v>
      </c>
      <c r="BE33" s="8">
        <v>2</v>
      </c>
      <c r="BG33" s="102" t="s">
        <v>1556</v>
      </c>
      <c r="BH33" s="101">
        <v>4</v>
      </c>
      <c r="BI33" s="8" t="s">
        <v>9</v>
      </c>
      <c r="BJ33" s="8">
        <v>2</v>
      </c>
    </row>
    <row r="34" spans="13:62" x14ac:dyDescent="0.2">
      <c r="M34" s="102"/>
      <c r="N34" s="101"/>
      <c r="O34" s="8"/>
      <c r="AD34" s="31"/>
      <c r="BB34" s="102" t="s">
        <v>1557</v>
      </c>
      <c r="BC34" s="101">
        <v>6</v>
      </c>
      <c r="BD34" s="8" t="s">
        <v>9</v>
      </c>
      <c r="BE34" s="8">
        <v>1</v>
      </c>
      <c r="BG34" s="102" t="s">
        <v>1558</v>
      </c>
      <c r="BH34" s="101">
        <v>0</v>
      </c>
      <c r="BI34" s="8" t="s">
        <v>9</v>
      </c>
      <c r="BJ34" s="8">
        <v>5</v>
      </c>
    </row>
    <row r="35" spans="13:62" x14ac:dyDescent="0.2">
      <c r="M35" s="102"/>
      <c r="N35" s="101"/>
      <c r="O35" s="8"/>
      <c r="AD35" s="31"/>
      <c r="BB35" s="102" t="s">
        <v>1559</v>
      </c>
      <c r="BC35" s="101">
        <v>4</v>
      </c>
      <c r="BD35" s="8" t="s">
        <v>9</v>
      </c>
      <c r="BE35" s="8">
        <v>1</v>
      </c>
      <c r="BF35" s="3"/>
      <c r="BG35" s="102" t="s">
        <v>1560</v>
      </c>
      <c r="BH35" s="101">
        <v>8</v>
      </c>
      <c r="BI35" s="8" t="s">
        <v>9</v>
      </c>
      <c r="BJ35" s="8">
        <v>1</v>
      </c>
    </row>
    <row r="36" spans="13:62" x14ac:dyDescent="0.2">
      <c r="M36" s="39"/>
      <c r="N36" s="11"/>
      <c r="P36" s="102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D36" s="32"/>
      <c r="BB36" s="102" t="s">
        <v>1561</v>
      </c>
      <c r="BC36" s="101">
        <v>3</v>
      </c>
      <c r="BD36" s="8" t="s">
        <v>9</v>
      </c>
      <c r="BE36" s="8">
        <v>5</v>
      </c>
      <c r="BF36" s="3"/>
      <c r="BG36" s="102" t="s">
        <v>1562</v>
      </c>
      <c r="BH36" s="101">
        <v>6</v>
      </c>
      <c r="BI36" s="8" t="s">
        <v>9</v>
      </c>
      <c r="BJ36" s="8">
        <v>0</v>
      </c>
    </row>
    <row r="37" spans="13:62" x14ac:dyDescent="0.2">
      <c r="M37" s="102"/>
      <c r="N37" s="101"/>
      <c r="O37" s="8"/>
      <c r="AC37" s="3"/>
      <c r="AD37" s="32"/>
      <c r="BB37" s="39" t="s">
        <v>363</v>
      </c>
      <c r="BD37" s="31"/>
      <c r="BG37" s="39" t="s">
        <v>364</v>
      </c>
      <c r="BI37" s="31"/>
    </row>
    <row r="38" spans="13:62" x14ac:dyDescent="0.2">
      <c r="M38" s="102"/>
      <c r="N38" s="101"/>
      <c r="O38" s="8"/>
      <c r="S38" s="43"/>
      <c r="T38" s="43"/>
      <c r="U38" s="43"/>
      <c r="V38" s="43"/>
      <c r="W38" s="43"/>
      <c r="X38" s="43"/>
      <c r="Y38" s="43"/>
      <c r="Z38" s="43"/>
      <c r="AA38" s="43"/>
      <c r="AB38" s="43"/>
      <c r="AD38" s="32"/>
      <c r="BB38" s="102" t="s">
        <v>1563</v>
      </c>
      <c r="BC38" s="101">
        <v>1</v>
      </c>
      <c r="BD38" s="8" t="s">
        <v>9</v>
      </c>
      <c r="BE38" s="8">
        <v>3</v>
      </c>
      <c r="BG38" s="102" t="s">
        <v>1564</v>
      </c>
      <c r="BH38" s="101">
        <v>2</v>
      </c>
      <c r="BI38" s="8" t="s">
        <v>9</v>
      </c>
      <c r="BJ38" s="8">
        <v>5</v>
      </c>
    </row>
    <row r="39" spans="13:62" x14ac:dyDescent="0.2">
      <c r="M39" s="102"/>
      <c r="N39" s="101"/>
      <c r="O39" s="8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D39" s="31"/>
      <c r="BB39" s="102" t="s">
        <v>1565</v>
      </c>
      <c r="BC39" s="101">
        <v>0</v>
      </c>
      <c r="BD39" s="8" t="s">
        <v>9</v>
      </c>
      <c r="BE39" s="8">
        <v>1</v>
      </c>
      <c r="BF39" s="30"/>
      <c r="BG39" s="102" t="s">
        <v>1566</v>
      </c>
      <c r="BH39" s="101">
        <v>2</v>
      </c>
      <c r="BI39" s="8" t="s">
        <v>9</v>
      </c>
      <c r="BJ39" s="8">
        <v>8</v>
      </c>
    </row>
    <row r="40" spans="13:62" x14ac:dyDescent="0.2">
      <c r="M40" s="102"/>
      <c r="N40" s="101"/>
      <c r="O40" s="8"/>
      <c r="AD40" s="31"/>
      <c r="BB40" s="102" t="s">
        <v>1567</v>
      </c>
      <c r="BC40" s="101">
        <v>4</v>
      </c>
      <c r="BD40" s="8" t="s">
        <v>9</v>
      </c>
      <c r="BE40" s="8">
        <v>4</v>
      </c>
      <c r="BF40" s="30"/>
      <c r="BG40" s="102" t="s">
        <v>1568</v>
      </c>
      <c r="BH40" s="101">
        <v>5</v>
      </c>
      <c r="BI40" s="8" t="s">
        <v>9</v>
      </c>
      <c r="BJ40" s="8">
        <v>1</v>
      </c>
    </row>
    <row r="41" spans="13:62" x14ac:dyDescent="0.2">
      <c r="M41" s="102"/>
      <c r="N41" s="101"/>
      <c r="O41" s="8"/>
      <c r="AD41" s="31"/>
      <c r="BB41" s="102" t="s">
        <v>1569</v>
      </c>
      <c r="BC41" s="101">
        <v>4</v>
      </c>
      <c r="BD41" s="8" t="s">
        <v>9</v>
      </c>
      <c r="BE41" s="8">
        <v>2</v>
      </c>
      <c r="BF41" s="30"/>
      <c r="BG41" s="102" t="s">
        <v>1570</v>
      </c>
      <c r="BH41" s="101">
        <v>6</v>
      </c>
      <c r="BI41" s="8" t="s">
        <v>9</v>
      </c>
      <c r="BJ41" s="8">
        <v>1</v>
      </c>
    </row>
    <row r="42" spans="13:62" x14ac:dyDescent="0.2">
      <c r="M42" s="102"/>
      <c r="N42" s="101"/>
      <c r="O42" s="8"/>
      <c r="AD42" s="31"/>
      <c r="BB42" s="102" t="s">
        <v>1571</v>
      </c>
      <c r="BC42" s="101">
        <v>1</v>
      </c>
      <c r="BD42" s="8" t="s">
        <v>9</v>
      </c>
      <c r="BE42" s="8">
        <v>1</v>
      </c>
      <c r="BF42" s="30"/>
      <c r="BG42" s="102" t="s">
        <v>1572</v>
      </c>
      <c r="BH42" s="101">
        <v>5</v>
      </c>
      <c r="BI42" s="8" t="s">
        <v>9</v>
      </c>
      <c r="BJ42" s="8">
        <v>1</v>
      </c>
    </row>
    <row r="43" spans="13:62" x14ac:dyDescent="0.2"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"/>
      <c r="AD43" s="32"/>
      <c r="BB43" s="102" t="s">
        <v>1573</v>
      </c>
      <c r="BC43" s="101">
        <v>0</v>
      </c>
      <c r="BD43" s="8" t="s">
        <v>9</v>
      </c>
      <c r="BE43" s="8">
        <v>1</v>
      </c>
      <c r="BF43" s="30"/>
      <c r="BG43" s="102" t="s">
        <v>1574</v>
      </c>
      <c r="BH43" s="101">
        <v>1</v>
      </c>
      <c r="BI43" s="8" t="s">
        <v>9</v>
      </c>
      <c r="BJ43" s="8">
        <v>4</v>
      </c>
    </row>
    <row r="44" spans="13:62" x14ac:dyDescent="0.2">
      <c r="S44" s="43"/>
      <c r="T44" s="43"/>
      <c r="U44" s="43"/>
      <c r="V44" s="43"/>
      <c r="W44" s="43"/>
      <c r="X44" s="43"/>
      <c r="Y44" s="43"/>
      <c r="Z44" s="43"/>
      <c r="AA44" s="43"/>
      <c r="AB44" s="43"/>
      <c r="AD44" s="32"/>
      <c r="BB44" s="39" t="s">
        <v>371</v>
      </c>
      <c r="BC44" s="11"/>
      <c r="BD44" s="32"/>
      <c r="BF44" s="3"/>
      <c r="BG44" s="39" t="s">
        <v>372</v>
      </c>
      <c r="BH44" s="11"/>
      <c r="BI44" s="32"/>
    </row>
    <row r="45" spans="13:62" x14ac:dyDescent="0.2"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D45" s="32"/>
      <c r="BB45" s="102" t="s">
        <v>1575</v>
      </c>
      <c r="BC45" s="101">
        <v>4</v>
      </c>
      <c r="BD45" s="8" t="s">
        <v>9</v>
      </c>
      <c r="BE45" s="8">
        <v>0</v>
      </c>
      <c r="BF45" s="3"/>
      <c r="BG45" s="102" t="s">
        <v>1576</v>
      </c>
      <c r="BH45" s="101">
        <v>8</v>
      </c>
      <c r="BI45" s="8" t="s">
        <v>9</v>
      </c>
      <c r="BJ45" s="8">
        <v>0</v>
      </c>
    </row>
    <row r="46" spans="13:62" x14ac:dyDescent="0.2">
      <c r="AD46" s="31"/>
      <c r="BB46" s="102" t="s">
        <v>1577</v>
      </c>
      <c r="BC46" s="101">
        <v>3</v>
      </c>
      <c r="BD46" s="8" t="s">
        <v>9</v>
      </c>
      <c r="BE46" s="8">
        <v>3</v>
      </c>
      <c r="BF46" s="3"/>
      <c r="BG46" s="102" t="s">
        <v>1578</v>
      </c>
      <c r="BH46" s="101">
        <v>1</v>
      </c>
      <c r="BI46" s="8" t="s">
        <v>9</v>
      </c>
      <c r="BJ46" s="8">
        <v>4</v>
      </c>
    </row>
    <row r="47" spans="13:62" x14ac:dyDescent="0.2">
      <c r="AD47" s="31"/>
      <c r="BB47" s="102" t="s">
        <v>1579</v>
      </c>
      <c r="BC47" s="101">
        <v>4</v>
      </c>
      <c r="BD47" s="8" t="s">
        <v>9</v>
      </c>
      <c r="BE47" s="8">
        <v>1</v>
      </c>
      <c r="BG47" s="102" t="s">
        <v>1580</v>
      </c>
      <c r="BH47" s="101">
        <v>2</v>
      </c>
      <c r="BI47" s="8" t="s">
        <v>9</v>
      </c>
      <c r="BJ47" s="8">
        <v>6</v>
      </c>
    </row>
    <row r="48" spans="13:62" x14ac:dyDescent="0.2">
      <c r="AD48" s="31"/>
      <c r="BB48" s="102" t="s">
        <v>1581</v>
      </c>
      <c r="BC48" s="101">
        <v>0</v>
      </c>
      <c r="BD48" s="8" t="s">
        <v>9</v>
      </c>
      <c r="BE48" s="8">
        <v>3</v>
      </c>
      <c r="BG48" s="102" t="s">
        <v>1582</v>
      </c>
      <c r="BH48" s="101">
        <v>7</v>
      </c>
      <c r="BI48" s="8" t="s">
        <v>9</v>
      </c>
      <c r="BJ48" s="8">
        <v>3</v>
      </c>
    </row>
    <row r="49" spans="18:62" x14ac:dyDescent="0.2">
      <c r="AC49" s="3"/>
      <c r="AD49" s="31"/>
      <c r="BB49" s="102" t="s">
        <v>1583</v>
      </c>
      <c r="BC49" s="101">
        <v>1</v>
      </c>
      <c r="BD49" s="8" t="s">
        <v>9</v>
      </c>
      <c r="BE49" s="8">
        <v>1</v>
      </c>
      <c r="BG49" s="102" t="s">
        <v>1584</v>
      </c>
      <c r="BH49" s="101">
        <v>1</v>
      </c>
      <c r="BI49" s="8" t="s">
        <v>9</v>
      </c>
      <c r="BJ49" s="8">
        <v>1</v>
      </c>
    </row>
    <row r="50" spans="18:62" x14ac:dyDescent="0.2"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D50" s="32"/>
      <c r="BB50" s="102" t="s">
        <v>1585</v>
      </c>
      <c r="BC50" s="101">
        <v>3</v>
      </c>
      <c r="BD50" s="8" t="s">
        <v>9</v>
      </c>
      <c r="BE50" s="8">
        <v>1</v>
      </c>
      <c r="BG50" s="102" t="s">
        <v>1586</v>
      </c>
      <c r="BH50" s="101">
        <v>4</v>
      </c>
      <c r="BI50" s="8" t="s">
        <v>9</v>
      </c>
      <c r="BJ50" s="8">
        <v>3</v>
      </c>
    </row>
    <row r="51" spans="18:62" x14ac:dyDescent="0.2"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D51" s="32"/>
      <c r="BB51" s="39" t="s">
        <v>381</v>
      </c>
      <c r="BC51" s="11"/>
      <c r="BD51" s="32"/>
      <c r="BG51" s="39" t="s">
        <v>382</v>
      </c>
      <c r="BH51" s="11"/>
      <c r="BI51" s="32"/>
    </row>
    <row r="52" spans="18:62" x14ac:dyDescent="0.2">
      <c r="AD52" s="32"/>
      <c r="BB52" s="102" t="s">
        <v>1587</v>
      </c>
      <c r="BC52" s="101">
        <v>1</v>
      </c>
      <c r="BD52" s="8" t="s">
        <v>9</v>
      </c>
      <c r="BE52" s="8">
        <v>2</v>
      </c>
      <c r="BG52" s="102" t="s">
        <v>1588</v>
      </c>
      <c r="BH52" s="101">
        <v>6</v>
      </c>
      <c r="BI52" s="8" t="s">
        <v>9</v>
      </c>
      <c r="BJ52" s="8">
        <v>3</v>
      </c>
    </row>
    <row r="53" spans="18:62" x14ac:dyDescent="0.2">
      <c r="AD53" s="31"/>
      <c r="BB53" s="102" t="s">
        <v>1589</v>
      </c>
      <c r="BC53" s="101">
        <v>0</v>
      </c>
      <c r="BD53" s="8" t="s">
        <v>9</v>
      </c>
      <c r="BE53" s="8">
        <v>3</v>
      </c>
      <c r="BG53" s="102" t="s">
        <v>1590</v>
      </c>
      <c r="BH53" s="101">
        <v>1</v>
      </c>
      <c r="BI53" s="8" t="s">
        <v>9</v>
      </c>
      <c r="BJ53" s="8">
        <v>6</v>
      </c>
    </row>
    <row r="54" spans="18:62" x14ac:dyDescent="0.2">
      <c r="AD54" s="31"/>
      <c r="BB54" s="102" t="s">
        <v>1591</v>
      </c>
      <c r="BC54" s="101">
        <v>2</v>
      </c>
      <c r="BD54" s="8" t="s">
        <v>9</v>
      </c>
      <c r="BE54" s="8">
        <v>1</v>
      </c>
      <c r="BG54" s="102" t="s">
        <v>1592</v>
      </c>
      <c r="BH54" s="101">
        <v>3</v>
      </c>
      <c r="BI54" s="8" t="s">
        <v>9</v>
      </c>
      <c r="BJ54" s="8">
        <v>2</v>
      </c>
    </row>
    <row r="55" spans="18:62" x14ac:dyDescent="0.2">
      <c r="AC55" s="3"/>
      <c r="AD55" s="31"/>
      <c r="BB55" s="102" t="s">
        <v>1593</v>
      </c>
      <c r="BC55" s="101">
        <v>4</v>
      </c>
      <c r="BD55" s="8" t="s">
        <v>9</v>
      </c>
      <c r="BE55" s="8">
        <v>0</v>
      </c>
      <c r="BF55" s="30"/>
      <c r="BG55" s="102" t="s">
        <v>1594</v>
      </c>
      <c r="BH55" s="101">
        <v>3</v>
      </c>
      <c r="BI55" s="8" t="s">
        <v>9</v>
      </c>
      <c r="BJ55" s="8">
        <v>6</v>
      </c>
    </row>
    <row r="56" spans="18:62" x14ac:dyDescent="0.2">
      <c r="S56" s="43"/>
      <c r="T56" s="43"/>
      <c r="U56" s="43"/>
      <c r="V56" s="43"/>
      <c r="W56" s="43"/>
      <c r="X56" s="43"/>
      <c r="Y56" s="43"/>
      <c r="Z56" s="43"/>
      <c r="AA56" s="43"/>
      <c r="AB56" s="43"/>
      <c r="AD56" s="31"/>
      <c r="BB56" s="102" t="s">
        <v>1595</v>
      </c>
      <c r="BC56" s="101">
        <v>3</v>
      </c>
      <c r="BD56" s="8" t="s">
        <v>9</v>
      </c>
      <c r="BE56" s="8">
        <v>8</v>
      </c>
      <c r="BF56" s="30"/>
      <c r="BG56" s="102" t="s">
        <v>1596</v>
      </c>
      <c r="BH56" s="101">
        <v>2</v>
      </c>
      <c r="BI56" s="8" t="s">
        <v>9</v>
      </c>
      <c r="BJ56" s="8">
        <v>0</v>
      </c>
    </row>
    <row r="57" spans="18:62" x14ac:dyDescent="0.2"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D57" s="32"/>
      <c r="BB57" s="102" t="s">
        <v>1597</v>
      </c>
      <c r="BC57" s="101">
        <v>0</v>
      </c>
      <c r="BD57" s="8" t="s">
        <v>9</v>
      </c>
      <c r="BE57" s="8">
        <v>6</v>
      </c>
      <c r="BF57" s="3"/>
      <c r="BG57" s="102" t="s">
        <v>1598</v>
      </c>
      <c r="BH57" s="101">
        <v>5</v>
      </c>
      <c r="BI57" s="8" t="s">
        <v>9</v>
      </c>
      <c r="BJ57" s="8">
        <v>1</v>
      </c>
    </row>
    <row r="58" spans="18:62" x14ac:dyDescent="0.2">
      <c r="AD58" s="32"/>
      <c r="BB58" s="39" t="s">
        <v>393</v>
      </c>
      <c r="BC58" s="11"/>
      <c r="BD58" s="32"/>
      <c r="BF58" s="30"/>
      <c r="BG58" s="39" t="s">
        <v>394</v>
      </c>
      <c r="BH58" s="11"/>
      <c r="BI58" s="32"/>
    </row>
    <row r="59" spans="18:62" x14ac:dyDescent="0.2">
      <c r="AD59" s="32"/>
      <c r="BB59" s="102" t="s">
        <v>1599</v>
      </c>
      <c r="BC59" s="101">
        <v>2</v>
      </c>
      <c r="BD59" s="8" t="s">
        <v>9</v>
      </c>
      <c r="BE59" s="8">
        <v>8</v>
      </c>
      <c r="BF59" s="3"/>
      <c r="BG59" s="102" t="s">
        <v>1600</v>
      </c>
      <c r="BH59" s="101">
        <v>1</v>
      </c>
      <c r="BI59" s="8" t="s">
        <v>9</v>
      </c>
      <c r="BJ59" s="8">
        <v>4</v>
      </c>
    </row>
    <row r="60" spans="18:62" x14ac:dyDescent="0.2">
      <c r="AD60" s="31"/>
      <c r="BB60" s="102" t="s">
        <v>1601</v>
      </c>
      <c r="BC60" s="101">
        <v>1</v>
      </c>
      <c r="BD60" s="8" t="s">
        <v>9</v>
      </c>
      <c r="BE60" s="8">
        <v>7</v>
      </c>
      <c r="BF60" s="30"/>
      <c r="BG60" s="102" t="s">
        <v>1602</v>
      </c>
      <c r="BH60" s="101">
        <v>2</v>
      </c>
      <c r="BI60" s="8" t="s">
        <v>9</v>
      </c>
      <c r="BJ60" s="8">
        <v>5</v>
      </c>
    </row>
    <row r="61" spans="18:62" x14ac:dyDescent="0.2">
      <c r="AC61" s="3"/>
      <c r="AD61" s="31"/>
      <c r="BB61" s="102" t="s">
        <v>1603</v>
      </c>
      <c r="BC61" s="101">
        <v>7</v>
      </c>
      <c r="BD61" s="8" t="s">
        <v>9</v>
      </c>
      <c r="BE61" s="8">
        <v>1</v>
      </c>
      <c r="BF61" s="30"/>
      <c r="BG61" s="102" t="s">
        <v>1604</v>
      </c>
      <c r="BH61" s="101">
        <v>5</v>
      </c>
      <c r="BI61" s="8" t="s">
        <v>9</v>
      </c>
      <c r="BJ61" s="8">
        <v>0</v>
      </c>
    </row>
    <row r="62" spans="18:62" x14ac:dyDescent="0.2">
      <c r="S62" s="43"/>
      <c r="T62" s="43"/>
      <c r="U62" s="43"/>
      <c r="V62" s="43"/>
      <c r="W62" s="43"/>
      <c r="X62" s="43"/>
      <c r="Y62" s="43"/>
      <c r="Z62" s="43"/>
      <c r="AA62" s="43"/>
      <c r="AB62" s="43"/>
      <c r="AD62" s="31"/>
      <c r="BB62" s="102" t="s">
        <v>1605</v>
      </c>
      <c r="BC62" s="101">
        <v>2</v>
      </c>
      <c r="BD62" s="8" t="s">
        <v>9</v>
      </c>
      <c r="BE62" s="8">
        <v>0</v>
      </c>
      <c r="BF62" s="30"/>
      <c r="BG62" s="102" t="s">
        <v>1606</v>
      </c>
      <c r="BH62" s="101">
        <v>2</v>
      </c>
      <c r="BI62" s="8" t="s">
        <v>9</v>
      </c>
      <c r="BJ62" s="8">
        <v>7</v>
      </c>
    </row>
    <row r="63" spans="18:62" x14ac:dyDescent="0.2"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D63" s="31"/>
      <c r="BB63" s="102" t="s">
        <v>1607</v>
      </c>
      <c r="BC63" s="101">
        <v>4</v>
      </c>
      <c r="BD63" s="8" t="s">
        <v>9</v>
      </c>
      <c r="BE63" s="8">
        <v>6</v>
      </c>
      <c r="BF63" s="30"/>
      <c r="BG63" s="102" t="s">
        <v>1608</v>
      </c>
      <c r="BH63" s="101">
        <v>6</v>
      </c>
      <c r="BI63" s="8" t="s">
        <v>9</v>
      </c>
      <c r="BJ63" s="8">
        <v>2</v>
      </c>
    </row>
    <row r="64" spans="18:62" x14ac:dyDescent="0.2"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D64" s="32"/>
      <c r="BB64" s="102" t="s">
        <v>1609</v>
      </c>
      <c r="BC64" s="101">
        <v>4</v>
      </c>
      <c r="BD64" s="8" t="s">
        <v>9</v>
      </c>
      <c r="BE64" s="8">
        <v>0</v>
      </c>
      <c r="BF64" s="30"/>
      <c r="BG64" s="102" t="s">
        <v>1610</v>
      </c>
      <c r="BH64" s="101">
        <v>4</v>
      </c>
      <c r="BI64" s="8" t="s">
        <v>9</v>
      </c>
      <c r="BJ64" s="8">
        <v>4</v>
      </c>
    </row>
    <row r="65" spans="14:62" x14ac:dyDescent="0.2">
      <c r="N65" s="11"/>
      <c r="O65" s="32"/>
      <c r="AD65" s="32"/>
      <c r="BB65" s="39" t="s">
        <v>403</v>
      </c>
      <c r="BD65" s="31"/>
      <c r="BF65" s="30"/>
      <c r="BG65" s="39" t="s">
        <v>404</v>
      </c>
      <c r="BI65" s="31"/>
    </row>
    <row r="66" spans="14:62" x14ac:dyDescent="0.2">
      <c r="N66" s="11"/>
      <c r="O66" s="32"/>
      <c r="AD66" s="32"/>
      <c r="BB66" s="102" t="s">
        <v>1611</v>
      </c>
      <c r="BC66" s="101">
        <v>3</v>
      </c>
      <c r="BD66" s="8" t="s">
        <v>9</v>
      </c>
      <c r="BE66" s="8">
        <v>0</v>
      </c>
      <c r="BF66" s="30"/>
      <c r="BG66" s="102" t="s">
        <v>1612</v>
      </c>
      <c r="BH66" s="101">
        <v>4</v>
      </c>
      <c r="BI66" s="8" t="s">
        <v>9</v>
      </c>
      <c r="BJ66" s="8">
        <v>1</v>
      </c>
    </row>
    <row r="67" spans="14:62" x14ac:dyDescent="0.2">
      <c r="O67" s="31"/>
      <c r="AC67" s="3"/>
      <c r="AD67" s="31"/>
      <c r="BB67" s="102" t="s">
        <v>1613</v>
      </c>
      <c r="BC67" s="101">
        <v>2</v>
      </c>
      <c r="BD67" s="8" t="s">
        <v>9</v>
      </c>
      <c r="BE67" s="8">
        <v>3</v>
      </c>
      <c r="BF67" s="30"/>
      <c r="BG67" s="102" t="s">
        <v>1614</v>
      </c>
      <c r="BH67" s="101">
        <v>2</v>
      </c>
      <c r="BI67" s="8" t="s">
        <v>9</v>
      </c>
      <c r="BJ67" s="8">
        <v>1</v>
      </c>
    </row>
    <row r="68" spans="14:62" x14ac:dyDescent="0.2">
      <c r="N68" s="3"/>
      <c r="O68" s="31"/>
      <c r="S68" s="43"/>
      <c r="T68" s="43"/>
      <c r="U68" s="43"/>
      <c r="V68" s="43"/>
      <c r="W68" s="43"/>
      <c r="X68" s="43"/>
      <c r="Y68" s="43"/>
      <c r="Z68" s="43"/>
      <c r="AA68" s="43"/>
      <c r="AB68" s="43"/>
      <c r="AD68" s="31"/>
      <c r="BB68" s="102" t="s">
        <v>1615</v>
      </c>
      <c r="BC68" s="101">
        <v>3</v>
      </c>
      <c r="BD68" s="8" t="s">
        <v>9</v>
      </c>
      <c r="BE68" s="8">
        <v>1</v>
      </c>
      <c r="BF68" s="3"/>
      <c r="BG68" s="102" t="s">
        <v>1616</v>
      </c>
      <c r="BH68" s="101">
        <v>8</v>
      </c>
      <c r="BI68" s="8" t="s">
        <v>9</v>
      </c>
      <c r="BJ68" s="8">
        <v>2</v>
      </c>
    </row>
    <row r="69" spans="14:62" x14ac:dyDescent="0.2">
      <c r="N69" s="11"/>
      <c r="O69" s="31"/>
      <c r="AD69" s="31"/>
      <c r="BB69" s="102" t="s">
        <v>1617</v>
      </c>
      <c r="BC69" s="101">
        <v>4</v>
      </c>
      <c r="BD69" s="8" t="s">
        <v>9</v>
      </c>
      <c r="BE69" s="8">
        <v>0</v>
      </c>
      <c r="BF69" s="3"/>
      <c r="BG69" s="102" t="s">
        <v>1618</v>
      </c>
      <c r="BH69" s="101">
        <v>1</v>
      </c>
      <c r="BI69" s="8" t="s">
        <v>9</v>
      </c>
      <c r="BJ69" s="8">
        <v>3</v>
      </c>
    </row>
    <row r="70" spans="14:62" x14ac:dyDescent="0.2">
      <c r="O70" s="31"/>
      <c r="P70" s="3"/>
      <c r="AD70" s="31"/>
      <c r="BB70" s="102" t="s">
        <v>1619</v>
      </c>
      <c r="BC70" s="101">
        <v>5</v>
      </c>
      <c r="BD70" s="8" t="s">
        <v>9</v>
      </c>
      <c r="BE70" s="8">
        <v>1</v>
      </c>
      <c r="BF70" s="3"/>
      <c r="BG70" s="102" t="s">
        <v>1620</v>
      </c>
      <c r="BH70" s="101">
        <v>2</v>
      </c>
      <c r="BI70" s="8" t="s">
        <v>9</v>
      </c>
      <c r="BJ70" s="8">
        <v>4</v>
      </c>
    </row>
    <row r="71" spans="14:62" x14ac:dyDescent="0.2">
      <c r="N71" s="11"/>
      <c r="O71" s="32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D71" s="32"/>
      <c r="BB71" s="102" t="s">
        <v>1621</v>
      </c>
      <c r="BC71" s="101">
        <v>1</v>
      </c>
      <c r="BD71" s="8" t="s">
        <v>9</v>
      </c>
      <c r="BE71" s="8">
        <v>2</v>
      </c>
      <c r="BF71" s="3"/>
      <c r="BG71" s="102" t="s">
        <v>1622</v>
      </c>
      <c r="BH71" s="101">
        <v>4</v>
      </c>
      <c r="BI71" s="8" t="s">
        <v>9</v>
      </c>
      <c r="BJ71" s="8">
        <v>5</v>
      </c>
    </row>
    <row r="72" spans="14:62" x14ac:dyDescent="0.2">
      <c r="N72" s="11"/>
      <c r="O72" s="32"/>
      <c r="S72" s="43"/>
      <c r="T72" s="43"/>
      <c r="U72" s="43"/>
      <c r="V72" s="43"/>
      <c r="W72" s="43"/>
      <c r="X72" s="43"/>
      <c r="Y72" s="43"/>
      <c r="Z72" s="43"/>
      <c r="AA72" s="43"/>
      <c r="AB72" s="43"/>
      <c r="AD72" s="32"/>
      <c r="BB72" s="39" t="s">
        <v>411</v>
      </c>
      <c r="BC72" s="11"/>
      <c r="BG72" s="39" t="s">
        <v>1623</v>
      </c>
      <c r="BH72" s="11"/>
      <c r="BI72" s="3"/>
    </row>
    <row r="73" spans="14:62" x14ac:dyDescent="0.2">
      <c r="N73" s="11"/>
      <c r="O73" s="32"/>
      <c r="S73" s="43"/>
      <c r="T73" s="43"/>
      <c r="U73" s="43"/>
      <c r="V73" s="43"/>
      <c r="W73" s="43"/>
      <c r="X73" s="43"/>
      <c r="Y73" s="43"/>
      <c r="Z73" s="43"/>
      <c r="AA73" s="43"/>
      <c r="AB73" s="43"/>
      <c r="AD73" s="32"/>
      <c r="BB73" s="102" t="s">
        <v>1624</v>
      </c>
      <c r="BC73" s="101">
        <v>0</v>
      </c>
      <c r="BD73" s="8" t="s">
        <v>9</v>
      </c>
      <c r="BE73" s="8">
        <v>2</v>
      </c>
      <c r="BG73" s="102" t="s">
        <v>1625</v>
      </c>
      <c r="BH73" s="101">
        <v>2</v>
      </c>
      <c r="BI73" s="8" t="s">
        <v>9</v>
      </c>
      <c r="BJ73" s="8">
        <v>1</v>
      </c>
    </row>
    <row r="74" spans="14:62" x14ac:dyDescent="0.2">
      <c r="O74" s="31"/>
      <c r="S74" s="43"/>
      <c r="T74" s="43"/>
      <c r="U74" s="43"/>
      <c r="V74" s="43"/>
      <c r="W74" s="43"/>
      <c r="X74" s="43"/>
      <c r="Y74" s="43"/>
      <c r="Z74" s="43"/>
      <c r="AA74" s="43"/>
      <c r="AB74" s="43"/>
      <c r="AD74" s="31"/>
      <c r="BB74" s="102" t="s">
        <v>1626</v>
      </c>
      <c r="BC74" s="101">
        <v>4</v>
      </c>
      <c r="BD74" s="8" t="s">
        <v>9</v>
      </c>
      <c r="BE74" s="8">
        <v>1</v>
      </c>
      <c r="BG74" s="102" t="s">
        <v>1627</v>
      </c>
      <c r="BH74" s="101">
        <v>0</v>
      </c>
      <c r="BI74" s="8" t="s">
        <v>9</v>
      </c>
      <c r="BJ74" s="8">
        <v>1</v>
      </c>
    </row>
    <row r="75" spans="14:62" x14ac:dyDescent="0.2">
      <c r="N75" s="3"/>
      <c r="O75" s="31"/>
      <c r="S75" s="43"/>
      <c r="T75" s="43"/>
      <c r="U75" s="43"/>
      <c r="V75" s="43"/>
      <c r="W75" s="43"/>
      <c r="X75" s="43"/>
      <c r="Y75" s="43"/>
      <c r="Z75" s="43"/>
      <c r="AA75" s="43"/>
      <c r="AB75" s="43"/>
      <c r="AD75" s="31"/>
      <c r="BB75" s="102" t="s">
        <v>1628</v>
      </c>
      <c r="BC75" s="101">
        <v>1</v>
      </c>
      <c r="BD75" s="8" t="s">
        <v>9</v>
      </c>
      <c r="BE75" s="8">
        <v>0</v>
      </c>
      <c r="BG75" s="102" t="s">
        <v>1629</v>
      </c>
      <c r="BH75" s="101">
        <v>5</v>
      </c>
      <c r="BI75" s="8" t="s">
        <v>9</v>
      </c>
      <c r="BJ75" s="8">
        <v>3</v>
      </c>
    </row>
    <row r="76" spans="14:62" x14ac:dyDescent="0.2">
      <c r="N76" s="11"/>
      <c r="O76" s="31"/>
      <c r="S76" s="43"/>
      <c r="T76" s="43"/>
      <c r="U76" s="43"/>
      <c r="V76" s="43"/>
      <c r="W76" s="43"/>
      <c r="X76" s="43"/>
      <c r="Y76" s="43"/>
      <c r="Z76" s="43"/>
      <c r="AA76" s="43"/>
      <c r="AB76" s="43"/>
      <c r="AD76" s="31"/>
      <c r="BB76" s="102" t="s">
        <v>1630</v>
      </c>
      <c r="BC76" s="101">
        <v>2</v>
      </c>
      <c r="BD76" s="8" t="s">
        <v>9</v>
      </c>
      <c r="BE76" s="8">
        <v>3</v>
      </c>
      <c r="BG76" s="102" t="s">
        <v>1631</v>
      </c>
      <c r="BH76" s="101">
        <v>1</v>
      </c>
      <c r="BI76" s="8" t="s">
        <v>9</v>
      </c>
      <c r="BJ76" s="8">
        <v>3</v>
      </c>
    </row>
    <row r="77" spans="14:62" x14ac:dyDescent="0.2">
      <c r="O77" s="31"/>
      <c r="S77" s="43"/>
      <c r="T77" s="43"/>
      <c r="U77" s="43"/>
      <c r="V77" s="43"/>
      <c r="W77" s="43"/>
      <c r="X77" s="43"/>
      <c r="Y77" s="43"/>
      <c r="Z77" s="43"/>
      <c r="AA77" s="43"/>
      <c r="AB77" s="43"/>
      <c r="AD77" s="31"/>
      <c r="BB77" s="102" t="s">
        <v>1632</v>
      </c>
      <c r="BC77" s="101">
        <v>5</v>
      </c>
      <c r="BD77" s="8" t="s">
        <v>9</v>
      </c>
      <c r="BE77" s="8">
        <v>2</v>
      </c>
      <c r="BG77" s="102" t="s">
        <v>1633</v>
      </c>
      <c r="BH77" s="101">
        <v>2</v>
      </c>
      <c r="BI77" s="8" t="s">
        <v>9</v>
      </c>
      <c r="BJ77" s="8">
        <v>3</v>
      </c>
    </row>
    <row r="78" spans="14:62" x14ac:dyDescent="0.2">
      <c r="N78" s="11"/>
      <c r="O78" s="32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D78" s="32"/>
      <c r="BB78" s="102" t="s">
        <v>1634</v>
      </c>
      <c r="BC78" s="101">
        <v>2</v>
      </c>
      <c r="BD78" s="8" t="s">
        <v>9</v>
      </c>
      <c r="BE78" s="8">
        <v>4</v>
      </c>
      <c r="BG78" s="102" t="s">
        <v>1635</v>
      </c>
      <c r="BH78" s="101">
        <v>4</v>
      </c>
      <c r="BI78" s="8" t="s">
        <v>9</v>
      </c>
      <c r="BJ78" s="8">
        <v>0</v>
      </c>
    </row>
    <row r="79" spans="14:62" x14ac:dyDescent="0.2">
      <c r="BD79" s="31"/>
      <c r="BF79" s="30"/>
      <c r="BI79" s="31"/>
    </row>
    <row r="80" spans="14:62" x14ac:dyDescent="0.2">
      <c r="BD80" s="31"/>
      <c r="BF80" s="3"/>
      <c r="BI80" s="31"/>
    </row>
    <row r="81" spans="54:61" x14ac:dyDescent="0.2">
      <c r="BD81" s="31"/>
      <c r="BF81" s="3"/>
      <c r="BI81" s="31"/>
    </row>
    <row r="82" spans="54:61" x14ac:dyDescent="0.2">
      <c r="BD82" s="31"/>
      <c r="BI82" s="31"/>
    </row>
    <row r="83" spans="54:61" x14ac:dyDescent="0.2">
      <c r="BB83" s="43"/>
      <c r="BD83" s="31"/>
      <c r="BG83" s="43"/>
      <c r="BI83" s="31"/>
    </row>
    <row r="84" spans="54:61" x14ac:dyDescent="0.2">
      <c r="BB84" s="39"/>
      <c r="BG84" s="39"/>
      <c r="BI84" s="3"/>
    </row>
    <row r="85" spans="54:61" x14ac:dyDescent="0.2">
      <c r="BD85" s="32"/>
      <c r="BI85" s="32"/>
    </row>
    <row r="86" spans="54:61" x14ac:dyDescent="0.2">
      <c r="BD86" s="32"/>
      <c r="BI86" s="32"/>
    </row>
    <row r="87" spans="54:61" x14ac:dyDescent="0.2">
      <c r="BD87" s="31"/>
      <c r="BI87" s="31"/>
    </row>
    <row r="88" spans="54:61" x14ac:dyDescent="0.2">
      <c r="BD88" s="31"/>
      <c r="BI88" s="31"/>
    </row>
    <row r="89" spans="54:61" x14ac:dyDescent="0.2">
      <c r="BD89" s="31"/>
      <c r="BI89" s="31"/>
    </row>
    <row r="90" spans="54:61" x14ac:dyDescent="0.2">
      <c r="BD90" s="31"/>
      <c r="BI90" s="31"/>
    </row>
    <row r="91" spans="54:61" x14ac:dyDescent="0.2">
      <c r="BB91" s="43"/>
      <c r="BD91" s="31"/>
      <c r="BF91" s="30"/>
      <c r="BG91" s="43"/>
      <c r="BI91" s="31"/>
    </row>
    <row r="92" spans="54:61" x14ac:dyDescent="0.2">
      <c r="BI92" s="3"/>
    </row>
    <row r="93" spans="54:61" x14ac:dyDescent="0.2">
      <c r="BB93" s="7"/>
      <c r="BC93" s="30"/>
      <c r="BD93" s="30"/>
      <c r="BE93" s="30"/>
      <c r="BF93" s="30"/>
      <c r="BG93" s="7"/>
      <c r="BH93" s="30"/>
      <c r="BI93" s="30"/>
    </row>
    <row r="94" spans="54:61" x14ac:dyDescent="0.2">
      <c r="BC94" s="30"/>
      <c r="BD94" s="30"/>
      <c r="BE94" s="30"/>
      <c r="BF94" s="30"/>
      <c r="BH94" s="30"/>
      <c r="BI94" s="30"/>
    </row>
    <row r="95" spans="54:61" x14ac:dyDescent="0.2">
      <c r="BC95" s="30"/>
      <c r="BD95" s="30"/>
      <c r="BE95" s="30"/>
      <c r="BF95" s="30"/>
      <c r="BH95" s="30"/>
      <c r="BI95" s="30"/>
    </row>
    <row r="96" spans="54:61" x14ac:dyDescent="0.2">
      <c r="BB96" s="7"/>
      <c r="BC96" s="30"/>
      <c r="BD96" s="30"/>
      <c r="BE96" s="30"/>
      <c r="BF96" s="30"/>
      <c r="BG96" s="7"/>
      <c r="BH96" s="30"/>
      <c r="BI96" s="30"/>
    </row>
    <row r="97" spans="54:61" x14ac:dyDescent="0.2">
      <c r="BC97" s="30"/>
      <c r="BD97" s="30"/>
      <c r="BE97" s="30"/>
      <c r="BF97" s="30"/>
      <c r="BH97" s="30"/>
      <c r="BI97" s="30"/>
    </row>
    <row r="98" spans="54:61" x14ac:dyDescent="0.2">
      <c r="BB98" s="7"/>
      <c r="BC98" s="30"/>
      <c r="BD98" s="30"/>
      <c r="BE98" s="30"/>
      <c r="BF98" s="30"/>
      <c r="BG98" s="7"/>
      <c r="BH98" s="30"/>
      <c r="BI98" s="30"/>
    </row>
    <row r="99" spans="54:61" x14ac:dyDescent="0.2">
      <c r="BB99" s="7"/>
      <c r="BC99" s="30"/>
      <c r="BD99" s="30"/>
      <c r="BE99" s="30"/>
      <c r="BF99" s="30"/>
      <c r="BG99" s="7"/>
      <c r="BH99" s="30"/>
      <c r="BI99" s="30"/>
    </row>
    <row r="100" spans="54:61" x14ac:dyDescent="0.2">
      <c r="BB100" s="7"/>
      <c r="BC100" s="30"/>
      <c r="BD100" s="30"/>
      <c r="BE100" s="30"/>
      <c r="BF100" s="30"/>
      <c r="BG100" s="7"/>
      <c r="BH100" s="30"/>
      <c r="BI100" s="30"/>
    </row>
    <row r="101" spans="54:61" x14ac:dyDescent="0.2">
      <c r="BB101" s="7"/>
      <c r="BC101" s="30"/>
      <c r="BD101" s="30"/>
      <c r="BE101" s="30"/>
      <c r="BF101" s="30"/>
      <c r="BG101" s="7"/>
      <c r="BH101" s="30"/>
      <c r="BI101" s="30"/>
    </row>
    <row r="102" spans="54:61" x14ac:dyDescent="0.2">
      <c r="BF102" s="3"/>
      <c r="BI102" s="3"/>
    </row>
    <row r="106" spans="54:61" x14ac:dyDescent="0.2">
      <c r="BB106" s="39"/>
      <c r="BC106" s="11"/>
      <c r="BD106" s="32"/>
      <c r="BG106" s="39"/>
      <c r="BH106" s="11"/>
      <c r="BI106" s="32"/>
    </row>
    <row r="107" spans="54:61" x14ac:dyDescent="0.2">
      <c r="BB107" s="5"/>
      <c r="BC107" s="11"/>
      <c r="BD107" s="32"/>
      <c r="BG107" s="5"/>
      <c r="BH107" s="11"/>
      <c r="BI107" s="32"/>
    </row>
    <row r="108" spans="54:61" x14ac:dyDescent="0.2">
      <c r="BD108" s="32"/>
      <c r="BI108" s="32"/>
    </row>
    <row r="109" spans="54:61" x14ac:dyDescent="0.2">
      <c r="BD109" s="31"/>
      <c r="BI109" s="31"/>
    </row>
    <row r="110" spans="54:61" x14ac:dyDescent="0.2">
      <c r="BD110" s="31"/>
      <c r="BI110" s="31"/>
    </row>
    <row r="111" spans="54:61" x14ac:dyDescent="0.2">
      <c r="BB111" s="43"/>
      <c r="BC111" s="11"/>
      <c r="BD111" s="31"/>
      <c r="BG111" s="43"/>
      <c r="BH111" s="11"/>
      <c r="BI111" s="31"/>
    </row>
    <row r="112" spans="54:61" x14ac:dyDescent="0.2">
      <c r="BB112" s="39"/>
      <c r="BC112" s="30"/>
      <c r="BD112" s="31"/>
      <c r="BE112" s="30"/>
      <c r="BF112" s="30"/>
      <c r="BG112" s="39"/>
      <c r="BH112" s="30"/>
      <c r="BI112" s="31"/>
    </row>
    <row r="114" spans="54:61" x14ac:dyDescent="0.2">
      <c r="BC114" s="30"/>
      <c r="BD114" s="30"/>
      <c r="BE114" s="30"/>
      <c r="BF114" s="30"/>
      <c r="BH114" s="30"/>
      <c r="BI114" s="30"/>
    </row>
    <row r="115" spans="54:61" x14ac:dyDescent="0.2">
      <c r="BB115" s="7"/>
      <c r="BC115" s="30"/>
      <c r="BD115" s="30"/>
      <c r="BE115" s="30"/>
      <c r="BF115" s="30"/>
      <c r="BG115" s="7"/>
      <c r="BH115" s="30"/>
      <c r="BI115" s="30"/>
    </row>
    <row r="116" spans="54:61" x14ac:dyDescent="0.2">
      <c r="BC116" s="30"/>
      <c r="BD116" s="30"/>
      <c r="BE116" s="30"/>
      <c r="BF116" s="30"/>
      <c r="BH116" s="30"/>
      <c r="BI116" s="30"/>
    </row>
    <row r="117" spans="54:61" x14ac:dyDescent="0.2">
      <c r="BB117" s="7"/>
      <c r="BC117" s="30"/>
      <c r="BD117" s="30"/>
      <c r="BE117" s="30"/>
      <c r="BF117" s="30"/>
      <c r="BG117" s="7"/>
      <c r="BH117" s="30"/>
      <c r="BI117" s="30"/>
    </row>
    <row r="118" spans="54:61" x14ac:dyDescent="0.2">
      <c r="BC118" s="30"/>
      <c r="BD118" s="30"/>
      <c r="BE118" s="30"/>
      <c r="BF118" s="30"/>
      <c r="BH118" s="30"/>
      <c r="BI118" s="30"/>
    </row>
    <row r="119" spans="54:61" x14ac:dyDescent="0.2">
      <c r="BB119" s="7"/>
      <c r="BC119" s="30"/>
      <c r="BD119" s="30"/>
      <c r="BE119" s="30"/>
      <c r="BF119" s="30"/>
      <c r="BG119" s="7"/>
      <c r="BH119" s="30"/>
      <c r="BI119" s="30"/>
    </row>
    <row r="120" spans="54:61" x14ac:dyDescent="0.2">
      <c r="BB120" s="7"/>
      <c r="BC120" s="30"/>
      <c r="BD120" s="30"/>
      <c r="BE120" s="30"/>
      <c r="BF120" s="30"/>
      <c r="BG120" s="7"/>
      <c r="BH120" s="30"/>
      <c r="BI120" s="30"/>
    </row>
    <row r="121" spans="54:61" x14ac:dyDescent="0.2">
      <c r="BC121" s="30"/>
      <c r="BF121" s="3"/>
      <c r="BH121" s="30"/>
      <c r="BI121" s="3"/>
    </row>
    <row r="122" spans="54:61" x14ac:dyDescent="0.2">
      <c r="BC122" s="30"/>
      <c r="BF122" s="3"/>
      <c r="BH122" s="30"/>
      <c r="BI122" s="3"/>
    </row>
    <row r="123" spans="54:61" x14ac:dyDescent="0.2">
      <c r="BF123" s="3"/>
      <c r="BI123" s="3"/>
    </row>
    <row r="127" spans="54:61" x14ac:dyDescent="0.2">
      <c r="BB127" s="39"/>
      <c r="BC127" s="11"/>
      <c r="BD127" s="32"/>
      <c r="BG127" s="39"/>
      <c r="BH127" s="11"/>
      <c r="BI127" s="32"/>
    </row>
    <row r="128" spans="54:61" x14ac:dyDescent="0.2">
      <c r="BB128" s="5"/>
      <c r="BC128" s="11"/>
      <c r="BD128" s="32"/>
      <c r="BG128" s="5"/>
      <c r="BH128" s="11"/>
      <c r="BI128" s="32"/>
    </row>
    <row r="129" spans="54:61" x14ac:dyDescent="0.2">
      <c r="BB129" s="5"/>
      <c r="BC129" s="11"/>
      <c r="BD129" s="32"/>
      <c r="BG129" s="5"/>
      <c r="BH129" s="11"/>
      <c r="BI129" s="32"/>
    </row>
    <row r="130" spans="54:61" x14ac:dyDescent="0.2">
      <c r="BD130" s="31"/>
      <c r="BI130" s="31"/>
    </row>
    <row r="131" spans="54:61" x14ac:dyDescent="0.2">
      <c r="BD131" s="31"/>
      <c r="BF131" s="3"/>
      <c r="BI131" s="31"/>
    </row>
    <row r="132" spans="54:61" x14ac:dyDescent="0.2">
      <c r="BB132" s="43"/>
      <c r="BC132" s="11"/>
      <c r="BD132" s="31"/>
      <c r="BG132" s="43"/>
      <c r="BH132" s="11"/>
      <c r="BI132" s="31"/>
    </row>
    <row r="133" spans="54:61" x14ac:dyDescent="0.2">
      <c r="BB133" s="39"/>
      <c r="BC133" s="30"/>
      <c r="BD133" s="30"/>
      <c r="BE133" s="30"/>
      <c r="BF133" s="30"/>
      <c r="BG133" s="39"/>
      <c r="BH133" s="30"/>
      <c r="BI133" s="30"/>
    </row>
    <row r="134" spans="54:61" x14ac:dyDescent="0.2">
      <c r="BB134" s="7"/>
      <c r="BC134" s="30"/>
      <c r="BD134" s="30"/>
      <c r="BE134" s="30"/>
      <c r="BF134" s="30"/>
      <c r="BG134" s="7"/>
      <c r="BH134" s="30"/>
      <c r="BI134" s="30"/>
    </row>
    <row r="135" spans="54:61" x14ac:dyDescent="0.2">
      <c r="BC135" s="30"/>
      <c r="BD135" s="30"/>
      <c r="BE135" s="30"/>
      <c r="BF135" s="30"/>
      <c r="BH135" s="30"/>
      <c r="BI135" s="30"/>
    </row>
    <row r="136" spans="54:61" x14ac:dyDescent="0.2">
      <c r="BC136" s="30"/>
      <c r="BD136" s="30"/>
      <c r="BE136" s="30"/>
      <c r="BF136" s="30"/>
      <c r="BH136" s="30"/>
      <c r="BI136" s="30"/>
    </row>
    <row r="137" spans="54:61" x14ac:dyDescent="0.2">
      <c r="BC137" s="30"/>
      <c r="BD137" s="30"/>
      <c r="BE137" s="30"/>
      <c r="BF137" s="30"/>
      <c r="BH137" s="30"/>
      <c r="BI137" s="30"/>
    </row>
    <row r="138" spans="54:61" x14ac:dyDescent="0.2">
      <c r="BB138" s="7"/>
      <c r="BC138" s="30"/>
      <c r="BD138" s="30"/>
      <c r="BE138" s="30"/>
      <c r="BF138" s="30"/>
      <c r="BG138" s="7"/>
      <c r="BH138" s="30"/>
      <c r="BI138" s="30"/>
    </row>
    <row r="139" spans="54:61" x14ac:dyDescent="0.2">
      <c r="BB139" s="7"/>
      <c r="BC139" s="30"/>
      <c r="BD139" s="30"/>
      <c r="BE139" s="30"/>
      <c r="BF139" s="30"/>
      <c r="BG139" s="7"/>
      <c r="BH139" s="30"/>
      <c r="BI139" s="30"/>
    </row>
    <row r="140" spans="54:61" x14ac:dyDescent="0.2">
      <c r="BB140" s="7"/>
      <c r="BC140" s="30"/>
      <c r="BD140" s="30"/>
      <c r="BE140" s="30"/>
      <c r="BF140" s="30"/>
      <c r="BG140" s="7"/>
      <c r="BH140" s="30"/>
      <c r="BI140" s="30"/>
    </row>
    <row r="141" spans="54:61" x14ac:dyDescent="0.2">
      <c r="BC141" s="30"/>
      <c r="BD141" s="30"/>
      <c r="BE141" s="30"/>
      <c r="BF141" s="30"/>
      <c r="BH141" s="30"/>
      <c r="BI141" s="30"/>
    </row>
    <row r="142" spans="54:61" x14ac:dyDescent="0.2">
      <c r="BC142" s="30"/>
      <c r="BD142" s="30"/>
      <c r="BE142" s="30"/>
      <c r="BF142" s="30"/>
      <c r="BH142" s="30"/>
      <c r="BI142" s="30"/>
    </row>
    <row r="143" spans="54:61" x14ac:dyDescent="0.2">
      <c r="BF143" s="3"/>
      <c r="BI143" s="3"/>
    </row>
    <row r="147" spans="54:61" x14ac:dyDescent="0.2">
      <c r="BB147" s="39"/>
      <c r="BC147" s="11"/>
      <c r="BD147" s="32"/>
      <c r="BG147" s="39"/>
      <c r="BH147" s="11"/>
      <c r="BI147" s="32"/>
    </row>
    <row r="148" spans="54:61" x14ac:dyDescent="0.2">
      <c r="BD148" s="32"/>
      <c r="BI148" s="32"/>
    </row>
    <row r="149" spans="54:61" x14ac:dyDescent="0.2">
      <c r="BB149" s="5"/>
      <c r="BC149" s="11"/>
      <c r="BD149" s="32"/>
      <c r="BG149" s="5"/>
      <c r="BH149" s="11"/>
      <c r="BI149" s="32"/>
    </row>
    <row r="150" spans="54:61" x14ac:dyDescent="0.2">
      <c r="BB150" s="5"/>
      <c r="BC150" s="11"/>
      <c r="BD150" s="32"/>
      <c r="BG150" s="5"/>
      <c r="BH150" s="11"/>
      <c r="BI150" s="32"/>
    </row>
    <row r="151" spans="54:61" x14ac:dyDescent="0.2">
      <c r="BD151" s="31"/>
      <c r="BI151" s="31"/>
    </row>
    <row r="152" spans="54:61" x14ac:dyDescent="0.2">
      <c r="BD152" s="31"/>
      <c r="BF152" s="3"/>
      <c r="BI152" s="31"/>
    </row>
    <row r="153" spans="54:61" x14ac:dyDescent="0.2">
      <c r="BB153" s="43"/>
      <c r="BC153" s="11"/>
      <c r="BD153" s="31"/>
      <c r="BG153" s="43"/>
      <c r="BH153" s="11"/>
      <c r="BI153" s="31"/>
    </row>
    <row r="154" spans="54:61" x14ac:dyDescent="0.2">
      <c r="BB154" s="39"/>
      <c r="BC154" s="30"/>
      <c r="BD154" s="30"/>
      <c r="BE154" s="30"/>
      <c r="BF154" s="30"/>
      <c r="BG154" s="39"/>
      <c r="BH154" s="30"/>
      <c r="BI154" s="30"/>
    </row>
    <row r="155" spans="54:61" x14ac:dyDescent="0.2">
      <c r="BB155" s="7"/>
      <c r="BC155" s="30"/>
      <c r="BD155" s="30"/>
      <c r="BE155" s="30"/>
      <c r="BF155" s="30"/>
      <c r="BG155" s="7"/>
      <c r="BH155" s="30"/>
      <c r="BI155" s="30"/>
    </row>
    <row r="156" spans="54:61" x14ac:dyDescent="0.2">
      <c r="BC156" s="30"/>
      <c r="BD156" s="30"/>
      <c r="BE156" s="30"/>
      <c r="BF156" s="30"/>
      <c r="BH156" s="30"/>
      <c r="BI156" s="30"/>
    </row>
    <row r="157" spans="54:61" x14ac:dyDescent="0.2">
      <c r="BC157" s="30"/>
      <c r="BD157" s="30"/>
      <c r="BE157" s="30"/>
      <c r="BF157" s="30"/>
      <c r="BH157" s="30"/>
      <c r="BI157" s="30"/>
    </row>
    <row r="158" spans="54:61" x14ac:dyDescent="0.2">
      <c r="BC158" s="30"/>
      <c r="BD158" s="30"/>
      <c r="BE158" s="30"/>
      <c r="BF158" s="30"/>
      <c r="BH158" s="30"/>
      <c r="BI158" s="30"/>
    </row>
    <row r="159" spans="54:61" x14ac:dyDescent="0.2">
      <c r="BB159" s="7"/>
      <c r="BC159" s="30"/>
      <c r="BD159" s="30"/>
      <c r="BE159" s="30"/>
      <c r="BF159" s="30"/>
      <c r="BG159" s="7"/>
      <c r="BH159" s="30"/>
      <c r="BI159" s="30"/>
    </row>
    <row r="160" spans="54:61" x14ac:dyDescent="0.2">
      <c r="BB160" s="7"/>
      <c r="BC160" s="30"/>
      <c r="BD160" s="30"/>
      <c r="BE160" s="30"/>
      <c r="BF160" s="30"/>
      <c r="BG160" s="7"/>
      <c r="BH160" s="30"/>
      <c r="BI160" s="30"/>
    </row>
    <row r="161" spans="54:61" x14ac:dyDescent="0.2">
      <c r="BB161" s="7"/>
      <c r="BC161" s="30"/>
      <c r="BD161" s="30"/>
      <c r="BE161" s="30"/>
      <c r="BF161" s="30"/>
      <c r="BG161" s="7"/>
      <c r="BH161" s="30"/>
      <c r="BI161" s="30"/>
    </row>
    <row r="162" spans="54:61" x14ac:dyDescent="0.2">
      <c r="BC162" s="30"/>
      <c r="BD162" s="30"/>
      <c r="BE162" s="30"/>
      <c r="BF162" s="30"/>
      <c r="BH162" s="30"/>
      <c r="BI162" s="30"/>
    </row>
    <row r="163" spans="54:61" x14ac:dyDescent="0.2">
      <c r="BC163" s="30"/>
      <c r="BD163" s="30"/>
      <c r="BE163" s="30"/>
      <c r="BF163" s="30"/>
      <c r="BH163" s="30"/>
      <c r="BI163" s="30"/>
    </row>
    <row r="164" spans="54:61" x14ac:dyDescent="0.2">
      <c r="BF164" s="3"/>
      <c r="BI164" s="3"/>
    </row>
    <row r="168" spans="54:61" x14ac:dyDescent="0.2">
      <c r="BB168" s="39"/>
      <c r="BC168" s="11"/>
      <c r="BD168" s="32"/>
      <c r="BG168" s="39"/>
      <c r="BH168" s="11"/>
      <c r="BI168" s="32"/>
    </row>
    <row r="169" spans="54:61" x14ac:dyDescent="0.2">
      <c r="BB169" s="5"/>
      <c r="BC169" s="11"/>
      <c r="BD169" s="32"/>
      <c r="BG169" s="5"/>
      <c r="BH169" s="11"/>
      <c r="BI169" s="32"/>
    </row>
    <row r="170" spans="54:61" x14ac:dyDescent="0.2">
      <c r="BB170" s="5"/>
      <c r="BC170" s="11"/>
      <c r="BD170" s="32"/>
      <c r="BG170" s="5"/>
      <c r="BH170" s="11"/>
      <c r="BI170" s="32"/>
    </row>
    <row r="171" spans="54:61" x14ac:dyDescent="0.2">
      <c r="BD171" s="31"/>
      <c r="BI171" s="31"/>
    </row>
    <row r="172" spans="54:61" x14ac:dyDescent="0.2">
      <c r="BD172" s="31"/>
      <c r="BF172" s="3"/>
      <c r="BI172" s="31"/>
    </row>
    <row r="173" spans="54:61" x14ac:dyDescent="0.2">
      <c r="BB173" s="43"/>
      <c r="BC173" s="11"/>
      <c r="BD173" s="31"/>
      <c r="BG173" s="43"/>
      <c r="BH173" s="11"/>
      <c r="BI173" s="31"/>
    </row>
    <row r="174" spans="54:61" x14ac:dyDescent="0.2">
      <c r="BB174" s="39"/>
      <c r="BC174" s="30"/>
      <c r="BD174" s="31"/>
      <c r="BE174" s="30"/>
      <c r="BF174" s="30"/>
      <c r="BG174" s="39"/>
      <c r="BH174" s="30"/>
      <c r="BI174" s="31"/>
    </row>
    <row r="176" spans="54:61" x14ac:dyDescent="0.2">
      <c r="BB176" s="7"/>
      <c r="BC176" s="30"/>
      <c r="BD176" s="30"/>
      <c r="BE176" s="30"/>
      <c r="BF176" s="30"/>
      <c r="BG176" s="7"/>
      <c r="BH176" s="30"/>
      <c r="BI176" s="30"/>
    </row>
    <row r="177" spans="54:61" x14ac:dyDescent="0.2">
      <c r="BC177" s="30"/>
      <c r="BD177" s="30"/>
      <c r="BE177" s="30"/>
      <c r="BF177" s="30"/>
      <c r="BH177" s="30"/>
      <c r="BI177" s="30"/>
    </row>
    <row r="178" spans="54:61" x14ac:dyDescent="0.2">
      <c r="BC178" s="30"/>
      <c r="BD178" s="30"/>
      <c r="BE178" s="30"/>
      <c r="BF178" s="30"/>
      <c r="BH178" s="30"/>
      <c r="BI178" s="30"/>
    </row>
    <row r="179" spans="54:61" x14ac:dyDescent="0.2">
      <c r="BC179" s="30"/>
      <c r="BD179" s="30"/>
      <c r="BE179" s="30"/>
      <c r="BF179" s="30"/>
      <c r="BH179" s="30"/>
      <c r="BI179" s="30"/>
    </row>
    <row r="180" spans="54:61" x14ac:dyDescent="0.2">
      <c r="BB180" s="7"/>
      <c r="BC180" s="30"/>
      <c r="BD180" s="30"/>
      <c r="BE180" s="30"/>
      <c r="BF180" s="30"/>
      <c r="BG180" s="7"/>
      <c r="BH180" s="30"/>
      <c r="BI180" s="30"/>
    </row>
    <row r="181" spans="54:61" x14ac:dyDescent="0.2">
      <c r="BB181" s="7"/>
      <c r="BC181" s="30"/>
      <c r="BD181" s="30"/>
      <c r="BE181" s="30"/>
      <c r="BF181" s="30"/>
      <c r="BG181" s="7"/>
      <c r="BH181" s="30"/>
      <c r="BI181" s="30"/>
    </row>
    <row r="182" spans="54:61" x14ac:dyDescent="0.2">
      <c r="BB182" s="7"/>
      <c r="BC182" s="30"/>
      <c r="BD182" s="30"/>
      <c r="BE182" s="30"/>
      <c r="BF182" s="30"/>
      <c r="BG182" s="7"/>
      <c r="BH182" s="30"/>
      <c r="BI182" s="30"/>
    </row>
    <row r="183" spans="54:61" x14ac:dyDescent="0.2">
      <c r="BC183" s="30"/>
      <c r="BD183" s="30"/>
      <c r="BE183" s="30"/>
      <c r="BF183" s="30"/>
      <c r="BH183" s="30"/>
      <c r="BI183" s="30"/>
    </row>
    <row r="184" spans="54:61" x14ac:dyDescent="0.2">
      <c r="BC184" s="30"/>
      <c r="BD184" s="30"/>
      <c r="BE184" s="30"/>
      <c r="BF184" s="30"/>
      <c r="BH184" s="30"/>
      <c r="BI184" s="30"/>
    </row>
    <row r="185" spans="54:61" x14ac:dyDescent="0.2">
      <c r="BF185" s="3"/>
      <c r="BI185" s="3"/>
    </row>
    <row r="189" spans="54:61" x14ac:dyDescent="0.2">
      <c r="BB189" s="39"/>
      <c r="BC189" s="11"/>
      <c r="BD189" s="32"/>
      <c r="BG189" s="39"/>
      <c r="BH189" s="11"/>
      <c r="BI189" s="32"/>
    </row>
    <row r="190" spans="54:61" x14ac:dyDescent="0.2">
      <c r="BB190" s="5"/>
      <c r="BC190" s="11"/>
      <c r="BD190" s="32"/>
      <c r="BG190" s="5"/>
      <c r="BH190" s="11"/>
      <c r="BI190" s="32"/>
    </row>
    <row r="191" spans="54:61" x14ac:dyDescent="0.2">
      <c r="BB191" s="5"/>
      <c r="BC191" s="11"/>
      <c r="BD191" s="32"/>
      <c r="BG191" s="5"/>
      <c r="BH191" s="11"/>
      <c r="BI191" s="32"/>
    </row>
    <row r="192" spans="54:61" x14ac:dyDescent="0.2">
      <c r="BD192" s="31"/>
      <c r="BI192" s="31"/>
    </row>
    <row r="193" spans="54:61" x14ac:dyDescent="0.2">
      <c r="BD193" s="31"/>
      <c r="BF193" s="3"/>
      <c r="BI193" s="31"/>
    </row>
    <row r="194" spans="54:61" x14ac:dyDescent="0.2">
      <c r="BB194" s="43"/>
      <c r="BC194" s="11"/>
      <c r="BD194" s="31"/>
      <c r="BG194" s="43"/>
      <c r="BH194" s="11"/>
      <c r="BI194" s="31"/>
    </row>
    <row r="195" spans="54:61" x14ac:dyDescent="0.2">
      <c r="BB195" s="39"/>
      <c r="BC195" s="30"/>
      <c r="BD195" s="31"/>
      <c r="BE195" s="30"/>
      <c r="BF195" s="30"/>
      <c r="BG195" s="39"/>
      <c r="BH195" s="30"/>
      <c r="BI195" s="31"/>
    </row>
    <row r="197" spans="54:61" x14ac:dyDescent="0.2">
      <c r="BB197" s="7"/>
      <c r="BC197" s="30"/>
      <c r="BD197" s="30"/>
      <c r="BE197" s="30"/>
      <c r="BF197" s="30"/>
      <c r="BG197" s="7"/>
      <c r="BH197" s="30"/>
      <c r="BI197" s="30"/>
    </row>
    <row r="198" spans="54:61" x14ac:dyDescent="0.2">
      <c r="BC198" s="30"/>
      <c r="BD198" s="30"/>
      <c r="BE198" s="30"/>
      <c r="BF198" s="30"/>
      <c r="BH198" s="30"/>
      <c r="BI198" s="30"/>
    </row>
    <row r="199" spans="54:61" x14ac:dyDescent="0.2">
      <c r="BC199" s="30"/>
      <c r="BD199" s="30"/>
      <c r="BE199" s="30"/>
      <c r="BF199" s="30"/>
      <c r="BH199" s="30"/>
      <c r="BI199" s="30"/>
    </row>
    <row r="200" spans="54:61" x14ac:dyDescent="0.2">
      <c r="BC200" s="30"/>
      <c r="BD200" s="30"/>
      <c r="BE200" s="30"/>
      <c r="BF200" s="30"/>
      <c r="BH200" s="30"/>
      <c r="BI200" s="30"/>
    </row>
    <row r="201" spans="54:61" x14ac:dyDescent="0.2">
      <c r="BB201" s="7"/>
      <c r="BC201" s="30"/>
      <c r="BD201" s="30"/>
      <c r="BE201" s="30"/>
      <c r="BF201" s="30"/>
      <c r="BG201" s="7"/>
      <c r="BH201" s="30"/>
      <c r="BI201" s="30"/>
    </row>
    <row r="202" spans="54:61" x14ac:dyDescent="0.2">
      <c r="BB202" s="7"/>
      <c r="BC202" s="30"/>
      <c r="BD202" s="30"/>
      <c r="BE202" s="30"/>
      <c r="BF202" s="30"/>
      <c r="BG202" s="7"/>
      <c r="BH202" s="30"/>
      <c r="BI202" s="30"/>
    </row>
    <row r="203" spans="54:61" x14ac:dyDescent="0.2">
      <c r="BB203" s="7"/>
      <c r="BC203" s="30"/>
      <c r="BD203" s="30"/>
      <c r="BE203" s="30"/>
      <c r="BF203" s="30"/>
      <c r="BG203" s="7"/>
      <c r="BH203" s="30"/>
      <c r="BI203" s="30"/>
    </row>
    <row r="204" spans="54:61" x14ac:dyDescent="0.2">
      <c r="BC204" s="30"/>
      <c r="BD204" s="30"/>
      <c r="BE204" s="30"/>
      <c r="BF204" s="30"/>
      <c r="BH204" s="30"/>
      <c r="BI204" s="30"/>
    </row>
    <row r="205" spans="54:61" x14ac:dyDescent="0.2">
      <c r="BC205" s="30"/>
      <c r="BD205" s="30"/>
      <c r="BE205" s="30"/>
      <c r="BF205" s="30"/>
      <c r="BH205" s="30"/>
      <c r="BI205" s="30"/>
    </row>
    <row r="206" spans="54:61" x14ac:dyDescent="0.2">
      <c r="BC206" s="30"/>
      <c r="BF206" s="3"/>
      <c r="BH206" s="30"/>
      <c r="BI206" s="3"/>
    </row>
    <row r="207" spans="54:61" x14ac:dyDescent="0.2">
      <c r="BC207" s="30"/>
      <c r="BH207" s="30"/>
    </row>
    <row r="208" spans="54:61" x14ac:dyDescent="0.2">
      <c r="BC208" s="30"/>
      <c r="BH208" s="30"/>
    </row>
    <row r="210" spans="54:61" x14ac:dyDescent="0.2">
      <c r="BB210" s="39"/>
      <c r="BC210" s="11"/>
      <c r="BD210" s="32"/>
      <c r="BG210" s="39"/>
      <c r="BH210" s="11"/>
      <c r="BI210" s="32"/>
    </row>
    <row r="211" spans="54:61" x14ac:dyDescent="0.2">
      <c r="BB211" s="5"/>
      <c r="BC211" s="11"/>
      <c r="BD211" s="32"/>
      <c r="BG211" s="5"/>
      <c r="BH211" s="11"/>
      <c r="BI211" s="32"/>
    </row>
    <row r="212" spans="54:61" x14ac:dyDescent="0.2">
      <c r="BB212" s="5"/>
      <c r="BC212" s="11"/>
      <c r="BD212" s="32"/>
      <c r="BG212" s="5"/>
      <c r="BH212" s="11"/>
      <c r="BI212" s="32"/>
    </row>
    <row r="213" spans="54:61" x14ac:dyDescent="0.2">
      <c r="BD213" s="31"/>
      <c r="BI213" s="31"/>
    </row>
    <row r="214" spans="54:61" x14ac:dyDescent="0.2">
      <c r="BD214" s="31"/>
      <c r="BF214" s="3"/>
      <c r="BI214" s="31"/>
    </row>
    <row r="215" spans="54:61" x14ac:dyDescent="0.2">
      <c r="BB215" s="43"/>
      <c r="BC215" s="11"/>
      <c r="BD215" s="31"/>
      <c r="BG215" s="43"/>
      <c r="BH215" s="11"/>
      <c r="BI215" s="31"/>
    </row>
    <row r="216" spans="54:61" x14ac:dyDescent="0.2">
      <c r="BB216" s="39"/>
      <c r="BC216" s="30"/>
      <c r="BD216" s="31"/>
      <c r="BE216" s="30"/>
      <c r="BF216" s="30"/>
      <c r="BG216" s="39"/>
      <c r="BH216" s="30"/>
      <c r="BI216" s="31"/>
    </row>
    <row r="218" spans="54:61" x14ac:dyDescent="0.2">
      <c r="BB218" s="7"/>
      <c r="BC218" s="30"/>
      <c r="BD218" s="30"/>
      <c r="BE218" s="30"/>
      <c r="BF218" s="30"/>
      <c r="BG218" s="7"/>
      <c r="BH218" s="30"/>
      <c r="BI218" s="30"/>
    </row>
    <row r="219" spans="54:61" x14ac:dyDescent="0.2">
      <c r="BC219" s="30"/>
      <c r="BD219" s="30"/>
      <c r="BE219" s="30"/>
      <c r="BF219" s="30"/>
      <c r="BH219" s="30"/>
      <c r="BI219" s="30"/>
    </row>
    <row r="220" spans="54:61" x14ac:dyDescent="0.2">
      <c r="BC220" s="30"/>
      <c r="BD220" s="30"/>
      <c r="BE220" s="30"/>
      <c r="BF220" s="30"/>
      <c r="BH220" s="30"/>
      <c r="BI220" s="30"/>
    </row>
    <row r="221" spans="54:61" x14ac:dyDescent="0.2">
      <c r="BC221" s="30"/>
      <c r="BD221" s="30"/>
      <c r="BE221" s="30"/>
      <c r="BF221" s="30"/>
      <c r="BH221" s="30"/>
      <c r="BI221" s="30"/>
    </row>
    <row r="222" spans="54:61" x14ac:dyDescent="0.2">
      <c r="BB222" s="7"/>
      <c r="BC222" s="30"/>
      <c r="BD222" s="30"/>
      <c r="BE222" s="30"/>
      <c r="BF222" s="30"/>
      <c r="BG222" s="7"/>
      <c r="BH222" s="30"/>
      <c r="BI222" s="30"/>
    </row>
    <row r="223" spans="54:61" x14ac:dyDescent="0.2">
      <c r="BB223" s="7"/>
      <c r="BC223" s="30"/>
      <c r="BD223" s="30"/>
      <c r="BE223" s="30"/>
      <c r="BF223" s="30"/>
      <c r="BG223" s="7"/>
      <c r="BH223" s="30"/>
      <c r="BI223" s="30"/>
    </row>
    <row r="224" spans="54:61" x14ac:dyDescent="0.2">
      <c r="BB224" s="7"/>
      <c r="BC224" s="30"/>
      <c r="BD224" s="30"/>
      <c r="BE224" s="30"/>
      <c r="BF224" s="30"/>
      <c r="BG224" s="7"/>
      <c r="BH224" s="30"/>
      <c r="BI224" s="30"/>
    </row>
    <row r="225" spans="55:61" x14ac:dyDescent="0.2">
      <c r="BC225" s="30"/>
      <c r="BD225" s="30"/>
      <c r="BE225" s="30"/>
      <c r="BF225" s="30"/>
      <c r="BH225" s="30"/>
      <c r="BI225" s="30"/>
    </row>
    <row r="226" spans="55:61" x14ac:dyDescent="0.2">
      <c r="BC226" s="30"/>
      <c r="BD226" s="30"/>
      <c r="BE226" s="30"/>
      <c r="BF226" s="30"/>
      <c r="BH226" s="30"/>
      <c r="BI226" s="30"/>
    </row>
    <row r="227" spans="55:61" x14ac:dyDescent="0.2">
      <c r="BC227" s="30"/>
      <c r="BF227" s="3"/>
      <c r="BH227" s="30"/>
      <c r="BI227" s="3"/>
    </row>
    <row r="228" spans="55:61" x14ac:dyDescent="0.2">
      <c r="BC228" s="30"/>
      <c r="BH228" s="30"/>
    </row>
    <row r="229" spans="55:61" x14ac:dyDescent="0.2">
      <c r="BC229" s="30"/>
      <c r="BH229" s="30"/>
    </row>
    <row r="232" spans="55:61" x14ac:dyDescent="0.2">
      <c r="BF232" s="3"/>
      <c r="BI232" s="3"/>
    </row>
  </sheetData>
  <mergeCells count="14">
    <mergeCell ref="BB1:BE1"/>
    <mergeCell ref="BG1:BJ1"/>
    <mergeCell ref="AC1:AE1"/>
    <mergeCell ref="N1:P1"/>
    <mergeCell ref="Q1:S1"/>
    <mergeCell ref="T1:V1"/>
    <mergeCell ref="W1:Y1"/>
    <mergeCell ref="Z1:AB1"/>
    <mergeCell ref="AF1:AH1"/>
    <mergeCell ref="AI1:AK1"/>
    <mergeCell ref="AL1:AN1"/>
    <mergeCell ref="AO1:AQ1"/>
    <mergeCell ref="AR1:AT1"/>
    <mergeCell ref="AU1:AW1"/>
  </mergeCells>
  <hyperlinks>
    <hyperlink ref="A1" location="Information!A1" display="I" xr:uid="{9CC877A1-B84B-41B3-9BBC-931AACA047E7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Header>&amp;L&amp;9Södertäljefotbollen&amp;C&amp;24 2019 - Div 4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1FE7C-BD36-431E-9468-C3EC0B80416D}">
  <sheetPr>
    <pageSetUpPr fitToPage="1"/>
  </sheetPr>
  <dimension ref="A1:BI84"/>
  <sheetViews>
    <sheetView view="pageLayout" zoomScaleNormal="100" workbookViewId="0">
      <selection activeCell="K20" sqref="K20"/>
    </sheetView>
  </sheetViews>
  <sheetFormatPr defaultColWidth="9.140625" defaultRowHeight="12" x14ac:dyDescent="0.2"/>
  <cols>
    <col min="1" max="1" width="2.85546875" style="3" bestFit="1" customWidth="1"/>
    <col min="2" max="2" width="20.7109375" style="3" customWidth="1"/>
    <col min="3" max="4" width="3.5703125" style="3" bestFit="1" customWidth="1"/>
    <col min="5" max="5" width="2.7109375" style="3" bestFit="1" customWidth="1"/>
    <col min="6" max="7" width="3.5703125" style="3" bestFit="1" customWidth="1"/>
    <col min="8" max="8" width="1.5703125" style="3" bestFit="1" customWidth="1"/>
    <col min="9" max="10" width="3.5703125" style="3" bestFit="1" customWidth="1"/>
    <col min="11" max="11" width="5.28515625" style="3" bestFit="1" customWidth="1"/>
    <col min="12" max="12" width="2.85546875" style="3" bestFit="1" customWidth="1"/>
    <col min="13" max="13" width="15.85546875" style="3" bestFit="1" customWidth="1"/>
    <col min="14" max="14" width="2.7109375" style="8" bestFit="1" customWidth="1"/>
    <col min="15" max="15" width="1.5703125" style="3" bestFit="1" customWidth="1"/>
    <col min="16" max="16" width="2.7109375" style="8" bestFit="1" customWidth="1"/>
    <col min="17" max="17" width="2.7109375" style="3" bestFit="1" customWidth="1"/>
    <col min="18" max="18" width="1.5703125" style="3" bestFit="1" customWidth="1"/>
    <col min="19" max="20" width="2.7109375" style="3" bestFit="1" customWidth="1"/>
    <col min="21" max="21" width="1.5703125" style="3" bestFit="1" customWidth="1"/>
    <col min="22" max="23" width="2.7109375" style="3" bestFit="1" customWidth="1"/>
    <col min="24" max="24" width="1.5703125" style="3" bestFit="1" customWidth="1"/>
    <col min="25" max="26" width="2.7109375" style="3" bestFit="1" customWidth="1"/>
    <col min="27" max="27" width="1.5703125" style="3" bestFit="1" customWidth="1"/>
    <col min="28" max="28" width="2.7109375" style="3" bestFit="1" customWidth="1"/>
    <col min="29" max="29" width="2.7109375" style="8" bestFit="1" customWidth="1"/>
    <col min="30" max="30" width="1.5703125" style="3" bestFit="1" customWidth="1"/>
    <col min="31" max="32" width="2.7109375" style="8" bestFit="1" customWidth="1"/>
    <col min="33" max="33" width="1.5703125" style="8" bestFit="1" customWidth="1"/>
    <col min="34" max="34" width="2.7109375" style="8" bestFit="1" customWidth="1"/>
    <col min="35" max="35" width="2.7109375" style="3" bestFit="1" customWidth="1"/>
    <col min="36" max="36" width="1.5703125" style="3" bestFit="1" customWidth="1"/>
    <col min="37" max="38" width="2.7109375" style="3" bestFit="1" customWidth="1"/>
    <col min="39" max="39" width="1.5703125" style="3" bestFit="1" customWidth="1"/>
    <col min="40" max="41" width="2.7109375" style="3" bestFit="1" customWidth="1"/>
    <col min="42" max="42" width="1.5703125" style="3" bestFit="1" customWidth="1"/>
    <col min="43" max="43" width="1.85546875" style="3" bestFit="1" customWidth="1"/>
    <col min="44" max="44" width="2.7109375" style="3" bestFit="1" customWidth="1"/>
    <col min="45" max="45" width="1.5703125" style="3" bestFit="1" customWidth="1"/>
    <col min="46" max="47" width="2.7109375" style="3" bestFit="1" customWidth="1"/>
    <col min="48" max="48" width="1.5703125" style="3" bestFit="1" customWidth="1"/>
    <col min="49" max="49" width="2.7109375" style="3" bestFit="1" customWidth="1"/>
    <col min="50" max="50" width="3.5703125" style="3" bestFit="1" customWidth="1"/>
    <col min="51" max="51" width="1.5703125" style="3" bestFit="1" customWidth="1"/>
    <col min="52" max="52" width="3.5703125" style="3" bestFit="1" customWidth="1"/>
    <col min="53" max="53" width="2.7109375" style="3" customWidth="1"/>
    <col min="54" max="54" width="30.28515625" style="3" bestFit="1" customWidth="1"/>
    <col min="55" max="55" width="1.85546875" style="8" bestFit="1" customWidth="1"/>
    <col min="56" max="56" width="1.5703125" style="101" bestFit="1" customWidth="1"/>
    <col min="57" max="57" width="1.85546875" style="101" bestFit="1" customWidth="1"/>
    <col min="58" max="61" width="9.140625" style="102"/>
    <col min="62" max="16384" width="9.140625" style="3"/>
  </cols>
  <sheetData>
    <row r="1" spans="1:57" ht="81.75" customHeight="1" x14ac:dyDescent="0.2">
      <c r="A1" s="24" t="s">
        <v>119</v>
      </c>
      <c r="B1" s="99" t="s">
        <v>5407</v>
      </c>
      <c r="C1" s="1"/>
      <c r="D1" s="1"/>
      <c r="E1" s="1"/>
      <c r="F1" s="1"/>
      <c r="G1" s="1"/>
      <c r="H1" s="30"/>
      <c r="I1" s="1"/>
      <c r="J1" s="1"/>
      <c r="L1" s="8"/>
      <c r="M1" s="39"/>
      <c r="N1" s="199" t="s">
        <v>90</v>
      </c>
      <c r="O1" s="199"/>
      <c r="P1" s="199"/>
      <c r="Q1" s="199" t="s">
        <v>46</v>
      </c>
      <c r="R1" s="199"/>
      <c r="S1" s="199"/>
      <c r="T1" s="199" t="s">
        <v>1498</v>
      </c>
      <c r="U1" s="199"/>
      <c r="V1" s="199"/>
      <c r="W1" s="199" t="s">
        <v>1496</v>
      </c>
      <c r="X1" s="199"/>
      <c r="Y1" s="199"/>
      <c r="Z1" s="199" t="s">
        <v>40</v>
      </c>
      <c r="AA1" s="199"/>
      <c r="AB1" s="199"/>
      <c r="AC1" s="199" t="s">
        <v>1497</v>
      </c>
      <c r="AD1" s="199"/>
      <c r="AE1" s="199"/>
      <c r="AF1" s="199" t="s">
        <v>1499</v>
      </c>
      <c r="AG1" s="199"/>
      <c r="AH1" s="199"/>
      <c r="AI1" s="199" t="s">
        <v>28</v>
      </c>
      <c r="AJ1" s="199"/>
      <c r="AK1" s="199"/>
      <c r="AL1" s="199" t="s">
        <v>4449</v>
      </c>
      <c r="AM1" s="199"/>
      <c r="AN1" s="199"/>
      <c r="AO1" s="199" t="s">
        <v>2335</v>
      </c>
      <c r="AP1" s="199"/>
      <c r="AQ1" s="199"/>
      <c r="AR1" s="199" t="s">
        <v>1500</v>
      </c>
      <c r="AS1" s="199"/>
      <c r="AT1" s="199"/>
      <c r="AU1" s="199" t="s">
        <v>97</v>
      </c>
      <c r="AV1" s="199"/>
      <c r="AW1" s="199"/>
      <c r="AX1" s="160"/>
      <c r="AY1" s="160"/>
      <c r="AZ1" s="160"/>
      <c r="BB1" s="198" t="s">
        <v>5519</v>
      </c>
      <c r="BC1" s="198"/>
      <c r="BD1" s="198"/>
      <c r="BE1" s="198"/>
    </row>
    <row r="2" spans="1:57" x14ac:dyDescent="0.2">
      <c r="A2" s="30">
        <v>1</v>
      </c>
      <c r="B2" s="3" t="s">
        <v>90</v>
      </c>
      <c r="C2" s="14">
        <v>11</v>
      </c>
      <c r="D2" s="14">
        <v>10</v>
      </c>
      <c r="E2" s="14">
        <v>1</v>
      </c>
      <c r="F2" s="14">
        <v>0</v>
      </c>
      <c r="G2" s="14">
        <v>26</v>
      </c>
      <c r="H2" s="100" t="s">
        <v>9</v>
      </c>
      <c r="I2" s="14">
        <v>6</v>
      </c>
      <c r="J2" s="7">
        <f>SUM(3*D2+E2)</f>
        <v>31</v>
      </c>
      <c r="K2" s="3" t="s">
        <v>43</v>
      </c>
      <c r="L2" s="8">
        <v>1</v>
      </c>
      <c r="M2" s="3" t="s">
        <v>90</v>
      </c>
      <c r="N2" s="34"/>
      <c r="O2" s="34"/>
      <c r="P2" s="34"/>
      <c r="Q2" s="32"/>
      <c r="R2" s="32" t="s">
        <v>9</v>
      </c>
      <c r="S2" s="32"/>
      <c r="T2" s="32">
        <v>2</v>
      </c>
      <c r="U2" s="32" t="s">
        <v>9</v>
      </c>
      <c r="V2" s="32">
        <v>0</v>
      </c>
      <c r="W2" s="32"/>
      <c r="X2" s="32" t="s">
        <v>9</v>
      </c>
      <c r="Y2" s="32"/>
      <c r="Z2" s="32"/>
      <c r="AA2" s="32" t="s">
        <v>9</v>
      </c>
      <c r="AB2" s="32"/>
      <c r="AC2" s="32"/>
      <c r="AD2" s="32" t="s">
        <v>9</v>
      </c>
      <c r="AE2" s="32"/>
      <c r="AF2" s="32">
        <v>3</v>
      </c>
      <c r="AG2" s="32" t="s">
        <v>9</v>
      </c>
      <c r="AH2" s="32">
        <v>0</v>
      </c>
      <c r="AI2" s="32"/>
      <c r="AJ2" s="32" t="s">
        <v>9</v>
      </c>
      <c r="AK2" s="32"/>
      <c r="AL2" s="32"/>
      <c r="AM2" s="32" t="s">
        <v>9</v>
      </c>
      <c r="AN2" s="32"/>
      <c r="AO2" s="32">
        <v>1</v>
      </c>
      <c r="AP2" s="32" t="s">
        <v>9</v>
      </c>
      <c r="AQ2" s="32">
        <v>0</v>
      </c>
      <c r="AR2" s="32">
        <v>2</v>
      </c>
      <c r="AS2" s="32" t="s">
        <v>9</v>
      </c>
      <c r="AT2" s="32">
        <v>0</v>
      </c>
      <c r="AU2" s="32">
        <v>4</v>
      </c>
      <c r="AV2" s="32" t="s">
        <v>9</v>
      </c>
      <c r="AW2" s="32">
        <v>1</v>
      </c>
      <c r="AX2" s="31">
        <f t="shared" ref="AX2:AX14" si="0">SUM(N2+Q2+T2+W2+Z2+AC2+AF2+AI2+AL2+AO2+AR2+AU2)</f>
        <v>12</v>
      </c>
      <c r="AY2" s="32" t="s">
        <v>9</v>
      </c>
      <c r="AZ2" s="31">
        <f t="shared" ref="AZ2:AZ14" si="1">SUM(P2+S2+V2+Y2+AB2+AE2+AH2+AK2+AN2+AQ2+AT2+AW2)</f>
        <v>1</v>
      </c>
      <c r="BB2" s="39" t="s">
        <v>5408</v>
      </c>
    </row>
    <row r="3" spans="1:57" x14ac:dyDescent="0.2">
      <c r="A3" s="30">
        <v>2</v>
      </c>
      <c r="B3" s="3" t="s">
        <v>46</v>
      </c>
      <c r="C3" s="14">
        <v>11</v>
      </c>
      <c r="D3" s="14">
        <v>8</v>
      </c>
      <c r="E3" s="14">
        <v>1</v>
      </c>
      <c r="F3" s="14">
        <v>2</v>
      </c>
      <c r="G3" s="14">
        <v>34</v>
      </c>
      <c r="H3" s="100" t="s">
        <v>9</v>
      </c>
      <c r="I3" s="14">
        <v>23</v>
      </c>
      <c r="J3" s="7">
        <f t="shared" ref="J3:J13" si="2">SUM(3*D3+E3)</f>
        <v>25</v>
      </c>
      <c r="K3" s="3" t="s">
        <v>1502</v>
      </c>
      <c r="L3" s="8">
        <v>2</v>
      </c>
      <c r="M3" s="3" t="s">
        <v>46</v>
      </c>
      <c r="N3" s="32">
        <v>1</v>
      </c>
      <c r="O3" s="32" t="s">
        <v>9</v>
      </c>
      <c r="P3" s="32">
        <v>2</v>
      </c>
      <c r="Q3" s="34"/>
      <c r="R3" s="34"/>
      <c r="S3" s="34"/>
      <c r="T3" s="32"/>
      <c r="U3" s="32" t="s">
        <v>9</v>
      </c>
      <c r="V3" s="32"/>
      <c r="W3" s="32">
        <v>4</v>
      </c>
      <c r="X3" s="32" t="s">
        <v>9</v>
      </c>
      <c r="Y3" s="32">
        <v>2</v>
      </c>
      <c r="Z3" s="32"/>
      <c r="AA3" s="32" t="s">
        <v>9</v>
      </c>
      <c r="AB3" s="32"/>
      <c r="AC3" s="32">
        <v>2</v>
      </c>
      <c r="AD3" s="32" t="s">
        <v>9</v>
      </c>
      <c r="AE3" s="32">
        <v>1</v>
      </c>
      <c r="AF3" s="32">
        <v>5</v>
      </c>
      <c r="AG3" s="32" t="s">
        <v>9</v>
      </c>
      <c r="AH3" s="32">
        <v>2</v>
      </c>
      <c r="AI3" s="32"/>
      <c r="AJ3" s="32" t="s">
        <v>9</v>
      </c>
      <c r="AK3" s="32"/>
      <c r="AL3" s="32">
        <v>4</v>
      </c>
      <c r="AM3" s="32" t="s">
        <v>9</v>
      </c>
      <c r="AN3" s="32">
        <v>0</v>
      </c>
      <c r="AO3" s="32"/>
      <c r="AP3" s="32" t="s">
        <v>9</v>
      </c>
      <c r="AQ3" s="32"/>
      <c r="AR3" s="32"/>
      <c r="AS3" s="32" t="s">
        <v>9</v>
      </c>
      <c r="AT3" s="32"/>
      <c r="AU3" s="32">
        <v>7</v>
      </c>
      <c r="AV3" s="32" t="s">
        <v>9</v>
      </c>
      <c r="AW3" s="32">
        <v>2</v>
      </c>
      <c r="AX3" s="31">
        <f t="shared" si="0"/>
        <v>23</v>
      </c>
      <c r="AY3" s="32" t="s">
        <v>9</v>
      </c>
      <c r="AZ3" s="31">
        <f t="shared" si="1"/>
        <v>9</v>
      </c>
      <c r="BA3" s="1"/>
      <c r="BB3" s="102" t="s">
        <v>4497</v>
      </c>
      <c r="BC3" s="101">
        <v>1</v>
      </c>
      <c r="BD3" s="101" t="s">
        <v>9</v>
      </c>
      <c r="BE3" s="101">
        <v>2</v>
      </c>
    </row>
    <row r="4" spans="1:57" x14ac:dyDescent="0.2">
      <c r="A4" s="30">
        <v>3</v>
      </c>
      <c r="B4" s="3" t="s">
        <v>1498</v>
      </c>
      <c r="C4" s="14">
        <v>11</v>
      </c>
      <c r="D4" s="14">
        <v>7</v>
      </c>
      <c r="E4" s="14">
        <v>1</v>
      </c>
      <c r="F4" s="14">
        <v>3</v>
      </c>
      <c r="G4" s="14">
        <v>36</v>
      </c>
      <c r="H4" s="100" t="s">
        <v>9</v>
      </c>
      <c r="I4" s="14">
        <v>22</v>
      </c>
      <c r="J4" s="7">
        <f t="shared" si="2"/>
        <v>22</v>
      </c>
      <c r="L4" s="8">
        <v>3</v>
      </c>
      <c r="M4" s="3" t="s">
        <v>1498</v>
      </c>
      <c r="N4" s="32"/>
      <c r="O4" s="32" t="s">
        <v>9</v>
      </c>
      <c r="P4" s="32"/>
      <c r="Q4" s="32">
        <v>8</v>
      </c>
      <c r="R4" s="32" t="s">
        <v>9</v>
      </c>
      <c r="S4" s="32">
        <v>0</v>
      </c>
      <c r="T4" s="34"/>
      <c r="U4" s="34"/>
      <c r="V4" s="34"/>
      <c r="W4" s="32"/>
      <c r="X4" s="32" t="s">
        <v>9</v>
      </c>
      <c r="Y4" s="32"/>
      <c r="Z4" s="32">
        <v>1</v>
      </c>
      <c r="AA4" s="32" t="s">
        <v>9</v>
      </c>
      <c r="AB4" s="32">
        <v>1</v>
      </c>
      <c r="AC4" s="32">
        <v>4</v>
      </c>
      <c r="AD4" s="32" t="s">
        <v>9</v>
      </c>
      <c r="AE4" s="32">
        <v>2</v>
      </c>
      <c r="AF4" s="32"/>
      <c r="AG4" s="32" t="s">
        <v>9</v>
      </c>
      <c r="AH4" s="32"/>
      <c r="AI4" s="32">
        <v>6</v>
      </c>
      <c r="AJ4" s="32" t="s">
        <v>9</v>
      </c>
      <c r="AK4" s="32">
        <v>2</v>
      </c>
      <c r="AL4" s="32">
        <v>4</v>
      </c>
      <c r="AM4" s="32" t="s">
        <v>9</v>
      </c>
      <c r="AN4" s="32">
        <v>3</v>
      </c>
      <c r="AO4" s="32"/>
      <c r="AP4" s="32" t="s">
        <v>9</v>
      </c>
      <c r="AQ4" s="32"/>
      <c r="AR4" s="32"/>
      <c r="AS4" s="32" t="s">
        <v>9</v>
      </c>
      <c r="AT4" s="32"/>
      <c r="AU4" s="32"/>
      <c r="AV4" s="32" t="s">
        <v>9</v>
      </c>
      <c r="AW4" s="32"/>
      <c r="AX4" s="31">
        <f t="shared" si="0"/>
        <v>23</v>
      </c>
      <c r="AY4" s="32" t="s">
        <v>9</v>
      </c>
      <c r="AZ4" s="31">
        <f t="shared" si="1"/>
        <v>8</v>
      </c>
      <c r="BA4" s="1"/>
      <c r="BB4" s="102" t="s">
        <v>1556</v>
      </c>
      <c r="BC4" s="101">
        <v>1</v>
      </c>
      <c r="BD4" s="101" t="s">
        <v>9</v>
      </c>
      <c r="BE4" s="101">
        <v>2</v>
      </c>
    </row>
    <row r="5" spans="1:57" x14ac:dyDescent="0.2">
      <c r="A5" s="30">
        <v>4</v>
      </c>
      <c r="B5" s="3" t="s">
        <v>1496</v>
      </c>
      <c r="C5" s="14">
        <v>11</v>
      </c>
      <c r="D5" s="14">
        <v>6</v>
      </c>
      <c r="E5" s="14">
        <v>1</v>
      </c>
      <c r="F5" s="14">
        <v>4</v>
      </c>
      <c r="G5" s="14">
        <v>28</v>
      </c>
      <c r="H5" s="100" t="s">
        <v>9</v>
      </c>
      <c r="I5" s="14">
        <v>23</v>
      </c>
      <c r="J5" s="7">
        <f t="shared" si="2"/>
        <v>19</v>
      </c>
      <c r="L5" s="8">
        <v>4</v>
      </c>
      <c r="M5" s="3" t="s">
        <v>1496</v>
      </c>
      <c r="N5" s="32">
        <v>0</v>
      </c>
      <c r="O5" s="32" t="s">
        <v>9</v>
      </c>
      <c r="P5" s="32">
        <v>2</v>
      </c>
      <c r="Q5" s="32"/>
      <c r="R5" s="32" t="s">
        <v>9</v>
      </c>
      <c r="S5" s="32"/>
      <c r="T5" s="32">
        <v>1</v>
      </c>
      <c r="U5" s="32" t="s">
        <v>9</v>
      </c>
      <c r="V5" s="32">
        <v>2</v>
      </c>
      <c r="W5" s="34"/>
      <c r="X5" s="34"/>
      <c r="Y5" s="34"/>
      <c r="Z5" s="32">
        <v>2</v>
      </c>
      <c r="AA5" s="32" t="s">
        <v>9</v>
      </c>
      <c r="AB5" s="32">
        <v>2</v>
      </c>
      <c r="AC5" s="32">
        <v>3</v>
      </c>
      <c r="AD5" s="32" t="s">
        <v>9</v>
      </c>
      <c r="AE5" s="32">
        <v>2</v>
      </c>
      <c r="AF5" s="32">
        <v>8</v>
      </c>
      <c r="AG5" s="32" t="s">
        <v>9</v>
      </c>
      <c r="AH5" s="32">
        <v>4</v>
      </c>
      <c r="AI5" s="32">
        <v>3</v>
      </c>
      <c r="AJ5" s="32" t="s">
        <v>9</v>
      </c>
      <c r="AK5" s="32">
        <v>1</v>
      </c>
      <c r="AL5" s="32"/>
      <c r="AM5" s="32" t="s">
        <v>9</v>
      </c>
      <c r="AN5" s="32"/>
      <c r="AO5" s="32"/>
      <c r="AP5" s="32" t="s">
        <v>9</v>
      </c>
      <c r="AQ5" s="32"/>
      <c r="AR5" s="32"/>
      <c r="AS5" s="32" t="s">
        <v>9</v>
      </c>
      <c r="AT5" s="32"/>
      <c r="AU5" s="32"/>
      <c r="AV5" s="32" t="s">
        <v>9</v>
      </c>
      <c r="AW5" s="32"/>
      <c r="AX5" s="31">
        <f t="shared" si="0"/>
        <v>17</v>
      </c>
      <c r="AY5" s="32" t="s">
        <v>9</v>
      </c>
      <c r="AZ5" s="31">
        <f t="shared" si="1"/>
        <v>13</v>
      </c>
      <c r="BA5" s="1"/>
      <c r="BB5" s="102" t="s">
        <v>1601</v>
      </c>
      <c r="BC5" s="101">
        <v>3</v>
      </c>
      <c r="BD5" s="101" t="s">
        <v>9</v>
      </c>
      <c r="BE5" s="101">
        <v>1</v>
      </c>
    </row>
    <row r="6" spans="1:57" x14ac:dyDescent="0.2">
      <c r="A6" s="30">
        <v>5</v>
      </c>
      <c r="B6" s="3" t="s">
        <v>40</v>
      </c>
      <c r="C6" s="14">
        <v>11</v>
      </c>
      <c r="D6" s="14">
        <v>4</v>
      </c>
      <c r="E6" s="14">
        <v>5</v>
      </c>
      <c r="F6" s="14">
        <v>2</v>
      </c>
      <c r="G6" s="14">
        <v>18</v>
      </c>
      <c r="H6" s="100" t="s">
        <v>9</v>
      </c>
      <c r="I6" s="14">
        <v>19</v>
      </c>
      <c r="J6" s="7">
        <f t="shared" si="2"/>
        <v>17</v>
      </c>
      <c r="L6" s="8">
        <v>5</v>
      </c>
      <c r="M6" s="3" t="s">
        <v>40</v>
      </c>
      <c r="N6" s="32">
        <v>0</v>
      </c>
      <c r="O6" s="32" t="s">
        <v>9</v>
      </c>
      <c r="P6" s="32">
        <v>2</v>
      </c>
      <c r="Q6" s="32">
        <v>1</v>
      </c>
      <c r="R6" s="32" t="s">
        <v>9</v>
      </c>
      <c r="S6" s="32">
        <v>1</v>
      </c>
      <c r="T6" s="32"/>
      <c r="U6" s="32" t="s">
        <v>9</v>
      </c>
      <c r="V6" s="32"/>
      <c r="W6" s="32"/>
      <c r="X6" s="32" t="s">
        <v>9</v>
      </c>
      <c r="Y6" s="32"/>
      <c r="Z6" s="34"/>
      <c r="AA6" s="34"/>
      <c r="AB6" s="34"/>
      <c r="AC6" s="32">
        <v>2</v>
      </c>
      <c r="AD6" s="32" t="s">
        <v>9</v>
      </c>
      <c r="AE6" s="32">
        <v>2</v>
      </c>
      <c r="AF6" s="32"/>
      <c r="AG6" s="32" t="s">
        <v>9</v>
      </c>
      <c r="AH6" s="32"/>
      <c r="AI6" s="32">
        <v>3</v>
      </c>
      <c r="AJ6" s="32" t="s">
        <v>9</v>
      </c>
      <c r="AK6" s="32">
        <v>1</v>
      </c>
      <c r="AL6" s="32">
        <v>2</v>
      </c>
      <c r="AM6" s="32" t="s">
        <v>9</v>
      </c>
      <c r="AN6" s="32">
        <v>1</v>
      </c>
      <c r="AO6" s="32"/>
      <c r="AP6" s="32" t="s">
        <v>9</v>
      </c>
      <c r="AQ6" s="32"/>
      <c r="AR6" s="32"/>
      <c r="AS6" s="32" t="s">
        <v>9</v>
      </c>
      <c r="AT6" s="32"/>
      <c r="AU6" s="32"/>
      <c r="AV6" s="32" t="s">
        <v>9</v>
      </c>
      <c r="AW6" s="32"/>
      <c r="AX6" s="31">
        <f t="shared" si="0"/>
        <v>8</v>
      </c>
      <c r="AY6" s="32" t="s">
        <v>9</v>
      </c>
      <c r="AZ6" s="31">
        <f t="shared" si="1"/>
        <v>7</v>
      </c>
      <c r="BA6" s="1"/>
      <c r="BB6" s="102" t="s">
        <v>5409</v>
      </c>
      <c r="BC6" s="101">
        <v>3</v>
      </c>
      <c r="BD6" s="101" t="s">
        <v>9</v>
      </c>
      <c r="BE6" s="101">
        <v>2</v>
      </c>
    </row>
    <row r="7" spans="1:57" x14ac:dyDescent="0.2">
      <c r="A7" s="30">
        <v>6</v>
      </c>
      <c r="B7" s="3" t="s">
        <v>1497</v>
      </c>
      <c r="C7" s="14">
        <v>11</v>
      </c>
      <c r="D7" s="14">
        <v>4</v>
      </c>
      <c r="E7" s="14">
        <v>2</v>
      </c>
      <c r="F7" s="14">
        <v>5</v>
      </c>
      <c r="G7" s="14">
        <v>25</v>
      </c>
      <c r="H7" s="100" t="s">
        <v>9</v>
      </c>
      <c r="I7" s="14">
        <v>26</v>
      </c>
      <c r="J7" s="7">
        <f t="shared" si="2"/>
        <v>14</v>
      </c>
      <c r="L7" s="8">
        <v>6</v>
      </c>
      <c r="M7" s="3" t="s">
        <v>1497</v>
      </c>
      <c r="N7" s="32">
        <v>0</v>
      </c>
      <c r="O7" s="32" t="s">
        <v>9</v>
      </c>
      <c r="P7" s="32">
        <v>3</v>
      </c>
      <c r="Q7" s="32"/>
      <c r="R7" s="32" t="s">
        <v>9</v>
      </c>
      <c r="S7" s="32"/>
      <c r="T7" s="32"/>
      <c r="U7" s="32" t="s">
        <v>9</v>
      </c>
      <c r="V7" s="32"/>
      <c r="W7" s="32"/>
      <c r="X7" s="32" t="s">
        <v>9</v>
      </c>
      <c r="Y7" s="32"/>
      <c r="Z7" s="32"/>
      <c r="AA7" s="32" t="s">
        <v>9</v>
      </c>
      <c r="AB7" s="32"/>
      <c r="AC7" s="34"/>
      <c r="AD7" s="34"/>
      <c r="AE7" s="34"/>
      <c r="AF7" s="8">
        <v>3</v>
      </c>
      <c r="AG7" s="32" t="s">
        <v>9</v>
      </c>
      <c r="AH7" s="8">
        <v>1</v>
      </c>
      <c r="AI7" s="32"/>
      <c r="AJ7" s="32" t="s">
        <v>9</v>
      </c>
      <c r="AK7" s="32"/>
      <c r="AL7" s="32"/>
      <c r="AM7" s="32" t="s">
        <v>9</v>
      </c>
      <c r="AN7" s="32"/>
      <c r="AO7" s="32">
        <v>3</v>
      </c>
      <c r="AP7" s="32" t="s">
        <v>9</v>
      </c>
      <c r="AQ7" s="32">
        <v>2</v>
      </c>
      <c r="AR7" s="32">
        <v>4</v>
      </c>
      <c r="AS7" s="32" t="s">
        <v>9</v>
      </c>
      <c r="AT7" s="32">
        <v>1</v>
      </c>
      <c r="AU7" s="32">
        <v>5</v>
      </c>
      <c r="AV7" s="32" t="s">
        <v>9</v>
      </c>
      <c r="AW7" s="32">
        <v>2</v>
      </c>
      <c r="AX7" s="31">
        <f t="shared" si="0"/>
        <v>15</v>
      </c>
      <c r="AY7" s="32" t="s">
        <v>9</v>
      </c>
      <c r="AZ7" s="31">
        <f t="shared" si="1"/>
        <v>9</v>
      </c>
      <c r="BA7" s="1"/>
      <c r="BB7" s="102" t="s">
        <v>1546</v>
      </c>
      <c r="BC7" s="101">
        <v>1</v>
      </c>
      <c r="BD7" s="101" t="s">
        <v>9</v>
      </c>
      <c r="BE7" s="101">
        <v>4</v>
      </c>
    </row>
    <row r="8" spans="1:57" x14ac:dyDescent="0.2">
      <c r="A8" s="30">
        <v>7</v>
      </c>
      <c r="B8" s="3" t="s">
        <v>1499</v>
      </c>
      <c r="C8" s="14">
        <v>11</v>
      </c>
      <c r="D8" s="14">
        <v>4</v>
      </c>
      <c r="E8" s="14">
        <v>1</v>
      </c>
      <c r="F8" s="14">
        <v>6</v>
      </c>
      <c r="G8" s="14">
        <v>26</v>
      </c>
      <c r="H8" s="100" t="s">
        <v>9</v>
      </c>
      <c r="I8" s="14">
        <v>28</v>
      </c>
      <c r="J8" s="7">
        <f t="shared" si="2"/>
        <v>13</v>
      </c>
      <c r="L8" s="8">
        <v>7</v>
      </c>
      <c r="M8" s="3" t="s">
        <v>1499</v>
      </c>
      <c r="N8" s="32"/>
      <c r="O8" s="32" t="s">
        <v>9</v>
      </c>
      <c r="P8" s="32"/>
      <c r="Q8" s="32"/>
      <c r="R8" s="32" t="s">
        <v>9</v>
      </c>
      <c r="S8" s="32"/>
      <c r="T8" s="32">
        <v>2</v>
      </c>
      <c r="U8" s="32" t="s">
        <v>9</v>
      </c>
      <c r="V8" s="32">
        <v>3</v>
      </c>
      <c r="W8" s="32"/>
      <c r="X8" s="32" t="s">
        <v>9</v>
      </c>
      <c r="Y8" s="32"/>
      <c r="Z8" s="32">
        <v>6</v>
      </c>
      <c r="AA8" s="32" t="s">
        <v>9</v>
      </c>
      <c r="AB8" s="32">
        <v>0</v>
      </c>
      <c r="AC8" s="32"/>
      <c r="AD8" s="32" t="s">
        <v>9</v>
      </c>
      <c r="AE8" s="32"/>
      <c r="AF8" s="34"/>
      <c r="AG8" s="34"/>
      <c r="AH8" s="34"/>
      <c r="AI8" s="32"/>
      <c r="AJ8" s="32" t="s">
        <v>9</v>
      </c>
      <c r="AK8" s="32"/>
      <c r="AL8" s="32"/>
      <c r="AM8" s="32" t="s">
        <v>9</v>
      </c>
      <c r="AN8" s="32"/>
      <c r="AO8" s="32">
        <v>3</v>
      </c>
      <c r="AP8" s="32" t="s">
        <v>9</v>
      </c>
      <c r="AQ8" s="32">
        <v>0</v>
      </c>
      <c r="AR8" s="32">
        <v>3</v>
      </c>
      <c r="AS8" s="32" t="s">
        <v>9</v>
      </c>
      <c r="AT8" s="32">
        <v>1</v>
      </c>
      <c r="AU8" s="32">
        <v>2</v>
      </c>
      <c r="AV8" s="32" t="s">
        <v>9</v>
      </c>
      <c r="AW8" s="32">
        <v>2</v>
      </c>
      <c r="AX8" s="31">
        <f t="shared" si="0"/>
        <v>16</v>
      </c>
      <c r="AY8" s="32" t="s">
        <v>9</v>
      </c>
      <c r="AZ8" s="31">
        <f t="shared" si="1"/>
        <v>6</v>
      </c>
      <c r="BA8" s="1"/>
      <c r="BB8" s="102" t="s">
        <v>5410</v>
      </c>
      <c r="BC8" s="101">
        <v>2</v>
      </c>
      <c r="BD8" s="101" t="s">
        <v>9</v>
      </c>
      <c r="BE8" s="101">
        <v>2</v>
      </c>
    </row>
    <row r="9" spans="1:57" x14ac:dyDescent="0.2">
      <c r="A9" s="30">
        <v>8</v>
      </c>
      <c r="B9" s="3" t="s">
        <v>28</v>
      </c>
      <c r="C9" s="14">
        <v>11</v>
      </c>
      <c r="D9" s="14">
        <v>4</v>
      </c>
      <c r="E9" s="14">
        <v>0</v>
      </c>
      <c r="F9" s="14">
        <v>7</v>
      </c>
      <c r="G9" s="14">
        <v>24</v>
      </c>
      <c r="H9" s="100" t="s">
        <v>9</v>
      </c>
      <c r="I9" s="14">
        <v>29</v>
      </c>
      <c r="J9" s="7">
        <f t="shared" si="2"/>
        <v>12</v>
      </c>
      <c r="L9" s="8">
        <v>8</v>
      </c>
      <c r="M9" s="3" t="s">
        <v>28</v>
      </c>
      <c r="N9" s="32">
        <v>2</v>
      </c>
      <c r="O9" s="32" t="s">
        <v>9</v>
      </c>
      <c r="P9" s="32">
        <v>3</v>
      </c>
      <c r="Q9" s="32">
        <v>3</v>
      </c>
      <c r="R9" s="32" t="s">
        <v>9</v>
      </c>
      <c r="S9" s="32">
        <v>4</v>
      </c>
      <c r="T9" s="32"/>
      <c r="U9" s="32" t="s">
        <v>9</v>
      </c>
      <c r="V9" s="32"/>
      <c r="W9" s="32"/>
      <c r="X9" s="32" t="s">
        <v>9</v>
      </c>
      <c r="Y9" s="32"/>
      <c r="Z9" s="32"/>
      <c r="AA9" s="32" t="s">
        <v>9</v>
      </c>
      <c r="AB9" s="32"/>
      <c r="AC9" s="32">
        <v>4</v>
      </c>
      <c r="AD9" s="32" t="s">
        <v>9</v>
      </c>
      <c r="AE9" s="32">
        <v>1</v>
      </c>
      <c r="AF9" s="32">
        <v>1</v>
      </c>
      <c r="AG9" s="32" t="s">
        <v>9</v>
      </c>
      <c r="AH9" s="32">
        <v>2</v>
      </c>
      <c r="AI9" s="34"/>
      <c r="AJ9" s="34"/>
      <c r="AK9" s="34"/>
      <c r="AL9" s="32">
        <v>5</v>
      </c>
      <c r="AM9" s="32" t="s">
        <v>9</v>
      </c>
      <c r="AN9" s="32">
        <v>2</v>
      </c>
      <c r="AO9" s="32"/>
      <c r="AP9" s="32" t="s">
        <v>9</v>
      </c>
      <c r="AQ9" s="32"/>
      <c r="AR9" s="32"/>
      <c r="AS9" s="32" t="s">
        <v>9</v>
      </c>
      <c r="AT9" s="32"/>
      <c r="AU9" s="32"/>
      <c r="AV9" s="32" t="s">
        <v>9</v>
      </c>
      <c r="AW9" s="32"/>
      <c r="AX9" s="31">
        <f t="shared" si="0"/>
        <v>15</v>
      </c>
      <c r="AY9" s="32" t="s">
        <v>9</v>
      </c>
      <c r="AZ9" s="31">
        <f t="shared" si="1"/>
        <v>12</v>
      </c>
      <c r="BA9" s="1"/>
      <c r="BB9" s="39" t="s">
        <v>5411</v>
      </c>
    </row>
    <row r="10" spans="1:57" x14ac:dyDescent="0.2">
      <c r="A10" s="30">
        <v>9</v>
      </c>
      <c r="B10" s="3" t="s">
        <v>4449</v>
      </c>
      <c r="C10" s="14">
        <v>11</v>
      </c>
      <c r="D10" s="14">
        <v>3</v>
      </c>
      <c r="E10" s="14">
        <v>2</v>
      </c>
      <c r="F10" s="14">
        <v>6</v>
      </c>
      <c r="G10" s="14">
        <v>24</v>
      </c>
      <c r="H10" s="100" t="s">
        <v>9</v>
      </c>
      <c r="I10" s="14">
        <v>30</v>
      </c>
      <c r="J10" s="7">
        <f t="shared" si="2"/>
        <v>11</v>
      </c>
      <c r="L10" s="8">
        <v>9</v>
      </c>
      <c r="M10" s="3" t="s">
        <v>4449</v>
      </c>
      <c r="N10" s="32">
        <v>2</v>
      </c>
      <c r="O10" s="32" t="s">
        <v>9</v>
      </c>
      <c r="P10" s="32">
        <v>2</v>
      </c>
      <c r="Q10" s="32"/>
      <c r="R10" s="32" t="s">
        <v>9</v>
      </c>
      <c r="S10" s="32"/>
      <c r="T10" s="32"/>
      <c r="U10" s="32" t="s">
        <v>9</v>
      </c>
      <c r="V10" s="32"/>
      <c r="W10" s="32">
        <v>2</v>
      </c>
      <c r="X10" s="32" t="s">
        <v>9</v>
      </c>
      <c r="Y10" s="32">
        <v>3</v>
      </c>
      <c r="Z10" s="32"/>
      <c r="AA10" s="32" t="s">
        <v>9</v>
      </c>
      <c r="AB10" s="32"/>
      <c r="AC10" s="32">
        <v>2</v>
      </c>
      <c r="AD10" s="32" t="s">
        <v>9</v>
      </c>
      <c r="AE10" s="32">
        <v>2</v>
      </c>
      <c r="AF10" s="32">
        <v>2</v>
      </c>
      <c r="AG10" s="32" t="s">
        <v>9</v>
      </c>
      <c r="AH10" s="32">
        <v>1</v>
      </c>
      <c r="AI10" s="32"/>
      <c r="AJ10" s="32" t="s">
        <v>9</v>
      </c>
      <c r="AK10" s="32"/>
      <c r="AL10" s="34"/>
      <c r="AM10" s="34"/>
      <c r="AN10" s="34"/>
      <c r="AO10" s="32">
        <v>5</v>
      </c>
      <c r="AP10" s="32" t="s">
        <v>9</v>
      </c>
      <c r="AQ10" s="32">
        <v>2</v>
      </c>
      <c r="AR10" s="32"/>
      <c r="AS10" s="32" t="s">
        <v>9</v>
      </c>
      <c r="AT10" s="32"/>
      <c r="AU10" s="32">
        <v>4</v>
      </c>
      <c r="AV10" s="32" t="s">
        <v>9</v>
      </c>
      <c r="AW10" s="32">
        <v>3</v>
      </c>
      <c r="AX10" s="31">
        <f t="shared" si="0"/>
        <v>17</v>
      </c>
      <c r="AY10" s="32" t="s">
        <v>9</v>
      </c>
      <c r="AZ10" s="31">
        <f t="shared" si="1"/>
        <v>13</v>
      </c>
      <c r="BA10" s="1"/>
      <c r="BB10" s="102" t="s">
        <v>5412</v>
      </c>
      <c r="BC10" s="101">
        <v>4</v>
      </c>
      <c r="BD10" s="101" t="s">
        <v>9</v>
      </c>
      <c r="BE10" s="101">
        <v>3</v>
      </c>
    </row>
    <row r="11" spans="1:57" x14ac:dyDescent="0.2">
      <c r="A11" s="30">
        <v>10</v>
      </c>
      <c r="B11" s="3" t="s">
        <v>2335</v>
      </c>
      <c r="C11" s="14">
        <v>11</v>
      </c>
      <c r="D11" s="14">
        <v>3</v>
      </c>
      <c r="E11" s="14">
        <v>1</v>
      </c>
      <c r="F11" s="14">
        <v>7</v>
      </c>
      <c r="G11" s="14">
        <v>16</v>
      </c>
      <c r="H11" s="100" t="s">
        <v>9</v>
      </c>
      <c r="I11" s="14">
        <v>28</v>
      </c>
      <c r="J11" s="7">
        <f t="shared" si="2"/>
        <v>10</v>
      </c>
      <c r="K11" s="3" t="s">
        <v>44</v>
      </c>
      <c r="L11" s="8">
        <v>10</v>
      </c>
      <c r="M11" s="3" t="s">
        <v>2335</v>
      </c>
      <c r="N11" s="32"/>
      <c r="O11" s="32" t="s">
        <v>9</v>
      </c>
      <c r="P11" s="32"/>
      <c r="Q11" s="32">
        <v>1</v>
      </c>
      <c r="R11" s="32" t="s">
        <v>9</v>
      </c>
      <c r="S11" s="32">
        <v>4</v>
      </c>
      <c r="T11" s="32">
        <v>3</v>
      </c>
      <c r="U11" s="32" t="s">
        <v>9</v>
      </c>
      <c r="V11" s="32">
        <v>2</v>
      </c>
      <c r="W11" s="32">
        <v>0</v>
      </c>
      <c r="X11" s="32" t="s">
        <v>9</v>
      </c>
      <c r="Y11" s="32">
        <v>3</v>
      </c>
      <c r="Z11" s="32">
        <v>1</v>
      </c>
      <c r="AA11" s="32" t="s">
        <v>9</v>
      </c>
      <c r="AB11" s="32">
        <v>1</v>
      </c>
      <c r="AC11" s="32"/>
      <c r="AD11" s="32" t="s">
        <v>9</v>
      </c>
      <c r="AE11" s="32"/>
      <c r="AF11" s="32"/>
      <c r="AG11" s="32" t="s">
        <v>9</v>
      </c>
      <c r="AH11" s="32"/>
      <c r="AI11" s="32">
        <v>3</v>
      </c>
      <c r="AJ11" s="32" t="s">
        <v>9</v>
      </c>
      <c r="AK11" s="32">
        <v>0</v>
      </c>
      <c r="AL11" s="32"/>
      <c r="AM11" s="32" t="s">
        <v>9</v>
      </c>
      <c r="AN11" s="32"/>
      <c r="AO11" s="34"/>
      <c r="AP11" s="34"/>
      <c r="AQ11" s="34"/>
      <c r="AR11" s="32">
        <v>3</v>
      </c>
      <c r="AS11" s="32" t="s">
        <v>9</v>
      </c>
      <c r="AT11" s="32">
        <v>1</v>
      </c>
      <c r="AU11" s="32"/>
      <c r="AV11" s="32" t="s">
        <v>9</v>
      </c>
      <c r="AW11" s="32"/>
      <c r="AX11" s="31">
        <f t="shared" si="0"/>
        <v>11</v>
      </c>
      <c r="AY11" s="32" t="s">
        <v>9</v>
      </c>
      <c r="AZ11" s="31">
        <f t="shared" si="1"/>
        <v>11</v>
      </c>
      <c r="BA11" s="1"/>
      <c r="BB11" s="102" t="s">
        <v>5413</v>
      </c>
      <c r="BC11" s="101">
        <v>1</v>
      </c>
      <c r="BD11" s="101" t="s">
        <v>9</v>
      </c>
      <c r="BE11" s="101">
        <v>1</v>
      </c>
    </row>
    <row r="12" spans="1:57" x14ac:dyDescent="0.2">
      <c r="A12" s="30">
        <v>11</v>
      </c>
      <c r="B12" s="3" t="s">
        <v>1500</v>
      </c>
      <c r="C12" s="14">
        <v>11</v>
      </c>
      <c r="D12" s="14">
        <v>3</v>
      </c>
      <c r="E12" s="14">
        <v>0</v>
      </c>
      <c r="F12" s="14">
        <v>8</v>
      </c>
      <c r="G12" s="14">
        <v>14</v>
      </c>
      <c r="H12" s="100" t="s">
        <v>9</v>
      </c>
      <c r="I12" s="14">
        <v>23</v>
      </c>
      <c r="J12" s="7">
        <f t="shared" si="2"/>
        <v>9</v>
      </c>
      <c r="K12" s="3" t="s">
        <v>44</v>
      </c>
      <c r="L12" s="8">
        <v>11</v>
      </c>
      <c r="M12" s="3" t="s">
        <v>1500</v>
      </c>
      <c r="N12" s="32"/>
      <c r="O12" s="32" t="s">
        <v>9</v>
      </c>
      <c r="P12" s="32"/>
      <c r="Q12" s="32">
        <v>1</v>
      </c>
      <c r="R12" s="32" t="s">
        <v>9</v>
      </c>
      <c r="S12" s="32">
        <v>2</v>
      </c>
      <c r="T12" s="32">
        <v>2</v>
      </c>
      <c r="U12" s="32" t="s">
        <v>9</v>
      </c>
      <c r="V12" s="32">
        <v>3</v>
      </c>
      <c r="W12" s="32">
        <v>3</v>
      </c>
      <c r="X12" s="32" t="s">
        <v>9</v>
      </c>
      <c r="Y12" s="32">
        <v>1</v>
      </c>
      <c r="Z12" s="32">
        <v>1</v>
      </c>
      <c r="AA12" s="32" t="s">
        <v>9</v>
      </c>
      <c r="AB12" s="32">
        <v>2</v>
      </c>
      <c r="AC12" s="32"/>
      <c r="AD12" s="32" t="s">
        <v>9</v>
      </c>
      <c r="AE12" s="32"/>
      <c r="AF12" s="32"/>
      <c r="AG12" s="32" t="s">
        <v>9</v>
      </c>
      <c r="AH12" s="32"/>
      <c r="AI12" s="32">
        <v>1</v>
      </c>
      <c r="AJ12" s="32" t="s">
        <v>9</v>
      </c>
      <c r="AK12" s="32">
        <v>2</v>
      </c>
      <c r="AL12" s="32">
        <v>2</v>
      </c>
      <c r="AM12" s="32" t="s">
        <v>9</v>
      </c>
      <c r="AN12" s="32">
        <v>1</v>
      </c>
      <c r="AO12" s="32"/>
      <c r="AP12" s="32" t="s">
        <v>9</v>
      </c>
      <c r="AQ12" s="32"/>
      <c r="AR12" s="34"/>
      <c r="AS12" s="34"/>
      <c r="AT12" s="34"/>
      <c r="AU12" s="32"/>
      <c r="AV12" s="32" t="s">
        <v>9</v>
      </c>
      <c r="AW12" s="32"/>
      <c r="AX12" s="31">
        <f t="shared" si="0"/>
        <v>10</v>
      </c>
      <c r="AY12" s="32" t="s">
        <v>9</v>
      </c>
      <c r="AZ12" s="31">
        <f t="shared" si="1"/>
        <v>11</v>
      </c>
      <c r="BA12" s="1"/>
      <c r="BB12" s="102" t="s">
        <v>5414</v>
      </c>
      <c r="BC12" s="101">
        <v>1</v>
      </c>
      <c r="BD12" s="101" t="s">
        <v>9</v>
      </c>
      <c r="BE12" s="101">
        <v>0</v>
      </c>
    </row>
    <row r="13" spans="1:57" x14ac:dyDescent="0.2">
      <c r="A13" s="30">
        <v>12</v>
      </c>
      <c r="B13" s="3" t="s">
        <v>97</v>
      </c>
      <c r="C13" s="14">
        <v>11</v>
      </c>
      <c r="D13" s="14">
        <v>2</v>
      </c>
      <c r="E13" s="14">
        <v>1</v>
      </c>
      <c r="F13" s="14">
        <v>8</v>
      </c>
      <c r="G13" s="14">
        <v>22</v>
      </c>
      <c r="H13" s="100" t="s">
        <v>9</v>
      </c>
      <c r="I13" s="14">
        <v>36</v>
      </c>
      <c r="J13" s="7">
        <f t="shared" si="2"/>
        <v>7</v>
      </c>
      <c r="K13" s="3" t="s">
        <v>44</v>
      </c>
      <c r="L13" s="30">
        <v>12</v>
      </c>
      <c r="M13" s="3" t="s">
        <v>97</v>
      </c>
      <c r="N13" s="32"/>
      <c r="O13" s="32" t="s">
        <v>9</v>
      </c>
      <c r="P13" s="32"/>
      <c r="Q13" s="32"/>
      <c r="R13" s="32" t="s">
        <v>9</v>
      </c>
      <c r="S13" s="32"/>
      <c r="T13" s="32">
        <v>4</v>
      </c>
      <c r="U13" s="32" t="s">
        <v>9</v>
      </c>
      <c r="V13" s="32">
        <v>3</v>
      </c>
      <c r="W13" s="32">
        <v>1</v>
      </c>
      <c r="X13" s="32" t="s">
        <v>9</v>
      </c>
      <c r="Y13" s="32">
        <v>2</v>
      </c>
      <c r="Z13" s="32">
        <v>1</v>
      </c>
      <c r="AA13" s="32" t="s">
        <v>9</v>
      </c>
      <c r="AB13" s="32">
        <v>4</v>
      </c>
      <c r="AC13" s="32"/>
      <c r="AD13" s="32" t="s">
        <v>9</v>
      </c>
      <c r="AE13" s="32"/>
      <c r="AF13" s="32"/>
      <c r="AG13" s="32" t="s">
        <v>9</v>
      </c>
      <c r="AH13" s="32"/>
      <c r="AI13" s="32">
        <v>1</v>
      </c>
      <c r="AJ13" s="32" t="s">
        <v>9</v>
      </c>
      <c r="AK13" s="32">
        <v>3</v>
      </c>
      <c r="AL13" s="32"/>
      <c r="AM13" s="32" t="s">
        <v>9</v>
      </c>
      <c r="AN13" s="32"/>
      <c r="AO13" s="32">
        <v>5</v>
      </c>
      <c r="AP13" s="32" t="s">
        <v>9</v>
      </c>
      <c r="AQ13" s="32">
        <v>1</v>
      </c>
      <c r="AR13" s="32">
        <v>0</v>
      </c>
      <c r="AS13" s="32" t="s">
        <v>9</v>
      </c>
      <c r="AT13" s="32">
        <v>1</v>
      </c>
      <c r="AU13" s="34"/>
      <c r="AV13" s="34"/>
      <c r="AW13" s="34"/>
      <c r="AX13" s="31">
        <f t="shared" si="0"/>
        <v>12</v>
      </c>
      <c r="AY13" s="32" t="s">
        <v>9</v>
      </c>
      <c r="AZ13" s="31">
        <f t="shared" si="1"/>
        <v>14</v>
      </c>
      <c r="BA13" s="1"/>
      <c r="BB13" s="102" t="s">
        <v>1619</v>
      </c>
      <c r="BC13" s="101">
        <v>4</v>
      </c>
      <c r="BD13" s="101" t="s">
        <v>9</v>
      </c>
      <c r="BE13" s="101">
        <v>1</v>
      </c>
    </row>
    <row r="14" spans="1:57" x14ac:dyDescent="0.2">
      <c r="A14" s="9"/>
      <c r="B14" s="103"/>
      <c r="C14" s="1">
        <f>SUM(C2:C13)</f>
        <v>132</v>
      </c>
      <c r="D14" s="1">
        <f>SUM(D2:D13)</f>
        <v>58</v>
      </c>
      <c r="E14" s="1">
        <f>SUM(E2:E13)</f>
        <v>16</v>
      </c>
      <c r="F14" s="1">
        <f>SUM(F2:F13)</f>
        <v>58</v>
      </c>
      <c r="G14" s="1">
        <f>SUM(G2:G13)</f>
        <v>293</v>
      </c>
      <c r="H14" s="9" t="s">
        <v>9</v>
      </c>
      <c r="I14" s="1">
        <f>SUM(I2:I13)</f>
        <v>293</v>
      </c>
      <c r="J14" s="1">
        <f>SUM(J2:J13)</f>
        <v>190</v>
      </c>
      <c r="N14" s="31">
        <f>SUM(N2:N13)</f>
        <v>5</v>
      </c>
      <c r="O14" s="31" t="s">
        <v>9</v>
      </c>
      <c r="P14" s="31">
        <f>SUM(P2:P13)</f>
        <v>14</v>
      </c>
      <c r="Q14" s="31">
        <f>SUM(Q2:Q13)</f>
        <v>14</v>
      </c>
      <c r="R14" s="31" t="s">
        <v>9</v>
      </c>
      <c r="S14" s="31">
        <f>SUM(S2:S13)</f>
        <v>11</v>
      </c>
      <c r="T14" s="31">
        <f>SUM(T2:T13)</f>
        <v>14</v>
      </c>
      <c r="U14" s="31" t="s">
        <v>9</v>
      </c>
      <c r="V14" s="31">
        <f>SUM(V2:V13)</f>
        <v>13</v>
      </c>
      <c r="W14" s="31">
        <f>SUM(W2:W13)</f>
        <v>10</v>
      </c>
      <c r="X14" s="31" t="s">
        <v>9</v>
      </c>
      <c r="Y14" s="31">
        <f>SUM(Y2:Y13)</f>
        <v>11</v>
      </c>
      <c r="Z14" s="31">
        <f>SUM(Z2:Z13)</f>
        <v>12</v>
      </c>
      <c r="AA14" s="31" t="s">
        <v>9</v>
      </c>
      <c r="AB14" s="31">
        <f>SUM(AB2:AB13)</f>
        <v>10</v>
      </c>
      <c r="AC14" s="31">
        <f>SUM(AC2:AC13)</f>
        <v>17</v>
      </c>
      <c r="AD14" s="31" t="s">
        <v>9</v>
      </c>
      <c r="AE14" s="31">
        <f>SUM(AE2:AE13)</f>
        <v>10</v>
      </c>
      <c r="AF14" s="31">
        <f>SUM(AF2:AF13)</f>
        <v>22</v>
      </c>
      <c r="AG14" s="31" t="s">
        <v>9</v>
      </c>
      <c r="AH14" s="31">
        <f>SUM(AH2:AH13)</f>
        <v>10</v>
      </c>
      <c r="AI14" s="31">
        <f>SUM(AI2:AI13)</f>
        <v>17</v>
      </c>
      <c r="AJ14" s="31" t="s">
        <v>9</v>
      </c>
      <c r="AK14" s="31">
        <f>SUM(AK2:AK13)</f>
        <v>9</v>
      </c>
      <c r="AL14" s="31">
        <f>SUM(AL2:AL13)</f>
        <v>17</v>
      </c>
      <c r="AM14" s="31" t="s">
        <v>9</v>
      </c>
      <c r="AN14" s="31">
        <f>SUM(AN2:AN13)</f>
        <v>7</v>
      </c>
      <c r="AO14" s="31">
        <f>SUM(AO2:AO13)</f>
        <v>17</v>
      </c>
      <c r="AP14" s="31" t="s">
        <v>9</v>
      </c>
      <c r="AQ14" s="31">
        <f>SUM(AQ2:AQ13)</f>
        <v>5</v>
      </c>
      <c r="AR14" s="31">
        <f>SUM(AR2:AR13)</f>
        <v>12</v>
      </c>
      <c r="AS14" s="31" t="s">
        <v>9</v>
      </c>
      <c r="AT14" s="31">
        <f>SUM(AT2:AT13)</f>
        <v>4</v>
      </c>
      <c r="AU14" s="31">
        <f>SUM(AU2:AU13)</f>
        <v>22</v>
      </c>
      <c r="AV14" s="31" t="s">
        <v>9</v>
      </c>
      <c r="AW14" s="31">
        <f>SUM(AW2:AW13)</f>
        <v>10</v>
      </c>
      <c r="AX14" s="31">
        <f t="shared" si="0"/>
        <v>179</v>
      </c>
      <c r="AY14" s="32" t="s">
        <v>9</v>
      </c>
      <c r="AZ14" s="31">
        <f t="shared" si="1"/>
        <v>114</v>
      </c>
      <c r="BA14" s="1"/>
      <c r="BB14" s="102" t="s">
        <v>1629</v>
      </c>
      <c r="BC14" s="101">
        <v>3</v>
      </c>
      <c r="BD14" s="101" t="s">
        <v>9</v>
      </c>
      <c r="BE14" s="101">
        <v>1</v>
      </c>
    </row>
    <row r="15" spans="1:57" x14ac:dyDescent="0.2">
      <c r="O15" s="8"/>
      <c r="R15" s="12"/>
      <c r="S15" s="39"/>
      <c r="T15" s="39"/>
      <c r="U15" s="39"/>
      <c r="V15" s="39"/>
      <c r="W15" s="39"/>
      <c r="X15" s="39"/>
      <c r="Y15" s="39"/>
      <c r="Z15" s="39"/>
      <c r="AA15" s="39"/>
      <c r="AB15" s="39"/>
      <c r="AX15" s="1"/>
      <c r="AY15" s="1"/>
      <c r="AZ15" s="9"/>
      <c r="BA15" s="1"/>
      <c r="BB15" s="102" t="s">
        <v>1508</v>
      </c>
      <c r="BC15" s="101">
        <v>2</v>
      </c>
      <c r="BD15" s="101" t="s">
        <v>9</v>
      </c>
      <c r="BE15" s="101">
        <v>2</v>
      </c>
    </row>
    <row r="16" spans="1:57" x14ac:dyDescent="0.2">
      <c r="M16" s="132" t="s">
        <v>151</v>
      </c>
      <c r="N16" s="137" t="s">
        <v>5415</v>
      </c>
      <c r="O16" s="8"/>
      <c r="AD16" s="32"/>
      <c r="BA16" s="1"/>
      <c r="BB16" s="39" t="s">
        <v>5416</v>
      </c>
      <c r="BC16" s="11"/>
    </row>
    <row r="17" spans="1:57" x14ac:dyDescent="0.2">
      <c r="A17" s="30"/>
      <c r="C17" s="14"/>
      <c r="D17" s="14"/>
      <c r="E17" s="14"/>
      <c r="F17" s="14"/>
      <c r="G17" s="14"/>
      <c r="H17" s="100"/>
      <c r="I17" s="14"/>
      <c r="J17" s="7"/>
      <c r="M17" s="102"/>
      <c r="N17" s="101"/>
      <c r="O17" s="8"/>
      <c r="AC17" s="3"/>
      <c r="AD17" s="32"/>
      <c r="BA17" s="1"/>
      <c r="BB17" s="102" t="s">
        <v>5417</v>
      </c>
      <c r="BC17" s="101">
        <v>1</v>
      </c>
      <c r="BD17" s="101" t="s">
        <v>9</v>
      </c>
      <c r="BE17" s="101">
        <v>1</v>
      </c>
    </row>
    <row r="18" spans="1:57" x14ac:dyDescent="0.2">
      <c r="A18" s="30"/>
      <c r="C18" s="14"/>
      <c r="D18" s="14"/>
      <c r="E18" s="14"/>
      <c r="F18" s="14"/>
      <c r="G18" s="14"/>
      <c r="H18" s="100"/>
      <c r="I18" s="14"/>
      <c r="J18" s="7"/>
      <c r="M18" s="102"/>
      <c r="N18" s="101"/>
      <c r="O18" s="101"/>
      <c r="P18" s="101"/>
      <c r="S18" s="43"/>
      <c r="T18" s="43"/>
      <c r="U18" s="43"/>
      <c r="V18" s="43"/>
      <c r="W18" s="43"/>
      <c r="X18" s="43"/>
      <c r="Y18" s="43"/>
      <c r="Z18" s="43"/>
      <c r="AA18" s="43"/>
      <c r="AB18" s="43"/>
      <c r="AD18" s="31"/>
      <c r="BB18" s="102" t="s">
        <v>4470</v>
      </c>
      <c r="BC18" s="101">
        <v>5</v>
      </c>
      <c r="BD18" s="101" t="s">
        <v>9</v>
      </c>
      <c r="BE18" s="101">
        <v>2</v>
      </c>
    </row>
    <row r="19" spans="1:57" x14ac:dyDescent="0.2">
      <c r="A19" s="30"/>
      <c r="C19" s="14"/>
      <c r="D19" s="14"/>
      <c r="E19" s="14"/>
      <c r="F19" s="14"/>
      <c r="G19" s="14"/>
      <c r="H19" s="100"/>
      <c r="I19" s="14"/>
      <c r="J19" s="7"/>
      <c r="M19" s="102"/>
      <c r="N19" s="101"/>
      <c r="O19" s="101"/>
      <c r="P19" s="101"/>
      <c r="S19" s="39"/>
      <c r="T19" s="39"/>
      <c r="U19" s="39"/>
      <c r="V19" s="39"/>
      <c r="W19" s="39"/>
      <c r="X19" s="39"/>
      <c r="Y19" s="39"/>
      <c r="Z19" s="39"/>
      <c r="AA19" s="39"/>
      <c r="AB19" s="39"/>
      <c r="AD19" s="31"/>
      <c r="BB19" s="102" t="s">
        <v>1567</v>
      </c>
      <c r="BC19" s="101">
        <v>3</v>
      </c>
      <c r="BD19" s="101" t="s">
        <v>9</v>
      </c>
      <c r="BE19" s="101">
        <v>2</v>
      </c>
    </row>
    <row r="20" spans="1:57" x14ac:dyDescent="0.2">
      <c r="A20" s="30"/>
      <c r="C20" s="14"/>
      <c r="D20" s="14"/>
      <c r="E20" s="14"/>
      <c r="F20" s="14"/>
      <c r="G20" s="14"/>
      <c r="H20" s="100"/>
      <c r="I20" s="14"/>
      <c r="J20" s="7"/>
      <c r="M20" s="102"/>
      <c r="N20" s="101"/>
      <c r="O20" s="101"/>
      <c r="P20" s="101"/>
      <c r="AD20" s="31"/>
      <c r="BB20" s="102" t="s">
        <v>1526</v>
      </c>
      <c r="BC20" s="101">
        <v>1</v>
      </c>
      <c r="BD20" s="101" t="s">
        <v>9</v>
      </c>
      <c r="BE20" s="101">
        <v>3</v>
      </c>
    </row>
    <row r="21" spans="1:57" x14ac:dyDescent="0.2">
      <c r="A21" s="30"/>
      <c r="C21" s="14"/>
      <c r="D21" s="14"/>
      <c r="E21" s="14"/>
      <c r="F21" s="14"/>
      <c r="G21" s="14"/>
      <c r="H21" s="100"/>
      <c r="I21" s="14"/>
      <c r="J21" s="7"/>
      <c r="M21" s="102"/>
      <c r="N21" s="101"/>
      <c r="O21" s="101"/>
      <c r="P21" s="101"/>
      <c r="AD21" s="31"/>
      <c r="BB21" s="102" t="s">
        <v>5418</v>
      </c>
      <c r="BC21" s="101">
        <v>2</v>
      </c>
      <c r="BD21" s="101" t="s">
        <v>9</v>
      </c>
      <c r="BE21" s="101">
        <v>3</v>
      </c>
    </row>
    <row r="22" spans="1:57" x14ac:dyDescent="0.2">
      <c r="A22" s="30"/>
      <c r="C22" s="14"/>
      <c r="D22" s="14"/>
      <c r="E22" s="14"/>
      <c r="F22" s="14"/>
      <c r="G22" s="14"/>
      <c r="H22" s="100"/>
      <c r="I22" s="14"/>
      <c r="J22" s="7"/>
      <c r="M22" s="102"/>
      <c r="N22" s="101"/>
      <c r="O22" s="101"/>
      <c r="P22" s="101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D22" s="32"/>
      <c r="BB22" s="102" t="s">
        <v>5419</v>
      </c>
      <c r="BC22" s="101">
        <v>2</v>
      </c>
      <c r="BD22" s="101" t="s">
        <v>9</v>
      </c>
      <c r="BE22" s="101">
        <v>2</v>
      </c>
    </row>
    <row r="23" spans="1:57" x14ac:dyDescent="0.2">
      <c r="A23" s="30"/>
      <c r="C23" s="14"/>
      <c r="D23" s="14"/>
      <c r="E23" s="14"/>
      <c r="F23" s="14"/>
      <c r="G23" s="14"/>
      <c r="H23" s="100"/>
      <c r="I23" s="14"/>
      <c r="J23" s="7"/>
      <c r="M23" s="102"/>
      <c r="N23" s="101"/>
      <c r="O23" s="101"/>
      <c r="P23" s="101"/>
      <c r="AC23" s="3"/>
      <c r="AD23" s="32"/>
      <c r="BB23" s="39" t="s">
        <v>5420</v>
      </c>
      <c r="BC23" s="11"/>
    </row>
    <row r="24" spans="1:57" x14ac:dyDescent="0.2">
      <c r="A24" s="30"/>
      <c r="C24" s="14"/>
      <c r="D24" s="14"/>
      <c r="E24" s="14"/>
      <c r="F24" s="14"/>
      <c r="G24" s="14"/>
      <c r="H24" s="100"/>
      <c r="I24" s="14"/>
      <c r="J24" s="7"/>
      <c r="M24" s="39"/>
      <c r="N24" s="101"/>
      <c r="O24" s="101"/>
      <c r="P24" s="101"/>
      <c r="S24" s="43"/>
      <c r="T24" s="43"/>
      <c r="U24" s="43"/>
      <c r="V24" s="43"/>
      <c r="W24" s="43"/>
      <c r="X24" s="43"/>
      <c r="Y24" s="43"/>
      <c r="Z24" s="43"/>
      <c r="AA24" s="43"/>
      <c r="AB24" s="43"/>
      <c r="AD24" s="32"/>
      <c r="BB24" s="102" t="s">
        <v>5421</v>
      </c>
      <c r="BC24" s="101">
        <v>3</v>
      </c>
      <c r="BD24" s="101" t="s">
        <v>9</v>
      </c>
      <c r="BE24" s="101">
        <v>0</v>
      </c>
    </row>
    <row r="25" spans="1:57" x14ac:dyDescent="0.2">
      <c r="A25" s="30"/>
      <c r="C25" s="14"/>
      <c r="D25" s="14"/>
      <c r="E25" s="14"/>
      <c r="F25" s="14"/>
      <c r="G25" s="14"/>
      <c r="H25" s="100"/>
      <c r="I25" s="14"/>
      <c r="J25" s="7"/>
      <c r="M25" s="102"/>
      <c r="N25" s="101"/>
      <c r="O25" s="101"/>
      <c r="P25" s="101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D25" s="31"/>
      <c r="BB25" s="102" t="s">
        <v>1554</v>
      </c>
      <c r="BC25" s="101">
        <v>4</v>
      </c>
      <c r="BD25" s="101" t="s">
        <v>9</v>
      </c>
      <c r="BE25" s="101">
        <v>2</v>
      </c>
    </row>
    <row r="26" spans="1:57" x14ac:dyDescent="0.2">
      <c r="A26" s="30"/>
      <c r="C26" s="14"/>
      <c r="D26" s="14"/>
      <c r="E26" s="14"/>
      <c r="F26" s="14"/>
      <c r="G26" s="14"/>
      <c r="H26" s="100"/>
      <c r="I26" s="14"/>
      <c r="J26" s="7"/>
      <c r="M26" s="102"/>
      <c r="N26" s="101"/>
      <c r="O26" s="101"/>
      <c r="P26" s="101"/>
      <c r="AD26" s="31"/>
      <c r="BB26" s="102" t="s">
        <v>4403</v>
      </c>
      <c r="BC26" s="101">
        <v>3</v>
      </c>
      <c r="BD26" s="101" t="s">
        <v>9</v>
      </c>
      <c r="BE26" s="101">
        <v>4</v>
      </c>
    </row>
    <row r="27" spans="1:57" x14ac:dyDescent="0.2">
      <c r="A27" s="30"/>
      <c r="C27" s="14"/>
      <c r="D27" s="14"/>
      <c r="E27" s="14"/>
      <c r="F27" s="14"/>
      <c r="G27" s="14"/>
      <c r="H27" s="100"/>
      <c r="I27" s="14"/>
      <c r="J27" s="7"/>
      <c r="M27" s="102"/>
      <c r="N27" s="101"/>
      <c r="O27" s="101"/>
      <c r="P27" s="101"/>
      <c r="AD27" s="31"/>
      <c r="BB27" s="102" t="s">
        <v>1577</v>
      </c>
      <c r="BC27" s="101">
        <v>1</v>
      </c>
      <c r="BD27" s="101" t="s">
        <v>9</v>
      </c>
      <c r="BE27" s="101">
        <v>2</v>
      </c>
    </row>
    <row r="28" spans="1:57" x14ac:dyDescent="0.2">
      <c r="A28" s="30"/>
      <c r="C28" s="14"/>
      <c r="D28" s="14"/>
      <c r="E28" s="14"/>
      <c r="F28" s="14"/>
      <c r="G28" s="14"/>
      <c r="H28" s="100"/>
      <c r="I28" s="14"/>
      <c r="J28" s="7"/>
      <c r="M28" s="102"/>
      <c r="N28" s="101"/>
      <c r="O28" s="101"/>
      <c r="P28" s="101"/>
      <c r="AD28" s="31"/>
      <c r="BB28" s="102" t="s">
        <v>4463</v>
      </c>
      <c r="BC28" s="101">
        <v>2</v>
      </c>
      <c r="BD28" s="101" t="s">
        <v>9</v>
      </c>
      <c r="BE28" s="101">
        <v>0</v>
      </c>
    </row>
    <row r="29" spans="1:57" x14ac:dyDescent="0.2">
      <c r="A29" s="9"/>
      <c r="B29" s="103"/>
      <c r="C29" s="1"/>
      <c r="D29" s="1"/>
      <c r="E29" s="1"/>
      <c r="F29" s="1"/>
      <c r="G29" s="1"/>
      <c r="H29" s="9"/>
      <c r="I29" s="1"/>
      <c r="J29" s="1"/>
      <c r="M29" s="102"/>
      <c r="N29" s="101"/>
      <c r="O29" s="101"/>
      <c r="P29" s="101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"/>
      <c r="AD29" s="32"/>
      <c r="BB29" s="102" t="s">
        <v>5422</v>
      </c>
      <c r="BC29" s="101">
        <v>2</v>
      </c>
      <c r="BD29" s="101" t="s">
        <v>9</v>
      </c>
      <c r="BE29" s="101">
        <v>1</v>
      </c>
    </row>
    <row r="30" spans="1:57" x14ac:dyDescent="0.2">
      <c r="M30" s="102"/>
      <c r="N30" s="101"/>
      <c r="O30" s="101"/>
      <c r="P30" s="101"/>
      <c r="S30" s="43"/>
      <c r="T30" s="43"/>
      <c r="U30" s="43"/>
      <c r="V30" s="43"/>
      <c r="W30" s="43"/>
      <c r="X30" s="43"/>
      <c r="Y30" s="43"/>
      <c r="Z30" s="43"/>
      <c r="AA30" s="43"/>
      <c r="AB30" s="43"/>
      <c r="AD30" s="32"/>
      <c r="BB30" s="39" t="s">
        <v>5423</v>
      </c>
    </row>
    <row r="31" spans="1:57" x14ac:dyDescent="0.2"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D31" s="32"/>
      <c r="BB31" s="102" t="s">
        <v>4473</v>
      </c>
      <c r="BC31" s="101">
        <v>0</v>
      </c>
      <c r="BD31" s="101" t="s">
        <v>9</v>
      </c>
      <c r="BE31" s="101">
        <v>3</v>
      </c>
    </row>
    <row r="32" spans="1:57" x14ac:dyDescent="0.2">
      <c r="AD32" s="31"/>
      <c r="BB32" s="102" t="s">
        <v>1566</v>
      </c>
      <c r="BC32" s="101">
        <v>1</v>
      </c>
      <c r="BD32" s="101" t="s">
        <v>9</v>
      </c>
      <c r="BE32" s="101">
        <v>2</v>
      </c>
    </row>
    <row r="33" spans="19:57" x14ac:dyDescent="0.2">
      <c r="AD33" s="31"/>
      <c r="BB33" s="102" t="s">
        <v>4471</v>
      </c>
      <c r="BC33" s="101">
        <v>2</v>
      </c>
      <c r="BD33" s="101" t="s">
        <v>9</v>
      </c>
      <c r="BE33" s="101">
        <v>1</v>
      </c>
    </row>
    <row r="34" spans="19:57" x14ac:dyDescent="0.2">
      <c r="AD34" s="31"/>
      <c r="BB34" s="102" t="s">
        <v>5424</v>
      </c>
      <c r="BC34" s="101">
        <v>7</v>
      </c>
      <c r="BD34" s="101" t="s">
        <v>9</v>
      </c>
      <c r="BE34" s="101">
        <v>2</v>
      </c>
    </row>
    <row r="35" spans="19:57" x14ac:dyDescent="0.2">
      <c r="AD35" s="31"/>
      <c r="BB35" s="102" t="s">
        <v>5425</v>
      </c>
      <c r="BC35" s="101">
        <v>3</v>
      </c>
      <c r="BD35" s="101" t="s">
        <v>9</v>
      </c>
      <c r="BE35" s="101">
        <v>0</v>
      </c>
    </row>
    <row r="36" spans="19:57" x14ac:dyDescent="0.2">
      <c r="S36" s="39"/>
      <c r="T36" s="39"/>
      <c r="U36" s="39"/>
      <c r="V36" s="39"/>
      <c r="W36" s="39"/>
      <c r="X36" s="39"/>
      <c r="Y36" s="39"/>
      <c r="Z36" s="39"/>
      <c r="AA36" s="39"/>
      <c r="AB36" s="39"/>
      <c r="AD36" s="32"/>
      <c r="BB36" s="102" t="s">
        <v>1550</v>
      </c>
      <c r="BC36" s="101">
        <v>1</v>
      </c>
      <c r="BD36" s="101" t="s">
        <v>9</v>
      </c>
      <c r="BE36" s="101">
        <v>2</v>
      </c>
    </row>
    <row r="37" spans="19:57" x14ac:dyDescent="0.2">
      <c r="AC37" s="3"/>
      <c r="AD37" s="32"/>
      <c r="BB37" s="39" t="s">
        <v>5426</v>
      </c>
    </row>
    <row r="38" spans="19:57" x14ac:dyDescent="0.2">
      <c r="S38" s="43"/>
      <c r="T38" s="43"/>
      <c r="U38" s="43"/>
      <c r="V38" s="43"/>
      <c r="W38" s="43"/>
      <c r="X38" s="43"/>
      <c r="Y38" s="43"/>
      <c r="Z38" s="43"/>
      <c r="AA38" s="43"/>
      <c r="AB38" s="43"/>
      <c r="AD38" s="32"/>
      <c r="BB38" s="102" t="s">
        <v>5427</v>
      </c>
      <c r="BC38" s="101">
        <v>4</v>
      </c>
      <c r="BD38" s="101" t="s">
        <v>9</v>
      </c>
      <c r="BE38" s="101">
        <v>2</v>
      </c>
    </row>
    <row r="39" spans="19:57" x14ac:dyDescent="0.2">
      <c r="S39" s="39"/>
      <c r="T39" s="39"/>
      <c r="U39" s="39"/>
      <c r="V39" s="39"/>
      <c r="W39" s="39"/>
      <c r="X39" s="39"/>
      <c r="Y39" s="39"/>
      <c r="Z39" s="39"/>
      <c r="AA39" s="39"/>
      <c r="AB39" s="39"/>
      <c r="AD39" s="31"/>
      <c r="BB39" s="102" t="s">
        <v>4547</v>
      </c>
      <c r="BC39" s="101">
        <v>5</v>
      </c>
      <c r="BD39" s="101" t="s">
        <v>9</v>
      </c>
      <c r="BE39" s="101">
        <v>2</v>
      </c>
    </row>
    <row r="40" spans="19:57" x14ac:dyDescent="0.2">
      <c r="AD40" s="31"/>
      <c r="BB40" s="102" t="s">
        <v>1530</v>
      </c>
      <c r="BC40" s="101">
        <v>3</v>
      </c>
      <c r="BD40" s="101" t="s">
        <v>9</v>
      </c>
      <c r="BE40" s="101">
        <v>1</v>
      </c>
    </row>
    <row r="41" spans="19:57" x14ac:dyDescent="0.2">
      <c r="AD41" s="31"/>
      <c r="BB41" s="102" t="s">
        <v>4005</v>
      </c>
      <c r="BC41" s="101">
        <v>2</v>
      </c>
      <c r="BD41" s="101" t="s">
        <v>9</v>
      </c>
      <c r="BE41" s="101">
        <v>0</v>
      </c>
    </row>
    <row r="42" spans="19:57" x14ac:dyDescent="0.2">
      <c r="AD42" s="31"/>
      <c r="BB42" s="102" t="s">
        <v>5428</v>
      </c>
      <c r="BC42" s="101">
        <v>5</v>
      </c>
      <c r="BD42" s="101" t="s">
        <v>9</v>
      </c>
      <c r="BE42" s="101">
        <v>1</v>
      </c>
    </row>
    <row r="43" spans="19:57" x14ac:dyDescent="0.2"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"/>
      <c r="AD43" s="32"/>
      <c r="BB43" s="102" t="s">
        <v>1536</v>
      </c>
      <c r="BC43" s="101">
        <v>2</v>
      </c>
      <c r="BD43" s="101" t="s">
        <v>9</v>
      </c>
      <c r="BE43" s="101">
        <v>2</v>
      </c>
    </row>
    <row r="44" spans="19:57" x14ac:dyDescent="0.2">
      <c r="S44" s="43"/>
      <c r="T44" s="43"/>
      <c r="U44" s="43"/>
      <c r="V44" s="43"/>
      <c r="W44" s="43"/>
      <c r="X44" s="43"/>
      <c r="Y44" s="43"/>
      <c r="Z44" s="43"/>
      <c r="AA44" s="43"/>
      <c r="AB44" s="43"/>
      <c r="AD44" s="32"/>
      <c r="BB44" s="39" t="s">
        <v>5429</v>
      </c>
      <c r="BC44" s="101"/>
    </row>
    <row r="45" spans="19:57" x14ac:dyDescent="0.2">
      <c r="S45" s="39"/>
      <c r="T45" s="39"/>
      <c r="U45" s="39"/>
      <c r="V45" s="39"/>
      <c r="W45" s="39"/>
      <c r="X45" s="39"/>
      <c r="Y45" s="39"/>
      <c r="Z45" s="39"/>
      <c r="AA45" s="39"/>
      <c r="AB45" s="39"/>
      <c r="AD45" s="32"/>
      <c r="BB45" s="102" t="s">
        <v>1627</v>
      </c>
      <c r="BC45" s="101">
        <v>3</v>
      </c>
      <c r="BD45" s="101" t="s">
        <v>9</v>
      </c>
      <c r="BE45" s="101">
        <v>1</v>
      </c>
    </row>
    <row r="46" spans="19:57" x14ac:dyDescent="0.2">
      <c r="AD46" s="31"/>
      <c r="BB46" s="102" t="s">
        <v>1513</v>
      </c>
      <c r="BC46" s="101">
        <v>1</v>
      </c>
      <c r="BD46" s="101" t="s">
        <v>9</v>
      </c>
      <c r="BE46" s="101">
        <v>1</v>
      </c>
    </row>
    <row r="47" spans="19:57" x14ac:dyDescent="0.2">
      <c r="AD47" s="31"/>
      <c r="BB47" s="102" t="s">
        <v>5430</v>
      </c>
      <c r="BC47" s="101">
        <v>1</v>
      </c>
      <c r="BD47" s="101" t="s">
        <v>9</v>
      </c>
      <c r="BE47" s="101">
        <v>4</v>
      </c>
    </row>
    <row r="48" spans="19:57" x14ac:dyDescent="0.2">
      <c r="AD48" s="31"/>
      <c r="BB48" s="102" t="s">
        <v>5431</v>
      </c>
      <c r="BC48" s="101">
        <v>4</v>
      </c>
      <c r="BD48" s="101" t="s">
        <v>9</v>
      </c>
      <c r="BE48" s="101">
        <v>3</v>
      </c>
    </row>
    <row r="49" spans="18:57" x14ac:dyDescent="0.2">
      <c r="AC49" s="3"/>
      <c r="AD49" s="31"/>
      <c r="BB49" s="102" t="s">
        <v>5432</v>
      </c>
      <c r="BC49" s="101">
        <v>0</v>
      </c>
      <c r="BD49" s="101" t="s">
        <v>9</v>
      </c>
      <c r="BE49" s="101">
        <v>2</v>
      </c>
    </row>
    <row r="50" spans="18:57" x14ac:dyDescent="0.2"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D50" s="32"/>
      <c r="BB50" s="102" t="s">
        <v>1544</v>
      </c>
      <c r="BC50" s="101">
        <v>1</v>
      </c>
      <c r="BD50" s="101" t="s">
        <v>9</v>
      </c>
      <c r="BE50" s="101">
        <v>2</v>
      </c>
    </row>
    <row r="51" spans="18:57" x14ac:dyDescent="0.2"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D51" s="32"/>
      <c r="BB51" s="39" t="s">
        <v>5433</v>
      </c>
      <c r="BC51" s="101"/>
    </row>
    <row r="52" spans="18:57" x14ac:dyDescent="0.2">
      <c r="AD52" s="32"/>
      <c r="BB52" s="102" t="s">
        <v>1504</v>
      </c>
      <c r="BC52" s="101">
        <v>4</v>
      </c>
      <c r="BD52" s="101" t="s">
        <v>9</v>
      </c>
      <c r="BE52" s="101">
        <v>1</v>
      </c>
    </row>
    <row r="53" spans="18:57" x14ac:dyDescent="0.2">
      <c r="AD53" s="31"/>
      <c r="BB53" s="102" t="s">
        <v>5434</v>
      </c>
      <c r="BC53" s="101">
        <v>0</v>
      </c>
      <c r="BD53" s="101" t="s">
        <v>9</v>
      </c>
      <c r="BE53" s="101">
        <v>3</v>
      </c>
    </row>
    <row r="54" spans="18:57" x14ac:dyDescent="0.2">
      <c r="AD54" s="31"/>
      <c r="BB54" s="102" t="s">
        <v>1625</v>
      </c>
      <c r="BC54" s="101">
        <v>0</v>
      </c>
      <c r="BD54" s="101" t="s">
        <v>9</v>
      </c>
      <c r="BE54" s="101">
        <v>1</v>
      </c>
    </row>
    <row r="55" spans="18:57" x14ac:dyDescent="0.2">
      <c r="AC55" s="3"/>
      <c r="AD55" s="31"/>
      <c r="BB55" s="102" t="s">
        <v>4482</v>
      </c>
      <c r="BC55" s="101">
        <v>4</v>
      </c>
      <c r="BD55" s="101" t="s">
        <v>9</v>
      </c>
      <c r="BE55" s="101">
        <v>0</v>
      </c>
    </row>
    <row r="56" spans="18:57" x14ac:dyDescent="0.2">
      <c r="S56" s="43"/>
      <c r="T56" s="43"/>
      <c r="U56" s="43"/>
      <c r="V56" s="43"/>
      <c r="W56" s="43"/>
      <c r="X56" s="43"/>
      <c r="Y56" s="43"/>
      <c r="Z56" s="43"/>
      <c r="AA56" s="43"/>
      <c r="AB56" s="43"/>
      <c r="AD56" s="31"/>
      <c r="BB56" s="102" t="s">
        <v>1607</v>
      </c>
      <c r="BC56" s="101">
        <v>2</v>
      </c>
      <c r="BD56" s="101" t="s">
        <v>9</v>
      </c>
      <c r="BE56" s="101">
        <v>3</v>
      </c>
    </row>
    <row r="57" spans="18:57" x14ac:dyDescent="0.2"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D57" s="32"/>
      <c r="BB57" s="102" t="s">
        <v>5435</v>
      </c>
      <c r="BC57" s="101">
        <v>0</v>
      </c>
      <c r="BD57" s="101" t="s">
        <v>9</v>
      </c>
      <c r="BE57" s="101">
        <v>2</v>
      </c>
    </row>
    <row r="58" spans="18:57" x14ac:dyDescent="0.2">
      <c r="AD58" s="32"/>
      <c r="BB58" s="39" t="s">
        <v>5436</v>
      </c>
      <c r="BC58" s="101"/>
    </row>
    <row r="59" spans="18:57" x14ac:dyDescent="0.2">
      <c r="AD59" s="32"/>
      <c r="BB59" s="102" t="s">
        <v>1587</v>
      </c>
      <c r="BC59" s="101">
        <v>5</v>
      </c>
      <c r="BD59" s="101" t="s">
        <v>9</v>
      </c>
      <c r="BE59" s="101">
        <v>2</v>
      </c>
    </row>
    <row r="60" spans="18:57" x14ac:dyDescent="0.2">
      <c r="AD60" s="31"/>
      <c r="BB60" s="102" t="s">
        <v>1524</v>
      </c>
      <c r="BC60" s="101">
        <v>2</v>
      </c>
      <c r="BD60" s="101" t="s">
        <v>9</v>
      </c>
      <c r="BE60" s="101">
        <v>2</v>
      </c>
    </row>
    <row r="61" spans="18:57" x14ac:dyDescent="0.2">
      <c r="AC61" s="3"/>
      <c r="AD61" s="31"/>
      <c r="BB61" s="102" t="s">
        <v>5437</v>
      </c>
      <c r="BC61" s="101">
        <v>5</v>
      </c>
      <c r="BD61" s="101" t="s">
        <v>9</v>
      </c>
      <c r="BE61" s="101">
        <v>2</v>
      </c>
    </row>
    <row r="62" spans="18:57" x14ac:dyDescent="0.2">
      <c r="S62" s="43"/>
      <c r="T62" s="43"/>
      <c r="U62" s="43"/>
      <c r="V62" s="43"/>
      <c r="W62" s="43"/>
      <c r="X62" s="43"/>
      <c r="Y62" s="43"/>
      <c r="Z62" s="43"/>
      <c r="AA62" s="43"/>
      <c r="AB62" s="43"/>
      <c r="AD62" s="31"/>
      <c r="BB62" s="102" t="s">
        <v>1615</v>
      </c>
      <c r="BC62" s="101">
        <v>6</v>
      </c>
      <c r="BD62" s="101" t="s">
        <v>9</v>
      </c>
      <c r="BE62" s="101">
        <v>2</v>
      </c>
    </row>
    <row r="63" spans="18:57" x14ac:dyDescent="0.2"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D63" s="31"/>
      <c r="BB63" s="102" t="s">
        <v>4440</v>
      </c>
      <c r="BC63" s="101">
        <v>1</v>
      </c>
      <c r="BD63" s="101" t="s">
        <v>9</v>
      </c>
      <c r="BE63" s="101">
        <v>2</v>
      </c>
    </row>
    <row r="64" spans="18:57" x14ac:dyDescent="0.2"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D64" s="32"/>
      <c r="BB64" s="102" t="s">
        <v>4488</v>
      </c>
      <c r="BC64" s="101">
        <v>3</v>
      </c>
      <c r="BD64" s="101" t="s">
        <v>9</v>
      </c>
      <c r="BE64" s="101">
        <v>0</v>
      </c>
    </row>
    <row r="65" spans="14:57" x14ac:dyDescent="0.2">
      <c r="N65" s="11"/>
      <c r="O65" s="32"/>
      <c r="AD65" s="32"/>
      <c r="BB65" s="39" t="s">
        <v>5438</v>
      </c>
      <c r="BC65" s="101"/>
    </row>
    <row r="66" spans="14:57" x14ac:dyDescent="0.2">
      <c r="N66" s="11"/>
      <c r="O66" s="32"/>
      <c r="AD66" s="32"/>
      <c r="BB66" s="102" t="s">
        <v>3988</v>
      </c>
      <c r="BC66" s="101">
        <v>2</v>
      </c>
      <c r="BD66" s="101" t="s">
        <v>9</v>
      </c>
      <c r="BE66" s="101">
        <v>3</v>
      </c>
    </row>
    <row r="67" spans="14:57" x14ac:dyDescent="0.2">
      <c r="O67" s="31"/>
      <c r="AC67" s="3"/>
      <c r="AD67" s="31"/>
      <c r="BB67" s="102" t="s">
        <v>5439</v>
      </c>
      <c r="BC67" s="101">
        <v>3</v>
      </c>
      <c r="BD67" s="101" t="s">
        <v>9</v>
      </c>
      <c r="BE67" s="101">
        <v>1</v>
      </c>
    </row>
    <row r="68" spans="14:57" x14ac:dyDescent="0.2">
      <c r="N68" s="3"/>
      <c r="O68" s="31"/>
      <c r="S68" s="43"/>
      <c r="T68" s="43"/>
      <c r="U68" s="43"/>
      <c r="V68" s="43"/>
      <c r="W68" s="43"/>
      <c r="X68" s="43"/>
      <c r="Y68" s="43"/>
      <c r="Z68" s="43"/>
      <c r="AA68" s="43"/>
      <c r="AB68" s="43"/>
      <c r="AD68" s="31"/>
      <c r="BB68" s="102" t="s">
        <v>1572</v>
      </c>
      <c r="BC68" s="101">
        <v>4</v>
      </c>
      <c r="BD68" s="101" t="s">
        <v>9</v>
      </c>
      <c r="BE68" s="101">
        <v>3</v>
      </c>
    </row>
    <row r="69" spans="14:57" x14ac:dyDescent="0.2">
      <c r="N69" s="11"/>
      <c r="O69" s="31"/>
      <c r="AD69" s="31"/>
      <c r="BB69" s="102" t="s">
        <v>4419</v>
      </c>
      <c r="BC69" s="101">
        <v>2</v>
      </c>
      <c r="BD69" s="101" t="s">
        <v>9</v>
      </c>
      <c r="BE69" s="101">
        <v>1</v>
      </c>
    </row>
    <row r="70" spans="14:57" x14ac:dyDescent="0.2">
      <c r="O70" s="31"/>
      <c r="P70" s="3"/>
      <c r="AD70" s="31"/>
      <c r="BB70" s="102" t="s">
        <v>5440</v>
      </c>
      <c r="BC70" s="101">
        <v>2</v>
      </c>
      <c r="BD70" s="101" t="s">
        <v>9</v>
      </c>
      <c r="BE70" s="101">
        <v>3</v>
      </c>
    </row>
    <row r="71" spans="14:57" x14ac:dyDescent="0.2">
      <c r="N71" s="11"/>
      <c r="O71" s="32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D71" s="32"/>
      <c r="BB71" s="102" t="s">
        <v>1585</v>
      </c>
      <c r="BC71" s="101">
        <v>6</v>
      </c>
      <c r="BD71" s="101" t="s">
        <v>9</v>
      </c>
      <c r="BE71" s="101">
        <v>0</v>
      </c>
    </row>
    <row r="72" spans="14:57" x14ac:dyDescent="0.2">
      <c r="N72" s="11"/>
      <c r="O72" s="32"/>
      <c r="S72" s="43"/>
      <c r="T72" s="43"/>
      <c r="U72" s="43"/>
      <c r="V72" s="43"/>
      <c r="W72" s="43"/>
      <c r="X72" s="43"/>
      <c r="Y72" s="43"/>
      <c r="Z72" s="43"/>
      <c r="AA72" s="43"/>
      <c r="AB72" s="43"/>
      <c r="AD72" s="32"/>
      <c r="BB72" s="39" t="s">
        <v>5441</v>
      </c>
      <c r="BC72" s="101"/>
    </row>
    <row r="73" spans="14:57" x14ac:dyDescent="0.2">
      <c r="N73" s="11"/>
      <c r="O73" s="32"/>
      <c r="S73" s="43"/>
      <c r="T73" s="43"/>
      <c r="U73" s="43"/>
      <c r="V73" s="43"/>
      <c r="W73" s="43"/>
      <c r="X73" s="43"/>
      <c r="Y73" s="43"/>
      <c r="Z73" s="43"/>
      <c r="AA73" s="43"/>
      <c r="AB73" s="43"/>
      <c r="AD73" s="32"/>
      <c r="BB73" s="102" t="s">
        <v>1595</v>
      </c>
      <c r="BC73" s="101">
        <v>3</v>
      </c>
      <c r="BD73" s="101" t="s">
        <v>9</v>
      </c>
      <c r="BE73" s="101">
        <v>1</v>
      </c>
    </row>
    <row r="74" spans="14:57" x14ac:dyDescent="0.2">
      <c r="O74" s="31"/>
      <c r="S74" s="43"/>
      <c r="T74" s="43"/>
      <c r="U74" s="43"/>
      <c r="V74" s="43"/>
      <c r="W74" s="43"/>
      <c r="X74" s="43"/>
      <c r="Y74" s="43"/>
      <c r="Z74" s="43"/>
      <c r="AA74" s="43"/>
      <c r="AB74" s="43"/>
      <c r="AD74" s="31"/>
      <c r="BB74" s="102" t="s">
        <v>5442</v>
      </c>
      <c r="BC74" s="101">
        <v>4</v>
      </c>
      <c r="BD74" s="101" t="s">
        <v>9</v>
      </c>
      <c r="BE74" s="101">
        <v>1</v>
      </c>
    </row>
    <row r="75" spans="14:57" x14ac:dyDescent="0.2">
      <c r="N75" s="3"/>
      <c r="O75" s="31"/>
      <c r="S75" s="43"/>
      <c r="T75" s="43"/>
      <c r="U75" s="43"/>
      <c r="V75" s="43"/>
      <c r="W75" s="43"/>
      <c r="X75" s="43"/>
      <c r="Y75" s="43"/>
      <c r="Z75" s="43"/>
      <c r="AA75" s="43"/>
      <c r="AB75" s="43"/>
      <c r="AD75" s="31"/>
      <c r="BB75" s="102" t="s">
        <v>4990</v>
      </c>
      <c r="BC75" s="101">
        <v>8</v>
      </c>
      <c r="BD75" s="101" t="s">
        <v>9</v>
      </c>
      <c r="BE75" s="101">
        <v>0</v>
      </c>
    </row>
    <row r="76" spans="14:57" x14ac:dyDescent="0.2">
      <c r="N76" s="11"/>
      <c r="O76" s="31"/>
      <c r="S76" s="43"/>
      <c r="T76" s="43"/>
      <c r="U76" s="43"/>
      <c r="V76" s="43"/>
      <c r="W76" s="43"/>
      <c r="X76" s="43"/>
      <c r="Y76" s="43"/>
      <c r="Z76" s="43"/>
      <c r="AA76" s="43"/>
      <c r="AB76" s="43"/>
      <c r="AD76" s="31"/>
      <c r="BB76" s="102" t="s">
        <v>5443</v>
      </c>
      <c r="BC76" s="101">
        <v>3</v>
      </c>
      <c r="BD76" s="101" t="s">
        <v>9</v>
      </c>
      <c r="BE76" s="101">
        <v>2</v>
      </c>
    </row>
    <row r="77" spans="14:57" x14ac:dyDescent="0.2">
      <c r="O77" s="31"/>
      <c r="S77" s="43"/>
      <c r="T77" s="43"/>
      <c r="U77" s="43"/>
      <c r="V77" s="43"/>
      <c r="W77" s="43"/>
      <c r="X77" s="43"/>
      <c r="Y77" s="43"/>
      <c r="Z77" s="43"/>
      <c r="AA77" s="43"/>
      <c r="AB77" s="43"/>
      <c r="AD77" s="31"/>
      <c r="BB77" s="102" t="s">
        <v>4490</v>
      </c>
      <c r="BC77" s="101">
        <v>2</v>
      </c>
      <c r="BD77" s="101" t="s">
        <v>9</v>
      </c>
      <c r="BE77" s="101">
        <v>1</v>
      </c>
    </row>
    <row r="78" spans="14:57" x14ac:dyDescent="0.2">
      <c r="N78" s="11"/>
      <c r="O78" s="32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D78" s="32"/>
      <c r="BB78" s="102" t="s">
        <v>1611</v>
      </c>
      <c r="BC78" s="101">
        <v>8</v>
      </c>
      <c r="BD78" s="101" t="s">
        <v>9</v>
      </c>
      <c r="BE78" s="101">
        <v>4</v>
      </c>
    </row>
    <row r="79" spans="14:57" x14ac:dyDescent="0.2">
      <c r="BB79" s="7"/>
      <c r="BC79" s="30"/>
    </row>
    <row r="80" spans="14:57" x14ac:dyDescent="0.2">
      <c r="BC80" s="30"/>
    </row>
    <row r="81" spans="55:55" x14ac:dyDescent="0.2">
      <c r="BC81" s="30"/>
    </row>
    <row r="82" spans="55:55" x14ac:dyDescent="0.2">
      <c r="BC82" s="30"/>
    </row>
    <row r="83" spans="55:55" x14ac:dyDescent="0.2">
      <c r="BC83" s="30"/>
    </row>
    <row r="84" spans="55:55" x14ac:dyDescent="0.2">
      <c r="BC84" s="30"/>
    </row>
  </sheetData>
  <mergeCells count="13">
    <mergeCell ref="BB1:BE1"/>
    <mergeCell ref="AC1:AE1"/>
    <mergeCell ref="N1:P1"/>
    <mergeCell ref="Q1:S1"/>
    <mergeCell ref="T1:V1"/>
    <mergeCell ref="W1:Y1"/>
    <mergeCell ref="Z1:AB1"/>
    <mergeCell ref="AF1:AH1"/>
    <mergeCell ref="AI1:AK1"/>
    <mergeCell ref="AL1:AN1"/>
    <mergeCell ref="AO1:AQ1"/>
    <mergeCell ref="AR1:AT1"/>
    <mergeCell ref="AU1:AW1"/>
  </mergeCells>
  <hyperlinks>
    <hyperlink ref="A1" location="Information!A1" display="I" xr:uid="{2CE0FD97-A5C2-47FC-A869-F99F8D84DC07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Header>&amp;L&amp;9Södertäljefotbollen&amp;C&amp;24 2020 - Div 4&amp;R&amp;9&amp;D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102</vt:i4>
      </vt:variant>
      <vt:variant>
        <vt:lpstr>Namngivna områden</vt:lpstr>
      </vt:variant>
      <vt:variant>
        <vt:i4>8</vt:i4>
      </vt:variant>
    </vt:vector>
  </HeadingPairs>
  <TitlesOfParts>
    <vt:vector size="110" baseType="lpstr">
      <vt:lpstr>Information</vt:lpstr>
      <vt:lpstr>Samlade Tabeller</vt:lpstr>
      <vt:lpstr>1921</vt:lpstr>
      <vt:lpstr>1925</vt:lpstr>
      <vt:lpstr>1926</vt:lpstr>
      <vt:lpstr>1928-29</vt:lpstr>
      <vt:lpstr>1929-30</vt:lpstr>
      <vt:lpstr>1930-31</vt:lpstr>
      <vt:lpstr>1931-32</vt:lpstr>
      <vt:lpstr>1932-33</vt:lpstr>
      <vt:lpstr>1933-34</vt:lpstr>
      <vt:lpstr>1934-35</vt:lpstr>
      <vt:lpstr>1935-36</vt:lpstr>
      <vt:lpstr>1936-37</vt:lpstr>
      <vt:lpstr>1937-38</vt:lpstr>
      <vt:lpstr>1938-39</vt:lpstr>
      <vt:lpstr>1939-40</vt:lpstr>
      <vt:lpstr>1940-41</vt:lpstr>
      <vt:lpstr>1941-42</vt:lpstr>
      <vt:lpstr>1942-43</vt:lpstr>
      <vt:lpstr>1943-44</vt:lpstr>
      <vt:lpstr>1944-45</vt:lpstr>
      <vt:lpstr>1945-46</vt:lpstr>
      <vt:lpstr>1946-47</vt:lpstr>
      <vt:lpstr>1947-48</vt:lpstr>
      <vt:lpstr>1948-49</vt:lpstr>
      <vt:lpstr>1949-50</vt:lpstr>
      <vt:lpstr>1950-51</vt:lpstr>
      <vt:lpstr>1951-52</vt:lpstr>
      <vt:lpstr>1952-53</vt:lpstr>
      <vt:lpstr>1953-54</vt:lpstr>
      <vt:lpstr>1954-55</vt:lpstr>
      <vt:lpstr>1955-56</vt:lpstr>
      <vt:lpstr>1956-57</vt:lpstr>
      <vt:lpstr>1957-58</vt:lpstr>
      <vt:lpstr>1959</vt:lpstr>
      <vt:lpstr>1960</vt:lpstr>
      <vt:lpstr>1961</vt:lpstr>
      <vt:lpstr>1962</vt:lpstr>
      <vt:lpstr>1963</vt:lpstr>
      <vt:lpstr>1964</vt:lpstr>
      <vt:lpstr>1965</vt:lpstr>
      <vt:lpstr>1966</vt:lpstr>
      <vt:lpstr>1967</vt:lpstr>
      <vt:lpstr>1968</vt:lpstr>
      <vt:lpstr>1969</vt:lpstr>
      <vt:lpstr>1970</vt:lpstr>
      <vt:lpstr>1971</vt:lpstr>
      <vt:lpstr>1972</vt:lpstr>
      <vt:lpstr>1973</vt:lpstr>
      <vt:lpstr>1974</vt:lpstr>
      <vt:lpstr>1975</vt:lpstr>
      <vt:lpstr>1976</vt:lpstr>
      <vt:lpstr>1977</vt:lpstr>
      <vt:lpstr>1978</vt:lpstr>
      <vt:lpstr>1979</vt:lpstr>
      <vt:lpstr>1980</vt:lpstr>
      <vt:lpstr>1981</vt:lpstr>
      <vt:lpstr>1982</vt:lpstr>
      <vt:lpstr>1983</vt:lpstr>
      <vt:lpstr>1984</vt:lpstr>
      <vt:lpstr>1985</vt:lpstr>
      <vt:lpstr>1986</vt:lpstr>
      <vt:lpstr>1987</vt:lpstr>
      <vt:lpstr>1988</vt:lpstr>
      <vt:lpstr>1989</vt:lpstr>
      <vt:lpstr>1990</vt:lpstr>
      <vt:lpstr>1991</vt:lpstr>
      <vt:lpstr>1992 - Våren</vt:lpstr>
      <vt:lpstr>1992 - Elitfyran</vt:lpstr>
      <vt:lpstr>1992 - Kvalfyran</vt:lpstr>
      <vt:lpstr>1993</vt:lpstr>
      <vt:lpstr>1994</vt:lpstr>
      <vt:lpstr>1995</vt:lpstr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_1931_32_Östsvenska_Serien_Div_2</vt:lpstr>
      <vt:lpstr>År1921</vt:lpstr>
      <vt:lpstr>År1925</vt:lpstr>
      <vt:lpstr>År1926</vt:lpstr>
      <vt:lpstr>år192829</vt:lpstr>
      <vt:lpstr>år192930</vt:lpstr>
      <vt:lpstr>år193031</vt:lpstr>
      <vt:lpstr>år193334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Ola Andersson</dc:creator>
  <cp:lastModifiedBy>Ola Andersson</cp:lastModifiedBy>
  <cp:lastPrinted>2024-02-02T14:33:49Z</cp:lastPrinted>
  <dcterms:created xsi:type="dcterms:W3CDTF">2018-01-23T07:19:50Z</dcterms:created>
  <dcterms:modified xsi:type="dcterms:W3CDTF">2024-02-02T14:34:26Z</dcterms:modified>
</cp:coreProperties>
</file>